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drawings/drawing6.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drawings/drawing7.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drawings/drawing8.xml" ContentType="application/vnd.openxmlformats-officedocument.drawing+xml"/>
  <Override PartName="/xl/comments7.xml" ContentType="application/vnd.openxmlformats-officedocument.spreadsheetml.comments+xml"/>
  <Override PartName="/xl/charts/chart7.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8.xml" ContentType="application/vnd.openxmlformats-officedocument.spreadsheetml.comments+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updateLinks="never"/>
  <bookViews>
    <workbookView xWindow="780" yWindow="855" windowWidth="19440" windowHeight="11700" tabRatio="973" firstSheet="1" activeTab="3"/>
  </bookViews>
  <sheets>
    <sheet name="Aree" sheetId="57" state="hidden" r:id="rId1"/>
    <sheet name="Aree di rischio per processi" sheetId="134" r:id="rId2"/>
    <sheet name="SR A" sheetId="59" r:id="rId3"/>
    <sheet name="SR B" sheetId="123" r:id="rId4"/>
    <sheet name="SR C" sheetId="124" r:id="rId5"/>
    <sheet name="SR D" sheetId="125" r:id="rId6"/>
    <sheet name="SR E" sheetId="126" r:id="rId7"/>
    <sheet name="SR F" sheetId="127" r:id="rId8"/>
    <sheet name="SR G" sheetId="128" r:id="rId9"/>
    <sheet name="Val testo - PNA 2019" sheetId="122" r:id="rId10"/>
    <sheet name="db obiettivi" sheetId="66" state="hidden" r:id="rId11"/>
    <sheet name="db rischi" sheetId="52" state="hidden" r:id="rId12"/>
    <sheet name="db fasce di rischio" sheetId="70" state="hidden" r:id="rId13"/>
    <sheet name="db fattori abilitanti" sheetId="61" state="hidden" r:id="rId14"/>
    <sheet name="db misure specifiche" sheetId="53" state="hidden" r:id="rId15"/>
    <sheet name="db tipo misura" sheetId="71" state="hidden" r:id="rId16"/>
    <sheet name="db misure generali" sheetId="26" state="hidden" r:id="rId17"/>
    <sheet name="db responsabili" sheetId="28" state="hidden" r:id="rId18"/>
    <sheet name="db sistemi informatici" sheetId="19" state="hidden" r:id="rId19"/>
    <sheet name="db processi 2" sheetId="67" r:id="rId20"/>
  </sheets>
  <externalReferences>
    <externalReference r:id="rId21"/>
    <externalReference r:id="rId22"/>
    <externalReference r:id="rId23"/>
    <externalReference r:id="rId24"/>
  </externalReferences>
  <definedNames>
    <definedName name="_xlnm._FilterDatabase" localSheetId="19" hidden="1">'db processi 2'!$A$2:$L$241</definedName>
    <definedName name="_xlnm._FilterDatabase" localSheetId="2" hidden="1">'SR A'!$E$18:$Q$33</definedName>
    <definedName name="_xlnm._FilterDatabase" localSheetId="3" hidden="1">'SR B'!$E$18:$Q$33</definedName>
    <definedName name="_xlnm._FilterDatabase" localSheetId="4" hidden="1">'SR C'!$E$18:$Q$33</definedName>
    <definedName name="_xlnm._FilterDatabase" localSheetId="5" hidden="1">'SR D'!$E$18:$Q$33</definedName>
    <definedName name="_xlnm._FilterDatabase" localSheetId="6" hidden="1">'SR E'!$E$18:$Q$33</definedName>
    <definedName name="_xlnm._FilterDatabase" localSheetId="7" hidden="1">'SR F'!$E$18:$Q$33</definedName>
    <definedName name="_xlnm._FilterDatabase" localSheetId="8" hidden="1">'SR G'!$E$18:$Q$33</definedName>
    <definedName name="_xlnm._FilterDatabase" localSheetId="9" hidden="1">'Val testo - PNA 2019'!#REF!</definedName>
    <definedName name="ALTAMEDIABASSA">[1]Foglio2!$A$18:$A$20</definedName>
    <definedName name="ALTOMEDIOBASSO">[1]Foglio2!$A$23:$A$25</definedName>
    <definedName name="area" localSheetId="2">#REF!</definedName>
    <definedName name="area" localSheetId="3">#REF!</definedName>
    <definedName name="area" localSheetId="4">#REF!</definedName>
    <definedName name="area" localSheetId="5">#REF!</definedName>
    <definedName name="area" localSheetId="6">#REF!</definedName>
    <definedName name="area" localSheetId="7">#REF!</definedName>
    <definedName name="area" localSheetId="8">#REF!</definedName>
    <definedName name="area" localSheetId="9">#REF!</definedName>
    <definedName name="area">#REF!</definedName>
    <definedName name="_xlnm.Print_Area" localSheetId="1">'Aree di rischio per processi'!$A$1:$A$50</definedName>
    <definedName name="_xlnm.Print_Area" localSheetId="14">'db misure specifiche'!$A$2:$A$42</definedName>
    <definedName name="Excel_BuiltIn_Print_Area_10">"$#RIF!.$A$1:$P$149"</definedName>
    <definedName name="Excel_BuiltIn_Print_Area_11">"$#RIF!.$A$1:$P$147"</definedName>
    <definedName name="Excel_BuiltIn_Print_Area_12">"$#RIF!.$A$1:$P$147"</definedName>
    <definedName name="Excel_BuiltIn_Print_Area_13">"$#RIF!.$A$1:$P$157"</definedName>
    <definedName name="Excel_BuiltIn_Print_Area_14">"$#RIF!.$A$1:$P$159"</definedName>
    <definedName name="Excel_BuiltIn_Print_Area_15">"$#RIF!.$A$1:$P$150"</definedName>
    <definedName name="Excel_BuiltIn_Print_Area_16">"$#RIF!.$A$1:$P$151"</definedName>
    <definedName name="Excel_BuiltIn_Print_Area_17">"$#RIF!.$A$1:$P$161"</definedName>
    <definedName name="Excel_BuiltIn_Print_Area_18">"$#RIF!.$A$1:$P$166"</definedName>
    <definedName name="Excel_BuiltIn_Print_Area_19">"$#RIF!.$A$1:$P$165"</definedName>
    <definedName name="Excel_BuiltIn_Print_Area_2">"$#RIF!.$A$2:$N$65"</definedName>
    <definedName name="Excel_BuiltIn_Print_Area_20">"$#RIF!.$A$1:$P$155"</definedName>
    <definedName name="Excel_BuiltIn_Print_Area_21">"$#RIF!.$A$1:$P$84"</definedName>
    <definedName name="Excel_BuiltIn_Print_Area_24">"$#RIF!.$A$1:$P$151"</definedName>
    <definedName name="Excel_BuiltIn_Print_Area_25">"$#RIF!.$A$1:$P$171"</definedName>
    <definedName name="Excel_BuiltIn_Print_Area_26">"$#RIF!.$A$1:$P$166"</definedName>
    <definedName name="Excel_BuiltIn_Print_Area_27">"$#RIF!.$A$1:$P$75"</definedName>
    <definedName name="Excel_BuiltIn_Print_Area_28">"$#RIF!.$A$1:$P$169"</definedName>
    <definedName name="Excel_BuiltIn_Print_Area_29">"$#RIF!.$A$1:$P$174"</definedName>
    <definedName name="Excel_BuiltIn_Print_Area_3">"$#RIF!.$A$1:$L$189"</definedName>
    <definedName name="Excel_BuiltIn_Print_Area_30">"$#RIF!.$A$1:$P$155"</definedName>
    <definedName name="Excel_BuiltIn_Print_Area_31">"$#RIF!.$A$1:$P$134"</definedName>
    <definedName name="Excel_BuiltIn_Print_Area_33">"$#RIF!.$A$1:$P$73"</definedName>
    <definedName name="Excel_BuiltIn_Print_Area_34">"$#RIF!.$A$1:$P$157"</definedName>
    <definedName name="Excel_BuiltIn_Print_Area_35">"$#RIF!.$A$1:$P$90"</definedName>
    <definedName name="Excel_BuiltIn_Print_Area_37">"$#RIF!.$A$1:$P$97"</definedName>
    <definedName name="Excel_BuiltIn_Print_Area_38">"$#RIF!.$A$1:$P$86"</definedName>
    <definedName name="Excel_BuiltIn_Print_Area_39">"$#RIF!.$A$1:$P$77"</definedName>
    <definedName name="Excel_BuiltIn_Print_Area_4">"$#RIF!.$A$1:$L$162"</definedName>
    <definedName name="Excel_BuiltIn_Print_Area_40">"$#RIF!.$A$1:$P$86"</definedName>
    <definedName name="Excel_BuiltIn_Print_Area_41">"$#RIF!.$A$1:$P$73"</definedName>
    <definedName name="Excel_BuiltIn_Print_Area_42">"$#RIF!.$A$1:$P$89"</definedName>
    <definedName name="Excel_BuiltIn_Print_Area_44">"$#RIF!.$A$1:$P$117"</definedName>
    <definedName name="Excel_BuiltIn_Print_Area_45">"$#RIF!.$A$1:$P$88"</definedName>
    <definedName name="Excel_BuiltIn_Print_Area_47">"$#RIF!.$A$1:$P$167"</definedName>
    <definedName name="Excel_BuiltIn_Print_Area_5">"$#RIF!.$A$1:$P$151"</definedName>
    <definedName name="Excel_BuiltIn_Print_Area_50">"$#RIF!.$A$1:$P$148"</definedName>
    <definedName name="Excel_BuiltIn_Print_Area_53">"$#RIF!.$A$1:$P$162"</definedName>
    <definedName name="Excel_BuiltIn_Print_Area_54">"$#RIF!.$A$1:$P$164"</definedName>
    <definedName name="Excel_BuiltIn_Print_Area_55">"$#RIF!.$A$1:$P$159"</definedName>
    <definedName name="Excel_BuiltIn_Print_Area_6">"$#RIF!.$A$1:$P$139"</definedName>
    <definedName name="Excel_BuiltIn_Print_Area_7">"$#RIF!.$A$1:$P$136"</definedName>
    <definedName name="Excel_BuiltIn_Print_Area_8">"$#RIF!.$A$1:$P$151"</definedName>
    <definedName name="Excel_BuiltIn_Print_Area_9">"$#RIF!.$A$1:$P$141"</definedName>
    <definedName name="format">[2]Fogli!$A$57:$A$59</definedName>
    <definedName name="KPI" localSheetId="2">#REF!</definedName>
    <definedName name="KPI" localSheetId="3">#REF!</definedName>
    <definedName name="KPI" localSheetId="4">#REF!</definedName>
    <definedName name="KPI" localSheetId="5">#REF!</definedName>
    <definedName name="KPI" localSheetId="6">#REF!</definedName>
    <definedName name="KPI" localSheetId="7">#REF!</definedName>
    <definedName name="KPI" localSheetId="8">#REF!</definedName>
    <definedName name="KPI" localSheetId="9">#REF!</definedName>
    <definedName name="KPI">#REF!</definedName>
    <definedName name="MODELLO">[1]Foglio2!$A$57:$A$59</definedName>
    <definedName name="Payment_Needed">"Pagamento richiesto"</definedName>
    <definedName name="Print_Area_1">#REF!</definedName>
    <definedName name="proce" localSheetId="2">#REF!</definedName>
    <definedName name="proce" localSheetId="3">#REF!</definedName>
    <definedName name="proce" localSheetId="4">#REF!</definedName>
    <definedName name="proce" localSheetId="5">#REF!</definedName>
    <definedName name="proce" localSheetId="6">#REF!</definedName>
    <definedName name="proce" localSheetId="7">#REF!</definedName>
    <definedName name="proce" localSheetId="8">#REF!</definedName>
    <definedName name="proce" localSheetId="9">#REF!</definedName>
    <definedName name="proce">#REF!</definedName>
    <definedName name="Reimbursement">"Rimborso"</definedName>
    <definedName name="RUOLOOIV">[1]Foglio2!$A$28:$A$31</definedName>
    <definedName name="SINO">[1]Foglio2!$A$8:$A$9</definedName>
    <definedName name="SìNo" localSheetId="2">#REF!</definedName>
    <definedName name="SìNo" localSheetId="3">#REF!</definedName>
    <definedName name="SìNo" localSheetId="4">#REF!</definedName>
    <definedName name="SìNo" localSheetId="5">#REF!</definedName>
    <definedName name="SìNo" localSheetId="6">#REF!</definedName>
    <definedName name="SìNo" localSheetId="7">#REF!</definedName>
    <definedName name="SìNo" localSheetId="8">#REF!</definedName>
    <definedName name="SìNo" localSheetId="9">#REF!</definedName>
    <definedName name="SìNo">#REF!</definedName>
    <definedName name="SINOPARZIALE">[1]Foglio2!$A$12:$A$15</definedName>
    <definedName name="SINOPARZIALEDIRIG">[1]Foglio2!$A$40:$A$43</definedName>
    <definedName name="SINOPARZIALEIND">[1]Foglio2!$A$34:$A$37</definedName>
    <definedName name="SINOPARZIALEIND10">[1]Foglio2!$A$46:$A$48</definedName>
    <definedName name="SINOPARZIALESEDI">[1]Foglio2!$A$62:$A$65</definedName>
    <definedName name="SINOPARZIALESERVIZI">[1]Foglio2!$A$68:$A$71</definedName>
    <definedName name="SISTEMINTEGR">[1]Foglio2!$A$51:$A$54</definedName>
    <definedName name="variazioni">[1]Foglio2!$A$2:$A$5</definedName>
  </definedNames>
  <calcPr calcId="14562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134" l="1"/>
  <c r="A60" i="134" l="1"/>
  <c r="A56" i="134"/>
  <c r="A46" i="134"/>
  <c r="A42" i="134"/>
  <c r="A24" i="134"/>
  <c r="A16" i="134"/>
  <c r="R3" i="53"/>
  <c r="Q3" i="53"/>
  <c r="P3" i="53"/>
  <c r="O3" i="53"/>
  <c r="N3" i="53"/>
  <c r="M3" i="53"/>
  <c r="L3" i="53"/>
  <c r="K3" i="53"/>
  <c r="J3" i="53"/>
  <c r="I3" i="53"/>
  <c r="H3" i="53"/>
  <c r="G3" i="53"/>
  <c r="F3" i="53"/>
  <c r="E3" i="53"/>
  <c r="R9" i="52"/>
  <c r="Q9" i="52"/>
  <c r="P9" i="52"/>
  <c r="O9" i="52"/>
  <c r="N9" i="52"/>
  <c r="M9" i="52"/>
  <c r="L9" i="52"/>
  <c r="K9" i="52"/>
  <c r="J9" i="52"/>
  <c r="I9" i="52"/>
  <c r="H9" i="52"/>
  <c r="G9" i="52"/>
  <c r="F9" i="52"/>
  <c r="E9" i="52"/>
  <c r="F30" i="57"/>
  <c r="F29" i="57"/>
  <c r="F28" i="57"/>
  <c r="F27" i="57"/>
  <c r="F26" i="57"/>
  <c r="F25" i="57"/>
  <c r="F24" i="57"/>
  <c r="F23" i="57"/>
  <c r="F22" i="57"/>
  <c r="F21" i="57"/>
  <c r="F20" i="57"/>
  <c r="F19" i="57"/>
  <c r="D9" i="52" s="1"/>
  <c r="AC432" i="128"/>
  <c r="W432" i="128"/>
  <c r="AE432" i="128"/>
  <c r="AC431" i="128"/>
  <c r="W431" i="128"/>
  <c r="AE431" i="128"/>
  <c r="AC430" i="128"/>
  <c r="W430" i="128"/>
  <c r="AE430" i="128"/>
  <c r="AD430" i="128"/>
  <c r="AE429" i="128"/>
  <c r="AD429" i="128"/>
  <c r="AC429" i="128"/>
  <c r="W429" i="128"/>
  <c r="AE428" i="128"/>
  <c r="AC428" i="128"/>
  <c r="W428" i="128"/>
  <c r="AD427" i="128"/>
  <c r="AC427" i="128"/>
  <c r="AE427" i="128"/>
  <c r="AH427" i="128"/>
  <c r="AG427" i="128"/>
  <c r="AI427" i="128"/>
  <c r="W427" i="128"/>
  <c r="AC426" i="128"/>
  <c r="W426" i="128"/>
  <c r="AE426" i="128"/>
  <c r="AC425" i="128"/>
  <c r="W425" i="128"/>
  <c r="AE425" i="128"/>
  <c r="AC424" i="128"/>
  <c r="W424" i="128"/>
  <c r="AE424" i="128"/>
  <c r="AC423" i="128"/>
  <c r="AE423" i="128"/>
  <c r="W423" i="128"/>
  <c r="AC422" i="128"/>
  <c r="W422" i="128"/>
  <c r="AE422" i="128"/>
  <c r="AD422" i="128"/>
  <c r="AE421" i="128"/>
  <c r="AD421" i="128"/>
  <c r="AC421" i="128"/>
  <c r="W421" i="128"/>
  <c r="AE420" i="128"/>
  <c r="AC420" i="128"/>
  <c r="W420" i="128"/>
  <c r="AC419" i="128"/>
  <c r="AE419" i="128"/>
  <c r="W419" i="128"/>
  <c r="AC418" i="128"/>
  <c r="W418" i="128"/>
  <c r="AE418" i="128"/>
  <c r="AB417" i="128"/>
  <c r="AA417" i="128"/>
  <c r="Z417" i="128"/>
  <c r="Y417" i="128"/>
  <c r="X417" i="128"/>
  <c r="V417" i="128"/>
  <c r="U417" i="128"/>
  <c r="T417" i="128"/>
  <c r="S417" i="128"/>
  <c r="R417" i="128"/>
  <c r="AC414" i="128"/>
  <c r="W414" i="128"/>
  <c r="AE414" i="128"/>
  <c r="AB413" i="128"/>
  <c r="AA413" i="128"/>
  <c r="Z413" i="128"/>
  <c r="Y413" i="128"/>
  <c r="X413" i="128"/>
  <c r="V413" i="128"/>
  <c r="U413" i="128"/>
  <c r="T413" i="128"/>
  <c r="S413" i="128"/>
  <c r="R413" i="128"/>
  <c r="AE411" i="128"/>
  <c r="AC411" i="128"/>
  <c r="W411" i="128"/>
  <c r="AC410" i="128"/>
  <c r="W410" i="128"/>
  <c r="AE410" i="128"/>
  <c r="AC409" i="128"/>
  <c r="W409" i="128"/>
  <c r="AC408" i="128"/>
  <c r="W408" i="128"/>
  <c r="AE408" i="128"/>
  <c r="AE407" i="128"/>
  <c r="AH407" i="128"/>
  <c r="AG407" i="128"/>
  <c r="AI407" i="128"/>
  <c r="AD407" i="128"/>
  <c r="AC407" i="128"/>
  <c r="W407" i="128"/>
  <c r="AC406" i="128"/>
  <c r="AE406" i="128"/>
  <c r="W406" i="128"/>
  <c r="AC405" i="128"/>
  <c r="W405" i="128"/>
  <c r="AE405" i="128"/>
  <c r="AD405" i="128"/>
  <c r="AE404" i="128"/>
  <c r="AD404" i="128"/>
  <c r="AC404" i="128"/>
  <c r="W404" i="128"/>
  <c r="AE403" i="128"/>
  <c r="AC403" i="128"/>
  <c r="W403" i="128"/>
  <c r="AD402" i="128"/>
  <c r="AC402" i="128"/>
  <c r="AE402" i="128"/>
  <c r="AH402" i="128"/>
  <c r="AG402" i="128"/>
  <c r="AI402" i="128"/>
  <c r="W402" i="128"/>
  <c r="AC401" i="128"/>
  <c r="W401" i="128"/>
  <c r="AC400" i="128"/>
  <c r="W400" i="128"/>
  <c r="AE400" i="128"/>
  <c r="AE399" i="128"/>
  <c r="AH399" i="128"/>
  <c r="AG399" i="128"/>
  <c r="AI399" i="128"/>
  <c r="AD399" i="128"/>
  <c r="AC399" i="128"/>
  <c r="W399" i="128"/>
  <c r="AC398" i="128"/>
  <c r="AE398" i="128"/>
  <c r="W398" i="128"/>
  <c r="AC397" i="128"/>
  <c r="W397" i="128"/>
  <c r="AE397" i="128"/>
  <c r="AD397" i="128"/>
  <c r="AB396" i="128"/>
  <c r="AA396" i="128"/>
  <c r="Z396" i="128"/>
  <c r="Y396" i="128"/>
  <c r="X396" i="128"/>
  <c r="V396" i="128"/>
  <c r="U396" i="128"/>
  <c r="T396" i="128"/>
  <c r="S396" i="128"/>
  <c r="R396" i="128"/>
  <c r="AC393" i="128"/>
  <c r="W393" i="128"/>
  <c r="AE393" i="128"/>
  <c r="AB392" i="128"/>
  <c r="AA392" i="128"/>
  <c r="Z392" i="128"/>
  <c r="Y392" i="128"/>
  <c r="X392" i="128"/>
  <c r="V392" i="128"/>
  <c r="U392" i="128"/>
  <c r="T392" i="128"/>
  <c r="S392" i="128"/>
  <c r="R392" i="128"/>
  <c r="AC390" i="128"/>
  <c r="W390" i="128"/>
  <c r="AE390" i="128"/>
  <c r="AC389" i="128"/>
  <c r="W389" i="128"/>
  <c r="AE389" i="128"/>
  <c r="AC388" i="128"/>
  <c r="W388" i="128"/>
  <c r="AE388" i="128"/>
  <c r="AD388" i="128"/>
  <c r="AE387" i="128"/>
  <c r="AD387" i="128"/>
  <c r="AC387" i="128"/>
  <c r="W387" i="128"/>
  <c r="AE386" i="128"/>
  <c r="AC386" i="128"/>
  <c r="W386" i="128"/>
  <c r="AC385" i="128"/>
  <c r="AE385" i="128"/>
  <c r="AH385" i="128"/>
  <c r="AG385" i="128"/>
  <c r="AI385" i="128"/>
  <c r="W385" i="128"/>
  <c r="AC384" i="128"/>
  <c r="W384" i="128"/>
  <c r="AC383" i="128"/>
  <c r="W383" i="128"/>
  <c r="AE383" i="128"/>
  <c r="AC382" i="128"/>
  <c r="W382" i="128"/>
  <c r="AE382" i="128"/>
  <c r="AC381" i="128"/>
  <c r="W381" i="128"/>
  <c r="AE381" i="128"/>
  <c r="AH380" i="128"/>
  <c r="AG380" i="128"/>
  <c r="AI380" i="128"/>
  <c r="AC380" i="128"/>
  <c r="W380" i="128"/>
  <c r="AE380" i="128"/>
  <c r="AD380" i="128"/>
  <c r="AE379" i="128"/>
  <c r="AD379" i="128"/>
  <c r="AC379" i="128"/>
  <c r="W379" i="128"/>
  <c r="AE378" i="128"/>
  <c r="AC378" i="128"/>
  <c r="W378" i="128"/>
  <c r="AD377" i="128"/>
  <c r="AC377" i="128"/>
  <c r="AE377" i="128"/>
  <c r="AH377" i="128"/>
  <c r="AG377" i="128"/>
  <c r="AI377" i="128"/>
  <c r="W377" i="128"/>
  <c r="AC376" i="128"/>
  <c r="W376" i="128"/>
  <c r="AB375" i="128"/>
  <c r="AA375" i="128"/>
  <c r="Z375" i="128"/>
  <c r="Y375" i="128"/>
  <c r="X375" i="128"/>
  <c r="V375" i="128"/>
  <c r="U375" i="128"/>
  <c r="T375" i="128"/>
  <c r="S375" i="128"/>
  <c r="R375" i="128"/>
  <c r="AC372" i="128"/>
  <c r="AE372" i="128"/>
  <c r="W372" i="128"/>
  <c r="AB371" i="128"/>
  <c r="AA371" i="128"/>
  <c r="Z371" i="128"/>
  <c r="Y371" i="128"/>
  <c r="X371" i="128"/>
  <c r="V371" i="128"/>
  <c r="U371" i="128"/>
  <c r="T371" i="128"/>
  <c r="S371" i="128"/>
  <c r="R371" i="128"/>
  <c r="AE369" i="128"/>
  <c r="AC369" i="128"/>
  <c r="W369" i="128"/>
  <c r="AC368" i="128"/>
  <c r="AE368" i="128"/>
  <c r="AH368" i="128"/>
  <c r="AG368" i="128"/>
  <c r="AI368" i="128"/>
  <c r="W368" i="128"/>
  <c r="AC367" i="128"/>
  <c r="W367" i="128"/>
  <c r="AE367" i="128"/>
  <c r="AC366" i="128"/>
  <c r="W366" i="128"/>
  <c r="AE366" i="128"/>
  <c r="AE365" i="128"/>
  <c r="AH365" i="128"/>
  <c r="AG365" i="128"/>
  <c r="AI365" i="128"/>
  <c r="AD365" i="128"/>
  <c r="AC365" i="128"/>
  <c r="W365" i="128"/>
  <c r="AC364" i="128"/>
  <c r="AE364" i="128"/>
  <c r="W364" i="128"/>
  <c r="AH363" i="128"/>
  <c r="AG363" i="128"/>
  <c r="AI363" i="128"/>
  <c r="AC363" i="128"/>
  <c r="W363" i="128"/>
  <c r="AE363" i="128"/>
  <c r="AD363" i="128"/>
  <c r="AE362" i="128"/>
  <c r="AD362" i="128"/>
  <c r="AC362" i="128"/>
  <c r="W362" i="128"/>
  <c r="AE361" i="128"/>
  <c r="AC361" i="128"/>
  <c r="W361" i="128"/>
  <c r="AC360" i="128"/>
  <c r="AE360" i="128"/>
  <c r="AH360" i="128"/>
  <c r="AG360" i="128"/>
  <c r="AI360" i="128"/>
  <c r="W360" i="128"/>
  <c r="AC359" i="128"/>
  <c r="W359" i="128"/>
  <c r="AE359" i="128"/>
  <c r="AC358" i="128"/>
  <c r="W358" i="128"/>
  <c r="AE358" i="128"/>
  <c r="AE357" i="128"/>
  <c r="AH357" i="128"/>
  <c r="AG357" i="128"/>
  <c r="AI357" i="128"/>
  <c r="AD357" i="128"/>
  <c r="AC357" i="128"/>
  <c r="W357" i="128"/>
  <c r="AC356" i="128"/>
  <c r="AE356" i="128"/>
  <c r="W356" i="128"/>
  <c r="AH355" i="128"/>
  <c r="AG355" i="128"/>
  <c r="AI355" i="128"/>
  <c r="AC355" i="128"/>
  <c r="W355" i="128"/>
  <c r="AE355" i="128"/>
  <c r="AD355" i="128"/>
  <c r="AB354" i="128"/>
  <c r="AA354" i="128"/>
  <c r="Z354" i="128"/>
  <c r="Y354" i="128"/>
  <c r="X354" i="128"/>
  <c r="V354" i="128"/>
  <c r="U354" i="128"/>
  <c r="T354" i="128"/>
  <c r="S354" i="128"/>
  <c r="R354" i="128"/>
  <c r="AC351" i="128"/>
  <c r="AE351" i="128"/>
  <c r="W351" i="128"/>
  <c r="AB350" i="128"/>
  <c r="AA350" i="128"/>
  <c r="Z350" i="128"/>
  <c r="Y350" i="128"/>
  <c r="X350" i="128"/>
  <c r="V350" i="128"/>
  <c r="U350" i="128"/>
  <c r="T350" i="128"/>
  <c r="S350" i="128"/>
  <c r="R350" i="128"/>
  <c r="AE348" i="128"/>
  <c r="AH348" i="128"/>
  <c r="AG348" i="128"/>
  <c r="AI348" i="128"/>
  <c r="AD348" i="128"/>
  <c r="AC348" i="128"/>
  <c r="W348" i="128"/>
  <c r="AC347" i="128"/>
  <c r="AE347" i="128"/>
  <c r="W347" i="128"/>
  <c r="AH346" i="128"/>
  <c r="AG346" i="128"/>
  <c r="AI346" i="128"/>
  <c r="AC346" i="128"/>
  <c r="W346" i="128"/>
  <c r="AE346" i="128"/>
  <c r="AD346" i="128"/>
  <c r="AC345" i="128"/>
  <c r="W345" i="128"/>
  <c r="AE345" i="128"/>
  <c r="AE344" i="128"/>
  <c r="AC344" i="128"/>
  <c r="W344" i="128"/>
  <c r="AC343" i="128"/>
  <c r="AE343" i="128"/>
  <c r="AH343" i="128"/>
  <c r="AG343" i="128"/>
  <c r="AI343" i="128"/>
  <c r="W343" i="128"/>
  <c r="AC342" i="128"/>
  <c r="W342" i="128"/>
  <c r="AE342" i="128"/>
  <c r="AC341" i="128"/>
  <c r="W341" i="128"/>
  <c r="AE341" i="128"/>
  <c r="AE340" i="128"/>
  <c r="AH340" i="128"/>
  <c r="AG340" i="128"/>
  <c r="AI340" i="128"/>
  <c r="AD340" i="128"/>
  <c r="AC340" i="128"/>
  <c r="W340" i="128"/>
  <c r="AC339" i="128"/>
  <c r="AE339" i="128"/>
  <c r="W339" i="128"/>
  <c r="AH338" i="128"/>
  <c r="AG338" i="128"/>
  <c r="AI338" i="128"/>
  <c r="AC338" i="128"/>
  <c r="W338" i="128"/>
  <c r="AE338" i="128"/>
  <c r="AD338" i="128"/>
  <c r="AC337" i="128"/>
  <c r="W337" i="128"/>
  <c r="AE337" i="128"/>
  <c r="AE336" i="128"/>
  <c r="AC336" i="128"/>
  <c r="W336" i="128"/>
  <c r="AD335" i="128"/>
  <c r="AC335" i="128"/>
  <c r="AE335" i="128"/>
  <c r="AH335" i="128"/>
  <c r="AG335" i="128"/>
  <c r="AI335" i="128"/>
  <c r="W335" i="128"/>
  <c r="AC334" i="128"/>
  <c r="W334" i="128"/>
  <c r="AE334" i="128"/>
  <c r="AB333" i="128"/>
  <c r="AA333" i="128"/>
  <c r="Z333" i="128"/>
  <c r="Y333" i="128"/>
  <c r="X333" i="128"/>
  <c r="V333" i="128"/>
  <c r="U333" i="128"/>
  <c r="T333" i="128"/>
  <c r="S333" i="128"/>
  <c r="R333" i="128"/>
  <c r="AD330" i="128"/>
  <c r="AC330" i="128"/>
  <c r="AE330" i="128"/>
  <c r="W330" i="128"/>
  <c r="AB329" i="128"/>
  <c r="AA329" i="128"/>
  <c r="Z329" i="128"/>
  <c r="Y329" i="128"/>
  <c r="X329" i="128"/>
  <c r="V329" i="128"/>
  <c r="U329" i="128"/>
  <c r="T329" i="128"/>
  <c r="S329" i="128"/>
  <c r="R329" i="128"/>
  <c r="AE327" i="128"/>
  <c r="AC327" i="128"/>
  <c r="W327" i="128"/>
  <c r="AD326" i="128"/>
  <c r="AC326" i="128"/>
  <c r="AE326" i="128"/>
  <c r="AH326" i="128"/>
  <c r="AG326" i="128"/>
  <c r="AI326" i="128"/>
  <c r="W326" i="128"/>
  <c r="AC325" i="128"/>
  <c r="W325" i="128"/>
  <c r="AC324" i="128"/>
  <c r="W324" i="128"/>
  <c r="AE324" i="128"/>
  <c r="AE323" i="128"/>
  <c r="AH323" i="128"/>
  <c r="AG323" i="128"/>
  <c r="AI323" i="128"/>
  <c r="AD323" i="128"/>
  <c r="AC323" i="128"/>
  <c r="W323" i="128"/>
  <c r="AC322" i="128"/>
  <c r="AE322" i="128"/>
  <c r="W322" i="128"/>
  <c r="AC321" i="128"/>
  <c r="W321" i="128"/>
  <c r="AE321" i="128"/>
  <c r="AC320" i="128"/>
  <c r="W320" i="128"/>
  <c r="AE320" i="128"/>
  <c r="AE319" i="128"/>
  <c r="AC319" i="128"/>
  <c r="W319" i="128"/>
  <c r="AC318" i="128"/>
  <c r="AE318" i="128"/>
  <c r="W318" i="128"/>
  <c r="AC317" i="128"/>
  <c r="W317" i="128"/>
  <c r="AE317" i="128"/>
  <c r="AC316" i="128"/>
  <c r="W316" i="128"/>
  <c r="AE316" i="128"/>
  <c r="AE315" i="128"/>
  <c r="AH315" i="128"/>
  <c r="AG315" i="128"/>
  <c r="AI315" i="128"/>
  <c r="AD315" i="128"/>
  <c r="AC315" i="128"/>
  <c r="W315" i="128"/>
  <c r="AC314" i="128"/>
  <c r="AE314" i="128"/>
  <c r="W314" i="128"/>
  <c r="AH313" i="128"/>
  <c r="AG313" i="128"/>
  <c r="AI313" i="128"/>
  <c r="AC313" i="128"/>
  <c r="W313" i="128"/>
  <c r="AE313" i="128"/>
  <c r="AD313" i="128"/>
  <c r="AB312" i="128"/>
  <c r="AA312" i="128"/>
  <c r="Z312" i="128"/>
  <c r="Y312" i="128"/>
  <c r="X312" i="128"/>
  <c r="V312" i="128"/>
  <c r="U312" i="128"/>
  <c r="T312" i="128"/>
  <c r="S312" i="128"/>
  <c r="R312" i="128"/>
  <c r="AC309" i="128"/>
  <c r="AE309" i="128"/>
  <c r="W309" i="128"/>
  <c r="AB308" i="128"/>
  <c r="AA308" i="128"/>
  <c r="Z308" i="128"/>
  <c r="Y308" i="128"/>
  <c r="X308" i="128"/>
  <c r="V308" i="128"/>
  <c r="U308" i="128"/>
  <c r="T308" i="128"/>
  <c r="S308" i="128"/>
  <c r="R308" i="128"/>
  <c r="AE306" i="128"/>
  <c r="AH306" i="128"/>
  <c r="AG306" i="128"/>
  <c r="AI306" i="128"/>
  <c r="AD306" i="128"/>
  <c r="AC306" i="128"/>
  <c r="W306" i="128"/>
  <c r="AC305" i="128"/>
  <c r="AE305" i="128"/>
  <c r="W305" i="128"/>
  <c r="AC304" i="128"/>
  <c r="W304" i="128"/>
  <c r="AE304" i="128"/>
  <c r="AC303" i="128"/>
  <c r="W303" i="128"/>
  <c r="AE303" i="128"/>
  <c r="AE302" i="128"/>
  <c r="AC302" i="128"/>
  <c r="W302" i="128"/>
  <c r="AC301" i="128"/>
  <c r="AE301" i="128"/>
  <c r="W301" i="128"/>
  <c r="AC300" i="128"/>
  <c r="W300" i="128"/>
  <c r="AE300" i="128"/>
  <c r="AC299" i="128"/>
  <c r="W299" i="128"/>
  <c r="AE299" i="128"/>
  <c r="AE298" i="128"/>
  <c r="AH298" i="128"/>
  <c r="AG298" i="128"/>
  <c r="AI298" i="128"/>
  <c r="AD298" i="128"/>
  <c r="AC298" i="128"/>
  <c r="W298" i="128"/>
  <c r="AC297" i="128"/>
  <c r="AE297" i="128"/>
  <c r="W297" i="128"/>
  <c r="AH296" i="128"/>
  <c r="AG296" i="128"/>
  <c r="AI296" i="128"/>
  <c r="AC296" i="128"/>
  <c r="W296" i="128"/>
  <c r="AE296" i="128"/>
  <c r="AD296" i="128"/>
  <c r="AC295" i="128"/>
  <c r="W295" i="128"/>
  <c r="AE295" i="128"/>
  <c r="AE294" i="128"/>
  <c r="AC294" i="128"/>
  <c r="W294" i="128"/>
  <c r="AD293" i="128"/>
  <c r="AC293" i="128"/>
  <c r="AE293" i="128"/>
  <c r="AH293" i="128"/>
  <c r="AG293" i="128"/>
  <c r="AI293" i="128"/>
  <c r="W293" i="128"/>
  <c r="AC292" i="128"/>
  <c r="W292" i="128"/>
  <c r="AB291" i="128"/>
  <c r="AA291" i="128"/>
  <c r="Z291" i="128"/>
  <c r="Y291" i="128"/>
  <c r="X291" i="128"/>
  <c r="V291" i="128"/>
  <c r="U291" i="128"/>
  <c r="T291" i="128"/>
  <c r="S291" i="128"/>
  <c r="R291" i="128"/>
  <c r="AD288" i="128"/>
  <c r="AC288" i="128"/>
  <c r="AE288" i="128"/>
  <c r="W288" i="128"/>
  <c r="AB287" i="128"/>
  <c r="AA287" i="128"/>
  <c r="Z287" i="128"/>
  <c r="Y287" i="128"/>
  <c r="X287" i="128"/>
  <c r="V287" i="128"/>
  <c r="U287" i="128"/>
  <c r="T287" i="128"/>
  <c r="S287" i="128"/>
  <c r="R287" i="128"/>
  <c r="AE285" i="128"/>
  <c r="AC285" i="128"/>
  <c r="W285" i="128"/>
  <c r="AD284" i="128"/>
  <c r="AC284" i="128"/>
  <c r="AE284" i="128"/>
  <c r="AH284" i="128"/>
  <c r="AG284" i="128"/>
  <c r="AI284" i="128"/>
  <c r="W284" i="128"/>
  <c r="AC283" i="128"/>
  <c r="W283" i="128"/>
  <c r="AE283" i="128"/>
  <c r="AC282" i="128"/>
  <c r="W282" i="128"/>
  <c r="AE282" i="128"/>
  <c r="AE281" i="128"/>
  <c r="AH281" i="128"/>
  <c r="AG281" i="128"/>
  <c r="AI281" i="128"/>
  <c r="AD281" i="128"/>
  <c r="AC281" i="128"/>
  <c r="W281" i="128"/>
  <c r="AC280" i="128"/>
  <c r="AE280" i="128"/>
  <c r="W280" i="128"/>
  <c r="AH279" i="128"/>
  <c r="AG279" i="128"/>
  <c r="AI279" i="128"/>
  <c r="AD279" i="128"/>
  <c r="AC279" i="128"/>
  <c r="W279" i="128"/>
  <c r="AE279" i="128"/>
  <c r="AC278" i="128"/>
  <c r="W278" i="128"/>
  <c r="AE278" i="128"/>
  <c r="AE277" i="128"/>
  <c r="AC277" i="128"/>
  <c r="W277" i="128"/>
  <c r="AC276" i="128"/>
  <c r="AE276" i="128"/>
  <c r="AH276" i="128"/>
  <c r="AG276" i="128"/>
  <c r="AI276" i="128"/>
  <c r="W276" i="128"/>
  <c r="AC275" i="128"/>
  <c r="W275" i="128"/>
  <c r="AC274" i="128"/>
  <c r="W274" i="128"/>
  <c r="AE274" i="128"/>
  <c r="AE273" i="128"/>
  <c r="AH273" i="128"/>
  <c r="AG273" i="128"/>
  <c r="AI273" i="128"/>
  <c r="AC273" i="128"/>
  <c r="W273" i="128"/>
  <c r="AE272" i="128"/>
  <c r="AC272" i="128"/>
  <c r="W272" i="128"/>
  <c r="AC271" i="128"/>
  <c r="W271" i="128"/>
  <c r="AB270" i="128"/>
  <c r="AA270" i="128"/>
  <c r="Z270" i="128"/>
  <c r="Y270" i="128"/>
  <c r="X270" i="128"/>
  <c r="V270" i="128"/>
  <c r="U270" i="128"/>
  <c r="T270" i="128"/>
  <c r="S270" i="128"/>
  <c r="R270" i="128"/>
  <c r="AC267" i="128"/>
  <c r="AE267" i="128"/>
  <c r="W267" i="128"/>
  <c r="AB266" i="128"/>
  <c r="AA266" i="128"/>
  <c r="Z266" i="128"/>
  <c r="Y266" i="128"/>
  <c r="X266" i="128"/>
  <c r="V266" i="128"/>
  <c r="U266" i="128"/>
  <c r="T266" i="128"/>
  <c r="S266" i="128"/>
  <c r="R266" i="128"/>
  <c r="AC264" i="128"/>
  <c r="W264" i="128"/>
  <c r="AE264" i="128"/>
  <c r="AH263" i="128"/>
  <c r="AG263" i="128"/>
  <c r="AI263" i="128"/>
  <c r="AE263" i="128"/>
  <c r="AD263" i="128"/>
  <c r="AC263" i="128"/>
  <c r="W263" i="128"/>
  <c r="AC262" i="128"/>
  <c r="W262" i="128"/>
  <c r="AC261" i="128"/>
  <c r="AE261" i="128"/>
  <c r="W261" i="128"/>
  <c r="AC260" i="128"/>
  <c r="W260" i="128"/>
  <c r="AE260" i="128"/>
  <c r="AE259" i="128"/>
  <c r="AC259" i="128"/>
  <c r="W259" i="128"/>
  <c r="AC258" i="128"/>
  <c r="W258" i="128"/>
  <c r="AC257" i="128"/>
  <c r="W257" i="128"/>
  <c r="AE257" i="128"/>
  <c r="AG256" i="128"/>
  <c r="AI256" i="128"/>
  <c r="AE256" i="128"/>
  <c r="AH256" i="128"/>
  <c r="AC256" i="128"/>
  <c r="W256" i="128"/>
  <c r="AC255" i="128"/>
  <c r="AE255" i="128"/>
  <c r="AH255" i="128"/>
  <c r="AG255" i="128"/>
  <c r="AI255" i="128"/>
  <c r="W255" i="128"/>
  <c r="AC254" i="128"/>
  <c r="W254" i="128"/>
  <c r="AE254" i="128"/>
  <c r="AC253" i="128"/>
  <c r="W253" i="128"/>
  <c r="AE253" i="128"/>
  <c r="AC252" i="128"/>
  <c r="W252" i="128"/>
  <c r="AE252" i="128"/>
  <c r="AD252" i="128"/>
  <c r="AE251" i="128"/>
  <c r="AD251" i="128"/>
  <c r="AC251" i="128"/>
  <c r="W251" i="128"/>
  <c r="AE250" i="128"/>
  <c r="AC250" i="128"/>
  <c r="W250" i="128"/>
  <c r="AB249" i="128"/>
  <c r="AA249" i="128"/>
  <c r="Z249" i="128"/>
  <c r="Y249" i="128"/>
  <c r="X249" i="128"/>
  <c r="V249" i="128"/>
  <c r="U249" i="128"/>
  <c r="T249" i="128"/>
  <c r="S249" i="128"/>
  <c r="R249" i="128"/>
  <c r="AE246" i="128"/>
  <c r="AD246" i="128"/>
  <c r="AC246" i="128"/>
  <c r="W246" i="128"/>
  <c r="AB245" i="128"/>
  <c r="AA245" i="128"/>
  <c r="Z245" i="128"/>
  <c r="Y245" i="128"/>
  <c r="X245" i="128"/>
  <c r="V245" i="128"/>
  <c r="U245" i="128"/>
  <c r="T245" i="128"/>
  <c r="S245" i="128"/>
  <c r="R245" i="128"/>
  <c r="AC243" i="128"/>
  <c r="W243" i="128"/>
  <c r="AE243" i="128"/>
  <c r="AD243" i="128"/>
  <c r="AE242" i="128"/>
  <c r="AD242" i="128"/>
  <c r="AC242" i="128"/>
  <c r="W242" i="128"/>
  <c r="AE241" i="128"/>
  <c r="AC241" i="128"/>
  <c r="W241" i="128"/>
  <c r="AD240" i="128"/>
  <c r="AC240" i="128"/>
  <c r="W240" i="128"/>
  <c r="AE240" i="128"/>
  <c r="AH240" i="128"/>
  <c r="AG240" i="128"/>
  <c r="AI240" i="128"/>
  <c r="AC239" i="128"/>
  <c r="W239" i="128"/>
  <c r="AE239" i="128"/>
  <c r="AC238" i="128"/>
  <c r="W238" i="128"/>
  <c r="AE238" i="128"/>
  <c r="AC237" i="128"/>
  <c r="W237" i="128"/>
  <c r="AE237" i="128"/>
  <c r="AC236" i="128"/>
  <c r="W236" i="128"/>
  <c r="AE236" i="128"/>
  <c r="AC235" i="128"/>
  <c r="W235" i="128"/>
  <c r="AE235" i="128"/>
  <c r="AD235" i="128"/>
  <c r="AE234" i="128"/>
  <c r="AD234" i="128"/>
  <c r="AC234" i="128"/>
  <c r="W234" i="128"/>
  <c r="AE233" i="128"/>
  <c r="AC233" i="128"/>
  <c r="W233" i="128"/>
  <c r="AC232" i="128"/>
  <c r="W232" i="128"/>
  <c r="AE232" i="128"/>
  <c r="AH232" i="128"/>
  <c r="AG232" i="128"/>
  <c r="AI232" i="128"/>
  <c r="AC231" i="128"/>
  <c r="W231" i="128"/>
  <c r="AE231" i="128"/>
  <c r="AC230" i="128"/>
  <c r="W230" i="128"/>
  <c r="AE230" i="128"/>
  <c r="AC229" i="128"/>
  <c r="W229" i="128"/>
  <c r="AE229" i="128"/>
  <c r="AB228" i="128"/>
  <c r="AA228" i="128"/>
  <c r="Z228" i="128"/>
  <c r="Y228" i="128"/>
  <c r="X228" i="128"/>
  <c r="V228" i="128"/>
  <c r="U228" i="128"/>
  <c r="T228" i="128"/>
  <c r="S228" i="128"/>
  <c r="R228" i="128"/>
  <c r="AC225" i="128"/>
  <c r="W225" i="128"/>
  <c r="AE225" i="128"/>
  <c r="AB224" i="128"/>
  <c r="AA224" i="128"/>
  <c r="Z224" i="128"/>
  <c r="Y224" i="128"/>
  <c r="X224" i="128"/>
  <c r="V224" i="128"/>
  <c r="U224" i="128"/>
  <c r="T224" i="128"/>
  <c r="S224" i="128"/>
  <c r="R224" i="128"/>
  <c r="AC222" i="128"/>
  <c r="W222" i="128"/>
  <c r="AE222" i="128"/>
  <c r="AC221" i="128"/>
  <c r="W221" i="128"/>
  <c r="AE221" i="128"/>
  <c r="AC220" i="128"/>
  <c r="W220" i="128"/>
  <c r="AE220" i="128"/>
  <c r="AC219" i="128"/>
  <c r="W219" i="128"/>
  <c r="AE219" i="128"/>
  <c r="AC218" i="128"/>
  <c r="W218" i="128"/>
  <c r="AE218" i="128"/>
  <c r="AD218" i="128"/>
  <c r="AE217" i="128"/>
  <c r="AD217" i="128"/>
  <c r="AC217" i="128"/>
  <c r="W217" i="128"/>
  <c r="AE216" i="128"/>
  <c r="AC216" i="128"/>
  <c r="W216" i="128"/>
  <c r="AD215" i="128"/>
  <c r="AC215" i="128"/>
  <c r="AE215" i="128"/>
  <c r="AH215" i="128"/>
  <c r="AG215" i="128"/>
  <c r="AI215" i="128"/>
  <c r="W215" i="128"/>
  <c r="AC214" i="128"/>
  <c r="W214" i="128"/>
  <c r="AE214" i="128"/>
  <c r="AC213" i="128"/>
  <c r="W213" i="128"/>
  <c r="AE213" i="128"/>
  <c r="AC212" i="128"/>
  <c r="W212" i="128"/>
  <c r="AE212" i="128"/>
  <c r="AC211" i="128"/>
  <c r="W211" i="128"/>
  <c r="AE211" i="128"/>
  <c r="AC210" i="128"/>
  <c r="W210" i="128"/>
  <c r="AE210" i="128"/>
  <c r="AD210" i="128"/>
  <c r="AE209" i="128"/>
  <c r="AD209" i="128"/>
  <c r="AC209" i="128"/>
  <c r="W209" i="128"/>
  <c r="AE208" i="128"/>
  <c r="AC208" i="128"/>
  <c r="W208" i="128"/>
  <c r="AB207" i="128"/>
  <c r="AA207" i="128"/>
  <c r="Z207" i="128"/>
  <c r="Y207" i="128"/>
  <c r="X207" i="128"/>
  <c r="V207" i="128"/>
  <c r="U207" i="128"/>
  <c r="T207" i="128"/>
  <c r="S207" i="128"/>
  <c r="R207" i="128"/>
  <c r="AE204" i="128"/>
  <c r="AD204" i="128"/>
  <c r="AC204" i="128"/>
  <c r="W204" i="128"/>
  <c r="AB203" i="128"/>
  <c r="AA203" i="128"/>
  <c r="Z203" i="128"/>
  <c r="Y203" i="128"/>
  <c r="X203" i="128"/>
  <c r="V203" i="128"/>
  <c r="U203" i="128"/>
  <c r="T203" i="128"/>
  <c r="S203" i="128"/>
  <c r="R203" i="128"/>
  <c r="AC201" i="128"/>
  <c r="W201" i="128"/>
  <c r="AE201" i="128"/>
  <c r="AD201" i="128"/>
  <c r="AE200" i="128"/>
  <c r="AD200" i="128"/>
  <c r="AC200" i="128"/>
  <c r="W200" i="128"/>
  <c r="AE199" i="128"/>
  <c r="AC199" i="128"/>
  <c r="W199" i="128"/>
  <c r="AD198" i="128"/>
  <c r="AC198" i="128"/>
  <c r="AE198" i="128"/>
  <c r="AH198" i="128"/>
  <c r="AG198" i="128"/>
  <c r="AI198" i="128"/>
  <c r="W198" i="128"/>
  <c r="AC197" i="128"/>
  <c r="W197" i="128"/>
  <c r="AE197" i="128"/>
  <c r="AC196" i="128"/>
  <c r="W196" i="128"/>
  <c r="AE196" i="128"/>
  <c r="AC195" i="128"/>
  <c r="W195" i="128"/>
  <c r="AE195" i="128"/>
  <c r="AC194" i="128"/>
  <c r="W194" i="128"/>
  <c r="AE194" i="128"/>
  <c r="AC193" i="128"/>
  <c r="W193" i="128"/>
  <c r="AE193" i="128"/>
  <c r="AD193" i="128"/>
  <c r="AE192" i="128"/>
  <c r="AD192" i="128"/>
  <c r="AC192" i="128"/>
  <c r="W192" i="128"/>
  <c r="AE191" i="128"/>
  <c r="AC191" i="128"/>
  <c r="W191" i="128"/>
  <c r="AC190" i="128"/>
  <c r="AE190" i="128"/>
  <c r="AH190" i="128"/>
  <c r="AG190" i="128"/>
  <c r="AI190" i="128"/>
  <c r="W190" i="128"/>
  <c r="AC189" i="128"/>
  <c r="W189" i="128"/>
  <c r="AE189" i="128"/>
  <c r="AC188" i="128"/>
  <c r="W188" i="128"/>
  <c r="AE188" i="128"/>
  <c r="AC187" i="128"/>
  <c r="W187" i="128"/>
  <c r="AE187" i="128"/>
  <c r="AB186" i="128"/>
  <c r="AA186" i="128"/>
  <c r="Z186" i="128"/>
  <c r="Y186" i="128"/>
  <c r="X186" i="128"/>
  <c r="V186" i="128"/>
  <c r="U186" i="128"/>
  <c r="T186" i="128"/>
  <c r="S186" i="128"/>
  <c r="R186" i="128"/>
  <c r="AC183" i="128"/>
  <c r="W183" i="128"/>
  <c r="AE183" i="128"/>
  <c r="AB182" i="128"/>
  <c r="AA182" i="128"/>
  <c r="Z182" i="128"/>
  <c r="Y182" i="128"/>
  <c r="X182" i="128"/>
  <c r="V182" i="128"/>
  <c r="U182" i="128"/>
  <c r="T182" i="128"/>
  <c r="S182" i="128"/>
  <c r="R182" i="128"/>
  <c r="AC180" i="128"/>
  <c r="W180" i="128"/>
  <c r="AE180" i="128"/>
  <c r="AC179" i="128"/>
  <c r="W179" i="128"/>
  <c r="AE179" i="128"/>
  <c r="AC178" i="128"/>
  <c r="AE178" i="128"/>
  <c r="W178" i="128"/>
  <c r="AC177" i="128"/>
  <c r="W177" i="128"/>
  <c r="AE177" i="128"/>
  <c r="AC176" i="128"/>
  <c r="W176" i="128"/>
  <c r="AE176" i="128"/>
  <c r="AD176" i="128"/>
  <c r="AE175" i="128"/>
  <c r="AD175" i="128"/>
  <c r="AC175" i="128"/>
  <c r="W175" i="128"/>
  <c r="AE174" i="128"/>
  <c r="AC174" i="128"/>
  <c r="W174" i="128"/>
  <c r="AD173" i="128"/>
  <c r="AC173" i="128"/>
  <c r="W173" i="128"/>
  <c r="AE173" i="128"/>
  <c r="AH173" i="128"/>
  <c r="AG173" i="128"/>
  <c r="AI173" i="128"/>
  <c r="AC172" i="128"/>
  <c r="W172" i="128"/>
  <c r="AE172" i="128"/>
  <c r="AC171" i="128"/>
  <c r="W171" i="128"/>
  <c r="AE171" i="128"/>
  <c r="AC170" i="128"/>
  <c r="AE170" i="128"/>
  <c r="W170" i="128"/>
  <c r="AC169" i="128"/>
  <c r="W169" i="128"/>
  <c r="AE169" i="128"/>
  <c r="AC168" i="128"/>
  <c r="W168" i="128"/>
  <c r="AE168" i="128"/>
  <c r="AD168" i="128"/>
  <c r="AE167" i="128"/>
  <c r="AD167" i="128"/>
  <c r="AC167" i="128"/>
  <c r="W167" i="128"/>
  <c r="AE166" i="128"/>
  <c r="AC166" i="128"/>
  <c r="W166" i="128"/>
  <c r="AB165" i="128"/>
  <c r="AA165" i="128"/>
  <c r="Z165" i="128"/>
  <c r="Y165" i="128"/>
  <c r="X165" i="128"/>
  <c r="V165" i="128"/>
  <c r="U165" i="128"/>
  <c r="T165" i="128"/>
  <c r="S165" i="128"/>
  <c r="R165" i="128"/>
  <c r="AE162" i="128"/>
  <c r="AD162" i="128"/>
  <c r="AC162" i="128"/>
  <c r="W162" i="128"/>
  <c r="AB161" i="128"/>
  <c r="AA161" i="128"/>
  <c r="Z161" i="128"/>
  <c r="Y161" i="128"/>
  <c r="X161" i="128"/>
  <c r="V161" i="128"/>
  <c r="U161" i="128"/>
  <c r="T161" i="128"/>
  <c r="S161" i="128"/>
  <c r="R161" i="128"/>
  <c r="AC159" i="128"/>
  <c r="W159" i="128"/>
  <c r="AE159" i="128"/>
  <c r="AD159" i="128"/>
  <c r="AE158" i="128"/>
  <c r="AD158" i="128"/>
  <c r="AC158" i="128"/>
  <c r="W158" i="128"/>
  <c r="AE157" i="128"/>
  <c r="AC157" i="128"/>
  <c r="W157" i="128"/>
  <c r="AD156" i="128"/>
  <c r="AC156" i="128"/>
  <c r="W156" i="128"/>
  <c r="AE156" i="128"/>
  <c r="AH156" i="128"/>
  <c r="AG156" i="128"/>
  <c r="AI156" i="128"/>
  <c r="AC155" i="128"/>
  <c r="W155" i="128"/>
  <c r="AE155" i="128"/>
  <c r="AC154" i="128"/>
  <c r="W154" i="128"/>
  <c r="AE154" i="128"/>
  <c r="AC153" i="128"/>
  <c r="AE153" i="128"/>
  <c r="W153" i="128"/>
  <c r="AC152" i="128"/>
  <c r="W152" i="128"/>
  <c r="AE152" i="128"/>
  <c r="AC151" i="128"/>
  <c r="W151" i="128"/>
  <c r="AE151" i="128"/>
  <c r="AD151" i="128"/>
  <c r="AE150" i="128"/>
  <c r="AD150" i="128"/>
  <c r="AC150" i="128"/>
  <c r="W150" i="128"/>
  <c r="AE149" i="128"/>
  <c r="AC149" i="128"/>
  <c r="W149" i="128"/>
  <c r="AC148" i="128"/>
  <c r="W148" i="128"/>
  <c r="AE148" i="128"/>
  <c r="AH148" i="128"/>
  <c r="AG148" i="128"/>
  <c r="AI148" i="128"/>
  <c r="AC147" i="128"/>
  <c r="W147" i="128"/>
  <c r="AE147" i="128"/>
  <c r="AC146" i="128"/>
  <c r="W146" i="128"/>
  <c r="AE146" i="128"/>
  <c r="AC145" i="128"/>
  <c r="AE145" i="128"/>
  <c r="W145" i="128"/>
  <c r="AB144" i="128"/>
  <c r="AA144" i="128"/>
  <c r="Z144" i="128"/>
  <c r="Y144" i="128"/>
  <c r="X144" i="128"/>
  <c r="V144" i="128"/>
  <c r="U144" i="128"/>
  <c r="T144" i="128"/>
  <c r="S144" i="128"/>
  <c r="R144" i="128"/>
  <c r="AC141" i="128"/>
  <c r="W141" i="128"/>
  <c r="AE141" i="128"/>
  <c r="AB140" i="128"/>
  <c r="AA140" i="128"/>
  <c r="Z140" i="128"/>
  <c r="Y140" i="128"/>
  <c r="X140" i="128"/>
  <c r="V140" i="128"/>
  <c r="U140" i="128"/>
  <c r="T140" i="128"/>
  <c r="S140" i="128"/>
  <c r="R140" i="128"/>
  <c r="AC138" i="128"/>
  <c r="W138" i="128"/>
  <c r="AE138" i="128"/>
  <c r="AC137" i="128"/>
  <c r="W137" i="128"/>
  <c r="AE137" i="128"/>
  <c r="AC136" i="128"/>
  <c r="AE136" i="128"/>
  <c r="W136" i="128"/>
  <c r="AC135" i="128"/>
  <c r="W135" i="128"/>
  <c r="AE135" i="128"/>
  <c r="AD135" i="128"/>
  <c r="AH134" i="128"/>
  <c r="AG134" i="128"/>
  <c r="AI134" i="128"/>
  <c r="AC134" i="128"/>
  <c r="W134" i="128"/>
  <c r="AE134" i="128"/>
  <c r="AD134" i="128"/>
  <c r="AC133" i="128"/>
  <c r="W133" i="128"/>
  <c r="AE133" i="128"/>
  <c r="AE132" i="128"/>
  <c r="AH132" i="128"/>
  <c r="AG132" i="128"/>
  <c r="AI132" i="128"/>
  <c r="AC132" i="128"/>
  <c r="W132" i="128"/>
  <c r="AC131" i="128"/>
  <c r="W131" i="128"/>
  <c r="AC130" i="128"/>
  <c r="W130" i="128"/>
  <c r="AE130" i="128"/>
  <c r="AE129" i="128"/>
  <c r="AH129" i="128"/>
  <c r="AG129" i="128"/>
  <c r="AI129" i="128"/>
  <c r="AC129" i="128"/>
  <c r="W129" i="128"/>
  <c r="AC128" i="128"/>
  <c r="W128" i="128"/>
  <c r="AE128" i="128"/>
  <c r="AE127" i="128"/>
  <c r="AD127" i="128"/>
  <c r="AC127" i="128"/>
  <c r="W127" i="128"/>
  <c r="AE126" i="128"/>
  <c r="AD126" i="128"/>
  <c r="AC126" i="128"/>
  <c r="W126" i="128"/>
  <c r="AC125" i="128"/>
  <c r="AE125" i="128"/>
  <c r="W125" i="128"/>
  <c r="AC124" i="128"/>
  <c r="W124" i="128"/>
  <c r="AE124" i="128"/>
  <c r="AB123" i="128"/>
  <c r="AA123" i="128"/>
  <c r="Z123" i="128"/>
  <c r="Y123" i="128"/>
  <c r="X123" i="128"/>
  <c r="V123" i="128"/>
  <c r="U123" i="128"/>
  <c r="T123" i="128"/>
  <c r="S123" i="128"/>
  <c r="R123" i="128"/>
  <c r="AC120" i="128"/>
  <c r="AE120" i="128"/>
  <c r="W120" i="128"/>
  <c r="AB119" i="128"/>
  <c r="AA119" i="128"/>
  <c r="Z119" i="128"/>
  <c r="Y119" i="128"/>
  <c r="X119" i="128"/>
  <c r="V119" i="128"/>
  <c r="U119" i="128"/>
  <c r="T119" i="128"/>
  <c r="S119" i="128"/>
  <c r="R119" i="128"/>
  <c r="AE117" i="128"/>
  <c r="AD117" i="128"/>
  <c r="AC117" i="128"/>
  <c r="W117" i="128"/>
  <c r="AC116" i="128"/>
  <c r="AE116" i="128"/>
  <c r="W116" i="128"/>
  <c r="AC115" i="128"/>
  <c r="W115" i="128"/>
  <c r="AE115" i="128"/>
  <c r="AC114" i="128"/>
  <c r="W114" i="128"/>
  <c r="AE114" i="128"/>
  <c r="AC113" i="128"/>
  <c r="W113" i="128"/>
  <c r="AE113" i="128"/>
  <c r="AH112" i="128"/>
  <c r="AG112" i="128"/>
  <c r="AI112" i="128"/>
  <c r="AE112" i="128"/>
  <c r="AD112" i="128"/>
  <c r="AC112" i="128"/>
  <c r="W112" i="128"/>
  <c r="AC111" i="128"/>
  <c r="W111" i="128"/>
  <c r="AE111" i="128"/>
  <c r="AE110" i="128"/>
  <c r="AD110" i="128"/>
  <c r="AC110" i="128"/>
  <c r="W110" i="128"/>
  <c r="AE109" i="128"/>
  <c r="AD109" i="128"/>
  <c r="AC109" i="128"/>
  <c r="W109" i="128"/>
  <c r="AC108" i="128"/>
  <c r="AE108" i="128"/>
  <c r="W108" i="128"/>
  <c r="AC107" i="128"/>
  <c r="W107" i="128"/>
  <c r="AE107" i="128"/>
  <c r="AC106" i="128"/>
  <c r="W106" i="128"/>
  <c r="AE106" i="128"/>
  <c r="AC105" i="128"/>
  <c r="W105" i="128"/>
  <c r="AE105" i="128"/>
  <c r="AH104" i="128"/>
  <c r="AG104" i="128"/>
  <c r="AI104" i="128"/>
  <c r="AE104" i="128"/>
  <c r="AD104" i="128"/>
  <c r="AC104" i="128"/>
  <c r="W104" i="128"/>
  <c r="AC103" i="128"/>
  <c r="W103" i="128"/>
  <c r="AE103" i="128"/>
  <c r="AB102" i="128"/>
  <c r="AA102" i="128"/>
  <c r="Z102" i="128"/>
  <c r="Y102" i="128"/>
  <c r="X102" i="128"/>
  <c r="V102" i="128"/>
  <c r="U102" i="128"/>
  <c r="T102" i="128"/>
  <c r="S102" i="128"/>
  <c r="R102" i="128"/>
  <c r="AE99" i="128"/>
  <c r="AD99" i="128"/>
  <c r="AC99" i="128"/>
  <c r="W99" i="128"/>
  <c r="AB98" i="128"/>
  <c r="AA98" i="128"/>
  <c r="Z98" i="128"/>
  <c r="Y98" i="128"/>
  <c r="X98" i="128"/>
  <c r="V98" i="128"/>
  <c r="U98" i="128"/>
  <c r="T98" i="128"/>
  <c r="S98" i="128"/>
  <c r="R98" i="128"/>
  <c r="AC96" i="128"/>
  <c r="W96" i="128"/>
  <c r="AE96" i="128"/>
  <c r="AH95" i="128"/>
  <c r="AG95" i="128"/>
  <c r="AI95" i="128"/>
  <c r="AE95" i="128"/>
  <c r="AD95" i="128"/>
  <c r="AC95" i="128"/>
  <c r="W95" i="128"/>
  <c r="AC94" i="128"/>
  <c r="W94" i="128"/>
  <c r="AE94" i="128"/>
  <c r="AE93" i="128"/>
  <c r="AD93" i="128"/>
  <c r="AC93" i="128"/>
  <c r="W93" i="128"/>
  <c r="AE92" i="128"/>
  <c r="AD92" i="128"/>
  <c r="AC92" i="128"/>
  <c r="W92" i="128"/>
  <c r="AC91" i="128"/>
  <c r="AE91" i="128"/>
  <c r="W91" i="128"/>
  <c r="AC90" i="128"/>
  <c r="W90" i="128"/>
  <c r="AE90" i="128"/>
  <c r="AC89" i="128"/>
  <c r="W89" i="128"/>
  <c r="AE89" i="128"/>
  <c r="AC88" i="128"/>
  <c r="W88" i="128"/>
  <c r="AE88" i="128"/>
  <c r="AH87" i="128"/>
  <c r="AG87" i="128"/>
  <c r="AI87" i="128"/>
  <c r="AE87" i="128"/>
  <c r="AD87" i="128"/>
  <c r="AC87" i="128"/>
  <c r="W87" i="128"/>
  <c r="AC86" i="128"/>
  <c r="W86" i="128"/>
  <c r="AE86" i="128"/>
  <c r="AE85" i="128"/>
  <c r="AD85" i="128"/>
  <c r="AC85" i="128"/>
  <c r="W85" i="128"/>
  <c r="AE84" i="128"/>
  <c r="AD84" i="128"/>
  <c r="AC84" i="128"/>
  <c r="W84" i="128"/>
  <c r="AC83" i="128"/>
  <c r="AE83" i="128"/>
  <c r="W83" i="128"/>
  <c r="AC82" i="128"/>
  <c r="W82" i="128"/>
  <c r="AE82" i="128"/>
  <c r="AB81" i="128"/>
  <c r="AA81" i="128"/>
  <c r="Z81" i="128"/>
  <c r="Y81" i="128"/>
  <c r="X81" i="128"/>
  <c r="V81" i="128"/>
  <c r="U81" i="128"/>
  <c r="T81" i="128"/>
  <c r="S81" i="128"/>
  <c r="R81" i="128"/>
  <c r="AC78" i="128"/>
  <c r="AE78" i="128"/>
  <c r="W78" i="128"/>
  <c r="AB77" i="128"/>
  <c r="AA77" i="128"/>
  <c r="Z77" i="128"/>
  <c r="Y77" i="128"/>
  <c r="X77" i="128"/>
  <c r="V77" i="128"/>
  <c r="U77" i="128"/>
  <c r="T77" i="128"/>
  <c r="S77" i="128"/>
  <c r="R77" i="128"/>
  <c r="AC75" i="128"/>
  <c r="W75" i="128"/>
  <c r="AE75" i="128" s="1"/>
  <c r="AC74" i="128"/>
  <c r="W74" i="128"/>
  <c r="AE74" i="128" s="1"/>
  <c r="AC73" i="128"/>
  <c r="W73" i="128"/>
  <c r="AE73" i="128" s="1"/>
  <c r="AC72" i="128"/>
  <c r="W72" i="128"/>
  <c r="AE72" i="128"/>
  <c r="AC71" i="128"/>
  <c r="W71" i="128"/>
  <c r="AE71" i="128" s="1"/>
  <c r="AC70" i="128"/>
  <c r="W70" i="128"/>
  <c r="AE70" i="128" s="1"/>
  <c r="AC69" i="128"/>
  <c r="W69" i="128"/>
  <c r="AE69" i="128" s="1"/>
  <c r="AC68" i="128"/>
  <c r="AE68" i="128" s="1"/>
  <c r="W68" i="128"/>
  <c r="AC67" i="128"/>
  <c r="AE67" i="128" s="1"/>
  <c r="W67" i="128"/>
  <c r="AC66" i="128"/>
  <c r="W66" i="128"/>
  <c r="AE66" i="128" s="1"/>
  <c r="AC65" i="128"/>
  <c r="W65" i="128"/>
  <c r="AE65" i="128" s="1"/>
  <c r="AC64" i="128"/>
  <c r="W64" i="128"/>
  <c r="AE64" i="128" s="1"/>
  <c r="AC63" i="128"/>
  <c r="W63" i="128"/>
  <c r="AE63" i="128" s="1"/>
  <c r="AC62" i="128"/>
  <c r="W62" i="128"/>
  <c r="AE62" i="128" s="1"/>
  <c r="AC61" i="128"/>
  <c r="W61" i="128"/>
  <c r="AB60" i="128"/>
  <c r="AA60" i="128"/>
  <c r="Z60" i="128"/>
  <c r="Y60" i="128"/>
  <c r="X60" i="128"/>
  <c r="V60" i="128"/>
  <c r="U60" i="128"/>
  <c r="T60" i="128"/>
  <c r="S60" i="128"/>
  <c r="R60" i="128"/>
  <c r="AE57" i="128"/>
  <c r="AD57" i="128"/>
  <c r="AC57" i="128"/>
  <c r="W57" i="128"/>
  <c r="AB56" i="128"/>
  <c r="AA56" i="128"/>
  <c r="Z56" i="128"/>
  <c r="Y56" i="128"/>
  <c r="X56" i="128"/>
  <c r="V56" i="128"/>
  <c r="U56" i="128"/>
  <c r="T56" i="128"/>
  <c r="S56" i="128"/>
  <c r="R56" i="128"/>
  <c r="AC54" i="128"/>
  <c r="W54" i="128"/>
  <c r="AE54" i="128" s="1"/>
  <c r="AC53" i="128"/>
  <c r="W53" i="128"/>
  <c r="AE53" i="128" s="1"/>
  <c r="AC52" i="128"/>
  <c r="W52" i="128"/>
  <c r="AE52" i="128"/>
  <c r="AC51" i="128"/>
  <c r="W51" i="128"/>
  <c r="AE51" i="128" s="1"/>
  <c r="AC50" i="128"/>
  <c r="W50" i="128"/>
  <c r="AE50" i="128" s="1"/>
  <c r="AC49" i="128"/>
  <c r="W49" i="128"/>
  <c r="AE49" i="128" s="1"/>
  <c r="AC48" i="128"/>
  <c r="W48" i="128"/>
  <c r="AE48" i="128" s="1"/>
  <c r="AC47" i="128"/>
  <c r="W47" i="128"/>
  <c r="AE47" i="128" s="1"/>
  <c r="AC46" i="128"/>
  <c r="W46" i="128"/>
  <c r="AE46" i="128"/>
  <c r="AC45" i="128"/>
  <c r="W45" i="128"/>
  <c r="AE45" i="128" s="1"/>
  <c r="AC44" i="128"/>
  <c r="W44" i="128"/>
  <c r="AE44" i="128" s="1"/>
  <c r="AC43" i="128"/>
  <c r="W43" i="128"/>
  <c r="AE43" i="128" s="1"/>
  <c r="AC42" i="128"/>
  <c r="W42" i="128"/>
  <c r="AE42" i="128" s="1"/>
  <c r="AC41" i="128"/>
  <c r="AE41" i="128"/>
  <c r="W41" i="128"/>
  <c r="AC40" i="128"/>
  <c r="W40" i="128"/>
  <c r="AB39" i="128"/>
  <c r="AA39" i="128"/>
  <c r="Z39" i="128"/>
  <c r="Y39" i="128"/>
  <c r="X39" i="128"/>
  <c r="V39" i="128"/>
  <c r="U39" i="128"/>
  <c r="T39" i="128"/>
  <c r="S39" i="128"/>
  <c r="R39" i="128"/>
  <c r="AC36" i="128"/>
  <c r="AE36" i="128"/>
  <c r="W36" i="128"/>
  <c r="AB35" i="128"/>
  <c r="AA35" i="128"/>
  <c r="Z35" i="128"/>
  <c r="Y35" i="128"/>
  <c r="X35" i="128"/>
  <c r="V35" i="128"/>
  <c r="U35" i="128"/>
  <c r="T35" i="128"/>
  <c r="S35" i="128"/>
  <c r="R35" i="128"/>
  <c r="AE33" i="128"/>
  <c r="AD33" i="128"/>
  <c r="AC33" i="128"/>
  <c r="W33" i="128"/>
  <c r="AC32" i="128"/>
  <c r="AE32" i="128"/>
  <c r="W32" i="128"/>
  <c r="AC31" i="128"/>
  <c r="W31" i="128"/>
  <c r="AE31" i="128"/>
  <c r="AC30" i="128"/>
  <c r="W30" i="128"/>
  <c r="AE30" i="128"/>
  <c r="AC29" i="128"/>
  <c r="W29" i="128"/>
  <c r="AE29" i="128"/>
  <c r="AH28" i="128"/>
  <c r="AG28" i="128"/>
  <c r="AI28" i="128"/>
  <c r="AE28" i="128"/>
  <c r="AD28" i="128"/>
  <c r="AC28" i="128"/>
  <c r="W28" i="128"/>
  <c r="AC27" i="128"/>
  <c r="W27" i="128"/>
  <c r="AE27" i="128"/>
  <c r="AE26" i="128"/>
  <c r="AD26" i="128"/>
  <c r="AC26" i="128"/>
  <c r="W26" i="128"/>
  <c r="AE25" i="128"/>
  <c r="AD25" i="128"/>
  <c r="AC25" i="128"/>
  <c r="W25" i="128"/>
  <c r="AC24" i="128"/>
  <c r="AE24" i="128"/>
  <c r="W24" i="128"/>
  <c r="AC23" i="128"/>
  <c r="W23" i="128"/>
  <c r="AE23" i="128"/>
  <c r="AC22" i="128"/>
  <c r="W22" i="128"/>
  <c r="AE22" i="128"/>
  <c r="AC21" i="128"/>
  <c r="W21" i="128"/>
  <c r="AE21" i="128"/>
  <c r="AH20" i="128"/>
  <c r="AG20" i="128"/>
  <c r="AI20" i="128"/>
  <c r="AE20" i="128"/>
  <c r="AD20" i="128"/>
  <c r="AC20" i="128"/>
  <c r="W20" i="128"/>
  <c r="AC19" i="128"/>
  <c r="W19" i="128"/>
  <c r="AB18" i="128"/>
  <c r="AA18" i="128"/>
  <c r="Z18" i="128"/>
  <c r="Y18" i="128"/>
  <c r="X18" i="128"/>
  <c r="V18" i="128"/>
  <c r="U18" i="128"/>
  <c r="T18" i="128"/>
  <c r="S18" i="128"/>
  <c r="R18" i="128"/>
  <c r="AE15" i="128"/>
  <c r="AD15" i="128"/>
  <c r="AC15" i="128"/>
  <c r="W15" i="128"/>
  <c r="AB14" i="128"/>
  <c r="AA14" i="128"/>
  <c r="Z14" i="128"/>
  <c r="Y14" i="128"/>
  <c r="X14" i="128"/>
  <c r="V14" i="128"/>
  <c r="U14" i="128"/>
  <c r="T14" i="128"/>
  <c r="S14" i="128"/>
  <c r="R14" i="128"/>
  <c r="AC432" i="127"/>
  <c r="W432" i="127"/>
  <c r="AE432" i="127"/>
  <c r="AC431" i="127"/>
  <c r="W431" i="127"/>
  <c r="AE431" i="127"/>
  <c r="AC430" i="127"/>
  <c r="W430" i="127"/>
  <c r="AE430" i="127"/>
  <c r="AD430" i="127"/>
  <c r="AE429" i="127"/>
  <c r="AD429" i="127"/>
  <c r="AC429" i="127"/>
  <c r="W429" i="127"/>
  <c r="AE428" i="127"/>
  <c r="AC428" i="127"/>
  <c r="W428" i="127"/>
  <c r="AD427" i="127"/>
  <c r="AC427" i="127"/>
  <c r="W427" i="127"/>
  <c r="AE427" i="127"/>
  <c r="AH427" i="127"/>
  <c r="AG427" i="127"/>
  <c r="AI427" i="127"/>
  <c r="AC426" i="127"/>
  <c r="W426" i="127"/>
  <c r="AC425" i="127"/>
  <c r="W425" i="127"/>
  <c r="AE425" i="127"/>
  <c r="AC424" i="127"/>
  <c r="W424" i="127"/>
  <c r="AE424" i="127"/>
  <c r="AC423" i="127"/>
  <c r="W423" i="127"/>
  <c r="AE423" i="127"/>
  <c r="AC422" i="127"/>
  <c r="W422" i="127"/>
  <c r="AE422" i="127"/>
  <c r="AD422" i="127"/>
  <c r="AE421" i="127"/>
  <c r="AD421" i="127"/>
  <c r="AC421" i="127"/>
  <c r="W421" i="127"/>
  <c r="AE420" i="127"/>
  <c r="AC420" i="127"/>
  <c r="W420" i="127"/>
  <c r="AC419" i="127"/>
  <c r="W419" i="127"/>
  <c r="AE419" i="127"/>
  <c r="AH419" i="127"/>
  <c r="AG419" i="127"/>
  <c r="AI419" i="127"/>
  <c r="AC418" i="127"/>
  <c r="W418" i="127"/>
  <c r="AE418" i="127"/>
  <c r="AB417" i="127"/>
  <c r="AA417" i="127"/>
  <c r="Z417" i="127"/>
  <c r="Y417" i="127"/>
  <c r="X417" i="127"/>
  <c r="V417" i="127"/>
  <c r="U417" i="127"/>
  <c r="T417" i="127"/>
  <c r="S417" i="127"/>
  <c r="R417" i="127"/>
  <c r="AC414" i="127"/>
  <c r="W414" i="127"/>
  <c r="AE414" i="127"/>
  <c r="AB413" i="127"/>
  <c r="AA413" i="127"/>
  <c r="Z413" i="127"/>
  <c r="Y413" i="127"/>
  <c r="X413" i="127"/>
  <c r="V413" i="127"/>
  <c r="U413" i="127"/>
  <c r="T413" i="127"/>
  <c r="S413" i="127"/>
  <c r="R413" i="127"/>
  <c r="AE411" i="127"/>
  <c r="AC411" i="127"/>
  <c r="W411" i="127"/>
  <c r="AC410" i="127"/>
  <c r="W410" i="127"/>
  <c r="AE410" i="127"/>
  <c r="AC409" i="127"/>
  <c r="W409" i="127"/>
  <c r="AC408" i="127"/>
  <c r="W408" i="127"/>
  <c r="AE408" i="127"/>
  <c r="AC407" i="127"/>
  <c r="AE407" i="127"/>
  <c r="W407" i="127"/>
  <c r="AC406" i="127"/>
  <c r="W406" i="127"/>
  <c r="AE406" i="127"/>
  <c r="AH405" i="127"/>
  <c r="AG405" i="127"/>
  <c r="AI405" i="127"/>
  <c r="AC405" i="127"/>
  <c r="W405" i="127"/>
  <c r="AE405" i="127"/>
  <c r="AD405" i="127"/>
  <c r="AE404" i="127"/>
  <c r="AD404" i="127"/>
  <c r="AC404" i="127"/>
  <c r="W404" i="127"/>
  <c r="AE403" i="127"/>
  <c r="AC403" i="127"/>
  <c r="W403" i="127"/>
  <c r="AC402" i="127"/>
  <c r="W402" i="127"/>
  <c r="AE402" i="127"/>
  <c r="AH402" i="127"/>
  <c r="AG402" i="127"/>
  <c r="AI402" i="127"/>
  <c r="AC401" i="127"/>
  <c r="W401" i="127"/>
  <c r="AE401" i="127"/>
  <c r="AC400" i="127"/>
  <c r="W400" i="127"/>
  <c r="AE400" i="127"/>
  <c r="AC399" i="127"/>
  <c r="AE399" i="127"/>
  <c r="W399" i="127"/>
  <c r="AC398" i="127"/>
  <c r="W398" i="127"/>
  <c r="AE398" i="127"/>
  <c r="AH397" i="127"/>
  <c r="AG397" i="127"/>
  <c r="AI397" i="127"/>
  <c r="AC397" i="127"/>
  <c r="W397" i="127"/>
  <c r="AE397" i="127"/>
  <c r="AD397" i="127"/>
  <c r="AB396" i="127"/>
  <c r="AA396" i="127"/>
  <c r="Z396" i="127"/>
  <c r="Y396" i="127"/>
  <c r="X396" i="127"/>
  <c r="V396" i="127"/>
  <c r="U396" i="127"/>
  <c r="T396" i="127"/>
  <c r="S396" i="127"/>
  <c r="R396" i="127"/>
  <c r="AC393" i="127"/>
  <c r="W393" i="127"/>
  <c r="AE393" i="127"/>
  <c r="AB392" i="127"/>
  <c r="AA392" i="127"/>
  <c r="Z392" i="127"/>
  <c r="Y392" i="127"/>
  <c r="X392" i="127"/>
  <c r="V392" i="127"/>
  <c r="U392" i="127"/>
  <c r="T392" i="127"/>
  <c r="S392" i="127"/>
  <c r="R392" i="127"/>
  <c r="AC390" i="127"/>
  <c r="W390" i="127"/>
  <c r="AE390" i="127"/>
  <c r="AC389" i="127"/>
  <c r="W389" i="127"/>
  <c r="AE389" i="127"/>
  <c r="AC388" i="127"/>
  <c r="W388" i="127"/>
  <c r="AE388" i="127"/>
  <c r="AD388" i="127"/>
  <c r="AE387" i="127"/>
  <c r="AD387" i="127"/>
  <c r="AC387" i="127"/>
  <c r="W387" i="127"/>
  <c r="AE386" i="127"/>
  <c r="AC386" i="127"/>
  <c r="W386" i="127"/>
  <c r="AD385" i="127"/>
  <c r="AC385" i="127"/>
  <c r="W385" i="127"/>
  <c r="AE385" i="127"/>
  <c r="AH385" i="127"/>
  <c r="AG385" i="127"/>
  <c r="AI385" i="127"/>
  <c r="AC384" i="127"/>
  <c r="W384" i="127"/>
  <c r="AC383" i="127"/>
  <c r="W383" i="127"/>
  <c r="AE383" i="127"/>
  <c r="AC382" i="127"/>
  <c r="W382" i="127"/>
  <c r="AE382" i="127"/>
  <c r="AC381" i="127"/>
  <c r="W381" i="127"/>
  <c r="AE381" i="127"/>
  <c r="AC380" i="127"/>
  <c r="W380" i="127"/>
  <c r="AE380" i="127"/>
  <c r="AD380" i="127"/>
  <c r="AE379" i="127"/>
  <c r="AD379" i="127"/>
  <c r="AC379" i="127"/>
  <c r="W379" i="127"/>
  <c r="AE378" i="127"/>
  <c r="AC378" i="127"/>
  <c r="W378" i="127"/>
  <c r="AC377" i="127"/>
  <c r="W377" i="127"/>
  <c r="AE377" i="127"/>
  <c r="AH377" i="127"/>
  <c r="AG377" i="127"/>
  <c r="AI377" i="127"/>
  <c r="AC376" i="127"/>
  <c r="AE376" i="127"/>
  <c r="W376" i="127"/>
  <c r="AB375" i="127"/>
  <c r="AA375" i="127"/>
  <c r="Z375" i="127"/>
  <c r="Y375" i="127"/>
  <c r="X375" i="127"/>
  <c r="V375" i="127"/>
  <c r="U375" i="127"/>
  <c r="T375" i="127"/>
  <c r="S375" i="127"/>
  <c r="R375" i="127"/>
  <c r="AC372" i="127"/>
  <c r="W372" i="127"/>
  <c r="AE372" i="127"/>
  <c r="AB371" i="127"/>
  <c r="AA371" i="127"/>
  <c r="Z371" i="127"/>
  <c r="Y371" i="127"/>
  <c r="X371" i="127"/>
  <c r="V371" i="127"/>
  <c r="U371" i="127"/>
  <c r="T371" i="127"/>
  <c r="S371" i="127"/>
  <c r="R371" i="127"/>
  <c r="AE369" i="127"/>
  <c r="AC369" i="127"/>
  <c r="W369" i="127"/>
  <c r="AC368" i="127"/>
  <c r="W368" i="127"/>
  <c r="AE368" i="127"/>
  <c r="AC367" i="127"/>
  <c r="AE367" i="127"/>
  <c r="W367" i="127"/>
  <c r="AC366" i="127"/>
  <c r="W366" i="127"/>
  <c r="AE366" i="127"/>
  <c r="AC365" i="127"/>
  <c r="W365" i="127"/>
  <c r="AE365" i="127"/>
  <c r="AC364" i="127"/>
  <c r="W364" i="127"/>
  <c r="AE364" i="127"/>
  <c r="AH363" i="127"/>
  <c r="AG363" i="127"/>
  <c r="AI363" i="127"/>
  <c r="AC363" i="127"/>
  <c r="W363" i="127"/>
  <c r="AE363" i="127"/>
  <c r="AD363" i="127"/>
  <c r="AE362" i="127"/>
  <c r="AD362" i="127"/>
  <c r="AC362" i="127"/>
  <c r="W362" i="127"/>
  <c r="AE361" i="127"/>
  <c r="AC361" i="127"/>
  <c r="W361" i="127"/>
  <c r="AC360" i="127"/>
  <c r="W360" i="127"/>
  <c r="AE360" i="127"/>
  <c r="AH360" i="127"/>
  <c r="AG360" i="127"/>
  <c r="AI360" i="127"/>
  <c r="AC359" i="127"/>
  <c r="AE359" i="127"/>
  <c r="W359" i="127"/>
  <c r="AC358" i="127"/>
  <c r="W358" i="127"/>
  <c r="AE358" i="127"/>
  <c r="AC357" i="127"/>
  <c r="AE357" i="127"/>
  <c r="W357" i="127"/>
  <c r="AC356" i="127"/>
  <c r="W356" i="127"/>
  <c r="AE356" i="127"/>
  <c r="AH355" i="127"/>
  <c r="AG355" i="127"/>
  <c r="AI355" i="127"/>
  <c r="AC355" i="127"/>
  <c r="W355" i="127"/>
  <c r="AE355" i="127"/>
  <c r="AD355" i="127"/>
  <c r="AB354" i="127"/>
  <c r="AA354" i="127"/>
  <c r="Z354" i="127"/>
  <c r="Y354" i="127"/>
  <c r="X354" i="127"/>
  <c r="V354" i="127"/>
  <c r="U354" i="127"/>
  <c r="T354" i="127"/>
  <c r="S354" i="127"/>
  <c r="R354" i="127"/>
  <c r="AC351" i="127"/>
  <c r="W351" i="127"/>
  <c r="AE351" i="127"/>
  <c r="AB350" i="127"/>
  <c r="AA350" i="127"/>
  <c r="Z350" i="127"/>
  <c r="Y350" i="127"/>
  <c r="X350" i="127"/>
  <c r="V350" i="127"/>
  <c r="U350" i="127"/>
  <c r="T350" i="127"/>
  <c r="S350" i="127"/>
  <c r="R350" i="127"/>
  <c r="AC348" i="127"/>
  <c r="W348" i="127"/>
  <c r="AE348" i="127"/>
  <c r="AC347" i="127"/>
  <c r="W347" i="127"/>
  <c r="AE347" i="127"/>
  <c r="AC346" i="127"/>
  <c r="W346" i="127"/>
  <c r="AE346" i="127"/>
  <c r="AD346" i="127"/>
  <c r="AE345" i="127"/>
  <c r="AD345" i="127"/>
  <c r="AC345" i="127"/>
  <c r="W345" i="127"/>
  <c r="AE344" i="127"/>
  <c r="AC344" i="127"/>
  <c r="W344" i="127"/>
  <c r="AD343" i="127"/>
  <c r="AC343" i="127"/>
  <c r="W343" i="127"/>
  <c r="AE343" i="127"/>
  <c r="AH343" i="127"/>
  <c r="AG343" i="127"/>
  <c r="AI343" i="127"/>
  <c r="AC342" i="127"/>
  <c r="AE342" i="127"/>
  <c r="W342" i="127"/>
  <c r="AC341" i="127"/>
  <c r="W341" i="127"/>
  <c r="AE341" i="127"/>
  <c r="AC340" i="127"/>
  <c r="W340" i="127"/>
  <c r="AE340" i="127"/>
  <c r="AC339" i="127"/>
  <c r="W339" i="127"/>
  <c r="AE339" i="127"/>
  <c r="AC338" i="127"/>
  <c r="W338" i="127"/>
  <c r="AE338" i="127"/>
  <c r="AD338" i="127"/>
  <c r="AG337" i="127"/>
  <c r="AI337" i="127"/>
  <c r="AE337" i="127"/>
  <c r="AH337" i="127"/>
  <c r="AD337" i="127"/>
  <c r="AC337" i="127"/>
  <c r="W337" i="127"/>
  <c r="AE336" i="127"/>
  <c r="AC336" i="127"/>
  <c r="W336" i="127"/>
  <c r="AD335" i="127"/>
  <c r="AC335" i="127"/>
  <c r="W335" i="127"/>
  <c r="AE335" i="127"/>
  <c r="AH335" i="127"/>
  <c r="AG335" i="127"/>
  <c r="AI335" i="127"/>
  <c r="AC334" i="127"/>
  <c r="AE334" i="127"/>
  <c r="W334" i="127"/>
  <c r="AB333" i="127"/>
  <c r="AA333" i="127"/>
  <c r="Z333" i="127"/>
  <c r="Y333" i="127"/>
  <c r="X333" i="127"/>
  <c r="V333" i="127"/>
  <c r="U333" i="127"/>
  <c r="T333" i="127"/>
  <c r="S333" i="127"/>
  <c r="R333" i="127"/>
  <c r="AC330" i="127"/>
  <c r="W330" i="127"/>
  <c r="AE330" i="127"/>
  <c r="AB329" i="127"/>
  <c r="AA329" i="127"/>
  <c r="Z329" i="127"/>
  <c r="Y329" i="127"/>
  <c r="X329" i="127"/>
  <c r="V329" i="127"/>
  <c r="U329" i="127"/>
  <c r="T329" i="127"/>
  <c r="S329" i="127"/>
  <c r="R329" i="127"/>
  <c r="AE327" i="127"/>
  <c r="AC327" i="127"/>
  <c r="W327" i="127"/>
  <c r="AC326" i="127"/>
  <c r="W326" i="127"/>
  <c r="AE326" i="127"/>
  <c r="AH326" i="127"/>
  <c r="AG326" i="127"/>
  <c r="AI326" i="127"/>
  <c r="AC325" i="127"/>
  <c r="AE325" i="127"/>
  <c r="W325" i="127"/>
  <c r="AC324" i="127"/>
  <c r="W324" i="127"/>
  <c r="AE324" i="127"/>
  <c r="AC323" i="127"/>
  <c r="W323" i="127"/>
  <c r="AE323" i="127"/>
  <c r="AC322" i="127"/>
  <c r="W322" i="127"/>
  <c r="AE322" i="127"/>
  <c r="AH321" i="127"/>
  <c r="AG321" i="127"/>
  <c r="AI321" i="127"/>
  <c r="AE321" i="127"/>
  <c r="AD321" i="127"/>
  <c r="AC321" i="127"/>
  <c r="W321" i="127"/>
  <c r="AC320" i="127"/>
  <c r="AE320" i="127"/>
  <c r="W320" i="127"/>
  <c r="AE319" i="127"/>
  <c r="AC319" i="127"/>
  <c r="W319" i="127"/>
  <c r="AC318" i="127"/>
  <c r="W318" i="127"/>
  <c r="AE318" i="127"/>
  <c r="AH318" i="127"/>
  <c r="AG318" i="127"/>
  <c r="AI318" i="127"/>
  <c r="AC317" i="127"/>
  <c r="AE317" i="127"/>
  <c r="W317" i="127"/>
  <c r="AC316" i="127"/>
  <c r="W316" i="127"/>
  <c r="AE316" i="127"/>
  <c r="AC315" i="127"/>
  <c r="W315" i="127"/>
  <c r="AE315" i="127"/>
  <c r="AC314" i="127"/>
  <c r="W314" i="127"/>
  <c r="AE314" i="127"/>
  <c r="AH313" i="127"/>
  <c r="AG313" i="127"/>
  <c r="AI313" i="127"/>
  <c r="AE313" i="127"/>
  <c r="AD313" i="127"/>
  <c r="AC313" i="127"/>
  <c r="W313" i="127"/>
  <c r="AB312" i="127"/>
  <c r="AA312" i="127"/>
  <c r="Z312" i="127"/>
  <c r="Y312" i="127"/>
  <c r="X312" i="127"/>
  <c r="V312" i="127"/>
  <c r="U312" i="127"/>
  <c r="T312" i="127"/>
  <c r="S312" i="127"/>
  <c r="R312" i="127"/>
  <c r="AC309" i="127"/>
  <c r="W309" i="127"/>
  <c r="AE309" i="127"/>
  <c r="AB308" i="127"/>
  <c r="AA308" i="127"/>
  <c r="Z308" i="127"/>
  <c r="Y308" i="127"/>
  <c r="X308" i="127"/>
  <c r="V308" i="127"/>
  <c r="U308" i="127"/>
  <c r="T308" i="127"/>
  <c r="S308" i="127"/>
  <c r="R308" i="127"/>
  <c r="AC306" i="127"/>
  <c r="W306" i="127"/>
  <c r="AE306" i="127"/>
  <c r="AC305" i="127"/>
  <c r="W305" i="127"/>
  <c r="AE305" i="127"/>
  <c r="AH304" i="127"/>
  <c r="AG304" i="127"/>
  <c r="AI304" i="127"/>
  <c r="AC304" i="127"/>
  <c r="W304" i="127"/>
  <c r="AE304" i="127"/>
  <c r="AD304" i="127"/>
  <c r="AC303" i="127"/>
  <c r="AE303" i="127"/>
  <c r="W303" i="127"/>
  <c r="AE302" i="127"/>
  <c r="AC302" i="127"/>
  <c r="W302" i="127"/>
  <c r="AD301" i="127"/>
  <c r="AC301" i="127"/>
  <c r="W301" i="127"/>
  <c r="AE301" i="127"/>
  <c r="AH301" i="127"/>
  <c r="AG301" i="127"/>
  <c r="AI301" i="127"/>
  <c r="AC300" i="127"/>
  <c r="AE300" i="127"/>
  <c r="W300" i="127"/>
  <c r="AC299" i="127"/>
  <c r="W299" i="127"/>
  <c r="AE299" i="127"/>
  <c r="AC298" i="127"/>
  <c r="W298" i="127"/>
  <c r="AE298" i="127"/>
  <c r="AC297" i="127"/>
  <c r="W297" i="127"/>
  <c r="AE297" i="127"/>
  <c r="AC296" i="127"/>
  <c r="W296" i="127"/>
  <c r="AE296" i="127"/>
  <c r="AC295" i="127"/>
  <c r="AE295" i="127"/>
  <c r="W295" i="127"/>
  <c r="AE294" i="127"/>
  <c r="AC294" i="127"/>
  <c r="W294" i="127"/>
  <c r="AC293" i="127"/>
  <c r="W293" i="127"/>
  <c r="AE293" i="127"/>
  <c r="AH293" i="127"/>
  <c r="AG293" i="127"/>
  <c r="AI293" i="127"/>
  <c r="AC292" i="127"/>
  <c r="AE292" i="127"/>
  <c r="W292" i="127"/>
  <c r="AB291" i="127"/>
  <c r="AA291" i="127"/>
  <c r="Z291" i="127"/>
  <c r="Y291" i="127"/>
  <c r="X291" i="127"/>
  <c r="V291" i="127"/>
  <c r="U291" i="127"/>
  <c r="T291" i="127"/>
  <c r="S291" i="127"/>
  <c r="R291" i="127"/>
  <c r="AC288" i="127"/>
  <c r="W288" i="127"/>
  <c r="AE288" i="127"/>
  <c r="AB287" i="127"/>
  <c r="AA287" i="127"/>
  <c r="Z287" i="127"/>
  <c r="Y287" i="127"/>
  <c r="X287" i="127"/>
  <c r="V287" i="127"/>
  <c r="U287" i="127"/>
  <c r="T287" i="127"/>
  <c r="S287" i="127"/>
  <c r="R287" i="127"/>
  <c r="AE285" i="127"/>
  <c r="AC285" i="127"/>
  <c r="W285" i="127"/>
  <c r="AC284" i="127"/>
  <c r="W284" i="127"/>
  <c r="AE284" i="127"/>
  <c r="AE283" i="127"/>
  <c r="AC283" i="127"/>
  <c r="W283" i="127"/>
  <c r="AC282" i="127"/>
  <c r="W282" i="127"/>
  <c r="AE282" i="127"/>
  <c r="AH282" i="127"/>
  <c r="AG282" i="127"/>
  <c r="AI282" i="127"/>
  <c r="AC281" i="127"/>
  <c r="W281" i="127"/>
  <c r="AE281" i="127"/>
  <c r="AC280" i="127"/>
  <c r="W280" i="127"/>
  <c r="AE280" i="127"/>
  <c r="AH279" i="127"/>
  <c r="AG279" i="127"/>
  <c r="AI279" i="127"/>
  <c r="AE279" i="127"/>
  <c r="AD279" i="127"/>
  <c r="AC279" i="127"/>
  <c r="W279" i="127"/>
  <c r="AI278" i="127"/>
  <c r="AG278" i="127"/>
  <c r="AD278" i="127"/>
  <c r="AC278" i="127"/>
  <c r="AE278" i="127"/>
  <c r="AH278" i="127"/>
  <c r="W278" i="127"/>
  <c r="AE277" i="127"/>
  <c r="AD277" i="127"/>
  <c r="AC277" i="127"/>
  <c r="W277" i="127"/>
  <c r="AG276" i="127"/>
  <c r="AI276" i="127"/>
  <c r="AD276" i="127"/>
  <c r="AC276" i="127"/>
  <c r="W276" i="127"/>
  <c r="AE276" i="127"/>
  <c r="AH276" i="127"/>
  <c r="AE275" i="127"/>
  <c r="AC275" i="127"/>
  <c r="W275" i="127"/>
  <c r="AI274" i="127"/>
  <c r="AE274" i="127"/>
  <c r="AH274" i="127"/>
  <c r="AG274" i="127"/>
  <c r="AC274" i="127"/>
  <c r="W274" i="127"/>
  <c r="AC273" i="127"/>
  <c r="W273" i="127"/>
  <c r="AC272" i="127"/>
  <c r="W272" i="127"/>
  <c r="AE272" i="127"/>
  <c r="AE271" i="127"/>
  <c r="AC271" i="127"/>
  <c r="W271" i="127"/>
  <c r="AB270" i="127"/>
  <c r="AA270" i="127"/>
  <c r="Z270" i="127"/>
  <c r="Y270" i="127"/>
  <c r="X270" i="127"/>
  <c r="V270" i="127"/>
  <c r="U270" i="127"/>
  <c r="T270" i="127"/>
  <c r="S270" i="127"/>
  <c r="R270" i="127"/>
  <c r="AE267" i="127"/>
  <c r="AC267" i="127"/>
  <c r="W267" i="127"/>
  <c r="AB266" i="127"/>
  <c r="AA266" i="127"/>
  <c r="Z266" i="127"/>
  <c r="Y266" i="127"/>
  <c r="X266" i="127"/>
  <c r="V266" i="127"/>
  <c r="U266" i="127"/>
  <c r="T266" i="127"/>
  <c r="S266" i="127"/>
  <c r="R266" i="127"/>
  <c r="AC264" i="127"/>
  <c r="W264" i="127"/>
  <c r="AC263" i="127"/>
  <c r="W263" i="127"/>
  <c r="AE263" i="127"/>
  <c r="AC262" i="127"/>
  <c r="W262" i="127"/>
  <c r="AE262" i="127"/>
  <c r="AH261" i="127"/>
  <c r="AG261" i="127"/>
  <c r="AI261" i="127"/>
  <c r="AE261" i="127"/>
  <c r="AD261" i="127"/>
  <c r="AC261" i="127"/>
  <c r="W261" i="127"/>
  <c r="AE260" i="127"/>
  <c r="AD260" i="127"/>
  <c r="AC260" i="127"/>
  <c r="W260" i="127"/>
  <c r="AE259" i="127"/>
  <c r="AC259" i="127"/>
  <c r="W259" i="127"/>
  <c r="AC258" i="127"/>
  <c r="W258" i="127"/>
  <c r="AE258" i="127"/>
  <c r="AH258" i="127"/>
  <c r="AG258" i="127"/>
  <c r="AI258" i="127"/>
  <c r="AC257" i="127"/>
  <c r="W257" i="127"/>
  <c r="AC256" i="127"/>
  <c r="W256" i="127"/>
  <c r="AE256" i="127"/>
  <c r="AC255" i="127"/>
  <c r="W255" i="127"/>
  <c r="AE255" i="127"/>
  <c r="AC254" i="127"/>
  <c r="W254" i="127"/>
  <c r="AE254" i="127"/>
  <c r="AH253" i="127"/>
  <c r="AG253" i="127"/>
  <c r="AI253" i="127"/>
  <c r="AE253" i="127"/>
  <c r="AD253" i="127"/>
  <c r="AC253" i="127"/>
  <c r="W253" i="127"/>
  <c r="AE252" i="127"/>
  <c r="AD252" i="127"/>
  <c r="AC252" i="127"/>
  <c r="W252" i="127"/>
  <c r="AE251" i="127"/>
  <c r="AC251" i="127"/>
  <c r="W251" i="127"/>
  <c r="AD250" i="127"/>
  <c r="AC250" i="127"/>
  <c r="W250" i="127"/>
  <c r="AE250" i="127"/>
  <c r="AH250" i="127"/>
  <c r="AG250" i="127"/>
  <c r="AI250" i="127"/>
  <c r="AB249" i="127"/>
  <c r="AA249" i="127"/>
  <c r="Z249" i="127"/>
  <c r="Y249" i="127"/>
  <c r="X249" i="127"/>
  <c r="V249" i="127"/>
  <c r="U249" i="127"/>
  <c r="T249" i="127"/>
  <c r="S249" i="127"/>
  <c r="R249" i="127"/>
  <c r="AE246" i="127"/>
  <c r="AC246" i="127"/>
  <c r="W246" i="127"/>
  <c r="AB245" i="127"/>
  <c r="AA245" i="127"/>
  <c r="Z245" i="127"/>
  <c r="Y245" i="127"/>
  <c r="X245" i="127"/>
  <c r="V245" i="127"/>
  <c r="U245" i="127"/>
  <c r="T245" i="127"/>
  <c r="S245" i="127"/>
  <c r="R245" i="127"/>
  <c r="AE243" i="127"/>
  <c r="AD243" i="127"/>
  <c r="AC243" i="127"/>
  <c r="W243" i="127"/>
  <c r="AE242" i="127"/>
  <c r="AC242" i="127"/>
  <c r="W242" i="127"/>
  <c r="AC241" i="127"/>
  <c r="W241" i="127"/>
  <c r="AE241" i="127"/>
  <c r="AH241" i="127"/>
  <c r="AG241" i="127"/>
  <c r="AI241" i="127"/>
  <c r="AC240" i="127"/>
  <c r="W240" i="127"/>
  <c r="AC239" i="127"/>
  <c r="W239" i="127"/>
  <c r="AE239" i="127"/>
  <c r="AC238" i="127"/>
  <c r="W238" i="127"/>
  <c r="AE238" i="127"/>
  <c r="AC237" i="127"/>
  <c r="W237" i="127"/>
  <c r="AE237" i="127"/>
  <c r="AH236" i="127"/>
  <c r="AG236" i="127"/>
  <c r="AI236" i="127"/>
  <c r="AE236" i="127"/>
  <c r="AD236" i="127"/>
  <c r="AC236" i="127"/>
  <c r="W236" i="127"/>
  <c r="AE235" i="127"/>
  <c r="AD235" i="127"/>
  <c r="AC235" i="127"/>
  <c r="W235" i="127"/>
  <c r="AE234" i="127"/>
  <c r="AC234" i="127"/>
  <c r="W234" i="127"/>
  <c r="AD233" i="127"/>
  <c r="AC233" i="127"/>
  <c r="W233" i="127"/>
  <c r="AE233" i="127"/>
  <c r="AH233" i="127"/>
  <c r="AG233" i="127"/>
  <c r="AI233" i="127"/>
  <c r="AC232" i="127"/>
  <c r="W232" i="127"/>
  <c r="AE232" i="127"/>
  <c r="AC231" i="127"/>
  <c r="W231" i="127"/>
  <c r="AE231" i="127"/>
  <c r="AC230" i="127"/>
  <c r="W230" i="127"/>
  <c r="AE230" i="127"/>
  <c r="AC229" i="127"/>
  <c r="W229" i="127"/>
  <c r="AE229" i="127"/>
  <c r="AB228" i="127"/>
  <c r="AA228" i="127"/>
  <c r="Z228" i="127"/>
  <c r="Y228" i="127"/>
  <c r="X228" i="127"/>
  <c r="V228" i="127"/>
  <c r="U228" i="127"/>
  <c r="T228" i="127"/>
  <c r="S228" i="127"/>
  <c r="R228" i="127"/>
  <c r="AC225" i="127"/>
  <c r="W225" i="127"/>
  <c r="AE225" i="127"/>
  <c r="AB224" i="127"/>
  <c r="AA224" i="127"/>
  <c r="Z224" i="127"/>
  <c r="Y224" i="127"/>
  <c r="X224" i="127"/>
  <c r="V224" i="127"/>
  <c r="U224" i="127"/>
  <c r="T224" i="127"/>
  <c r="S224" i="127"/>
  <c r="R224" i="127"/>
  <c r="AC222" i="127"/>
  <c r="W222" i="127"/>
  <c r="AE222" i="127"/>
  <c r="AC221" i="127"/>
  <c r="W221" i="127"/>
  <c r="AE221" i="127"/>
  <c r="AC220" i="127"/>
  <c r="W220" i="127"/>
  <c r="AE220" i="127"/>
  <c r="AH219" i="127"/>
  <c r="AG219" i="127"/>
  <c r="AI219" i="127"/>
  <c r="AE219" i="127"/>
  <c r="AD219" i="127"/>
  <c r="AC219" i="127"/>
  <c r="W219" i="127"/>
  <c r="AE218" i="127"/>
  <c r="AD218" i="127"/>
  <c r="AC218" i="127"/>
  <c r="W218" i="127"/>
  <c r="AE217" i="127"/>
  <c r="AC217" i="127"/>
  <c r="W217" i="127"/>
  <c r="AC216" i="127"/>
  <c r="W216" i="127"/>
  <c r="AE216" i="127"/>
  <c r="AH216" i="127"/>
  <c r="AG216" i="127"/>
  <c r="AI216" i="127"/>
  <c r="AC215" i="127"/>
  <c r="W215" i="127"/>
  <c r="AE215" i="127"/>
  <c r="AC214" i="127"/>
  <c r="W214" i="127"/>
  <c r="AE214" i="127"/>
  <c r="AC213" i="127"/>
  <c r="W213" i="127"/>
  <c r="AE213" i="127"/>
  <c r="AC212" i="127"/>
  <c r="W212" i="127"/>
  <c r="AE212" i="127"/>
  <c r="AH211" i="127"/>
  <c r="AG211" i="127"/>
  <c r="AI211" i="127"/>
  <c r="AE211" i="127"/>
  <c r="AD211" i="127"/>
  <c r="AC211" i="127"/>
  <c r="W211" i="127"/>
  <c r="AE210" i="127"/>
  <c r="AD210" i="127"/>
  <c r="AC210" i="127"/>
  <c r="W210" i="127"/>
  <c r="AE209" i="127"/>
  <c r="AC209" i="127"/>
  <c r="W209" i="127"/>
  <c r="AD208" i="127"/>
  <c r="AC208" i="127"/>
  <c r="W208" i="127"/>
  <c r="AE208" i="127"/>
  <c r="AH208" i="127"/>
  <c r="AG208" i="127"/>
  <c r="AI208" i="127"/>
  <c r="AB207" i="127"/>
  <c r="AA207" i="127"/>
  <c r="Z207" i="127"/>
  <c r="Y207" i="127"/>
  <c r="X207" i="127"/>
  <c r="V207" i="127"/>
  <c r="U207" i="127"/>
  <c r="T207" i="127"/>
  <c r="S207" i="127"/>
  <c r="R207" i="127"/>
  <c r="AE204" i="127"/>
  <c r="AC204" i="127"/>
  <c r="W204" i="127"/>
  <c r="AB203" i="127"/>
  <c r="AA203" i="127"/>
  <c r="Z203" i="127"/>
  <c r="Y203" i="127"/>
  <c r="X203" i="127"/>
  <c r="V203" i="127"/>
  <c r="U203" i="127"/>
  <c r="T203" i="127"/>
  <c r="S203" i="127"/>
  <c r="R203" i="127"/>
  <c r="AE201" i="127"/>
  <c r="AD201" i="127"/>
  <c r="AC201" i="127"/>
  <c r="W201" i="127"/>
  <c r="AE200" i="127"/>
  <c r="AC200" i="127"/>
  <c r="W200" i="127"/>
  <c r="AC199" i="127"/>
  <c r="W199" i="127"/>
  <c r="AE199" i="127"/>
  <c r="AH199" i="127"/>
  <c r="AG199" i="127"/>
  <c r="AI199" i="127"/>
  <c r="AC198" i="127"/>
  <c r="W198" i="127"/>
  <c r="AE198" i="127"/>
  <c r="AC197" i="127"/>
  <c r="W197" i="127"/>
  <c r="AE197" i="127"/>
  <c r="AC196" i="127"/>
  <c r="AE196" i="127"/>
  <c r="W196" i="127"/>
  <c r="AC195" i="127"/>
  <c r="W195" i="127"/>
  <c r="AE195" i="127"/>
  <c r="AH194" i="127"/>
  <c r="AG194" i="127"/>
  <c r="AI194" i="127"/>
  <c r="AC194" i="127"/>
  <c r="AE194" i="127"/>
  <c r="AD194" i="127"/>
  <c r="W194" i="127"/>
  <c r="AE193" i="127"/>
  <c r="AD193" i="127"/>
  <c r="AC193" i="127"/>
  <c r="W193" i="127"/>
  <c r="AE192" i="127"/>
  <c r="AC192" i="127"/>
  <c r="W192" i="127"/>
  <c r="AC191" i="127"/>
  <c r="W191" i="127"/>
  <c r="AE191" i="127"/>
  <c r="AH191" i="127"/>
  <c r="AG191" i="127"/>
  <c r="AI191" i="127"/>
  <c r="AC190" i="127"/>
  <c r="W190" i="127"/>
  <c r="AE190" i="127"/>
  <c r="AC189" i="127"/>
  <c r="W189" i="127"/>
  <c r="AE189" i="127"/>
  <c r="AC188" i="127"/>
  <c r="AE188" i="127"/>
  <c r="W188" i="127"/>
  <c r="AC187" i="127"/>
  <c r="W187" i="127"/>
  <c r="AE187" i="127"/>
  <c r="AB186" i="127"/>
  <c r="AA186" i="127"/>
  <c r="Z186" i="127"/>
  <c r="Y186" i="127"/>
  <c r="X186" i="127"/>
  <c r="V186" i="127"/>
  <c r="U186" i="127"/>
  <c r="T186" i="127"/>
  <c r="S186" i="127"/>
  <c r="R186" i="127"/>
  <c r="AC183" i="127"/>
  <c r="AE183" i="127"/>
  <c r="W183" i="127"/>
  <c r="AB182" i="127"/>
  <c r="AA182" i="127"/>
  <c r="Z182" i="127"/>
  <c r="Y182" i="127"/>
  <c r="X182" i="127"/>
  <c r="V182" i="127"/>
  <c r="U182" i="127"/>
  <c r="T182" i="127"/>
  <c r="S182" i="127"/>
  <c r="R182" i="127"/>
  <c r="AC180" i="127"/>
  <c r="W180" i="127"/>
  <c r="AE180" i="127"/>
  <c r="AC179" i="127"/>
  <c r="AE179" i="127"/>
  <c r="W179" i="127"/>
  <c r="AC178" i="127"/>
  <c r="W178" i="127"/>
  <c r="AE178" i="127"/>
  <c r="AC177" i="127"/>
  <c r="AE177" i="127"/>
  <c r="AD177" i="127"/>
  <c r="W177" i="127"/>
  <c r="AE176" i="127"/>
  <c r="AD176" i="127"/>
  <c r="AC176" i="127"/>
  <c r="W176" i="127"/>
  <c r="AE175" i="127"/>
  <c r="AC175" i="127"/>
  <c r="W175" i="127"/>
  <c r="AC174" i="127"/>
  <c r="W174" i="127"/>
  <c r="AE174" i="127"/>
  <c r="AH174" i="127"/>
  <c r="AG174" i="127"/>
  <c r="AI174" i="127"/>
  <c r="AC173" i="127"/>
  <c r="W173" i="127"/>
  <c r="AC172" i="127"/>
  <c r="W172" i="127"/>
  <c r="AE172" i="127"/>
  <c r="AC171" i="127"/>
  <c r="AE171" i="127"/>
  <c r="W171" i="127"/>
  <c r="AC170" i="127"/>
  <c r="W170" i="127"/>
  <c r="AE170" i="127"/>
  <c r="AC169" i="127"/>
  <c r="AE169" i="127"/>
  <c r="AD169" i="127"/>
  <c r="W169" i="127"/>
  <c r="AE168" i="127"/>
  <c r="AD168" i="127"/>
  <c r="AC168" i="127"/>
  <c r="W168" i="127"/>
  <c r="AE167" i="127"/>
  <c r="AC167" i="127"/>
  <c r="W167" i="127"/>
  <c r="AD166" i="127"/>
  <c r="AC166" i="127"/>
  <c r="W166" i="127"/>
  <c r="AE166" i="127"/>
  <c r="AH166" i="127"/>
  <c r="AG166" i="127"/>
  <c r="AI166" i="127"/>
  <c r="AB165" i="127"/>
  <c r="AA165" i="127"/>
  <c r="Z165" i="127"/>
  <c r="Y165" i="127"/>
  <c r="X165" i="127"/>
  <c r="V165" i="127"/>
  <c r="U165" i="127"/>
  <c r="T165" i="127"/>
  <c r="S165" i="127"/>
  <c r="R165" i="127"/>
  <c r="AE162" i="127"/>
  <c r="AC162" i="127"/>
  <c r="W162" i="127"/>
  <c r="AB161" i="127"/>
  <c r="AA161" i="127"/>
  <c r="Z161" i="127"/>
  <c r="Y161" i="127"/>
  <c r="X161" i="127"/>
  <c r="V161" i="127"/>
  <c r="U161" i="127"/>
  <c r="T161" i="127"/>
  <c r="S161" i="127"/>
  <c r="R161" i="127"/>
  <c r="AE159" i="127"/>
  <c r="AC159" i="127"/>
  <c r="W159" i="127"/>
  <c r="AE158" i="127"/>
  <c r="AH158" i="127"/>
  <c r="AG158" i="127"/>
  <c r="AI158" i="127"/>
  <c r="AD158" i="127"/>
  <c r="AC158" i="127"/>
  <c r="W158" i="127"/>
  <c r="AC157" i="127"/>
  <c r="AE157" i="127"/>
  <c r="AH157" i="127"/>
  <c r="AG157" i="127"/>
  <c r="AI157" i="127"/>
  <c r="W157" i="127"/>
  <c r="AC156" i="127"/>
  <c r="W156" i="127"/>
  <c r="AC155" i="127"/>
  <c r="W155" i="127"/>
  <c r="AE155" i="127"/>
  <c r="AC154" i="127"/>
  <c r="AE154" i="127"/>
  <c r="W154" i="127"/>
  <c r="AH153" i="127"/>
  <c r="AG153" i="127"/>
  <c r="AI153" i="127"/>
  <c r="AC153" i="127"/>
  <c r="W153" i="127"/>
  <c r="AE153" i="127"/>
  <c r="AD153" i="127"/>
  <c r="AH152" i="127"/>
  <c r="AG152" i="127"/>
  <c r="AI152" i="127"/>
  <c r="AC152" i="127"/>
  <c r="AE152" i="127"/>
  <c r="AD152" i="127"/>
  <c r="W152" i="127"/>
  <c r="AE151" i="127"/>
  <c r="AC151" i="127"/>
  <c r="W151" i="127"/>
  <c r="AE150" i="127"/>
  <c r="AH150" i="127"/>
  <c r="AG150" i="127"/>
  <c r="AI150" i="127"/>
  <c r="AD150" i="127"/>
  <c r="AC150" i="127"/>
  <c r="W150" i="127"/>
  <c r="AC149" i="127"/>
  <c r="AE149" i="127"/>
  <c r="AH149" i="127"/>
  <c r="AG149" i="127"/>
  <c r="AI149" i="127"/>
  <c r="W149" i="127"/>
  <c r="AC148" i="127"/>
  <c r="W148" i="127"/>
  <c r="AE148" i="127"/>
  <c r="AC147" i="127"/>
  <c r="W147" i="127"/>
  <c r="AE147" i="127"/>
  <c r="AC146" i="127"/>
  <c r="AE146" i="127"/>
  <c r="W146" i="127"/>
  <c r="AC145" i="127"/>
  <c r="W145" i="127"/>
  <c r="AE145" i="127"/>
  <c r="AD145" i="127"/>
  <c r="AB144" i="127"/>
  <c r="AA144" i="127"/>
  <c r="Z144" i="127"/>
  <c r="Y144" i="127"/>
  <c r="X144" i="127"/>
  <c r="V144" i="127"/>
  <c r="U144" i="127"/>
  <c r="T144" i="127"/>
  <c r="S144" i="127"/>
  <c r="R144" i="127"/>
  <c r="AC141" i="127"/>
  <c r="AE141" i="127"/>
  <c r="W141" i="127"/>
  <c r="AB140" i="127"/>
  <c r="AA140" i="127"/>
  <c r="Z140" i="127"/>
  <c r="Y140" i="127"/>
  <c r="X140" i="127"/>
  <c r="V140" i="127"/>
  <c r="U140" i="127"/>
  <c r="T140" i="127"/>
  <c r="S140" i="127"/>
  <c r="R140" i="127"/>
  <c r="AC138" i="127"/>
  <c r="W138" i="127"/>
  <c r="AE138" i="127"/>
  <c r="AH138" i="127"/>
  <c r="AG138" i="127"/>
  <c r="AI138" i="127"/>
  <c r="AC137" i="127"/>
  <c r="AE137" i="127"/>
  <c r="W137" i="127"/>
  <c r="AH136" i="127"/>
  <c r="AG136" i="127"/>
  <c r="AI136" i="127"/>
  <c r="AC136" i="127"/>
  <c r="W136" i="127"/>
  <c r="AE136" i="127"/>
  <c r="AD136" i="127"/>
  <c r="AH135" i="127"/>
  <c r="AG135" i="127"/>
  <c r="AI135" i="127"/>
  <c r="AC135" i="127"/>
  <c r="AE135" i="127"/>
  <c r="AD135" i="127"/>
  <c r="W135" i="127"/>
  <c r="AC134" i="127"/>
  <c r="W134" i="127"/>
  <c r="AE134" i="127"/>
  <c r="AE133" i="127"/>
  <c r="AH133" i="127"/>
  <c r="AG133" i="127"/>
  <c r="AI133" i="127"/>
  <c r="AC133" i="127"/>
  <c r="W133" i="127"/>
  <c r="AD132" i="127"/>
  <c r="AC132" i="127"/>
  <c r="AE132" i="127"/>
  <c r="AH132" i="127"/>
  <c r="AG132" i="127"/>
  <c r="AI132" i="127"/>
  <c r="W132" i="127"/>
  <c r="AC131" i="127"/>
  <c r="W131" i="127"/>
  <c r="AE131" i="127"/>
  <c r="AD130" i="127"/>
  <c r="AC130" i="127"/>
  <c r="W130" i="127"/>
  <c r="AE130" i="127"/>
  <c r="AH130" i="127"/>
  <c r="AG130" i="127"/>
  <c r="AI130" i="127"/>
  <c r="AC129" i="127"/>
  <c r="AE129" i="127"/>
  <c r="W129" i="127"/>
  <c r="AH128" i="127"/>
  <c r="AG128" i="127"/>
  <c r="AI128" i="127"/>
  <c r="AD128" i="127"/>
  <c r="AC128" i="127"/>
  <c r="W128" i="127"/>
  <c r="AE128" i="127"/>
  <c r="AC127" i="127"/>
  <c r="AE127" i="127"/>
  <c r="AD127" i="127"/>
  <c r="W127" i="127"/>
  <c r="AE126" i="127"/>
  <c r="AC126" i="127"/>
  <c r="W126" i="127"/>
  <c r="AE125" i="127"/>
  <c r="AH125" i="127"/>
  <c r="AG125" i="127"/>
  <c r="AI125" i="127"/>
  <c r="AC125" i="127"/>
  <c r="W125" i="127"/>
  <c r="AC124" i="127"/>
  <c r="AE124" i="127"/>
  <c r="AH124" i="127"/>
  <c r="AG124" i="127"/>
  <c r="AI124" i="127"/>
  <c r="W124" i="127"/>
  <c r="AB123" i="127"/>
  <c r="AA123" i="127"/>
  <c r="Z123" i="127"/>
  <c r="Y123" i="127"/>
  <c r="X123" i="127"/>
  <c r="V123" i="127"/>
  <c r="U123" i="127"/>
  <c r="T123" i="127"/>
  <c r="S123" i="127"/>
  <c r="R123" i="127"/>
  <c r="AC120" i="127"/>
  <c r="AE120" i="127"/>
  <c r="W120" i="127"/>
  <c r="AB119" i="127"/>
  <c r="AA119" i="127"/>
  <c r="Z119" i="127"/>
  <c r="Y119" i="127"/>
  <c r="X119" i="127"/>
  <c r="V119" i="127"/>
  <c r="U119" i="127"/>
  <c r="T119" i="127"/>
  <c r="S119" i="127"/>
  <c r="R119" i="127"/>
  <c r="AC117" i="127"/>
  <c r="AE117" i="127"/>
  <c r="W117" i="127"/>
  <c r="AC116" i="127"/>
  <c r="W116" i="127"/>
  <c r="AE116" i="127"/>
  <c r="AH115" i="127"/>
  <c r="AG115" i="127"/>
  <c r="AI115" i="127"/>
  <c r="AE115" i="127"/>
  <c r="AD115" i="127"/>
  <c r="AC115" i="127"/>
  <c r="W115" i="127"/>
  <c r="AE114" i="127"/>
  <c r="AH114" i="127"/>
  <c r="AG114" i="127"/>
  <c r="AI114" i="127"/>
  <c r="AD114" i="127"/>
  <c r="AC114" i="127"/>
  <c r="W114" i="127"/>
  <c r="AE113" i="127"/>
  <c r="AD113" i="127"/>
  <c r="AC113" i="127"/>
  <c r="W113" i="127"/>
  <c r="AC112" i="127"/>
  <c r="W112" i="127"/>
  <c r="AE112" i="127"/>
  <c r="AC111" i="127"/>
  <c r="AE111" i="127"/>
  <c r="W111" i="127"/>
  <c r="AC110" i="127"/>
  <c r="W110" i="127"/>
  <c r="AE110" i="127"/>
  <c r="AC109" i="127"/>
  <c r="AE109" i="127"/>
  <c r="W109" i="127"/>
  <c r="AC108" i="127"/>
  <c r="W108" i="127"/>
  <c r="AE108" i="127"/>
  <c r="AH107" i="127"/>
  <c r="AG107" i="127"/>
  <c r="AI107" i="127"/>
  <c r="AE107" i="127"/>
  <c r="AD107" i="127"/>
  <c r="AC107" i="127"/>
  <c r="W107" i="127"/>
  <c r="AE106" i="127"/>
  <c r="AH106" i="127"/>
  <c r="AG106" i="127"/>
  <c r="AI106" i="127"/>
  <c r="AD106" i="127"/>
  <c r="AC106" i="127"/>
  <c r="W106" i="127"/>
  <c r="AE105" i="127"/>
  <c r="AD105" i="127"/>
  <c r="AC105" i="127"/>
  <c r="W105" i="127"/>
  <c r="AC104" i="127"/>
  <c r="W104" i="127"/>
  <c r="AE104" i="127"/>
  <c r="AC103" i="127"/>
  <c r="AE103" i="127"/>
  <c r="W103" i="127"/>
  <c r="AB102" i="127"/>
  <c r="AA102" i="127"/>
  <c r="Z102" i="127"/>
  <c r="Y102" i="127"/>
  <c r="X102" i="127"/>
  <c r="V102" i="127"/>
  <c r="U102" i="127"/>
  <c r="T102" i="127"/>
  <c r="S102" i="127"/>
  <c r="R102" i="127"/>
  <c r="AC99" i="127"/>
  <c r="W99" i="127"/>
  <c r="AE99" i="127"/>
  <c r="AB98" i="127"/>
  <c r="AA98" i="127"/>
  <c r="Z98" i="127"/>
  <c r="Y98" i="127"/>
  <c r="X98" i="127"/>
  <c r="V98" i="127"/>
  <c r="U98" i="127"/>
  <c r="T98" i="127"/>
  <c r="S98" i="127"/>
  <c r="R98" i="127"/>
  <c r="AE96" i="127"/>
  <c r="AD96" i="127"/>
  <c r="AC96" i="127"/>
  <c r="W96" i="127"/>
  <c r="AC95" i="127"/>
  <c r="W95" i="127"/>
  <c r="AE95" i="127"/>
  <c r="AC94" i="127"/>
  <c r="AE94" i="127"/>
  <c r="W94" i="127"/>
  <c r="AC93" i="127"/>
  <c r="W93" i="127"/>
  <c r="AE93" i="127"/>
  <c r="AC92" i="127"/>
  <c r="AE92" i="127"/>
  <c r="W92" i="127"/>
  <c r="AC91" i="127"/>
  <c r="W91" i="127"/>
  <c r="AE91" i="127"/>
  <c r="AH90" i="127"/>
  <c r="AG90" i="127"/>
  <c r="AI90" i="127"/>
  <c r="AE90" i="127"/>
  <c r="AD90" i="127"/>
  <c r="AC90" i="127"/>
  <c r="W90" i="127"/>
  <c r="AE89" i="127"/>
  <c r="AH89" i="127"/>
  <c r="AG89" i="127"/>
  <c r="AI89" i="127"/>
  <c r="AD89" i="127"/>
  <c r="AC89" i="127"/>
  <c r="W89" i="127"/>
  <c r="AE88" i="127"/>
  <c r="AD88" i="127"/>
  <c r="AC88" i="127"/>
  <c r="W88" i="127"/>
  <c r="AC87" i="127"/>
  <c r="W87" i="127"/>
  <c r="AE87" i="127"/>
  <c r="AC86" i="127"/>
  <c r="AE86" i="127"/>
  <c r="W86" i="127"/>
  <c r="AC85" i="127"/>
  <c r="W85" i="127"/>
  <c r="AE85" i="127"/>
  <c r="AC84" i="127"/>
  <c r="AE84" i="127"/>
  <c r="W84" i="127"/>
  <c r="AC83" i="127"/>
  <c r="W83" i="127"/>
  <c r="AE83" i="127"/>
  <c r="AH82" i="127"/>
  <c r="AG82" i="127"/>
  <c r="AI82" i="127"/>
  <c r="AE82" i="127"/>
  <c r="AD82" i="127"/>
  <c r="AC82" i="127"/>
  <c r="W82" i="127"/>
  <c r="AB81" i="127"/>
  <c r="AA81" i="127"/>
  <c r="Z81" i="127"/>
  <c r="Y81" i="127"/>
  <c r="X81" i="127"/>
  <c r="V81" i="127"/>
  <c r="U81" i="127"/>
  <c r="T81" i="127"/>
  <c r="S81" i="127"/>
  <c r="R81" i="127"/>
  <c r="AC78" i="127"/>
  <c r="W78" i="127"/>
  <c r="AE78" i="127"/>
  <c r="AB77" i="127"/>
  <c r="AA77" i="127"/>
  <c r="Z77" i="127"/>
  <c r="Y77" i="127"/>
  <c r="X77" i="127"/>
  <c r="V77" i="127"/>
  <c r="U77" i="127"/>
  <c r="T77" i="127"/>
  <c r="S77" i="127"/>
  <c r="R77" i="127"/>
  <c r="AC75" i="127"/>
  <c r="W75" i="127"/>
  <c r="AE75" i="127"/>
  <c r="AC74" i="127"/>
  <c r="W74" i="127"/>
  <c r="AE74" i="127"/>
  <c r="AH73" i="127"/>
  <c r="AG73" i="127"/>
  <c r="AI73" i="127"/>
  <c r="AE73" i="127"/>
  <c r="AD73" i="127"/>
  <c r="AC73" i="127"/>
  <c r="W73" i="127"/>
  <c r="AE72" i="127"/>
  <c r="AH72" i="127"/>
  <c r="AG72" i="127"/>
  <c r="AI72" i="127"/>
  <c r="AD72" i="127"/>
  <c r="AC72" i="127"/>
  <c r="W72" i="127"/>
  <c r="AE71" i="127"/>
  <c r="AD71" i="127"/>
  <c r="AC71" i="127"/>
  <c r="W71" i="127"/>
  <c r="AC70" i="127"/>
  <c r="W70" i="127"/>
  <c r="AE70" i="127"/>
  <c r="AC69" i="127"/>
  <c r="AE69" i="127"/>
  <c r="W69" i="127"/>
  <c r="AC68" i="127"/>
  <c r="W68" i="127"/>
  <c r="AE68" i="127"/>
  <c r="AC67" i="127"/>
  <c r="W67" i="127"/>
  <c r="AE67" i="127"/>
  <c r="AC66" i="127"/>
  <c r="W66" i="127"/>
  <c r="AE66" i="127"/>
  <c r="AH65" i="127"/>
  <c r="AG65" i="127"/>
  <c r="AI65" i="127"/>
  <c r="AE65" i="127"/>
  <c r="AD65" i="127"/>
  <c r="AC65" i="127"/>
  <c r="W65" i="127"/>
  <c r="AE64" i="127"/>
  <c r="AH64" i="127"/>
  <c r="AG64" i="127"/>
  <c r="AI64" i="127"/>
  <c r="AD64" i="127"/>
  <c r="AC64" i="127"/>
  <c r="W64" i="127"/>
  <c r="AE63" i="127"/>
  <c r="AD63" i="127"/>
  <c r="AC63" i="127"/>
  <c r="W63" i="127"/>
  <c r="AC62" i="127"/>
  <c r="W62" i="127"/>
  <c r="AE62" i="127"/>
  <c r="AC61" i="127"/>
  <c r="AE61" i="127"/>
  <c r="W61" i="127"/>
  <c r="AB60" i="127"/>
  <c r="AA60" i="127"/>
  <c r="Z60" i="127"/>
  <c r="Y60" i="127"/>
  <c r="X60" i="127"/>
  <c r="V60" i="127"/>
  <c r="U60" i="127"/>
  <c r="T60" i="127"/>
  <c r="S60" i="127"/>
  <c r="R60" i="127"/>
  <c r="AC57" i="127"/>
  <c r="W57" i="127"/>
  <c r="AE57" i="127"/>
  <c r="AB56" i="127"/>
  <c r="AA56" i="127"/>
  <c r="Z56" i="127"/>
  <c r="Y56" i="127"/>
  <c r="X56" i="127"/>
  <c r="V56" i="127"/>
  <c r="U56" i="127"/>
  <c r="T56" i="127"/>
  <c r="S56" i="127"/>
  <c r="R56" i="127"/>
  <c r="AC54" i="127"/>
  <c r="W54" i="127"/>
  <c r="AE54" i="127" s="1"/>
  <c r="AC53" i="127"/>
  <c r="AE53" i="127" s="1"/>
  <c r="W53" i="127"/>
  <c r="AC52" i="127"/>
  <c r="AE52" i="127"/>
  <c r="W52" i="127"/>
  <c r="AC51" i="127"/>
  <c r="W51" i="127"/>
  <c r="AE51" i="127"/>
  <c r="AC50" i="127"/>
  <c r="AE50" i="127"/>
  <c r="W50" i="127"/>
  <c r="AC49" i="127"/>
  <c r="AE49" i="127" s="1"/>
  <c r="W49" i="127"/>
  <c r="AC48" i="127"/>
  <c r="AE48" i="127" s="1"/>
  <c r="W48" i="127"/>
  <c r="AC47" i="127"/>
  <c r="W47" i="127"/>
  <c r="AE47" i="127" s="1"/>
  <c r="AC46" i="127"/>
  <c r="W46" i="127"/>
  <c r="AE46" i="127" s="1"/>
  <c r="AC45" i="127"/>
  <c r="W45" i="127"/>
  <c r="AE45" i="127" s="1"/>
  <c r="AC44" i="127"/>
  <c r="W44" i="127"/>
  <c r="AE44" i="127" s="1"/>
  <c r="AC43" i="127"/>
  <c r="W43" i="127"/>
  <c r="AE43" i="127" s="1"/>
  <c r="AC42" i="127"/>
  <c r="W42" i="127"/>
  <c r="AE42" i="127"/>
  <c r="AC41" i="127"/>
  <c r="W41" i="127"/>
  <c r="AE41" i="127" s="1"/>
  <c r="AC40" i="127"/>
  <c r="W40" i="127"/>
  <c r="AB39" i="127"/>
  <c r="AA39" i="127"/>
  <c r="Z39" i="127"/>
  <c r="Y39" i="127"/>
  <c r="X39" i="127"/>
  <c r="V39" i="127"/>
  <c r="U39" i="127"/>
  <c r="T39" i="127"/>
  <c r="S39" i="127"/>
  <c r="R39" i="127"/>
  <c r="AC36" i="127"/>
  <c r="W36" i="127"/>
  <c r="AE36" i="127"/>
  <c r="AB35" i="127"/>
  <c r="AA35" i="127"/>
  <c r="Z35" i="127"/>
  <c r="Y35" i="127"/>
  <c r="X35" i="127"/>
  <c r="V35" i="127"/>
  <c r="U35" i="127"/>
  <c r="T35" i="127"/>
  <c r="S35" i="127"/>
  <c r="R35" i="127"/>
  <c r="AC33" i="127"/>
  <c r="W33" i="127"/>
  <c r="AE33" i="127"/>
  <c r="AC32" i="127"/>
  <c r="W32" i="127"/>
  <c r="AE32" i="127"/>
  <c r="AH31" i="127"/>
  <c r="AG31" i="127"/>
  <c r="AI31" i="127"/>
  <c r="AE31" i="127"/>
  <c r="AD31" i="127"/>
  <c r="AC31" i="127"/>
  <c r="W31" i="127"/>
  <c r="AE30" i="127"/>
  <c r="AH30" i="127"/>
  <c r="AG30" i="127"/>
  <c r="AI30" i="127"/>
  <c r="AD30" i="127"/>
  <c r="AC30" i="127"/>
  <c r="W30" i="127"/>
  <c r="AE29" i="127"/>
  <c r="AD29" i="127"/>
  <c r="AC29" i="127"/>
  <c r="W29" i="127"/>
  <c r="AC28" i="127"/>
  <c r="W28" i="127"/>
  <c r="AE28" i="127"/>
  <c r="AC27" i="127"/>
  <c r="AE27" i="127"/>
  <c r="W27" i="127"/>
  <c r="AC26" i="127"/>
  <c r="W26" i="127"/>
  <c r="AE26" i="127"/>
  <c r="AC25" i="127"/>
  <c r="W25" i="127"/>
  <c r="AE25" i="127"/>
  <c r="AC24" i="127"/>
  <c r="W24" i="127"/>
  <c r="AE24" i="127"/>
  <c r="AH23" i="127"/>
  <c r="AG23" i="127"/>
  <c r="AI23" i="127"/>
  <c r="AE23" i="127"/>
  <c r="AD23" i="127"/>
  <c r="AC23" i="127"/>
  <c r="W23" i="127"/>
  <c r="AE22" i="127"/>
  <c r="AH22" i="127"/>
  <c r="AG22" i="127"/>
  <c r="AI22" i="127"/>
  <c r="AD22" i="127"/>
  <c r="AC22" i="127"/>
  <c r="W22" i="127"/>
  <c r="AE21" i="127"/>
  <c r="AD21" i="127"/>
  <c r="AC21" i="127"/>
  <c r="W21" i="127"/>
  <c r="AC20" i="127"/>
  <c r="W20" i="127"/>
  <c r="AE20" i="127"/>
  <c r="AC19" i="127"/>
  <c r="W19" i="127"/>
  <c r="AB18" i="127"/>
  <c r="AA18" i="127"/>
  <c r="Z18" i="127"/>
  <c r="Y18" i="127"/>
  <c r="X18" i="127"/>
  <c r="V18" i="127"/>
  <c r="U18" i="127"/>
  <c r="T18" i="127"/>
  <c r="S18" i="127"/>
  <c r="R18" i="127"/>
  <c r="AC15" i="127"/>
  <c r="W15" i="127"/>
  <c r="AE15" i="127"/>
  <c r="AB14" i="127"/>
  <c r="AA14" i="127"/>
  <c r="Z14" i="127"/>
  <c r="Y14" i="127"/>
  <c r="X14" i="127"/>
  <c r="V14" i="127"/>
  <c r="U14" i="127"/>
  <c r="T14" i="127"/>
  <c r="S14" i="127"/>
  <c r="R14" i="127"/>
  <c r="AC432" i="126"/>
  <c r="W432" i="126"/>
  <c r="AE432" i="126" s="1"/>
  <c r="AH432" i="126" s="1"/>
  <c r="AG432" i="126" s="1"/>
  <c r="AI432" i="126" s="1"/>
  <c r="AC431" i="126"/>
  <c r="W431" i="126"/>
  <c r="AE431" i="126" s="1"/>
  <c r="AC430" i="126"/>
  <c r="W430" i="126"/>
  <c r="AE430" i="126" s="1"/>
  <c r="AC429" i="126"/>
  <c r="W429" i="126"/>
  <c r="AE429" i="126" s="1"/>
  <c r="AC428" i="126"/>
  <c r="W428" i="126"/>
  <c r="AE428" i="126" s="1"/>
  <c r="AC427" i="126"/>
  <c r="W427" i="126"/>
  <c r="AE427" i="126" s="1"/>
  <c r="AC426" i="126"/>
  <c r="W426" i="126"/>
  <c r="AE426" i="126" s="1"/>
  <c r="AC425" i="126"/>
  <c r="W425" i="126"/>
  <c r="AE425" i="126" s="1"/>
  <c r="AC424" i="126"/>
  <c r="W424" i="126"/>
  <c r="AE424" i="126" s="1"/>
  <c r="AH424" i="126" s="1"/>
  <c r="AG424" i="126" s="1"/>
  <c r="AI424" i="126" s="1"/>
  <c r="AC423" i="126"/>
  <c r="W423" i="126"/>
  <c r="AE423" i="126" s="1"/>
  <c r="AC422" i="126"/>
  <c r="W422" i="126"/>
  <c r="AE422" i="126" s="1"/>
  <c r="AC421" i="126"/>
  <c r="W421" i="126"/>
  <c r="AE421" i="126"/>
  <c r="AC420" i="126"/>
  <c r="W420" i="126"/>
  <c r="AE420" i="126" s="1"/>
  <c r="AC419" i="126"/>
  <c r="W419" i="126"/>
  <c r="AE419" i="126" s="1"/>
  <c r="AH419" i="126" s="1"/>
  <c r="AG419" i="126" s="1"/>
  <c r="AI419" i="126" s="1"/>
  <c r="AC418" i="126"/>
  <c r="W418" i="126"/>
  <c r="AB417" i="126"/>
  <c r="AA417" i="126"/>
  <c r="Z417" i="126"/>
  <c r="Y417" i="126"/>
  <c r="X417" i="126"/>
  <c r="V417" i="126"/>
  <c r="U417" i="126"/>
  <c r="T417" i="126"/>
  <c r="S417" i="126"/>
  <c r="R417" i="126"/>
  <c r="AC414" i="126"/>
  <c r="W414" i="126"/>
  <c r="AE414" i="126" s="1"/>
  <c r="AB413" i="126"/>
  <c r="AA413" i="126"/>
  <c r="Z413" i="126"/>
  <c r="Y413" i="126"/>
  <c r="X413" i="126"/>
  <c r="V413" i="126"/>
  <c r="U413" i="126"/>
  <c r="T413" i="126"/>
  <c r="S413" i="126"/>
  <c r="R413" i="126"/>
  <c r="AC411" i="126"/>
  <c r="W411" i="126"/>
  <c r="AE411" i="126" s="1"/>
  <c r="AC410" i="126"/>
  <c r="W410" i="126"/>
  <c r="AE410" i="126"/>
  <c r="AC409" i="126"/>
  <c r="AE409" i="126" s="1"/>
  <c r="W409" i="126"/>
  <c r="AC408" i="126"/>
  <c r="W408" i="126"/>
  <c r="AE408" i="126" s="1"/>
  <c r="AC407" i="126"/>
  <c r="W407" i="126"/>
  <c r="AE407" i="126" s="1"/>
  <c r="AH407" i="126" s="1"/>
  <c r="AG407" i="126" s="1"/>
  <c r="AI407" i="126" s="1"/>
  <c r="AC406" i="126"/>
  <c r="W406" i="126"/>
  <c r="AE406" i="126" s="1"/>
  <c r="AC405" i="126"/>
  <c r="W405" i="126"/>
  <c r="AE405" i="126" s="1"/>
  <c r="AD405" i="126" s="1"/>
  <c r="AC404" i="126"/>
  <c r="W404" i="126"/>
  <c r="AE404" i="126" s="1"/>
  <c r="AC403" i="126"/>
  <c r="W403" i="126"/>
  <c r="AE403" i="126" s="1"/>
  <c r="AC402" i="126"/>
  <c r="W402" i="126"/>
  <c r="AE402" i="126"/>
  <c r="AH402" i="126" s="1"/>
  <c r="AG402" i="126" s="1"/>
  <c r="AI402" i="126" s="1"/>
  <c r="AC401" i="126"/>
  <c r="W401" i="126"/>
  <c r="AE401" i="126" s="1"/>
  <c r="AC400" i="126"/>
  <c r="W400" i="126"/>
  <c r="AE400" i="126" s="1"/>
  <c r="AC399" i="126"/>
  <c r="W399" i="126"/>
  <c r="AE399" i="126" s="1"/>
  <c r="AH399" i="126" s="1"/>
  <c r="AG399" i="126" s="1"/>
  <c r="AI399" i="126" s="1"/>
  <c r="AC398" i="126"/>
  <c r="W398" i="126"/>
  <c r="AE398" i="126" s="1"/>
  <c r="AC397" i="126"/>
  <c r="W397" i="126"/>
  <c r="AE397" i="126" s="1"/>
  <c r="AB396" i="126"/>
  <c r="AA396" i="126"/>
  <c r="Z396" i="126"/>
  <c r="Y396" i="126"/>
  <c r="X396" i="126"/>
  <c r="V396" i="126"/>
  <c r="U396" i="126"/>
  <c r="T396" i="126"/>
  <c r="S396" i="126"/>
  <c r="R396" i="126"/>
  <c r="AC393" i="126"/>
  <c r="W393" i="126"/>
  <c r="AE393" i="126" s="1"/>
  <c r="AB392" i="126"/>
  <c r="AA392" i="126"/>
  <c r="Z392" i="126"/>
  <c r="Y392" i="126"/>
  <c r="X392" i="126"/>
  <c r="V392" i="126"/>
  <c r="U392" i="126"/>
  <c r="T392" i="126"/>
  <c r="S392" i="126"/>
  <c r="R392" i="126"/>
  <c r="AC390" i="126"/>
  <c r="W390" i="126"/>
  <c r="AE390" i="126" s="1"/>
  <c r="AH390" i="126" s="1"/>
  <c r="AG390" i="126" s="1"/>
  <c r="AI390" i="126" s="1"/>
  <c r="AC389" i="126"/>
  <c r="AE389" i="126"/>
  <c r="W389" i="126"/>
  <c r="AC388" i="126"/>
  <c r="W388" i="126"/>
  <c r="AE388" i="126"/>
  <c r="AH388" i="126" s="1"/>
  <c r="AG388" i="126" s="1"/>
  <c r="AI388" i="126" s="1"/>
  <c r="AD388" i="126"/>
  <c r="AC387" i="126"/>
  <c r="W387" i="126"/>
  <c r="AE387" i="126"/>
  <c r="AE386" i="126"/>
  <c r="AC386" i="126"/>
  <c r="W386" i="126"/>
  <c r="AC385" i="126"/>
  <c r="W385" i="126"/>
  <c r="AE385" i="126" s="1"/>
  <c r="AC384" i="126"/>
  <c r="W384" i="126"/>
  <c r="AE384" i="126"/>
  <c r="AC383" i="126"/>
  <c r="W383" i="126"/>
  <c r="AE383" i="126"/>
  <c r="AC382" i="126"/>
  <c r="AE382" i="126" s="1"/>
  <c r="AH382" i="126" s="1"/>
  <c r="AG382" i="126" s="1"/>
  <c r="AI382" i="126" s="1"/>
  <c r="W382" i="126"/>
  <c r="AC381" i="126"/>
  <c r="W381" i="126"/>
  <c r="AE381" i="126" s="1"/>
  <c r="AC380" i="126"/>
  <c r="W380" i="126"/>
  <c r="AE380" i="126"/>
  <c r="AD380" i="126"/>
  <c r="AC379" i="126"/>
  <c r="W379" i="126"/>
  <c r="AE379" i="126"/>
  <c r="AE378" i="126"/>
  <c r="AC378" i="126"/>
  <c r="W378" i="126"/>
  <c r="AC377" i="126"/>
  <c r="AE377" i="126" s="1"/>
  <c r="W377" i="126"/>
  <c r="AC376" i="126"/>
  <c r="W376" i="126"/>
  <c r="AB375" i="126"/>
  <c r="AA375" i="126"/>
  <c r="Z375" i="126"/>
  <c r="Y375" i="126"/>
  <c r="X375" i="126"/>
  <c r="V375" i="126"/>
  <c r="U375" i="126"/>
  <c r="T375" i="126"/>
  <c r="S375" i="126"/>
  <c r="R375" i="126"/>
  <c r="AC372" i="126"/>
  <c r="W372" i="126"/>
  <c r="AE372" i="126"/>
  <c r="AB371" i="126"/>
  <c r="AA371" i="126"/>
  <c r="Z371" i="126"/>
  <c r="Y371" i="126"/>
  <c r="X371" i="126"/>
  <c r="V371" i="126"/>
  <c r="U371" i="126"/>
  <c r="T371" i="126"/>
  <c r="S371" i="126"/>
  <c r="R371" i="126"/>
  <c r="AC369" i="126"/>
  <c r="AE369" i="126" s="1"/>
  <c r="W369" i="126"/>
  <c r="AC368" i="126"/>
  <c r="W368" i="126"/>
  <c r="AE368" i="126"/>
  <c r="AH368" i="126" s="1"/>
  <c r="AG368" i="126" s="1"/>
  <c r="AI368" i="126" s="1"/>
  <c r="AC367" i="126"/>
  <c r="W367" i="126"/>
  <c r="AC366" i="126"/>
  <c r="W366" i="126"/>
  <c r="AE366" i="126"/>
  <c r="AC365" i="126"/>
  <c r="W365" i="126"/>
  <c r="AE365" i="126" s="1"/>
  <c r="AH365" i="126" s="1"/>
  <c r="AG365" i="126" s="1"/>
  <c r="AI365" i="126" s="1"/>
  <c r="AC364" i="126"/>
  <c r="AE364" i="126"/>
  <c r="W364" i="126"/>
  <c r="AC363" i="126"/>
  <c r="W363" i="126"/>
  <c r="AE363" i="126"/>
  <c r="AD363" i="126" s="1"/>
  <c r="AC362" i="126"/>
  <c r="W362" i="126"/>
  <c r="AE362" i="126"/>
  <c r="AC361" i="126"/>
  <c r="W361" i="126"/>
  <c r="AE361" i="126" s="1"/>
  <c r="AD360" i="126"/>
  <c r="AC360" i="126"/>
  <c r="W360" i="126"/>
  <c r="AE360" i="126"/>
  <c r="AH360" i="126"/>
  <c r="AG360" i="126" s="1"/>
  <c r="AI360" i="126" s="1"/>
  <c r="AC359" i="126"/>
  <c r="W359" i="126"/>
  <c r="AC358" i="126"/>
  <c r="W358" i="126"/>
  <c r="AE358" i="126"/>
  <c r="AC357" i="126"/>
  <c r="AE357" i="126" s="1"/>
  <c r="AH357" i="126" s="1"/>
  <c r="AG357" i="126" s="1"/>
  <c r="AI357" i="126" s="1"/>
  <c r="W357" i="126"/>
  <c r="AC356" i="126"/>
  <c r="W356" i="126"/>
  <c r="AE356" i="126" s="1"/>
  <c r="AC355" i="126"/>
  <c r="W355" i="126"/>
  <c r="AE355" i="126" s="1"/>
  <c r="AB354" i="126"/>
  <c r="AA354" i="126"/>
  <c r="Z354" i="126"/>
  <c r="Y354" i="126"/>
  <c r="X354" i="126"/>
  <c r="V354" i="126"/>
  <c r="U354" i="126"/>
  <c r="T354" i="126"/>
  <c r="S354" i="126"/>
  <c r="R354" i="126"/>
  <c r="AC351" i="126"/>
  <c r="W351" i="126"/>
  <c r="AE351" i="126" s="1"/>
  <c r="AB350" i="126"/>
  <c r="AA350" i="126"/>
  <c r="Z350" i="126"/>
  <c r="Y350" i="126"/>
  <c r="X350" i="126"/>
  <c r="V350" i="126"/>
  <c r="U350" i="126"/>
  <c r="T350" i="126"/>
  <c r="S350" i="126"/>
  <c r="R350" i="126"/>
  <c r="AC348" i="126"/>
  <c r="W348" i="126"/>
  <c r="AE348" i="126" s="1"/>
  <c r="AH348" i="126" s="1"/>
  <c r="AG348" i="126" s="1"/>
  <c r="AI348" i="126" s="1"/>
  <c r="AC347" i="126"/>
  <c r="W347" i="126"/>
  <c r="AE347" i="126" s="1"/>
  <c r="AC346" i="126"/>
  <c r="W346" i="126"/>
  <c r="AE346" i="126" s="1"/>
  <c r="AC345" i="126"/>
  <c r="W345" i="126"/>
  <c r="AE345" i="126" s="1"/>
  <c r="AC344" i="126"/>
  <c r="W344" i="126"/>
  <c r="AE344" i="126" s="1"/>
  <c r="AC343" i="126"/>
  <c r="W343" i="126"/>
  <c r="AE343" i="126"/>
  <c r="AH343" i="126"/>
  <c r="AG343" i="126" s="1"/>
  <c r="AI343" i="126" s="1"/>
  <c r="AC342" i="126"/>
  <c r="W342" i="126"/>
  <c r="AC341" i="126"/>
  <c r="W341" i="126"/>
  <c r="AE341" i="126"/>
  <c r="AC340" i="126"/>
  <c r="AE340" i="126" s="1"/>
  <c r="AH340" i="126" s="1"/>
  <c r="AG340" i="126" s="1"/>
  <c r="AI340" i="126" s="1"/>
  <c r="W340" i="126"/>
  <c r="AC339" i="126"/>
  <c r="W339" i="126"/>
  <c r="AE339" i="126" s="1"/>
  <c r="AC338" i="126"/>
  <c r="W338" i="126"/>
  <c r="AE338" i="126" s="1"/>
  <c r="AC337" i="126"/>
  <c r="W337" i="126"/>
  <c r="AE337" i="126" s="1"/>
  <c r="AC336" i="126"/>
  <c r="W336" i="126"/>
  <c r="AE336" i="126" s="1"/>
  <c r="AC335" i="126"/>
  <c r="W335" i="126"/>
  <c r="AE335" i="126" s="1"/>
  <c r="AC334" i="126"/>
  <c r="W334" i="126"/>
  <c r="AE334" i="126"/>
  <c r="AB333" i="126"/>
  <c r="AA333" i="126"/>
  <c r="Z333" i="126"/>
  <c r="Y333" i="126"/>
  <c r="X333" i="126"/>
  <c r="V333" i="126"/>
  <c r="U333" i="126"/>
  <c r="T333" i="126"/>
  <c r="S333" i="126"/>
  <c r="R333" i="126"/>
  <c r="AC330" i="126"/>
  <c r="W330" i="126"/>
  <c r="AE330" i="126" s="1"/>
  <c r="AD330" i="126" s="1"/>
  <c r="AB329" i="126"/>
  <c r="AA329" i="126"/>
  <c r="Z329" i="126"/>
  <c r="Y329" i="126"/>
  <c r="X329" i="126"/>
  <c r="V329" i="126"/>
  <c r="U329" i="126"/>
  <c r="T329" i="126"/>
  <c r="S329" i="126"/>
  <c r="R329" i="126"/>
  <c r="AE327" i="126"/>
  <c r="AC327" i="126"/>
  <c r="W327" i="126"/>
  <c r="AC326" i="126"/>
  <c r="AE326" i="126" s="1"/>
  <c r="W326" i="126"/>
  <c r="AC325" i="126"/>
  <c r="W325" i="126"/>
  <c r="AE325" i="126"/>
  <c r="AC324" i="126"/>
  <c r="W324" i="126"/>
  <c r="AE324" i="126" s="1"/>
  <c r="AC323" i="126"/>
  <c r="W323" i="126"/>
  <c r="AE323" i="126" s="1"/>
  <c r="AH323" i="126" s="1"/>
  <c r="AG323" i="126" s="1"/>
  <c r="AI323" i="126" s="1"/>
  <c r="AC322" i="126"/>
  <c r="W322" i="126"/>
  <c r="AE322" i="126" s="1"/>
  <c r="AC321" i="126"/>
  <c r="AE321" i="126" s="1"/>
  <c r="W321" i="126"/>
  <c r="AC320" i="126"/>
  <c r="W320" i="126"/>
  <c r="AE320" i="126" s="1"/>
  <c r="AC319" i="126"/>
  <c r="W319" i="126"/>
  <c r="AE319" i="126" s="1"/>
  <c r="AC318" i="126"/>
  <c r="W318" i="126"/>
  <c r="AE318" i="126"/>
  <c r="AC317" i="126"/>
  <c r="W317" i="126"/>
  <c r="AE317" i="126" s="1"/>
  <c r="AC316" i="126"/>
  <c r="W316" i="126"/>
  <c r="AE316" i="126" s="1"/>
  <c r="AC315" i="126"/>
  <c r="W315" i="126"/>
  <c r="AE315" i="126" s="1"/>
  <c r="AH315" i="126" s="1"/>
  <c r="AG315" i="126" s="1"/>
  <c r="AI315" i="126" s="1"/>
  <c r="AC314" i="126"/>
  <c r="W314" i="126"/>
  <c r="AE314" i="126" s="1"/>
  <c r="AC313" i="126"/>
  <c r="W313" i="126"/>
  <c r="AE313" i="126" s="1"/>
  <c r="AD313" i="126" s="1"/>
  <c r="AB312" i="126"/>
  <c r="AA312" i="126"/>
  <c r="Z312" i="126"/>
  <c r="Y312" i="126"/>
  <c r="X312" i="126"/>
  <c r="V312" i="126"/>
  <c r="U312" i="126"/>
  <c r="T312" i="126"/>
  <c r="S312" i="126"/>
  <c r="R312" i="126"/>
  <c r="AC309" i="126"/>
  <c r="W309" i="126"/>
  <c r="AE309" i="126" s="1"/>
  <c r="AD309" i="126" s="1"/>
  <c r="AB308" i="126"/>
  <c r="AA308" i="126"/>
  <c r="Z308" i="126"/>
  <c r="Y308" i="126"/>
  <c r="X308" i="126"/>
  <c r="V308" i="126"/>
  <c r="U308" i="126"/>
  <c r="T308" i="126"/>
  <c r="S308" i="126"/>
  <c r="R308" i="126"/>
  <c r="AC306" i="126"/>
  <c r="W306" i="126"/>
  <c r="AE306" i="126" s="1"/>
  <c r="AH306" i="126" s="1"/>
  <c r="AG306" i="126" s="1"/>
  <c r="AI306" i="126" s="1"/>
  <c r="AC305" i="126"/>
  <c r="AE305" i="126"/>
  <c r="AH305" i="126"/>
  <c r="AG305" i="126"/>
  <c r="AI305" i="126" s="1"/>
  <c r="W305" i="126"/>
  <c r="AC304" i="126"/>
  <c r="W304" i="126"/>
  <c r="AE304" i="126"/>
  <c r="AC303" i="126"/>
  <c r="AE303" i="126" s="1"/>
  <c r="W303" i="126"/>
  <c r="AC302" i="126"/>
  <c r="AE302" i="126" s="1"/>
  <c r="W302" i="126"/>
  <c r="AC301" i="126"/>
  <c r="W301" i="126"/>
  <c r="AE301" i="126"/>
  <c r="AD301" i="126" s="1"/>
  <c r="AC300" i="126"/>
  <c r="W300" i="126"/>
  <c r="AE300" i="126"/>
  <c r="AD300" i="126" s="1"/>
  <c r="AC299" i="126"/>
  <c r="W299" i="126"/>
  <c r="AE299" i="126"/>
  <c r="AE298" i="126"/>
  <c r="AH298" i="126" s="1"/>
  <c r="AG298" i="126" s="1"/>
  <c r="AI298" i="126" s="1"/>
  <c r="AC298" i="126"/>
  <c r="W298" i="126"/>
  <c r="AC297" i="126"/>
  <c r="W297" i="126"/>
  <c r="AE297" i="126" s="1"/>
  <c r="AC296" i="126"/>
  <c r="W296" i="126"/>
  <c r="AE296" i="126" s="1"/>
  <c r="AC295" i="126"/>
  <c r="W295" i="126"/>
  <c r="AE295" i="126" s="1"/>
  <c r="AC294" i="126"/>
  <c r="W294" i="126"/>
  <c r="AE294" i="126"/>
  <c r="AC293" i="126"/>
  <c r="W293" i="126"/>
  <c r="AC292" i="126"/>
  <c r="W292" i="126"/>
  <c r="AE292" i="126"/>
  <c r="AB291" i="126"/>
  <c r="AA291" i="126"/>
  <c r="Z291" i="126"/>
  <c r="Y291" i="126"/>
  <c r="X291" i="126"/>
  <c r="V291" i="126"/>
  <c r="U291" i="126"/>
  <c r="T291" i="126"/>
  <c r="S291" i="126"/>
  <c r="R291" i="126"/>
  <c r="AC288" i="126"/>
  <c r="W288" i="126"/>
  <c r="AB287" i="126"/>
  <c r="AA287" i="126"/>
  <c r="Z287" i="126"/>
  <c r="Y287" i="126"/>
  <c r="X287" i="126"/>
  <c r="V287" i="126"/>
  <c r="U287" i="126"/>
  <c r="T287" i="126"/>
  <c r="S287" i="126"/>
  <c r="R287" i="126"/>
  <c r="AC285" i="126"/>
  <c r="W285" i="126"/>
  <c r="AE285" i="126" s="1"/>
  <c r="AC284" i="126"/>
  <c r="W284" i="126"/>
  <c r="AC283" i="126"/>
  <c r="W283" i="126"/>
  <c r="AE283" i="126" s="1"/>
  <c r="AC282" i="126"/>
  <c r="W282" i="126"/>
  <c r="AE282" i="126" s="1"/>
  <c r="AC281" i="126"/>
  <c r="W281" i="126"/>
  <c r="AE281" i="126" s="1"/>
  <c r="AC280" i="126"/>
  <c r="W280" i="126"/>
  <c r="AE280" i="126" s="1"/>
  <c r="AC279" i="126"/>
  <c r="W279" i="126"/>
  <c r="AE279" i="126" s="1"/>
  <c r="AH279" i="126" s="1"/>
  <c r="AG279" i="126" s="1"/>
  <c r="AI279" i="126" s="1"/>
  <c r="AC278" i="126"/>
  <c r="W278" i="126"/>
  <c r="AE278" i="126" s="1"/>
  <c r="AC277" i="126"/>
  <c r="W277" i="126"/>
  <c r="AE277" i="126" s="1"/>
  <c r="AC276" i="126"/>
  <c r="W276" i="126"/>
  <c r="AC275" i="126"/>
  <c r="W275" i="126"/>
  <c r="AE275" i="126"/>
  <c r="AD275" i="126" s="1"/>
  <c r="AC274" i="126"/>
  <c r="W274" i="126"/>
  <c r="AE274" i="126" s="1"/>
  <c r="AC273" i="126"/>
  <c r="W273" i="126"/>
  <c r="AE273" i="126" s="1"/>
  <c r="AC272" i="126"/>
  <c r="W272" i="126"/>
  <c r="AE272" i="126" s="1"/>
  <c r="AH272" i="126" s="1"/>
  <c r="AG272" i="126" s="1"/>
  <c r="AI272" i="126" s="1"/>
  <c r="AC271" i="126"/>
  <c r="W271" i="126"/>
  <c r="AE271" i="126"/>
  <c r="AB270" i="126"/>
  <c r="AA270" i="126"/>
  <c r="Z270" i="126"/>
  <c r="Y270" i="126"/>
  <c r="X270" i="126"/>
  <c r="V270" i="126"/>
  <c r="U270" i="126"/>
  <c r="T270" i="126"/>
  <c r="S270" i="126"/>
  <c r="R270" i="126"/>
  <c r="AC267" i="126"/>
  <c r="AE267" i="126"/>
  <c r="W267" i="126"/>
  <c r="AB266" i="126"/>
  <c r="AA266" i="126"/>
  <c r="Z266" i="126"/>
  <c r="Y266" i="126"/>
  <c r="X266" i="126"/>
  <c r="V266" i="126"/>
  <c r="U266" i="126"/>
  <c r="T266" i="126"/>
  <c r="S266" i="126"/>
  <c r="R266" i="126"/>
  <c r="AC264" i="126"/>
  <c r="AE264" i="126" s="1"/>
  <c r="W264" i="126"/>
  <c r="AC263" i="126"/>
  <c r="AE263" i="126"/>
  <c r="W263" i="126"/>
  <c r="AC262" i="126"/>
  <c r="W262" i="126"/>
  <c r="AE262" i="126" s="1"/>
  <c r="AC261" i="126"/>
  <c r="W261" i="126"/>
  <c r="AE261" i="126" s="1"/>
  <c r="AC260" i="126"/>
  <c r="AE260" i="126" s="1"/>
  <c r="W260" i="126"/>
  <c r="AC259" i="126"/>
  <c r="W259" i="126"/>
  <c r="AE259" i="126" s="1"/>
  <c r="AH259" i="126" s="1"/>
  <c r="AG259" i="126" s="1"/>
  <c r="AI259" i="126" s="1"/>
  <c r="AC258" i="126"/>
  <c r="W258" i="126"/>
  <c r="AC257" i="126"/>
  <c r="W257" i="126"/>
  <c r="AE257" i="126" s="1"/>
  <c r="AC256" i="126"/>
  <c r="W256" i="126"/>
  <c r="AE256" i="126" s="1"/>
  <c r="AC255" i="126"/>
  <c r="AE255" i="126" s="1"/>
  <c r="W255" i="126"/>
  <c r="AC254" i="126"/>
  <c r="AE254" i="126" s="1"/>
  <c r="W254" i="126"/>
  <c r="AC253" i="126"/>
  <c r="W253" i="126"/>
  <c r="AE253" i="126" s="1"/>
  <c r="AC252" i="126"/>
  <c r="W252" i="126"/>
  <c r="AE252" i="126" s="1"/>
  <c r="AC251" i="126"/>
  <c r="W251" i="126"/>
  <c r="AE251" i="126" s="1"/>
  <c r="AE250" i="126"/>
  <c r="AC250" i="126"/>
  <c r="W250" i="126"/>
  <c r="AB249" i="126"/>
  <c r="AA249" i="126"/>
  <c r="Z249" i="126"/>
  <c r="Y249" i="126"/>
  <c r="X249" i="126"/>
  <c r="V249" i="126"/>
  <c r="U249" i="126"/>
  <c r="T249" i="126"/>
  <c r="S249" i="126"/>
  <c r="R249" i="126"/>
  <c r="AC246" i="126"/>
  <c r="W246" i="126"/>
  <c r="AE246" i="126" s="1"/>
  <c r="AD246" i="126" s="1"/>
  <c r="AB245" i="126"/>
  <c r="AA245" i="126"/>
  <c r="Z245" i="126"/>
  <c r="Y245" i="126"/>
  <c r="X245" i="126"/>
  <c r="V245" i="126"/>
  <c r="U245" i="126"/>
  <c r="T245" i="126"/>
  <c r="S245" i="126"/>
  <c r="R245" i="126"/>
  <c r="AC243" i="126"/>
  <c r="W243" i="126"/>
  <c r="AE243" i="126" s="1"/>
  <c r="AC242" i="126"/>
  <c r="W242" i="126"/>
  <c r="AE242" i="126" s="1"/>
  <c r="AC241" i="126"/>
  <c r="AE241" i="126" s="1"/>
  <c r="W241" i="126"/>
  <c r="AC240" i="126"/>
  <c r="W240" i="126"/>
  <c r="AE240" i="126" s="1"/>
  <c r="AH240" i="126" s="1"/>
  <c r="AG240" i="126" s="1"/>
  <c r="AI240" i="126" s="1"/>
  <c r="AC239" i="126"/>
  <c r="W239" i="126"/>
  <c r="AE239" i="126" s="1"/>
  <c r="AC238" i="126"/>
  <c r="W238" i="126"/>
  <c r="AE238" i="126" s="1"/>
  <c r="AC237" i="126"/>
  <c r="W237" i="126"/>
  <c r="AC236" i="126"/>
  <c r="W236" i="126"/>
  <c r="AE236" i="126"/>
  <c r="AC235" i="126"/>
  <c r="W235" i="126"/>
  <c r="AE235" i="126" s="1"/>
  <c r="AC234" i="126"/>
  <c r="AE234" i="126" s="1"/>
  <c r="W234" i="126"/>
  <c r="AE233" i="126"/>
  <c r="AC233" i="126"/>
  <c r="W233" i="126"/>
  <c r="AC232" i="126"/>
  <c r="W232" i="126"/>
  <c r="AE232" i="126" s="1"/>
  <c r="AH232" i="126" s="1"/>
  <c r="AG232" i="126" s="1"/>
  <c r="AI232" i="126" s="1"/>
  <c r="AC231" i="126"/>
  <c r="AE231" i="126"/>
  <c r="W231" i="126"/>
  <c r="AC230" i="126"/>
  <c r="AE230" i="126" s="1"/>
  <c r="W230" i="126"/>
  <c r="AC229" i="126"/>
  <c r="AE229" i="126"/>
  <c r="AD229" i="126" s="1"/>
  <c r="W229" i="126"/>
  <c r="AB228" i="126"/>
  <c r="AA228" i="126"/>
  <c r="Z228" i="126"/>
  <c r="Y228" i="126"/>
  <c r="X228" i="126"/>
  <c r="V228" i="126"/>
  <c r="U228" i="126"/>
  <c r="T228" i="126"/>
  <c r="S228" i="126"/>
  <c r="R228" i="126"/>
  <c r="AC225" i="126"/>
  <c r="W225" i="126"/>
  <c r="AE225" i="126" s="1"/>
  <c r="AB224" i="126"/>
  <c r="AA224" i="126"/>
  <c r="Z224" i="126"/>
  <c r="Y224" i="126"/>
  <c r="X224" i="126"/>
  <c r="V224" i="126"/>
  <c r="U224" i="126"/>
  <c r="T224" i="126"/>
  <c r="S224" i="126"/>
  <c r="R224" i="126"/>
  <c r="AC222" i="126"/>
  <c r="W222" i="126"/>
  <c r="AE222" i="126" s="1"/>
  <c r="AC221" i="126"/>
  <c r="W221" i="126"/>
  <c r="AE221" i="126" s="1"/>
  <c r="AC220" i="126"/>
  <c r="AE220" i="126"/>
  <c r="AH220" i="126" s="1"/>
  <c r="AG220" i="126" s="1"/>
  <c r="AI220" i="126" s="1"/>
  <c r="W220" i="126"/>
  <c r="AC219" i="126"/>
  <c r="W219" i="126"/>
  <c r="AE219" i="126" s="1"/>
  <c r="AC218" i="126"/>
  <c r="AE218" i="126" s="1"/>
  <c r="AD218" i="126" s="1"/>
  <c r="W218" i="126"/>
  <c r="AC217" i="126"/>
  <c r="W217" i="126"/>
  <c r="AE217" i="126" s="1"/>
  <c r="AC216" i="126"/>
  <c r="W216" i="126"/>
  <c r="AE216" i="126" s="1"/>
  <c r="AD216" i="126" s="1"/>
  <c r="AC215" i="126"/>
  <c r="W215" i="126"/>
  <c r="AE215" i="126" s="1"/>
  <c r="AH215" i="126" s="1"/>
  <c r="AG215" i="126" s="1"/>
  <c r="AI215" i="126" s="1"/>
  <c r="AC214" i="126"/>
  <c r="AE214" i="126"/>
  <c r="W214" i="126"/>
  <c r="AC213" i="126"/>
  <c r="AE213" i="126" s="1"/>
  <c r="W213" i="126"/>
  <c r="AC212" i="126"/>
  <c r="W212" i="126"/>
  <c r="AE212" i="126" s="1"/>
  <c r="AC211" i="126"/>
  <c r="AE211" i="126" s="1"/>
  <c r="W211" i="126"/>
  <c r="AC210" i="126"/>
  <c r="W210" i="126"/>
  <c r="AE210" i="126" s="1"/>
  <c r="AD210" i="126" s="1"/>
  <c r="AC209" i="126"/>
  <c r="W209" i="126"/>
  <c r="AE209" i="126" s="1"/>
  <c r="AC208" i="126"/>
  <c r="W208" i="126"/>
  <c r="AE208" i="126" s="1"/>
  <c r="AD208" i="126" s="1"/>
  <c r="AB207" i="126"/>
  <c r="AA207" i="126"/>
  <c r="Z207" i="126"/>
  <c r="Y207" i="126"/>
  <c r="X207" i="126"/>
  <c r="V207" i="126"/>
  <c r="U207" i="126"/>
  <c r="T207" i="126"/>
  <c r="S207" i="126"/>
  <c r="R207" i="126"/>
  <c r="AC204" i="126"/>
  <c r="W204" i="126"/>
  <c r="AE204" i="126" s="1"/>
  <c r="AD204" i="126" s="1"/>
  <c r="AB203" i="126"/>
  <c r="AA203" i="126"/>
  <c r="Z203" i="126"/>
  <c r="Y203" i="126"/>
  <c r="X203" i="126"/>
  <c r="V203" i="126"/>
  <c r="U203" i="126"/>
  <c r="T203" i="126"/>
  <c r="S203" i="126"/>
  <c r="R203" i="126"/>
  <c r="AC201" i="126"/>
  <c r="W201" i="126"/>
  <c r="AE201" i="126" s="1"/>
  <c r="AD201" i="126" s="1"/>
  <c r="AC200" i="126"/>
  <c r="W200" i="126"/>
  <c r="AE200" i="126" s="1"/>
  <c r="AC199" i="126"/>
  <c r="AE199" i="126" s="1"/>
  <c r="AD199" i="126" s="1"/>
  <c r="W199" i="126"/>
  <c r="AC198" i="126"/>
  <c r="W198" i="126"/>
  <c r="AE198" i="126"/>
  <c r="AH198" i="126" s="1"/>
  <c r="AG198" i="126" s="1"/>
  <c r="AI198" i="126" s="1"/>
  <c r="AC197" i="126"/>
  <c r="W197" i="126"/>
  <c r="AE197" i="126" s="1"/>
  <c r="AC196" i="126"/>
  <c r="W196" i="126"/>
  <c r="AE196" i="126" s="1"/>
  <c r="AC195" i="126"/>
  <c r="W195" i="126"/>
  <c r="AE195" i="126" s="1"/>
  <c r="AC194" i="126"/>
  <c r="W194" i="126"/>
  <c r="AE194" i="126" s="1"/>
  <c r="AE193" i="126"/>
  <c r="AD193" i="126" s="1"/>
  <c r="AC193" i="126"/>
  <c r="W193" i="126"/>
  <c r="AC192" i="126"/>
  <c r="W192" i="126"/>
  <c r="AE192" i="126" s="1"/>
  <c r="AC191" i="126"/>
  <c r="W191" i="126"/>
  <c r="AE191" i="126" s="1"/>
  <c r="AD191" i="126" s="1"/>
  <c r="AC190" i="126"/>
  <c r="W190" i="126"/>
  <c r="AE190" i="126" s="1"/>
  <c r="AH190" i="126" s="1"/>
  <c r="AG190" i="126" s="1"/>
  <c r="AI190" i="126" s="1"/>
  <c r="AC189" i="126"/>
  <c r="AE189" i="126"/>
  <c r="W189" i="126"/>
  <c r="AC188" i="126"/>
  <c r="W188" i="126"/>
  <c r="AE188" i="126"/>
  <c r="AD188" i="126" s="1"/>
  <c r="AC187" i="126"/>
  <c r="W187" i="126"/>
  <c r="AE187" i="126" s="1"/>
  <c r="AB186" i="126"/>
  <c r="AA186" i="126"/>
  <c r="Z186" i="126"/>
  <c r="Y186" i="126"/>
  <c r="X186" i="126"/>
  <c r="V186" i="126"/>
  <c r="U186" i="126"/>
  <c r="T186" i="126"/>
  <c r="S186" i="126"/>
  <c r="R186" i="126"/>
  <c r="AC183" i="126"/>
  <c r="W183" i="126"/>
  <c r="AE183" i="126"/>
  <c r="AD183" i="126" s="1"/>
  <c r="AB182" i="126"/>
  <c r="AA182" i="126"/>
  <c r="Z182" i="126"/>
  <c r="Y182" i="126"/>
  <c r="X182" i="126"/>
  <c r="V182" i="126"/>
  <c r="U182" i="126"/>
  <c r="T182" i="126"/>
  <c r="S182" i="126"/>
  <c r="R182" i="126"/>
  <c r="AC180" i="126"/>
  <c r="W180" i="126"/>
  <c r="AE180" i="126" s="1"/>
  <c r="AC179" i="126"/>
  <c r="W179" i="126"/>
  <c r="AE179" i="126" s="1"/>
  <c r="AH179" i="126" s="1"/>
  <c r="AG179" i="126" s="1"/>
  <c r="AI179" i="126" s="1"/>
  <c r="AC178" i="126"/>
  <c r="W178" i="126"/>
  <c r="AE178" i="126" s="1"/>
  <c r="AD178" i="126" s="1"/>
  <c r="AC177" i="126"/>
  <c r="W177" i="126"/>
  <c r="AE177" i="126" s="1"/>
  <c r="AD177" i="126" s="1"/>
  <c r="AC176" i="126"/>
  <c r="AE176" i="126" s="1"/>
  <c r="W176" i="126"/>
  <c r="AC175" i="126"/>
  <c r="AE175" i="126" s="1"/>
  <c r="AH175" i="126" s="1"/>
  <c r="AG175" i="126" s="1"/>
  <c r="AI175" i="126" s="1"/>
  <c r="W175" i="126"/>
  <c r="AC174" i="126"/>
  <c r="AE174" i="126" s="1"/>
  <c r="AD174" i="126" s="1"/>
  <c r="W174" i="126"/>
  <c r="AC173" i="126"/>
  <c r="W173" i="126"/>
  <c r="AE173" i="126"/>
  <c r="AH173" i="126" s="1"/>
  <c r="AG173" i="126" s="1"/>
  <c r="AI173" i="126" s="1"/>
  <c r="AC172" i="126"/>
  <c r="AE172" i="126" s="1"/>
  <c r="W172" i="126"/>
  <c r="AC171" i="126"/>
  <c r="W171" i="126"/>
  <c r="AE171" i="126" s="1"/>
  <c r="AC170" i="126"/>
  <c r="W170" i="126"/>
  <c r="AE170" i="126" s="1"/>
  <c r="AC169" i="126"/>
  <c r="W169" i="126"/>
  <c r="AC168" i="126"/>
  <c r="W168" i="126"/>
  <c r="AE168" i="126" s="1"/>
  <c r="AC167" i="126"/>
  <c r="W167" i="126"/>
  <c r="AE167" i="126"/>
  <c r="AC166" i="126"/>
  <c r="W166" i="126"/>
  <c r="AE166" i="126" s="1"/>
  <c r="AH166" i="126" s="1"/>
  <c r="AG166" i="126" s="1"/>
  <c r="AI166" i="126" s="1"/>
  <c r="AB165" i="126"/>
  <c r="AA165" i="126"/>
  <c r="Z165" i="126"/>
  <c r="Y165" i="126"/>
  <c r="X165" i="126"/>
  <c r="V165" i="126"/>
  <c r="U165" i="126"/>
  <c r="T165" i="126"/>
  <c r="S165" i="126"/>
  <c r="R165" i="126"/>
  <c r="AC162" i="126"/>
  <c r="W162" i="126"/>
  <c r="AE162" i="126" s="1"/>
  <c r="AD162" i="126" s="1"/>
  <c r="AB161" i="126"/>
  <c r="AA161" i="126"/>
  <c r="Z161" i="126"/>
  <c r="Y161" i="126"/>
  <c r="X161" i="126"/>
  <c r="V161" i="126"/>
  <c r="U161" i="126"/>
  <c r="T161" i="126"/>
  <c r="S161" i="126"/>
  <c r="R161" i="126"/>
  <c r="AC159" i="126"/>
  <c r="W159" i="126"/>
  <c r="AE159" i="126" s="1"/>
  <c r="AD159" i="126" s="1"/>
  <c r="AC158" i="126"/>
  <c r="W158" i="126"/>
  <c r="AE158" i="126" s="1"/>
  <c r="AC157" i="126"/>
  <c r="W157" i="126"/>
  <c r="AE157" i="126" s="1"/>
  <c r="AC156" i="126"/>
  <c r="W156" i="126"/>
  <c r="AE156" i="126" s="1"/>
  <c r="AC155" i="126"/>
  <c r="W155" i="126"/>
  <c r="AE155" i="126" s="1"/>
  <c r="AC154" i="126"/>
  <c r="W154" i="126"/>
  <c r="AE154" i="126" s="1"/>
  <c r="AC153" i="126"/>
  <c r="W153" i="126"/>
  <c r="AE153" i="126" s="1"/>
  <c r="AC152" i="126"/>
  <c r="W152" i="126"/>
  <c r="AC151" i="126"/>
  <c r="W151" i="126"/>
  <c r="AE151" i="126" s="1"/>
  <c r="AD151" i="126" s="1"/>
  <c r="AC150" i="126"/>
  <c r="AE150" i="126" s="1"/>
  <c r="W150" i="126"/>
  <c r="AC149" i="126"/>
  <c r="W149" i="126"/>
  <c r="AE149" i="126" s="1"/>
  <c r="AC148" i="126"/>
  <c r="W148" i="126"/>
  <c r="AC147" i="126"/>
  <c r="W147" i="126"/>
  <c r="AE147" i="126" s="1"/>
  <c r="AC146" i="126"/>
  <c r="W146" i="126"/>
  <c r="AE146" i="126"/>
  <c r="AC145" i="126"/>
  <c r="W145" i="126"/>
  <c r="AE145" i="126" s="1"/>
  <c r="AB144" i="126"/>
  <c r="AA144" i="126"/>
  <c r="Z144" i="126"/>
  <c r="Y144" i="126"/>
  <c r="X144" i="126"/>
  <c r="V144" i="126"/>
  <c r="U144" i="126"/>
  <c r="T144" i="126"/>
  <c r="S144" i="126"/>
  <c r="R144" i="126"/>
  <c r="AC141" i="126"/>
  <c r="W141" i="126"/>
  <c r="AE141" i="126"/>
  <c r="AD141" i="126" s="1"/>
  <c r="AB140" i="126"/>
  <c r="AA140" i="126"/>
  <c r="Z140" i="126"/>
  <c r="Y140" i="126"/>
  <c r="X140" i="126"/>
  <c r="V140" i="126"/>
  <c r="U140" i="126"/>
  <c r="T140" i="126"/>
  <c r="S140" i="126"/>
  <c r="R140" i="126"/>
  <c r="AC138" i="126"/>
  <c r="W138" i="126"/>
  <c r="AE138" i="126"/>
  <c r="AH138" i="126" s="1"/>
  <c r="AG138" i="126" s="1"/>
  <c r="AI138" i="126" s="1"/>
  <c r="AC137" i="126"/>
  <c r="W137" i="126"/>
  <c r="AC136" i="126"/>
  <c r="W136" i="126"/>
  <c r="AE136" i="126"/>
  <c r="AC135" i="126"/>
  <c r="W135" i="126"/>
  <c r="AE135" i="126" s="1"/>
  <c r="AH135" i="126" s="1"/>
  <c r="AG135" i="126" s="1"/>
  <c r="AC134" i="126"/>
  <c r="W134" i="126"/>
  <c r="AE134" i="126" s="1"/>
  <c r="AC133" i="126"/>
  <c r="W133" i="126"/>
  <c r="AE133" i="126" s="1"/>
  <c r="AC132" i="126"/>
  <c r="W132" i="126"/>
  <c r="AE132" i="126" s="1"/>
  <c r="AC131" i="126"/>
  <c r="W131" i="126"/>
  <c r="AE131" i="126" s="1"/>
  <c r="AC130" i="126"/>
  <c r="W130" i="126"/>
  <c r="AE130" i="126" s="1"/>
  <c r="AH130" i="126" s="1"/>
  <c r="AG130" i="126" s="1"/>
  <c r="AI130" i="126" s="1"/>
  <c r="AC129" i="126"/>
  <c r="W129" i="126"/>
  <c r="AC128" i="126"/>
  <c r="W128" i="126"/>
  <c r="AE128" i="126" s="1"/>
  <c r="AC127" i="126"/>
  <c r="W127" i="126"/>
  <c r="AE127" i="126" s="1"/>
  <c r="AC126" i="126"/>
  <c r="W126" i="126"/>
  <c r="AE126" i="126" s="1"/>
  <c r="AC125" i="126"/>
  <c r="W125" i="126"/>
  <c r="AE125" i="126" s="1"/>
  <c r="AC124" i="126"/>
  <c r="W124" i="126"/>
  <c r="AE124" i="126" s="1"/>
  <c r="AH124" i="126" s="1"/>
  <c r="AB123" i="126"/>
  <c r="AA123" i="126"/>
  <c r="Z123" i="126"/>
  <c r="Y123" i="126"/>
  <c r="X123" i="126"/>
  <c r="V123" i="126"/>
  <c r="U123" i="126"/>
  <c r="T123" i="126"/>
  <c r="S123" i="126"/>
  <c r="R123" i="126"/>
  <c r="AC120" i="126"/>
  <c r="W120" i="126"/>
  <c r="AE120" i="126" s="1"/>
  <c r="AD120" i="126" s="1"/>
  <c r="AB119" i="126"/>
  <c r="AA119" i="126"/>
  <c r="Z119" i="126"/>
  <c r="Y119" i="126"/>
  <c r="X119" i="126"/>
  <c r="V119" i="126"/>
  <c r="U119" i="126"/>
  <c r="T119" i="126"/>
  <c r="S119" i="126"/>
  <c r="R119" i="126"/>
  <c r="AC117" i="126"/>
  <c r="W117" i="126"/>
  <c r="AE117" i="126" s="1"/>
  <c r="AC116" i="126"/>
  <c r="W116" i="126"/>
  <c r="AE116" i="126" s="1"/>
  <c r="AC115" i="126"/>
  <c r="W115" i="126"/>
  <c r="AE115" i="126" s="1"/>
  <c r="AH115" i="126" s="1"/>
  <c r="AC114" i="126"/>
  <c r="W114" i="126"/>
  <c r="AE114" i="126" s="1"/>
  <c r="AC113" i="126"/>
  <c r="W113" i="126"/>
  <c r="AC112" i="126"/>
  <c r="W112" i="126"/>
  <c r="AC111" i="126"/>
  <c r="W111" i="126"/>
  <c r="AE111" i="126" s="1"/>
  <c r="AC110" i="126"/>
  <c r="W110" i="126"/>
  <c r="AC109" i="126"/>
  <c r="W109" i="126"/>
  <c r="AE109" i="126" s="1"/>
  <c r="AC108" i="126"/>
  <c r="W108" i="126"/>
  <c r="AE108" i="126" s="1"/>
  <c r="AC107" i="126"/>
  <c r="W107" i="126"/>
  <c r="AC106" i="126"/>
  <c r="W106" i="126"/>
  <c r="AE106" i="126" s="1"/>
  <c r="AC105" i="126"/>
  <c r="W105" i="126"/>
  <c r="AE105" i="126" s="1"/>
  <c r="AH105" i="126" s="1"/>
  <c r="H105" i="126" s="1"/>
  <c r="AC104" i="126"/>
  <c r="W104" i="126"/>
  <c r="AC103" i="126"/>
  <c r="W103" i="126"/>
  <c r="AB102" i="126"/>
  <c r="AA102" i="126"/>
  <c r="Z102" i="126"/>
  <c r="Y102" i="126"/>
  <c r="X102" i="126"/>
  <c r="V102" i="126"/>
  <c r="U102" i="126"/>
  <c r="T102" i="126"/>
  <c r="S102" i="126"/>
  <c r="R102" i="126"/>
  <c r="AC99" i="126"/>
  <c r="W99" i="126"/>
  <c r="AE99" i="126" s="1"/>
  <c r="AD99" i="126" s="1"/>
  <c r="AB98" i="126"/>
  <c r="AA98" i="126"/>
  <c r="Z98" i="126"/>
  <c r="Y98" i="126"/>
  <c r="X98" i="126"/>
  <c r="V98" i="126"/>
  <c r="U98" i="126"/>
  <c r="T98" i="126"/>
  <c r="S98" i="126"/>
  <c r="R98" i="126"/>
  <c r="AC96" i="126"/>
  <c r="W96" i="126"/>
  <c r="AE96" i="126" s="1"/>
  <c r="AC95" i="126"/>
  <c r="W95" i="126"/>
  <c r="AC94" i="126"/>
  <c r="W94" i="126"/>
  <c r="AE94" i="126" s="1"/>
  <c r="AC93" i="126"/>
  <c r="W93" i="126"/>
  <c r="AC92" i="126"/>
  <c r="W92" i="126"/>
  <c r="AE92" i="126" s="1"/>
  <c r="AC91" i="126"/>
  <c r="W91" i="126"/>
  <c r="AE91" i="126" s="1"/>
  <c r="AC90" i="126"/>
  <c r="W90" i="126"/>
  <c r="AE90" i="126" s="1"/>
  <c r="AC89" i="126"/>
  <c r="W89" i="126"/>
  <c r="AE89" i="126" s="1"/>
  <c r="AC88" i="126"/>
  <c r="W88" i="126"/>
  <c r="AC87" i="126"/>
  <c r="W87" i="126"/>
  <c r="AC86" i="126"/>
  <c r="W86" i="126"/>
  <c r="AE86" i="126" s="1"/>
  <c r="AC85" i="126"/>
  <c r="W85" i="126"/>
  <c r="AC84" i="126"/>
  <c r="W84" i="126"/>
  <c r="AE84" i="126" s="1"/>
  <c r="AH84" i="126" s="1"/>
  <c r="H84" i="126" s="1"/>
  <c r="AC83" i="126"/>
  <c r="W83" i="126"/>
  <c r="AE83" i="126" s="1"/>
  <c r="AC82" i="126"/>
  <c r="W82" i="126"/>
  <c r="AE82" i="126" s="1"/>
  <c r="AB81" i="126"/>
  <c r="AA81" i="126"/>
  <c r="Z81" i="126"/>
  <c r="Y81" i="126"/>
  <c r="X81" i="126"/>
  <c r="V81" i="126"/>
  <c r="U81" i="126"/>
  <c r="T81" i="126"/>
  <c r="S81" i="126"/>
  <c r="R81" i="126"/>
  <c r="AC78" i="126"/>
  <c r="W78" i="126"/>
  <c r="AB77" i="126"/>
  <c r="AA77" i="126"/>
  <c r="Z77" i="126"/>
  <c r="Y77" i="126"/>
  <c r="X77" i="126"/>
  <c r="V77" i="126"/>
  <c r="U77" i="126"/>
  <c r="T77" i="126"/>
  <c r="S77" i="126"/>
  <c r="R77" i="126"/>
  <c r="AC75" i="126"/>
  <c r="W75" i="126"/>
  <c r="AE75" i="126" s="1"/>
  <c r="AC74" i="126"/>
  <c r="W74" i="126"/>
  <c r="AE74" i="126" s="1"/>
  <c r="AC73" i="126"/>
  <c r="W73" i="126"/>
  <c r="AE73" i="126" s="1"/>
  <c r="AC72" i="126"/>
  <c r="W72" i="126"/>
  <c r="AE72" i="126" s="1"/>
  <c r="AC71" i="126"/>
  <c r="W71" i="126"/>
  <c r="AC70" i="126"/>
  <c r="W70" i="126"/>
  <c r="AE70" i="126" s="1"/>
  <c r="AC69" i="126"/>
  <c r="W69" i="126"/>
  <c r="AC68" i="126"/>
  <c r="W68" i="126"/>
  <c r="AC67" i="126"/>
  <c r="W67" i="126"/>
  <c r="AE67" i="126" s="1"/>
  <c r="AC66" i="126"/>
  <c r="W66" i="126"/>
  <c r="AE66" i="126" s="1"/>
  <c r="AC65" i="126"/>
  <c r="W65" i="126"/>
  <c r="AE65" i="126" s="1"/>
  <c r="AC64" i="126"/>
  <c r="W64" i="126"/>
  <c r="AE64" i="126" s="1"/>
  <c r="AC63" i="126"/>
  <c r="W63" i="126"/>
  <c r="AC62" i="126"/>
  <c r="W62" i="126"/>
  <c r="AC61" i="126"/>
  <c r="W61" i="126"/>
  <c r="AB60" i="126"/>
  <c r="AA60" i="126"/>
  <c r="Z60" i="126"/>
  <c r="Y60" i="126"/>
  <c r="X60" i="126"/>
  <c r="V60" i="126"/>
  <c r="U60" i="126"/>
  <c r="T60" i="126"/>
  <c r="S60" i="126"/>
  <c r="R60" i="126"/>
  <c r="AC57" i="126"/>
  <c r="W57" i="126"/>
  <c r="AB56" i="126"/>
  <c r="AA56" i="126"/>
  <c r="Z56" i="126"/>
  <c r="Y56" i="126"/>
  <c r="X56" i="126"/>
  <c r="V56" i="126"/>
  <c r="U56" i="126"/>
  <c r="T56" i="126"/>
  <c r="S56" i="126"/>
  <c r="R56" i="126"/>
  <c r="AC54" i="126"/>
  <c r="W54" i="126"/>
  <c r="AC53" i="126"/>
  <c r="W53" i="126"/>
  <c r="AE53" i="126" s="1"/>
  <c r="AD53" i="126" s="1"/>
  <c r="AC52" i="126"/>
  <c r="W52" i="126"/>
  <c r="AE52" i="126"/>
  <c r="AC51" i="126"/>
  <c r="W51" i="126"/>
  <c r="AE51" i="126" s="1"/>
  <c r="AC50" i="126"/>
  <c r="W50" i="126"/>
  <c r="AE50" i="126" s="1"/>
  <c r="AC49" i="126"/>
  <c r="W49" i="126"/>
  <c r="AE49" i="126" s="1"/>
  <c r="AC48" i="126"/>
  <c r="W48" i="126"/>
  <c r="AE48" i="126" s="1"/>
  <c r="AC47" i="126"/>
  <c r="W47" i="126"/>
  <c r="AE47" i="126" s="1"/>
  <c r="AC46" i="126"/>
  <c r="W46" i="126"/>
  <c r="AC45" i="126"/>
  <c r="W45" i="126"/>
  <c r="AC44" i="126"/>
  <c r="W44" i="126"/>
  <c r="AE44" i="126" s="1"/>
  <c r="AC43" i="126"/>
  <c r="W43" i="126"/>
  <c r="AE43" i="126" s="1"/>
  <c r="AC42" i="126"/>
  <c r="W42" i="126"/>
  <c r="AE42" i="126" s="1"/>
  <c r="AC41" i="126"/>
  <c r="W41" i="126"/>
  <c r="AE41" i="126" s="1"/>
  <c r="AC40" i="126"/>
  <c r="W40" i="126"/>
  <c r="AB39" i="126"/>
  <c r="AA39" i="126"/>
  <c r="Z39" i="126"/>
  <c r="Y39" i="126"/>
  <c r="X39" i="126"/>
  <c r="V39" i="126"/>
  <c r="U39" i="126"/>
  <c r="T39" i="126"/>
  <c r="S39" i="126"/>
  <c r="R39" i="126"/>
  <c r="AC36" i="126"/>
  <c r="W36" i="126"/>
  <c r="AE36" i="126" s="1"/>
  <c r="AD36" i="126" s="1"/>
  <c r="AB35" i="126"/>
  <c r="AA35" i="126"/>
  <c r="Z35" i="126"/>
  <c r="Y35" i="126"/>
  <c r="X35" i="126"/>
  <c r="V35" i="126"/>
  <c r="U35" i="126"/>
  <c r="T35" i="126"/>
  <c r="S35" i="126"/>
  <c r="R35" i="126"/>
  <c r="AC33" i="126"/>
  <c r="W33" i="126"/>
  <c r="AE33" i="126" s="1"/>
  <c r="AE32" i="126"/>
  <c r="AH32" i="126" s="1"/>
  <c r="AG32" i="126" s="1"/>
  <c r="AI32" i="126" s="1"/>
  <c r="AC32" i="126"/>
  <c r="W32" i="126"/>
  <c r="AC31" i="126"/>
  <c r="W31" i="126"/>
  <c r="AE31" i="126" s="1"/>
  <c r="AC30" i="126"/>
  <c r="W30" i="126"/>
  <c r="AE30" i="126" s="1"/>
  <c r="AC29" i="126"/>
  <c r="W29" i="126"/>
  <c r="AC28" i="126"/>
  <c r="W28" i="126"/>
  <c r="AE28" i="126" s="1"/>
  <c r="AC27" i="126"/>
  <c r="W27" i="126"/>
  <c r="AE27" i="126" s="1"/>
  <c r="AH27" i="126" s="1"/>
  <c r="AG27" i="126" s="1"/>
  <c r="AI27" i="126" s="1"/>
  <c r="AC26" i="126"/>
  <c r="W26" i="126"/>
  <c r="AE26" i="126" s="1"/>
  <c r="AC25" i="126"/>
  <c r="AE25" i="126" s="1"/>
  <c r="W25" i="126"/>
  <c r="AC24" i="126"/>
  <c r="W24" i="126"/>
  <c r="AE24" i="126" s="1"/>
  <c r="AC23" i="126"/>
  <c r="AE23" i="126" s="1"/>
  <c r="AH23" i="126" s="1"/>
  <c r="AG23" i="126" s="1"/>
  <c r="AI23" i="126" s="1"/>
  <c r="W23" i="126"/>
  <c r="AC22" i="126"/>
  <c r="AE22" i="126" s="1"/>
  <c r="AH22" i="126" s="1"/>
  <c r="AG22" i="126" s="1"/>
  <c r="AI22" i="126" s="1"/>
  <c r="W22" i="126"/>
  <c r="AC21" i="126"/>
  <c r="W21" i="126"/>
  <c r="AE21" i="126" s="1"/>
  <c r="AC20" i="126"/>
  <c r="W20" i="126"/>
  <c r="AE20" i="126" s="1"/>
  <c r="AC19" i="126"/>
  <c r="AE19" i="126" s="1"/>
  <c r="W19" i="126"/>
  <c r="AB18" i="126"/>
  <c r="AA18" i="126"/>
  <c r="Z18" i="126"/>
  <c r="Y18" i="126"/>
  <c r="X18" i="126"/>
  <c r="V18" i="126"/>
  <c r="U18" i="126"/>
  <c r="T18" i="126"/>
  <c r="S18" i="126"/>
  <c r="R18" i="126"/>
  <c r="W15" i="126"/>
  <c r="AB14" i="126"/>
  <c r="AA14" i="126"/>
  <c r="Z14" i="126"/>
  <c r="Y14" i="126"/>
  <c r="X14" i="126"/>
  <c r="V14" i="126"/>
  <c r="U14" i="126"/>
  <c r="T14" i="126"/>
  <c r="S14" i="126"/>
  <c r="R14" i="126"/>
  <c r="AC432" i="125"/>
  <c r="AE432" i="125"/>
  <c r="W432" i="125"/>
  <c r="AC431" i="125"/>
  <c r="W431" i="125"/>
  <c r="AE431" i="125"/>
  <c r="AC430" i="125"/>
  <c r="W430" i="125"/>
  <c r="AE430" i="125"/>
  <c r="AD430" i="125"/>
  <c r="AE429" i="125"/>
  <c r="AD429" i="125"/>
  <c r="AC429" i="125"/>
  <c r="W429" i="125"/>
  <c r="AE428" i="125"/>
  <c r="AC428" i="125"/>
  <c r="W428" i="125"/>
  <c r="AD427" i="125"/>
  <c r="AC427" i="125"/>
  <c r="W427" i="125"/>
  <c r="AE427" i="125"/>
  <c r="AH427" i="125"/>
  <c r="AG427" i="125"/>
  <c r="AI427" i="125"/>
  <c r="AC426" i="125"/>
  <c r="W426" i="125"/>
  <c r="AC425" i="125"/>
  <c r="W425" i="125"/>
  <c r="AE425" i="125"/>
  <c r="AC424" i="125"/>
  <c r="AE424" i="125"/>
  <c r="W424" i="125"/>
  <c r="AC423" i="125"/>
  <c r="W423" i="125"/>
  <c r="AE423" i="125"/>
  <c r="AC422" i="125"/>
  <c r="W422" i="125"/>
  <c r="AE422" i="125"/>
  <c r="AD422" i="125"/>
  <c r="AE421" i="125"/>
  <c r="AD421" i="125"/>
  <c r="AC421" i="125"/>
  <c r="W421" i="125"/>
  <c r="AE420" i="125"/>
  <c r="AC420" i="125"/>
  <c r="W420" i="125"/>
  <c r="AC419" i="125"/>
  <c r="W419" i="125"/>
  <c r="AE419" i="125"/>
  <c r="AH419" i="125"/>
  <c r="AG419" i="125"/>
  <c r="AI419" i="125"/>
  <c r="AC418" i="125"/>
  <c r="W418" i="125"/>
  <c r="AB417" i="125"/>
  <c r="AA417" i="125"/>
  <c r="Z417" i="125"/>
  <c r="Y417" i="125"/>
  <c r="X417" i="125"/>
  <c r="V417" i="125"/>
  <c r="U417" i="125"/>
  <c r="T417" i="125"/>
  <c r="S417" i="125"/>
  <c r="R417" i="125"/>
  <c r="AC414" i="125"/>
  <c r="W414" i="125"/>
  <c r="AE414" i="125"/>
  <c r="AB413" i="125"/>
  <c r="AA413" i="125"/>
  <c r="Z413" i="125"/>
  <c r="Y413" i="125"/>
  <c r="X413" i="125"/>
  <c r="V413" i="125"/>
  <c r="U413" i="125"/>
  <c r="T413" i="125"/>
  <c r="S413" i="125"/>
  <c r="R413" i="125"/>
  <c r="AE411" i="125"/>
  <c r="AC411" i="125"/>
  <c r="W411" i="125"/>
  <c r="AC410" i="125"/>
  <c r="W410" i="125"/>
  <c r="AE410" i="125"/>
  <c r="AH410" i="125"/>
  <c r="AG410" i="125"/>
  <c r="AI410" i="125"/>
  <c r="AC409" i="125"/>
  <c r="W409" i="125"/>
  <c r="AE409" i="125"/>
  <c r="AC408" i="125"/>
  <c r="W408" i="125"/>
  <c r="AE408" i="125"/>
  <c r="AC407" i="125"/>
  <c r="AE407" i="125"/>
  <c r="W407" i="125"/>
  <c r="AC406" i="125"/>
  <c r="W406" i="125"/>
  <c r="AE406" i="125"/>
  <c r="AH405" i="125"/>
  <c r="AG405" i="125"/>
  <c r="AI405" i="125"/>
  <c r="AC405" i="125"/>
  <c r="W405" i="125"/>
  <c r="AE405" i="125"/>
  <c r="AD405" i="125"/>
  <c r="AE404" i="125"/>
  <c r="AD404" i="125"/>
  <c r="AC404" i="125"/>
  <c r="W404" i="125"/>
  <c r="AE403" i="125"/>
  <c r="AC403" i="125"/>
  <c r="W403" i="125"/>
  <c r="AD402" i="125"/>
  <c r="AC402" i="125"/>
  <c r="W402" i="125"/>
  <c r="AE402" i="125"/>
  <c r="AH402" i="125"/>
  <c r="AG402" i="125"/>
  <c r="AI402" i="125"/>
  <c r="AC401" i="125"/>
  <c r="W401" i="125"/>
  <c r="AE401" i="125"/>
  <c r="AC400" i="125"/>
  <c r="W400" i="125"/>
  <c r="AE400" i="125"/>
  <c r="AC399" i="125"/>
  <c r="AE399" i="125"/>
  <c r="W399" i="125"/>
  <c r="AC398" i="125"/>
  <c r="W398" i="125"/>
  <c r="AE398" i="125"/>
  <c r="AH397" i="125"/>
  <c r="AG397" i="125"/>
  <c r="AI397" i="125"/>
  <c r="AC397" i="125"/>
  <c r="W397" i="125"/>
  <c r="AE397" i="125"/>
  <c r="AD397" i="125"/>
  <c r="AB396" i="125"/>
  <c r="AA396" i="125"/>
  <c r="Z396" i="125"/>
  <c r="Y396" i="125"/>
  <c r="X396" i="125"/>
  <c r="V396" i="125"/>
  <c r="U396" i="125"/>
  <c r="T396" i="125"/>
  <c r="S396" i="125"/>
  <c r="R396" i="125"/>
  <c r="AC393" i="125"/>
  <c r="W393" i="125"/>
  <c r="AE393" i="125"/>
  <c r="AB392" i="125"/>
  <c r="AA392" i="125"/>
  <c r="Z392" i="125"/>
  <c r="Y392" i="125"/>
  <c r="X392" i="125"/>
  <c r="V392" i="125"/>
  <c r="U392" i="125"/>
  <c r="T392" i="125"/>
  <c r="S392" i="125"/>
  <c r="R392" i="125"/>
  <c r="AC390" i="125"/>
  <c r="AE390" i="125"/>
  <c r="W390" i="125"/>
  <c r="AC389" i="125"/>
  <c r="W389" i="125"/>
  <c r="AE389" i="125"/>
  <c r="AC388" i="125"/>
  <c r="W388" i="125"/>
  <c r="AE388" i="125"/>
  <c r="AD388" i="125"/>
  <c r="AE387" i="125"/>
  <c r="AD387" i="125"/>
  <c r="AC387" i="125"/>
  <c r="W387" i="125"/>
  <c r="AE386" i="125"/>
  <c r="AC386" i="125"/>
  <c r="W386" i="125"/>
  <c r="AD385" i="125"/>
  <c r="AC385" i="125"/>
  <c r="W385" i="125"/>
  <c r="AE385" i="125"/>
  <c r="AH385" i="125"/>
  <c r="AG385" i="125"/>
  <c r="AI385" i="125"/>
  <c r="AC384" i="125"/>
  <c r="AE384" i="125"/>
  <c r="W384" i="125"/>
  <c r="AC383" i="125"/>
  <c r="W383" i="125"/>
  <c r="AE383" i="125"/>
  <c r="AC382" i="125"/>
  <c r="AE382" i="125"/>
  <c r="W382" i="125"/>
  <c r="AC381" i="125"/>
  <c r="W381" i="125"/>
  <c r="AE381" i="125"/>
  <c r="AC380" i="125"/>
  <c r="W380" i="125"/>
  <c r="AE380" i="125"/>
  <c r="AD380" i="125"/>
  <c r="AE379" i="125"/>
  <c r="AD379" i="125"/>
  <c r="AC379" i="125"/>
  <c r="W379" i="125"/>
  <c r="AE378" i="125"/>
  <c r="AC378" i="125"/>
  <c r="W378" i="125"/>
  <c r="AC377" i="125"/>
  <c r="W377" i="125"/>
  <c r="AE377" i="125"/>
  <c r="AH377" i="125"/>
  <c r="AG377" i="125"/>
  <c r="AI377" i="125"/>
  <c r="AC376" i="125"/>
  <c r="AE376" i="125"/>
  <c r="W376" i="125"/>
  <c r="AB375" i="125"/>
  <c r="AA375" i="125"/>
  <c r="Z375" i="125"/>
  <c r="Y375" i="125"/>
  <c r="X375" i="125"/>
  <c r="V375" i="125"/>
  <c r="U375" i="125"/>
  <c r="T375" i="125"/>
  <c r="S375" i="125"/>
  <c r="R375" i="125"/>
  <c r="AC372" i="125"/>
  <c r="W372" i="125"/>
  <c r="AE372" i="125"/>
  <c r="AB371" i="125"/>
  <c r="AA371" i="125"/>
  <c r="Z371" i="125"/>
  <c r="Y371" i="125"/>
  <c r="X371" i="125"/>
  <c r="V371" i="125"/>
  <c r="U371" i="125"/>
  <c r="T371" i="125"/>
  <c r="S371" i="125"/>
  <c r="R371" i="125"/>
  <c r="AE369" i="125"/>
  <c r="AC369" i="125"/>
  <c r="W369" i="125"/>
  <c r="AC368" i="125"/>
  <c r="W368" i="125"/>
  <c r="AE368" i="125"/>
  <c r="AC367" i="125"/>
  <c r="AE367" i="125"/>
  <c r="W367" i="125"/>
  <c r="AC366" i="125"/>
  <c r="W366" i="125"/>
  <c r="AE366" i="125"/>
  <c r="AC365" i="125"/>
  <c r="AE365" i="125"/>
  <c r="W365" i="125"/>
  <c r="AC364" i="125"/>
  <c r="W364" i="125"/>
  <c r="AE364" i="125"/>
  <c r="AH363" i="125"/>
  <c r="AG363" i="125"/>
  <c r="AI363" i="125"/>
  <c r="AC363" i="125"/>
  <c r="W363" i="125"/>
  <c r="AE363" i="125"/>
  <c r="AD363" i="125"/>
  <c r="AE362" i="125"/>
  <c r="AD362" i="125"/>
  <c r="AC362" i="125"/>
  <c r="W362" i="125"/>
  <c r="AE361" i="125"/>
  <c r="AC361" i="125"/>
  <c r="W361" i="125"/>
  <c r="AD360" i="125"/>
  <c r="AC360" i="125"/>
  <c r="W360" i="125"/>
  <c r="AE360" i="125"/>
  <c r="AH360" i="125"/>
  <c r="AG360" i="125"/>
  <c r="AI360" i="125"/>
  <c r="AC359" i="125"/>
  <c r="AE359" i="125"/>
  <c r="W359" i="125"/>
  <c r="AC358" i="125"/>
  <c r="W358" i="125"/>
  <c r="AE358" i="125"/>
  <c r="AC357" i="125"/>
  <c r="AE357" i="125"/>
  <c r="W357" i="125"/>
  <c r="AC356" i="125"/>
  <c r="W356" i="125"/>
  <c r="AE356" i="125"/>
  <c r="AH355" i="125"/>
  <c r="AG355" i="125"/>
  <c r="AI355" i="125"/>
  <c r="AC355" i="125"/>
  <c r="W355" i="125"/>
  <c r="AE355" i="125"/>
  <c r="AD355" i="125"/>
  <c r="AB354" i="125"/>
  <c r="AA354" i="125"/>
  <c r="Z354" i="125"/>
  <c r="Y354" i="125"/>
  <c r="X354" i="125"/>
  <c r="V354" i="125"/>
  <c r="U354" i="125"/>
  <c r="T354" i="125"/>
  <c r="S354" i="125"/>
  <c r="R354" i="125"/>
  <c r="AC351" i="125"/>
  <c r="W351" i="125"/>
  <c r="AE351" i="125"/>
  <c r="AB350" i="125"/>
  <c r="AA350" i="125"/>
  <c r="Z350" i="125"/>
  <c r="Y350" i="125"/>
  <c r="X350" i="125"/>
  <c r="V350" i="125"/>
  <c r="U350" i="125"/>
  <c r="T350" i="125"/>
  <c r="S350" i="125"/>
  <c r="R350" i="125"/>
  <c r="AC348" i="125"/>
  <c r="AE348" i="125"/>
  <c r="W348" i="125"/>
  <c r="AC347" i="125"/>
  <c r="W347" i="125"/>
  <c r="AE347" i="125"/>
  <c r="AC346" i="125"/>
  <c r="W346" i="125"/>
  <c r="AE346" i="125"/>
  <c r="AD346" i="125"/>
  <c r="AE345" i="125"/>
  <c r="AD345" i="125"/>
  <c r="AC345" i="125"/>
  <c r="W345" i="125"/>
  <c r="AE344" i="125"/>
  <c r="AC344" i="125"/>
  <c r="W344" i="125"/>
  <c r="AD343" i="125"/>
  <c r="AC343" i="125"/>
  <c r="W343" i="125"/>
  <c r="AE343" i="125"/>
  <c r="AH343" i="125"/>
  <c r="AG343" i="125"/>
  <c r="AI343" i="125"/>
  <c r="AC342" i="125"/>
  <c r="AE342" i="125"/>
  <c r="W342" i="125"/>
  <c r="AC341" i="125"/>
  <c r="W341" i="125"/>
  <c r="AE341" i="125"/>
  <c r="AC340" i="125"/>
  <c r="AE340" i="125"/>
  <c r="W340" i="125"/>
  <c r="AC339" i="125"/>
  <c r="W339" i="125"/>
  <c r="AE339" i="125"/>
  <c r="AC338" i="125"/>
  <c r="W338" i="125"/>
  <c r="AE338" i="125"/>
  <c r="AD338" i="125"/>
  <c r="AE337" i="125"/>
  <c r="AD337" i="125"/>
  <c r="AC337" i="125"/>
  <c r="W337" i="125"/>
  <c r="AE336" i="125"/>
  <c r="AC336" i="125"/>
  <c r="W336" i="125"/>
  <c r="AC335" i="125"/>
  <c r="W335" i="125"/>
  <c r="AE335" i="125"/>
  <c r="AH335" i="125"/>
  <c r="AG335" i="125"/>
  <c r="AI335" i="125"/>
  <c r="AC334" i="125"/>
  <c r="AE334" i="125"/>
  <c r="W334" i="125"/>
  <c r="AB333" i="125"/>
  <c r="AA333" i="125"/>
  <c r="Z333" i="125"/>
  <c r="Y333" i="125"/>
  <c r="X333" i="125"/>
  <c r="V333" i="125"/>
  <c r="U333" i="125"/>
  <c r="T333" i="125"/>
  <c r="S333" i="125"/>
  <c r="R333" i="125"/>
  <c r="AC330" i="125"/>
  <c r="W330" i="125"/>
  <c r="AE330" i="125"/>
  <c r="AB329" i="125"/>
  <c r="AA329" i="125"/>
  <c r="Z329" i="125"/>
  <c r="Y329" i="125"/>
  <c r="X329" i="125"/>
  <c r="V329" i="125"/>
  <c r="U329" i="125"/>
  <c r="T329" i="125"/>
  <c r="S329" i="125"/>
  <c r="R329" i="125"/>
  <c r="AE327" i="125"/>
  <c r="AC327" i="125"/>
  <c r="W327" i="125"/>
  <c r="AC326" i="125"/>
  <c r="W326" i="125"/>
  <c r="AE326" i="125"/>
  <c r="AC325" i="125"/>
  <c r="AE325" i="125"/>
  <c r="W325" i="125"/>
  <c r="AC324" i="125"/>
  <c r="W324" i="125"/>
  <c r="AE324" i="125"/>
  <c r="AC323" i="125"/>
  <c r="AE323" i="125"/>
  <c r="W323" i="125"/>
  <c r="AC322" i="125"/>
  <c r="W322" i="125"/>
  <c r="AE322" i="125"/>
  <c r="AH321" i="125"/>
  <c r="AG321" i="125"/>
  <c r="AI321" i="125"/>
  <c r="AC321" i="125"/>
  <c r="W321" i="125"/>
  <c r="AE321" i="125"/>
  <c r="AD321" i="125"/>
  <c r="AE320" i="125"/>
  <c r="AD320" i="125"/>
  <c r="AC320" i="125"/>
  <c r="W320" i="125"/>
  <c r="AE319" i="125"/>
  <c r="AC319" i="125"/>
  <c r="W319" i="125"/>
  <c r="AD318" i="125"/>
  <c r="AC318" i="125"/>
  <c r="W318" i="125"/>
  <c r="AE318" i="125"/>
  <c r="AH318" i="125"/>
  <c r="AG318" i="125"/>
  <c r="AI318" i="125"/>
  <c r="AC317" i="125"/>
  <c r="AE317" i="125"/>
  <c r="W317" i="125"/>
  <c r="AC316" i="125"/>
  <c r="W316" i="125"/>
  <c r="AE316" i="125"/>
  <c r="AC315" i="125"/>
  <c r="AE315" i="125"/>
  <c r="W315" i="125"/>
  <c r="AC314" i="125"/>
  <c r="W314" i="125"/>
  <c r="AE314" i="125"/>
  <c r="AH313" i="125"/>
  <c r="AG313" i="125"/>
  <c r="AI313" i="125"/>
  <c r="AC313" i="125"/>
  <c r="W313" i="125"/>
  <c r="AE313" i="125"/>
  <c r="AD313" i="125"/>
  <c r="AB312" i="125"/>
  <c r="AA312" i="125"/>
  <c r="Z312" i="125"/>
  <c r="Y312" i="125"/>
  <c r="X312" i="125"/>
  <c r="V312" i="125"/>
  <c r="U312" i="125"/>
  <c r="T312" i="125"/>
  <c r="S312" i="125"/>
  <c r="R312" i="125"/>
  <c r="AC309" i="125"/>
  <c r="W309" i="125"/>
  <c r="AE309" i="125"/>
  <c r="AB308" i="125"/>
  <c r="AA308" i="125"/>
  <c r="Z308" i="125"/>
  <c r="Y308" i="125"/>
  <c r="X308" i="125"/>
  <c r="V308" i="125"/>
  <c r="U308" i="125"/>
  <c r="T308" i="125"/>
  <c r="S308" i="125"/>
  <c r="R308" i="125"/>
  <c r="AC306" i="125"/>
  <c r="AE306" i="125"/>
  <c r="W306" i="125"/>
  <c r="AC305" i="125"/>
  <c r="W305" i="125"/>
  <c r="AE305" i="125"/>
  <c r="AC304" i="125"/>
  <c r="W304" i="125"/>
  <c r="AE304" i="125"/>
  <c r="AD304" i="125"/>
  <c r="AE303" i="125"/>
  <c r="AD303" i="125"/>
  <c r="AC303" i="125"/>
  <c r="W303" i="125"/>
  <c r="AE302" i="125"/>
  <c r="AC302" i="125"/>
  <c r="W302" i="125"/>
  <c r="AD301" i="125"/>
  <c r="AC301" i="125"/>
  <c r="W301" i="125"/>
  <c r="AE301" i="125"/>
  <c r="AH301" i="125"/>
  <c r="AG301" i="125"/>
  <c r="AI301" i="125"/>
  <c r="AC300" i="125"/>
  <c r="AE300" i="125"/>
  <c r="W300" i="125"/>
  <c r="AC299" i="125"/>
  <c r="W299" i="125"/>
  <c r="AE299" i="125"/>
  <c r="AC298" i="125"/>
  <c r="AE298" i="125"/>
  <c r="W298" i="125"/>
  <c r="AC297" i="125"/>
  <c r="W297" i="125"/>
  <c r="AE297" i="125"/>
  <c r="AC296" i="125"/>
  <c r="W296" i="125"/>
  <c r="AE296" i="125"/>
  <c r="AD296" i="125"/>
  <c r="AE295" i="125"/>
  <c r="AD295" i="125"/>
  <c r="AC295" i="125"/>
  <c r="W295" i="125"/>
  <c r="AE294" i="125"/>
  <c r="AD294" i="125"/>
  <c r="AC294" i="125"/>
  <c r="W294" i="125"/>
  <c r="AG293" i="125"/>
  <c r="AI293" i="125"/>
  <c r="AD293" i="125"/>
  <c r="AC293" i="125"/>
  <c r="W293" i="125"/>
  <c r="AE293" i="125"/>
  <c r="AH293" i="125"/>
  <c r="AC292" i="125"/>
  <c r="AE292" i="125"/>
  <c r="W292" i="125"/>
  <c r="AB291" i="125"/>
  <c r="AA291" i="125"/>
  <c r="Z291" i="125"/>
  <c r="Y291" i="125"/>
  <c r="X291" i="125"/>
  <c r="V291" i="125"/>
  <c r="U291" i="125"/>
  <c r="T291" i="125"/>
  <c r="S291" i="125"/>
  <c r="R291" i="125"/>
  <c r="AD288" i="125"/>
  <c r="AC288" i="125"/>
  <c r="W288" i="125"/>
  <c r="AE288" i="125"/>
  <c r="AB287" i="125"/>
  <c r="AA287" i="125"/>
  <c r="Z287" i="125"/>
  <c r="Y287" i="125"/>
  <c r="X287" i="125"/>
  <c r="V287" i="125"/>
  <c r="U287" i="125"/>
  <c r="T287" i="125"/>
  <c r="S287" i="125"/>
  <c r="R287" i="125"/>
  <c r="AH285" i="125"/>
  <c r="AG285" i="125"/>
  <c r="AI285" i="125"/>
  <c r="AE285" i="125"/>
  <c r="AD285" i="125"/>
  <c r="AC285" i="125"/>
  <c r="W285" i="125"/>
  <c r="AH284" i="125"/>
  <c r="AG284" i="125"/>
  <c r="AI284" i="125"/>
  <c r="AD284" i="125"/>
  <c r="AC284" i="125"/>
  <c r="W284" i="125"/>
  <c r="AE284" i="125"/>
  <c r="AC283" i="125"/>
  <c r="W283" i="125"/>
  <c r="AE283" i="125"/>
  <c r="AE282" i="125"/>
  <c r="AH282" i="125"/>
  <c r="AG282" i="125"/>
  <c r="AI282" i="125"/>
  <c r="AC282" i="125"/>
  <c r="W282" i="125"/>
  <c r="AE281" i="125"/>
  <c r="AD281" i="125"/>
  <c r="AC281" i="125"/>
  <c r="W281" i="125"/>
  <c r="AC280" i="125"/>
  <c r="W280" i="125"/>
  <c r="AC279" i="125"/>
  <c r="W279" i="125"/>
  <c r="AE279" i="125"/>
  <c r="AC278" i="125"/>
  <c r="W278" i="125"/>
  <c r="AE278" i="125"/>
  <c r="AH277" i="125"/>
  <c r="AG277" i="125"/>
  <c r="AI277" i="125"/>
  <c r="AE277" i="125"/>
  <c r="AD277" i="125"/>
  <c r="AC277" i="125"/>
  <c r="W277" i="125"/>
  <c r="AD276" i="125"/>
  <c r="AC276" i="125"/>
  <c r="W276" i="125"/>
  <c r="AE276" i="125"/>
  <c r="AH276" i="125"/>
  <c r="AG276" i="125"/>
  <c r="AI276" i="125"/>
  <c r="AC275" i="125"/>
  <c r="W275" i="125"/>
  <c r="AE275" i="125"/>
  <c r="AE274" i="125"/>
  <c r="AH274" i="125"/>
  <c r="AG274" i="125"/>
  <c r="AI274" i="125"/>
  <c r="AC274" i="125"/>
  <c r="W274" i="125"/>
  <c r="AE273" i="125"/>
  <c r="AC273" i="125"/>
  <c r="W273" i="125"/>
  <c r="AC272" i="125"/>
  <c r="W272" i="125"/>
  <c r="AH271" i="125"/>
  <c r="AG271" i="125"/>
  <c r="AI271" i="125"/>
  <c r="AE271" i="125"/>
  <c r="AD271" i="125"/>
  <c r="AC271" i="125"/>
  <c r="W271" i="125"/>
  <c r="AB270" i="125"/>
  <c r="AA270" i="125"/>
  <c r="Z270" i="125"/>
  <c r="Y270" i="125"/>
  <c r="X270" i="125"/>
  <c r="V270" i="125"/>
  <c r="U270" i="125"/>
  <c r="T270" i="125"/>
  <c r="S270" i="125"/>
  <c r="R270" i="125"/>
  <c r="AD267" i="125"/>
  <c r="AC267" i="125"/>
  <c r="W267" i="125"/>
  <c r="AE267" i="125"/>
  <c r="AB266" i="125"/>
  <c r="AA266" i="125"/>
  <c r="Z266" i="125"/>
  <c r="Y266" i="125"/>
  <c r="X266" i="125"/>
  <c r="V266" i="125"/>
  <c r="U266" i="125"/>
  <c r="T266" i="125"/>
  <c r="S266" i="125"/>
  <c r="R266" i="125"/>
  <c r="AH264" i="125"/>
  <c r="AG264" i="125"/>
  <c r="AI264" i="125"/>
  <c r="AE264" i="125"/>
  <c r="AD264" i="125"/>
  <c r="AC264" i="125"/>
  <c r="W264" i="125"/>
  <c r="AH263" i="125"/>
  <c r="AG263" i="125"/>
  <c r="AI263" i="125"/>
  <c r="AD263" i="125"/>
  <c r="AC263" i="125"/>
  <c r="W263" i="125"/>
  <c r="AE263" i="125"/>
  <c r="AC262" i="125"/>
  <c r="W262" i="125"/>
  <c r="AE262" i="125"/>
  <c r="AE261" i="125"/>
  <c r="AH261" i="125"/>
  <c r="AG261" i="125"/>
  <c r="AI261" i="125"/>
  <c r="AC261" i="125"/>
  <c r="W261" i="125"/>
  <c r="AE260" i="125"/>
  <c r="AD260" i="125"/>
  <c r="AC260" i="125"/>
  <c r="W260" i="125"/>
  <c r="AC259" i="125"/>
  <c r="W259" i="125"/>
  <c r="AC258" i="125"/>
  <c r="W258" i="125"/>
  <c r="AE258" i="125"/>
  <c r="AC257" i="125"/>
  <c r="W257" i="125"/>
  <c r="AE257" i="125"/>
  <c r="AH256" i="125"/>
  <c r="AG256" i="125"/>
  <c r="AI256" i="125"/>
  <c r="AE256" i="125"/>
  <c r="AD256" i="125"/>
  <c r="AC256" i="125"/>
  <c r="W256" i="125"/>
  <c r="AC255" i="125"/>
  <c r="W255" i="125"/>
  <c r="AE255" i="125"/>
  <c r="AE254" i="125"/>
  <c r="AC254" i="125"/>
  <c r="W254" i="125"/>
  <c r="AD253" i="125"/>
  <c r="AC253" i="125"/>
  <c r="W253" i="125"/>
  <c r="AE253" i="125"/>
  <c r="AH253" i="125"/>
  <c r="AG253" i="125"/>
  <c r="AI253" i="125"/>
  <c r="AC252" i="125"/>
  <c r="W252" i="125"/>
  <c r="AE252" i="125"/>
  <c r="AC251" i="125"/>
  <c r="W251" i="125"/>
  <c r="AE251" i="125"/>
  <c r="AH250" i="125"/>
  <c r="AG250" i="125"/>
  <c r="AI250" i="125"/>
  <c r="AE250" i="125"/>
  <c r="AD250" i="125"/>
  <c r="AC250" i="125"/>
  <c r="W250" i="125"/>
  <c r="AB249" i="125"/>
  <c r="AA249" i="125"/>
  <c r="Z249" i="125"/>
  <c r="Y249" i="125"/>
  <c r="X249" i="125"/>
  <c r="V249" i="125"/>
  <c r="U249" i="125"/>
  <c r="T249" i="125"/>
  <c r="S249" i="125"/>
  <c r="R249" i="125"/>
  <c r="AC246" i="125"/>
  <c r="W246" i="125"/>
  <c r="AE246" i="125"/>
  <c r="AB245" i="125"/>
  <c r="AA245" i="125"/>
  <c r="Z245" i="125"/>
  <c r="Y245" i="125"/>
  <c r="X245" i="125"/>
  <c r="V245" i="125"/>
  <c r="U245" i="125"/>
  <c r="T245" i="125"/>
  <c r="S245" i="125"/>
  <c r="R245" i="125"/>
  <c r="AC243" i="125"/>
  <c r="W243" i="125"/>
  <c r="AE243" i="125"/>
  <c r="AC242" i="125"/>
  <c r="W242" i="125"/>
  <c r="AE242" i="125"/>
  <c r="AH241" i="125"/>
  <c r="AG241" i="125"/>
  <c r="AI241" i="125"/>
  <c r="AE241" i="125"/>
  <c r="AD241" i="125"/>
  <c r="AC241" i="125"/>
  <c r="W241" i="125"/>
  <c r="AC240" i="125"/>
  <c r="W240" i="125"/>
  <c r="AE240" i="125"/>
  <c r="AH239" i="125"/>
  <c r="AG239" i="125"/>
  <c r="AI239" i="125"/>
  <c r="AE239" i="125"/>
  <c r="AD239" i="125"/>
  <c r="AC239" i="125"/>
  <c r="W239" i="125"/>
  <c r="AC238" i="125"/>
  <c r="W238" i="125"/>
  <c r="AE238" i="125"/>
  <c r="AE237" i="125"/>
  <c r="AC237" i="125"/>
  <c r="W237" i="125"/>
  <c r="AC236" i="125"/>
  <c r="W236" i="125"/>
  <c r="AE236" i="125"/>
  <c r="AH236" i="125"/>
  <c r="AG236" i="125"/>
  <c r="AI236" i="125"/>
  <c r="AC235" i="125"/>
  <c r="W235" i="125"/>
  <c r="AE235" i="125"/>
  <c r="AC234" i="125"/>
  <c r="W234" i="125"/>
  <c r="AE234" i="125"/>
  <c r="AH233" i="125"/>
  <c r="AG233" i="125"/>
  <c r="AI233" i="125"/>
  <c r="AE233" i="125"/>
  <c r="AD233" i="125"/>
  <c r="AC233" i="125"/>
  <c r="W233" i="125"/>
  <c r="AC232" i="125"/>
  <c r="W232" i="125"/>
  <c r="AE232" i="125"/>
  <c r="AH231" i="125"/>
  <c r="AG231" i="125"/>
  <c r="AI231" i="125"/>
  <c r="AE231" i="125"/>
  <c r="AD231" i="125"/>
  <c r="AC231" i="125"/>
  <c r="W231" i="125"/>
  <c r="AC230" i="125"/>
  <c r="W230" i="125"/>
  <c r="AE230" i="125"/>
  <c r="AE229" i="125"/>
  <c r="AC229" i="125"/>
  <c r="W229" i="125"/>
  <c r="AB228" i="125"/>
  <c r="AA228" i="125"/>
  <c r="Z228" i="125"/>
  <c r="Y228" i="125"/>
  <c r="X228" i="125"/>
  <c r="V228" i="125"/>
  <c r="U228" i="125"/>
  <c r="T228" i="125"/>
  <c r="S228" i="125"/>
  <c r="R228" i="125"/>
  <c r="AC225" i="125"/>
  <c r="W225" i="125"/>
  <c r="AE225" i="125"/>
  <c r="AB224" i="125"/>
  <c r="AA224" i="125"/>
  <c r="Z224" i="125"/>
  <c r="Y224" i="125"/>
  <c r="X224" i="125"/>
  <c r="V224" i="125"/>
  <c r="U224" i="125"/>
  <c r="T224" i="125"/>
  <c r="S224" i="125"/>
  <c r="R224" i="125"/>
  <c r="AH222" i="125"/>
  <c r="AG222" i="125"/>
  <c r="AI222" i="125"/>
  <c r="AE222" i="125"/>
  <c r="AD222" i="125"/>
  <c r="AC222" i="125"/>
  <c r="W222" i="125"/>
  <c r="AC221" i="125"/>
  <c r="W221" i="125"/>
  <c r="AE221" i="125"/>
  <c r="AE220" i="125"/>
  <c r="AC220" i="125"/>
  <c r="W220" i="125"/>
  <c r="AD219" i="125"/>
  <c r="AC219" i="125"/>
  <c r="W219" i="125"/>
  <c r="AE219" i="125"/>
  <c r="AH219" i="125"/>
  <c r="AG219" i="125"/>
  <c r="AI219" i="125"/>
  <c r="AC218" i="125"/>
  <c r="W218" i="125"/>
  <c r="AE218" i="125"/>
  <c r="AC217" i="125"/>
  <c r="W217" i="125"/>
  <c r="AE217" i="125"/>
  <c r="AH216" i="125"/>
  <c r="AG216" i="125"/>
  <c r="AI216" i="125"/>
  <c r="AE216" i="125"/>
  <c r="AD216" i="125"/>
  <c r="AC216" i="125"/>
  <c r="W216" i="125"/>
  <c r="AC215" i="125"/>
  <c r="W215" i="125"/>
  <c r="AE215" i="125"/>
  <c r="AH214" i="125"/>
  <c r="AG214" i="125"/>
  <c r="AI214" i="125"/>
  <c r="AE214" i="125"/>
  <c r="AD214" i="125"/>
  <c r="AC214" i="125"/>
  <c r="W214" i="125"/>
  <c r="AC213" i="125"/>
  <c r="W213" i="125"/>
  <c r="AE213" i="125"/>
  <c r="AE212" i="125"/>
  <c r="AC212" i="125"/>
  <c r="W212" i="125"/>
  <c r="AD211" i="125"/>
  <c r="AC211" i="125"/>
  <c r="W211" i="125"/>
  <c r="AE211" i="125"/>
  <c r="AH211" i="125"/>
  <c r="AG211" i="125"/>
  <c r="AI211" i="125"/>
  <c r="AC210" i="125"/>
  <c r="W210" i="125"/>
  <c r="AE210" i="125"/>
  <c r="AC209" i="125"/>
  <c r="W209" i="125"/>
  <c r="AE209" i="125"/>
  <c r="AH208" i="125"/>
  <c r="AG208" i="125"/>
  <c r="AI208" i="125"/>
  <c r="AE208" i="125"/>
  <c r="AD208" i="125"/>
  <c r="AC208" i="125"/>
  <c r="W208" i="125"/>
  <c r="AB207" i="125"/>
  <c r="AA207" i="125"/>
  <c r="Z207" i="125"/>
  <c r="Y207" i="125"/>
  <c r="X207" i="125"/>
  <c r="V207" i="125"/>
  <c r="U207" i="125"/>
  <c r="T207" i="125"/>
  <c r="S207" i="125"/>
  <c r="R207" i="125"/>
  <c r="AC204" i="125"/>
  <c r="W204" i="125"/>
  <c r="AE204" i="125"/>
  <c r="AB203" i="125"/>
  <c r="AA203" i="125"/>
  <c r="Z203" i="125"/>
  <c r="Y203" i="125"/>
  <c r="X203" i="125"/>
  <c r="V203" i="125"/>
  <c r="U203" i="125"/>
  <c r="T203" i="125"/>
  <c r="S203" i="125"/>
  <c r="R203" i="125"/>
  <c r="AC201" i="125"/>
  <c r="W201" i="125"/>
  <c r="AC200" i="125"/>
  <c r="W200" i="125"/>
  <c r="AE200" i="125"/>
  <c r="AE199" i="125"/>
  <c r="AD199" i="125"/>
  <c r="AC199" i="125"/>
  <c r="W199" i="125"/>
  <c r="AG198" i="125"/>
  <c r="AI198" i="125"/>
  <c r="AD198" i="125"/>
  <c r="AC198" i="125"/>
  <c r="W198" i="125"/>
  <c r="AE198" i="125"/>
  <c r="AH198" i="125"/>
  <c r="AH197" i="125"/>
  <c r="AG197" i="125"/>
  <c r="AI197" i="125"/>
  <c r="AE197" i="125"/>
  <c r="AD197" i="125"/>
  <c r="AC197" i="125"/>
  <c r="W197" i="125"/>
  <c r="AG196" i="125"/>
  <c r="AI196" i="125"/>
  <c r="AD196" i="125"/>
  <c r="AC196" i="125"/>
  <c r="W196" i="125"/>
  <c r="AE196" i="125"/>
  <c r="AH196" i="125"/>
  <c r="AE195" i="125"/>
  <c r="AC195" i="125"/>
  <c r="W195" i="125"/>
  <c r="AI194" i="125"/>
  <c r="AD194" i="125"/>
  <c r="AC194" i="125"/>
  <c r="W194" i="125"/>
  <c r="AE194" i="125"/>
  <c r="AH194" i="125"/>
  <c r="AG194" i="125"/>
  <c r="AC193" i="125"/>
  <c r="W193" i="125"/>
  <c r="AE193" i="125"/>
  <c r="AC192" i="125"/>
  <c r="W192" i="125"/>
  <c r="AE192" i="125"/>
  <c r="AE191" i="125"/>
  <c r="AD191" i="125"/>
  <c r="AC191" i="125"/>
  <c r="W191" i="125"/>
  <c r="AG190" i="125"/>
  <c r="AI190" i="125"/>
  <c r="AD190" i="125"/>
  <c r="AC190" i="125"/>
  <c r="W190" i="125"/>
  <c r="AE190" i="125"/>
  <c r="AH190" i="125"/>
  <c r="AC189" i="125"/>
  <c r="AE189" i="125"/>
  <c r="W189" i="125"/>
  <c r="AG188" i="125"/>
  <c r="AI188" i="125"/>
  <c r="AD188" i="125"/>
  <c r="AC188" i="125"/>
  <c r="W188" i="125"/>
  <c r="AE188" i="125"/>
  <c r="AH188" i="125"/>
  <c r="AC187" i="125"/>
  <c r="AE187" i="125"/>
  <c r="W187" i="125"/>
  <c r="AB186" i="125"/>
  <c r="AA186" i="125"/>
  <c r="Z186" i="125"/>
  <c r="Y186" i="125"/>
  <c r="X186" i="125"/>
  <c r="V186" i="125"/>
  <c r="U186" i="125"/>
  <c r="T186" i="125"/>
  <c r="S186" i="125"/>
  <c r="R186" i="125"/>
  <c r="AD183" i="125"/>
  <c r="AC183" i="125"/>
  <c r="W183" i="125"/>
  <c r="AE183" i="125"/>
  <c r="AB182" i="125"/>
  <c r="AA182" i="125"/>
  <c r="Z182" i="125"/>
  <c r="Y182" i="125"/>
  <c r="X182" i="125"/>
  <c r="V182" i="125"/>
  <c r="U182" i="125"/>
  <c r="T182" i="125"/>
  <c r="S182" i="125"/>
  <c r="R182" i="125"/>
  <c r="AC180" i="125"/>
  <c r="AE180" i="125"/>
  <c r="W180" i="125"/>
  <c r="AC179" i="125"/>
  <c r="W179" i="125"/>
  <c r="AE179" i="125"/>
  <c r="AC178" i="125"/>
  <c r="AE178" i="125"/>
  <c r="W178" i="125"/>
  <c r="AC177" i="125"/>
  <c r="W177" i="125"/>
  <c r="AE177" i="125"/>
  <c r="AH176" i="125"/>
  <c r="AG176" i="125"/>
  <c r="AI176" i="125"/>
  <c r="AC176" i="125"/>
  <c r="W176" i="125"/>
  <c r="AE176" i="125"/>
  <c r="AD176" i="125"/>
  <c r="AC175" i="125"/>
  <c r="W175" i="125"/>
  <c r="AE175" i="125"/>
  <c r="AH174" i="125"/>
  <c r="AG174" i="125"/>
  <c r="AI174" i="125"/>
  <c r="AE174" i="125"/>
  <c r="AD174" i="125"/>
  <c r="AC174" i="125"/>
  <c r="W174" i="125"/>
  <c r="AI173" i="125"/>
  <c r="AH173" i="125"/>
  <c r="AG173" i="125"/>
  <c r="AD173" i="125"/>
  <c r="AC173" i="125"/>
  <c r="W173" i="125"/>
  <c r="AE173" i="125"/>
  <c r="AE172" i="125"/>
  <c r="AC172" i="125"/>
  <c r="W172" i="125"/>
  <c r="AE171" i="125"/>
  <c r="AC171" i="125"/>
  <c r="W171" i="125"/>
  <c r="AE170" i="125"/>
  <c r="AC170" i="125"/>
  <c r="W170" i="125"/>
  <c r="AC169" i="125"/>
  <c r="W169" i="125"/>
  <c r="AE169" i="125"/>
  <c r="AH168" i="125"/>
  <c r="AG168" i="125"/>
  <c r="AI168" i="125"/>
  <c r="AC168" i="125"/>
  <c r="W168" i="125"/>
  <c r="AE168" i="125"/>
  <c r="AD168" i="125"/>
  <c r="AC167" i="125"/>
  <c r="W167" i="125"/>
  <c r="AE167" i="125"/>
  <c r="AH166" i="125"/>
  <c r="AG166" i="125"/>
  <c r="AI166" i="125"/>
  <c r="AE166" i="125"/>
  <c r="AD166" i="125"/>
  <c r="AC166" i="125"/>
  <c r="W166" i="125"/>
  <c r="AB165" i="125"/>
  <c r="AA165" i="125"/>
  <c r="Z165" i="125"/>
  <c r="Y165" i="125"/>
  <c r="X165" i="125"/>
  <c r="V165" i="125"/>
  <c r="U165" i="125"/>
  <c r="T165" i="125"/>
  <c r="S165" i="125"/>
  <c r="R165" i="125"/>
  <c r="AD162" i="125"/>
  <c r="AC162" i="125"/>
  <c r="W162" i="125"/>
  <c r="AE162" i="125"/>
  <c r="AB161" i="125"/>
  <c r="AA161" i="125"/>
  <c r="Z161" i="125"/>
  <c r="Y161" i="125"/>
  <c r="X161" i="125"/>
  <c r="V161" i="125"/>
  <c r="U161" i="125"/>
  <c r="T161" i="125"/>
  <c r="S161" i="125"/>
  <c r="R161" i="125"/>
  <c r="AC159" i="125"/>
  <c r="W159" i="125"/>
  <c r="AG158" i="125"/>
  <c r="AI158" i="125"/>
  <c r="AD158" i="125"/>
  <c r="AC158" i="125"/>
  <c r="W158" i="125"/>
  <c r="AE158" i="125"/>
  <c r="AH158" i="125"/>
  <c r="AE157" i="125"/>
  <c r="AD157" i="125"/>
  <c r="AC157" i="125"/>
  <c r="W157" i="125"/>
  <c r="AH156" i="125"/>
  <c r="AG156" i="125"/>
  <c r="AI156" i="125"/>
  <c r="AC156" i="125"/>
  <c r="W156" i="125"/>
  <c r="AE156" i="125"/>
  <c r="AD156" i="125"/>
  <c r="AC155" i="125"/>
  <c r="AE155" i="125"/>
  <c r="W155" i="125"/>
  <c r="AC154" i="125"/>
  <c r="W154" i="125"/>
  <c r="AE154" i="125"/>
  <c r="AC153" i="125"/>
  <c r="AE153" i="125"/>
  <c r="AD153" i="125"/>
  <c r="W153" i="125"/>
  <c r="AC152" i="125"/>
  <c r="W152" i="125"/>
  <c r="AC151" i="125"/>
  <c r="AE151" i="125"/>
  <c r="W151" i="125"/>
  <c r="AG150" i="125"/>
  <c r="AI150" i="125"/>
  <c r="AD150" i="125"/>
  <c r="AC150" i="125"/>
  <c r="W150" i="125"/>
  <c r="AE150" i="125"/>
  <c r="AH150" i="125"/>
  <c r="AC149" i="125"/>
  <c r="AE149" i="125"/>
  <c r="AD149" i="125"/>
  <c r="W149" i="125"/>
  <c r="AI148" i="125"/>
  <c r="AD148" i="125"/>
  <c r="AC148" i="125"/>
  <c r="W148" i="125"/>
  <c r="AE148" i="125"/>
  <c r="AH148" i="125"/>
  <c r="AG148" i="125"/>
  <c r="AE147" i="125"/>
  <c r="AC147" i="125"/>
  <c r="W147" i="125"/>
  <c r="AC146" i="125"/>
  <c r="W146" i="125"/>
  <c r="AE146" i="125"/>
  <c r="AE145" i="125"/>
  <c r="AH145" i="125"/>
  <c r="AG145" i="125"/>
  <c r="AI145" i="125"/>
  <c r="AD145" i="125"/>
  <c r="AC145" i="125"/>
  <c r="W145" i="125"/>
  <c r="AB144" i="125"/>
  <c r="AA144" i="125"/>
  <c r="Z144" i="125"/>
  <c r="Y144" i="125"/>
  <c r="X144" i="125"/>
  <c r="V144" i="125"/>
  <c r="U144" i="125"/>
  <c r="T144" i="125"/>
  <c r="S144" i="125"/>
  <c r="R144" i="125"/>
  <c r="AE141" i="125"/>
  <c r="AD141" i="125"/>
  <c r="AC141" i="125"/>
  <c r="W141" i="125"/>
  <c r="AB140" i="125"/>
  <c r="AA140" i="125"/>
  <c r="Z140" i="125"/>
  <c r="Y140" i="125"/>
  <c r="X140" i="125"/>
  <c r="V140" i="125"/>
  <c r="U140" i="125"/>
  <c r="T140" i="125"/>
  <c r="S140" i="125"/>
  <c r="R140" i="125"/>
  <c r="AC138" i="125"/>
  <c r="AE138" i="125"/>
  <c r="W138" i="125"/>
  <c r="AC137" i="125"/>
  <c r="W137" i="125"/>
  <c r="AE137" i="125"/>
  <c r="AC136" i="125"/>
  <c r="AE136" i="125"/>
  <c r="AH136" i="125"/>
  <c r="AG136" i="125"/>
  <c r="AI136" i="125"/>
  <c r="W136" i="125"/>
  <c r="AC135" i="125"/>
  <c r="W135" i="125"/>
  <c r="AE135" i="125"/>
  <c r="AD135" i="125"/>
  <c r="AC134" i="125"/>
  <c r="W134" i="125"/>
  <c r="AE134" i="125"/>
  <c r="AD134" i="125"/>
  <c r="AE133" i="125"/>
  <c r="AH133" i="125"/>
  <c r="AG133" i="125"/>
  <c r="AI133" i="125"/>
  <c r="AC133" i="125"/>
  <c r="W133" i="125"/>
  <c r="AC132" i="125"/>
  <c r="AE132" i="125"/>
  <c r="AD132" i="125"/>
  <c r="W132" i="125"/>
  <c r="AG131" i="125"/>
  <c r="AI131" i="125"/>
  <c r="AD131" i="125"/>
  <c r="AC131" i="125"/>
  <c r="W131" i="125"/>
  <c r="AE131" i="125"/>
  <c r="AH131" i="125"/>
  <c r="AH130" i="125"/>
  <c r="AG130" i="125"/>
  <c r="AI130" i="125"/>
  <c r="AC130" i="125"/>
  <c r="W130" i="125"/>
  <c r="AE130" i="125"/>
  <c r="AD130" i="125"/>
  <c r="AI129" i="125"/>
  <c r="AE129" i="125"/>
  <c r="AH129" i="125"/>
  <c r="AG129" i="125"/>
  <c r="AD129" i="125"/>
  <c r="AC129" i="125"/>
  <c r="W129" i="125"/>
  <c r="AC128" i="125"/>
  <c r="AE128" i="125"/>
  <c r="AH128" i="125"/>
  <c r="AG128" i="125"/>
  <c r="AI128" i="125"/>
  <c r="W128" i="125"/>
  <c r="AC127" i="125"/>
  <c r="W127" i="125"/>
  <c r="AE126" i="125"/>
  <c r="AC126" i="125"/>
  <c r="W126" i="125"/>
  <c r="AE125" i="125"/>
  <c r="AH125" i="125"/>
  <c r="AG125" i="125"/>
  <c r="AI125" i="125"/>
  <c r="AD125" i="125"/>
  <c r="AC125" i="125"/>
  <c r="W125" i="125"/>
  <c r="AH124" i="125"/>
  <c r="AG124" i="125"/>
  <c r="AI124" i="125"/>
  <c r="AC124" i="125"/>
  <c r="AE124" i="125"/>
  <c r="AD124" i="125"/>
  <c r="W124" i="125"/>
  <c r="AB123" i="125"/>
  <c r="AA123" i="125"/>
  <c r="Z123" i="125"/>
  <c r="Y123" i="125"/>
  <c r="X123" i="125"/>
  <c r="V123" i="125"/>
  <c r="U123" i="125"/>
  <c r="T123" i="125"/>
  <c r="S123" i="125"/>
  <c r="R123" i="125"/>
  <c r="AE120" i="125"/>
  <c r="AD120" i="125"/>
  <c r="AC120" i="125"/>
  <c r="W120" i="125"/>
  <c r="AB119" i="125"/>
  <c r="AA119" i="125"/>
  <c r="Z119" i="125"/>
  <c r="Y119" i="125"/>
  <c r="X119" i="125"/>
  <c r="V119" i="125"/>
  <c r="U119" i="125"/>
  <c r="T119" i="125"/>
  <c r="S119" i="125"/>
  <c r="R119" i="125"/>
  <c r="AC117" i="125"/>
  <c r="W117" i="125"/>
  <c r="AE117" i="125"/>
  <c r="AE116" i="125"/>
  <c r="AH116" i="125"/>
  <c r="AG116" i="125"/>
  <c r="AI116" i="125"/>
  <c r="AD116" i="125"/>
  <c r="AC116" i="125"/>
  <c r="W116" i="125"/>
  <c r="AH115" i="125"/>
  <c r="AG115" i="125"/>
  <c r="AI115" i="125"/>
  <c r="AD115" i="125"/>
  <c r="AC115" i="125"/>
  <c r="AE115" i="125"/>
  <c r="W115" i="125"/>
  <c r="AH114" i="125"/>
  <c r="AG114" i="125"/>
  <c r="AI114" i="125"/>
  <c r="AC114" i="125"/>
  <c r="W114" i="125"/>
  <c r="AE114" i="125"/>
  <c r="AD114" i="125"/>
  <c r="AE113" i="125"/>
  <c r="AC113" i="125"/>
  <c r="W113" i="125"/>
  <c r="AE112" i="125"/>
  <c r="AH112" i="125"/>
  <c r="AG112" i="125"/>
  <c r="AI112" i="125"/>
  <c r="AC112" i="125"/>
  <c r="W112" i="125"/>
  <c r="AC111" i="125"/>
  <c r="AE111" i="125"/>
  <c r="AH111" i="125"/>
  <c r="AG111" i="125"/>
  <c r="AI111" i="125"/>
  <c r="W111" i="125"/>
  <c r="AC110" i="125"/>
  <c r="W110" i="125"/>
  <c r="AE110" i="125"/>
  <c r="AD110" i="125"/>
  <c r="AC109" i="125"/>
  <c r="W109" i="125"/>
  <c r="AE109" i="125"/>
  <c r="AE108" i="125"/>
  <c r="AH108" i="125"/>
  <c r="AG108" i="125"/>
  <c r="AI108" i="125"/>
  <c r="AD108" i="125"/>
  <c r="AC108" i="125"/>
  <c r="W108" i="125"/>
  <c r="AH107" i="125"/>
  <c r="AG107" i="125"/>
  <c r="AI107" i="125"/>
  <c r="AD107" i="125"/>
  <c r="AC107" i="125"/>
  <c r="AE107" i="125"/>
  <c r="W107" i="125"/>
  <c r="AH106" i="125"/>
  <c r="AG106" i="125"/>
  <c r="AI106" i="125"/>
  <c r="AC106" i="125"/>
  <c r="W106" i="125"/>
  <c r="AE106" i="125"/>
  <c r="AD106" i="125"/>
  <c r="AE105" i="125"/>
  <c r="AC105" i="125"/>
  <c r="W105" i="125"/>
  <c r="AE104" i="125"/>
  <c r="AH104" i="125"/>
  <c r="AG104" i="125"/>
  <c r="AI104" i="125"/>
  <c r="AC104" i="125"/>
  <c r="W104" i="125"/>
  <c r="AC103" i="125"/>
  <c r="AE103" i="125"/>
  <c r="AH103" i="125"/>
  <c r="AG103" i="125"/>
  <c r="AI103" i="125"/>
  <c r="W103" i="125"/>
  <c r="AB102" i="125"/>
  <c r="AA102" i="125"/>
  <c r="Z102" i="125"/>
  <c r="Y102" i="125"/>
  <c r="X102" i="125"/>
  <c r="V102" i="125"/>
  <c r="U102" i="125"/>
  <c r="T102" i="125"/>
  <c r="S102" i="125"/>
  <c r="R102" i="125"/>
  <c r="AE99" i="125"/>
  <c r="AD99" i="125"/>
  <c r="AC99" i="125"/>
  <c r="W99" i="125"/>
  <c r="AB98" i="125"/>
  <c r="AA98" i="125"/>
  <c r="Z98" i="125"/>
  <c r="Y98" i="125"/>
  <c r="X98" i="125"/>
  <c r="V98" i="125"/>
  <c r="U98" i="125"/>
  <c r="T98" i="125"/>
  <c r="S98" i="125"/>
  <c r="R98" i="125"/>
  <c r="AE96" i="125"/>
  <c r="AC96" i="125"/>
  <c r="W96" i="125"/>
  <c r="AE95" i="125"/>
  <c r="AH95" i="125"/>
  <c r="AG95" i="125"/>
  <c r="AI95" i="125"/>
  <c r="AD95" i="125"/>
  <c r="AC95" i="125"/>
  <c r="W95" i="125"/>
  <c r="AH94" i="125"/>
  <c r="AG94" i="125"/>
  <c r="AI94" i="125"/>
  <c r="AC94" i="125"/>
  <c r="AE94" i="125"/>
  <c r="AD94" i="125"/>
  <c r="W94" i="125"/>
  <c r="AH93" i="125"/>
  <c r="AG93" i="125"/>
  <c r="AI93" i="125"/>
  <c r="AC93" i="125"/>
  <c r="W93" i="125"/>
  <c r="AE93" i="125"/>
  <c r="AD93" i="125"/>
  <c r="AC92" i="125"/>
  <c r="W92" i="125"/>
  <c r="AE92" i="125"/>
  <c r="AI91" i="125"/>
  <c r="AE91" i="125"/>
  <c r="AH91" i="125"/>
  <c r="AG91" i="125"/>
  <c r="AD91" i="125"/>
  <c r="AC91" i="125"/>
  <c r="W91" i="125"/>
  <c r="AC90" i="125"/>
  <c r="AE90" i="125"/>
  <c r="W90" i="125"/>
  <c r="AC89" i="125"/>
  <c r="W89" i="125"/>
  <c r="AE88" i="125"/>
  <c r="AC88" i="125"/>
  <c r="W88" i="125"/>
  <c r="AE87" i="125"/>
  <c r="AH87" i="125"/>
  <c r="AG87" i="125"/>
  <c r="AI87" i="125"/>
  <c r="AD87" i="125"/>
  <c r="AC87" i="125"/>
  <c r="W87" i="125"/>
  <c r="AH86" i="125"/>
  <c r="AG86" i="125"/>
  <c r="AI86" i="125"/>
  <c r="AC86" i="125"/>
  <c r="AE86" i="125"/>
  <c r="AD86" i="125"/>
  <c r="W86" i="125"/>
  <c r="AH85" i="125"/>
  <c r="AG85" i="125"/>
  <c r="AI85" i="125"/>
  <c r="AC85" i="125"/>
  <c r="W85" i="125"/>
  <c r="AE85" i="125"/>
  <c r="AD85" i="125"/>
  <c r="AC84" i="125"/>
  <c r="W84" i="125"/>
  <c r="AE84" i="125"/>
  <c r="AC83" i="125"/>
  <c r="W83" i="125"/>
  <c r="AE83" i="125"/>
  <c r="AE82" i="125"/>
  <c r="AH82" i="125"/>
  <c r="AG82" i="125"/>
  <c r="AI82" i="125"/>
  <c r="AD82" i="125"/>
  <c r="AC82" i="125"/>
  <c r="W82" i="125"/>
  <c r="AB81" i="125"/>
  <c r="AA81" i="125"/>
  <c r="Z81" i="125"/>
  <c r="Y81" i="125"/>
  <c r="X81" i="125"/>
  <c r="V81" i="125"/>
  <c r="U81" i="125"/>
  <c r="T81" i="125"/>
  <c r="S81" i="125"/>
  <c r="R81" i="125"/>
  <c r="AE78" i="125"/>
  <c r="AD78" i="125"/>
  <c r="AC78" i="125"/>
  <c r="W78" i="125"/>
  <c r="AB77" i="125"/>
  <c r="AA77" i="125"/>
  <c r="Z77" i="125"/>
  <c r="Y77" i="125"/>
  <c r="X77" i="125"/>
  <c r="V77" i="125"/>
  <c r="U77" i="125"/>
  <c r="T77" i="125"/>
  <c r="S77" i="125"/>
  <c r="R77" i="125"/>
  <c r="AC75" i="125"/>
  <c r="AE75" i="125"/>
  <c r="W75" i="125"/>
  <c r="AE74" i="125"/>
  <c r="AC74" i="125"/>
  <c r="W74" i="125"/>
  <c r="AC73" i="125"/>
  <c r="AE73" i="125"/>
  <c r="W73" i="125"/>
  <c r="AC72" i="125"/>
  <c r="W72" i="125"/>
  <c r="AE72" i="125"/>
  <c r="AH72" i="125"/>
  <c r="AG72" i="125"/>
  <c r="AI72" i="125"/>
  <c r="AH71" i="125"/>
  <c r="AG71" i="125"/>
  <c r="AI71" i="125"/>
  <c r="AC71" i="125"/>
  <c r="W71" i="125"/>
  <c r="AE71" i="125"/>
  <c r="AD71" i="125"/>
  <c r="AE70" i="125"/>
  <c r="AH70" i="125"/>
  <c r="AG70" i="125"/>
  <c r="AI70" i="125"/>
  <c r="AD70" i="125"/>
  <c r="AC70" i="125"/>
  <c r="W70" i="125"/>
  <c r="AC69" i="125"/>
  <c r="AE69" i="125"/>
  <c r="AD69" i="125"/>
  <c r="W69" i="125"/>
  <c r="AD68" i="125"/>
  <c r="AC68" i="125"/>
  <c r="W68" i="125"/>
  <c r="AE68" i="125"/>
  <c r="AH68" i="125"/>
  <c r="AG68" i="125"/>
  <c r="AI68" i="125"/>
  <c r="AC67" i="125"/>
  <c r="W67" i="125"/>
  <c r="AE67" i="125"/>
  <c r="AI66" i="125"/>
  <c r="AE66" i="125"/>
  <c r="AH66" i="125"/>
  <c r="AG66" i="125"/>
  <c r="AD66" i="125"/>
  <c r="AC66" i="125"/>
  <c r="W66" i="125"/>
  <c r="AE65" i="125"/>
  <c r="AC65" i="125"/>
  <c r="W65" i="125"/>
  <c r="AC64" i="125"/>
  <c r="W64" i="125"/>
  <c r="AE63" i="125"/>
  <c r="AC63" i="125"/>
  <c r="W63" i="125"/>
  <c r="AC62" i="125"/>
  <c r="W62" i="125"/>
  <c r="AE62" i="125"/>
  <c r="AE61" i="125"/>
  <c r="AH61" i="125"/>
  <c r="AG61" i="125"/>
  <c r="AI61" i="125"/>
  <c r="AD61" i="125"/>
  <c r="AC61" i="125"/>
  <c r="W61" i="125"/>
  <c r="AB60" i="125"/>
  <c r="AA60" i="125"/>
  <c r="Z60" i="125"/>
  <c r="Y60" i="125"/>
  <c r="X60" i="125"/>
  <c r="V60" i="125"/>
  <c r="U60" i="125"/>
  <c r="T60" i="125"/>
  <c r="S60" i="125"/>
  <c r="R60" i="125"/>
  <c r="AE57" i="125"/>
  <c r="AD57" i="125"/>
  <c r="AC57" i="125"/>
  <c r="W57" i="125"/>
  <c r="AB56" i="125"/>
  <c r="AA56" i="125"/>
  <c r="Z56" i="125"/>
  <c r="Y56" i="125"/>
  <c r="X56" i="125"/>
  <c r="V56" i="125"/>
  <c r="U56" i="125"/>
  <c r="T56" i="125"/>
  <c r="S56" i="125"/>
  <c r="R56" i="125"/>
  <c r="AC54" i="125"/>
  <c r="AE54" i="125"/>
  <c r="AD54" i="125" s="1"/>
  <c r="W54" i="125"/>
  <c r="AC53" i="125"/>
  <c r="W53" i="125"/>
  <c r="AE53" i="125" s="1"/>
  <c r="AC52" i="125"/>
  <c r="W52" i="125"/>
  <c r="AE52" i="125" s="1"/>
  <c r="AC51" i="125"/>
  <c r="W51" i="125"/>
  <c r="AE51" i="125" s="1"/>
  <c r="AC50" i="125"/>
  <c r="W50" i="125"/>
  <c r="AE50" i="125" s="1"/>
  <c r="AC49" i="125"/>
  <c r="W49" i="125"/>
  <c r="AE49" i="125" s="1"/>
  <c r="AC48" i="125"/>
  <c r="W48" i="125"/>
  <c r="AE48" i="125" s="1"/>
  <c r="AC47" i="125"/>
  <c r="W47" i="125"/>
  <c r="AE47" i="125" s="1"/>
  <c r="AC46" i="125"/>
  <c r="W46" i="125"/>
  <c r="AE46" i="125"/>
  <c r="AD46" i="125" s="1"/>
  <c r="AC45" i="125"/>
  <c r="W45" i="125"/>
  <c r="AE45" i="125" s="1"/>
  <c r="AC44" i="125"/>
  <c r="AE44" i="125" s="1"/>
  <c r="W44" i="125"/>
  <c r="AC43" i="125"/>
  <c r="AE43" i="125" s="1"/>
  <c r="W43" i="125"/>
  <c r="AC42" i="125"/>
  <c r="W42" i="125"/>
  <c r="AE42" i="125" s="1"/>
  <c r="AC41" i="125"/>
  <c r="W41" i="125"/>
  <c r="AE41" i="125" s="1"/>
  <c r="AC40" i="125"/>
  <c r="W40" i="125"/>
  <c r="AB39" i="125"/>
  <c r="AA39" i="125"/>
  <c r="Z39" i="125"/>
  <c r="Y39" i="125"/>
  <c r="X39" i="125"/>
  <c r="V39" i="125"/>
  <c r="U39" i="125"/>
  <c r="T39" i="125"/>
  <c r="S39" i="125"/>
  <c r="R39" i="125"/>
  <c r="AE36" i="125"/>
  <c r="AD36" i="125"/>
  <c r="AC36" i="125"/>
  <c r="W36" i="125"/>
  <c r="AB35" i="125"/>
  <c r="AA35" i="125"/>
  <c r="Z35" i="125"/>
  <c r="Y35" i="125"/>
  <c r="X35" i="125"/>
  <c r="V35" i="125"/>
  <c r="U35" i="125"/>
  <c r="T35" i="125"/>
  <c r="S35" i="125"/>
  <c r="R35" i="125"/>
  <c r="AC33" i="125"/>
  <c r="W33" i="125"/>
  <c r="AE33" i="125" s="1"/>
  <c r="AC32" i="125"/>
  <c r="W32" i="125"/>
  <c r="AE32" i="125" s="1"/>
  <c r="AC31" i="125"/>
  <c r="W31" i="125"/>
  <c r="AE31" i="125" s="1"/>
  <c r="AC30" i="125"/>
  <c r="W30" i="125"/>
  <c r="AE30" i="125" s="1"/>
  <c r="AC29" i="125"/>
  <c r="W29" i="125"/>
  <c r="AC28" i="125"/>
  <c r="W28" i="125"/>
  <c r="AE28" i="125" s="1"/>
  <c r="AC27" i="125"/>
  <c r="W27" i="125"/>
  <c r="AC26" i="125"/>
  <c r="W26" i="125"/>
  <c r="AE26" i="125" s="1"/>
  <c r="AC25" i="125"/>
  <c r="AE25" i="125" s="1"/>
  <c r="W25" i="125"/>
  <c r="AC24" i="125"/>
  <c r="W24" i="125"/>
  <c r="AE24" i="125" s="1"/>
  <c r="AC23" i="125"/>
  <c r="W23" i="125"/>
  <c r="AC22" i="125"/>
  <c r="W22" i="125"/>
  <c r="AC21" i="125"/>
  <c r="W21" i="125"/>
  <c r="AC20" i="125"/>
  <c r="W20" i="125"/>
  <c r="AE20" i="125" s="1"/>
  <c r="AC19" i="125"/>
  <c r="W19" i="125"/>
  <c r="AB18" i="125"/>
  <c r="AA18" i="125"/>
  <c r="Z18" i="125"/>
  <c r="Y18" i="125"/>
  <c r="X18" i="125"/>
  <c r="V18" i="125"/>
  <c r="U18" i="125"/>
  <c r="T18" i="125"/>
  <c r="S18" i="125"/>
  <c r="R18" i="125"/>
  <c r="AE15" i="125"/>
  <c r="AD15" i="125"/>
  <c r="AC15" i="125"/>
  <c r="W15" i="125"/>
  <c r="AB14" i="125"/>
  <c r="AA14" i="125"/>
  <c r="Z14" i="125"/>
  <c r="Y14" i="125"/>
  <c r="X14" i="125"/>
  <c r="V14" i="125"/>
  <c r="U14" i="125"/>
  <c r="T14" i="125"/>
  <c r="S14" i="125"/>
  <c r="R14" i="125"/>
  <c r="AH32" i="128"/>
  <c r="AG32" i="128"/>
  <c r="AI32" i="128"/>
  <c r="AD32" i="128"/>
  <c r="AD52" i="128"/>
  <c r="AH52" i="128"/>
  <c r="AG52" i="128" s="1"/>
  <c r="AD94" i="128"/>
  <c r="AH94" i="128"/>
  <c r="AG94" i="128"/>
  <c r="AI94" i="128"/>
  <c r="AD116" i="128"/>
  <c r="AH116" i="128"/>
  <c r="AG116" i="128"/>
  <c r="AI116" i="128"/>
  <c r="AD133" i="128"/>
  <c r="AH133" i="128"/>
  <c r="AG133" i="128"/>
  <c r="AI133" i="128"/>
  <c r="AH23" i="128"/>
  <c r="AG23" i="128"/>
  <c r="AI23" i="128"/>
  <c r="AD23" i="128"/>
  <c r="AH29" i="128"/>
  <c r="AG29" i="128"/>
  <c r="AI29" i="128"/>
  <c r="AD29" i="128"/>
  <c r="AD91" i="128"/>
  <c r="AH91" i="128"/>
  <c r="AG91" i="128"/>
  <c r="AI91" i="128"/>
  <c r="AH107" i="128"/>
  <c r="AG107" i="128"/>
  <c r="AI107" i="128"/>
  <c r="AD107" i="128"/>
  <c r="AH113" i="128"/>
  <c r="AG113" i="128"/>
  <c r="AI113" i="128"/>
  <c r="AD113" i="128"/>
  <c r="AD130" i="128"/>
  <c r="AH130" i="128"/>
  <c r="AG130" i="128"/>
  <c r="AI130" i="128"/>
  <c r="AH46" i="128"/>
  <c r="AG46" i="128" s="1"/>
  <c r="AD46" i="128"/>
  <c r="AH82" i="128"/>
  <c r="AG82" i="128"/>
  <c r="AI82" i="128"/>
  <c r="AD82" i="128"/>
  <c r="AH88" i="128"/>
  <c r="AG88" i="128"/>
  <c r="AI88" i="128"/>
  <c r="AD88" i="128"/>
  <c r="AH124" i="128"/>
  <c r="AG124" i="128"/>
  <c r="AI124" i="128"/>
  <c r="AD124" i="128"/>
  <c r="AD27" i="128"/>
  <c r="AH27" i="128"/>
  <c r="AG27" i="128"/>
  <c r="AI27" i="128"/>
  <c r="AH30" i="128"/>
  <c r="AG30" i="128"/>
  <c r="AI30" i="128"/>
  <c r="AD30" i="128"/>
  <c r="AH72" i="128"/>
  <c r="AG72" i="128" s="1"/>
  <c r="AD72" i="128"/>
  <c r="AH111" i="128"/>
  <c r="AG111" i="128"/>
  <c r="AI111" i="128"/>
  <c r="AD111" i="128"/>
  <c r="AH114" i="128"/>
  <c r="AG114" i="128"/>
  <c r="AI114" i="128"/>
  <c r="AD114" i="128"/>
  <c r="AD24" i="128"/>
  <c r="AH24" i="128"/>
  <c r="AG24" i="128"/>
  <c r="AI24" i="128"/>
  <c r="AH86" i="128"/>
  <c r="AG86" i="128"/>
  <c r="AI86" i="128"/>
  <c r="AD86" i="128"/>
  <c r="AH89" i="128"/>
  <c r="AG89" i="128"/>
  <c r="AI89" i="128"/>
  <c r="AD89" i="128"/>
  <c r="AD108" i="128"/>
  <c r="AH108" i="128"/>
  <c r="AG108" i="128"/>
  <c r="AI108" i="128"/>
  <c r="AD128" i="128"/>
  <c r="AH128" i="128"/>
  <c r="AG128" i="128"/>
  <c r="AI128" i="128"/>
  <c r="AH21" i="128"/>
  <c r="AG21" i="128"/>
  <c r="AI21" i="128"/>
  <c r="AD21" i="128"/>
  <c r="AH31" i="128"/>
  <c r="AG31" i="128"/>
  <c r="AI31" i="128"/>
  <c r="AD31" i="128"/>
  <c r="AH41" i="128"/>
  <c r="AG41" i="128" s="1"/>
  <c r="AD41" i="128"/>
  <c r="AD83" i="128"/>
  <c r="AH83" i="128"/>
  <c r="AG83" i="128"/>
  <c r="AI83" i="128"/>
  <c r="AH105" i="128"/>
  <c r="AG105" i="128"/>
  <c r="AI105" i="128"/>
  <c r="AD105" i="128"/>
  <c r="AH115" i="128"/>
  <c r="AG115" i="128"/>
  <c r="AI115" i="128"/>
  <c r="AD115" i="128"/>
  <c r="AD125" i="128"/>
  <c r="AH125" i="128"/>
  <c r="AG125" i="128"/>
  <c r="AI125" i="128"/>
  <c r="AH90" i="128"/>
  <c r="AG90" i="128"/>
  <c r="AI90" i="128"/>
  <c r="AD90" i="128"/>
  <c r="AH96" i="128"/>
  <c r="AG96" i="128"/>
  <c r="AI96" i="128"/>
  <c r="AD96" i="128"/>
  <c r="AH22" i="128"/>
  <c r="AG22" i="128"/>
  <c r="AI22" i="128"/>
  <c r="AD22" i="128"/>
  <c r="AD36" i="128"/>
  <c r="AH78" i="128"/>
  <c r="AG78" i="128"/>
  <c r="AI78" i="128"/>
  <c r="AD78" i="128"/>
  <c r="AH103" i="128"/>
  <c r="AD103" i="128"/>
  <c r="AH106" i="128"/>
  <c r="AG106" i="128"/>
  <c r="AI106" i="128"/>
  <c r="AD106" i="128"/>
  <c r="AD120" i="128"/>
  <c r="AD304" i="128"/>
  <c r="AH304" i="128"/>
  <c r="AG304" i="128"/>
  <c r="AI304" i="128"/>
  <c r="AH26" i="128"/>
  <c r="AG26" i="128"/>
  <c r="AI26" i="128"/>
  <c r="AH85" i="128"/>
  <c r="AG85" i="128"/>
  <c r="AI85" i="128"/>
  <c r="AH93" i="128"/>
  <c r="AG93" i="128"/>
  <c r="AI93" i="128"/>
  <c r="AH110" i="128"/>
  <c r="AG110" i="128"/>
  <c r="AI110" i="128"/>
  <c r="AH127" i="128"/>
  <c r="AG127" i="128"/>
  <c r="AI127" i="128"/>
  <c r="AH138" i="128"/>
  <c r="AG138" i="128"/>
  <c r="AI138" i="128"/>
  <c r="AD138" i="128"/>
  <c r="AD148" i="128"/>
  <c r="AH154" i="128"/>
  <c r="AG154" i="128"/>
  <c r="AI154" i="128"/>
  <c r="AD154" i="128"/>
  <c r="AH159" i="128"/>
  <c r="AG159" i="128"/>
  <c r="AI159" i="128"/>
  <c r="AH171" i="128"/>
  <c r="AG171" i="128"/>
  <c r="AI171" i="128"/>
  <c r="AD171" i="128"/>
  <c r="AH176" i="128"/>
  <c r="AG176" i="128"/>
  <c r="AI176" i="128"/>
  <c r="AH180" i="128"/>
  <c r="AG180" i="128"/>
  <c r="AI180" i="128"/>
  <c r="AD180" i="128"/>
  <c r="AH187" i="128"/>
  <c r="AG187" i="128"/>
  <c r="AI187" i="128"/>
  <c r="AD187" i="128"/>
  <c r="AD190" i="128"/>
  <c r="AH196" i="128"/>
  <c r="AG196" i="128"/>
  <c r="AI196" i="128"/>
  <c r="AD196" i="128"/>
  <c r="AH201" i="128"/>
  <c r="AG201" i="128"/>
  <c r="AI201" i="128"/>
  <c r="AH213" i="128"/>
  <c r="AG213" i="128"/>
  <c r="AI213" i="128"/>
  <c r="AD213" i="128"/>
  <c r="AH218" i="128"/>
  <c r="AG218" i="128"/>
  <c r="AI218" i="128"/>
  <c r="AH222" i="128"/>
  <c r="AG222" i="128"/>
  <c r="AI222" i="128"/>
  <c r="AD222" i="128"/>
  <c r="AH229" i="128"/>
  <c r="AG229" i="128"/>
  <c r="AI229" i="128"/>
  <c r="AD229" i="128"/>
  <c r="AD232" i="128"/>
  <c r="AH238" i="128"/>
  <c r="AG238" i="128"/>
  <c r="AI238" i="128"/>
  <c r="AD238" i="128"/>
  <c r="AH243" i="128"/>
  <c r="AG243" i="128"/>
  <c r="AI243" i="128"/>
  <c r="AH358" i="128"/>
  <c r="AG358" i="128"/>
  <c r="AI358" i="128"/>
  <c r="AD358" i="128"/>
  <c r="AH410" i="128"/>
  <c r="AG410" i="128"/>
  <c r="AI410" i="128"/>
  <c r="AD410" i="128"/>
  <c r="AH153" i="128"/>
  <c r="AG153" i="128"/>
  <c r="AI153" i="128"/>
  <c r="AD153" i="128"/>
  <c r="AH25" i="128"/>
  <c r="AG25" i="128"/>
  <c r="AI25" i="128"/>
  <c r="AH33" i="128"/>
  <c r="AG33" i="128"/>
  <c r="AI33" i="128"/>
  <c r="AH84" i="128"/>
  <c r="AG84" i="128"/>
  <c r="AI84" i="128"/>
  <c r="AH92" i="128"/>
  <c r="AG92" i="128"/>
  <c r="AI92" i="128"/>
  <c r="AH109" i="128"/>
  <c r="AG109" i="128"/>
  <c r="AI109" i="128"/>
  <c r="AH117" i="128"/>
  <c r="AG117" i="128"/>
  <c r="AI117" i="128"/>
  <c r="AH126" i="128"/>
  <c r="AG126" i="128"/>
  <c r="AI126" i="128"/>
  <c r="AH135" i="128"/>
  <c r="AG135" i="128"/>
  <c r="AI135" i="128"/>
  <c r="AH145" i="128"/>
  <c r="AG145" i="128"/>
  <c r="AI145" i="128"/>
  <c r="AD145" i="128"/>
  <c r="AH157" i="128"/>
  <c r="AG157" i="128"/>
  <c r="AI157" i="128"/>
  <c r="AD157" i="128"/>
  <c r="AH174" i="128"/>
  <c r="AG174" i="128"/>
  <c r="AI174" i="128"/>
  <c r="AD174" i="128"/>
  <c r="AD177" i="128"/>
  <c r="AH177" i="128"/>
  <c r="AG177" i="128"/>
  <c r="AI177" i="128"/>
  <c r="AH199" i="128"/>
  <c r="AG199" i="128"/>
  <c r="AI199" i="128"/>
  <c r="AD199" i="128"/>
  <c r="AH216" i="128"/>
  <c r="AG216" i="128"/>
  <c r="AI216" i="128"/>
  <c r="AD216" i="128"/>
  <c r="AD219" i="128"/>
  <c r="AH219" i="128"/>
  <c r="AG219" i="128"/>
  <c r="AI219" i="128"/>
  <c r="AH241" i="128"/>
  <c r="AG241" i="128"/>
  <c r="AI241" i="128"/>
  <c r="AD241" i="128"/>
  <c r="AD255" i="128"/>
  <c r="AD261" i="128"/>
  <c r="AH261" i="128"/>
  <c r="AG261" i="128"/>
  <c r="AI261" i="128"/>
  <c r="AH264" i="128"/>
  <c r="AG264" i="128"/>
  <c r="AI264" i="128"/>
  <c r="AD264" i="128"/>
  <c r="AD274" i="128"/>
  <c r="AH274" i="128"/>
  <c r="AG274" i="128"/>
  <c r="AI274" i="128"/>
  <c r="AH301" i="128"/>
  <c r="AG301" i="128"/>
  <c r="AI301" i="128"/>
  <c r="AD301" i="128"/>
  <c r="AD321" i="128"/>
  <c r="AH321" i="128"/>
  <c r="AG321" i="128"/>
  <c r="AI321" i="128"/>
  <c r="AH146" i="128"/>
  <c r="AG146" i="128"/>
  <c r="AI146" i="128"/>
  <c r="AD146" i="128"/>
  <c r="AH151" i="128"/>
  <c r="AG151" i="128"/>
  <c r="AI151" i="128"/>
  <c r="AH155" i="128"/>
  <c r="AG155" i="128"/>
  <c r="AI155" i="128"/>
  <c r="AD155" i="128"/>
  <c r="AH168" i="128"/>
  <c r="AG168" i="128"/>
  <c r="AI168" i="128"/>
  <c r="AH172" i="128"/>
  <c r="AG172" i="128"/>
  <c r="AI172" i="128"/>
  <c r="AD172" i="128"/>
  <c r="AH188" i="128"/>
  <c r="AG188" i="128"/>
  <c r="AI188" i="128"/>
  <c r="AD188" i="128"/>
  <c r="AH193" i="128"/>
  <c r="AG193" i="128"/>
  <c r="AI193" i="128"/>
  <c r="AH197" i="128"/>
  <c r="AG197" i="128"/>
  <c r="AI197" i="128"/>
  <c r="AD197" i="128"/>
  <c r="AH210" i="128"/>
  <c r="AG210" i="128"/>
  <c r="AI210" i="128"/>
  <c r="AH214" i="128"/>
  <c r="AG214" i="128"/>
  <c r="AI214" i="128"/>
  <c r="AD214" i="128"/>
  <c r="AH230" i="128"/>
  <c r="AG230" i="128"/>
  <c r="AI230" i="128"/>
  <c r="AD230" i="128"/>
  <c r="AH235" i="128"/>
  <c r="AG235" i="128"/>
  <c r="AI235" i="128"/>
  <c r="AH239" i="128"/>
  <c r="AG239" i="128"/>
  <c r="AI239" i="128"/>
  <c r="AD239" i="128"/>
  <c r="AH252" i="128"/>
  <c r="AG252" i="128"/>
  <c r="AI252" i="128"/>
  <c r="AD277" i="128"/>
  <c r="AH277" i="128"/>
  <c r="AG277" i="128"/>
  <c r="AI277" i="128"/>
  <c r="AH381" i="128"/>
  <c r="AG381" i="128"/>
  <c r="AI381" i="128"/>
  <c r="AD381" i="128"/>
  <c r="AH170" i="128"/>
  <c r="AG170" i="128"/>
  <c r="AI170" i="128"/>
  <c r="AD170" i="128"/>
  <c r="AH282" i="128"/>
  <c r="AG282" i="128"/>
  <c r="AI282" i="128"/>
  <c r="AD282" i="128"/>
  <c r="AD129" i="128"/>
  <c r="AE131" i="128"/>
  <c r="AD132" i="128"/>
  <c r="AH149" i="128"/>
  <c r="AG149" i="128"/>
  <c r="AI149" i="128"/>
  <c r="AD149" i="128"/>
  <c r="AD152" i="128"/>
  <c r="AH152" i="128"/>
  <c r="AG152" i="128"/>
  <c r="AI152" i="128"/>
  <c r="AH166" i="128"/>
  <c r="AG166" i="128"/>
  <c r="AI166" i="128"/>
  <c r="AD166" i="128"/>
  <c r="AD169" i="128"/>
  <c r="AH169" i="128"/>
  <c r="AG169" i="128"/>
  <c r="AI169" i="128"/>
  <c r="AH191" i="128"/>
  <c r="AG191" i="128"/>
  <c r="AI191" i="128"/>
  <c r="AD191" i="128"/>
  <c r="AD194" i="128"/>
  <c r="AH194" i="128"/>
  <c r="AG194" i="128"/>
  <c r="AI194" i="128"/>
  <c r="AH208" i="128"/>
  <c r="AG208" i="128"/>
  <c r="AI208" i="128"/>
  <c r="AD208" i="128"/>
  <c r="AD211" i="128"/>
  <c r="AH211" i="128"/>
  <c r="AG211" i="128"/>
  <c r="AI211" i="128"/>
  <c r="AH233" i="128"/>
  <c r="AG233" i="128"/>
  <c r="AI233" i="128"/>
  <c r="AD233" i="128"/>
  <c r="AD236" i="128"/>
  <c r="AH236" i="128"/>
  <c r="AG236" i="128"/>
  <c r="AI236" i="128"/>
  <c r="AH250" i="128"/>
  <c r="AG250" i="128"/>
  <c r="AI250" i="128"/>
  <c r="AD250" i="128"/>
  <c r="AD253" i="128"/>
  <c r="AH253" i="128"/>
  <c r="AG253" i="128"/>
  <c r="AI253" i="128"/>
  <c r="AH318" i="128"/>
  <c r="AG318" i="128"/>
  <c r="AI318" i="128"/>
  <c r="AD318" i="128"/>
  <c r="AD378" i="128"/>
  <c r="AH378" i="128"/>
  <c r="AG378" i="128"/>
  <c r="AI378" i="128"/>
  <c r="AD414" i="128"/>
  <c r="AH136" i="128"/>
  <c r="AG136" i="128"/>
  <c r="AI136" i="128"/>
  <c r="AD136" i="128"/>
  <c r="AD141" i="128"/>
  <c r="AH147" i="128"/>
  <c r="AG147" i="128"/>
  <c r="AI147" i="128"/>
  <c r="AD147" i="128"/>
  <c r="AD183" i="128"/>
  <c r="AH189" i="128"/>
  <c r="AG189" i="128"/>
  <c r="AI189" i="128"/>
  <c r="AD189" i="128"/>
  <c r="AH220" i="128"/>
  <c r="AG220" i="128"/>
  <c r="AI220" i="128"/>
  <c r="AD220" i="128"/>
  <c r="AD225" i="128"/>
  <c r="AH231" i="128"/>
  <c r="AG231" i="128"/>
  <c r="AI231" i="128"/>
  <c r="AD231" i="128"/>
  <c r="AH259" i="128"/>
  <c r="AG259" i="128"/>
  <c r="AI259" i="128"/>
  <c r="AD259" i="128"/>
  <c r="AH178" i="128"/>
  <c r="AG178" i="128"/>
  <c r="AI178" i="128"/>
  <c r="AD178" i="128"/>
  <c r="AH254" i="128"/>
  <c r="AG254" i="128"/>
  <c r="AI254" i="128"/>
  <c r="AD254" i="128"/>
  <c r="AH260" i="128"/>
  <c r="AG260" i="128"/>
  <c r="AI260" i="128"/>
  <c r="AD260" i="128"/>
  <c r="AH272" i="128"/>
  <c r="AG272" i="128"/>
  <c r="AI272" i="128"/>
  <c r="AD272" i="128"/>
  <c r="AH341" i="128"/>
  <c r="AG341" i="128"/>
  <c r="AI341" i="128"/>
  <c r="AD341" i="128"/>
  <c r="AH366" i="128"/>
  <c r="AG366" i="128"/>
  <c r="AI366" i="128"/>
  <c r="AD366" i="128"/>
  <c r="AH137" i="128"/>
  <c r="AG137" i="128"/>
  <c r="AI137" i="128"/>
  <c r="AD137" i="128"/>
  <c r="AH179" i="128"/>
  <c r="AG179" i="128"/>
  <c r="AI179" i="128"/>
  <c r="AD179" i="128"/>
  <c r="AH195" i="128"/>
  <c r="AG195" i="128"/>
  <c r="AI195" i="128"/>
  <c r="AD195" i="128"/>
  <c r="AH212" i="128"/>
  <c r="AG212" i="128"/>
  <c r="AI212" i="128"/>
  <c r="AD212" i="128"/>
  <c r="AH221" i="128"/>
  <c r="AG221" i="128"/>
  <c r="AI221" i="128"/>
  <c r="AD221" i="128"/>
  <c r="AH237" i="128"/>
  <c r="AG237" i="128"/>
  <c r="AI237" i="128"/>
  <c r="AD237" i="128"/>
  <c r="AD257" i="128"/>
  <c r="AH257" i="128"/>
  <c r="AG257" i="128"/>
  <c r="AI257" i="128"/>
  <c r="AD267" i="128"/>
  <c r="AH419" i="128"/>
  <c r="AG419" i="128"/>
  <c r="AI419" i="128"/>
  <c r="AD419" i="128"/>
  <c r="AE258" i="128"/>
  <c r="AE384" i="128"/>
  <c r="AH424" i="128"/>
  <c r="AG424" i="128"/>
  <c r="AI424" i="128"/>
  <c r="AD424" i="128"/>
  <c r="AH150" i="128"/>
  <c r="AG150" i="128"/>
  <c r="AI150" i="128"/>
  <c r="AH158" i="128"/>
  <c r="AG158" i="128"/>
  <c r="AI158" i="128"/>
  <c r="AH167" i="128"/>
  <c r="AG167" i="128"/>
  <c r="AI167" i="128"/>
  <c r="AH175" i="128"/>
  <c r="AG175" i="128"/>
  <c r="AI175" i="128"/>
  <c r="AH192" i="128"/>
  <c r="AG192" i="128"/>
  <c r="AI192" i="128"/>
  <c r="AH200" i="128"/>
  <c r="AG200" i="128"/>
  <c r="AI200" i="128"/>
  <c r="AH209" i="128"/>
  <c r="AG209" i="128"/>
  <c r="AI209" i="128"/>
  <c r="AH217" i="128"/>
  <c r="AG217" i="128"/>
  <c r="AI217" i="128"/>
  <c r="AH234" i="128"/>
  <c r="AG234" i="128"/>
  <c r="AI234" i="128"/>
  <c r="AH242" i="128"/>
  <c r="AG242" i="128"/>
  <c r="AI242" i="128"/>
  <c r="AH251" i="128"/>
  <c r="AG251" i="128"/>
  <c r="AI251" i="128"/>
  <c r="AE271" i="128"/>
  <c r="AD344" i="128"/>
  <c r="AH344" i="128"/>
  <c r="AG344" i="128"/>
  <c r="AI344" i="128"/>
  <c r="AH347" i="128"/>
  <c r="AG347" i="128"/>
  <c r="AI347" i="128"/>
  <c r="AD347" i="128"/>
  <c r="AD361" i="128"/>
  <c r="AH361" i="128"/>
  <c r="AG361" i="128"/>
  <c r="AI361" i="128"/>
  <c r="AD369" i="128"/>
  <c r="AH369" i="128"/>
  <c r="AG369" i="128"/>
  <c r="AI369" i="128"/>
  <c r="AE376" i="128"/>
  <c r="AH390" i="128"/>
  <c r="AG390" i="128"/>
  <c r="AI390" i="128"/>
  <c r="AD390" i="128"/>
  <c r="AH425" i="128"/>
  <c r="AG425" i="128"/>
  <c r="AI425" i="128"/>
  <c r="AD425" i="128"/>
  <c r="AH430" i="128"/>
  <c r="AG430" i="128"/>
  <c r="AI430" i="128"/>
  <c r="AD278" i="128"/>
  <c r="AH278" i="128"/>
  <c r="AG278" i="128"/>
  <c r="AI278" i="128"/>
  <c r="AH280" i="128"/>
  <c r="AG280" i="128"/>
  <c r="AI280" i="128"/>
  <c r="AD280" i="128"/>
  <c r="AH324" i="128"/>
  <c r="AG324" i="128"/>
  <c r="AI324" i="128"/>
  <c r="AD324" i="128"/>
  <c r="AD336" i="128"/>
  <c r="AH336" i="128"/>
  <c r="AG336" i="128"/>
  <c r="AI336" i="128"/>
  <c r="AH339" i="128"/>
  <c r="AG339" i="128"/>
  <c r="AI339" i="128"/>
  <c r="AD339" i="128"/>
  <c r="AH342" i="128"/>
  <c r="AG342" i="128"/>
  <c r="AI342" i="128"/>
  <c r="AD342" i="128"/>
  <c r="AD345" i="128"/>
  <c r="AH345" i="128"/>
  <c r="AG345" i="128"/>
  <c r="AI345" i="128"/>
  <c r="AD351" i="128"/>
  <c r="AH356" i="128"/>
  <c r="AG356" i="128"/>
  <c r="AI356" i="128"/>
  <c r="AD356" i="128"/>
  <c r="AH359" i="128"/>
  <c r="AG359" i="128"/>
  <c r="AI359" i="128"/>
  <c r="AD359" i="128"/>
  <c r="AH364" i="128"/>
  <c r="AG364" i="128"/>
  <c r="AI364" i="128"/>
  <c r="AD364" i="128"/>
  <c r="AH367" i="128"/>
  <c r="AG367" i="128"/>
  <c r="AI367" i="128"/>
  <c r="AD367" i="128"/>
  <c r="AD428" i="128"/>
  <c r="AH428" i="128"/>
  <c r="AG428" i="128"/>
  <c r="AI428" i="128"/>
  <c r="AH431" i="128"/>
  <c r="AG431" i="128"/>
  <c r="AI431" i="128"/>
  <c r="AD431" i="128"/>
  <c r="AD276" i="128"/>
  <c r="AH283" i="128"/>
  <c r="AG283" i="128"/>
  <c r="AI283" i="128"/>
  <c r="AD283" i="128"/>
  <c r="AH299" i="128"/>
  <c r="AG299" i="128"/>
  <c r="AI299" i="128"/>
  <c r="AD299" i="128"/>
  <c r="AH316" i="128"/>
  <c r="AG316" i="128"/>
  <c r="AI316" i="128"/>
  <c r="AD316" i="128"/>
  <c r="AD327" i="128"/>
  <c r="AH327" i="128"/>
  <c r="AG327" i="128"/>
  <c r="AI327" i="128"/>
  <c r="AH334" i="128"/>
  <c r="AG334" i="128"/>
  <c r="AI334" i="128"/>
  <c r="AD334" i="128"/>
  <c r="AD337" i="128"/>
  <c r="AH337" i="128"/>
  <c r="AG337" i="128"/>
  <c r="AI337" i="128"/>
  <c r="AH382" i="128"/>
  <c r="AG382" i="128"/>
  <c r="AI382" i="128"/>
  <c r="AD382" i="128"/>
  <c r="AD385" i="128"/>
  <c r="AH422" i="128"/>
  <c r="AG422" i="128"/>
  <c r="AI422" i="128"/>
  <c r="AH426" i="128"/>
  <c r="AG426" i="128"/>
  <c r="AI426" i="128"/>
  <c r="AD426" i="128"/>
  <c r="AD273" i="128"/>
  <c r="AE275" i="128"/>
  <c r="AD285" i="128"/>
  <c r="AH285" i="128"/>
  <c r="AG285" i="128"/>
  <c r="AI285" i="128"/>
  <c r="AD302" i="128"/>
  <c r="AH302" i="128"/>
  <c r="AG302" i="128"/>
  <c r="AI302" i="128"/>
  <c r="AH305" i="128"/>
  <c r="AG305" i="128"/>
  <c r="AI305" i="128"/>
  <c r="AD305" i="128"/>
  <c r="AD319" i="128"/>
  <c r="AH319" i="128"/>
  <c r="AG319" i="128"/>
  <c r="AI319" i="128"/>
  <c r="AH322" i="128"/>
  <c r="AG322" i="128"/>
  <c r="AI322" i="128"/>
  <c r="AD322" i="128"/>
  <c r="AE325" i="128"/>
  <c r="AH397" i="128"/>
  <c r="AG397" i="128"/>
  <c r="AI397" i="128"/>
  <c r="AH400" i="128"/>
  <c r="AG400" i="128"/>
  <c r="AI400" i="128"/>
  <c r="AD400" i="128"/>
  <c r="AH405" i="128"/>
  <c r="AG405" i="128"/>
  <c r="AI405" i="128"/>
  <c r="AH408" i="128"/>
  <c r="AG408" i="128"/>
  <c r="AI408" i="128"/>
  <c r="AD408" i="128"/>
  <c r="AD420" i="128"/>
  <c r="AH420" i="128"/>
  <c r="AG420" i="128"/>
  <c r="AI420" i="128"/>
  <c r="AD294" i="128"/>
  <c r="AH294" i="128"/>
  <c r="AG294" i="128"/>
  <c r="AI294" i="128"/>
  <c r="AH297" i="128"/>
  <c r="AG297" i="128"/>
  <c r="AI297" i="128"/>
  <c r="AD297" i="128"/>
  <c r="AH300" i="128"/>
  <c r="AG300" i="128"/>
  <c r="AI300" i="128"/>
  <c r="AD300" i="128"/>
  <c r="AD303" i="128"/>
  <c r="AH303" i="128"/>
  <c r="AG303" i="128"/>
  <c r="AI303" i="128"/>
  <c r="AD309" i="128"/>
  <c r="AH314" i="128"/>
  <c r="AG314" i="128"/>
  <c r="AI314" i="128"/>
  <c r="AD314" i="128"/>
  <c r="AH317" i="128"/>
  <c r="AG317" i="128"/>
  <c r="AI317" i="128"/>
  <c r="AD317" i="128"/>
  <c r="AD320" i="128"/>
  <c r="AH320" i="128"/>
  <c r="AG320" i="128"/>
  <c r="AI320" i="128"/>
  <c r="AH383" i="128"/>
  <c r="AG383" i="128"/>
  <c r="AI383" i="128"/>
  <c r="AD383" i="128"/>
  <c r="AH388" i="128"/>
  <c r="AG388" i="128"/>
  <c r="AI388" i="128"/>
  <c r="AD393" i="128"/>
  <c r="AD403" i="128"/>
  <c r="AH403" i="128"/>
  <c r="AG403" i="128"/>
  <c r="AI403" i="128"/>
  <c r="AD411" i="128"/>
  <c r="AH411" i="128"/>
  <c r="AG411" i="128"/>
  <c r="AI411" i="128"/>
  <c r="AH418" i="128"/>
  <c r="AG418" i="128"/>
  <c r="AI418" i="128"/>
  <c r="AD418" i="128"/>
  <c r="AH423" i="128"/>
  <c r="AG423" i="128"/>
  <c r="AI423" i="128"/>
  <c r="AD423" i="128"/>
  <c r="AH432" i="128"/>
  <c r="AG432" i="128"/>
  <c r="AI432" i="128"/>
  <c r="AD432" i="128"/>
  <c r="AD256" i="128"/>
  <c r="AE262" i="128"/>
  <c r="AE292" i="128"/>
  <c r="AD295" i="128"/>
  <c r="AH295" i="128"/>
  <c r="AG295" i="128"/>
  <c r="AI295" i="128"/>
  <c r="AD343" i="128"/>
  <c r="AD360" i="128"/>
  <c r="AD368" i="128"/>
  <c r="AD372" i="128"/>
  <c r="AD386" i="128"/>
  <c r="AH386" i="128"/>
  <c r="AG386" i="128"/>
  <c r="AI386" i="128"/>
  <c r="AH389" i="128"/>
  <c r="AG389" i="128"/>
  <c r="AI389" i="128"/>
  <c r="AD389" i="128"/>
  <c r="AH398" i="128"/>
  <c r="AG398" i="128"/>
  <c r="AI398" i="128"/>
  <c r="AD398" i="128"/>
  <c r="AE401" i="128"/>
  <c r="AH406" i="128"/>
  <c r="AG406" i="128"/>
  <c r="AI406" i="128"/>
  <c r="AD406" i="128"/>
  <c r="AE409" i="128"/>
  <c r="AH362" i="128"/>
  <c r="AG362" i="128"/>
  <c r="AI362" i="128"/>
  <c r="AH379" i="128"/>
  <c r="AG379" i="128"/>
  <c r="AI379" i="128"/>
  <c r="AH387" i="128"/>
  <c r="AG387" i="128"/>
  <c r="AI387" i="128"/>
  <c r="AH404" i="128"/>
  <c r="AG404" i="128"/>
  <c r="AI404" i="128"/>
  <c r="AH421" i="128"/>
  <c r="AG421" i="128"/>
  <c r="AI421" i="128"/>
  <c r="AH429" i="128"/>
  <c r="AG429" i="128"/>
  <c r="AI429" i="128"/>
  <c r="AH68" i="127"/>
  <c r="AG68" i="127"/>
  <c r="AI68" i="127"/>
  <c r="AD68" i="127"/>
  <c r="AH93" i="127"/>
  <c r="AG93" i="127"/>
  <c r="AI93" i="127"/>
  <c r="AD93" i="127"/>
  <c r="AH103" i="127"/>
  <c r="AG103" i="127"/>
  <c r="AI103" i="127"/>
  <c r="AD103" i="127"/>
  <c r="AD131" i="127"/>
  <c r="AH131" i="127"/>
  <c r="AG131" i="127"/>
  <c r="AI131" i="127"/>
  <c r="AD134" i="127"/>
  <c r="AH134" i="127"/>
  <c r="AG134" i="127"/>
  <c r="AI134" i="127"/>
  <c r="AH27" i="127"/>
  <c r="AG27" i="127"/>
  <c r="AI27" i="127"/>
  <c r="AD27" i="127"/>
  <c r="AH33" i="127"/>
  <c r="AG33" i="127"/>
  <c r="AI33" i="127"/>
  <c r="AD33" i="127"/>
  <c r="AH52" i="127"/>
  <c r="AG52" i="127" s="1"/>
  <c r="AD52" i="127"/>
  <c r="AD57" i="127"/>
  <c r="AH74" i="127"/>
  <c r="AG74" i="127"/>
  <c r="AI74" i="127"/>
  <c r="AD74" i="127"/>
  <c r="AD104" i="127"/>
  <c r="AH104" i="127"/>
  <c r="AG104" i="127"/>
  <c r="AI104" i="127"/>
  <c r="AH109" i="127"/>
  <c r="AG109" i="127"/>
  <c r="AI109" i="127"/>
  <c r="AD109" i="127"/>
  <c r="AH24" i="127"/>
  <c r="AG24" i="127"/>
  <c r="AI24" i="127"/>
  <c r="AD24" i="127"/>
  <c r="AD28" i="127"/>
  <c r="AH28" i="127"/>
  <c r="AG28" i="127"/>
  <c r="AI28" i="127"/>
  <c r="AH84" i="127"/>
  <c r="AG84" i="127"/>
  <c r="AI84" i="127"/>
  <c r="AD84" i="127"/>
  <c r="AH110" i="127"/>
  <c r="AG110" i="127"/>
  <c r="AI110" i="127"/>
  <c r="AD110" i="127"/>
  <c r="AD120" i="127"/>
  <c r="AH69" i="127"/>
  <c r="AG69" i="127"/>
  <c r="AI69" i="127"/>
  <c r="AD69" i="127"/>
  <c r="AH75" i="127"/>
  <c r="AG75" i="127"/>
  <c r="AI75" i="127"/>
  <c r="AD75" i="127"/>
  <c r="AH85" i="127"/>
  <c r="AG85" i="127"/>
  <c r="AI85" i="127"/>
  <c r="AD85" i="127"/>
  <c r="AH94" i="127"/>
  <c r="AG94" i="127"/>
  <c r="AI94" i="127"/>
  <c r="AD94" i="127"/>
  <c r="AD99" i="127"/>
  <c r="AH116" i="127"/>
  <c r="AG116" i="127"/>
  <c r="AI116" i="127"/>
  <c r="AD116" i="127"/>
  <c r="AH25" i="127"/>
  <c r="AG25" i="127"/>
  <c r="AI25" i="127"/>
  <c r="AD25" i="127"/>
  <c r="AH66" i="127"/>
  <c r="AG66" i="127"/>
  <c r="AI66" i="127"/>
  <c r="AD66" i="127"/>
  <c r="AH70" i="127"/>
  <c r="AG70" i="127"/>
  <c r="AI70" i="127"/>
  <c r="AD70" i="127"/>
  <c r="AH91" i="127"/>
  <c r="AG91" i="127"/>
  <c r="AI91" i="127"/>
  <c r="AD91" i="127"/>
  <c r="AD95" i="127"/>
  <c r="AH95" i="127"/>
  <c r="AG95" i="127"/>
  <c r="AI95" i="127"/>
  <c r="AH129" i="127"/>
  <c r="AG129" i="127"/>
  <c r="AI129" i="127"/>
  <c r="AD129" i="127"/>
  <c r="AD20" i="127"/>
  <c r="AH20" i="127"/>
  <c r="AG20" i="127"/>
  <c r="AI20" i="127"/>
  <c r="AD36" i="127"/>
  <c r="AH50" i="127"/>
  <c r="AG50" i="127" s="1"/>
  <c r="AD50" i="127"/>
  <c r="AH111" i="127"/>
  <c r="AG111" i="127"/>
  <c r="AI111" i="127"/>
  <c r="AD111" i="127"/>
  <c r="AH26" i="127"/>
  <c r="AG26" i="127"/>
  <c r="AI26" i="127"/>
  <c r="AD26" i="127"/>
  <c r="AH51" i="127"/>
  <c r="AG51" i="127" s="1"/>
  <c r="AD51" i="127"/>
  <c r="AH61" i="127"/>
  <c r="AG61" i="127"/>
  <c r="AI61" i="127"/>
  <c r="AD61" i="127"/>
  <c r="AH67" i="127"/>
  <c r="AG67" i="127"/>
  <c r="AI67" i="127"/>
  <c r="AD67" i="127"/>
  <c r="AH86" i="127"/>
  <c r="AG86" i="127"/>
  <c r="AI86" i="127"/>
  <c r="AD86" i="127"/>
  <c r="AH108" i="127"/>
  <c r="AG108" i="127"/>
  <c r="AI108" i="127"/>
  <c r="AD108" i="127"/>
  <c r="AH112" i="127"/>
  <c r="AG112" i="127"/>
  <c r="AI112" i="127"/>
  <c r="AD112" i="127"/>
  <c r="AH117" i="127"/>
  <c r="AG117" i="127"/>
  <c r="AI117" i="127"/>
  <c r="AD117" i="127"/>
  <c r="AD15" i="127"/>
  <c r="AH32" i="127"/>
  <c r="AG32" i="127"/>
  <c r="AI32" i="127"/>
  <c r="AD32" i="127"/>
  <c r="AH42" i="127"/>
  <c r="AG42" i="127" s="1"/>
  <c r="AD42" i="127"/>
  <c r="AD62" i="127"/>
  <c r="AH62" i="127"/>
  <c r="AG62" i="127"/>
  <c r="AI62" i="127"/>
  <c r="AD78" i="127"/>
  <c r="AH83" i="127"/>
  <c r="AG83" i="127"/>
  <c r="AI83" i="127"/>
  <c r="AD83" i="127"/>
  <c r="AD87" i="127"/>
  <c r="AH87" i="127"/>
  <c r="AG87" i="127"/>
  <c r="AI87" i="127"/>
  <c r="AH92" i="127"/>
  <c r="AG92" i="127"/>
  <c r="AI92" i="127"/>
  <c r="AD92" i="127"/>
  <c r="AH231" i="127"/>
  <c r="AG231" i="127"/>
  <c r="AI231" i="127"/>
  <c r="AD231" i="127"/>
  <c r="AH242" i="127"/>
  <c r="AG242" i="127"/>
  <c r="AI242" i="127"/>
  <c r="AD242" i="127"/>
  <c r="AH259" i="127"/>
  <c r="AG259" i="127"/>
  <c r="AI259" i="127"/>
  <c r="AD259" i="127"/>
  <c r="AH299" i="127"/>
  <c r="AG299" i="127"/>
  <c r="AI299" i="127"/>
  <c r="AD299" i="127"/>
  <c r="AD414" i="127"/>
  <c r="AD125" i="127"/>
  <c r="AH147" i="127"/>
  <c r="AG147" i="127"/>
  <c r="AI147" i="127"/>
  <c r="AD147" i="127"/>
  <c r="AH154" i="127"/>
  <c r="AG154" i="127"/>
  <c r="AI154" i="127"/>
  <c r="AD154" i="127"/>
  <c r="AD157" i="127"/>
  <c r="AD174" i="127"/>
  <c r="AH180" i="127"/>
  <c r="AG180" i="127"/>
  <c r="AI180" i="127"/>
  <c r="AD180" i="127"/>
  <c r="AD187" i="127"/>
  <c r="AH187" i="127"/>
  <c r="AG187" i="127"/>
  <c r="AI187" i="127"/>
  <c r="AH221" i="127"/>
  <c r="AG221" i="127"/>
  <c r="AI221" i="127"/>
  <c r="AD221" i="127"/>
  <c r="AH234" i="127"/>
  <c r="AG234" i="127"/>
  <c r="AI234" i="127"/>
  <c r="AD234" i="127"/>
  <c r="AE240" i="127"/>
  <c r="AD246" i="127"/>
  <c r="AH251" i="127"/>
  <c r="AG251" i="127"/>
  <c r="AI251" i="127"/>
  <c r="AD251" i="127"/>
  <c r="AE257" i="127"/>
  <c r="AD262" i="127"/>
  <c r="AH262" i="127"/>
  <c r="AG262" i="127"/>
  <c r="AI262" i="127"/>
  <c r="AH271" i="127"/>
  <c r="AG271" i="127"/>
  <c r="AI271" i="127"/>
  <c r="AD271" i="127"/>
  <c r="AH410" i="127"/>
  <c r="AG410" i="127"/>
  <c r="AI410" i="127"/>
  <c r="AD410" i="127"/>
  <c r="AH190" i="127"/>
  <c r="AG190" i="127"/>
  <c r="AI190" i="127"/>
  <c r="AD190" i="127"/>
  <c r="AH21" i="127"/>
  <c r="AG21" i="127"/>
  <c r="AI21" i="127"/>
  <c r="AH29" i="127"/>
  <c r="AG29" i="127"/>
  <c r="AI29" i="127"/>
  <c r="AH63" i="127"/>
  <c r="AG63" i="127"/>
  <c r="AI63" i="127"/>
  <c r="AH71" i="127"/>
  <c r="AG71" i="127"/>
  <c r="AI71" i="127"/>
  <c r="AH88" i="127"/>
  <c r="AG88" i="127"/>
  <c r="AI88" i="127"/>
  <c r="AH96" i="127"/>
  <c r="AG96" i="127"/>
  <c r="AI96" i="127"/>
  <c r="AH105" i="127"/>
  <c r="AG105" i="127"/>
  <c r="AI105" i="127"/>
  <c r="AH113" i="127"/>
  <c r="AG113" i="127"/>
  <c r="AI113" i="127"/>
  <c r="AD138" i="127"/>
  <c r="AH171" i="127"/>
  <c r="AG171" i="127"/>
  <c r="AI171" i="127"/>
  <c r="AD171" i="127"/>
  <c r="AD199" i="127"/>
  <c r="AH213" i="127"/>
  <c r="AG213" i="127"/>
  <c r="AI213" i="127"/>
  <c r="AD213" i="127"/>
  <c r="AD216" i="127"/>
  <c r="AH232" i="127"/>
  <c r="AG232" i="127"/>
  <c r="AI232" i="127"/>
  <c r="AD232" i="127"/>
  <c r="AD237" i="127"/>
  <c r="AH237" i="127"/>
  <c r="AG237" i="127"/>
  <c r="AI237" i="127"/>
  <c r="AD254" i="127"/>
  <c r="AH254" i="127"/>
  <c r="AG254" i="127"/>
  <c r="AI254" i="127"/>
  <c r="AH272" i="127"/>
  <c r="AG272" i="127"/>
  <c r="AI272" i="127"/>
  <c r="AD272" i="127"/>
  <c r="AD296" i="127"/>
  <c r="AH296" i="127"/>
  <c r="AG296" i="127"/>
  <c r="AI296" i="127"/>
  <c r="AD159" i="127"/>
  <c r="AH159" i="127"/>
  <c r="AG159" i="127"/>
  <c r="AI159" i="127"/>
  <c r="AH148" i="127"/>
  <c r="AG148" i="127"/>
  <c r="AI148" i="127"/>
  <c r="AD148" i="127"/>
  <c r="AH155" i="127"/>
  <c r="AG155" i="127"/>
  <c r="AI155" i="127"/>
  <c r="AD155" i="127"/>
  <c r="AH172" i="127"/>
  <c r="AG172" i="127"/>
  <c r="AI172" i="127"/>
  <c r="AD172" i="127"/>
  <c r="AH177" i="127"/>
  <c r="AG177" i="127"/>
  <c r="AI177" i="127"/>
  <c r="AH196" i="127"/>
  <c r="AG196" i="127"/>
  <c r="AI196" i="127"/>
  <c r="AD196" i="127"/>
  <c r="AH222" i="127"/>
  <c r="AG222" i="127"/>
  <c r="AI222" i="127"/>
  <c r="AD222" i="127"/>
  <c r="AD229" i="127"/>
  <c r="AH229" i="127"/>
  <c r="AG229" i="127"/>
  <c r="AI229" i="127"/>
  <c r="AD320" i="127"/>
  <c r="AH320" i="127"/>
  <c r="AG320" i="127"/>
  <c r="AI320" i="127"/>
  <c r="AD124" i="127"/>
  <c r="AH127" i="127"/>
  <c r="AG127" i="127"/>
  <c r="AI127" i="127"/>
  <c r="AH145" i="127"/>
  <c r="AG145" i="127"/>
  <c r="AI145" i="127"/>
  <c r="AH175" i="127"/>
  <c r="AG175" i="127"/>
  <c r="AI175" i="127"/>
  <c r="AD175" i="127"/>
  <c r="AD178" i="127"/>
  <c r="AH178" i="127"/>
  <c r="AG178" i="127"/>
  <c r="AI178" i="127"/>
  <c r="AD191" i="127"/>
  <c r="AH197" i="127"/>
  <c r="AG197" i="127"/>
  <c r="AI197" i="127"/>
  <c r="AD197" i="127"/>
  <c r="AH214" i="127"/>
  <c r="AG214" i="127"/>
  <c r="AI214" i="127"/>
  <c r="AD214" i="127"/>
  <c r="AH263" i="127"/>
  <c r="AG263" i="127"/>
  <c r="AI263" i="127"/>
  <c r="AD263" i="127"/>
  <c r="AD267" i="127"/>
  <c r="AH317" i="127"/>
  <c r="AG317" i="127"/>
  <c r="AI317" i="127"/>
  <c r="AD317" i="127"/>
  <c r="AH401" i="127"/>
  <c r="AG401" i="127"/>
  <c r="AI401" i="127"/>
  <c r="AD401" i="127"/>
  <c r="AD133" i="127"/>
  <c r="AE156" i="127"/>
  <c r="AH169" i="127"/>
  <c r="AG169" i="127"/>
  <c r="AI169" i="127"/>
  <c r="AE173" i="127"/>
  <c r="AH188" i="127"/>
  <c r="AG188" i="127"/>
  <c r="AI188" i="127"/>
  <c r="AD188" i="127"/>
  <c r="AH200" i="127"/>
  <c r="AG200" i="127"/>
  <c r="AI200" i="127"/>
  <c r="AD200" i="127"/>
  <c r="AH217" i="127"/>
  <c r="AG217" i="127"/>
  <c r="AI217" i="127"/>
  <c r="AD217" i="127"/>
  <c r="AH238" i="127"/>
  <c r="AG238" i="127"/>
  <c r="AI238" i="127"/>
  <c r="AD238" i="127"/>
  <c r="AD241" i="127"/>
  <c r="AH255" i="127"/>
  <c r="AG255" i="127"/>
  <c r="AI255" i="127"/>
  <c r="AD255" i="127"/>
  <c r="AD258" i="127"/>
  <c r="AD288" i="127"/>
  <c r="AH314" i="127"/>
  <c r="AG314" i="127"/>
  <c r="AI314" i="127"/>
  <c r="AD314" i="127"/>
  <c r="AD372" i="127"/>
  <c r="AD126" i="127"/>
  <c r="AH126" i="127"/>
  <c r="AG126" i="127"/>
  <c r="AI126" i="127"/>
  <c r="AH137" i="127"/>
  <c r="AG137" i="127"/>
  <c r="AI137" i="127"/>
  <c r="AD137" i="127"/>
  <c r="AD141" i="127"/>
  <c r="AD151" i="127"/>
  <c r="AH151" i="127"/>
  <c r="AG151" i="127"/>
  <c r="AI151" i="127"/>
  <c r="AD162" i="127"/>
  <c r="AH167" i="127"/>
  <c r="AG167" i="127"/>
  <c r="AI167" i="127"/>
  <c r="AD167" i="127"/>
  <c r="AD170" i="127"/>
  <c r="AH170" i="127"/>
  <c r="AG170" i="127"/>
  <c r="AI170" i="127"/>
  <c r="AD183" i="127"/>
  <c r="AH189" i="127"/>
  <c r="AG189" i="127"/>
  <c r="AI189" i="127"/>
  <c r="AD189" i="127"/>
  <c r="AH198" i="127"/>
  <c r="AG198" i="127"/>
  <c r="AI198" i="127"/>
  <c r="AD198" i="127"/>
  <c r="AD204" i="127"/>
  <c r="AH209" i="127"/>
  <c r="AG209" i="127"/>
  <c r="AI209" i="127"/>
  <c r="AD209" i="127"/>
  <c r="AH215" i="127"/>
  <c r="AG215" i="127"/>
  <c r="AI215" i="127"/>
  <c r="AD215" i="127"/>
  <c r="AD220" i="127"/>
  <c r="AH220" i="127"/>
  <c r="AG220" i="127"/>
  <c r="AI220" i="127"/>
  <c r="AH230" i="127"/>
  <c r="AG230" i="127"/>
  <c r="AI230" i="127"/>
  <c r="AD230" i="127"/>
  <c r="AH284" i="127"/>
  <c r="AG284" i="127"/>
  <c r="AI284" i="127"/>
  <c r="AD284" i="127"/>
  <c r="AH368" i="127"/>
  <c r="AG368" i="127"/>
  <c r="AI368" i="127"/>
  <c r="AD368" i="127"/>
  <c r="AH179" i="127"/>
  <c r="AG179" i="127"/>
  <c r="AI179" i="127"/>
  <c r="AD179" i="127"/>
  <c r="AH146" i="127"/>
  <c r="AG146" i="127"/>
  <c r="AI146" i="127"/>
  <c r="AD146" i="127"/>
  <c r="AD149" i="127"/>
  <c r="AH192" i="127"/>
  <c r="AG192" i="127"/>
  <c r="AI192" i="127"/>
  <c r="AD192" i="127"/>
  <c r="AD195" i="127"/>
  <c r="AH195" i="127"/>
  <c r="AG195" i="127"/>
  <c r="AI195" i="127"/>
  <c r="AD212" i="127"/>
  <c r="AH212" i="127"/>
  <c r="AG212" i="127"/>
  <c r="AI212" i="127"/>
  <c r="AD225" i="127"/>
  <c r="AH239" i="127"/>
  <c r="AG239" i="127"/>
  <c r="AI239" i="127"/>
  <c r="AD239" i="127"/>
  <c r="AH256" i="127"/>
  <c r="AG256" i="127"/>
  <c r="AI256" i="127"/>
  <c r="AD256" i="127"/>
  <c r="AH281" i="127"/>
  <c r="AG281" i="127"/>
  <c r="AI281" i="127"/>
  <c r="AD281" i="127"/>
  <c r="AH305" i="127"/>
  <c r="AG305" i="127"/>
  <c r="AI305" i="127"/>
  <c r="AD305" i="127"/>
  <c r="AE264" i="127"/>
  <c r="AE273" i="127"/>
  <c r="AH283" i="127"/>
  <c r="AG283" i="127"/>
  <c r="AI283" i="127"/>
  <c r="AD283" i="127"/>
  <c r="AD309" i="127"/>
  <c r="AH340" i="127"/>
  <c r="AG340" i="127"/>
  <c r="AI340" i="127"/>
  <c r="AD340" i="127"/>
  <c r="AD361" i="127"/>
  <c r="AH361" i="127"/>
  <c r="AG361" i="127"/>
  <c r="AI361" i="127"/>
  <c r="AH364" i="127"/>
  <c r="AG364" i="127"/>
  <c r="AI364" i="127"/>
  <c r="AD364" i="127"/>
  <c r="AH367" i="127"/>
  <c r="AG367" i="127"/>
  <c r="AI367" i="127"/>
  <c r="AD367" i="127"/>
  <c r="AH382" i="127"/>
  <c r="AG382" i="127"/>
  <c r="AI382" i="127"/>
  <c r="AD382" i="127"/>
  <c r="AD403" i="127"/>
  <c r="AH403" i="127"/>
  <c r="AG403" i="127"/>
  <c r="AI403" i="127"/>
  <c r="AH406" i="127"/>
  <c r="AG406" i="127"/>
  <c r="AI406" i="127"/>
  <c r="AD406" i="127"/>
  <c r="AH424" i="127"/>
  <c r="AG424" i="127"/>
  <c r="AI424" i="127"/>
  <c r="AD424" i="127"/>
  <c r="AH168" i="127"/>
  <c r="AG168" i="127"/>
  <c r="AI168" i="127"/>
  <c r="AH176" i="127"/>
  <c r="AG176" i="127"/>
  <c r="AI176" i="127"/>
  <c r="AH193" i="127"/>
  <c r="AG193" i="127"/>
  <c r="AI193" i="127"/>
  <c r="AH201" i="127"/>
  <c r="AG201" i="127"/>
  <c r="AI201" i="127"/>
  <c r="AH210" i="127"/>
  <c r="AG210" i="127"/>
  <c r="AI210" i="127"/>
  <c r="AH218" i="127"/>
  <c r="AG218" i="127"/>
  <c r="AI218" i="127"/>
  <c r="AH235" i="127"/>
  <c r="AG235" i="127"/>
  <c r="AI235" i="127"/>
  <c r="AH243" i="127"/>
  <c r="AG243" i="127"/>
  <c r="AI243" i="127"/>
  <c r="AH252" i="127"/>
  <c r="AG252" i="127"/>
  <c r="AI252" i="127"/>
  <c r="AH260" i="127"/>
  <c r="AG260" i="127"/>
  <c r="AI260" i="127"/>
  <c r="AD293" i="127"/>
  <c r="AD302" i="127"/>
  <c r="AH302" i="127"/>
  <c r="AG302" i="127"/>
  <c r="AI302" i="127"/>
  <c r="AH323" i="127"/>
  <c r="AG323" i="127"/>
  <c r="AI323" i="127"/>
  <c r="AD323" i="127"/>
  <c r="AD326" i="127"/>
  <c r="AD330" i="127"/>
  <c r="AH341" i="127"/>
  <c r="AG341" i="127"/>
  <c r="AI341" i="127"/>
  <c r="AD341" i="127"/>
  <c r="AH346" i="127"/>
  <c r="AG346" i="127"/>
  <c r="AI346" i="127"/>
  <c r="AD351" i="127"/>
  <c r="AH356" i="127"/>
  <c r="AG356" i="127"/>
  <c r="AI356" i="127"/>
  <c r="AD356" i="127"/>
  <c r="AH359" i="127"/>
  <c r="AG359" i="127"/>
  <c r="AI359" i="127"/>
  <c r="AD359" i="127"/>
  <c r="AD377" i="127"/>
  <c r="AH383" i="127"/>
  <c r="AG383" i="127"/>
  <c r="AI383" i="127"/>
  <c r="AD383" i="127"/>
  <c r="AH388" i="127"/>
  <c r="AG388" i="127"/>
  <c r="AI388" i="127"/>
  <c r="AD393" i="127"/>
  <c r="AH398" i="127"/>
  <c r="AG398" i="127"/>
  <c r="AI398" i="127"/>
  <c r="AD398" i="127"/>
  <c r="AD419" i="127"/>
  <c r="AH425" i="127"/>
  <c r="AG425" i="127"/>
  <c r="AI425" i="127"/>
  <c r="AD425" i="127"/>
  <c r="AH430" i="127"/>
  <c r="AG430" i="127"/>
  <c r="AI430" i="127"/>
  <c r="AH275" i="127"/>
  <c r="AG275" i="127"/>
  <c r="AI275" i="127"/>
  <c r="AD275" i="127"/>
  <c r="AD344" i="127"/>
  <c r="AH344" i="127"/>
  <c r="AG344" i="127"/>
  <c r="AI344" i="127"/>
  <c r="AH347" i="127"/>
  <c r="AG347" i="127"/>
  <c r="AI347" i="127"/>
  <c r="AD347" i="127"/>
  <c r="AH365" i="127"/>
  <c r="AG365" i="127"/>
  <c r="AI365" i="127"/>
  <c r="AD365" i="127"/>
  <c r="AD386" i="127"/>
  <c r="AH386" i="127"/>
  <c r="AG386" i="127"/>
  <c r="AI386" i="127"/>
  <c r="AH389" i="127"/>
  <c r="AG389" i="127"/>
  <c r="AI389" i="127"/>
  <c r="AD389" i="127"/>
  <c r="AD428" i="127"/>
  <c r="AH428" i="127"/>
  <c r="AG428" i="127"/>
  <c r="AI428" i="127"/>
  <c r="AH431" i="127"/>
  <c r="AG431" i="127"/>
  <c r="AI431" i="127"/>
  <c r="AD431" i="127"/>
  <c r="AH277" i="127"/>
  <c r="AG277" i="127"/>
  <c r="AI277" i="127"/>
  <c r="AH297" i="127"/>
  <c r="AG297" i="127"/>
  <c r="AI297" i="127"/>
  <c r="AD297" i="127"/>
  <c r="AH300" i="127"/>
  <c r="AG300" i="127"/>
  <c r="AI300" i="127"/>
  <c r="AD300" i="127"/>
  <c r="AD303" i="127"/>
  <c r="AH303" i="127"/>
  <c r="AG303" i="127"/>
  <c r="AI303" i="127"/>
  <c r="AH306" i="127"/>
  <c r="AG306" i="127"/>
  <c r="AI306" i="127"/>
  <c r="AD306" i="127"/>
  <c r="AH315" i="127"/>
  <c r="AG315" i="127"/>
  <c r="AI315" i="127"/>
  <c r="AD315" i="127"/>
  <c r="AD318" i="127"/>
  <c r="AH324" i="127"/>
  <c r="AG324" i="127"/>
  <c r="AI324" i="127"/>
  <c r="AD324" i="127"/>
  <c r="AD336" i="127"/>
  <c r="AH336" i="127"/>
  <c r="AG336" i="127"/>
  <c r="AI336" i="127"/>
  <c r="AH338" i="127"/>
  <c r="AG338" i="127"/>
  <c r="AI338" i="127"/>
  <c r="AH380" i="127"/>
  <c r="AG380" i="127"/>
  <c r="AI380" i="127"/>
  <c r="AE384" i="127"/>
  <c r="AH407" i="127"/>
  <c r="AG407" i="127"/>
  <c r="AI407" i="127"/>
  <c r="AD407" i="127"/>
  <c r="AH422" i="127"/>
  <c r="AG422" i="127"/>
  <c r="AI422" i="127"/>
  <c r="AE426" i="127"/>
  <c r="AD282" i="127"/>
  <c r="AD294" i="127"/>
  <c r="AH294" i="127"/>
  <c r="AG294" i="127"/>
  <c r="AI294" i="127"/>
  <c r="AD327" i="127"/>
  <c r="AH327" i="127"/>
  <c r="AG327" i="127"/>
  <c r="AI327" i="127"/>
  <c r="AH339" i="127"/>
  <c r="AG339" i="127"/>
  <c r="AI339" i="127"/>
  <c r="AD339" i="127"/>
  <c r="AH342" i="127"/>
  <c r="AG342" i="127"/>
  <c r="AI342" i="127"/>
  <c r="AD342" i="127"/>
  <c r="AD360" i="127"/>
  <c r="AH366" i="127"/>
  <c r="AG366" i="127"/>
  <c r="AI366" i="127"/>
  <c r="AD366" i="127"/>
  <c r="AD378" i="127"/>
  <c r="AH378" i="127"/>
  <c r="AG378" i="127"/>
  <c r="AI378" i="127"/>
  <c r="AH381" i="127"/>
  <c r="AG381" i="127"/>
  <c r="AI381" i="127"/>
  <c r="AD381" i="127"/>
  <c r="AD402" i="127"/>
  <c r="AH408" i="127"/>
  <c r="AG408" i="127"/>
  <c r="AI408" i="127"/>
  <c r="AD408" i="127"/>
  <c r="AD420" i="127"/>
  <c r="AH420" i="127"/>
  <c r="AG420" i="127"/>
  <c r="AI420" i="127"/>
  <c r="AH423" i="127"/>
  <c r="AG423" i="127"/>
  <c r="AI423" i="127"/>
  <c r="AD423" i="127"/>
  <c r="AD274" i="127"/>
  <c r="AH280" i="127"/>
  <c r="AG280" i="127"/>
  <c r="AI280" i="127"/>
  <c r="AD280" i="127"/>
  <c r="AD285" i="127"/>
  <c r="AH285" i="127"/>
  <c r="AG285" i="127"/>
  <c r="AI285" i="127"/>
  <c r="AH316" i="127"/>
  <c r="AG316" i="127"/>
  <c r="AI316" i="127"/>
  <c r="AD316" i="127"/>
  <c r="AH334" i="127"/>
  <c r="AG334" i="127"/>
  <c r="AI334" i="127"/>
  <c r="AD334" i="127"/>
  <c r="AH348" i="127"/>
  <c r="AG348" i="127"/>
  <c r="AI348" i="127"/>
  <c r="AD348" i="127"/>
  <c r="AH357" i="127"/>
  <c r="AG357" i="127"/>
  <c r="AI357" i="127"/>
  <c r="AD357" i="127"/>
  <c r="AD369" i="127"/>
  <c r="AH369" i="127"/>
  <c r="AG369" i="127"/>
  <c r="AI369" i="127"/>
  <c r="AH390" i="127"/>
  <c r="AG390" i="127"/>
  <c r="AI390" i="127"/>
  <c r="AD390" i="127"/>
  <c r="AH399" i="127"/>
  <c r="AG399" i="127"/>
  <c r="AI399" i="127"/>
  <c r="AD399" i="127"/>
  <c r="AD411" i="127"/>
  <c r="AH411" i="127"/>
  <c r="AG411" i="127"/>
  <c r="AI411" i="127"/>
  <c r="AH418" i="127"/>
  <c r="AG418" i="127"/>
  <c r="AI418" i="127"/>
  <c r="AD418" i="127"/>
  <c r="AH432" i="127"/>
  <c r="AG432" i="127"/>
  <c r="AI432" i="127"/>
  <c r="AD432" i="127"/>
  <c r="AH292" i="127"/>
  <c r="AG292" i="127"/>
  <c r="AI292" i="127"/>
  <c r="AD292" i="127"/>
  <c r="AD295" i="127"/>
  <c r="AH295" i="127"/>
  <c r="AG295" i="127"/>
  <c r="AI295" i="127"/>
  <c r="AH298" i="127"/>
  <c r="AG298" i="127"/>
  <c r="AI298" i="127"/>
  <c r="AD298" i="127"/>
  <c r="AD319" i="127"/>
  <c r="AH319" i="127"/>
  <c r="AG319" i="127"/>
  <c r="AI319" i="127"/>
  <c r="AH322" i="127"/>
  <c r="AG322" i="127"/>
  <c r="AI322" i="127"/>
  <c r="AD322" i="127"/>
  <c r="AH325" i="127"/>
  <c r="AG325" i="127"/>
  <c r="AI325" i="127"/>
  <c r="AD325" i="127"/>
  <c r="AH358" i="127"/>
  <c r="AG358" i="127"/>
  <c r="AI358" i="127"/>
  <c r="AD358" i="127"/>
  <c r="AH376" i="127"/>
  <c r="AG376" i="127"/>
  <c r="AI376" i="127"/>
  <c r="AD376" i="127"/>
  <c r="AH400" i="127"/>
  <c r="AG400" i="127"/>
  <c r="AI400" i="127"/>
  <c r="AD400" i="127"/>
  <c r="AE409" i="127"/>
  <c r="AH345" i="127"/>
  <c r="AG345" i="127"/>
  <c r="AI345" i="127"/>
  <c r="AH362" i="127"/>
  <c r="AG362" i="127"/>
  <c r="AI362" i="127"/>
  <c r="AH379" i="127"/>
  <c r="AG379" i="127"/>
  <c r="AI379" i="127"/>
  <c r="AH387" i="127"/>
  <c r="AG387" i="127"/>
  <c r="AI387" i="127"/>
  <c r="AH404" i="127"/>
  <c r="AG404" i="127"/>
  <c r="AI404" i="127"/>
  <c r="AH421" i="127"/>
  <c r="AG421" i="127"/>
  <c r="AI421" i="127"/>
  <c r="AH429" i="127"/>
  <c r="AG429" i="127"/>
  <c r="AI429" i="127"/>
  <c r="AD52" i="126"/>
  <c r="AH52" i="126"/>
  <c r="AG52" i="126" s="1"/>
  <c r="AE57" i="126"/>
  <c r="AE63" i="126"/>
  <c r="AE104" i="126"/>
  <c r="AG124" i="126"/>
  <c r="AI124" i="126" s="1"/>
  <c r="AI135" i="126"/>
  <c r="AD135" i="126"/>
  <c r="AD147" i="126"/>
  <c r="AH147" i="126"/>
  <c r="AG147" i="126"/>
  <c r="AI147" i="126"/>
  <c r="AH154" i="126"/>
  <c r="AG154" i="126" s="1"/>
  <c r="AD154" i="126"/>
  <c r="AH158" i="126"/>
  <c r="AG158" i="126" s="1"/>
  <c r="AI158" i="126" s="1"/>
  <c r="AD158" i="126"/>
  <c r="AH167" i="126"/>
  <c r="AG167" i="126" s="1"/>
  <c r="AI167" i="126" s="1"/>
  <c r="AD167" i="126"/>
  <c r="AD124" i="126"/>
  <c r="AD23" i="126"/>
  <c r="AE54" i="126"/>
  <c r="AE71" i="126"/>
  <c r="AD115" i="126"/>
  <c r="AE129" i="126"/>
  <c r="AH136" i="126"/>
  <c r="AG136" i="126"/>
  <c r="AI136" i="126" s="1"/>
  <c r="AD136" i="126"/>
  <c r="AD138" i="126"/>
  <c r="AH189" i="126"/>
  <c r="AG189" i="126" s="1"/>
  <c r="AI189" i="126" s="1"/>
  <c r="AD189" i="126"/>
  <c r="AH197" i="126"/>
  <c r="AG197" i="126" s="1"/>
  <c r="AI197" i="126" s="1"/>
  <c r="AD197" i="126"/>
  <c r="AE87" i="126"/>
  <c r="AD131" i="126"/>
  <c r="AH131" i="126"/>
  <c r="AG131" i="126"/>
  <c r="AI131" i="126" s="1"/>
  <c r="AH145" i="126"/>
  <c r="AG145" i="126" s="1"/>
  <c r="AI145" i="126" s="1"/>
  <c r="AD145" i="126"/>
  <c r="AD155" i="126"/>
  <c r="AH155" i="126"/>
  <c r="AG155" i="126"/>
  <c r="AI155" i="126" s="1"/>
  <c r="AD168" i="126"/>
  <c r="AH168" i="126"/>
  <c r="AG168" i="126"/>
  <c r="AI168" i="126" s="1"/>
  <c r="AH171" i="126"/>
  <c r="AG171" i="126" s="1"/>
  <c r="AD171" i="126"/>
  <c r="AH180" i="126"/>
  <c r="AG180" i="126" s="1"/>
  <c r="AI180" i="126" s="1"/>
  <c r="AD180" i="126"/>
  <c r="AD22" i="126"/>
  <c r="AD27" i="126"/>
  <c r="AE46" i="126"/>
  <c r="AE95" i="126"/>
  <c r="AE107" i="126"/>
  <c r="AD132" i="126"/>
  <c r="AH132" i="126"/>
  <c r="AG132" i="126"/>
  <c r="AI132" i="126" s="1"/>
  <c r="AH156" i="126"/>
  <c r="AG156" i="126"/>
  <c r="AI156" i="126"/>
  <c r="AD156" i="126"/>
  <c r="AE62" i="126"/>
  <c r="AE112" i="126"/>
  <c r="AE137" i="126"/>
  <c r="AH153" i="126"/>
  <c r="AG153" i="126" s="1"/>
  <c r="AI153" i="126" s="1"/>
  <c r="AD153" i="126"/>
  <c r="AH172" i="126"/>
  <c r="AG172" i="126" s="1"/>
  <c r="AI172" i="126" s="1"/>
  <c r="AD172" i="126"/>
  <c r="AH214" i="126"/>
  <c r="AG214" i="126" s="1"/>
  <c r="AI214" i="126" s="1"/>
  <c r="AD214" i="126"/>
  <c r="AH127" i="126"/>
  <c r="AG127" i="126" s="1"/>
  <c r="AI127" i="126" s="1"/>
  <c r="AD127" i="126"/>
  <c r="AH146" i="126"/>
  <c r="AG146" i="126" s="1"/>
  <c r="AI146" i="126" s="1"/>
  <c r="AD146" i="126"/>
  <c r="AE29" i="126"/>
  <c r="AE45" i="126"/>
  <c r="AE88" i="126"/>
  <c r="AD105" i="126"/>
  <c r="AH128" i="126"/>
  <c r="AG128" i="126" s="1"/>
  <c r="AI128" i="126" s="1"/>
  <c r="AD128" i="126"/>
  <c r="AD130" i="126"/>
  <c r="AH53" i="126"/>
  <c r="AG53" i="126"/>
  <c r="AI53" i="126"/>
  <c r="AH151" i="126"/>
  <c r="AG151" i="126" s="1"/>
  <c r="AI151" i="126" s="1"/>
  <c r="AE152" i="126"/>
  <c r="AH174" i="126"/>
  <c r="AG174" i="126" s="1"/>
  <c r="AI174" i="126" s="1"/>
  <c r="AH177" i="126"/>
  <c r="AG177" i="126" s="1"/>
  <c r="AI177" i="126" s="1"/>
  <c r="AD179" i="126"/>
  <c r="AH193" i="126"/>
  <c r="AG193" i="126" s="1"/>
  <c r="AI193" i="126" s="1"/>
  <c r="AH201" i="126"/>
  <c r="AG201" i="126"/>
  <c r="AI201" i="126" s="1"/>
  <c r="AH210" i="126"/>
  <c r="AG210" i="126"/>
  <c r="AI210" i="126"/>
  <c r="AH218" i="126"/>
  <c r="AG218" i="126" s="1"/>
  <c r="AI218" i="126" s="1"/>
  <c r="AH221" i="126"/>
  <c r="AG221" i="126" s="1"/>
  <c r="AI221" i="126" s="1"/>
  <c r="AD221" i="126"/>
  <c r="AH238" i="126"/>
  <c r="AG238" i="126" s="1"/>
  <c r="AD238" i="126"/>
  <c r="AD253" i="126"/>
  <c r="AH253" i="126"/>
  <c r="AG253" i="126" s="1"/>
  <c r="AI253" i="126" s="1"/>
  <c r="AH256" i="126"/>
  <c r="AG256" i="126" s="1"/>
  <c r="AD256" i="126"/>
  <c r="AH271" i="126"/>
  <c r="AG271" i="126" s="1"/>
  <c r="AI271" i="126" s="1"/>
  <c r="AD271" i="126"/>
  <c r="AD299" i="126"/>
  <c r="AH299" i="126"/>
  <c r="AG299" i="126" s="1"/>
  <c r="AI299" i="126" s="1"/>
  <c r="AD302" i="126"/>
  <c r="AH302" i="126"/>
  <c r="AG302" i="126" s="1"/>
  <c r="AI302" i="126" s="1"/>
  <c r="AH383" i="126"/>
  <c r="AG383" i="126" s="1"/>
  <c r="AI383" i="126" s="1"/>
  <c r="AD383" i="126"/>
  <c r="AD414" i="126"/>
  <c r="AE148" i="126"/>
  <c r="AE169" i="126"/>
  <c r="AD173" i="126"/>
  <c r="AD190" i="126"/>
  <c r="AD194" i="126"/>
  <c r="AH194" i="126"/>
  <c r="AG194" i="126"/>
  <c r="AI194" i="126"/>
  <c r="AD198" i="126"/>
  <c r="AD211" i="126"/>
  <c r="AH211" i="126"/>
  <c r="AG211" i="126"/>
  <c r="AI211" i="126" s="1"/>
  <c r="AD215" i="126"/>
  <c r="AD219" i="126"/>
  <c r="AH219" i="126"/>
  <c r="AG219" i="126" s="1"/>
  <c r="AI219" i="126" s="1"/>
  <c r="AH233" i="126"/>
  <c r="AG233" i="126"/>
  <c r="AI233" i="126" s="1"/>
  <c r="AD233" i="126"/>
  <c r="AH241" i="126"/>
  <c r="AG241" i="126"/>
  <c r="AI241" i="126" s="1"/>
  <c r="AD241" i="126"/>
  <c r="AH262" i="126"/>
  <c r="AG262" i="126"/>
  <c r="AI262" i="126" s="1"/>
  <c r="AD262" i="126"/>
  <c r="AD279" i="126"/>
  <c r="AD297" i="126"/>
  <c r="AH297" i="126"/>
  <c r="AG297" i="126"/>
  <c r="AI297" i="126"/>
  <c r="AH318" i="126"/>
  <c r="AG318" i="126" s="1"/>
  <c r="AI318" i="126" s="1"/>
  <c r="AD318" i="126"/>
  <c r="AH356" i="126"/>
  <c r="AG356" i="126" s="1"/>
  <c r="AI356" i="126" s="1"/>
  <c r="AD356" i="126"/>
  <c r="AH410" i="126"/>
  <c r="AG410" i="126" s="1"/>
  <c r="AI410" i="126" s="1"/>
  <c r="AD410" i="126"/>
  <c r="AD166" i="126"/>
  <c r="AH260" i="126"/>
  <c r="AG260" i="126"/>
  <c r="AI260" i="126"/>
  <c r="AD260" i="126"/>
  <c r="AH285" i="126"/>
  <c r="AG285" i="126"/>
  <c r="AI285" i="126"/>
  <c r="AD285" i="126"/>
  <c r="AD292" i="126"/>
  <c r="AH292" i="126"/>
  <c r="AG292" i="126"/>
  <c r="AI292" i="126"/>
  <c r="AH295" i="126"/>
  <c r="AG295" i="126"/>
  <c r="AI295" i="126"/>
  <c r="AD295" i="126"/>
  <c r="AD351" i="126"/>
  <c r="AH231" i="126"/>
  <c r="AG231" i="126"/>
  <c r="AI231" i="126"/>
  <c r="AD231" i="126"/>
  <c r="AD236" i="126"/>
  <c r="AH236" i="126"/>
  <c r="AG236" i="126"/>
  <c r="AI236" i="126" s="1"/>
  <c r="AH239" i="126"/>
  <c r="AG239" i="126"/>
  <c r="AI239" i="126"/>
  <c r="AD239" i="126"/>
  <c r="AH263" i="126"/>
  <c r="AG263" i="126"/>
  <c r="AI263" i="126"/>
  <c r="AD263" i="126"/>
  <c r="AD282" i="126"/>
  <c r="AH282" i="126"/>
  <c r="AG282" i="126"/>
  <c r="AI282" i="126" s="1"/>
  <c r="AH347" i="126"/>
  <c r="AG347" i="126"/>
  <c r="AI347" i="126"/>
  <c r="AD347" i="126"/>
  <c r="AD404" i="126"/>
  <c r="AH404" i="126"/>
  <c r="AG404" i="126"/>
  <c r="AI404" i="126" s="1"/>
  <c r="AD175" i="126"/>
  <c r="AH178" i="126"/>
  <c r="AG178" i="126"/>
  <c r="AI178" i="126" s="1"/>
  <c r="AH222" i="126"/>
  <c r="AG222" i="126"/>
  <c r="AI222" i="126"/>
  <c r="AD222" i="126"/>
  <c r="AH254" i="126"/>
  <c r="AG254" i="126"/>
  <c r="AI254" i="126"/>
  <c r="AD254" i="126"/>
  <c r="AD272" i="126"/>
  <c r="AD344" i="126"/>
  <c r="AH344" i="126"/>
  <c r="AG344" i="126" s="1"/>
  <c r="AH401" i="126"/>
  <c r="AG401" i="126"/>
  <c r="AI401" i="126" s="1"/>
  <c r="AD401" i="126"/>
  <c r="AH159" i="126"/>
  <c r="AG159" i="126"/>
  <c r="AI159" i="126" s="1"/>
  <c r="AH255" i="126"/>
  <c r="AG255" i="126"/>
  <c r="AI255" i="126"/>
  <c r="AD255" i="126"/>
  <c r="AD267" i="126"/>
  <c r="AD283" i="126"/>
  <c r="AH283" i="126"/>
  <c r="AG283" i="126" s="1"/>
  <c r="AI283" i="126" s="1"/>
  <c r="AD422" i="126"/>
  <c r="AH422" i="126"/>
  <c r="AG422" i="126" s="1"/>
  <c r="AI422" i="126" s="1"/>
  <c r="AH191" i="126"/>
  <c r="AG191" i="126"/>
  <c r="AI191" i="126" s="1"/>
  <c r="AH199" i="126"/>
  <c r="AG199" i="126"/>
  <c r="AI199" i="126"/>
  <c r="AH208" i="126"/>
  <c r="AG208" i="126"/>
  <c r="AI208" i="126"/>
  <c r="AH216" i="126"/>
  <c r="AG216" i="126" s="1"/>
  <c r="AI216" i="126" s="1"/>
  <c r="AH229" i="126"/>
  <c r="AG229" i="126"/>
  <c r="AI229" i="126" s="1"/>
  <c r="AD232" i="126"/>
  <c r="AD240" i="126"/>
  <c r="AH250" i="126"/>
  <c r="AG250" i="126" s="1"/>
  <c r="AI250" i="126" s="1"/>
  <c r="AD250" i="126"/>
  <c r="AH278" i="126"/>
  <c r="AG278" i="126" s="1"/>
  <c r="AI278" i="126" s="1"/>
  <c r="AD278" i="126"/>
  <c r="AD304" i="126"/>
  <c r="AH304" i="126"/>
  <c r="AG304" i="126"/>
  <c r="AI304" i="126"/>
  <c r="AD225" i="126"/>
  <c r="AH230" i="126"/>
  <c r="AG230" i="126" s="1"/>
  <c r="AI230" i="126" s="1"/>
  <c r="AD230" i="126"/>
  <c r="AH273" i="126"/>
  <c r="AG273" i="126" s="1"/>
  <c r="AI273" i="126" s="1"/>
  <c r="AD273" i="126"/>
  <c r="AH294" i="126"/>
  <c r="AG294" i="126" s="1"/>
  <c r="AI294" i="126" s="1"/>
  <c r="AD294" i="126"/>
  <c r="AE276" i="126"/>
  <c r="AH314" i="126"/>
  <c r="AG314" i="126"/>
  <c r="AI314" i="126"/>
  <c r="AD314" i="126"/>
  <c r="AH341" i="126"/>
  <c r="AG341" i="126"/>
  <c r="AI341" i="126"/>
  <c r="AD341" i="126"/>
  <c r="AE359" i="126"/>
  <c r="AD362" i="126"/>
  <c r="AH362" i="126"/>
  <c r="AG362" i="126"/>
  <c r="AI362" i="126" s="1"/>
  <c r="AD403" i="126"/>
  <c r="AH403" i="126"/>
  <c r="AG403" i="126"/>
  <c r="AI403" i="126" s="1"/>
  <c r="AH406" i="126"/>
  <c r="AG406" i="126"/>
  <c r="AI406" i="126"/>
  <c r="AD406" i="126"/>
  <c r="AE288" i="126"/>
  <c r="AH300" i="126"/>
  <c r="AG300" i="126"/>
  <c r="AI300" i="126" s="1"/>
  <c r="AD306" i="126"/>
  <c r="AE342" i="126"/>
  <c r="AD345" i="126"/>
  <c r="AH345" i="126"/>
  <c r="AG345" i="126"/>
  <c r="AI345" i="126"/>
  <c r="AD368" i="126"/>
  <c r="AD372" i="126"/>
  <c r="AH380" i="126"/>
  <c r="AG380" i="126"/>
  <c r="AI380" i="126"/>
  <c r="AD386" i="126"/>
  <c r="AH386" i="126"/>
  <c r="AG386" i="126"/>
  <c r="AI386" i="126"/>
  <c r="AH389" i="126"/>
  <c r="AG389" i="126"/>
  <c r="AI389" i="126"/>
  <c r="AD389" i="126"/>
  <c r="AD393" i="126"/>
  <c r="AH398" i="126"/>
  <c r="AG398" i="126"/>
  <c r="AI398" i="126"/>
  <c r="AD398" i="126"/>
  <c r="AD419" i="126"/>
  <c r="AH425" i="126"/>
  <c r="AG425" i="126"/>
  <c r="AI425" i="126" s="1"/>
  <c r="AD425" i="126"/>
  <c r="AH324" i="126"/>
  <c r="AG324" i="126"/>
  <c r="AI324" i="126" s="1"/>
  <c r="AD324" i="126"/>
  <c r="AD336" i="126"/>
  <c r="AH336" i="126"/>
  <c r="AG336" i="126" s="1"/>
  <c r="AI336" i="126" s="1"/>
  <c r="AH339" i="126"/>
  <c r="AG339" i="126"/>
  <c r="AI339" i="126" s="1"/>
  <c r="AD339" i="126"/>
  <c r="AH384" i="126"/>
  <c r="AG384" i="126"/>
  <c r="AI384" i="126" s="1"/>
  <c r="AD384" i="126"/>
  <c r="AD387" i="126"/>
  <c r="AH387" i="126"/>
  <c r="AG387" i="126" s="1"/>
  <c r="AI387" i="126" s="1"/>
  <c r="AD428" i="126"/>
  <c r="AH428" i="126"/>
  <c r="AG428" i="126" s="1"/>
  <c r="AI428" i="126" s="1"/>
  <c r="AH431" i="126"/>
  <c r="AG431" i="126"/>
  <c r="AI431" i="126" s="1"/>
  <c r="AD431" i="126"/>
  <c r="AD327" i="126"/>
  <c r="AH327" i="126"/>
  <c r="AG327" i="126" s="1"/>
  <c r="AI327" i="126" s="1"/>
  <c r="AH334" i="126"/>
  <c r="AG334" i="126"/>
  <c r="AI334" i="126" s="1"/>
  <c r="AD334" i="126"/>
  <c r="AD337" i="126"/>
  <c r="AH337" i="126"/>
  <c r="AG337" i="126" s="1"/>
  <c r="AI337" i="126" s="1"/>
  <c r="AH366" i="126"/>
  <c r="AG366" i="126"/>
  <c r="AI366" i="126" s="1"/>
  <c r="AD366" i="126"/>
  <c r="AD378" i="126"/>
  <c r="AH378" i="126"/>
  <c r="AG378" i="126" s="1"/>
  <c r="AI378" i="126" s="1"/>
  <c r="AH381" i="126"/>
  <c r="AG381" i="126"/>
  <c r="AI381" i="126" s="1"/>
  <c r="AD381" i="126"/>
  <c r="AH426" i="126"/>
  <c r="AG426" i="126"/>
  <c r="AI426" i="126" s="1"/>
  <c r="AD426" i="126"/>
  <c r="AD429" i="126"/>
  <c r="AH429" i="126"/>
  <c r="AG429" i="126" s="1"/>
  <c r="AI429" i="126" s="1"/>
  <c r="AD259" i="126"/>
  <c r="AH316" i="126"/>
  <c r="AG316" i="126" s="1"/>
  <c r="AI316" i="126" s="1"/>
  <c r="AD316" i="126"/>
  <c r="AH325" i="126"/>
  <c r="AG325" i="126" s="1"/>
  <c r="AI325" i="126" s="1"/>
  <c r="AD325" i="126"/>
  <c r="AH363" i="126"/>
  <c r="AG363" i="126" s="1"/>
  <c r="AI363" i="126" s="1"/>
  <c r="AD369" i="126"/>
  <c r="AH369" i="126"/>
  <c r="AG369" i="126" s="1"/>
  <c r="AI369" i="126" s="1"/>
  <c r="AE376" i="126"/>
  <c r="AD379" i="126"/>
  <c r="AH379" i="126"/>
  <c r="AG379" i="126"/>
  <c r="AI379" i="126"/>
  <c r="AD402" i="126"/>
  <c r="AH408" i="126"/>
  <c r="AG408" i="126"/>
  <c r="AI408" i="126"/>
  <c r="AD408" i="126"/>
  <c r="AD420" i="126"/>
  <c r="AH420" i="126"/>
  <c r="AG420" i="126"/>
  <c r="AI420" i="126"/>
  <c r="AH423" i="126"/>
  <c r="AG423" i="126"/>
  <c r="AI423" i="126"/>
  <c r="AD423" i="126"/>
  <c r="AE258" i="126"/>
  <c r="AH275" i="126"/>
  <c r="AG275" i="126"/>
  <c r="AI275" i="126"/>
  <c r="AE284" i="126"/>
  <c r="AE293" i="126"/>
  <c r="AD305" i="126"/>
  <c r="AH313" i="126"/>
  <c r="AG313" i="126" s="1"/>
  <c r="AI313" i="126" s="1"/>
  <c r="AD319" i="126"/>
  <c r="AH319" i="126"/>
  <c r="AG319" i="126" s="1"/>
  <c r="AI319" i="126" s="1"/>
  <c r="AH322" i="126"/>
  <c r="AG322" i="126"/>
  <c r="AI322" i="126" s="1"/>
  <c r="AD322" i="126"/>
  <c r="AD343" i="126"/>
  <c r="AH358" i="126"/>
  <c r="AG358" i="126" s="1"/>
  <c r="AD358" i="126"/>
  <c r="AE367" i="126"/>
  <c r="AH405" i="126"/>
  <c r="AG405" i="126"/>
  <c r="AI405" i="126"/>
  <c r="AD411" i="126"/>
  <c r="AH411" i="126"/>
  <c r="AG411" i="126"/>
  <c r="AI411" i="126"/>
  <c r="AE418" i="126"/>
  <c r="AD421" i="126"/>
  <c r="AH421" i="126"/>
  <c r="AG421" i="126"/>
  <c r="AI421" i="126" s="1"/>
  <c r="AH317" i="126"/>
  <c r="AG317" i="126" s="1"/>
  <c r="AI317" i="126" s="1"/>
  <c r="AD317" i="126"/>
  <c r="AD320" i="126"/>
  <c r="AH320" i="126"/>
  <c r="AG320" i="126"/>
  <c r="AI320" i="126"/>
  <c r="AD361" i="126"/>
  <c r="AH361" i="126"/>
  <c r="AG361" i="126"/>
  <c r="AI361" i="126"/>
  <c r="AH364" i="126"/>
  <c r="AG364" i="126" s="1"/>
  <c r="AI364" i="126" s="1"/>
  <c r="AD364" i="126"/>
  <c r="AH400" i="126"/>
  <c r="AG400" i="126" s="1"/>
  <c r="AI400" i="126" s="1"/>
  <c r="AD400" i="126"/>
  <c r="AH409" i="126"/>
  <c r="AG409" i="126" s="1"/>
  <c r="AI409" i="126" s="1"/>
  <c r="AD409" i="126"/>
  <c r="AD315" i="126"/>
  <c r="AD323" i="126"/>
  <c r="AD340" i="126"/>
  <c r="AD348" i="126"/>
  <c r="AD357" i="126"/>
  <c r="AD365" i="126"/>
  <c r="AD382" i="126"/>
  <c r="AD390" i="126"/>
  <c r="AD399" i="126"/>
  <c r="AD407" i="126"/>
  <c r="AD424" i="126"/>
  <c r="AD432" i="126"/>
  <c r="AH90" i="125"/>
  <c r="AG90" i="125"/>
  <c r="AI90" i="125"/>
  <c r="AD90" i="125"/>
  <c r="AH109" i="125"/>
  <c r="AG109" i="125"/>
  <c r="AI109" i="125"/>
  <c r="AD109" i="125"/>
  <c r="AH117" i="125"/>
  <c r="AG117" i="125"/>
  <c r="AI117" i="125"/>
  <c r="AD117" i="125"/>
  <c r="AE29" i="125"/>
  <c r="AH62" i="125"/>
  <c r="AG62" i="125"/>
  <c r="AI62" i="125"/>
  <c r="AD62" i="125"/>
  <c r="AH83" i="125"/>
  <c r="AG83" i="125"/>
  <c r="AI83" i="125"/>
  <c r="AD83" i="125"/>
  <c r="AD138" i="125"/>
  <c r="AH138" i="125"/>
  <c r="AG138" i="125"/>
  <c r="AI138" i="125"/>
  <c r="AD67" i="125"/>
  <c r="AH67" i="125"/>
  <c r="AG67" i="125"/>
  <c r="AI67" i="125"/>
  <c r="AH69" i="125"/>
  <c r="AG69" i="125"/>
  <c r="AI69" i="125"/>
  <c r="AH74" i="125"/>
  <c r="AG74" i="125"/>
  <c r="AI74" i="125"/>
  <c r="AD74" i="125"/>
  <c r="AH154" i="125"/>
  <c r="AG154" i="125"/>
  <c r="AI154" i="125"/>
  <c r="AD154" i="125"/>
  <c r="AD189" i="125"/>
  <c r="AH189" i="125"/>
  <c r="AG189" i="125"/>
  <c r="AI189" i="125"/>
  <c r="AH54" i="125"/>
  <c r="AG54" i="125" s="1"/>
  <c r="AH65" i="125"/>
  <c r="AG65" i="125"/>
  <c r="AI65" i="125"/>
  <c r="AD65" i="125"/>
  <c r="AD75" i="125"/>
  <c r="AH75" i="125"/>
  <c r="AG75" i="125"/>
  <c r="AI75" i="125"/>
  <c r="AH84" i="125"/>
  <c r="AG84" i="125"/>
  <c r="AI84" i="125"/>
  <c r="AD84" i="125"/>
  <c r="AD151" i="125"/>
  <c r="AH151" i="125"/>
  <c r="AG151" i="125"/>
  <c r="AI151" i="125"/>
  <c r="AH92" i="125"/>
  <c r="AG92" i="125"/>
  <c r="AI92" i="125"/>
  <c r="AD92" i="125"/>
  <c r="AD155" i="125"/>
  <c r="AH155" i="125"/>
  <c r="AG155" i="125"/>
  <c r="AI155" i="125"/>
  <c r="AH73" i="125"/>
  <c r="AG73" i="125"/>
  <c r="AI73" i="125"/>
  <c r="AD73" i="125"/>
  <c r="AH137" i="125"/>
  <c r="AG137" i="125"/>
  <c r="AI137" i="125"/>
  <c r="AD137" i="125"/>
  <c r="AD63" i="125"/>
  <c r="AH63" i="125"/>
  <c r="AG63" i="125"/>
  <c r="AI63" i="125"/>
  <c r="AD111" i="125"/>
  <c r="AH192" i="125"/>
  <c r="AG192" i="125"/>
  <c r="AI192" i="125"/>
  <c r="AD192" i="125"/>
  <c r="AH220" i="125"/>
  <c r="AG220" i="125"/>
  <c r="AI220" i="125"/>
  <c r="AD220" i="125"/>
  <c r="AD104" i="125"/>
  <c r="AD133" i="125"/>
  <c r="AH135" i="125"/>
  <c r="AG135" i="125"/>
  <c r="AI135" i="125"/>
  <c r="AH146" i="125"/>
  <c r="AG146" i="125"/>
  <c r="AI146" i="125"/>
  <c r="AD146" i="125"/>
  <c r="AE159" i="125"/>
  <c r="AH187" i="125"/>
  <c r="AG187" i="125"/>
  <c r="AI187" i="125"/>
  <c r="AD187" i="125"/>
  <c r="AD215" i="125"/>
  <c r="AH215" i="125"/>
  <c r="AG215" i="125"/>
  <c r="AI215" i="125"/>
  <c r="AH113" i="125"/>
  <c r="AG113" i="125"/>
  <c r="AI113" i="125"/>
  <c r="AD113" i="125"/>
  <c r="AD193" i="125"/>
  <c r="AH193" i="125"/>
  <c r="AG193" i="125"/>
  <c r="AI193" i="125"/>
  <c r="AH195" i="125"/>
  <c r="AG195" i="125"/>
  <c r="AI195" i="125"/>
  <c r="AD195" i="125"/>
  <c r="AH212" i="125"/>
  <c r="AG212" i="125"/>
  <c r="AI212" i="125"/>
  <c r="AD212" i="125"/>
  <c r="AH126" i="125"/>
  <c r="AG126" i="125"/>
  <c r="AI126" i="125"/>
  <c r="AD126" i="125"/>
  <c r="AD128" i="125"/>
  <c r="AD172" i="125"/>
  <c r="AH172" i="125"/>
  <c r="AG172" i="125"/>
  <c r="AI172" i="125"/>
  <c r="AH178" i="125"/>
  <c r="AG178" i="125"/>
  <c r="AI178" i="125"/>
  <c r="AD178" i="125"/>
  <c r="AH210" i="125"/>
  <c r="AG210" i="125"/>
  <c r="AI210" i="125"/>
  <c r="AD210" i="125"/>
  <c r="AH88" i="125"/>
  <c r="AG88" i="125"/>
  <c r="AI88" i="125"/>
  <c r="AD88" i="125"/>
  <c r="AD103" i="125"/>
  <c r="AH157" i="125"/>
  <c r="AG157" i="125"/>
  <c r="AI157" i="125"/>
  <c r="AD136" i="125"/>
  <c r="AH170" i="125"/>
  <c r="AG170" i="125"/>
  <c r="AI170" i="125"/>
  <c r="AD170" i="125"/>
  <c r="AH179" i="125"/>
  <c r="AG179" i="125"/>
  <c r="AI179" i="125"/>
  <c r="AD179" i="125"/>
  <c r="AE22" i="125"/>
  <c r="AE64" i="125"/>
  <c r="AD72" i="125"/>
  <c r="AE89" i="125"/>
  <c r="AH110" i="125"/>
  <c r="AG110" i="125"/>
  <c r="AI110" i="125"/>
  <c r="AD112" i="125"/>
  <c r="AE127" i="125"/>
  <c r="AH132" i="125"/>
  <c r="AG132" i="125"/>
  <c r="AI132" i="125"/>
  <c r="AH134" i="125"/>
  <c r="AG134" i="125"/>
  <c r="AI134" i="125"/>
  <c r="AH153" i="125"/>
  <c r="AG153" i="125"/>
  <c r="AI153" i="125"/>
  <c r="AD105" i="125"/>
  <c r="AH105" i="125"/>
  <c r="AG105" i="125"/>
  <c r="AI105" i="125"/>
  <c r="AH234" i="125"/>
  <c r="AG234" i="125"/>
  <c r="AI234" i="125"/>
  <c r="AD234" i="125"/>
  <c r="AH96" i="125"/>
  <c r="AG96" i="125"/>
  <c r="AI96" i="125"/>
  <c r="AD96" i="125"/>
  <c r="AD147" i="125"/>
  <c r="AH147" i="125"/>
  <c r="AG147" i="125"/>
  <c r="AI147" i="125"/>
  <c r="AH149" i="125"/>
  <c r="AG149" i="125"/>
  <c r="AI149" i="125"/>
  <c r="AH169" i="125"/>
  <c r="AG169" i="125"/>
  <c r="AI169" i="125"/>
  <c r="AD169" i="125"/>
  <c r="AH171" i="125"/>
  <c r="AG171" i="125"/>
  <c r="AI171" i="125"/>
  <c r="AD171" i="125"/>
  <c r="AH177" i="125"/>
  <c r="AG177" i="125"/>
  <c r="AI177" i="125"/>
  <c r="AD177" i="125"/>
  <c r="AD180" i="125"/>
  <c r="AH180" i="125"/>
  <c r="AG180" i="125"/>
  <c r="AI180" i="125"/>
  <c r="AH191" i="125"/>
  <c r="AG191" i="125"/>
  <c r="AI191" i="125"/>
  <c r="AH200" i="125"/>
  <c r="AG200" i="125"/>
  <c r="AI200" i="125"/>
  <c r="AD200" i="125"/>
  <c r="AD204" i="125"/>
  <c r="AH209" i="125"/>
  <c r="AG209" i="125"/>
  <c r="AI209" i="125"/>
  <c r="AD209" i="125"/>
  <c r="AH217" i="125"/>
  <c r="AG217" i="125"/>
  <c r="AI217" i="125"/>
  <c r="AD217" i="125"/>
  <c r="AH254" i="125"/>
  <c r="AG254" i="125"/>
  <c r="AI254" i="125"/>
  <c r="AD254" i="125"/>
  <c r="AH257" i="125"/>
  <c r="AG257" i="125"/>
  <c r="AI257" i="125"/>
  <c r="AD257" i="125"/>
  <c r="AH273" i="125"/>
  <c r="AG273" i="125"/>
  <c r="AI273" i="125"/>
  <c r="AD273" i="125"/>
  <c r="AH292" i="125"/>
  <c r="AD292" i="125"/>
  <c r="AH242" i="125"/>
  <c r="AG242" i="125"/>
  <c r="AI242" i="125"/>
  <c r="AD242" i="125"/>
  <c r="AH252" i="125"/>
  <c r="AG252" i="125"/>
  <c r="AI252" i="125"/>
  <c r="AD252" i="125"/>
  <c r="AD255" i="125"/>
  <c r="AH255" i="125"/>
  <c r="AG255" i="125"/>
  <c r="AI255" i="125"/>
  <c r="AD279" i="125"/>
  <c r="AH279" i="125"/>
  <c r="AG279" i="125"/>
  <c r="AI279" i="125"/>
  <c r="AH298" i="125"/>
  <c r="AG298" i="125"/>
  <c r="AI298" i="125"/>
  <c r="AD298" i="125"/>
  <c r="AD330" i="125"/>
  <c r="AH382" i="125"/>
  <c r="AG382" i="125"/>
  <c r="AI382" i="125"/>
  <c r="AD382" i="125"/>
  <c r="AD213" i="125"/>
  <c r="AH213" i="125"/>
  <c r="AG213" i="125"/>
  <c r="AI213" i="125"/>
  <c r="AH218" i="125"/>
  <c r="AG218" i="125"/>
  <c r="AI218" i="125"/>
  <c r="AD218" i="125"/>
  <c r="AD221" i="125"/>
  <c r="AH221" i="125"/>
  <c r="AG221" i="125"/>
  <c r="AI221" i="125"/>
  <c r="AH229" i="125"/>
  <c r="AG229" i="125"/>
  <c r="AI229" i="125"/>
  <c r="AD229" i="125"/>
  <c r="AD232" i="125"/>
  <c r="AH232" i="125"/>
  <c r="AG232" i="125"/>
  <c r="AI232" i="125"/>
  <c r="AH237" i="125"/>
  <c r="AG237" i="125"/>
  <c r="AI237" i="125"/>
  <c r="AD237" i="125"/>
  <c r="AD240" i="125"/>
  <c r="AH240" i="125"/>
  <c r="AG240" i="125"/>
  <c r="AI240" i="125"/>
  <c r="AD258" i="125"/>
  <c r="AH258" i="125"/>
  <c r="AG258" i="125"/>
  <c r="AI258" i="125"/>
  <c r="AH326" i="125"/>
  <c r="AG326" i="125"/>
  <c r="AI326" i="125"/>
  <c r="AD326" i="125"/>
  <c r="AH167" i="125"/>
  <c r="AG167" i="125"/>
  <c r="AI167" i="125"/>
  <c r="AD167" i="125"/>
  <c r="AD225" i="125"/>
  <c r="AD230" i="125"/>
  <c r="AH230" i="125"/>
  <c r="AG230" i="125"/>
  <c r="AI230" i="125"/>
  <c r="AH235" i="125"/>
  <c r="AG235" i="125"/>
  <c r="AI235" i="125"/>
  <c r="AD235" i="125"/>
  <c r="AD238" i="125"/>
  <c r="AH238" i="125"/>
  <c r="AG238" i="125"/>
  <c r="AI238" i="125"/>
  <c r="AH243" i="125"/>
  <c r="AG243" i="125"/>
  <c r="AI243" i="125"/>
  <c r="AD243" i="125"/>
  <c r="AE152" i="125"/>
  <c r="AE201" i="125"/>
  <c r="AH401" i="125"/>
  <c r="AG401" i="125"/>
  <c r="AI401" i="125"/>
  <c r="AD401" i="125"/>
  <c r="AD275" i="125"/>
  <c r="AH275" i="125"/>
  <c r="AG275" i="125"/>
  <c r="AI275" i="125"/>
  <c r="AD283" i="125"/>
  <c r="AH283" i="125"/>
  <c r="AG283" i="125"/>
  <c r="AI283" i="125"/>
  <c r="AH340" i="125"/>
  <c r="AG340" i="125"/>
  <c r="AI340" i="125"/>
  <c r="AD340" i="125"/>
  <c r="AD372" i="125"/>
  <c r="AD262" i="125"/>
  <c r="AH262" i="125"/>
  <c r="AG262" i="125"/>
  <c r="AI262" i="125"/>
  <c r="AH368" i="125"/>
  <c r="AG368" i="125"/>
  <c r="AI368" i="125"/>
  <c r="AD368" i="125"/>
  <c r="AH175" i="125"/>
  <c r="AG175" i="125"/>
  <c r="AI175" i="125"/>
  <c r="AD175" i="125"/>
  <c r="AH199" i="125"/>
  <c r="AG199" i="125"/>
  <c r="AI199" i="125"/>
  <c r="AD236" i="125"/>
  <c r="AD246" i="125"/>
  <c r="AH251" i="125"/>
  <c r="AG251" i="125"/>
  <c r="AI251" i="125"/>
  <c r="AD251" i="125"/>
  <c r="AH278" i="125"/>
  <c r="AG278" i="125"/>
  <c r="AI278" i="125"/>
  <c r="AD278" i="125"/>
  <c r="AH260" i="125"/>
  <c r="AG260" i="125"/>
  <c r="AI260" i="125"/>
  <c r="AE272" i="125"/>
  <c r="AH281" i="125"/>
  <c r="AG281" i="125"/>
  <c r="AI281" i="125"/>
  <c r="AD319" i="125"/>
  <c r="AH319" i="125"/>
  <c r="AG319" i="125"/>
  <c r="AI319" i="125"/>
  <c r="AH322" i="125"/>
  <c r="AG322" i="125"/>
  <c r="AI322" i="125"/>
  <c r="AD322" i="125"/>
  <c r="AH325" i="125"/>
  <c r="AG325" i="125"/>
  <c r="AI325" i="125"/>
  <c r="AD325" i="125"/>
  <c r="AD361" i="125"/>
  <c r="AH361" i="125"/>
  <c r="AG361" i="125"/>
  <c r="AI361" i="125"/>
  <c r="AH364" i="125"/>
  <c r="AG364" i="125"/>
  <c r="AI364" i="125"/>
  <c r="AD364" i="125"/>
  <c r="AH367" i="125"/>
  <c r="AG367" i="125"/>
  <c r="AI367" i="125"/>
  <c r="AD367" i="125"/>
  <c r="AD403" i="125"/>
  <c r="AH403" i="125"/>
  <c r="AG403" i="125"/>
  <c r="AI403" i="125"/>
  <c r="AH406" i="125"/>
  <c r="AG406" i="125"/>
  <c r="AI406" i="125"/>
  <c r="AD406" i="125"/>
  <c r="AH424" i="125"/>
  <c r="AG424" i="125"/>
  <c r="AI424" i="125"/>
  <c r="AD424" i="125"/>
  <c r="AH299" i="125"/>
  <c r="AG299" i="125"/>
  <c r="AI299" i="125"/>
  <c r="AD299" i="125"/>
  <c r="AH304" i="125"/>
  <c r="AG304" i="125"/>
  <c r="AI304" i="125"/>
  <c r="AD309" i="125"/>
  <c r="AH314" i="125"/>
  <c r="AG314" i="125"/>
  <c r="AI314" i="125"/>
  <c r="AD314" i="125"/>
  <c r="AH317" i="125"/>
  <c r="AG317" i="125"/>
  <c r="AI317" i="125"/>
  <c r="AD317" i="125"/>
  <c r="AD335" i="125"/>
  <c r="AH341" i="125"/>
  <c r="AG341" i="125"/>
  <c r="AI341" i="125"/>
  <c r="AD341" i="125"/>
  <c r="AH346" i="125"/>
  <c r="AG346" i="125"/>
  <c r="AI346" i="125"/>
  <c r="AD351" i="125"/>
  <c r="AH356" i="125"/>
  <c r="AG356" i="125"/>
  <c r="AI356" i="125"/>
  <c r="AD356" i="125"/>
  <c r="AH359" i="125"/>
  <c r="AG359" i="125"/>
  <c r="AI359" i="125"/>
  <c r="AD359" i="125"/>
  <c r="AD377" i="125"/>
  <c r="AH383" i="125"/>
  <c r="AG383" i="125"/>
  <c r="AI383" i="125"/>
  <c r="AD383" i="125"/>
  <c r="AH388" i="125"/>
  <c r="AG388" i="125"/>
  <c r="AI388" i="125"/>
  <c r="AD393" i="125"/>
  <c r="AH398" i="125"/>
  <c r="AG398" i="125"/>
  <c r="AI398" i="125"/>
  <c r="AD398" i="125"/>
  <c r="AD419" i="125"/>
  <c r="AH425" i="125"/>
  <c r="AG425" i="125"/>
  <c r="AI425" i="125"/>
  <c r="AD425" i="125"/>
  <c r="AH430" i="125"/>
  <c r="AG430" i="125"/>
  <c r="AI430" i="125"/>
  <c r="AD302" i="125"/>
  <c r="AH302" i="125"/>
  <c r="AG302" i="125"/>
  <c r="AI302" i="125"/>
  <c r="AH305" i="125"/>
  <c r="AG305" i="125"/>
  <c r="AI305" i="125"/>
  <c r="AD305" i="125"/>
  <c r="AD344" i="125"/>
  <c r="AH344" i="125"/>
  <c r="AG344" i="125"/>
  <c r="AI344" i="125"/>
  <c r="AH347" i="125"/>
  <c r="AG347" i="125"/>
  <c r="AI347" i="125"/>
  <c r="AD347" i="125"/>
  <c r="AD386" i="125"/>
  <c r="AH386" i="125"/>
  <c r="AG386" i="125"/>
  <c r="AI386" i="125"/>
  <c r="AH389" i="125"/>
  <c r="AG389" i="125"/>
  <c r="AI389" i="125"/>
  <c r="AD389" i="125"/>
  <c r="AD410" i="125"/>
  <c r="AD414" i="125"/>
  <c r="AD428" i="125"/>
  <c r="AH428" i="125"/>
  <c r="AG428" i="125"/>
  <c r="AI428" i="125"/>
  <c r="AH431" i="125"/>
  <c r="AG431" i="125"/>
  <c r="AI431" i="125"/>
  <c r="AD431" i="125"/>
  <c r="AD261" i="125"/>
  <c r="AD282" i="125"/>
  <c r="AH294" i="125"/>
  <c r="AG294" i="125"/>
  <c r="AI294" i="125"/>
  <c r="AH296" i="125"/>
  <c r="AG296" i="125"/>
  <c r="AI296" i="125"/>
  <c r="AH323" i="125"/>
  <c r="AG323" i="125"/>
  <c r="AI323" i="125"/>
  <c r="AD323" i="125"/>
  <c r="AH338" i="125"/>
  <c r="AG338" i="125"/>
  <c r="AI338" i="125"/>
  <c r="AH365" i="125"/>
  <c r="AG365" i="125"/>
  <c r="AI365" i="125"/>
  <c r="AD365" i="125"/>
  <c r="AH380" i="125"/>
  <c r="AG380" i="125"/>
  <c r="AI380" i="125"/>
  <c r="AH407" i="125"/>
  <c r="AG407" i="125"/>
  <c r="AI407" i="125"/>
  <c r="AD407" i="125"/>
  <c r="AH422" i="125"/>
  <c r="AG422" i="125"/>
  <c r="AI422" i="125"/>
  <c r="AE426" i="125"/>
  <c r="AH297" i="125"/>
  <c r="AG297" i="125"/>
  <c r="AI297" i="125"/>
  <c r="AD297" i="125"/>
  <c r="AH300" i="125"/>
  <c r="AG300" i="125"/>
  <c r="AI300" i="125"/>
  <c r="AD300" i="125"/>
  <c r="AH324" i="125"/>
  <c r="AG324" i="125"/>
  <c r="AI324" i="125"/>
  <c r="AD324" i="125"/>
  <c r="AD336" i="125"/>
  <c r="AH336" i="125"/>
  <c r="AG336" i="125"/>
  <c r="AI336" i="125"/>
  <c r="AH339" i="125"/>
  <c r="AG339" i="125"/>
  <c r="AI339" i="125"/>
  <c r="AD339" i="125"/>
  <c r="AH342" i="125"/>
  <c r="AG342" i="125"/>
  <c r="AI342" i="125"/>
  <c r="AD342" i="125"/>
  <c r="AH366" i="125"/>
  <c r="AG366" i="125"/>
  <c r="AI366" i="125"/>
  <c r="AD366" i="125"/>
  <c r="AD378" i="125"/>
  <c r="AH378" i="125"/>
  <c r="AG378" i="125"/>
  <c r="AI378" i="125"/>
  <c r="AH381" i="125"/>
  <c r="AG381" i="125"/>
  <c r="AI381" i="125"/>
  <c r="AD381" i="125"/>
  <c r="AH384" i="125"/>
  <c r="AG384" i="125"/>
  <c r="AI384" i="125"/>
  <c r="AD384" i="125"/>
  <c r="AH408" i="125"/>
  <c r="AG408" i="125"/>
  <c r="AI408" i="125"/>
  <c r="AD408" i="125"/>
  <c r="AD420" i="125"/>
  <c r="AH420" i="125"/>
  <c r="AG420" i="125"/>
  <c r="AI420" i="125"/>
  <c r="AH423" i="125"/>
  <c r="AG423" i="125"/>
  <c r="AI423" i="125"/>
  <c r="AD423" i="125"/>
  <c r="AE259" i="125"/>
  <c r="AD274" i="125"/>
  <c r="AE280" i="125"/>
  <c r="AH315" i="125"/>
  <c r="AG315" i="125"/>
  <c r="AI315" i="125"/>
  <c r="AD315" i="125"/>
  <c r="AD327" i="125"/>
  <c r="AH327" i="125"/>
  <c r="AG327" i="125"/>
  <c r="AI327" i="125"/>
  <c r="AH357" i="125"/>
  <c r="AG357" i="125"/>
  <c r="AI357" i="125"/>
  <c r="AD357" i="125"/>
  <c r="AD369" i="125"/>
  <c r="AH369" i="125"/>
  <c r="AG369" i="125"/>
  <c r="AI369" i="125"/>
  <c r="AH399" i="125"/>
  <c r="AG399" i="125"/>
  <c r="AI399" i="125"/>
  <c r="AD399" i="125"/>
  <c r="AD411" i="125"/>
  <c r="AH411" i="125"/>
  <c r="AG411" i="125"/>
  <c r="AI411" i="125"/>
  <c r="AE418" i="125"/>
  <c r="AH306" i="125"/>
  <c r="AG306" i="125"/>
  <c r="AI306" i="125"/>
  <c r="AD306" i="125"/>
  <c r="AH316" i="125"/>
  <c r="AG316" i="125"/>
  <c r="AI316" i="125"/>
  <c r="AD316" i="125"/>
  <c r="AH334" i="125"/>
  <c r="AG334" i="125"/>
  <c r="AI334" i="125"/>
  <c r="AD334" i="125"/>
  <c r="AH348" i="125"/>
  <c r="AG348" i="125"/>
  <c r="AI348" i="125"/>
  <c r="AD348" i="125"/>
  <c r="AH358" i="125"/>
  <c r="AG358" i="125"/>
  <c r="AI358" i="125"/>
  <c r="AD358" i="125"/>
  <c r="AH376" i="125"/>
  <c r="AG376" i="125"/>
  <c r="AI376" i="125"/>
  <c r="AD376" i="125"/>
  <c r="AH390" i="125"/>
  <c r="AG390" i="125"/>
  <c r="AI390" i="125"/>
  <c r="AD390" i="125"/>
  <c r="AH400" i="125"/>
  <c r="AG400" i="125"/>
  <c r="AI400" i="125"/>
  <c r="AD400" i="125"/>
  <c r="AH409" i="125"/>
  <c r="AG409" i="125"/>
  <c r="AI409" i="125"/>
  <c r="AD409" i="125"/>
  <c r="AH432" i="125"/>
  <c r="AG432" i="125"/>
  <c r="AI432" i="125"/>
  <c r="AD432" i="125"/>
  <c r="AH295" i="125"/>
  <c r="AG295" i="125"/>
  <c r="AI295" i="125"/>
  <c r="AH303" i="125"/>
  <c r="AG303" i="125"/>
  <c r="AI303" i="125"/>
  <c r="AH320" i="125"/>
  <c r="AG320" i="125"/>
  <c r="AI320" i="125"/>
  <c r="AH337" i="125"/>
  <c r="AG337" i="125"/>
  <c r="AI337" i="125"/>
  <c r="AH345" i="125"/>
  <c r="AG345" i="125"/>
  <c r="AI345" i="125"/>
  <c r="AH362" i="125"/>
  <c r="AG362" i="125"/>
  <c r="AI362" i="125"/>
  <c r="AH379" i="125"/>
  <c r="AG379" i="125"/>
  <c r="AI379" i="125"/>
  <c r="AH387" i="125"/>
  <c r="AG387" i="125"/>
  <c r="AI387" i="125"/>
  <c r="AH404" i="125"/>
  <c r="AG404" i="125"/>
  <c r="AI404" i="125"/>
  <c r="AH421" i="125"/>
  <c r="AG421" i="125"/>
  <c r="AI421" i="125"/>
  <c r="AH429" i="125"/>
  <c r="AG429" i="125"/>
  <c r="AI429" i="125"/>
  <c r="AC432" i="124"/>
  <c r="W432" i="124"/>
  <c r="AE432" i="124"/>
  <c r="AC431" i="124"/>
  <c r="W431" i="124"/>
  <c r="AE431" i="124"/>
  <c r="AE430" i="124"/>
  <c r="AD430" i="124"/>
  <c r="AC430" i="124"/>
  <c r="W430" i="124"/>
  <c r="AC429" i="124"/>
  <c r="AE429" i="124"/>
  <c r="AD429" i="124"/>
  <c r="W429" i="124"/>
  <c r="AC428" i="124"/>
  <c r="W428" i="124"/>
  <c r="AE428" i="124"/>
  <c r="AE427" i="124"/>
  <c r="AC427" i="124"/>
  <c r="W427" i="124"/>
  <c r="AD426" i="124"/>
  <c r="AC426" i="124"/>
  <c r="W426" i="124"/>
  <c r="AE426" i="124"/>
  <c r="AH426" i="124"/>
  <c r="AG426" i="124"/>
  <c r="AI426" i="124"/>
  <c r="AC425" i="124"/>
  <c r="AE425" i="124"/>
  <c r="W425" i="124"/>
  <c r="AC424" i="124"/>
  <c r="W424" i="124"/>
  <c r="AE424" i="124"/>
  <c r="AE423" i="124"/>
  <c r="AH423" i="124"/>
  <c r="AG423" i="124"/>
  <c r="AI423" i="124"/>
  <c r="AC423" i="124"/>
  <c r="W423" i="124"/>
  <c r="AE422" i="124"/>
  <c r="AD422" i="124"/>
  <c r="AC422" i="124"/>
  <c r="W422" i="124"/>
  <c r="AH421" i="124"/>
  <c r="AG421" i="124"/>
  <c r="AI421" i="124"/>
  <c r="AC421" i="124"/>
  <c r="AE421" i="124"/>
  <c r="AD421" i="124"/>
  <c r="W421" i="124"/>
  <c r="AC420" i="124"/>
  <c r="W420" i="124"/>
  <c r="AE420" i="124"/>
  <c r="AE419" i="124"/>
  <c r="AC419" i="124"/>
  <c r="W419" i="124"/>
  <c r="AD418" i="124"/>
  <c r="AC418" i="124"/>
  <c r="W418" i="124"/>
  <c r="AE418" i="124"/>
  <c r="AH418" i="124"/>
  <c r="AG418" i="124"/>
  <c r="AI418" i="124"/>
  <c r="AB417" i="124"/>
  <c r="AA417" i="124"/>
  <c r="Z417" i="124"/>
  <c r="Y417" i="124"/>
  <c r="X417" i="124"/>
  <c r="V417" i="124"/>
  <c r="U417" i="124"/>
  <c r="T417" i="124"/>
  <c r="S417" i="124"/>
  <c r="R417" i="124"/>
  <c r="AE414" i="124"/>
  <c r="AC414" i="124"/>
  <c r="W414" i="124"/>
  <c r="AB413" i="124"/>
  <c r="AA413" i="124"/>
  <c r="Z413" i="124"/>
  <c r="Y413" i="124"/>
  <c r="X413" i="124"/>
  <c r="V413" i="124"/>
  <c r="U413" i="124"/>
  <c r="T413" i="124"/>
  <c r="S413" i="124"/>
  <c r="R413" i="124"/>
  <c r="AC411" i="124"/>
  <c r="W411" i="124"/>
  <c r="AE411" i="124"/>
  <c r="AE410" i="124"/>
  <c r="AC410" i="124"/>
  <c r="W410" i="124"/>
  <c r="AD409" i="124"/>
  <c r="AC409" i="124"/>
  <c r="W409" i="124"/>
  <c r="AE409" i="124"/>
  <c r="AH409" i="124"/>
  <c r="AG409" i="124"/>
  <c r="AI409" i="124"/>
  <c r="AC408" i="124"/>
  <c r="W408" i="124"/>
  <c r="AC407" i="124"/>
  <c r="W407" i="124"/>
  <c r="AE407" i="124"/>
  <c r="AE406" i="124"/>
  <c r="AH406" i="124"/>
  <c r="AG406" i="124"/>
  <c r="AI406" i="124"/>
  <c r="AC406" i="124"/>
  <c r="W406" i="124"/>
  <c r="AE405" i="124"/>
  <c r="AH405" i="124"/>
  <c r="AG405" i="124"/>
  <c r="AI405" i="124"/>
  <c r="AD405" i="124"/>
  <c r="AC405" i="124"/>
  <c r="W405" i="124"/>
  <c r="AH404" i="124"/>
  <c r="AG404" i="124"/>
  <c r="AI404" i="124"/>
  <c r="AC404" i="124"/>
  <c r="AE404" i="124"/>
  <c r="AD404" i="124"/>
  <c r="W404" i="124"/>
  <c r="AC403" i="124"/>
  <c r="W403" i="124"/>
  <c r="AE403" i="124"/>
  <c r="AE402" i="124"/>
  <c r="AC402" i="124"/>
  <c r="W402" i="124"/>
  <c r="AD401" i="124"/>
  <c r="AC401" i="124"/>
  <c r="W401" i="124"/>
  <c r="AE401" i="124"/>
  <c r="AH401" i="124"/>
  <c r="AG401" i="124"/>
  <c r="AI401" i="124"/>
  <c r="AC400" i="124"/>
  <c r="AE400" i="124"/>
  <c r="W400" i="124"/>
  <c r="AC399" i="124"/>
  <c r="W399" i="124"/>
  <c r="AE399" i="124"/>
  <c r="AE398" i="124"/>
  <c r="AH398" i="124"/>
  <c r="AG398" i="124"/>
  <c r="AI398" i="124"/>
  <c r="AC398" i="124"/>
  <c r="W398" i="124"/>
  <c r="AE397" i="124"/>
  <c r="AH397" i="124"/>
  <c r="AG397" i="124"/>
  <c r="AI397" i="124"/>
  <c r="AD397" i="124"/>
  <c r="AC397" i="124"/>
  <c r="W397" i="124"/>
  <c r="AB396" i="124"/>
  <c r="AA396" i="124"/>
  <c r="Z396" i="124"/>
  <c r="Y396" i="124"/>
  <c r="X396" i="124"/>
  <c r="V396" i="124"/>
  <c r="U396" i="124"/>
  <c r="T396" i="124"/>
  <c r="S396" i="124"/>
  <c r="R396" i="124"/>
  <c r="AE393" i="124"/>
  <c r="AC393" i="124"/>
  <c r="W393" i="124"/>
  <c r="AB392" i="124"/>
  <c r="AA392" i="124"/>
  <c r="Z392" i="124"/>
  <c r="Y392" i="124"/>
  <c r="X392" i="124"/>
  <c r="V392" i="124"/>
  <c r="U392" i="124"/>
  <c r="T392" i="124"/>
  <c r="S392" i="124"/>
  <c r="R392" i="124"/>
  <c r="AC390" i="124"/>
  <c r="W390" i="124"/>
  <c r="AE390" i="124"/>
  <c r="AE389" i="124"/>
  <c r="AH389" i="124"/>
  <c r="AG389" i="124"/>
  <c r="AI389" i="124"/>
  <c r="AC389" i="124"/>
  <c r="W389" i="124"/>
  <c r="AI388" i="124"/>
  <c r="AE388" i="124"/>
  <c r="AH388" i="124"/>
  <c r="AG388" i="124"/>
  <c r="AD388" i="124"/>
  <c r="AC388" i="124"/>
  <c r="W388" i="124"/>
  <c r="AC387" i="124"/>
  <c r="AE387" i="124"/>
  <c r="AD387" i="124"/>
  <c r="W387" i="124"/>
  <c r="AC386" i="124"/>
  <c r="W386" i="124"/>
  <c r="AE386" i="124"/>
  <c r="AE385" i="124"/>
  <c r="AC385" i="124"/>
  <c r="W385" i="124"/>
  <c r="AE384" i="124"/>
  <c r="AH384" i="124"/>
  <c r="AG384" i="124"/>
  <c r="AI384" i="124"/>
  <c r="AD384" i="124"/>
  <c r="AC384" i="124"/>
  <c r="W384" i="124"/>
  <c r="AC383" i="124"/>
  <c r="AE383" i="124"/>
  <c r="W383" i="124"/>
  <c r="AC382" i="124"/>
  <c r="W382" i="124"/>
  <c r="AE382" i="124"/>
  <c r="AE381" i="124"/>
  <c r="AH381" i="124"/>
  <c r="AG381" i="124"/>
  <c r="AI381" i="124"/>
  <c r="AC381" i="124"/>
  <c r="W381" i="124"/>
  <c r="AE380" i="124"/>
  <c r="AH380" i="124"/>
  <c r="AG380" i="124"/>
  <c r="AI380" i="124"/>
  <c r="AD380" i="124"/>
  <c r="AC380" i="124"/>
  <c r="W380" i="124"/>
  <c r="AH379" i="124"/>
  <c r="AG379" i="124"/>
  <c r="AI379" i="124"/>
  <c r="AC379" i="124"/>
  <c r="AE379" i="124"/>
  <c r="AD379" i="124"/>
  <c r="W379" i="124"/>
  <c r="AC378" i="124"/>
  <c r="W378" i="124"/>
  <c r="AE378" i="124"/>
  <c r="AE377" i="124"/>
  <c r="AC377" i="124"/>
  <c r="W377" i="124"/>
  <c r="AE376" i="124"/>
  <c r="AH376" i="124"/>
  <c r="AG376" i="124"/>
  <c r="AI376" i="124"/>
  <c r="AD376" i="124"/>
  <c r="AC376" i="124"/>
  <c r="W376" i="124"/>
  <c r="AB375" i="124"/>
  <c r="AA375" i="124"/>
  <c r="Z375" i="124"/>
  <c r="Y375" i="124"/>
  <c r="X375" i="124"/>
  <c r="V375" i="124"/>
  <c r="U375" i="124"/>
  <c r="T375" i="124"/>
  <c r="S375" i="124"/>
  <c r="R375" i="124"/>
  <c r="AE372" i="124"/>
  <c r="AC372" i="124"/>
  <c r="W372" i="124"/>
  <c r="AB371" i="124"/>
  <c r="AA371" i="124"/>
  <c r="Z371" i="124"/>
  <c r="Y371" i="124"/>
  <c r="X371" i="124"/>
  <c r="V371" i="124"/>
  <c r="U371" i="124"/>
  <c r="T371" i="124"/>
  <c r="S371" i="124"/>
  <c r="R371" i="124"/>
  <c r="AC369" i="124"/>
  <c r="W369" i="124"/>
  <c r="AE369" i="124"/>
  <c r="AE368" i="124"/>
  <c r="AC368" i="124"/>
  <c r="W368" i="124"/>
  <c r="AE367" i="124"/>
  <c r="AH367" i="124"/>
  <c r="AG367" i="124"/>
  <c r="AI367" i="124"/>
  <c r="AD367" i="124"/>
  <c r="AC367" i="124"/>
  <c r="W367" i="124"/>
  <c r="AC366" i="124"/>
  <c r="AE366" i="124"/>
  <c r="W366" i="124"/>
  <c r="AC365" i="124"/>
  <c r="W365" i="124"/>
  <c r="AE365" i="124"/>
  <c r="AE364" i="124"/>
  <c r="AH364" i="124"/>
  <c r="AG364" i="124"/>
  <c r="AI364" i="124"/>
  <c r="AC364" i="124"/>
  <c r="W364" i="124"/>
  <c r="AE363" i="124"/>
  <c r="AH363" i="124"/>
  <c r="AG363" i="124"/>
  <c r="AI363" i="124"/>
  <c r="AD363" i="124"/>
  <c r="AC363" i="124"/>
  <c r="W363" i="124"/>
  <c r="AH362" i="124"/>
  <c r="AG362" i="124"/>
  <c r="AI362" i="124"/>
  <c r="AC362" i="124"/>
  <c r="AE362" i="124"/>
  <c r="AD362" i="124"/>
  <c r="W362" i="124"/>
  <c r="AC361" i="124"/>
  <c r="W361" i="124"/>
  <c r="AE361" i="124"/>
  <c r="AE360" i="124"/>
  <c r="AC360" i="124"/>
  <c r="W360" i="124"/>
  <c r="AE359" i="124"/>
  <c r="AH359" i="124"/>
  <c r="AG359" i="124"/>
  <c r="AI359" i="124"/>
  <c r="AD359" i="124"/>
  <c r="AC359" i="124"/>
  <c r="W359" i="124"/>
  <c r="AC358" i="124"/>
  <c r="AE358" i="124"/>
  <c r="W358" i="124"/>
  <c r="AC357" i="124"/>
  <c r="W357" i="124"/>
  <c r="AE357" i="124"/>
  <c r="AE356" i="124"/>
  <c r="AH356" i="124"/>
  <c r="AG356" i="124"/>
  <c r="AI356" i="124"/>
  <c r="AC356" i="124"/>
  <c r="W356" i="124"/>
  <c r="AI355" i="124"/>
  <c r="AE355" i="124"/>
  <c r="AH355" i="124"/>
  <c r="AG355" i="124"/>
  <c r="AD355" i="124"/>
  <c r="AC355" i="124"/>
  <c r="W355" i="124"/>
  <c r="AB354" i="124"/>
  <c r="AA354" i="124"/>
  <c r="Z354" i="124"/>
  <c r="Y354" i="124"/>
  <c r="X354" i="124"/>
  <c r="V354" i="124"/>
  <c r="U354" i="124"/>
  <c r="T354" i="124"/>
  <c r="S354" i="124"/>
  <c r="R354" i="124"/>
  <c r="AE351" i="124"/>
  <c r="AC351" i="124"/>
  <c r="W351" i="124"/>
  <c r="AB350" i="124"/>
  <c r="AA350" i="124"/>
  <c r="Z350" i="124"/>
  <c r="Y350" i="124"/>
  <c r="X350" i="124"/>
  <c r="V350" i="124"/>
  <c r="U350" i="124"/>
  <c r="T350" i="124"/>
  <c r="S350" i="124"/>
  <c r="R350" i="124"/>
  <c r="AC348" i="124"/>
  <c r="W348" i="124"/>
  <c r="AE348" i="124"/>
  <c r="AE347" i="124"/>
  <c r="AH347" i="124"/>
  <c r="AG347" i="124"/>
  <c r="AI347" i="124"/>
  <c r="AC347" i="124"/>
  <c r="W347" i="124"/>
  <c r="AE346" i="124"/>
  <c r="AH346" i="124"/>
  <c r="AG346" i="124"/>
  <c r="AI346" i="124"/>
  <c r="AD346" i="124"/>
  <c r="AC346" i="124"/>
  <c r="W346" i="124"/>
  <c r="AH345" i="124"/>
  <c r="AG345" i="124"/>
  <c r="AI345" i="124"/>
  <c r="AC345" i="124"/>
  <c r="AE345" i="124"/>
  <c r="AD345" i="124"/>
  <c r="W345" i="124"/>
  <c r="AC344" i="124"/>
  <c r="W344" i="124"/>
  <c r="AE344" i="124"/>
  <c r="AE343" i="124"/>
  <c r="AC343" i="124"/>
  <c r="W343" i="124"/>
  <c r="AE342" i="124"/>
  <c r="AH342" i="124"/>
  <c r="AG342" i="124"/>
  <c r="AI342" i="124"/>
  <c r="AD342" i="124"/>
  <c r="AC342" i="124"/>
  <c r="W342" i="124"/>
  <c r="AC341" i="124"/>
  <c r="AE341" i="124"/>
  <c r="W341" i="124"/>
  <c r="AC340" i="124"/>
  <c r="W340" i="124"/>
  <c r="AE340" i="124"/>
  <c r="AE339" i="124"/>
  <c r="AH339" i="124"/>
  <c r="AG339" i="124"/>
  <c r="AI339" i="124"/>
  <c r="AC339" i="124"/>
  <c r="W339" i="124"/>
  <c r="AI338" i="124"/>
  <c r="AE338" i="124"/>
  <c r="AH338" i="124"/>
  <c r="AG338" i="124"/>
  <c r="AD338" i="124"/>
  <c r="AC338" i="124"/>
  <c r="W338" i="124"/>
  <c r="AC337" i="124"/>
  <c r="AE337" i="124"/>
  <c r="W337" i="124"/>
  <c r="AC336" i="124"/>
  <c r="W336" i="124"/>
  <c r="AE336" i="124"/>
  <c r="AE335" i="124"/>
  <c r="AC335" i="124"/>
  <c r="W335" i="124"/>
  <c r="AE334" i="124"/>
  <c r="AH334" i="124"/>
  <c r="AG334" i="124"/>
  <c r="AI334" i="124"/>
  <c r="AD334" i="124"/>
  <c r="AC334" i="124"/>
  <c r="W334" i="124"/>
  <c r="AB333" i="124"/>
  <c r="AA333" i="124"/>
  <c r="Z333" i="124"/>
  <c r="Y333" i="124"/>
  <c r="X333" i="124"/>
  <c r="V333" i="124"/>
  <c r="U333" i="124"/>
  <c r="T333" i="124"/>
  <c r="S333" i="124"/>
  <c r="R333" i="124"/>
  <c r="AE330" i="124"/>
  <c r="AC330" i="124"/>
  <c r="W330" i="124"/>
  <c r="AB329" i="124"/>
  <c r="AA329" i="124"/>
  <c r="Z329" i="124"/>
  <c r="Y329" i="124"/>
  <c r="X329" i="124"/>
  <c r="V329" i="124"/>
  <c r="U329" i="124"/>
  <c r="T329" i="124"/>
  <c r="S329" i="124"/>
  <c r="R329" i="124"/>
  <c r="AC327" i="124"/>
  <c r="W327" i="124"/>
  <c r="AE327" i="124"/>
  <c r="AE326" i="124"/>
  <c r="AC326" i="124"/>
  <c r="W326" i="124"/>
  <c r="AE325" i="124"/>
  <c r="AH325" i="124"/>
  <c r="AG325" i="124"/>
  <c r="AI325" i="124"/>
  <c r="AD325" i="124"/>
  <c r="AC325" i="124"/>
  <c r="W325" i="124"/>
  <c r="AC324" i="124"/>
  <c r="AE324" i="124"/>
  <c r="W324" i="124"/>
  <c r="AC323" i="124"/>
  <c r="W323" i="124"/>
  <c r="AE323" i="124"/>
  <c r="AE322" i="124"/>
  <c r="AH322" i="124"/>
  <c r="AG322" i="124"/>
  <c r="AI322" i="124"/>
  <c r="AC322" i="124"/>
  <c r="W322" i="124"/>
  <c r="AI321" i="124"/>
  <c r="AE321" i="124"/>
  <c r="AH321" i="124"/>
  <c r="AG321" i="124"/>
  <c r="AD321" i="124"/>
  <c r="AC321" i="124"/>
  <c r="W321" i="124"/>
  <c r="AC320" i="124"/>
  <c r="AE320" i="124"/>
  <c r="AD320" i="124"/>
  <c r="W320" i="124"/>
  <c r="AC319" i="124"/>
  <c r="W319" i="124"/>
  <c r="AE319" i="124"/>
  <c r="AE318" i="124"/>
  <c r="AC318" i="124"/>
  <c r="W318" i="124"/>
  <c r="AE317" i="124"/>
  <c r="AH317" i="124"/>
  <c r="AG317" i="124"/>
  <c r="AI317" i="124"/>
  <c r="AD317" i="124"/>
  <c r="AC317" i="124"/>
  <c r="W317" i="124"/>
  <c r="AC316" i="124"/>
  <c r="AE316" i="124"/>
  <c r="W316" i="124"/>
  <c r="AC315" i="124"/>
  <c r="W315" i="124"/>
  <c r="AE315" i="124"/>
  <c r="AE314" i="124"/>
  <c r="AH314" i="124"/>
  <c r="AG314" i="124"/>
  <c r="AI314" i="124"/>
  <c r="AC314" i="124"/>
  <c r="W314" i="124"/>
  <c r="AE313" i="124"/>
  <c r="AH313" i="124"/>
  <c r="AG313" i="124"/>
  <c r="AI313" i="124"/>
  <c r="AD313" i="124"/>
  <c r="AC313" i="124"/>
  <c r="W313" i="124"/>
  <c r="AB312" i="124"/>
  <c r="AA312" i="124"/>
  <c r="Z312" i="124"/>
  <c r="Y312" i="124"/>
  <c r="X312" i="124"/>
  <c r="V312" i="124"/>
  <c r="U312" i="124"/>
  <c r="T312" i="124"/>
  <c r="S312" i="124"/>
  <c r="R312" i="124"/>
  <c r="AE309" i="124"/>
  <c r="AC309" i="124"/>
  <c r="W309" i="124"/>
  <c r="AB308" i="124"/>
  <c r="AA308" i="124"/>
  <c r="Z308" i="124"/>
  <c r="Y308" i="124"/>
  <c r="X308" i="124"/>
  <c r="V308" i="124"/>
  <c r="U308" i="124"/>
  <c r="T308" i="124"/>
  <c r="S308" i="124"/>
  <c r="R308" i="124"/>
  <c r="AC306" i="124"/>
  <c r="W306" i="124"/>
  <c r="AE306" i="124"/>
  <c r="AE305" i="124"/>
  <c r="AH305" i="124"/>
  <c r="AG305" i="124"/>
  <c r="AI305" i="124"/>
  <c r="AC305" i="124"/>
  <c r="W305" i="124"/>
  <c r="AI304" i="124"/>
  <c r="AE304" i="124"/>
  <c r="AH304" i="124"/>
  <c r="AG304" i="124"/>
  <c r="AD304" i="124"/>
  <c r="AC304" i="124"/>
  <c r="W304" i="124"/>
  <c r="AC303" i="124"/>
  <c r="AE303" i="124"/>
  <c r="AD303" i="124"/>
  <c r="W303" i="124"/>
  <c r="AC302" i="124"/>
  <c r="W302" i="124"/>
  <c r="AE302" i="124"/>
  <c r="AE301" i="124"/>
  <c r="AC301" i="124"/>
  <c r="W301" i="124"/>
  <c r="AI300" i="124"/>
  <c r="AE300" i="124"/>
  <c r="AH300" i="124"/>
  <c r="AG300" i="124"/>
  <c r="AD300" i="124"/>
  <c r="AC300" i="124"/>
  <c r="W300" i="124"/>
  <c r="AC299" i="124"/>
  <c r="AE299" i="124"/>
  <c r="AD299" i="124"/>
  <c r="W299" i="124"/>
  <c r="AC298" i="124"/>
  <c r="W298" i="124"/>
  <c r="AE298" i="124"/>
  <c r="AE297" i="124"/>
  <c r="AC297" i="124"/>
  <c r="W297" i="124"/>
  <c r="AI296" i="124"/>
  <c r="AE296" i="124"/>
  <c r="AH296" i="124"/>
  <c r="AG296" i="124"/>
  <c r="AD296" i="124"/>
  <c r="AC296" i="124"/>
  <c r="W296" i="124"/>
  <c r="AC295" i="124"/>
  <c r="AE295" i="124"/>
  <c r="W295" i="124"/>
  <c r="AC294" i="124"/>
  <c r="W294" i="124"/>
  <c r="AE294" i="124"/>
  <c r="AE293" i="124"/>
  <c r="AC293" i="124"/>
  <c r="W293" i="124"/>
  <c r="AI292" i="124"/>
  <c r="AE292" i="124"/>
  <c r="AH292" i="124"/>
  <c r="AG292" i="124"/>
  <c r="AD292" i="124"/>
  <c r="AC292" i="124"/>
  <c r="W292" i="124"/>
  <c r="AB291" i="124"/>
  <c r="AA291" i="124"/>
  <c r="Z291" i="124"/>
  <c r="Y291" i="124"/>
  <c r="X291" i="124"/>
  <c r="V291" i="124"/>
  <c r="U291" i="124"/>
  <c r="T291" i="124"/>
  <c r="S291" i="124"/>
  <c r="R291" i="124"/>
  <c r="AE288" i="124"/>
  <c r="AC288" i="124"/>
  <c r="W288" i="124"/>
  <c r="AB287" i="124"/>
  <c r="AA287" i="124"/>
  <c r="Z287" i="124"/>
  <c r="Y287" i="124"/>
  <c r="X287" i="124"/>
  <c r="V287" i="124"/>
  <c r="U287" i="124"/>
  <c r="T287" i="124"/>
  <c r="S287" i="124"/>
  <c r="R287" i="124"/>
  <c r="AC285" i="124"/>
  <c r="W285" i="124"/>
  <c r="AH284" i="124"/>
  <c r="AG284" i="124"/>
  <c r="AI284" i="124"/>
  <c r="AE284" i="124"/>
  <c r="AD284" i="124"/>
  <c r="AC284" i="124"/>
  <c r="W284" i="124"/>
  <c r="AG283" i="124"/>
  <c r="AI283" i="124"/>
  <c r="AE283" i="124"/>
  <c r="AH283" i="124"/>
  <c r="AD283" i="124"/>
  <c r="AC283" i="124"/>
  <c r="W283" i="124"/>
  <c r="AD282" i="124"/>
  <c r="AC282" i="124"/>
  <c r="AE282" i="124"/>
  <c r="AH282" i="124"/>
  <c r="AG282" i="124"/>
  <c r="AI282" i="124"/>
  <c r="W282" i="124"/>
  <c r="AC281" i="124"/>
  <c r="W281" i="124"/>
  <c r="AC280" i="124"/>
  <c r="AE280" i="124"/>
  <c r="W280" i="124"/>
  <c r="AC279" i="124"/>
  <c r="W279" i="124"/>
  <c r="AE279" i="124"/>
  <c r="AC278" i="124"/>
  <c r="AE278" i="124"/>
  <c r="W278" i="124"/>
  <c r="AH277" i="124"/>
  <c r="AG277" i="124"/>
  <c r="AI277" i="124"/>
  <c r="AD277" i="124"/>
  <c r="AC277" i="124"/>
  <c r="W277" i="124"/>
  <c r="AE277" i="124"/>
  <c r="AC276" i="124"/>
  <c r="W276" i="124"/>
  <c r="AE275" i="124"/>
  <c r="AH275" i="124"/>
  <c r="AG275" i="124"/>
  <c r="AI275" i="124"/>
  <c r="AC275" i="124"/>
  <c r="W275" i="124"/>
  <c r="AE274" i="124"/>
  <c r="AH274" i="124"/>
  <c r="AG274" i="124"/>
  <c r="AI274" i="124"/>
  <c r="AC274" i="124"/>
  <c r="W274" i="124"/>
  <c r="AC273" i="124"/>
  <c r="W273" i="124"/>
  <c r="AC272" i="124"/>
  <c r="W272" i="124"/>
  <c r="AE272" i="124"/>
  <c r="AC271" i="124"/>
  <c r="W271" i="124"/>
  <c r="AE271" i="124"/>
  <c r="AB270" i="124"/>
  <c r="AA270" i="124"/>
  <c r="Z270" i="124"/>
  <c r="Y270" i="124"/>
  <c r="X270" i="124"/>
  <c r="V270" i="124"/>
  <c r="U270" i="124"/>
  <c r="T270" i="124"/>
  <c r="S270" i="124"/>
  <c r="R270" i="124"/>
  <c r="AC267" i="124"/>
  <c r="W267" i="124"/>
  <c r="AE267" i="124"/>
  <c r="AB266" i="124"/>
  <c r="AA266" i="124"/>
  <c r="Z266" i="124"/>
  <c r="Y266" i="124"/>
  <c r="X266" i="124"/>
  <c r="V266" i="124"/>
  <c r="U266" i="124"/>
  <c r="T266" i="124"/>
  <c r="S266" i="124"/>
  <c r="R266" i="124"/>
  <c r="AC264" i="124"/>
  <c r="W264" i="124"/>
  <c r="AC263" i="124"/>
  <c r="W263" i="124"/>
  <c r="AE263" i="124"/>
  <c r="AE262" i="124"/>
  <c r="AC262" i="124"/>
  <c r="W262" i="124"/>
  <c r="AD261" i="124"/>
  <c r="AC261" i="124"/>
  <c r="W261" i="124"/>
  <c r="AE261" i="124"/>
  <c r="AH261" i="124"/>
  <c r="AG261" i="124"/>
  <c r="AI261" i="124"/>
  <c r="AC260" i="124"/>
  <c r="W260" i="124"/>
  <c r="AE260" i="124"/>
  <c r="AC259" i="124"/>
  <c r="W259" i="124"/>
  <c r="AE259" i="124"/>
  <c r="AH258" i="124"/>
  <c r="AG258" i="124"/>
  <c r="AI258" i="124"/>
  <c r="AE258" i="124"/>
  <c r="AD258" i="124"/>
  <c r="AC258" i="124"/>
  <c r="W258" i="124"/>
  <c r="AC257" i="124"/>
  <c r="W257" i="124"/>
  <c r="AE257" i="124"/>
  <c r="AH256" i="124"/>
  <c r="AG256" i="124"/>
  <c r="AI256" i="124"/>
  <c r="AE256" i="124"/>
  <c r="AD256" i="124"/>
  <c r="AC256" i="124"/>
  <c r="W256" i="124"/>
  <c r="AC255" i="124"/>
  <c r="W255" i="124"/>
  <c r="AE255" i="124"/>
  <c r="AE254" i="124"/>
  <c r="AC254" i="124"/>
  <c r="W254" i="124"/>
  <c r="AC253" i="124"/>
  <c r="W253" i="124"/>
  <c r="AE253" i="124"/>
  <c r="AH253" i="124"/>
  <c r="AG253" i="124"/>
  <c r="AI253" i="124"/>
  <c r="AC252" i="124"/>
  <c r="W252" i="124"/>
  <c r="AE252" i="124"/>
  <c r="AC251" i="124"/>
  <c r="W251" i="124"/>
  <c r="AE251" i="124"/>
  <c r="AH250" i="124"/>
  <c r="AG250" i="124"/>
  <c r="AI250" i="124"/>
  <c r="AE250" i="124"/>
  <c r="AD250" i="124"/>
  <c r="AC250" i="124"/>
  <c r="W250" i="124"/>
  <c r="AB249" i="124"/>
  <c r="AA249" i="124"/>
  <c r="Z249" i="124"/>
  <c r="Y249" i="124"/>
  <c r="X249" i="124"/>
  <c r="V249" i="124"/>
  <c r="U249" i="124"/>
  <c r="T249" i="124"/>
  <c r="S249" i="124"/>
  <c r="R249" i="124"/>
  <c r="AC246" i="124"/>
  <c r="W246" i="124"/>
  <c r="AE246" i="124"/>
  <c r="AB245" i="124"/>
  <c r="AA245" i="124"/>
  <c r="Z245" i="124"/>
  <c r="Y245" i="124"/>
  <c r="X245" i="124"/>
  <c r="V245" i="124"/>
  <c r="U245" i="124"/>
  <c r="T245" i="124"/>
  <c r="S245" i="124"/>
  <c r="R245" i="124"/>
  <c r="AC243" i="124"/>
  <c r="W243" i="124"/>
  <c r="AC242" i="124"/>
  <c r="W242" i="124"/>
  <c r="AE242" i="124"/>
  <c r="AH241" i="124"/>
  <c r="AG241" i="124"/>
  <c r="AI241" i="124"/>
  <c r="AE241" i="124"/>
  <c r="AD241" i="124"/>
  <c r="AC241" i="124"/>
  <c r="W241" i="124"/>
  <c r="AC240" i="124"/>
  <c r="W240" i="124"/>
  <c r="AE240" i="124"/>
  <c r="AH239" i="124"/>
  <c r="AG239" i="124"/>
  <c r="AI239" i="124"/>
  <c r="AE239" i="124"/>
  <c r="AD239" i="124"/>
  <c r="AC239" i="124"/>
  <c r="W239" i="124"/>
  <c r="AC238" i="124"/>
  <c r="W238" i="124"/>
  <c r="AE238" i="124"/>
  <c r="AE237" i="124"/>
  <c r="AC237" i="124"/>
  <c r="W237" i="124"/>
  <c r="AD236" i="124"/>
  <c r="AC236" i="124"/>
  <c r="W236" i="124"/>
  <c r="AE236" i="124"/>
  <c r="AH236" i="124"/>
  <c r="AG236" i="124"/>
  <c r="AI236" i="124"/>
  <c r="AC235" i="124"/>
  <c r="W235" i="124"/>
  <c r="AC234" i="124"/>
  <c r="W234" i="124"/>
  <c r="AE234" i="124"/>
  <c r="AH233" i="124"/>
  <c r="AG233" i="124"/>
  <c r="AI233" i="124"/>
  <c r="AE233" i="124"/>
  <c r="AD233" i="124"/>
  <c r="AC233" i="124"/>
  <c r="W233" i="124"/>
  <c r="AC232" i="124"/>
  <c r="W232" i="124"/>
  <c r="AE232" i="124"/>
  <c r="AH231" i="124"/>
  <c r="AG231" i="124"/>
  <c r="AI231" i="124"/>
  <c r="AE231" i="124"/>
  <c r="AD231" i="124"/>
  <c r="AC231" i="124"/>
  <c r="W231" i="124"/>
  <c r="AC230" i="124"/>
  <c r="W230" i="124"/>
  <c r="AE230" i="124"/>
  <c r="AE229" i="124"/>
  <c r="AC229" i="124"/>
  <c r="W229" i="124"/>
  <c r="AB228" i="124"/>
  <c r="AA228" i="124"/>
  <c r="Z228" i="124"/>
  <c r="Y228" i="124"/>
  <c r="X228" i="124"/>
  <c r="V228" i="124"/>
  <c r="U228" i="124"/>
  <c r="T228" i="124"/>
  <c r="S228" i="124"/>
  <c r="R228" i="124"/>
  <c r="AC225" i="124"/>
  <c r="W225" i="124"/>
  <c r="AE225" i="124"/>
  <c r="AB224" i="124"/>
  <c r="AA224" i="124"/>
  <c r="Z224" i="124"/>
  <c r="Y224" i="124"/>
  <c r="X224" i="124"/>
  <c r="V224" i="124"/>
  <c r="U224" i="124"/>
  <c r="T224" i="124"/>
  <c r="S224" i="124"/>
  <c r="R224" i="124"/>
  <c r="AH222" i="124"/>
  <c r="AG222" i="124"/>
  <c r="AI222" i="124"/>
  <c r="AE222" i="124"/>
  <c r="AD222" i="124"/>
  <c r="AC222" i="124"/>
  <c r="W222" i="124"/>
  <c r="AC221" i="124"/>
  <c r="W221" i="124"/>
  <c r="AE221" i="124"/>
  <c r="AE220" i="124"/>
  <c r="AC220" i="124"/>
  <c r="W220" i="124"/>
  <c r="AD219" i="124"/>
  <c r="AC219" i="124"/>
  <c r="W219" i="124"/>
  <c r="AE219" i="124"/>
  <c r="AH219" i="124"/>
  <c r="AG219" i="124"/>
  <c r="AI219" i="124"/>
  <c r="AC218" i="124"/>
  <c r="W218" i="124"/>
  <c r="AC217" i="124"/>
  <c r="W217" i="124"/>
  <c r="AE217" i="124"/>
  <c r="AH216" i="124"/>
  <c r="AG216" i="124"/>
  <c r="AI216" i="124"/>
  <c r="AE216" i="124"/>
  <c r="AD216" i="124"/>
  <c r="AC216" i="124"/>
  <c r="W216" i="124"/>
  <c r="AC215" i="124"/>
  <c r="W215" i="124"/>
  <c r="AE215" i="124"/>
  <c r="AH214" i="124"/>
  <c r="AG214" i="124"/>
  <c r="AI214" i="124"/>
  <c r="AE214" i="124"/>
  <c r="AD214" i="124"/>
  <c r="AC214" i="124"/>
  <c r="W214" i="124"/>
  <c r="AC213" i="124"/>
  <c r="W213" i="124"/>
  <c r="AE213" i="124"/>
  <c r="AE212" i="124"/>
  <c r="AC212" i="124"/>
  <c r="W212" i="124"/>
  <c r="AD211" i="124"/>
  <c r="AC211" i="124"/>
  <c r="W211" i="124"/>
  <c r="AE211" i="124"/>
  <c r="AH211" i="124"/>
  <c r="AG211" i="124"/>
  <c r="AI211" i="124"/>
  <c r="AC210" i="124"/>
  <c r="W210" i="124"/>
  <c r="AC209" i="124"/>
  <c r="W209" i="124"/>
  <c r="AE209" i="124"/>
  <c r="AH208" i="124"/>
  <c r="AG208" i="124"/>
  <c r="AI208" i="124"/>
  <c r="AE208" i="124"/>
  <c r="AD208" i="124"/>
  <c r="AC208" i="124"/>
  <c r="W208" i="124"/>
  <c r="AB207" i="124"/>
  <c r="AA207" i="124"/>
  <c r="Z207" i="124"/>
  <c r="Y207" i="124"/>
  <c r="X207" i="124"/>
  <c r="V207" i="124"/>
  <c r="U207" i="124"/>
  <c r="T207" i="124"/>
  <c r="S207" i="124"/>
  <c r="R207" i="124"/>
  <c r="AC204" i="124"/>
  <c r="W204" i="124"/>
  <c r="AE204" i="124"/>
  <c r="AB203" i="124"/>
  <c r="AA203" i="124"/>
  <c r="Z203" i="124"/>
  <c r="Y203" i="124"/>
  <c r="X203" i="124"/>
  <c r="V203" i="124"/>
  <c r="U203" i="124"/>
  <c r="T203" i="124"/>
  <c r="S203" i="124"/>
  <c r="R203" i="124"/>
  <c r="AC201" i="124"/>
  <c r="AE201" i="124" s="1"/>
  <c r="W201" i="124"/>
  <c r="AC200" i="124"/>
  <c r="W200" i="124"/>
  <c r="AE200" i="124" s="1"/>
  <c r="AC199" i="124"/>
  <c r="W199" i="124"/>
  <c r="AE199" i="124" s="1"/>
  <c r="AC198" i="124"/>
  <c r="W198" i="124"/>
  <c r="AE198" i="124" s="1"/>
  <c r="AC197" i="124"/>
  <c r="W197" i="124"/>
  <c r="AE197" i="124" s="1"/>
  <c r="AC196" i="124"/>
  <c r="W196" i="124"/>
  <c r="AE196" i="124" s="1"/>
  <c r="AC195" i="124"/>
  <c r="AE195" i="124"/>
  <c r="W195" i="124"/>
  <c r="AC194" i="124"/>
  <c r="W194" i="124"/>
  <c r="AE194" i="124"/>
  <c r="AD194" i="124" s="1"/>
  <c r="AC193" i="124"/>
  <c r="W193" i="124"/>
  <c r="AE193" i="124" s="1"/>
  <c r="AC192" i="124"/>
  <c r="W192" i="124"/>
  <c r="AE192" i="124" s="1"/>
  <c r="AC191" i="124"/>
  <c r="AE191" i="124" s="1"/>
  <c r="W191" i="124"/>
  <c r="AC190" i="124"/>
  <c r="W190" i="124"/>
  <c r="AE190" i="124" s="1"/>
  <c r="AC189" i="124"/>
  <c r="AE189" i="124"/>
  <c r="W189" i="124"/>
  <c r="AC188" i="124"/>
  <c r="W188" i="124"/>
  <c r="AE188" i="124" s="1"/>
  <c r="AC187" i="124"/>
  <c r="AE187" i="124"/>
  <c r="AD187" i="124" s="1"/>
  <c r="W187" i="124"/>
  <c r="AB186" i="124"/>
  <c r="AA186" i="124"/>
  <c r="Z186" i="124"/>
  <c r="Y186" i="124"/>
  <c r="X186" i="124"/>
  <c r="V186" i="124"/>
  <c r="U186" i="124"/>
  <c r="T186" i="124"/>
  <c r="S186" i="124"/>
  <c r="R186" i="124"/>
  <c r="AC183" i="124"/>
  <c r="W183" i="124"/>
  <c r="AB182" i="124"/>
  <c r="AA182" i="124"/>
  <c r="Z182" i="124"/>
  <c r="Y182" i="124"/>
  <c r="X182" i="124"/>
  <c r="V182" i="124"/>
  <c r="U182" i="124"/>
  <c r="T182" i="124"/>
  <c r="S182" i="124"/>
  <c r="R182" i="124"/>
  <c r="AC180" i="124"/>
  <c r="W180" i="124"/>
  <c r="AE180" i="124" s="1"/>
  <c r="AC179" i="124"/>
  <c r="W179" i="124"/>
  <c r="AE179" i="124"/>
  <c r="AH179" i="124" s="1"/>
  <c r="AC178" i="124"/>
  <c r="W178" i="124"/>
  <c r="AE178" i="124" s="1"/>
  <c r="AC177" i="124"/>
  <c r="W177" i="124"/>
  <c r="AE177" i="124" s="1"/>
  <c r="AC176" i="124"/>
  <c r="W176" i="124"/>
  <c r="AE176" i="124" s="1"/>
  <c r="AC175" i="124"/>
  <c r="W175" i="124"/>
  <c r="AE175" i="124" s="1"/>
  <c r="AC174" i="124"/>
  <c r="AE174" i="124" s="1"/>
  <c r="W174" i="124"/>
  <c r="AC173" i="124"/>
  <c r="W173" i="124"/>
  <c r="AE173" i="124" s="1"/>
  <c r="AC172" i="124"/>
  <c r="W172" i="124"/>
  <c r="AE172" i="124" s="1"/>
  <c r="AC171" i="124"/>
  <c r="W171" i="124"/>
  <c r="AE171" i="124" s="1"/>
  <c r="AC170" i="124"/>
  <c r="W170" i="124"/>
  <c r="AE170" i="124" s="1"/>
  <c r="AC169" i="124"/>
  <c r="W169" i="124"/>
  <c r="AE169" i="124"/>
  <c r="AH169" i="124" s="1"/>
  <c r="AC168" i="124"/>
  <c r="W168" i="124"/>
  <c r="AC167" i="124"/>
  <c r="W167" i="124"/>
  <c r="AE167" i="124"/>
  <c r="AC166" i="124"/>
  <c r="W166" i="124"/>
  <c r="AE166" i="124" s="1"/>
  <c r="AB165" i="124"/>
  <c r="AA165" i="124"/>
  <c r="Z165" i="124"/>
  <c r="Y165" i="124"/>
  <c r="X165" i="124"/>
  <c r="V165" i="124"/>
  <c r="U165" i="124"/>
  <c r="T165" i="124"/>
  <c r="S165" i="124"/>
  <c r="R165" i="124"/>
  <c r="AC162" i="124"/>
  <c r="W162" i="124"/>
  <c r="AB161" i="124"/>
  <c r="AA161" i="124"/>
  <c r="Z161" i="124"/>
  <c r="Y161" i="124"/>
  <c r="X161" i="124"/>
  <c r="V161" i="124"/>
  <c r="U161" i="124"/>
  <c r="T161" i="124"/>
  <c r="S161" i="124"/>
  <c r="R161" i="124"/>
  <c r="AC159" i="124"/>
  <c r="W159" i="124"/>
  <c r="AC158" i="124"/>
  <c r="W158" i="124"/>
  <c r="AE158" i="124"/>
  <c r="AC157" i="124"/>
  <c r="W157" i="124"/>
  <c r="AE157" i="124" s="1"/>
  <c r="AC156" i="124"/>
  <c r="AE156" i="124" s="1"/>
  <c r="W156" i="124"/>
  <c r="AC155" i="124"/>
  <c r="W155" i="124"/>
  <c r="AE155" i="124" s="1"/>
  <c r="AC154" i="124"/>
  <c r="W154" i="124"/>
  <c r="AE154" i="124" s="1"/>
  <c r="AC153" i="124"/>
  <c r="W153" i="124"/>
  <c r="AE153" i="124" s="1"/>
  <c r="AC152" i="124"/>
  <c r="W152" i="124"/>
  <c r="AE152" i="124" s="1"/>
  <c r="AC151" i="124"/>
  <c r="W151" i="124"/>
  <c r="AE151" i="124" s="1"/>
  <c r="AC150" i="124"/>
  <c r="W150" i="124"/>
  <c r="AE150" i="124" s="1"/>
  <c r="AC149" i="124"/>
  <c r="W149" i="124"/>
  <c r="AE149" i="124" s="1"/>
  <c r="AC148" i="124"/>
  <c r="W148" i="124"/>
  <c r="AE148" i="124"/>
  <c r="AD148" i="124" s="1"/>
  <c r="AC147" i="124"/>
  <c r="W147" i="124"/>
  <c r="AE147" i="124" s="1"/>
  <c r="AC146" i="124"/>
  <c r="W146" i="124"/>
  <c r="AE146" i="124" s="1"/>
  <c r="AC145" i="124"/>
  <c r="W145" i="124"/>
  <c r="AE145" i="124" s="1"/>
  <c r="AB144" i="124"/>
  <c r="AA144" i="124"/>
  <c r="Z144" i="124"/>
  <c r="Y144" i="124"/>
  <c r="X144" i="124"/>
  <c r="V144" i="124"/>
  <c r="U144" i="124"/>
  <c r="T144" i="124"/>
  <c r="S144" i="124"/>
  <c r="R144" i="124"/>
  <c r="AC141" i="124"/>
  <c r="W141" i="124"/>
  <c r="AB140" i="124"/>
  <c r="AA140" i="124"/>
  <c r="Z140" i="124"/>
  <c r="Y140" i="124"/>
  <c r="X140" i="124"/>
  <c r="V140" i="124"/>
  <c r="U140" i="124"/>
  <c r="T140" i="124"/>
  <c r="S140" i="124"/>
  <c r="R140" i="124"/>
  <c r="AC138" i="124"/>
  <c r="W138" i="124"/>
  <c r="AE138" i="124" s="1"/>
  <c r="AC137" i="124"/>
  <c r="W137" i="124"/>
  <c r="AE137" i="124" s="1"/>
  <c r="AC136" i="124"/>
  <c r="W136" i="124"/>
  <c r="AE136" i="124" s="1"/>
  <c r="AC135" i="124"/>
  <c r="W135" i="124"/>
  <c r="AC134" i="124"/>
  <c r="W134" i="124"/>
  <c r="AE134" i="124" s="1"/>
  <c r="AC133" i="124"/>
  <c r="W133" i="124"/>
  <c r="AC132" i="124"/>
  <c r="W132" i="124"/>
  <c r="AE132" i="124" s="1"/>
  <c r="AC131" i="124"/>
  <c r="W131" i="124"/>
  <c r="AC130" i="124"/>
  <c r="W130" i="124"/>
  <c r="AE130" i="124" s="1"/>
  <c r="AC129" i="124"/>
  <c r="W129" i="124"/>
  <c r="AC128" i="124"/>
  <c r="W128" i="124"/>
  <c r="AE128" i="124" s="1"/>
  <c r="AC127" i="124"/>
  <c r="W127" i="124"/>
  <c r="AC126" i="124"/>
  <c r="W126" i="124"/>
  <c r="AE126" i="124" s="1"/>
  <c r="AC125" i="124"/>
  <c r="W125" i="124"/>
  <c r="AC124" i="124"/>
  <c r="W124" i="124"/>
  <c r="AB123" i="124"/>
  <c r="AA123" i="124"/>
  <c r="Z123" i="124"/>
  <c r="Y123" i="124"/>
  <c r="X123" i="124"/>
  <c r="V123" i="124"/>
  <c r="U123" i="124"/>
  <c r="T123" i="124"/>
  <c r="S123" i="124"/>
  <c r="R123" i="124"/>
  <c r="AC120" i="124"/>
  <c r="W120" i="124"/>
  <c r="AB119" i="124"/>
  <c r="AA119" i="124"/>
  <c r="Z119" i="124"/>
  <c r="Y119" i="124"/>
  <c r="X119" i="124"/>
  <c r="V119" i="124"/>
  <c r="U119" i="124"/>
  <c r="T119" i="124"/>
  <c r="S119" i="124"/>
  <c r="R119" i="124"/>
  <c r="AC117" i="124"/>
  <c r="W117" i="124"/>
  <c r="AE117" i="124" s="1"/>
  <c r="AC116" i="124"/>
  <c r="W116" i="124"/>
  <c r="AE116" i="124" s="1"/>
  <c r="AC115" i="124"/>
  <c r="W115" i="124"/>
  <c r="AE115" i="124" s="1"/>
  <c r="AC114" i="124"/>
  <c r="W114" i="124"/>
  <c r="AE114" i="124" s="1"/>
  <c r="AC113" i="124"/>
  <c r="W113" i="124"/>
  <c r="AE113" i="124" s="1"/>
  <c r="AC112" i="124"/>
  <c r="W112" i="124"/>
  <c r="AC111" i="124"/>
  <c r="W111" i="124"/>
  <c r="AE111" i="124" s="1"/>
  <c r="AC110" i="124"/>
  <c r="W110" i="124"/>
  <c r="AC109" i="124"/>
  <c r="W109" i="124"/>
  <c r="AE109" i="124" s="1"/>
  <c r="AC108" i="124"/>
  <c r="W108" i="124"/>
  <c r="AC107" i="124"/>
  <c r="W107" i="124"/>
  <c r="AE107" i="124" s="1"/>
  <c r="AC106" i="124"/>
  <c r="W106" i="124"/>
  <c r="AE106" i="124" s="1"/>
  <c r="AC105" i="124"/>
  <c r="W105" i="124"/>
  <c r="AC104" i="124"/>
  <c r="W104" i="124"/>
  <c r="AE104" i="124" s="1"/>
  <c r="AC103" i="124"/>
  <c r="W103" i="124"/>
  <c r="AE103" i="124" s="1"/>
  <c r="AB102" i="124"/>
  <c r="AA102" i="124"/>
  <c r="Z102" i="124"/>
  <c r="Y102" i="124"/>
  <c r="X102" i="124"/>
  <c r="V102" i="124"/>
  <c r="U102" i="124"/>
  <c r="T102" i="124"/>
  <c r="S102" i="124"/>
  <c r="R102" i="124"/>
  <c r="AC99" i="124"/>
  <c r="W99" i="124"/>
  <c r="AB98" i="124"/>
  <c r="AA98" i="124"/>
  <c r="Z98" i="124"/>
  <c r="Y98" i="124"/>
  <c r="X98" i="124"/>
  <c r="V98" i="124"/>
  <c r="U98" i="124"/>
  <c r="T98" i="124"/>
  <c r="S98" i="124"/>
  <c r="R98" i="124"/>
  <c r="AC96" i="124"/>
  <c r="W96" i="124"/>
  <c r="AE96" i="124" s="1"/>
  <c r="AC95" i="124"/>
  <c r="W95" i="124"/>
  <c r="AE95" i="124" s="1"/>
  <c r="AC94" i="124"/>
  <c r="W94" i="124"/>
  <c r="AE94" i="124"/>
  <c r="AC93" i="124"/>
  <c r="W93" i="124"/>
  <c r="AE93" i="124" s="1"/>
  <c r="AC92" i="124"/>
  <c r="W92" i="124"/>
  <c r="AE92" i="124" s="1"/>
  <c r="AC91" i="124"/>
  <c r="W91" i="124"/>
  <c r="AE91" i="124" s="1"/>
  <c r="AC90" i="124"/>
  <c r="W90" i="124"/>
  <c r="AE90" i="124" s="1"/>
  <c r="AC89" i="124"/>
  <c r="W89" i="124"/>
  <c r="AE89" i="124" s="1"/>
  <c r="AC88" i="124"/>
  <c r="W88" i="124"/>
  <c r="AE88" i="124" s="1"/>
  <c r="AC87" i="124"/>
  <c r="W87" i="124"/>
  <c r="AE87" i="124"/>
  <c r="AC86" i="124"/>
  <c r="W86" i="124"/>
  <c r="AE86" i="124" s="1"/>
  <c r="AC85" i="124"/>
  <c r="W85" i="124"/>
  <c r="AE85" i="124" s="1"/>
  <c r="AC84" i="124"/>
  <c r="W84" i="124"/>
  <c r="AE84" i="124" s="1"/>
  <c r="AC83" i="124"/>
  <c r="W83" i="124"/>
  <c r="AE83" i="124" s="1"/>
  <c r="AC82" i="124"/>
  <c r="W82" i="124"/>
  <c r="AB81" i="124"/>
  <c r="AA81" i="124"/>
  <c r="Z81" i="124"/>
  <c r="Y81" i="124"/>
  <c r="X81" i="124"/>
  <c r="V81" i="124"/>
  <c r="U81" i="124"/>
  <c r="T81" i="124"/>
  <c r="S81" i="124"/>
  <c r="R81" i="124"/>
  <c r="AE78" i="124"/>
  <c r="AC78" i="124"/>
  <c r="W78" i="124"/>
  <c r="AB77" i="124"/>
  <c r="AA77" i="124"/>
  <c r="Z77" i="124"/>
  <c r="Y77" i="124"/>
  <c r="X77" i="124"/>
  <c r="V77" i="124"/>
  <c r="U77" i="124"/>
  <c r="T77" i="124"/>
  <c r="S77" i="124"/>
  <c r="R77" i="124"/>
  <c r="AC75" i="124"/>
  <c r="W75" i="124"/>
  <c r="AE75" i="124" s="1"/>
  <c r="AC74" i="124"/>
  <c r="W74" i="124"/>
  <c r="AE74" i="124" s="1"/>
  <c r="AC73" i="124"/>
  <c r="W73" i="124"/>
  <c r="AE73" i="124" s="1"/>
  <c r="AC72" i="124"/>
  <c r="W72" i="124"/>
  <c r="AC71" i="124"/>
  <c r="W71" i="124"/>
  <c r="AE71" i="124" s="1"/>
  <c r="AC70" i="124"/>
  <c r="W70" i="124"/>
  <c r="AE70" i="124" s="1"/>
  <c r="AC69" i="124"/>
  <c r="W69" i="124"/>
  <c r="AC68" i="124"/>
  <c r="W68" i="124"/>
  <c r="AE68" i="124" s="1"/>
  <c r="AC67" i="124"/>
  <c r="W67" i="124"/>
  <c r="AC66" i="124"/>
  <c r="W66" i="124"/>
  <c r="AC65" i="124"/>
  <c r="W65" i="124"/>
  <c r="AC64" i="124"/>
  <c r="W64" i="124"/>
  <c r="AC63" i="124"/>
  <c r="W63" i="124"/>
  <c r="AE63" i="124" s="1"/>
  <c r="AC62" i="124"/>
  <c r="W62" i="124"/>
  <c r="AC61" i="124"/>
  <c r="W61" i="124"/>
  <c r="AE61" i="124" s="1"/>
  <c r="AB60" i="124"/>
  <c r="AA60" i="124"/>
  <c r="Z60" i="124"/>
  <c r="Y60" i="124"/>
  <c r="X60" i="124"/>
  <c r="V60" i="124"/>
  <c r="U60" i="124"/>
  <c r="T60" i="124"/>
  <c r="S60" i="124"/>
  <c r="R60" i="124"/>
  <c r="AC57" i="124"/>
  <c r="W57" i="124"/>
  <c r="AB56" i="124"/>
  <c r="AA56" i="124"/>
  <c r="Z56" i="124"/>
  <c r="Y56" i="124"/>
  <c r="X56" i="124"/>
  <c r="V56" i="124"/>
  <c r="U56" i="124"/>
  <c r="T56" i="124"/>
  <c r="S56" i="124"/>
  <c r="R56" i="124"/>
  <c r="AC54" i="124"/>
  <c r="W54" i="124"/>
  <c r="AE54" i="124" s="1"/>
  <c r="AC53" i="124"/>
  <c r="W53" i="124"/>
  <c r="AE53" i="124" s="1"/>
  <c r="AC52" i="124"/>
  <c r="W52" i="124"/>
  <c r="AE52" i="124"/>
  <c r="AC51" i="124"/>
  <c r="W51" i="124"/>
  <c r="AE51" i="124" s="1"/>
  <c r="AC50" i="124"/>
  <c r="W50" i="124"/>
  <c r="AE50" i="124" s="1"/>
  <c r="AC49" i="124"/>
  <c r="W49" i="124"/>
  <c r="AE49" i="124" s="1"/>
  <c r="AC48" i="124"/>
  <c r="W48" i="124"/>
  <c r="AE48" i="124" s="1"/>
  <c r="AC47" i="124"/>
  <c r="AE47" i="124" s="1"/>
  <c r="W47" i="124"/>
  <c r="AC46" i="124"/>
  <c r="W46" i="124"/>
  <c r="AE46" i="124" s="1"/>
  <c r="AC45" i="124"/>
  <c r="W45" i="124"/>
  <c r="AE45" i="124"/>
  <c r="AC44" i="124"/>
  <c r="W44" i="124"/>
  <c r="AE44" i="124" s="1"/>
  <c r="AC43" i="124"/>
  <c r="W43" i="124"/>
  <c r="AE43" i="124" s="1"/>
  <c r="AC42" i="124"/>
  <c r="W42" i="124"/>
  <c r="AE42" i="124" s="1"/>
  <c r="AC41" i="124"/>
  <c r="W41" i="124"/>
  <c r="AE41" i="124" s="1"/>
  <c r="AC40" i="124"/>
  <c r="W40" i="124"/>
  <c r="AB39" i="124"/>
  <c r="AA39" i="124"/>
  <c r="Z39" i="124"/>
  <c r="Y39" i="124"/>
  <c r="X39" i="124"/>
  <c r="V39" i="124"/>
  <c r="U39" i="124"/>
  <c r="T39" i="124"/>
  <c r="S39" i="124"/>
  <c r="R39" i="124"/>
  <c r="AE36" i="124"/>
  <c r="AC36" i="124"/>
  <c r="W36" i="124"/>
  <c r="AB35" i="124"/>
  <c r="AA35" i="124"/>
  <c r="Z35" i="124"/>
  <c r="Y35" i="124"/>
  <c r="X35" i="124"/>
  <c r="V35" i="124"/>
  <c r="U35" i="124"/>
  <c r="T35" i="124"/>
  <c r="S35" i="124"/>
  <c r="R35" i="124"/>
  <c r="AC33" i="124"/>
  <c r="W33" i="124"/>
  <c r="AE33" i="124"/>
  <c r="AE32" i="124"/>
  <c r="AH32" i="124"/>
  <c r="AG32" i="124"/>
  <c r="AI32" i="124"/>
  <c r="AC32" i="124"/>
  <c r="W32" i="124"/>
  <c r="AE31" i="124"/>
  <c r="AH31" i="124"/>
  <c r="AG31" i="124"/>
  <c r="AI31" i="124"/>
  <c r="AD31" i="124"/>
  <c r="AC31" i="124"/>
  <c r="W31" i="124"/>
  <c r="AC30" i="124"/>
  <c r="AE30" i="124"/>
  <c r="W30" i="124"/>
  <c r="AC29" i="124"/>
  <c r="W29" i="124"/>
  <c r="AE29" i="124"/>
  <c r="AC28" i="124"/>
  <c r="W28" i="124"/>
  <c r="AE28" i="124"/>
  <c r="AC27" i="124"/>
  <c r="W27" i="124"/>
  <c r="AE27" i="124"/>
  <c r="AH26" i="124"/>
  <c r="AG26" i="124"/>
  <c r="AI26" i="124"/>
  <c r="AE26" i="124"/>
  <c r="AD26" i="124"/>
  <c r="AC26" i="124"/>
  <c r="W26" i="124"/>
  <c r="AC25" i="124"/>
  <c r="W25" i="124"/>
  <c r="AE25" i="124"/>
  <c r="AE24" i="124"/>
  <c r="AH24" i="124"/>
  <c r="AG24" i="124"/>
  <c r="AI24" i="124"/>
  <c r="AC24" i="124"/>
  <c r="W24" i="124"/>
  <c r="AE23" i="124"/>
  <c r="AH23" i="124"/>
  <c r="AG23" i="124"/>
  <c r="AI23" i="124"/>
  <c r="AD23" i="124"/>
  <c r="AC23" i="124"/>
  <c r="W23" i="124"/>
  <c r="AC22" i="124"/>
  <c r="AE22" i="124"/>
  <c r="W22" i="124"/>
  <c r="AC21" i="124"/>
  <c r="W21" i="124"/>
  <c r="AE21" i="124"/>
  <c r="AC20" i="124"/>
  <c r="W20" i="124"/>
  <c r="AE20" i="124"/>
  <c r="AC19" i="124"/>
  <c r="W19" i="124"/>
  <c r="AB18" i="124"/>
  <c r="AA18" i="124"/>
  <c r="Z18" i="124"/>
  <c r="Y18" i="124"/>
  <c r="X18" i="124"/>
  <c r="V18" i="124"/>
  <c r="U18" i="124"/>
  <c r="T18" i="124"/>
  <c r="S18" i="124"/>
  <c r="R18" i="124"/>
  <c r="AC15" i="124"/>
  <c r="W15" i="124"/>
  <c r="AB14" i="124"/>
  <c r="AA14" i="124"/>
  <c r="Z14" i="124"/>
  <c r="Y14" i="124"/>
  <c r="X14" i="124"/>
  <c r="V14" i="124"/>
  <c r="U14" i="124"/>
  <c r="T14" i="124"/>
  <c r="S14" i="124"/>
  <c r="R14" i="124"/>
  <c r="AH432" i="123"/>
  <c r="AG432" i="123"/>
  <c r="AI432" i="123"/>
  <c r="AE432" i="123"/>
  <c r="AD432" i="123"/>
  <c r="AC432" i="123"/>
  <c r="W432" i="123"/>
  <c r="AC431" i="123"/>
  <c r="AE431" i="123"/>
  <c r="W431" i="123"/>
  <c r="AC430" i="123"/>
  <c r="W430" i="123"/>
  <c r="AE430" i="123"/>
  <c r="AE429" i="123"/>
  <c r="AD429" i="123"/>
  <c r="AC429" i="123"/>
  <c r="W429" i="123"/>
  <c r="AE428" i="123"/>
  <c r="AD428" i="123"/>
  <c r="AC428" i="123"/>
  <c r="W428" i="123"/>
  <c r="AC427" i="123"/>
  <c r="W427" i="123"/>
  <c r="AE427" i="123"/>
  <c r="AC426" i="123"/>
  <c r="W426" i="123"/>
  <c r="AE426" i="123"/>
  <c r="AC425" i="123"/>
  <c r="W425" i="123"/>
  <c r="AE425" i="123"/>
  <c r="AH424" i="123"/>
  <c r="AG424" i="123"/>
  <c r="AI424" i="123"/>
  <c r="AE424" i="123"/>
  <c r="AD424" i="123"/>
  <c r="AC424" i="123"/>
  <c r="W424" i="123"/>
  <c r="AC423" i="123"/>
  <c r="AE423" i="123"/>
  <c r="W423" i="123"/>
  <c r="AC422" i="123"/>
  <c r="W422" i="123"/>
  <c r="AE422" i="123"/>
  <c r="AE421" i="123"/>
  <c r="AD421" i="123"/>
  <c r="AC421" i="123"/>
  <c r="W421" i="123"/>
  <c r="AE420" i="123"/>
  <c r="AD420" i="123"/>
  <c r="AC420" i="123"/>
  <c r="W420" i="123"/>
  <c r="AC419" i="123"/>
  <c r="W419" i="123"/>
  <c r="AE419" i="123"/>
  <c r="AC418" i="123"/>
  <c r="W418" i="123"/>
  <c r="AE418" i="123"/>
  <c r="AB417" i="123"/>
  <c r="AA417" i="123"/>
  <c r="Z417" i="123"/>
  <c r="Y417" i="123"/>
  <c r="X417" i="123"/>
  <c r="V417" i="123"/>
  <c r="U417" i="123"/>
  <c r="T417" i="123"/>
  <c r="S417" i="123"/>
  <c r="R417" i="123"/>
  <c r="AC414" i="123"/>
  <c r="W414" i="123"/>
  <c r="AE414" i="123"/>
  <c r="AB413" i="123"/>
  <c r="AA413" i="123"/>
  <c r="Z413" i="123"/>
  <c r="Y413" i="123"/>
  <c r="X413" i="123"/>
  <c r="V413" i="123"/>
  <c r="U413" i="123"/>
  <c r="T413" i="123"/>
  <c r="S413" i="123"/>
  <c r="R413" i="123"/>
  <c r="AH411" i="123"/>
  <c r="AG411" i="123"/>
  <c r="AI411" i="123"/>
  <c r="AC411" i="123"/>
  <c r="W411" i="123"/>
  <c r="AE411" i="123"/>
  <c r="AD411" i="123"/>
  <c r="AC410" i="123"/>
  <c r="W410" i="123"/>
  <c r="AE410" i="123"/>
  <c r="AE409" i="123"/>
  <c r="AC409" i="123"/>
  <c r="W409" i="123"/>
  <c r="AH408" i="123"/>
  <c r="AG408" i="123"/>
  <c r="AI408" i="123"/>
  <c r="AE408" i="123"/>
  <c r="AD408" i="123"/>
  <c r="AC408" i="123"/>
  <c r="W408" i="123"/>
  <c r="AC407" i="123"/>
  <c r="AE407" i="123"/>
  <c r="W407" i="123"/>
  <c r="AC406" i="123"/>
  <c r="W406" i="123"/>
  <c r="AE406" i="123"/>
  <c r="AE405" i="123"/>
  <c r="AD405" i="123"/>
  <c r="AC405" i="123"/>
  <c r="W405" i="123"/>
  <c r="AC404" i="123"/>
  <c r="AE404" i="123"/>
  <c r="W404" i="123"/>
  <c r="AH403" i="123"/>
  <c r="AG403" i="123"/>
  <c r="AI403" i="123"/>
  <c r="AC403" i="123"/>
  <c r="W403" i="123"/>
  <c r="AE403" i="123"/>
  <c r="AD403" i="123"/>
  <c r="AC402" i="123"/>
  <c r="W402" i="123"/>
  <c r="AE402" i="123"/>
  <c r="AE401" i="123"/>
  <c r="AC401" i="123"/>
  <c r="W401" i="123"/>
  <c r="AH400" i="123"/>
  <c r="AG400" i="123"/>
  <c r="AI400" i="123"/>
  <c r="AE400" i="123"/>
  <c r="AD400" i="123"/>
  <c r="AC400" i="123"/>
  <c r="W400" i="123"/>
  <c r="AC399" i="123"/>
  <c r="AE399" i="123"/>
  <c r="W399" i="123"/>
  <c r="AC398" i="123"/>
  <c r="W398" i="123"/>
  <c r="AE398" i="123"/>
  <c r="AE397" i="123"/>
  <c r="AD397" i="123"/>
  <c r="AC397" i="123"/>
  <c r="W397" i="123"/>
  <c r="AB396" i="123"/>
  <c r="AA396" i="123"/>
  <c r="Z396" i="123"/>
  <c r="Y396" i="123"/>
  <c r="X396" i="123"/>
  <c r="V396" i="123"/>
  <c r="U396" i="123"/>
  <c r="T396" i="123"/>
  <c r="S396" i="123"/>
  <c r="R396" i="123"/>
  <c r="AC393" i="123"/>
  <c r="W393" i="123"/>
  <c r="AE393" i="123"/>
  <c r="AB392" i="123"/>
  <c r="AA392" i="123"/>
  <c r="Z392" i="123"/>
  <c r="Y392" i="123"/>
  <c r="X392" i="123"/>
  <c r="V392" i="123"/>
  <c r="U392" i="123"/>
  <c r="T392" i="123"/>
  <c r="S392" i="123"/>
  <c r="R392" i="123"/>
  <c r="AC390" i="123"/>
  <c r="AE390" i="123"/>
  <c r="W390" i="123"/>
  <c r="AC389" i="123"/>
  <c r="W389" i="123"/>
  <c r="AE389" i="123"/>
  <c r="AE388" i="123"/>
  <c r="AD388" i="123"/>
  <c r="AC388" i="123"/>
  <c r="W388" i="123"/>
  <c r="AC387" i="123"/>
  <c r="W387" i="123"/>
  <c r="AE387" i="123"/>
  <c r="AC386" i="123"/>
  <c r="W386" i="123"/>
  <c r="AE386" i="123"/>
  <c r="AC385" i="123"/>
  <c r="W385" i="123"/>
  <c r="AE385" i="123"/>
  <c r="AE384" i="123"/>
  <c r="AC384" i="123"/>
  <c r="W384" i="123"/>
  <c r="AH383" i="123"/>
  <c r="AG383" i="123"/>
  <c r="AI383" i="123"/>
  <c r="AE383" i="123"/>
  <c r="AD383" i="123"/>
  <c r="AC383" i="123"/>
  <c r="W383" i="123"/>
  <c r="AC382" i="123"/>
  <c r="AE382" i="123"/>
  <c r="W382" i="123"/>
  <c r="AC381" i="123"/>
  <c r="W381" i="123"/>
  <c r="AE381" i="123"/>
  <c r="AE380" i="123"/>
  <c r="AD380" i="123"/>
  <c r="AC380" i="123"/>
  <c r="W380" i="123"/>
  <c r="AC379" i="123"/>
  <c r="W379" i="123"/>
  <c r="AE379" i="123"/>
  <c r="AC378" i="123"/>
  <c r="W378" i="123"/>
  <c r="AE378" i="123"/>
  <c r="AC377" i="123"/>
  <c r="W377" i="123"/>
  <c r="AE377" i="123"/>
  <c r="AE376" i="123"/>
  <c r="AC376" i="123"/>
  <c r="W376" i="123"/>
  <c r="AB375" i="123"/>
  <c r="AA375" i="123"/>
  <c r="Z375" i="123"/>
  <c r="Y375" i="123"/>
  <c r="X375" i="123"/>
  <c r="V375" i="123"/>
  <c r="U375" i="123"/>
  <c r="T375" i="123"/>
  <c r="S375" i="123"/>
  <c r="R375" i="123"/>
  <c r="AC372" i="123"/>
  <c r="W372" i="123"/>
  <c r="AE372" i="123"/>
  <c r="AB371" i="123"/>
  <c r="AA371" i="123"/>
  <c r="Z371" i="123"/>
  <c r="Y371" i="123"/>
  <c r="X371" i="123"/>
  <c r="V371" i="123"/>
  <c r="U371" i="123"/>
  <c r="T371" i="123"/>
  <c r="S371" i="123"/>
  <c r="R371" i="123"/>
  <c r="AC369" i="123"/>
  <c r="W369" i="123"/>
  <c r="AE369" i="123"/>
  <c r="AC368" i="123"/>
  <c r="W368" i="123"/>
  <c r="AE368" i="123"/>
  <c r="AE367" i="123"/>
  <c r="AC367" i="123"/>
  <c r="W367" i="123"/>
  <c r="AH366" i="123"/>
  <c r="AG366" i="123"/>
  <c r="AI366" i="123"/>
  <c r="AE366" i="123"/>
  <c r="AD366" i="123"/>
  <c r="AC366" i="123"/>
  <c r="W366" i="123"/>
  <c r="AC365" i="123"/>
  <c r="AE365" i="123"/>
  <c r="W365" i="123"/>
  <c r="AC364" i="123"/>
  <c r="W364" i="123"/>
  <c r="AE364" i="123"/>
  <c r="AE363" i="123"/>
  <c r="AD363" i="123"/>
  <c r="AC363" i="123"/>
  <c r="W363" i="123"/>
  <c r="AC362" i="123"/>
  <c r="AE362" i="123"/>
  <c r="W362" i="123"/>
  <c r="AC361" i="123"/>
  <c r="W361" i="123"/>
  <c r="AE361" i="123"/>
  <c r="AC360" i="123"/>
  <c r="W360" i="123"/>
  <c r="AE360" i="123"/>
  <c r="AE359" i="123"/>
  <c r="AC359" i="123"/>
  <c r="W359" i="123"/>
  <c r="AH358" i="123"/>
  <c r="AG358" i="123"/>
  <c r="AI358" i="123"/>
  <c r="AE358" i="123"/>
  <c r="AD358" i="123"/>
  <c r="AC358" i="123"/>
  <c r="W358" i="123"/>
  <c r="AC357" i="123"/>
  <c r="AE357" i="123"/>
  <c r="W357" i="123"/>
  <c r="AC356" i="123"/>
  <c r="W356" i="123"/>
  <c r="AE356" i="123"/>
  <c r="AE355" i="123"/>
  <c r="AD355" i="123"/>
  <c r="AC355" i="123"/>
  <c r="W355" i="123"/>
  <c r="AB354" i="123"/>
  <c r="AA354" i="123"/>
  <c r="Z354" i="123"/>
  <c r="Y354" i="123"/>
  <c r="X354" i="123"/>
  <c r="V354" i="123"/>
  <c r="U354" i="123"/>
  <c r="T354" i="123"/>
  <c r="S354" i="123"/>
  <c r="R354" i="123"/>
  <c r="AC351" i="123"/>
  <c r="W351" i="123"/>
  <c r="AE351" i="123"/>
  <c r="AB350" i="123"/>
  <c r="AA350" i="123"/>
  <c r="Z350" i="123"/>
  <c r="Y350" i="123"/>
  <c r="X350" i="123"/>
  <c r="V350" i="123"/>
  <c r="U350" i="123"/>
  <c r="T350" i="123"/>
  <c r="S350" i="123"/>
  <c r="R350" i="123"/>
  <c r="AC348" i="123"/>
  <c r="AE348" i="123"/>
  <c r="W348" i="123"/>
  <c r="AC347" i="123"/>
  <c r="W347" i="123"/>
  <c r="AE347" i="123"/>
  <c r="AE346" i="123"/>
  <c r="AD346" i="123"/>
  <c r="AC346" i="123"/>
  <c r="W346" i="123"/>
  <c r="AC345" i="123"/>
  <c r="AE345" i="123"/>
  <c r="W345" i="123"/>
  <c r="AH344" i="123"/>
  <c r="AG344" i="123"/>
  <c r="AI344" i="123"/>
  <c r="AC344" i="123"/>
  <c r="W344" i="123"/>
  <c r="AE344" i="123"/>
  <c r="AD344" i="123"/>
  <c r="AC343" i="123"/>
  <c r="W343" i="123"/>
  <c r="AE343" i="123"/>
  <c r="AE342" i="123"/>
  <c r="AC342" i="123"/>
  <c r="W342" i="123"/>
  <c r="AH341" i="123"/>
  <c r="AG341" i="123"/>
  <c r="AI341" i="123"/>
  <c r="AE341" i="123"/>
  <c r="AD341" i="123"/>
  <c r="AC341" i="123"/>
  <c r="W341" i="123"/>
  <c r="AC340" i="123"/>
  <c r="AE340" i="123"/>
  <c r="W340" i="123"/>
  <c r="AC339" i="123"/>
  <c r="W339" i="123"/>
  <c r="AE339" i="123"/>
  <c r="AE338" i="123"/>
  <c r="AD338" i="123"/>
  <c r="AC338" i="123"/>
  <c r="W338" i="123"/>
  <c r="AC337" i="123"/>
  <c r="AE337" i="123"/>
  <c r="W337" i="123"/>
  <c r="AH336" i="123"/>
  <c r="AG336" i="123"/>
  <c r="AI336" i="123"/>
  <c r="AC336" i="123"/>
  <c r="W336" i="123"/>
  <c r="AE336" i="123"/>
  <c r="AD336" i="123"/>
  <c r="AC335" i="123"/>
  <c r="W335" i="123"/>
  <c r="AE335" i="123"/>
  <c r="AE334" i="123"/>
  <c r="AC334" i="123"/>
  <c r="W334" i="123"/>
  <c r="AB333" i="123"/>
  <c r="AA333" i="123"/>
  <c r="Z333" i="123"/>
  <c r="Y333" i="123"/>
  <c r="X333" i="123"/>
  <c r="V333" i="123"/>
  <c r="U333" i="123"/>
  <c r="T333" i="123"/>
  <c r="S333" i="123"/>
  <c r="R333" i="123"/>
  <c r="AC330" i="123"/>
  <c r="W330" i="123"/>
  <c r="AE330" i="123"/>
  <c r="AB329" i="123"/>
  <c r="AA329" i="123"/>
  <c r="Z329" i="123"/>
  <c r="Y329" i="123"/>
  <c r="X329" i="123"/>
  <c r="V329" i="123"/>
  <c r="U329" i="123"/>
  <c r="T329" i="123"/>
  <c r="S329" i="123"/>
  <c r="R329" i="123"/>
  <c r="AH327" i="123"/>
  <c r="AG327" i="123"/>
  <c r="AI327" i="123"/>
  <c r="AC327" i="123"/>
  <c r="W327" i="123"/>
  <c r="AE327" i="123"/>
  <c r="AD327" i="123"/>
  <c r="AC326" i="123"/>
  <c r="W326" i="123"/>
  <c r="AE326" i="123"/>
  <c r="AE325" i="123"/>
  <c r="AC325" i="123"/>
  <c r="W325" i="123"/>
  <c r="AH324" i="123"/>
  <c r="AG324" i="123"/>
  <c r="AI324" i="123"/>
  <c r="AE324" i="123"/>
  <c r="AD324" i="123"/>
  <c r="AC324" i="123"/>
  <c r="W324" i="123"/>
  <c r="AC323" i="123"/>
  <c r="AE323" i="123"/>
  <c r="W323" i="123"/>
  <c r="AC322" i="123"/>
  <c r="W322" i="123"/>
  <c r="AE322" i="123"/>
  <c r="AE321" i="123"/>
  <c r="AD321" i="123"/>
  <c r="AC321" i="123"/>
  <c r="W321" i="123"/>
  <c r="AC320" i="123"/>
  <c r="AE320" i="123"/>
  <c r="W320" i="123"/>
  <c r="AH319" i="123"/>
  <c r="AG319" i="123"/>
  <c r="AI319" i="123"/>
  <c r="AC319" i="123"/>
  <c r="W319" i="123"/>
  <c r="AE319" i="123"/>
  <c r="AD319" i="123"/>
  <c r="AC318" i="123"/>
  <c r="W318" i="123"/>
  <c r="AE318" i="123"/>
  <c r="AE317" i="123"/>
  <c r="AC317" i="123"/>
  <c r="W317" i="123"/>
  <c r="AH316" i="123"/>
  <c r="AG316" i="123"/>
  <c r="AI316" i="123"/>
  <c r="AE316" i="123"/>
  <c r="AD316" i="123"/>
  <c r="AC316" i="123"/>
  <c r="W316" i="123"/>
  <c r="AC315" i="123"/>
  <c r="AE315" i="123"/>
  <c r="W315" i="123"/>
  <c r="AC314" i="123"/>
  <c r="W314" i="123"/>
  <c r="AE314" i="123"/>
  <c r="AE313" i="123"/>
  <c r="AD313" i="123"/>
  <c r="AC313" i="123"/>
  <c r="W313" i="123"/>
  <c r="AB312" i="123"/>
  <c r="AA312" i="123"/>
  <c r="Z312" i="123"/>
  <c r="Y312" i="123"/>
  <c r="X312" i="123"/>
  <c r="V312" i="123"/>
  <c r="U312" i="123"/>
  <c r="T312" i="123"/>
  <c r="S312" i="123"/>
  <c r="R312" i="123"/>
  <c r="AC309" i="123"/>
  <c r="W309" i="123"/>
  <c r="AE309" i="123"/>
  <c r="AB308" i="123"/>
  <c r="AA308" i="123"/>
  <c r="Z308" i="123"/>
  <c r="Y308" i="123"/>
  <c r="X308" i="123"/>
  <c r="V308" i="123"/>
  <c r="U308" i="123"/>
  <c r="T308" i="123"/>
  <c r="S308" i="123"/>
  <c r="R308" i="123"/>
  <c r="AC306" i="123"/>
  <c r="AE306" i="123"/>
  <c r="W306" i="123"/>
  <c r="AC305" i="123"/>
  <c r="W305" i="123"/>
  <c r="AE305" i="123"/>
  <c r="AE304" i="123"/>
  <c r="AD304" i="123"/>
  <c r="AC304" i="123"/>
  <c r="W304" i="123"/>
  <c r="AC303" i="123"/>
  <c r="AE303" i="123"/>
  <c r="W303" i="123"/>
  <c r="AH302" i="123"/>
  <c r="AG302" i="123"/>
  <c r="AI302" i="123"/>
  <c r="AC302" i="123"/>
  <c r="W302" i="123"/>
  <c r="AE302" i="123"/>
  <c r="AD302" i="123"/>
  <c r="AC301" i="123"/>
  <c r="W301" i="123"/>
  <c r="AE301" i="123"/>
  <c r="AE300" i="123"/>
  <c r="AC300" i="123"/>
  <c r="W300" i="123"/>
  <c r="AH299" i="123"/>
  <c r="AG299" i="123"/>
  <c r="AI299" i="123"/>
  <c r="AE299" i="123"/>
  <c r="AD299" i="123"/>
  <c r="AC299" i="123"/>
  <c r="W299" i="123"/>
  <c r="AC298" i="123"/>
  <c r="AE298" i="123"/>
  <c r="W298" i="123"/>
  <c r="AC297" i="123"/>
  <c r="W297" i="123"/>
  <c r="AE297" i="123"/>
  <c r="AE296" i="123"/>
  <c r="AD296" i="123"/>
  <c r="AC296" i="123"/>
  <c r="W296" i="123"/>
  <c r="AC295" i="123"/>
  <c r="AE295" i="123"/>
  <c r="W295" i="123"/>
  <c r="AH294" i="123"/>
  <c r="AG294" i="123"/>
  <c r="AI294" i="123"/>
  <c r="AC294" i="123"/>
  <c r="W294" i="123"/>
  <c r="AE294" i="123"/>
  <c r="AD294" i="123"/>
  <c r="AC293" i="123"/>
  <c r="W293" i="123"/>
  <c r="AE293" i="123"/>
  <c r="AE292" i="123"/>
  <c r="AC292" i="123"/>
  <c r="W292" i="123"/>
  <c r="AB291" i="123"/>
  <c r="AA291" i="123"/>
  <c r="Z291" i="123"/>
  <c r="Y291" i="123"/>
  <c r="X291" i="123"/>
  <c r="V291" i="123"/>
  <c r="U291" i="123"/>
  <c r="T291" i="123"/>
  <c r="S291" i="123"/>
  <c r="R291" i="123"/>
  <c r="AC288" i="123"/>
  <c r="W288" i="123"/>
  <c r="AE288" i="123"/>
  <c r="AB287" i="123"/>
  <c r="AA287" i="123"/>
  <c r="Z287" i="123"/>
  <c r="Y287" i="123"/>
  <c r="X287" i="123"/>
  <c r="V287" i="123"/>
  <c r="U287" i="123"/>
  <c r="T287" i="123"/>
  <c r="S287" i="123"/>
  <c r="R287" i="123"/>
  <c r="AH285" i="123"/>
  <c r="AG285" i="123"/>
  <c r="AI285" i="123"/>
  <c r="AC285" i="123"/>
  <c r="W285" i="123"/>
  <c r="AE285" i="123"/>
  <c r="AD285" i="123"/>
  <c r="AC284" i="123"/>
  <c r="W284" i="123"/>
  <c r="AE284" i="123"/>
  <c r="AE283" i="123"/>
  <c r="AC283" i="123"/>
  <c r="W283" i="123"/>
  <c r="AI282" i="123"/>
  <c r="AD282" i="123"/>
  <c r="AC282" i="123"/>
  <c r="AE282" i="123"/>
  <c r="AH282" i="123"/>
  <c r="AG282" i="123"/>
  <c r="W282" i="123"/>
  <c r="AC281" i="123"/>
  <c r="AE281" i="123"/>
  <c r="AD281" i="123"/>
  <c r="W281" i="123"/>
  <c r="AC280" i="123"/>
  <c r="W280" i="123"/>
  <c r="AE280" i="123"/>
  <c r="AE279" i="123"/>
  <c r="AC279" i="123"/>
  <c r="W279" i="123"/>
  <c r="AC278" i="123"/>
  <c r="AE278" i="123"/>
  <c r="W278" i="123"/>
  <c r="AC277" i="123"/>
  <c r="W277" i="123"/>
  <c r="AE277" i="123"/>
  <c r="AD277" i="123"/>
  <c r="AC276" i="123"/>
  <c r="W276" i="123"/>
  <c r="AE276" i="123"/>
  <c r="AE275" i="123"/>
  <c r="AC275" i="123"/>
  <c r="W275" i="123"/>
  <c r="AI274" i="123"/>
  <c r="AH274" i="123"/>
  <c r="AG274" i="123"/>
  <c r="AE274" i="123"/>
  <c r="AD274" i="123"/>
  <c r="AC274" i="123"/>
  <c r="W274" i="123"/>
  <c r="AH273" i="123"/>
  <c r="AG273" i="123"/>
  <c r="AI273" i="123"/>
  <c r="AC273" i="123"/>
  <c r="AE273" i="123"/>
  <c r="AD273" i="123"/>
  <c r="W273" i="123"/>
  <c r="AE272" i="123"/>
  <c r="AD272" i="123"/>
  <c r="AC272" i="123"/>
  <c r="W272" i="123"/>
  <c r="AG271" i="123"/>
  <c r="AI271" i="123"/>
  <c r="AE271" i="123"/>
  <c r="AH271" i="123"/>
  <c r="AD271" i="123"/>
  <c r="AC271" i="123"/>
  <c r="W271" i="123"/>
  <c r="AB270" i="123"/>
  <c r="AA270" i="123"/>
  <c r="Z270" i="123"/>
  <c r="Y270" i="123"/>
  <c r="X270" i="123"/>
  <c r="V270" i="123"/>
  <c r="U270" i="123"/>
  <c r="T270" i="123"/>
  <c r="S270" i="123"/>
  <c r="R270" i="123"/>
  <c r="AC267" i="123"/>
  <c r="W267" i="123"/>
  <c r="AE267" i="123"/>
  <c r="AB266" i="123"/>
  <c r="AA266" i="123"/>
  <c r="Z266" i="123"/>
  <c r="Y266" i="123"/>
  <c r="X266" i="123"/>
  <c r="V266" i="123"/>
  <c r="U266" i="123"/>
  <c r="T266" i="123"/>
  <c r="S266" i="123"/>
  <c r="R266" i="123"/>
  <c r="AH264" i="123"/>
  <c r="AG264" i="123"/>
  <c r="AI264" i="123"/>
  <c r="AE264" i="123"/>
  <c r="AD264" i="123"/>
  <c r="AC264" i="123"/>
  <c r="W264" i="123"/>
  <c r="AC263" i="123"/>
  <c r="W263" i="123"/>
  <c r="AE263" i="123"/>
  <c r="AE262" i="123"/>
  <c r="AC262" i="123"/>
  <c r="W262" i="123"/>
  <c r="AC261" i="123"/>
  <c r="W261" i="123"/>
  <c r="AC260" i="123"/>
  <c r="W260" i="123"/>
  <c r="AE260" i="123"/>
  <c r="AE259" i="123"/>
  <c r="AH259" i="123"/>
  <c r="AG259" i="123"/>
  <c r="AI259" i="123"/>
  <c r="AC259" i="123"/>
  <c r="W259" i="123"/>
  <c r="AC258" i="123"/>
  <c r="W258" i="123"/>
  <c r="AE258" i="123"/>
  <c r="AC257" i="123"/>
  <c r="AE257" i="123"/>
  <c r="AD257" i="123"/>
  <c r="W257" i="123"/>
  <c r="AC256" i="123"/>
  <c r="W256" i="123"/>
  <c r="AE256" i="123"/>
  <c r="AE255" i="123"/>
  <c r="AC255" i="123"/>
  <c r="W255" i="123"/>
  <c r="AD254" i="123"/>
  <c r="AC254" i="123"/>
  <c r="W254" i="123"/>
  <c r="AE254" i="123"/>
  <c r="AH254" i="123"/>
  <c r="AG254" i="123"/>
  <c r="AI254" i="123"/>
  <c r="AC253" i="123"/>
  <c r="W253" i="123"/>
  <c r="AC252" i="123"/>
  <c r="W252" i="123"/>
  <c r="AE252" i="123"/>
  <c r="AE251" i="123"/>
  <c r="AH251" i="123"/>
  <c r="AG251" i="123"/>
  <c r="AI251" i="123"/>
  <c r="AC251" i="123"/>
  <c r="W251" i="123"/>
  <c r="AC250" i="123"/>
  <c r="W250" i="123"/>
  <c r="AE250" i="123"/>
  <c r="AB249" i="123"/>
  <c r="AA249" i="123"/>
  <c r="Z249" i="123"/>
  <c r="Y249" i="123"/>
  <c r="X249" i="123"/>
  <c r="V249" i="123"/>
  <c r="U249" i="123"/>
  <c r="T249" i="123"/>
  <c r="S249" i="123"/>
  <c r="R249" i="123"/>
  <c r="AE246" i="123"/>
  <c r="AC246" i="123"/>
  <c r="W246" i="123"/>
  <c r="AB245" i="123"/>
  <c r="AA245" i="123"/>
  <c r="Z245" i="123"/>
  <c r="Y245" i="123"/>
  <c r="X245" i="123"/>
  <c r="V245" i="123"/>
  <c r="U245" i="123"/>
  <c r="T245" i="123"/>
  <c r="S245" i="123"/>
  <c r="R245" i="123"/>
  <c r="AC243" i="123"/>
  <c r="W243" i="123"/>
  <c r="AE243" i="123"/>
  <c r="AE242" i="123"/>
  <c r="AH242" i="123"/>
  <c r="AG242" i="123"/>
  <c r="AI242" i="123"/>
  <c r="AC242" i="123"/>
  <c r="W242" i="123"/>
  <c r="AC241" i="123"/>
  <c r="W241" i="123"/>
  <c r="AE241" i="123"/>
  <c r="AC240" i="123"/>
  <c r="AE240" i="123"/>
  <c r="AD240" i="123"/>
  <c r="W240" i="123"/>
  <c r="AC239" i="123"/>
  <c r="W239" i="123"/>
  <c r="AE239" i="123"/>
  <c r="AE238" i="123"/>
  <c r="AC238" i="123"/>
  <c r="W238" i="123"/>
  <c r="AD237" i="123"/>
  <c r="AC237" i="123"/>
  <c r="W237" i="123"/>
  <c r="AE237" i="123"/>
  <c r="AH237" i="123"/>
  <c r="AG237" i="123"/>
  <c r="AI237" i="123"/>
  <c r="AC236" i="123"/>
  <c r="W236" i="123"/>
  <c r="AC235" i="123"/>
  <c r="W235" i="123"/>
  <c r="AE235" i="123"/>
  <c r="AE234" i="123"/>
  <c r="AH234" i="123"/>
  <c r="AG234" i="123"/>
  <c r="AI234" i="123"/>
  <c r="AC234" i="123"/>
  <c r="W234" i="123"/>
  <c r="AC233" i="123"/>
  <c r="W233" i="123"/>
  <c r="AE233" i="123"/>
  <c r="AH232" i="123"/>
  <c r="AG232" i="123"/>
  <c r="AI232" i="123"/>
  <c r="AC232" i="123"/>
  <c r="AE232" i="123"/>
  <c r="AD232" i="123"/>
  <c r="W232" i="123"/>
  <c r="AC231" i="123"/>
  <c r="W231" i="123"/>
  <c r="AE231" i="123"/>
  <c r="AE230" i="123"/>
  <c r="AC230" i="123"/>
  <c r="W230" i="123"/>
  <c r="AD229" i="123"/>
  <c r="AC229" i="123"/>
  <c r="W229" i="123"/>
  <c r="AE229" i="123"/>
  <c r="AH229" i="123"/>
  <c r="AG229" i="123"/>
  <c r="AI229" i="123"/>
  <c r="AB228" i="123"/>
  <c r="AA228" i="123"/>
  <c r="Z228" i="123"/>
  <c r="Y228" i="123"/>
  <c r="X228" i="123"/>
  <c r="V228" i="123"/>
  <c r="U228" i="123"/>
  <c r="T228" i="123"/>
  <c r="S228" i="123"/>
  <c r="R228" i="123"/>
  <c r="AE225" i="123"/>
  <c r="AC225" i="123"/>
  <c r="W225" i="123"/>
  <c r="AB224" i="123"/>
  <c r="AA224" i="123"/>
  <c r="Z224" i="123"/>
  <c r="Y224" i="123"/>
  <c r="X224" i="123"/>
  <c r="V224" i="123"/>
  <c r="U224" i="123"/>
  <c r="T224" i="123"/>
  <c r="S224" i="123"/>
  <c r="R224" i="123"/>
  <c r="AC222" i="123"/>
  <c r="W222" i="123"/>
  <c r="AE222" i="123"/>
  <c r="AE221" i="123"/>
  <c r="AC221" i="123"/>
  <c r="W221" i="123"/>
  <c r="AD220" i="123"/>
  <c r="AC220" i="123"/>
  <c r="W220" i="123"/>
  <c r="AE220" i="123"/>
  <c r="AH220" i="123"/>
  <c r="AG220" i="123"/>
  <c r="AI220" i="123"/>
  <c r="AC219" i="123"/>
  <c r="W219" i="123"/>
  <c r="AE219" i="123"/>
  <c r="AC218" i="123"/>
  <c r="W218" i="123"/>
  <c r="AE218" i="123"/>
  <c r="AE217" i="123"/>
  <c r="AH217" i="123"/>
  <c r="AG217" i="123"/>
  <c r="AI217" i="123"/>
  <c r="AC217" i="123"/>
  <c r="W217" i="123"/>
  <c r="AC216" i="123"/>
  <c r="W216" i="123"/>
  <c r="AE216" i="123"/>
  <c r="AH215" i="123"/>
  <c r="AG215" i="123"/>
  <c r="AI215" i="123"/>
  <c r="AC215" i="123"/>
  <c r="AE215" i="123"/>
  <c r="AD215" i="123"/>
  <c r="W215" i="123"/>
  <c r="AC214" i="123"/>
  <c r="W214" i="123"/>
  <c r="AE214" i="123"/>
  <c r="AE213" i="123"/>
  <c r="AC213" i="123"/>
  <c r="W213" i="123"/>
  <c r="AC212" i="123"/>
  <c r="W212" i="123"/>
  <c r="AE212" i="123"/>
  <c r="AH212" i="123"/>
  <c r="AG212" i="123"/>
  <c r="AI212" i="123"/>
  <c r="AC211" i="123"/>
  <c r="W211" i="123"/>
  <c r="AE211" i="123"/>
  <c r="AC210" i="123"/>
  <c r="W210" i="123"/>
  <c r="AE210" i="123"/>
  <c r="AE209" i="123"/>
  <c r="AH209" i="123"/>
  <c r="AG209" i="123"/>
  <c r="AI209" i="123"/>
  <c r="AC209" i="123"/>
  <c r="W209" i="123"/>
  <c r="AC208" i="123"/>
  <c r="W208" i="123"/>
  <c r="AE208" i="123"/>
  <c r="AB207" i="123"/>
  <c r="AA207" i="123"/>
  <c r="Z207" i="123"/>
  <c r="Y207" i="123"/>
  <c r="X207" i="123"/>
  <c r="V207" i="123"/>
  <c r="U207" i="123"/>
  <c r="T207" i="123"/>
  <c r="S207" i="123"/>
  <c r="R207" i="123"/>
  <c r="AE204" i="123"/>
  <c r="AC204" i="123"/>
  <c r="W204" i="123"/>
  <c r="AB203" i="123"/>
  <c r="AA203" i="123"/>
  <c r="Z203" i="123"/>
  <c r="Y203" i="123"/>
  <c r="X203" i="123"/>
  <c r="V203" i="123"/>
  <c r="U203" i="123"/>
  <c r="T203" i="123"/>
  <c r="S203" i="123"/>
  <c r="R203" i="123"/>
  <c r="AC201" i="123"/>
  <c r="W201" i="123"/>
  <c r="AE201" i="123"/>
  <c r="AE200" i="123"/>
  <c r="AH200" i="123"/>
  <c r="AG200" i="123"/>
  <c r="AI200" i="123"/>
  <c r="AC200" i="123"/>
  <c r="W200" i="123"/>
  <c r="AC199" i="123"/>
  <c r="W199" i="123"/>
  <c r="AE199" i="123"/>
  <c r="AH198" i="123"/>
  <c r="AG198" i="123"/>
  <c r="AI198" i="123"/>
  <c r="AC198" i="123"/>
  <c r="AE198" i="123"/>
  <c r="AD198" i="123"/>
  <c r="W198" i="123"/>
  <c r="AC197" i="123"/>
  <c r="W197" i="123"/>
  <c r="AE197" i="123"/>
  <c r="AE196" i="123"/>
  <c r="AC196" i="123"/>
  <c r="W196" i="123"/>
  <c r="AC195" i="123"/>
  <c r="W195" i="123"/>
  <c r="AE195" i="123"/>
  <c r="AH195" i="123"/>
  <c r="AG195" i="123"/>
  <c r="AI195" i="123"/>
  <c r="AC194" i="123"/>
  <c r="W194" i="123"/>
  <c r="AE194" i="123"/>
  <c r="AC193" i="123"/>
  <c r="W193" i="123"/>
  <c r="AE193" i="123"/>
  <c r="AE192" i="123"/>
  <c r="AH192" i="123"/>
  <c r="AG192" i="123"/>
  <c r="AI192" i="123"/>
  <c r="AC192" i="123"/>
  <c r="W192" i="123"/>
  <c r="AC191" i="123"/>
  <c r="W191" i="123"/>
  <c r="AE191" i="123"/>
  <c r="AH190" i="123"/>
  <c r="AG190" i="123"/>
  <c r="AI190" i="123"/>
  <c r="AC190" i="123"/>
  <c r="AE190" i="123"/>
  <c r="AD190" i="123"/>
  <c r="W190" i="123"/>
  <c r="AC189" i="123"/>
  <c r="W189" i="123"/>
  <c r="AE189" i="123"/>
  <c r="AE188" i="123"/>
  <c r="AC188" i="123"/>
  <c r="W188" i="123"/>
  <c r="AC187" i="123"/>
  <c r="W187" i="123"/>
  <c r="AE187" i="123"/>
  <c r="AH187" i="123"/>
  <c r="AG187" i="123"/>
  <c r="AI187" i="123"/>
  <c r="AB186" i="123"/>
  <c r="AA186" i="123"/>
  <c r="Z186" i="123"/>
  <c r="Y186" i="123"/>
  <c r="X186" i="123"/>
  <c r="V186" i="123"/>
  <c r="U186" i="123"/>
  <c r="T186" i="123"/>
  <c r="S186" i="123"/>
  <c r="R186" i="123"/>
  <c r="AE183" i="123"/>
  <c r="AC183" i="123"/>
  <c r="W183" i="123"/>
  <c r="AB182" i="123"/>
  <c r="AA182" i="123"/>
  <c r="Z182" i="123"/>
  <c r="Y182" i="123"/>
  <c r="X182" i="123"/>
  <c r="V182" i="123"/>
  <c r="U182" i="123"/>
  <c r="T182" i="123"/>
  <c r="S182" i="123"/>
  <c r="R182" i="123"/>
  <c r="AC180" i="123"/>
  <c r="W180" i="123"/>
  <c r="AE180" i="123"/>
  <c r="AE179" i="123"/>
  <c r="AC179" i="123"/>
  <c r="W179" i="123"/>
  <c r="AC178" i="123"/>
  <c r="W178" i="123"/>
  <c r="AE178" i="123"/>
  <c r="AH178" i="123"/>
  <c r="AG178" i="123"/>
  <c r="AI178" i="123"/>
  <c r="AC177" i="123"/>
  <c r="W177" i="123"/>
  <c r="AE177" i="123"/>
  <c r="AC176" i="123"/>
  <c r="W176" i="123"/>
  <c r="AE176" i="123"/>
  <c r="AE175" i="123"/>
  <c r="AH175" i="123"/>
  <c r="AG175" i="123"/>
  <c r="AI175" i="123"/>
  <c r="AC175" i="123"/>
  <c r="W175" i="123"/>
  <c r="AC174" i="123"/>
  <c r="W174" i="123"/>
  <c r="AE174" i="123"/>
  <c r="AC173" i="123"/>
  <c r="AE173" i="123"/>
  <c r="AD173" i="123"/>
  <c r="W173" i="123"/>
  <c r="AC172" i="123"/>
  <c r="W172" i="123"/>
  <c r="AE172" i="123"/>
  <c r="AE171" i="123"/>
  <c r="AC171" i="123"/>
  <c r="W171" i="123"/>
  <c r="AD170" i="123"/>
  <c r="AC170" i="123"/>
  <c r="W170" i="123"/>
  <c r="AE170" i="123"/>
  <c r="AH170" i="123"/>
  <c r="AG170" i="123"/>
  <c r="AI170" i="123"/>
  <c r="AC169" i="123"/>
  <c r="W169" i="123"/>
  <c r="AC168" i="123"/>
  <c r="W168" i="123"/>
  <c r="AE168" i="123"/>
  <c r="AE167" i="123"/>
  <c r="AH167" i="123"/>
  <c r="AG167" i="123"/>
  <c r="AI167" i="123"/>
  <c r="AC167" i="123"/>
  <c r="W167" i="123"/>
  <c r="AC166" i="123"/>
  <c r="W166" i="123"/>
  <c r="AE166" i="123"/>
  <c r="AB165" i="123"/>
  <c r="AA165" i="123"/>
  <c r="Z165" i="123"/>
  <c r="Y165" i="123"/>
  <c r="X165" i="123"/>
  <c r="V165" i="123"/>
  <c r="U165" i="123"/>
  <c r="T165" i="123"/>
  <c r="S165" i="123"/>
  <c r="R165" i="123"/>
  <c r="AE162" i="123"/>
  <c r="AC162" i="123"/>
  <c r="W162" i="123"/>
  <c r="AB161" i="123"/>
  <c r="AA161" i="123"/>
  <c r="Z161" i="123"/>
  <c r="Y161" i="123"/>
  <c r="X161" i="123"/>
  <c r="V161" i="123"/>
  <c r="U161" i="123"/>
  <c r="T161" i="123"/>
  <c r="S161" i="123"/>
  <c r="R161" i="123"/>
  <c r="AC159" i="123"/>
  <c r="W159" i="123"/>
  <c r="AE159" i="123"/>
  <c r="AE158" i="123"/>
  <c r="AH158" i="123"/>
  <c r="AG158" i="123"/>
  <c r="AI158" i="123"/>
  <c r="AC158" i="123"/>
  <c r="W158" i="123"/>
  <c r="AC157" i="123"/>
  <c r="W157" i="123"/>
  <c r="AE157" i="123"/>
  <c r="AC156" i="123"/>
  <c r="AE156" i="123"/>
  <c r="AD156" i="123"/>
  <c r="W156" i="123"/>
  <c r="AC155" i="123"/>
  <c r="W155" i="123"/>
  <c r="AE155" i="123"/>
  <c r="AE154" i="123"/>
  <c r="AC154" i="123"/>
  <c r="W154" i="123"/>
  <c r="AC153" i="123"/>
  <c r="W153" i="123"/>
  <c r="AE153" i="123"/>
  <c r="AH153" i="123"/>
  <c r="AG153" i="123"/>
  <c r="AI153" i="123"/>
  <c r="AC152" i="123"/>
  <c r="W152" i="123"/>
  <c r="AE152" i="123"/>
  <c r="AC151" i="123"/>
  <c r="W151" i="123"/>
  <c r="AE151" i="123"/>
  <c r="AE150" i="123"/>
  <c r="AH150" i="123"/>
  <c r="AG150" i="123"/>
  <c r="AI150" i="123"/>
  <c r="AC150" i="123"/>
  <c r="W150" i="123"/>
  <c r="AC149" i="123"/>
  <c r="W149" i="123"/>
  <c r="AE149" i="123"/>
  <c r="AC148" i="123"/>
  <c r="AE148" i="123"/>
  <c r="AD148" i="123"/>
  <c r="W148" i="123"/>
  <c r="AC147" i="123"/>
  <c r="W147" i="123"/>
  <c r="AE147" i="123"/>
  <c r="AE146" i="123"/>
  <c r="AC146" i="123"/>
  <c r="W146" i="123"/>
  <c r="AD145" i="123"/>
  <c r="AC145" i="123"/>
  <c r="W145" i="123"/>
  <c r="AE145" i="123"/>
  <c r="AH145" i="123"/>
  <c r="AG145" i="123"/>
  <c r="AI145" i="123"/>
  <c r="AB144" i="123"/>
  <c r="AA144" i="123"/>
  <c r="Z144" i="123"/>
  <c r="Y144" i="123"/>
  <c r="X144" i="123"/>
  <c r="V144" i="123"/>
  <c r="U144" i="123"/>
  <c r="T144" i="123"/>
  <c r="S144" i="123"/>
  <c r="R144" i="123"/>
  <c r="AE141" i="123"/>
  <c r="AC141" i="123"/>
  <c r="W141" i="123"/>
  <c r="AB140" i="123"/>
  <c r="AA140" i="123"/>
  <c r="Z140" i="123"/>
  <c r="Y140" i="123"/>
  <c r="X140" i="123"/>
  <c r="V140" i="123"/>
  <c r="U140" i="123"/>
  <c r="T140" i="123"/>
  <c r="S140" i="123"/>
  <c r="R140" i="123"/>
  <c r="AC138" i="123"/>
  <c r="W138" i="123"/>
  <c r="AE138" i="123"/>
  <c r="AE137" i="123"/>
  <c r="AC137" i="123"/>
  <c r="W137" i="123"/>
  <c r="AC136" i="123"/>
  <c r="W136" i="123"/>
  <c r="AE136" i="123"/>
  <c r="AC135" i="123"/>
  <c r="W135" i="123"/>
  <c r="AC134" i="123"/>
  <c r="W134" i="123"/>
  <c r="AE134" i="123"/>
  <c r="AE133" i="123"/>
  <c r="AC133" i="123"/>
  <c r="W133" i="123"/>
  <c r="AI132" i="123"/>
  <c r="AD132" i="123"/>
  <c r="AC132" i="123"/>
  <c r="W132" i="123"/>
  <c r="AE132" i="123"/>
  <c r="AH132" i="123"/>
  <c r="AG132" i="123"/>
  <c r="AC131" i="123"/>
  <c r="AE131" i="123"/>
  <c r="AD131" i="123"/>
  <c r="W131" i="123"/>
  <c r="AC130" i="123"/>
  <c r="W130" i="123"/>
  <c r="AE130" i="123"/>
  <c r="AE129" i="123"/>
  <c r="AC129" i="123"/>
  <c r="W129" i="123"/>
  <c r="AD128" i="123"/>
  <c r="AC128" i="123"/>
  <c r="W128" i="123"/>
  <c r="AE128" i="123"/>
  <c r="AH128" i="123"/>
  <c r="AG128" i="123"/>
  <c r="AI128" i="123"/>
  <c r="AH127" i="123"/>
  <c r="AG127" i="123"/>
  <c r="AI127" i="123"/>
  <c r="AC127" i="123"/>
  <c r="W127" i="123"/>
  <c r="AE127" i="123"/>
  <c r="AD127" i="123"/>
  <c r="AC126" i="123"/>
  <c r="W126" i="123"/>
  <c r="AE126" i="123"/>
  <c r="AE125" i="123"/>
  <c r="AC125" i="123"/>
  <c r="W125" i="123"/>
  <c r="AC124" i="123"/>
  <c r="W124" i="123"/>
  <c r="AE124" i="123"/>
  <c r="AB123" i="123"/>
  <c r="AA123" i="123"/>
  <c r="Z123" i="123"/>
  <c r="Y123" i="123"/>
  <c r="X123" i="123"/>
  <c r="V123" i="123"/>
  <c r="U123" i="123"/>
  <c r="T123" i="123"/>
  <c r="S123" i="123"/>
  <c r="R123" i="123"/>
  <c r="AE120" i="123"/>
  <c r="AD120" i="123"/>
  <c r="AC120" i="123"/>
  <c r="W120" i="123"/>
  <c r="AB119" i="123"/>
  <c r="AA119" i="123"/>
  <c r="Z119" i="123"/>
  <c r="Y119" i="123"/>
  <c r="X119" i="123"/>
  <c r="V119" i="123"/>
  <c r="U119" i="123"/>
  <c r="T119" i="123"/>
  <c r="S119" i="123"/>
  <c r="R119" i="123"/>
  <c r="AC117" i="123"/>
  <c r="W117" i="123"/>
  <c r="AE117" i="123"/>
  <c r="AE116" i="123"/>
  <c r="AD116" i="123"/>
  <c r="AC116" i="123"/>
  <c r="W116" i="123"/>
  <c r="AH115" i="123"/>
  <c r="AG115" i="123"/>
  <c r="AI115" i="123"/>
  <c r="AD115" i="123"/>
  <c r="AC115" i="123"/>
  <c r="W115" i="123"/>
  <c r="AE115" i="123"/>
  <c r="AH114" i="123"/>
  <c r="AG114" i="123"/>
  <c r="AI114" i="123"/>
  <c r="AC114" i="123"/>
  <c r="AE114" i="123"/>
  <c r="AD114" i="123"/>
  <c r="W114" i="123"/>
  <c r="AC113" i="123"/>
  <c r="W113" i="123"/>
  <c r="AE113" i="123"/>
  <c r="AC112" i="123"/>
  <c r="AE112" i="123"/>
  <c r="W112" i="123"/>
  <c r="AD111" i="123"/>
  <c r="AC111" i="123"/>
  <c r="W111" i="123"/>
  <c r="AE111" i="123"/>
  <c r="AH111" i="123"/>
  <c r="AG111" i="123"/>
  <c r="AI111" i="123"/>
  <c r="AE110" i="123"/>
  <c r="AC110" i="123"/>
  <c r="W110" i="123"/>
  <c r="AC109" i="123"/>
  <c r="W109" i="123"/>
  <c r="AE109" i="123"/>
  <c r="AE108" i="123"/>
  <c r="AH108" i="123"/>
  <c r="AG108" i="123"/>
  <c r="AI108" i="123"/>
  <c r="AC108" i="123"/>
  <c r="W108" i="123"/>
  <c r="AH107" i="123"/>
  <c r="AG107" i="123"/>
  <c r="AI107" i="123"/>
  <c r="AE107" i="123"/>
  <c r="AD107" i="123"/>
  <c r="AC107" i="123"/>
  <c r="W107" i="123"/>
  <c r="AC106" i="123"/>
  <c r="AE106" i="123"/>
  <c r="W106" i="123"/>
  <c r="AE105" i="123"/>
  <c r="AC105" i="123"/>
  <c r="W105" i="123"/>
  <c r="AC104" i="123"/>
  <c r="W104" i="123"/>
  <c r="AE104" i="123"/>
  <c r="AH104" i="123"/>
  <c r="AG104" i="123"/>
  <c r="AI104" i="123"/>
  <c r="AC103" i="123"/>
  <c r="W103" i="123"/>
  <c r="AE103" i="123"/>
  <c r="AB102" i="123"/>
  <c r="AA102" i="123"/>
  <c r="Z102" i="123"/>
  <c r="Y102" i="123"/>
  <c r="X102" i="123"/>
  <c r="V102" i="123"/>
  <c r="U102" i="123"/>
  <c r="T102" i="123"/>
  <c r="S102" i="123"/>
  <c r="R102" i="123"/>
  <c r="AD99" i="123"/>
  <c r="AC99" i="123"/>
  <c r="W99" i="123"/>
  <c r="AE99" i="123"/>
  <c r="AB98" i="123"/>
  <c r="AA98" i="123"/>
  <c r="Z98" i="123"/>
  <c r="Y98" i="123"/>
  <c r="X98" i="123"/>
  <c r="V98" i="123"/>
  <c r="U98" i="123"/>
  <c r="T98" i="123"/>
  <c r="S98" i="123"/>
  <c r="R98" i="123"/>
  <c r="AC96" i="123"/>
  <c r="W96" i="123"/>
  <c r="AE96" i="123"/>
  <c r="AD95" i="123"/>
  <c r="AC95" i="123"/>
  <c r="W95" i="123"/>
  <c r="AE95" i="123"/>
  <c r="AH95" i="123"/>
  <c r="AG95" i="123"/>
  <c r="AI95" i="123"/>
  <c r="AC94" i="123"/>
  <c r="W94" i="123"/>
  <c r="AE94" i="123"/>
  <c r="AC93" i="123"/>
  <c r="W93" i="123"/>
  <c r="AE93" i="123"/>
  <c r="AD93" i="123"/>
  <c r="AC92" i="123"/>
  <c r="W92" i="123"/>
  <c r="AE92" i="123"/>
  <c r="AE91" i="123"/>
  <c r="AC91" i="123"/>
  <c r="W91" i="123"/>
  <c r="AH90" i="123"/>
  <c r="AG90" i="123"/>
  <c r="AI90" i="123"/>
  <c r="AE90" i="123"/>
  <c r="AD90" i="123"/>
  <c r="AC90" i="123"/>
  <c r="W90" i="123"/>
  <c r="AC89" i="123"/>
  <c r="AE89" i="123"/>
  <c r="AH89" i="123"/>
  <c r="AG89" i="123"/>
  <c r="AI89" i="123"/>
  <c r="W89" i="123"/>
  <c r="AC88" i="123"/>
  <c r="W88" i="123"/>
  <c r="AE88" i="123"/>
  <c r="AC87" i="123"/>
  <c r="W87" i="123"/>
  <c r="AE87" i="123"/>
  <c r="AH87" i="123"/>
  <c r="AG87" i="123"/>
  <c r="AI87" i="123"/>
  <c r="AC86" i="123"/>
  <c r="W86" i="123"/>
  <c r="AC85" i="123"/>
  <c r="W85" i="123"/>
  <c r="AE85" i="123"/>
  <c r="AD85" i="123"/>
  <c r="AH84" i="123"/>
  <c r="AG84" i="123"/>
  <c r="AI84" i="123"/>
  <c r="AC84" i="123"/>
  <c r="W84" i="123"/>
  <c r="AE84" i="123"/>
  <c r="AD84" i="123"/>
  <c r="AE83" i="123"/>
  <c r="AC83" i="123"/>
  <c r="W83" i="123"/>
  <c r="AE82" i="123"/>
  <c r="AD82" i="123"/>
  <c r="AC82" i="123"/>
  <c r="W82" i="123"/>
  <c r="AB81" i="123"/>
  <c r="AA81" i="123"/>
  <c r="Z81" i="123"/>
  <c r="Y81" i="123"/>
  <c r="X81" i="123"/>
  <c r="V81" i="123"/>
  <c r="U81" i="123"/>
  <c r="T81" i="123"/>
  <c r="S81" i="123"/>
  <c r="R81" i="123"/>
  <c r="AE78" i="123"/>
  <c r="AC78" i="123"/>
  <c r="W78" i="123"/>
  <c r="AB77" i="123"/>
  <c r="AA77" i="123"/>
  <c r="Z77" i="123"/>
  <c r="Y77" i="123"/>
  <c r="X77" i="123"/>
  <c r="V77" i="123"/>
  <c r="U77" i="123"/>
  <c r="T77" i="123"/>
  <c r="S77" i="123"/>
  <c r="R77" i="123"/>
  <c r="AC75" i="123"/>
  <c r="W75" i="123"/>
  <c r="AE75" i="123" s="1"/>
  <c r="AC74" i="123"/>
  <c r="W74" i="123"/>
  <c r="AE74" i="123" s="1"/>
  <c r="AC73" i="123"/>
  <c r="W73" i="123"/>
  <c r="AE73" i="123" s="1"/>
  <c r="AC72" i="123"/>
  <c r="W72" i="123"/>
  <c r="AE72" i="123" s="1"/>
  <c r="AC71" i="123"/>
  <c r="AE71" i="123" s="1"/>
  <c r="W71" i="123"/>
  <c r="AC70" i="123"/>
  <c r="W70" i="123"/>
  <c r="AE70" i="123" s="1"/>
  <c r="AC69" i="123"/>
  <c r="W69" i="123"/>
  <c r="AE69" i="123"/>
  <c r="AC68" i="123"/>
  <c r="W68" i="123"/>
  <c r="AE68" i="123"/>
  <c r="AD68" i="123"/>
  <c r="AC67" i="123"/>
  <c r="W67" i="123"/>
  <c r="AE67" i="123"/>
  <c r="AD67" i="123"/>
  <c r="AC66" i="123"/>
  <c r="W66" i="123"/>
  <c r="AE66" i="123" s="1"/>
  <c r="AE65" i="123"/>
  <c r="AH65" i="123" s="1"/>
  <c r="AD65" i="123"/>
  <c r="AC65" i="123"/>
  <c r="W65" i="123"/>
  <c r="AC64" i="123"/>
  <c r="W64" i="123"/>
  <c r="AE64" i="123" s="1"/>
  <c r="AC63" i="123"/>
  <c r="W63" i="123"/>
  <c r="AE63" i="123"/>
  <c r="AC62" i="123"/>
  <c r="W62" i="123"/>
  <c r="AE62" i="123" s="1"/>
  <c r="AC61" i="123"/>
  <c r="W61" i="123"/>
  <c r="AE61" i="123"/>
  <c r="AB60" i="123"/>
  <c r="AA60" i="123"/>
  <c r="Z60" i="123"/>
  <c r="Y60" i="123"/>
  <c r="X60" i="123"/>
  <c r="V60" i="123"/>
  <c r="U60" i="123"/>
  <c r="T60" i="123"/>
  <c r="S60" i="123"/>
  <c r="R60" i="123"/>
  <c r="AC57" i="123"/>
  <c r="W57" i="123"/>
  <c r="AB56" i="123"/>
  <c r="AA56" i="123"/>
  <c r="Z56" i="123"/>
  <c r="Y56" i="123"/>
  <c r="X56" i="123"/>
  <c r="V56" i="123"/>
  <c r="U56" i="123"/>
  <c r="T56" i="123"/>
  <c r="S56" i="123"/>
  <c r="R56" i="123"/>
  <c r="AC54" i="123"/>
  <c r="W54" i="123"/>
  <c r="AC53" i="123"/>
  <c r="W53" i="123"/>
  <c r="AE53" i="123" s="1"/>
  <c r="AC52" i="123"/>
  <c r="W52" i="123"/>
  <c r="AC51" i="123"/>
  <c r="W51" i="123"/>
  <c r="AC50" i="123"/>
  <c r="AE50" i="123" s="1"/>
  <c r="W50" i="123"/>
  <c r="AC49" i="123"/>
  <c r="W49" i="123"/>
  <c r="AC48" i="123"/>
  <c r="AE48" i="123" s="1"/>
  <c r="W48" i="123"/>
  <c r="AC47" i="123"/>
  <c r="W47" i="123"/>
  <c r="AC46" i="123"/>
  <c r="W46" i="123"/>
  <c r="AC45" i="123"/>
  <c r="AE45" i="123" s="1"/>
  <c r="W45" i="123"/>
  <c r="AC44" i="123"/>
  <c r="AE44" i="123" s="1"/>
  <c r="W44" i="123"/>
  <c r="AC43" i="123"/>
  <c r="W43" i="123"/>
  <c r="AC42" i="123"/>
  <c r="AE42" i="123" s="1"/>
  <c r="W42" i="123"/>
  <c r="AC41" i="123"/>
  <c r="AE41" i="123" s="1"/>
  <c r="W41" i="123"/>
  <c r="AC40" i="123"/>
  <c r="W40" i="123"/>
  <c r="AB39" i="123"/>
  <c r="AA39" i="123"/>
  <c r="Z39" i="123"/>
  <c r="Y39" i="123"/>
  <c r="X39" i="123"/>
  <c r="V39" i="123"/>
  <c r="U39" i="123"/>
  <c r="T39" i="123"/>
  <c r="S39" i="123"/>
  <c r="R39" i="123"/>
  <c r="AE36" i="123"/>
  <c r="AD36" i="123"/>
  <c r="AC36" i="123"/>
  <c r="W36" i="123"/>
  <c r="AB35" i="123"/>
  <c r="AA35" i="123"/>
  <c r="Z35" i="123"/>
  <c r="Y35" i="123"/>
  <c r="X35" i="123"/>
  <c r="V35" i="123"/>
  <c r="U35" i="123"/>
  <c r="T35" i="123"/>
  <c r="S35" i="123"/>
  <c r="R35" i="123"/>
  <c r="AC33" i="123"/>
  <c r="W33" i="123"/>
  <c r="AE33" i="123" s="1"/>
  <c r="AC32" i="123"/>
  <c r="W32" i="123"/>
  <c r="AC31" i="123"/>
  <c r="W31" i="123"/>
  <c r="AE31" i="123" s="1"/>
  <c r="AC30" i="123"/>
  <c r="W30" i="123"/>
  <c r="AC29" i="123"/>
  <c r="W29" i="123"/>
  <c r="AE29" i="123" s="1"/>
  <c r="AC28" i="123"/>
  <c r="W28" i="123"/>
  <c r="AC27" i="123"/>
  <c r="W27" i="123"/>
  <c r="AC26" i="123"/>
  <c r="W26" i="123"/>
  <c r="AC25" i="123"/>
  <c r="W25" i="123"/>
  <c r="AC24" i="123"/>
  <c r="W24" i="123"/>
  <c r="AC23" i="123"/>
  <c r="W23" i="123"/>
  <c r="AC22" i="123"/>
  <c r="AE22" i="123" s="1"/>
  <c r="W22" i="123"/>
  <c r="AC21" i="123"/>
  <c r="W21" i="123"/>
  <c r="AC20" i="123"/>
  <c r="AE20" i="123" s="1"/>
  <c r="W20" i="123"/>
  <c r="AC19" i="123"/>
  <c r="W19" i="123"/>
  <c r="AB18" i="123"/>
  <c r="AA18" i="123"/>
  <c r="Z18" i="123"/>
  <c r="Y18" i="123"/>
  <c r="X18" i="123"/>
  <c r="V18" i="123"/>
  <c r="U18" i="123"/>
  <c r="T18" i="123"/>
  <c r="S18" i="123"/>
  <c r="R18" i="123"/>
  <c r="AC15" i="123"/>
  <c r="W15" i="123"/>
  <c r="AB14" i="123"/>
  <c r="AA14" i="123"/>
  <c r="Z14" i="123"/>
  <c r="Y14" i="123"/>
  <c r="X14" i="123"/>
  <c r="V14" i="123"/>
  <c r="U14" i="123"/>
  <c r="T14" i="123"/>
  <c r="S14" i="123"/>
  <c r="R14" i="123"/>
  <c r="AH401" i="128"/>
  <c r="AD401" i="128"/>
  <c r="AH325" i="128"/>
  <c r="AD325" i="128"/>
  <c r="AH376" i="128"/>
  <c r="AD376" i="128"/>
  <c r="AH204" i="128"/>
  <c r="AG204" i="128"/>
  <c r="AI204" i="128"/>
  <c r="AH225" i="128"/>
  <c r="AG225" i="128"/>
  <c r="AI225" i="128"/>
  <c r="AH120" i="128"/>
  <c r="AG120" i="128"/>
  <c r="AI120" i="128"/>
  <c r="AI19" i="128"/>
  <c r="AH271" i="128"/>
  <c r="AD271" i="128"/>
  <c r="AD275" i="128"/>
  <c r="AH275" i="128"/>
  <c r="AG275" i="128"/>
  <c r="AI275" i="128"/>
  <c r="AH384" i="128"/>
  <c r="AG384" i="128"/>
  <c r="AI384" i="128"/>
  <c r="AD384" i="128"/>
  <c r="AH141" i="128"/>
  <c r="AG141" i="128"/>
  <c r="AI141" i="128"/>
  <c r="AH330" i="128"/>
  <c r="AG330" i="128"/>
  <c r="AI330" i="128"/>
  <c r="AH409" i="128"/>
  <c r="AG409" i="128"/>
  <c r="AI409" i="128"/>
  <c r="AD409" i="128"/>
  <c r="AH292" i="128"/>
  <c r="AD292" i="128"/>
  <c r="AH351" i="128"/>
  <c r="AG351" i="128"/>
  <c r="AI351" i="128"/>
  <c r="AH258" i="128"/>
  <c r="AG258" i="128"/>
  <c r="AI258" i="128"/>
  <c r="AD258" i="128"/>
  <c r="AD131" i="128"/>
  <c r="AH131" i="128"/>
  <c r="AG131" i="128"/>
  <c r="AI131" i="128"/>
  <c r="AG103" i="128"/>
  <c r="AI103" i="128"/>
  <c r="AH99" i="128"/>
  <c r="AG99" i="128"/>
  <c r="AI99" i="128"/>
  <c r="AH262" i="128"/>
  <c r="AG262" i="128"/>
  <c r="AI262" i="128"/>
  <c r="AD262" i="128"/>
  <c r="AH162" i="128"/>
  <c r="AG162" i="128"/>
  <c r="AI162" i="128"/>
  <c r="AH183" i="128"/>
  <c r="AG183" i="128"/>
  <c r="AI183" i="128"/>
  <c r="AH414" i="128"/>
  <c r="AG414" i="128"/>
  <c r="AI414" i="128"/>
  <c r="AH426" i="127"/>
  <c r="AG426" i="127"/>
  <c r="AI426" i="127"/>
  <c r="AD426" i="127"/>
  <c r="AH351" i="127"/>
  <c r="AG351" i="127"/>
  <c r="AI351" i="127"/>
  <c r="AH288" i="127"/>
  <c r="AG288" i="127"/>
  <c r="AI288" i="127"/>
  <c r="AH257" i="127"/>
  <c r="AG257" i="127"/>
  <c r="AI257" i="127"/>
  <c r="AD257" i="127"/>
  <c r="AH120" i="127"/>
  <c r="AG120" i="127"/>
  <c r="AI120" i="127"/>
  <c r="AH273" i="127"/>
  <c r="AG273" i="127"/>
  <c r="AI273" i="127"/>
  <c r="AD273" i="127"/>
  <c r="AH162" i="127"/>
  <c r="AG162" i="127"/>
  <c r="AI162" i="127"/>
  <c r="AH264" i="127"/>
  <c r="AG264" i="127"/>
  <c r="AI264" i="127"/>
  <c r="AD264" i="127"/>
  <c r="AH384" i="127"/>
  <c r="AG384" i="127"/>
  <c r="AI384" i="127"/>
  <c r="AD384" i="127"/>
  <c r="AH183" i="127"/>
  <c r="AG183" i="127"/>
  <c r="AI183" i="127"/>
  <c r="AH372" i="127"/>
  <c r="AG372" i="127"/>
  <c r="AI372" i="127"/>
  <c r="AH409" i="127"/>
  <c r="AG409" i="127"/>
  <c r="AI409" i="127"/>
  <c r="AD409" i="127"/>
  <c r="AH330" i="127"/>
  <c r="AG330" i="127"/>
  <c r="AI330" i="127"/>
  <c r="AH173" i="127"/>
  <c r="AG173" i="127"/>
  <c r="AI173" i="127"/>
  <c r="AD173" i="127"/>
  <c r="AH246" i="127"/>
  <c r="AG246" i="127"/>
  <c r="AI246" i="127"/>
  <c r="AH57" i="127"/>
  <c r="AG57" i="127"/>
  <c r="AI57" i="127"/>
  <c r="AH393" i="127"/>
  <c r="AG393" i="127"/>
  <c r="AI393" i="127"/>
  <c r="AH204" i="127"/>
  <c r="AG204" i="127"/>
  <c r="AI204" i="127"/>
  <c r="AH141" i="127"/>
  <c r="AG141" i="127"/>
  <c r="AI141" i="127"/>
  <c r="AH267" i="127"/>
  <c r="AG267" i="127"/>
  <c r="AI267" i="127"/>
  <c r="AH240" i="127"/>
  <c r="AD240" i="127"/>
  <c r="AH99" i="127"/>
  <c r="AG99" i="127"/>
  <c r="AI99" i="127"/>
  <c r="AH309" i="127"/>
  <c r="AG309" i="127"/>
  <c r="AI309" i="127"/>
  <c r="AH156" i="127"/>
  <c r="AG156" i="127"/>
  <c r="AI156" i="127"/>
  <c r="AD156" i="127"/>
  <c r="AH414" i="127"/>
  <c r="AG414" i="127"/>
  <c r="AI414" i="127"/>
  <c r="AH78" i="127"/>
  <c r="AG78" i="127"/>
  <c r="AI78" i="127"/>
  <c r="AD258" i="126"/>
  <c r="AH258" i="126"/>
  <c r="AG258" i="126" s="1"/>
  <c r="AI258" i="126" s="1"/>
  <c r="AD137" i="126"/>
  <c r="AH137" i="126"/>
  <c r="AG137" i="126" s="1"/>
  <c r="AI137" i="126" s="1"/>
  <c r="AD95" i="126"/>
  <c r="AH95" i="126"/>
  <c r="AG95" i="126" s="1"/>
  <c r="AH342" i="126"/>
  <c r="AG342" i="126" s="1"/>
  <c r="AI342" i="126" s="1"/>
  <c r="AD342" i="126"/>
  <c r="AH276" i="126"/>
  <c r="AG276" i="126" s="1"/>
  <c r="AD276" i="126"/>
  <c r="AD112" i="126"/>
  <c r="AH112" i="126"/>
  <c r="AG112" i="126" s="1"/>
  <c r="AD129" i="126"/>
  <c r="AH129" i="126"/>
  <c r="AG129" i="126" s="1"/>
  <c r="AI129" i="126" s="1"/>
  <c r="AH63" i="126"/>
  <c r="AG63" i="126" s="1"/>
  <c r="AD63" i="126"/>
  <c r="AH376" i="126"/>
  <c r="AD376" i="126"/>
  <c r="AH169" i="126"/>
  <c r="AD169" i="126"/>
  <c r="AH88" i="126"/>
  <c r="AG88" i="126" s="1"/>
  <c r="AD88" i="126"/>
  <c r="AD62" i="126"/>
  <c r="AH62" i="126"/>
  <c r="AG62" i="126" s="1"/>
  <c r="AD57" i="126"/>
  <c r="AH367" i="126"/>
  <c r="AG367" i="126"/>
  <c r="AI367" i="126"/>
  <c r="AD367" i="126"/>
  <c r="AH148" i="126"/>
  <c r="AG148" i="126"/>
  <c r="AI148" i="126" s="1"/>
  <c r="AD148" i="126"/>
  <c r="AH46" i="126"/>
  <c r="AG46" i="126" s="1"/>
  <c r="AD46" i="126"/>
  <c r="AD288" i="126"/>
  <c r="AH359" i="126"/>
  <c r="AG359" i="126"/>
  <c r="AI359" i="126" s="1"/>
  <c r="AD359" i="126"/>
  <c r="AD45" i="126"/>
  <c r="AH45" i="126"/>
  <c r="AD293" i="126"/>
  <c r="AH293" i="126"/>
  <c r="AG293" i="126" s="1"/>
  <c r="AI293" i="126" s="1"/>
  <c r="AH29" i="126"/>
  <c r="AD29" i="126"/>
  <c r="AD284" i="126"/>
  <c r="AH284" i="126"/>
  <c r="AG284" i="126" s="1"/>
  <c r="AI284" i="126" s="1"/>
  <c r="AH152" i="126"/>
  <c r="AG152" i="126"/>
  <c r="AI152" i="126" s="1"/>
  <c r="AD152" i="126"/>
  <c r="AD87" i="126"/>
  <c r="AH87" i="126"/>
  <c r="AG87" i="126" s="1"/>
  <c r="AH71" i="126"/>
  <c r="AG71" i="126" s="1"/>
  <c r="AD71" i="126"/>
  <c r="AH418" i="126"/>
  <c r="AD418" i="126"/>
  <c r="AH107" i="126"/>
  <c r="H107" i="126" s="1"/>
  <c r="AG107" i="126"/>
  <c r="AD107" i="126"/>
  <c r="AH54" i="126"/>
  <c r="AG54" i="126" s="1"/>
  <c r="AD54" i="126"/>
  <c r="AD104" i="126"/>
  <c r="AH104" i="126"/>
  <c r="H104" i="126" s="1"/>
  <c r="AH259" i="125"/>
  <c r="AG259" i="125"/>
  <c r="AI259" i="125"/>
  <c r="AD259" i="125"/>
  <c r="AH418" i="125"/>
  <c r="AD418" i="125"/>
  <c r="AH372" i="125"/>
  <c r="AG372" i="125"/>
  <c r="AI372" i="125"/>
  <c r="AG292" i="125"/>
  <c r="AI292" i="125"/>
  <c r="AH288" i="125"/>
  <c r="AG288" i="125"/>
  <c r="AI288" i="125"/>
  <c r="AH393" i="125"/>
  <c r="AG393" i="125"/>
  <c r="AI393" i="125"/>
  <c r="AH201" i="125"/>
  <c r="AG201" i="125"/>
  <c r="AI201" i="125"/>
  <c r="AD201" i="125"/>
  <c r="AD89" i="125"/>
  <c r="AH89" i="125"/>
  <c r="AH426" i="125"/>
  <c r="AG426" i="125"/>
  <c r="AI426" i="125"/>
  <c r="AD426" i="125"/>
  <c r="AH162" i="125"/>
  <c r="AG162" i="125"/>
  <c r="AI162" i="125"/>
  <c r="AH152" i="125"/>
  <c r="AG152" i="125"/>
  <c r="AI152" i="125"/>
  <c r="AD152" i="125"/>
  <c r="AH99" i="125"/>
  <c r="AG99" i="125"/>
  <c r="AI99" i="125"/>
  <c r="AH351" i="125"/>
  <c r="AG351" i="125"/>
  <c r="AI351" i="125"/>
  <c r="AH225" i="125"/>
  <c r="AG225" i="125"/>
  <c r="AI225" i="125"/>
  <c r="AD64" i="125"/>
  <c r="AH64" i="125"/>
  <c r="AD29" i="125"/>
  <c r="AH29" i="125"/>
  <c r="AG29" i="125" s="1"/>
  <c r="AH246" i="125"/>
  <c r="AG246" i="125"/>
  <c r="AI246" i="125"/>
  <c r="AH330" i="125"/>
  <c r="AG330" i="125"/>
  <c r="AI330" i="125"/>
  <c r="AH204" i="125"/>
  <c r="AG204" i="125"/>
  <c r="AI204" i="125"/>
  <c r="AH280" i="125"/>
  <c r="AG280" i="125"/>
  <c r="AI280" i="125"/>
  <c r="AD280" i="125"/>
  <c r="AH309" i="125"/>
  <c r="AG309" i="125"/>
  <c r="AI309" i="125"/>
  <c r="AH272" i="125"/>
  <c r="AD272" i="125"/>
  <c r="AH22" i="125"/>
  <c r="AG22" i="125" s="1"/>
  <c r="AD22" i="125"/>
  <c r="AD127" i="125"/>
  <c r="AH127" i="125"/>
  <c r="AD159" i="125"/>
  <c r="AH159" i="125"/>
  <c r="AG159" i="125"/>
  <c r="AI159" i="125"/>
  <c r="AE15" i="124"/>
  <c r="AD15" i="124"/>
  <c r="AH29" i="124"/>
  <c r="AG29" i="124"/>
  <c r="AI29" i="124"/>
  <c r="AD29" i="124"/>
  <c r="AD189" i="124"/>
  <c r="AH189" i="124"/>
  <c r="AG189" i="124" s="1"/>
  <c r="AH20" i="124"/>
  <c r="AG20" i="124"/>
  <c r="AI20" i="124"/>
  <c r="AD20" i="124"/>
  <c r="AD94" i="124"/>
  <c r="AH94" i="124"/>
  <c r="AG94" i="124" s="1"/>
  <c r="AD195" i="124"/>
  <c r="AH195" i="124"/>
  <c r="AG195" i="124"/>
  <c r="AI195" i="124" s="1"/>
  <c r="AH21" i="124"/>
  <c r="AG21" i="124"/>
  <c r="AI21" i="124"/>
  <c r="AD21" i="124"/>
  <c r="AH30" i="124"/>
  <c r="AG30" i="124"/>
  <c r="AI30" i="124"/>
  <c r="AD30" i="124"/>
  <c r="AD33" i="124"/>
  <c r="AH33" i="124"/>
  <c r="AG33" i="124"/>
  <c r="AI33" i="124"/>
  <c r="AH45" i="124"/>
  <c r="AG45" i="124" s="1"/>
  <c r="AD45" i="124"/>
  <c r="AD27" i="124"/>
  <c r="AH27" i="124"/>
  <c r="AG27" i="124"/>
  <c r="AI27" i="124"/>
  <c r="AH22" i="124"/>
  <c r="AG22" i="124"/>
  <c r="AI22" i="124"/>
  <c r="AD22" i="124"/>
  <c r="AH25" i="124"/>
  <c r="AG25" i="124"/>
  <c r="AI25" i="124"/>
  <c r="AD25" i="124"/>
  <c r="AH28" i="124"/>
  <c r="AG28" i="124"/>
  <c r="AI28" i="124"/>
  <c r="AD28" i="124"/>
  <c r="AD52" i="124"/>
  <c r="AH52" i="124"/>
  <c r="AG52" i="124" s="1"/>
  <c r="AH87" i="124"/>
  <c r="AG87" i="124" s="1"/>
  <c r="AD87" i="124"/>
  <c r="AH158" i="124"/>
  <c r="AG158" i="124" s="1"/>
  <c r="AD158" i="124"/>
  <c r="AD24" i="124"/>
  <c r="AD32" i="124"/>
  <c r="AD36" i="124"/>
  <c r="AD78" i="124"/>
  <c r="AE127" i="124"/>
  <c r="AE168" i="124"/>
  <c r="AD253" i="124"/>
  <c r="AH271" i="124"/>
  <c r="AG271" i="124"/>
  <c r="AI271" i="124"/>
  <c r="AD271" i="124"/>
  <c r="AD246" i="124"/>
  <c r="AH251" i="124"/>
  <c r="AG251" i="124"/>
  <c r="AI251" i="124"/>
  <c r="AD251" i="124"/>
  <c r="AH259" i="124"/>
  <c r="AG259" i="124"/>
  <c r="AI259" i="124"/>
  <c r="AD259" i="124"/>
  <c r="AD272" i="124"/>
  <c r="AH272" i="124"/>
  <c r="AG272" i="124"/>
  <c r="AI272" i="124"/>
  <c r="AD302" i="124"/>
  <c r="AH302" i="124"/>
  <c r="AG302" i="124"/>
  <c r="AI302" i="124"/>
  <c r="AD179" i="124"/>
  <c r="AD204" i="124"/>
  <c r="AH209" i="124"/>
  <c r="AG209" i="124"/>
  <c r="AI209" i="124"/>
  <c r="AD209" i="124"/>
  <c r="AH217" i="124"/>
  <c r="AG217" i="124"/>
  <c r="AI217" i="124"/>
  <c r="AD217" i="124"/>
  <c r="AD254" i="124"/>
  <c r="AH254" i="124"/>
  <c r="AG254" i="124"/>
  <c r="AI254" i="124"/>
  <c r="AH257" i="124"/>
  <c r="AG257" i="124"/>
  <c r="AI257" i="124"/>
  <c r="AD257" i="124"/>
  <c r="AD262" i="124"/>
  <c r="AH262" i="124"/>
  <c r="AG262" i="124"/>
  <c r="AI262" i="124"/>
  <c r="AD337" i="124"/>
  <c r="AH337" i="124"/>
  <c r="AG337" i="124"/>
  <c r="AI337" i="124"/>
  <c r="AH424" i="124"/>
  <c r="AG424" i="124"/>
  <c r="AI424" i="124"/>
  <c r="AD424" i="124"/>
  <c r="AH280" i="124"/>
  <c r="AG280" i="124"/>
  <c r="AI280" i="124"/>
  <c r="AD280" i="124"/>
  <c r="AH167" i="124"/>
  <c r="AG167" i="124" s="1"/>
  <c r="AD167" i="124"/>
  <c r="AD212" i="124"/>
  <c r="AH212" i="124"/>
  <c r="AG212" i="124"/>
  <c r="AI212" i="124"/>
  <c r="AH215" i="124"/>
  <c r="AG215" i="124"/>
  <c r="AI215" i="124"/>
  <c r="AD215" i="124"/>
  <c r="AD220" i="124"/>
  <c r="AH220" i="124"/>
  <c r="AG220" i="124"/>
  <c r="AI220" i="124"/>
  <c r="AH234" i="124"/>
  <c r="AG234" i="124"/>
  <c r="AI234" i="124"/>
  <c r="AD234" i="124"/>
  <c r="AH242" i="124"/>
  <c r="AG242" i="124"/>
  <c r="AI242" i="124"/>
  <c r="AD242" i="124"/>
  <c r="AH252" i="124"/>
  <c r="AG252" i="124"/>
  <c r="AI252" i="124"/>
  <c r="AD252" i="124"/>
  <c r="AD255" i="124"/>
  <c r="AH255" i="124"/>
  <c r="AG255" i="124"/>
  <c r="AI255" i="124"/>
  <c r="AH260" i="124"/>
  <c r="AG260" i="124"/>
  <c r="AI260" i="124"/>
  <c r="AD260" i="124"/>
  <c r="AD263" i="124"/>
  <c r="AH263" i="124"/>
  <c r="AG263" i="124"/>
  <c r="AI263" i="124"/>
  <c r="AD267" i="124"/>
  <c r="AE159" i="124"/>
  <c r="AD169" i="124"/>
  <c r="AE210" i="124"/>
  <c r="AD213" i="124"/>
  <c r="AH213" i="124"/>
  <c r="AG213" i="124"/>
  <c r="AI213" i="124"/>
  <c r="AE218" i="124"/>
  <c r="AD221" i="124"/>
  <c r="AH221" i="124"/>
  <c r="AG221" i="124"/>
  <c r="AI221" i="124"/>
  <c r="AD229" i="124"/>
  <c r="AH229" i="124"/>
  <c r="AG229" i="124"/>
  <c r="AI229" i="124"/>
  <c r="AH232" i="124"/>
  <c r="AG232" i="124"/>
  <c r="AI232" i="124"/>
  <c r="AD232" i="124"/>
  <c r="AD237" i="124"/>
  <c r="AH237" i="124"/>
  <c r="AG237" i="124"/>
  <c r="AI237" i="124"/>
  <c r="AH240" i="124"/>
  <c r="AG240" i="124"/>
  <c r="AI240" i="124"/>
  <c r="AD240" i="124"/>
  <c r="AH278" i="124"/>
  <c r="AG278" i="124"/>
  <c r="AI278" i="124"/>
  <c r="AD278" i="124"/>
  <c r="AD295" i="124"/>
  <c r="AH295" i="124"/>
  <c r="AG295" i="124"/>
  <c r="AI295" i="124"/>
  <c r="AH323" i="124"/>
  <c r="AG323" i="124"/>
  <c r="AI323" i="124"/>
  <c r="AD323" i="124"/>
  <c r="AH377" i="124"/>
  <c r="AG377" i="124"/>
  <c r="AI377" i="124"/>
  <c r="AD377" i="124"/>
  <c r="AE135" i="124"/>
  <c r="AD225" i="124"/>
  <c r="AD230" i="124"/>
  <c r="AH230" i="124"/>
  <c r="AG230" i="124"/>
  <c r="AI230" i="124"/>
  <c r="AE235" i="124"/>
  <c r="AD238" i="124"/>
  <c r="AH238" i="124"/>
  <c r="AG238" i="124"/>
  <c r="AI238" i="124"/>
  <c r="AE243" i="124"/>
  <c r="AE276" i="124"/>
  <c r="AH279" i="124"/>
  <c r="AG279" i="124"/>
  <c r="AI279" i="124"/>
  <c r="AD279" i="124"/>
  <c r="AH366" i="124"/>
  <c r="AG366" i="124"/>
  <c r="AI366" i="124"/>
  <c r="AD366" i="124"/>
  <c r="AD369" i="124"/>
  <c r="AH369" i="124"/>
  <c r="AG369" i="124"/>
  <c r="AI369" i="124"/>
  <c r="AH390" i="124"/>
  <c r="AG390" i="124"/>
  <c r="AI390" i="124"/>
  <c r="AD390" i="124"/>
  <c r="AD288" i="124"/>
  <c r="AE281" i="124"/>
  <c r="AH297" i="124"/>
  <c r="AG297" i="124"/>
  <c r="AI297" i="124"/>
  <c r="AD297" i="124"/>
  <c r="AH318" i="124"/>
  <c r="AG318" i="124"/>
  <c r="AI318" i="124"/>
  <c r="AD318" i="124"/>
  <c r="AD378" i="124"/>
  <c r="AH378" i="124"/>
  <c r="AG378" i="124"/>
  <c r="AI378" i="124"/>
  <c r="AH385" i="124"/>
  <c r="AG385" i="124"/>
  <c r="AI385" i="124"/>
  <c r="AD385" i="124"/>
  <c r="AH399" i="124"/>
  <c r="AG399" i="124"/>
  <c r="AI399" i="124"/>
  <c r="AD399" i="124"/>
  <c r="AH407" i="124"/>
  <c r="AG407" i="124"/>
  <c r="AI407" i="124"/>
  <c r="AD407" i="124"/>
  <c r="AH427" i="124"/>
  <c r="AG427" i="124"/>
  <c r="AI427" i="124"/>
  <c r="AD427" i="124"/>
  <c r="AH298" i="124"/>
  <c r="AG298" i="124"/>
  <c r="AI298" i="124"/>
  <c r="AD298" i="124"/>
  <c r="AH316" i="124"/>
  <c r="AG316" i="124"/>
  <c r="AI316" i="124"/>
  <c r="AD316" i="124"/>
  <c r="AD319" i="124"/>
  <c r="AH319" i="124"/>
  <c r="AG319" i="124"/>
  <c r="AI319" i="124"/>
  <c r="AH326" i="124"/>
  <c r="AG326" i="124"/>
  <c r="AI326" i="124"/>
  <c r="AD326" i="124"/>
  <c r="AD330" i="124"/>
  <c r="AH340" i="124"/>
  <c r="AG340" i="124"/>
  <c r="AI340" i="124"/>
  <c r="AD340" i="124"/>
  <c r="AH383" i="124"/>
  <c r="AG383" i="124"/>
  <c r="AI383" i="124"/>
  <c r="AD383" i="124"/>
  <c r="AD386" i="124"/>
  <c r="AH386" i="124"/>
  <c r="AG386" i="124"/>
  <c r="AI386" i="124"/>
  <c r="AH402" i="124"/>
  <c r="AG402" i="124"/>
  <c r="AI402" i="124"/>
  <c r="AD402" i="124"/>
  <c r="AH410" i="124"/>
  <c r="AG410" i="124"/>
  <c r="AI410" i="124"/>
  <c r="AD410" i="124"/>
  <c r="AD414" i="124"/>
  <c r="AH419" i="124"/>
  <c r="AG419" i="124"/>
  <c r="AI419" i="124"/>
  <c r="AD419" i="124"/>
  <c r="AD428" i="124"/>
  <c r="AH428" i="124"/>
  <c r="AG428" i="124"/>
  <c r="AI428" i="124"/>
  <c r="AE264" i="124"/>
  <c r="AD275" i="124"/>
  <c r="AH293" i="124"/>
  <c r="AG293" i="124"/>
  <c r="AI293" i="124"/>
  <c r="AD293" i="124"/>
  <c r="AH324" i="124"/>
  <c r="AG324" i="124"/>
  <c r="AI324" i="124"/>
  <c r="AD324" i="124"/>
  <c r="AD327" i="124"/>
  <c r="AH327" i="124"/>
  <c r="AG327" i="124"/>
  <c r="AI327" i="124"/>
  <c r="AH335" i="124"/>
  <c r="AG335" i="124"/>
  <c r="AI335" i="124"/>
  <c r="AD335" i="124"/>
  <c r="AH348" i="124"/>
  <c r="AG348" i="124"/>
  <c r="AI348" i="124"/>
  <c r="AD348" i="124"/>
  <c r="AD403" i="124"/>
  <c r="AH403" i="124"/>
  <c r="AG403" i="124"/>
  <c r="AI403" i="124"/>
  <c r="AE408" i="124"/>
  <c r="AD411" i="124"/>
  <c r="AH411" i="124"/>
  <c r="AG411" i="124"/>
  <c r="AI411" i="124"/>
  <c r="AD420" i="124"/>
  <c r="AH420" i="124"/>
  <c r="AG420" i="124"/>
  <c r="AI420" i="124"/>
  <c r="AH425" i="124"/>
  <c r="AG425" i="124"/>
  <c r="AI425" i="124"/>
  <c r="AD425" i="124"/>
  <c r="AD294" i="124"/>
  <c r="AH294" i="124"/>
  <c r="AG294" i="124"/>
  <c r="AI294" i="124"/>
  <c r="AD336" i="124"/>
  <c r="AH336" i="124"/>
  <c r="AG336" i="124"/>
  <c r="AI336" i="124"/>
  <c r="AH343" i="124"/>
  <c r="AG343" i="124"/>
  <c r="AI343" i="124"/>
  <c r="AD343" i="124"/>
  <c r="AH357" i="124"/>
  <c r="AG357" i="124"/>
  <c r="AI357" i="124"/>
  <c r="AD357" i="124"/>
  <c r="AH400" i="124"/>
  <c r="AG400" i="124"/>
  <c r="AI400" i="124"/>
  <c r="AD400" i="124"/>
  <c r="AH431" i="124"/>
  <c r="AG431" i="124"/>
  <c r="AI431" i="124"/>
  <c r="AD431" i="124"/>
  <c r="AE273" i="124"/>
  <c r="AD274" i="124"/>
  <c r="AH303" i="124"/>
  <c r="AG303" i="124"/>
  <c r="AI303" i="124"/>
  <c r="AH341" i="124"/>
  <c r="AG341" i="124"/>
  <c r="AI341" i="124"/>
  <c r="AD341" i="124"/>
  <c r="AD344" i="124"/>
  <c r="AH344" i="124"/>
  <c r="AG344" i="124"/>
  <c r="AI344" i="124"/>
  <c r="AH365" i="124"/>
  <c r="AG365" i="124"/>
  <c r="AI365" i="124"/>
  <c r="AD365" i="124"/>
  <c r="AH306" i="124"/>
  <c r="AG306" i="124"/>
  <c r="AI306" i="124"/>
  <c r="AD306" i="124"/>
  <c r="AH360" i="124"/>
  <c r="AG360" i="124"/>
  <c r="AI360" i="124"/>
  <c r="AD360" i="124"/>
  <c r="AH432" i="124"/>
  <c r="AG432" i="124"/>
  <c r="AI432" i="124"/>
  <c r="AD432" i="124"/>
  <c r="AE285" i="124"/>
  <c r="AH299" i="124"/>
  <c r="AG299" i="124"/>
  <c r="AI299" i="124"/>
  <c r="AH301" i="124"/>
  <c r="AG301" i="124"/>
  <c r="AI301" i="124"/>
  <c r="AD301" i="124"/>
  <c r="AH315" i="124"/>
  <c r="AG315" i="124"/>
  <c r="AI315" i="124"/>
  <c r="AD315" i="124"/>
  <c r="AH320" i="124"/>
  <c r="AG320" i="124"/>
  <c r="AI320" i="124"/>
  <c r="AH358" i="124"/>
  <c r="AG358" i="124"/>
  <c r="AI358" i="124"/>
  <c r="AD358" i="124"/>
  <c r="AD361" i="124"/>
  <c r="AH361" i="124"/>
  <c r="AG361" i="124"/>
  <c r="AI361" i="124"/>
  <c r="AH368" i="124"/>
  <c r="AG368" i="124"/>
  <c r="AI368" i="124"/>
  <c r="AD368" i="124"/>
  <c r="AD372" i="124"/>
  <c r="AH382" i="124"/>
  <c r="AG382" i="124"/>
  <c r="AI382" i="124"/>
  <c r="AD382" i="124"/>
  <c r="AH387" i="124"/>
  <c r="AG387" i="124"/>
  <c r="AI387" i="124"/>
  <c r="AH429" i="124"/>
  <c r="AG429" i="124"/>
  <c r="AI429" i="124"/>
  <c r="AH422" i="124"/>
  <c r="AG422" i="124"/>
  <c r="AI422" i="124"/>
  <c r="AH430" i="124"/>
  <c r="AG430" i="124"/>
  <c r="AI430" i="124"/>
  <c r="AD305" i="124"/>
  <c r="AD309" i="124"/>
  <c r="AD314" i="124"/>
  <c r="AD322" i="124"/>
  <c r="AD339" i="124"/>
  <c r="AD347" i="124"/>
  <c r="AD351" i="124"/>
  <c r="AD356" i="124"/>
  <c r="AD364" i="124"/>
  <c r="AD381" i="124"/>
  <c r="AD389" i="124"/>
  <c r="AD393" i="124"/>
  <c r="AD398" i="124"/>
  <c r="AD406" i="124"/>
  <c r="AD423" i="124"/>
  <c r="AE15" i="123"/>
  <c r="AD15" i="123"/>
  <c r="AD96" i="123"/>
  <c r="AH96" i="123"/>
  <c r="AG96" i="123"/>
  <c r="AI96" i="123"/>
  <c r="AD63" i="123"/>
  <c r="AH63" i="123"/>
  <c r="AG63" i="123" s="1"/>
  <c r="AD88" i="123"/>
  <c r="AH88" i="123"/>
  <c r="AG88" i="123"/>
  <c r="AI88" i="123"/>
  <c r="AH61" i="123"/>
  <c r="AG61" i="123" s="1"/>
  <c r="AD61" i="123"/>
  <c r="AH94" i="123"/>
  <c r="AG94" i="123"/>
  <c r="AI94" i="123"/>
  <c r="AD94" i="123"/>
  <c r="AH103" i="123"/>
  <c r="AG103" i="123"/>
  <c r="AI103" i="123"/>
  <c r="AD103" i="123"/>
  <c r="AH67" i="123"/>
  <c r="AG67" i="123"/>
  <c r="AI67" i="123" s="1"/>
  <c r="AH83" i="123"/>
  <c r="AG83" i="123"/>
  <c r="AI83" i="123"/>
  <c r="AD83" i="123"/>
  <c r="AD87" i="123"/>
  <c r="AD106" i="123"/>
  <c r="AH106" i="123"/>
  <c r="AG106" i="123"/>
  <c r="AI106" i="123"/>
  <c r="AH69" i="123"/>
  <c r="AG69" i="123" s="1"/>
  <c r="AD69" i="123"/>
  <c r="AH91" i="123"/>
  <c r="AG91" i="123"/>
  <c r="AI91" i="123"/>
  <c r="AD91" i="123"/>
  <c r="AH126" i="123"/>
  <c r="AG126" i="123"/>
  <c r="AI126" i="123"/>
  <c r="AD126" i="123"/>
  <c r="AH85" i="123"/>
  <c r="AG85" i="123"/>
  <c r="AI85" i="123"/>
  <c r="AH92" i="123"/>
  <c r="AG92" i="123"/>
  <c r="AI92" i="123"/>
  <c r="AD92" i="123"/>
  <c r="AH136" i="123"/>
  <c r="AG136" i="123"/>
  <c r="AI136" i="123"/>
  <c r="AD136" i="123"/>
  <c r="AH82" i="123"/>
  <c r="AG82" i="123"/>
  <c r="AI82" i="123"/>
  <c r="AH109" i="123"/>
  <c r="AG109" i="123"/>
  <c r="AI109" i="123"/>
  <c r="AD109" i="123"/>
  <c r="AH124" i="123"/>
  <c r="AD124" i="123"/>
  <c r="AE27" i="123"/>
  <c r="AH68" i="123"/>
  <c r="AG68" i="123" s="1"/>
  <c r="AE86" i="123"/>
  <c r="AD104" i="123"/>
  <c r="AD78" i="123"/>
  <c r="AH112" i="123"/>
  <c r="AG112" i="123"/>
  <c r="AI112" i="123"/>
  <c r="AD112" i="123"/>
  <c r="AH113" i="123"/>
  <c r="AG113" i="123"/>
  <c r="AI113" i="123"/>
  <c r="AD113" i="123"/>
  <c r="AD89" i="123"/>
  <c r="AH93" i="123"/>
  <c r="AG93" i="123"/>
  <c r="AI93" i="123"/>
  <c r="AD105" i="123"/>
  <c r="AH105" i="123"/>
  <c r="AG105" i="123"/>
  <c r="AI105" i="123"/>
  <c r="AD110" i="123"/>
  <c r="AH110" i="123"/>
  <c r="AG110" i="123"/>
  <c r="AI110" i="123"/>
  <c r="AH168" i="123"/>
  <c r="AG168" i="123"/>
  <c r="AI168" i="123"/>
  <c r="AD168" i="123"/>
  <c r="AH177" i="123"/>
  <c r="AG177" i="123"/>
  <c r="AI177" i="123"/>
  <c r="AD177" i="123"/>
  <c r="AD180" i="123"/>
  <c r="AH180" i="123"/>
  <c r="AG180" i="123"/>
  <c r="AI180" i="123"/>
  <c r="AH221" i="123"/>
  <c r="AG221" i="123"/>
  <c r="AI221" i="123"/>
  <c r="AD221" i="123"/>
  <c r="AH230" i="123"/>
  <c r="AG230" i="123"/>
  <c r="AI230" i="123"/>
  <c r="AD230" i="123"/>
  <c r="AH260" i="123"/>
  <c r="AG260" i="123"/>
  <c r="AI260" i="123"/>
  <c r="AD260" i="123"/>
  <c r="AD361" i="123"/>
  <c r="AH361" i="123"/>
  <c r="AG361" i="123"/>
  <c r="AI361" i="123"/>
  <c r="AH133" i="123"/>
  <c r="AG133" i="123"/>
  <c r="AI133" i="123"/>
  <c r="AD133" i="123"/>
  <c r="AD153" i="123"/>
  <c r="AH159" i="123"/>
  <c r="AG159" i="123"/>
  <c r="AI159" i="123"/>
  <c r="AD159" i="123"/>
  <c r="AH171" i="123"/>
  <c r="AG171" i="123"/>
  <c r="AI171" i="123"/>
  <c r="AD171" i="123"/>
  <c r="AH210" i="123"/>
  <c r="AG210" i="123"/>
  <c r="AI210" i="123"/>
  <c r="AD210" i="123"/>
  <c r="AD216" i="123"/>
  <c r="AH216" i="123"/>
  <c r="AG216" i="123"/>
  <c r="AI216" i="123"/>
  <c r="AH219" i="123"/>
  <c r="AG219" i="123"/>
  <c r="AI219" i="123"/>
  <c r="AD219" i="123"/>
  <c r="AD222" i="123"/>
  <c r="AH222" i="123"/>
  <c r="AG222" i="123"/>
  <c r="AI222" i="123"/>
  <c r="AD231" i="123"/>
  <c r="AH231" i="123"/>
  <c r="AG231" i="123"/>
  <c r="AI231" i="123"/>
  <c r="AH257" i="123"/>
  <c r="AG257" i="123"/>
  <c r="AI257" i="123"/>
  <c r="AD174" i="123"/>
  <c r="AH174" i="123"/>
  <c r="AG174" i="123"/>
  <c r="AI174" i="123"/>
  <c r="AD189" i="123"/>
  <c r="AH189" i="123"/>
  <c r="AG189" i="123"/>
  <c r="AI189" i="123"/>
  <c r="AD225" i="123"/>
  <c r="AH116" i="123"/>
  <c r="AG116" i="123"/>
  <c r="AI116" i="123"/>
  <c r="AH131" i="123"/>
  <c r="AG131" i="123"/>
  <c r="AI131" i="123"/>
  <c r="AH134" i="123"/>
  <c r="AG134" i="123"/>
  <c r="AI134" i="123"/>
  <c r="AD134" i="123"/>
  <c r="AH156" i="123"/>
  <c r="AG156" i="123"/>
  <c r="AI156" i="123"/>
  <c r="AD166" i="123"/>
  <c r="AH166" i="123"/>
  <c r="AG166" i="123"/>
  <c r="AI166" i="123"/>
  <c r="AE169" i="123"/>
  <c r="AD172" i="123"/>
  <c r="AH172" i="123"/>
  <c r="AG172" i="123"/>
  <c r="AI172" i="123"/>
  <c r="AD195" i="123"/>
  <c r="AH201" i="123"/>
  <c r="AG201" i="123"/>
  <c r="AI201" i="123"/>
  <c r="AD201" i="123"/>
  <c r="AH213" i="123"/>
  <c r="AG213" i="123"/>
  <c r="AI213" i="123"/>
  <c r="AD213" i="123"/>
  <c r="AH252" i="123"/>
  <c r="AG252" i="123"/>
  <c r="AI252" i="123"/>
  <c r="AD252" i="123"/>
  <c r="AD258" i="123"/>
  <c r="AH258" i="123"/>
  <c r="AG258" i="123"/>
  <c r="AI258" i="123"/>
  <c r="AE261" i="123"/>
  <c r="AH343" i="123"/>
  <c r="AG343" i="123"/>
  <c r="AI343" i="123"/>
  <c r="AD343" i="123"/>
  <c r="AD378" i="123"/>
  <c r="AH378" i="123"/>
  <c r="AG378" i="123"/>
  <c r="AI378" i="123"/>
  <c r="AH151" i="123"/>
  <c r="AG151" i="123"/>
  <c r="AI151" i="123"/>
  <c r="AD151" i="123"/>
  <c r="AD157" i="123"/>
  <c r="AH157" i="123"/>
  <c r="AG157" i="123"/>
  <c r="AI157" i="123"/>
  <c r="AD208" i="123"/>
  <c r="AH208" i="123"/>
  <c r="AG208" i="123"/>
  <c r="AI208" i="123"/>
  <c r="AH211" i="123"/>
  <c r="AG211" i="123"/>
  <c r="AI211" i="123"/>
  <c r="AD211" i="123"/>
  <c r="AD214" i="123"/>
  <c r="AH214" i="123"/>
  <c r="AG214" i="123"/>
  <c r="AI214" i="123"/>
  <c r="AH243" i="123"/>
  <c r="AG243" i="123"/>
  <c r="AI243" i="123"/>
  <c r="AD243" i="123"/>
  <c r="AH255" i="123"/>
  <c r="AG255" i="123"/>
  <c r="AI255" i="123"/>
  <c r="AD255" i="123"/>
  <c r="AH335" i="123"/>
  <c r="AG335" i="123"/>
  <c r="AI335" i="123"/>
  <c r="AD335" i="123"/>
  <c r="AD108" i="123"/>
  <c r="AH117" i="123"/>
  <c r="AG117" i="123"/>
  <c r="AI117" i="123"/>
  <c r="AD117" i="123"/>
  <c r="AH129" i="123"/>
  <c r="AG129" i="123"/>
  <c r="AI129" i="123"/>
  <c r="AD129" i="123"/>
  <c r="AH148" i="123"/>
  <c r="AG148" i="123"/>
  <c r="AI148" i="123"/>
  <c r="AH154" i="123"/>
  <c r="AG154" i="123"/>
  <c r="AI154" i="123"/>
  <c r="AD154" i="123"/>
  <c r="AD178" i="123"/>
  <c r="AD187" i="123"/>
  <c r="AH193" i="123"/>
  <c r="AG193" i="123"/>
  <c r="AI193" i="123"/>
  <c r="AD193" i="123"/>
  <c r="AD199" i="123"/>
  <c r="AH199" i="123"/>
  <c r="AG199" i="123"/>
  <c r="AI199" i="123"/>
  <c r="AH240" i="123"/>
  <c r="AG240" i="123"/>
  <c r="AI240" i="123"/>
  <c r="AD250" i="123"/>
  <c r="AH250" i="123"/>
  <c r="AG250" i="123"/>
  <c r="AI250" i="123"/>
  <c r="AE253" i="123"/>
  <c r="AD256" i="123"/>
  <c r="AH256" i="123"/>
  <c r="AG256" i="123"/>
  <c r="AI256" i="123"/>
  <c r="AD330" i="123"/>
  <c r="AD130" i="123"/>
  <c r="AH130" i="123"/>
  <c r="AG130" i="123"/>
  <c r="AI130" i="123"/>
  <c r="AE135" i="123"/>
  <c r="AD149" i="123"/>
  <c r="AH149" i="123"/>
  <c r="AG149" i="123"/>
  <c r="AI149" i="123"/>
  <c r="AH152" i="123"/>
  <c r="AG152" i="123"/>
  <c r="AI152" i="123"/>
  <c r="AD152" i="123"/>
  <c r="AD155" i="123"/>
  <c r="AH155" i="123"/>
  <c r="AG155" i="123"/>
  <c r="AI155" i="123"/>
  <c r="AH196" i="123"/>
  <c r="AG196" i="123"/>
  <c r="AI196" i="123"/>
  <c r="AD196" i="123"/>
  <c r="AH235" i="123"/>
  <c r="AG235" i="123"/>
  <c r="AI235" i="123"/>
  <c r="AD235" i="123"/>
  <c r="AD241" i="123"/>
  <c r="AH241" i="123"/>
  <c r="AG241" i="123"/>
  <c r="AI241" i="123"/>
  <c r="AH326" i="123"/>
  <c r="AG326" i="123"/>
  <c r="AI326" i="123"/>
  <c r="AD326" i="123"/>
  <c r="AD369" i="123"/>
  <c r="AH369" i="123"/>
  <c r="AG369" i="123"/>
  <c r="AI369" i="123"/>
  <c r="AH137" i="123"/>
  <c r="AG137" i="123"/>
  <c r="AI137" i="123"/>
  <c r="AD137" i="123"/>
  <c r="AH141" i="123"/>
  <c r="AG141" i="123"/>
  <c r="AI141" i="123"/>
  <c r="AD141" i="123"/>
  <c r="AH146" i="123"/>
  <c r="AG146" i="123"/>
  <c r="AI146" i="123"/>
  <c r="AD146" i="123"/>
  <c r="AH176" i="123"/>
  <c r="AG176" i="123"/>
  <c r="AI176" i="123"/>
  <c r="AD176" i="123"/>
  <c r="AD191" i="123"/>
  <c r="AH191" i="123"/>
  <c r="AG191" i="123"/>
  <c r="AI191" i="123"/>
  <c r="AH194" i="123"/>
  <c r="AG194" i="123"/>
  <c r="AI194" i="123"/>
  <c r="AD194" i="123"/>
  <c r="AD197" i="123"/>
  <c r="AH197" i="123"/>
  <c r="AG197" i="123"/>
  <c r="AI197" i="123"/>
  <c r="AH238" i="123"/>
  <c r="AG238" i="123"/>
  <c r="AI238" i="123"/>
  <c r="AD238" i="123"/>
  <c r="AH262" i="123"/>
  <c r="AG262" i="123"/>
  <c r="AI262" i="123"/>
  <c r="AD262" i="123"/>
  <c r="AH318" i="123"/>
  <c r="AG318" i="123"/>
  <c r="AI318" i="123"/>
  <c r="AD318" i="123"/>
  <c r="AH125" i="123"/>
  <c r="AG125" i="123"/>
  <c r="AI125" i="123"/>
  <c r="AD125" i="123"/>
  <c r="AD138" i="123"/>
  <c r="AH138" i="123"/>
  <c r="AG138" i="123"/>
  <c r="AI138" i="123"/>
  <c r="AD147" i="123"/>
  <c r="AH147" i="123"/>
  <c r="AG147" i="123"/>
  <c r="AI147" i="123"/>
  <c r="AH173" i="123"/>
  <c r="AG173" i="123"/>
  <c r="AI173" i="123"/>
  <c r="AH179" i="123"/>
  <c r="AG179" i="123"/>
  <c r="AI179" i="123"/>
  <c r="AD179" i="123"/>
  <c r="AD183" i="123"/>
  <c r="AH188" i="123"/>
  <c r="AG188" i="123"/>
  <c r="AI188" i="123"/>
  <c r="AD188" i="123"/>
  <c r="AD212" i="123"/>
  <c r="AH218" i="123"/>
  <c r="AG218" i="123"/>
  <c r="AI218" i="123"/>
  <c r="AD218" i="123"/>
  <c r="AD233" i="123"/>
  <c r="AH233" i="123"/>
  <c r="AG233" i="123"/>
  <c r="AI233" i="123"/>
  <c r="AE236" i="123"/>
  <c r="AD239" i="123"/>
  <c r="AH239" i="123"/>
  <c r="AG239" i="123"/>
  <c r="AI239" i="123"/>
  <c r="AD263" i="123"/>
  <c r="AH263" i="123"/>
  <c r="AG263" i="123"/>
  <c r="AI263" i="123"/>
  <c r="AD267" i="123"/>
  <c r="AH278" i="123"/>
  <c r="AG278" i="123"/>
  <c r="AI278" i="123"/>
  <c r="AD278" i="123"/>
  <c r="AD386" i="123"/>
  <c r="AH386" i="123"/>
  <c r="AG386" i="123"/>
  <c r="AI386" i="123"/>
  <c r="AH275" i="123"/>
  <c r="AG275" i="123"/>
  <c r="AI275" i="123"/>
  <c r="AD275" i="123"/>
  <c r="AH297" i="123"/>
  <c r="AG297" i="123"/>
  <c r="AI297" i="123"/>
  <c r="AD297" i="123"/>
  <c r="AH305" i="123"/>
  <c r="AG305" i="123"/>
  <c r="AI305" i="123"/>
  <c r="AD305" i="123"/>
  <c r="AH315" i="123"/>
  <c r="AG315" i="123"/>
  <c r="AI315" i="123"/>
  <c r="AD315" i="123"/>
  <c r="AH317" i="123"/>
  <c r="AG317" i="123"/>
  <c r="AI317" i="123"/>
  <c r="AD317" i="123"/>
  <c r="AD320" i="123"/>
  <c r="AH320" i="123"/>
  <c r="AG320" i="123"/>
  <c r="AI320" i="123"/>
  <c r="AH323" i="123"/>
  <c r="AG323" i="123"/>
  <c r="AI323" i="123"/>
  <c r="AD323" i="123"/>
  <c r="AH325" i="123"/>
  <c r="AG325" i="123"/>
  <c r="AI325" i="123"/>
  <c r="AD325" i="123"/>
  <c r="AH334" i="123"/>
  <c r="AG334" i="123"/>
  <c r="AI334" i="123"/>
  <c r="AD334" i="123"/>
  <c r="AD337" i="123"/>
  <c r="AH337" i="123"/>
  <c r="AG337" i="123"/>
  <c r="AI337" i="123"/>
  <c r="AH340" i="123"/>
  <c r="AG340" i="123"/>
  <c r="AI340" i="123"/>
  <c r="AD340" i="123"/>
  <c r="AH342" i="123"/>
  <c r="AG342" i="123"/>
  <c r="AI342" i="123"/>
  <c r="AD342" i="123"/>
  <c r="AD345" i="123"/>
  <c r="AH345" i="123"/>
  <c r="AG345" i="123"/>
  <c r="AI345" i="123"/>
  <c r="AH348" i="123"/>
  <c r="AG348" i="123"/>
  <c r="AI348" i="123"/>
  <c r="AD348" i="123"/>
  <c r="AD393" i="123"/>
  <c r="AH418" i="123"/>
  <c r="AG418" i="123"/>
  <c r="AI418" i="123"/>
  <c r="AD418" i="123"/>
  <c r="AH272" i="123"/>
  <c r="AG272" i="123"/>
  <c r="AI272" i="123"/>
  <c r="AH276" i="123"/>
  <c r="AG276" i="123"/>
  <c r="AI276" i="123"/>
  <c r="AD276" i="123"/>
  <c r="AH356" i="123"/>
  <c r="AG356" i="123"/>
  <c r="AI356" i="123"/>
  <c r="AD356" i="123"/>
  <c r="AH364" i="123"/>
  <c r="AG364" i="123"/>
  <c r="AI364" i="123"/>
  <c r="AD364" i="123"/>
  <c r="AH381" i="123"/>
  <c r="AG381" i="123"/>
  <c r="AI381" i="123"/>
  <c r="AD381" i="123"/>
  <c r="AH389" i="123"/>
  <c r="AG389" i="123"/>
  <c r="AI389" i="123"/>
  <c r="AD389" i="123"/>
  <c r="AH399" i="123"/>
  <c r="AG399" i="123"/>
  <c r="AI399" i="123"/>
  <c r="AD399" i="123"/>
  <c r="AH401" i="123"/>
  <c r="AG401" i="123"/>
  <c r="AI401" i="123"/>
  <c r="AD401" i="123"/>
  <c r="AD404" i="123"/>
  <c r="AH404" i="123"/>
  <c r="AG404" i="123"/>
  <c r="AI404" i="123"/>
  <c r="AH407" i="123"/>
  <c r="AG407" i="123"/>
  <c r="AI407" i="123"/>
  <c r="AD407" i="123"/>
  <c r="AH409" i="123"/>
  <c r="AG409" i="123"/>
  <c r="AI409" i="123"/>
  <c r="AD409" i="123"/>
  <c r="AH419" i="123"/>
  <c r="AG419" i="123"/>
  <c r="AI419" i="123"/>
  <c r="AD419" i="123"/>
  <c r="AD422" i="123"/>
  <c r="AH422" i="123"/>
  <c r="AG422" i="123"/>
  <c r="AI422" i="123"/>
  <c r="AH431" i="123"/>
  <c r="AG431" i="123"/>
  <c r="AI431" i="123"/>
  <c r="AD431" i="123"/>
  <c r="AH283" i="123"/>
  <c r="AG283" i="123"/>
  <c r="AI283" i="123"/>
  <c r="AD283" i="123"/>
  <c r="AH292" i="123"/>
  <c r="AG292" i="123"/>
  <c r="AI292" i="123"/>
  <c r="AD292" i="123"/>
  <c r="AD295" i="123"/>
  <c r="AH295" i="123"/>
  <c r="AG295" i="123"/>
  <c r="AI295" i="123"/>
  <c r="AH298" i="123"/>
  <c r="AG298" i="123"/>
  <c r="AI298" i="123"/>
  <c r="AD298" i="123"/>
  <c r="AH300" i="123"/>
  <c r="AG300" i="123"/>
  <c r="AI300" i="123"/>
  <c r="AD300" i="123"/>
  <c r="AD303" i="123"/>
  <c r="AH303" i="123"/>
  <c r="AG303" i="123"/>
  <c r="AI303" i="123"/>
  <c r="AH306" i="123"/>
  <c r="AG306" i="123"/>
  <c r="AI306" i="123"/>
  <c r="AD306" i="123"/>
  <c r="AD351" i="123"/>
  <c r="AH402" i="123"/>
  <c r="AG402" i="123"/>
  <c r="AI402" i="123"/>
  <c r="AD402" i="123"/>
  <c r="AH410" i="123"/>
  <c r="AG410" i="123"/>
  <c r="AI410" i="123"/>
  <c r="AD410" i="123"/>
  <c r="AD414" i="123"/>
  <c r="AH425" i="123"/>
  <c r="AG425" i="123"/>
  <c r="AI425" i="123"/>
  <c r="AD425" i="123"/>
  <c r="AD150" i="123"/>
  <c r="AD158" i="123"/>
  <c r="AD162" i="123"/>
  <c r="AD167" i="123"/>
  <c r="AD175" i="123"/>
  <c r="AD192" i="123"/>
  <c r="AD200" i="123"/>
  <c r="AD204" i="123"/>
  <c r="AD209" i="123"/>
  <c r="AD217" i="123"/>
  <c r="AD234" i="123"/>
  <c r="AD242" i="123"/>
  <c r="AD246" i="123"/>
  <c r="AD251" i="123"/>
  <c r="AD259" i="123"/>
  <c r="AH281" i="123"/>
  <c r="AG281" i="123"/>
  <c r="AI281" i="123"/>
  <c r="AH284" i="123"/>
  <c r="AG284" i="123"/>
  <c r="AI284" i="123"/>
  <c r="AD284" i="123"/>
  <c r="AD288" i="123"/>
  <c r="AH293" i="123"/>
  <c r="AG293" i="123"/>
  <c r="AI293" i="123"/>
  <c r="AD293" i="123"/>
  <c r="AH301" i="123"/>
  <c r="AG301" i="123"/>
  <c r="AI301" i="123"/>
  <c r="AD301" i="123"/>
  <c r="AD379" i="123"/>
  <c r="AH379" i="123"/>
  <c r="AG379" i="123"/>
  <c r="AI379" i="123"/>
  <c r="AD387" i="123"/>
  <c r="AH387" i="123"/>
  <c r="AG387" i="123"/>
  <c r="AI387" i="123"/>
  <c r="AH314" i="123"/>
  <c r="AG314" i="123"/>
  <c r="AI314" i="123"/>
  <c r="AD314" i="123"/>
  <c r="AH322" i="123"/>
  <c r="AG322" i="123"/>
  <c r="AI322" i="123"/>
  <c r="AD322" i="123"/>
  <c r="AH339" i="123"/>
  <c r="AG339" i="123"/>
  <c r="AI339" i="123"/>
  <c r="AD339" i="123"/>
  <c r="AH347" i="123"/>
  <c r="AG347" i="123"/>
  <c r="AI347" i="123"/>
  <c r="AD347" i="123"/>
  <c r="AH357" i="123"/>
  <c r="AG357" i="123"/>
  <c r="AI357" i="123"/>
  <c r="AD357" i="123"/>
  <c r="AH359" i="123"/>
  <c r="AG359" i="123"/>
  <c r="AI359" i="123"/>
  <c r="AD359" i="123"/>
  <c r="AD362" i="123"/>
  <c r="AH362" i="123"/>
  <c r="AG362" i="123"/>
  <c r="AI362" i="123"/>
  <c r="AH365" i="123"/>
  <c r="AG365" i="123"/>
  <c r="AI365" i="123"/>
  <c r="AD365" i="123"/>
  <c r="AH367" i="123"/>
  <c r="AG367" i="123"/>
  <c r="AI367" i="123"/>
  <c r="AD367" i="123"/>
  <c r="AH376" i="123"/>
  <c r="AG376" i="123"/>
  <c r="AI376" i="123"/>
  <c r="AD376" i="123"/>
  <c r="AH382" i="123"/>
  <c r="AG382" i="123"/>
  <c r="AI382" i="123"/>
  <c r="AD382" i="123"/>
  <c r="AH384" i="123"/>
  <c r="AG384" i="123"/>
  <c r="AI384" i="123"/>
  <c r="AD384" i="123"/>
  <c r="AH390" i="123"/>
  <c r="AG390" i="123"/>
  <c r="AI390" i="123"/>
  <c r="AD390" i="123"/>
  <c r="AH423" i="123"/>
  <c r="AG423" i="123"/>
  <c r="AI423" i="123"/>
  <c r="AD423" i="123"/>
  <c r="AH426" i="123"/>
  <c r="AG426" i="123"/>
  <c r="AI426" i="123"/>
  <c r="AD426" i="123"/>
  <c r="AD279" i="123"/>
  <c r="AH279" i="123"/>
  <c r="AG279" i="123"/>
  <c r="AI279" i="123"/>
  <c r="AD309" i="123"/>
  <c r="AH360" i="123"/>
  <c r="AG360" i="123"/>
  <c r="AI360" i="123"/>
  <c r="AD360" i="123"/>
  <c r="AH368" i="123"/>
  <c r="AG368" i="123"/>
  <c r="AI368" i="123"/>
  <c r="AD368" i="123"/>
  <c r="AD372" i="123"/>
  <c r="AH377" i="123"/>
  <c r="AG377" i="123"/>
  <c r="AI377" i="123"/>
  <c r="AD377" i="123"/>
  <c r="AH385" i="123"/>
  <c r="AG385" i="123"/>
  <c r="AI385" i="123"/>
  <c r="AD385" i="123"/>
  <c r="AH277" i="123"/>
  <c r="AG277" i="123"/>
  <c r="AI277" i="123"/>
  <c r="AH280" i="123"/>
  <c r="AG280" i="123"/>
  <c r="AI280" i="123"/>
  <c r="AD280" i="123"/>
  <c r="AH398" i="123"/>
  <c r="AG398" i="123"/>
  <c r="AI398" i="123"/>
  <c r="AD398" i="123"/>
  <c r="AH406" i="123"/>
  <c r="AG406" i="123"/>
  <c r="AI406" i="123"/>
  <c r="AD406" i="123"/>
  <c r="AH427" i="123"/>
  <c r="AG427" i="123"/>
  <c r="AI427" i="123"/>
  <c r="AD427" i="123"/>
  <c r="AD430" i="123"/>
  <c r="AH430" i="123"/>
  <c r="AG430" i="123"/>
  <c r="AI430" i="123"/>
  <c r="AH296" i="123"/>
  <c r="AG296" i="123"/>
  <c r="AI296" i="123"/>
  <c r="AH304" i="123"/>
  <c r="AG304" i="123"/>
  <c r="AI304" i="123"/>
  <c r="AH313" i="123"/>
  <c r="AG313" i="123"/>
  <c r="AI313" i="123"/>
  <c r="AH321" i="123"/>
  <c r="AG321" i="123"/>
  <c r="AI321" i="123"/>
  <c r="AH338" i="123"/>
  <c r="AG338" i="123"/>
  <c r="AI338" i="123"/>
  <c r="AH346" i="123"/>
  <c r="AG346" i="123"/>
  <c r="AI346" i="123"/>
  <c r="AH355" i="123"/>
  <c r="AG355" i="123"/>
  <c r="AI355" i="123"/>
  <c r="AH363" i="123"/>
  <c r="AG363" i="123"/>
  <c r="AI363" i="123"/>
  <c r="AH380" i="123"/>
  <c r="AG380" i="123"/>
  <c r="AI380" i="123"/>
  <c r="AH388" i="123"/>
  <c r="AG388" i="123"/>
  <c r="AI388" i="123"/>
  <c r="AH397" i="123"/>
  <c r="AG397" i="123"/>
  <c r="AI397" i="123"/>
  <c r="AH405" i="123"/>
  <c r="AG405" i="123"/>
  <c r="AI405" i="123"/>
  <c r="AH421" i="123"/>
  <c r="AG421" i="123"/>
  <c r="AI421" i="123"/>
  <c r="AH429" i="123"/>
  <c r="AG429" i="123"/>
  <c r="AI429" i="123"/>
  <c r="AH420" i="123"/>
  <c r="AG420" i="123"/>
  <c r="AI420" i="123"/>
  <c r="AH428" i="123"/>
  <c r="AG428" i="123"/>
  <c r="AI428" i="123"/>
  <c r="AC432" i="59"/>
  <c r="W432" i="59"/>
  <c r="AC431" i="59"/>
  <c r="W431" i="59"/>
  <c r="AE431" i="59"/>
  <c r="AC430" i="59"/>
  <c r="W430" i="59"/>
  <c r="AC429" i="59"/>
  <c r="W429" i="59"/>
  <c r="AE428" i="59"/>
  <c r="AD428" i="59"/>
  <c r="AC428" i="59"/>
  <c r="W428" i="59"/>
  <c r="AC427" i="59"/>
  <c r="AE427" i="59"/>
  <c r="W427" i="59"/>
  <c r="AC426" i="59"/>
  <c r="W426" i="59"/>
  <c r="AC425" i="59"/>
  <c r="W425" i="59"/>
  <c r="AC424" i="59"/>
  <c r="W424" i="59"/>
  <c r="AC423" i="59"/>
  <c r="W423" i="59"/>
  <c r="AE423" i="59"/>
  <c r="AC422" i="59"/>
  <c r="W422" i="59"/>
  <c r="AE422" i="59"/>
  <c r="AC421" i="59"/>
  <c r="W421" i="59"/>
  <c r="AC420" i="59"/>
  <c r="W420" i="59"/>
  <c r="AE420" i="59"/>
  <c r="AD420" i="59"/>
  <c r="AC419" i="59"/>
  <c r="AE419" i="59"/>
  <c r="W419" i="59"/>
  <c r="AC418" i="59"/>
  <c r="AE418" i="59"/>
  <c r="AH418" i="59"/>
  <c r="AG418" i="59"/>
  <c r="AI418" i="59"/>
  <c r="W418" i="59"/>
  <c r="AB417" i="59"/>
  <c r="AA417" i="59"/>
  <c r="Z417" i="59"/>
  <c r="Y417" i="59"/>
  <c r="X417" i="59"/>
  <c r="V417" i="59"/>
  <c r="U417" i="59"/>
  <c r="T417" i="59"/>
  <c r="S417" i="59"/>
  <c r="R417" i="59"/>
  <c r="AC414" i="59"/>
  <c r="AE414" i="59"/>
  <c r="W414" i="59"/>
  <c r="AB413" i="59"/>
  <c r="AA413" i="59"/>
  <c r="Z413" i="59"/>
  <c r="Y413" i="59"/>
  <c r="X413" i="59"/>
  <c r="V413" i="59"/>
  <c r="U413" i="59"/>
  <c r="T413" i="59"/>
  <c r="S413" i="59"/>
  <c r="R413" i="59"/>
  <c r="AC411" i="59"/>
  <c r="W411" i="59"/>
  <c r="AE411" i="59"/>
  <c r="AD411" i="59"/>
  <c r="AC410" i="59"/>
  <c r="AE410" i="59"/>
  <c r="W410" i="59"/>
  <c r="AC409" i="59"/>
  <c r="W409" i="59"/>
  <c r="AC408" i="59"/>
  <c r="W408" i="59"/>
  <c r="AC407" i="59"/>
  <c r="W407" i="59"/>
  <c r="AC406" i="59"/>
  <c r="W406" i="59"/>
  <c r="AC405" i="59"/>
  <c r="W405" i="59"/>
  <c r="AE405" i="59"/>
  <c r="AC404" i="59"/>
  <c r="W404" i="59"/>
  <c r="AE403" i="59"/>
  <c r="AD403" i="59"/>
  <c r="AC403" i="59"/>
  <c r="W403" i="59"/>
  <c r="AC402" i="59"/>
  <c r="W402" i="59"/>
  <c r="AE402" i="59"/>
  <c r="AC401" i="59"/>
  <c r="AE401" i="59"/>
  <c r="AH401" i="59"/>
  <c r="AG401" i="59"/>
  <c r="AI401" i="59"/>
  <c r="W401" i="59"/>
  <c r="AC400" i="59"/>
  <c r="W400" i="59"/>
  <c r="AC399" i="59"/>
  <c r="W399" i="59"/>
  <c r="AC398" i="59"/>
  <c r="W398" i="59"/>
  <c r="AC397" i="59"/>
  <c r="W397" i="59"/>
  <c r="AB396" i="59"/>
  <c r="AA396" i="59"/>
  <c r="Z396" i="59"/>
  <c r="Y396" i="59"/>
  <c r="X396" i="59"/>
  <c r="V396" i="59"/>
  <c r="U396" i="59"/>
  <c r="T396" i="59"/>
  <c r="S396" i="59"/>
  <c r="R396" i="59"/>
  <c r="AC393" i="59"/>
  <c r="W393" i="59"/>
  <c r="AB392" i="59"/>
  <c r="AA392" i="59"/>
  <c r="Z392" i="59"/>
  <c r="Y392" i="59"/>
  <c r="X392" i="59"/>
  <c r="V392" i="59"/>
  <c r="U392" i="59"/>
  <c r="T392" i="59"/>
  <c r="S392" i="59"/>
  <c r="R392" i="59"/>
  <c r="AC390" i="59"/>
  <c r="W390" i="59"/>
  <c r="AC389" i="59"/>
  <c r="W389" i="59"/>
  <c r="AC388" i="59"/>
  <c r="W388" i="59"/>
  <c r="AC387" i="59"/>
  <c r="W387" i="59"/>
  <c r="AC386" i="59"/>
  <c r="W386" i="59"/>
  <c r="AE386" i="59"/>
  <c r="AD386" i="59"/>
  <c r="AE385" i="59"/>
  <c r="AC385" i="59"/>
  <c r="W385" i="59"/>
  <c r="AD384" i="59"/>
  <c r="AC384" i="59"/>
  <c r="AE384" i="59"/>
  <c r="AH384" i="59"/>
  <c r="AG384" i="59"/>
  <c r="AI384" i="59"/>
  <c r="W384" i="59"/>
  <c r="AC383" i="59"/>
  <c r="AE383" i="59"/>
  <c r="W383" i="59"/>
  <c r="AC382" i="59"/>
  <c r="W382" i="59"/>
  <c r="AC381" i="59"/>
  <c r="W381" i="59"/>
  <c r="AE381" i="59"/>
  <c r="AC380" i="59"/>
  <c r="W380" i="59"/>
  <c r="AC379" i="59"/>
  <c r="W379" i="59"/>
  <c r="AE378" i="59"/>
  <c r="AD378" i="59"/>
  <c r="AC378" i="59"/>
  <c r="W378" i="59"/>
  <c r="AE377" i="59"/>
  <c r="AC377" i="59"/>
  <c r="W377" i="59"/>
  <c r="AD376" i="59"/>
  <c r="AC376" i="59"/>
  <c r="W376" i="59"/>
  <c r="AE376" i="59"/>
  <c r="AH376" i="59"/>
  <c r="AG376" i="59"/>
  <c r="AI376" i="59"/>
  <c r="AB375" i="59"/>
  <c r="AA375" i="59"/>
  <c r="Z375" i="59"/>
  <c r="Y375" i="59"/>
  <c r="X375" i="59"/>
  <c r="V375" i="59"/>
  <c r="U375" i="59"/>
  <c r="T375" i="59"/>
  <c r="S375" i="59"/>
  <c r="R375" i="59"/>
  <c r="AE372" i="59"/>
  <c r="AC372" i="59"/>
  <c r="W372" i="59"/>
  <c r="AB371" i="59"/>
  <c r="AA371" i="59"/>
  <c r="Z371" i="59"/>
  <c r="Y371" i="59"/>
  <c r="X371" i="59"/>
  <c r="V371" i="59"/>
  <c r="U371" i="59"/>
  <c r="T371" i="59"/>
  <c r="S371" i="59"/>
  <c r="R371" i="59"/>
  <c r="AC369" i="59"/>
  <c r="W369" i="59"/>
  <c r="AC368" i="59"/>
  <c r="W368" i="59"/>
  <c r="AE368" i="59"/>
  <c r="AC367" i="59"/>
  <c r="W367" i="59"/>
  <c r="AC366" i="59"/>
  <c r="AE366" i="59"/>
  <c r="W366" i="59"/>
  <c r="AC365" i="59"/>
  <c r="W365" i="59"/>
  <c r="AE365" i="59"/>
  <c r="AC364" i="59"/>
  <c r="AE364" i="59"/>
  <c r="W364" i="59"/>
  <c r="AC363" i="59"/>
  <c r="W363" i="59"/>
  <c r="AH362" i="59"/>
  <c r="AG362" i="59"/>
  <c r="AI362" i="59"/>
  <c r="AC362" i="59"/>
  <c r="AE362" i="59"/>
  <c r="AD362" i="59"/>
  <c r="W362" i="59"/>
  <c r="AC361" i="59"/>
  <c r="W361" i="59"/>
  <c r="AC360" i="59"/>
  <c r="W360" i="59"/>
  <c r="AE360" i="59"/>
  <c r="AC359" i="59"/>
  <c r="W359" i="59"/>
  <c r="AC358" i="59"/>
  <c r="W358" i="59"/>
  <c r="AC357" i="59"/>
  <c r="W357" i="59"/>
  <c r="AC356" i="59"/>
  <c r="AE356" i="59"/>
  <c r="W356" i="59"/>
  <c r="AC355" i="59"/>
  <c r="W355" i="59"/>
  <c r="AB354" i="59"/>
  <c r="AA354" i="59"/>
  <c r="Z354" i="59"/>
  <c r="Y354" i="59"/>
  <c r="X354" i="59"/>
  <c r="V354" i="59"/>
  <c r="U354" i="59"/>
  <c r="T354" i="59"/>
  <c r="S354" i="59"/>
  <c r="R354" i="59"/>
  <c r="AC351" i="59"/>
  <c r="W351" i="59"/>
  <c r="AB350" i="59"/>
  <c r="AA350" i="59"/>
  <c r="Z350" i="59"/>
  <c r="Y350" i="59"/>
  <c r="X350" i="59"/>
  <c r="V350" i="59"/>
  <c r="U350" i="59"/>
  <c r="T350" i="59"/>
  <c r="S350" i="59"/>
  <c r="R350" i="59"/>
  <c r="AC348" i="59"/>
  <c r="W348" i="59"/>
  <c r="AC347" i="59"/>
  <c r="W347" i="59"/>
  <c r="AE347" i="59"/>
  <c r="AC346" i="59"/>
  <c r="W346" i="59"/>
  <c r="AC345" i="59"/>
  <c r="W345" i="59"/>
  <c r="AC344" i="59"/>
  <c r="W344" i="59"/>
  <c r="AC343" i="59"/>
  <c r="W343" i="59"/>
  <c r="AE343" i="59"/>
  <c r="AC342" i="59"/>
  <c r="W342" i="59"/>
  <c r="AC341" i="59"/>
  <c r="W341" i="59"/>
  <c r="AC340" i="59"/>
  <c r="W340" i="59"/>
  <c r="AC339" i="59"/>
  <c r="AE339" i="59"/>
  <c r="W339" i="59"/>
  <c r="AC338" i="59"/>
  <c r="W338" i="59"/>
  <c r="AE338" i="59"/>
  <c r="AC337" i="59"/>
  <c r="W337" i="59"/>
  <c r="AC336" i="59"/>
  <c r="W336" i="59"/>
  <c r="AE336" i="59"/>
  <c r="AC335" i="59"/>
  <c r="W335" i="59"/>
  <c r="AE335" i="59"/>
  <c r="AC334" i="59"/>
  <c r="W334" i="59"/>
  <c r="AB333" i="59"/>
  <c r="AA333" i="59"/>
  <c r="Z333" i="59"/>
  <c r="Y333" i="59"/>
  <c r="X333" i="59"/>
  <c r="V333" i="59"/>
  <c r="U333" i="59"/>
  <c r="T333" i="59"/>
  <c r="S333" i="59"/>
  <c r="R333" i="59"/>
  <c r="AE330" i="59"/>
  <c r="AC330" i="59"/>
  <c r="W330" i="59"/>
  <c r="AB329" i="59"/>
  <c r="AA329" i="59"/>
  <c r="Z329" i="59"/>
  <c r="Y329" i="59"/>
  <c r="X329" i="59"/>
  <c r="V329" i="59"/>
  <c r="U329" i="59"/>
  <c r="T329" i="59"/>
  <c r="S329" i="59"/>
  <c r="R329" i="59"/>
  <c r="AC327" i="59"/>
  <c r="W327" i="59"/>
  <c r="AC326" i="59"/>
  <c r="W326" i="59"/>
  <c r="AE326" i="59"/>
  <c r="AC325" i="59"/>
  <c r="W325" i="59"/>
  <c r="AE325" i="59"/>
  <c r="AH325" i="59"/>
  <c r="AG325" i="59"/>
  <c r="AI325" i="59"/>
  <c r="AC324" i="59"/>
  <c r="W324" i="59"/>
  <c r="AC323" i="59"/>
  <c r="W323" i="59"/>
  <c r="AC322" i="59"/>
  <c r="AE322" i="59"/>
  <c r="W322" i="59"/>
  <c r="AC321" i="59"/>
  <c r="W321" i="59"/>
  <c r="AE321" i="59"/>
  <c r="AC320" i="59"/>
  <c r="W320" i="59"/>
  <c r="AC319" i="59"/>
  <c r="W319" i="59"/>
  <c r="AE319" i="59"/>
  <c r="AC318" i="59"/>
  <c r="W318" i="59"/>
  <c r="AE318" i="59"/>
  <c r="AC317" i="59"/>
  <c r="W317" i="59"/>
  <c r="AE317" i="59"/>
  <c r="AH317" i="59"/>
  <c r="AG317" i="59"/>
  <c r="AI317" i="59"/>
  <c r="AC316" i="59"/>
  <c r="AE316" i="59"/>
  <c r="W316" i="59"/>
  <c r="AC315" i="59"/>
  <c r="W315" i="59"/>
  <c r="AC314" i="59"/>
  <c r="W314" i="59"/>
  <c r="AC313" i="59"/>
  <c r="W313" i="59"/>
  <c r="AE313" i="59"/>
  <c r="AB312" i="59"/>
  <c r="AA312" i="59"/>
  <c r="Z312" i="59"/>
  <c r="Y312" i="59"/>
  <c r="X312" i="59"/>
  <c r="V312" i="59"/>
  <c r="U312" i="59"/>
  <c r="T312" i="59"/>
  <c r="S312" i="59"/>
  <c r="R312" i="59"/>
  <c r="AC309" i="59"/>
  <c r="AE309" i="59"/>
  <c r="W309" i="59"/>
  <c r="AB308" i="59"/>
  <c r="AA308" i="59"/>
  <c r="Z308" i="59"/>
  <c r="Y308" i="59"/>
  <c r="X308" i="59"/>
  <c r="V308" i="59"/>
  <c r="U308" i="59"/>
  <c r="T308" i="59"/>
  <c r="S308" i="59"/>
  <c r="R308" i="59"/>
  <c r="AC306" i="59"/>
  <c r="W306" i="59"/>
  <c r="AE306" i="59"/>
  <c r="AC305" i="59"/>
  <c r="AE305" i="59"/>
  <c r="W305" i="59"/>
  <c r="AC304" i="59"/>
  <c r="W304" i="59"/>
  <c r="AC303" i="59"/>
  <c r="W303" i="59"/>
  <c r="AC302" i="59"/>
  <c r="W302" i="59"/>
  <c r="AC301" i="59"/>
  <c r="W301" i="59"/>
  <c r="AE301" i="59"/>
  <c r="AC300" i="59"/>
  <c r="AE300" i="59"/>
  <c r="AH300" i="59"/>
  <c r="AG300" i="59"/>
  <c r="AI300" i="59"/>
  <c r="W300" i="59"/>
  <c r="AC299" i="59"/>
  <c r="AE299" i="59"/>
  <c r="W299" i="59"/>
  <c r="AC298" i="59"/>
  <c r="W298" i="59"/>
  <c r="AE298" i="59"/>
  <c r="AC297" i="59"/>
  <c r="W297" i="59"/>
  <c r="AC296" i="59"/>
  <c r="W296" i="59"/>
  <c r="AC295" i="59"/>
  <c r="W295" i="59"/>
  <c r="AC294" i="59"/>
  <c r="W294" i="59"/>
  <c r="AE294" i="59"/>
  <c r="AC293" i="59"/>
  <c r="W293" i="59"/>
  <c r="AE293" i="59"/>
  <c r="AC292" i="59"/>
  <c r="AE292" i="59"/>
  <c r="AH292" i="59"/>
  <c r="AG292" i="59"/>
  <c r="AI292" i="59"/>
  <c r="W292" i="59"/>
  <c r="AB291" i="59"/>
  <c r="AA291" i="59"/>
  <c r="Z291" i="59"/>
  <c r="Y291" i="59"/>
  <c r="X291" i="59"/>
  <c r="V291" i="59"/>
  <c r="U291" i="59"/>
  <c r="T291" i="59"/>
  <c r="S291" i="59"/>
  <c r="R291" i="59"/>
  <c r="AC288" i="59"/>
  <c r="W288" i="59"/>
  <c r="AE288" i="59"/>
  <c r="AB287" i="59"/>
  <c r="AA287" i="59"/>
  <c r="Z287" i="59"/>
  <c r="Y287" i="59"/>
  <c r="X287" i="59"/>
  <c r="V287" i="59"/>
  <c r="U287" i="59"/>
  <c r="T287" i="59"/>
  <c r="S287" i="59"/>
  <c r="R287" i="59"/>
  <c r="AC285" i="59"/>
  <c r="W285" i="59"/>
  <c r="AE284" i="59"/>
  <c r="AC284" i="59"/>
  <c r="W284" i="59"/>
  <c r="AD283" i="59"/>
  <c r="AC283" i="59"/>
  <c r="W283" i="59"/>
  <c r="AE283" i="59"/>
  <c r="AH283" i="59"/>
  <c r="AG283" i="59"/>
  <c r="AI283" i="59"/>
  <c r="AC282" i="59"/>
  <c r="AE282" i="59"/>
  <c r="W282" i="59"/>
  <c r="AC281" i="59"/>
  <c r="W281" i="59"/>
  <c r="AC280" i="59"/>
  <c r="W280" i="59"/>
  <c r="AC279" i="59"/>
  <c r="W279" i="59"/>
  <c r="AE279" i="59"/>
  <c r="AC278" i="59"/>
  <c r="W278" i="59"/>
  <c r="AC277" i="59"/>
  <c r="W277" i="59"/>
  <c r="AC276" i="59"/>
  <c r="W276" i="59"/>
  <c r="AE276" i="59"/>
  <c r="AC275" i="59"/>
  <c r="W275" i="59"/>
  <c r="AC274" i="59"/>
  <c r="AE274" i="59"/>
  <c r="W274" i="59"/>
  <c r="AC273" i="59"/>
  <c r="W273" i="59"/>
  <c r="AE273" i="59"/>
  <c r="AC272" i="59"/>
  <c r="W272" i="59"/>
  <c r="AC271" i="59"/>
  <c r="W271" i="59"/>
  <c r="AB270" i="59"/>
  <c r="AA270" i="59"/>
  <c r="Z270" i="59"/>
  <c r="Y270" i="59"/>
  <c r="X270" i="59"/>
  <c r="V270" i="59"/>
  <c r="U270" i="59"/>
  <c r="T270" i="59"/>
  <c r="S270" i="59"/>
  <c r="R270" i="59"/>
  <c r="AC267" i="59"/>
  <c r="W267" i="59"/>
  <c r="AB266" i="59"/>
  <c r="AA266" i="59"/>
  <c r="Z266" i="59"/>
  <c r="Y266" i="59"/>
  <c r="X266" i="59"/>
  <c r="V266" i="59"/>
  <c r="U266" i="59"/>
  <c r="T266" i="59"/>
  <c r="S266" i="59"/>
  <c r="R266" i="59"/>
  <c r="AC264" i="59"/>
  <c r="W264" i="59"/>
  <c r="AC263" i="59"/>
  <c r="W263" i="59"/>
  <c r="AC262" i="59"/>
  <c r="W262" i="59"/>
  <c r="AE262" i="59"/>
  <c r="AC261" i="59"/>
  <c r="W261" i="59"/>
  <c r="AC260" i="59"/>
  <c r="W260" i="59"/>
  <c r="AE260" i="59"/>
  <c r="AH260" i="59"/>
  <c r="AG260" i="59"/>
  <c r="AI260" i="59"/>
  <c r="AC259" i="59"/>
  <c r="W259" i="59"/>
  <c r="AE259" i="59"/>
  <c r="AC258" i="59"/>
  <c r="AE258" i="59"/>
  <c r="W258" i="59"/>
  <c r="AC257" i="59"/>
  <c r="W257" i="59"/>
  <c r="AE257" i="59"/>
  <c r="AD257" i="59"/>
  <c r="AC256" i="59"/>
  <c r="W256" i="59"/>
  <c r="AE256" i="59"/>
  <c r="AC255" i="59"/>
  <c r="W255" i="59"/>
  <c r="AE255" i="59"/>
  <c r="AC254" i="59"/>
  <c r="W254" i="59"/>
  <c r="AC253" i="59"/>
  <c r="W253" i="59"/>
  <c r="AC252" i="59"/>
  <c r="W252" i="59"/>
  <c r="AE252" i="59"/>
  <c r="AH252" i="59"/>
  <c r="AG252" i="59"/>
  <c r="AI252" i="59"/>
  <c r="AC251" i="59"/>
  <c r="W251" i="59"/>
  <c r="AE251" i="59"/>
  <c r="AC250" i="59"/>
  <c r="AE250" i="59"/>
  <c r="W250" i="59"/>
  <c r="AB249" i="59"/>
  <c r="AA249" i="59"/>
  <c r="Z249" i="59"/>
  <c r="Y249" i="59"/>
  <c r="X249" i="59"/>
  <c r="V249" i="59"/>
  <c r="U249" i="59"/>
  <c r="T249" i="59"/>
  <c r="S249" i="59"/>
  <c r="R249" i="59"/>
  <c r="AE246" i="59"/>
  <c r="AD246" i="59"/>
  <c r="AC246" i="59"/>
  <c r="W246" i="59"/>
  <c r="AB245" i="59"/>
  <c r="AA245" i="59"/>
  <c r="Z245" i="59"/>
  <c r="Y245" i="59"/>
  <c r="X245" i="59"/>
  <c r="V245" i="59"/>
  <c r="U245" i="59"/>
  <c r="T245" i="59"/>
  <c r="S245" i="59"/>
  <c r="R245" i="59"/>
  <c r="AC243" i="59"/>
  <c r="W243" i="59"/>
  <c r="AE243" i="59"/>
  <c r="AH243" i="59"/>
  <c r="AG243" i="59"/>
  <c r="AI243" i="59"/>
  <c r="AC242" i="59"/>
  <c r="W242" i="59"/>
  <c r="AE242" i="59"/>
  <c r="AC241" i="59"/>
  <c r="AE241" i="59"/>
  <c r="W241" i="59"/>
  <c r="AE240" i="59"/>
  <c r="AD240" i="59"/>
  <c r="AC240" i="59"/>
  <c r="W240" i="59"/>
  <c r="AC239" i="59"/>
  <c r="W239" i="59"/>
  <c r="AC238" i="59"/>
  <c r="AE238" i="59"/>
  <c r="W238" i="59"/>
  <c r="AC237" i="59"/>
  <c r="W237" i="59"/>
  <c r="AE237" i="59"/>
  <c r="AC236" i="59"/>
  <c r="W236" i="59"/>
  <c r="AE236" i="59"/>
  <c r="AC235" i="59"/>
  <c r="W235" i="59"/>
  <c r="AE235" i="59"/>
  <c r="AH235" i="59"/>
  <c r="AG235" i="59"/>
  <c r="AI235" i="59"/>
  <c r="AC234" i="59"/>
  <c r="W234" i="59"/>
  <c r="AE234" i="59"/>
  <c r="AC233" i="59"/>
  <c r="AE233" i="59"/>
  <c r="W233" i="59"/>
  <c r="AC232" i="59"/>
  <c r="W232" i="59"/>
  <c r="AE232" i="59"/>
  <c r="AD232" i="59"/>
  <c r="AC231" i="59"/>
  <c r="W231" i="59"/>
  <c r="AE231" i="59"/>
  <c r="AC230" i="59"/>
  <c r="W230" i="59"/>
  <c r="AC229" i="59"/>
  <c r="W229" i="59"/>
  <c r="AB228" i="59"/>
  <c r="AA228" i="59"/>
  <c r="Z228" i="59"/>
  <c r="Y228" i="59"/>
  <c r="X228" i="59"/>
  <c r="V228" i="59"/>
  <c r="U228" i="59"/>
  <c r="T228" i="59"/>
  <c r="S228" i="59"/>
  <c r="R228" i="59"/>
  <c r="AC225" i="59"/>
  <c r="W225" i="59"/>
  <c r="AE225" i="59"/>
  <c r="AB224" i="59"/>
  <c r="AA224" i="59"/>
  <c r="Z224" i="59"/>
  <c r="Y224" i="59"/>
  <c r="X224" i="59"/>
  <c r="V224" i="59"/>
  <c r="U224" i="59"/>
  <c r="T224" i="59"/>
  <c r="S224" i="59"/>
  <c r="R224" i="59"/>
  <c r="AC222" i="59"/>
  <c r="W222" i="59"/>
  <c r="AC221" i="59"/>
  <c r="W221" i="59"/>
  <c r="AC220" i="59"/>
  <c r="W220" i="59"/>
  <c r="AE220" i="59"/>
  <c r="AC219" i="59"/>
  <c r="W219" i="59"/>
  <c r="AE219" i="59"/>
  <c r="AC218" i="59"/>
  <c r="W218" i="59"/>
  <c r="AE218" i="59"/>
  <c r="AD218" i="59"/>
  <c r="AC217" i="59"/>
  <c r="W217" i="59"/>
  <c r="AE217" i="59"/>
  <c r="AC216" i="59"/>
  <c r="AE216" i="59"/>
  <c r="W216" i="59"/>
  <c r="AE215" i="59"/>
  <c r="AH215" i="59"/>
  <c r="AG215" i="59"/>
  <c r="AI215" i="59"/>
  <c r="AC215" i="59"/>
  <c r="W215" i="59"/>
  <c r="AC214" i="59"/>
  <c r="W214" i="59"/>
  <c r="AC213" i="59"/>
  <c r="W213" i="59"/>
  <c r="AC212" i="59"/>
  <c r="W212" i="59"/>
  <c r="AE212" i="59"/>
  <c r="AC211" i="59"/>
  <c r="W211" i="59"/>
  <c r="AE210" i="59"/>
  <c r="AD210" i="59"/>
  <c r="AC210" i="59"/>
  <c r="W210" i="59"/>
  <c r="AC209" i="59"/>
  <c r="W209" i="59"/>
  <c r="AE209" i="59"/>
  <c r="AC208" i="59"/>
  <c r="AE208" i="59"/>
  <c r="W208" i="59"/>
  <c r="AB207" i="59"/>
  <c r="AA207" i="59"/>
  <c r="Z207" i="59"/>
  <c r="Y207" i="59"/>
  <c r="X207" i="59"/>
  <c r="V207" i="59"/>
  <c r="U207" i="59"/>
  <c r="T207" i="59"/>
  <c r="S207" i="59"/>
  <c r="R207" i="59"/>
  <c r="AC204" i="59"/>
  <c r="W204" i="59"/>
  <c r="AE204" i="59"/>
  <c r="AD204" i="59"/>
  <c r="AB203" i="59"/>
  <c r="AA203" i="59"/>
  <c r="Z203" i="59"/>
  <c r="Y203" i="59"/>
  <c r="X203" i="59"/>
  <c r="V203" i="59"/>
  <c r="U203" i="59"/>
  <c r="T203" i="59"/>
  <c r="S203" i="59"/>
  <c r="R203" i="59"/>
  <c r="AE201" i="59"/>
  <c r="AD201" i="59"/>
  <c r="AC201" i="59"/>
  <c r="W201" i="59"/>
  <c r="AC200" i="59"/>
  <c r="AE200" i="59"/>
  <c r="W200" i="59"/>
  <c r="AC199" i="59"/>
  <c r="W199" i="59"/>
  <c r="AC198" i="59"/>
  <c r="W198" i="59"/>
  <c r="AE198" i="59"/>
  <c r="AH198" i="59"/>
  <c r="AG198" i="59"/>
  <c r="AI198" i="59"/>
  <c r="AC197" i="59"/>
  <c r="W197" i="59"/>
  <c r="AE197" i="59"/>
  <c r="AC196" i="59"/>
  <c r="W196" i="59"/>
  <c r="AC195" i="59"/>
  <c r="W195" i="59"/>
  <c r="AC194" i="59"/>
  <c r="W194" i="59"/>
  <c r="AC193" i="59"/>
  <c r="W193" i="59"/>
  <c r="AE193" i="59"/>
  <c r="AD193" i="59"/>
  <c r="AC192" i="59"/>
  <c r="W192" i="59"/>
  <c r="AE192" i="59"/>
  <c r="AC191" i="59"/>
  <c r="W191" i="59"/>
  <c r="AE191" i="59"/>
  <c r="AC190" i="59"/>
  <c r="W190" i="59"/>
  <c r="AE190" i="59"/>
  <c r="AH190" i="59"/>
  <c r="AG190" i="59"/>
  <c r="AI190" i="59"/>
  <c r="AC189" i="59"/>
  <c r="W189" i="59"/>
  <c r="AE189" i="59"/>
  <c r="AC188" i="59"/>
  <c r="AE188" i="59"/>
  <c r="W188" i="59"/>
  <c r="AC187" i="59"/>
  <c r="W187" i="59"/>
  <c r="AB186" i="59"/>
  <c r="AA186" i="59"/>
  <c r="Z186" i="59"/>
  <c r="Y186" i="59"/>
  <c r="X186" i="59"/>
  <c r="V186" i="59"/>
  <c r="U186" i="59"/>
  <c r="T186" i="59"/>
  <c r="S186" i="59"/>
  <c r="R186" i="59"/>
  <c r="AC183" i="59"/>
  <c r="W183" i="59"/>
  <c r="AB182" i="59"/>
  <c r="AA182" i="59"/>
  <c r="Z182" i="59"/>
  <c r="Y182" i="59"/>
  <c r="X182" i="59"/>
  <c r="V182" i="59"/>
  <c r="U182" i="59"/>
  <c r="T182" i="59"/>
  <c r="S182" i="59"/>
  <c r="R182" i="59"/>
  <c r="AC180" i="59"/>
  <c r="W180" i="59"/>
  <c r="AC179" i="59"/>
  <c r="AE179" i="59"/>
  <c r="W179" i="59"/>
  <c r="AC178" i="59"/>
  <c r="W178" i="59"/>
  <c r="AE178" i="59"/>
  <c r="AC177" i="59"/>
  <c r="W177" i="59"/>
  <c r="AE176" i="59"/>
  <c r="AD176" i="59"/>
  <c r="AC176" i="59"/>
  <c r="W176" i="59"/>
  <c r="AC175" i="59"/>
  <c r="W175" i="59"/>
  <c r="AE175" i="59"/>
  <c r="AC174" i="59"/>
  <c r="W174" i="59"/>
  <c r="AC173" i="59"/>
  <c r="W173" i="59"/>
  <c r="AC172" i="59"/>
  <c r="W172" i="59"/>
  <c r="AE172" i="59"/>
  <c r="AC171" i="59"/>
  <c r="AE171" i="59"/>
  <c r="W171" i="59"/>
  <c r="AC170" i="59"/>
  <c r="W170" i="59"/>
  <c r="AC169" i="59"/>
  <c r="W169" i="59"/>
  <c r="AE169" i="59"/>
  <c r="AC168" i="59"/>
  <c r="W168" i="59"/>
  <c r="AE168" i="59"/>
  <c r="AD168" i="59"/>
  <c r="AE167" i="59"/>
  <c r="AH167" i="59"/>
  <c r="AG167" i="59"/>
  <c r="AI167" i="59"/>
  <c r="AC167" i="59"/>
  <c r="W167" i="59"/>
  <c r="AC166" i="59"/>
  <c r="W166" i="59"/>
  <c r="AB165" i="59"/>
  <c r="AA165" i="59"/>
  <c r="Z165" i="59"/>
  <c r="Y165" i="59"/>
  <c r="X165" i="59"/>
  <c r="V165" i="59"/>
  <c r="U165" i="59"/>
  <c r="T165" i="59"/>
  <c r="S165" i="59"/>
  <c r="R165" i="59"/>
  <c r="AE162" i="59"/>
  <c r="AD162" i="59"/>
  <c r="AC162" i="59"/>
  <c r="W162" i="59"/>
  <c r="AB161" i="59"/>
  <c r="AA161" i="59"/>
  <c r="Z161" i="59"/>
  <c r="Y161" i="59"/>
  <c r="X161" i="59"/>
  <c r="V161" i="59"/>
  <c r="U161" i="59"/>
  <c r="T161" i="59"/>
  <c r="S161" i="59"/>
  <c r="R161" i="59"/>
  <c r="AE159" i="59"/>
  <c r="AD159" i="59"/>
  <c r="AC159" i="59"/>
  <c r="W159" i="59"/>
  <c r="AC158" i="59"/>
  <c r="W158" i="59"/>
  <c r="AE158" i="59"/>
  <c r="AC157" i="59"/>
  <c r="W157" i="59"/>
  <c r="AC156" i="59"/>
  <c r="W156" i="59"/>
  <c r="AC155" i="59"/>
  <c r="W155" i="59"/>
  <c r="AE155" i="59"/>
  <c r="AC154" i="59"/>
  <c r="AE154" i="59"/>
  <c r="W154" i="59"/>
  <c r="AC153" i="59"/>
  <c r="W153" i="59"/>
  <c r="AC152" i="59"/>
  <c r="W152" i="59"/>
  <c r="AE152" i="59"/>
  <c r="AC151" i="59"/>
  <c r="W151" i="59"/>
  <c r="AE151" i="59"/>
  <c r="AD151" i="59"/>
  <c r="AE150" i="59"/>
  <c r="AH150" i="59"/>
  <c r="AG150" i="59"/>
  <c r="AI150" i="59"/>
  <c r="AC150" i="59"/>
  <c r="W150" i="59"/>
  <c r="AC149" i="59"/>
  <c r="W149" i="59"/>
  <c r="AC148" i="59"/>
  <c r="W148" i="59"/>
  <c r="AE147" i="59"/>
  <c r="AH147" i="59"/>
  <c r="AG147" i="59"/>
  <c r="AI147" i="59"/>
  <c r="AC147" i="59"/>
  <c r="W147" i="59"/>
  <c r="AC146" i="59"/>
  <c r="AE146" i="59"/>
  <c r="W146" i="59"/>
  <c r="AC145" i="59"/>
  <c r="W145" i="59"/>
  <c r="AB144" i="59"/>
  <c r="AA144" i="59"/>
  <c r="Z144" i="59"/>
  <c r="Y144" i="59"/>
  <c r="X144" i="59"/>
  <c r="V144" i="59"/>
  <c r="U144" i="59"/>
  <c r="T144" i="59"/>
  <c r="S144" i="59"/>
  <c r="R144" i="59"/>
  <c r="AC141" i="59"/>
  <c r="W141" i="59"/>
  <c r="AB140" i="59"/>
  <c r="AA140" i="59"/>
  <c r="Z140" i="59"/>
  <c r="Y140" i="59"/>
  <c r="X140" i="59"/>
  <c r="V140" i="59"/>
  <c r="U140" i="59"/>
  <c r="T140" i="59"/>
  <c r="S140" i="59"/>
  <c r="R140" i="59"/>
  <c r="AE138" i="59"/>
  <c r="AH138" i="59"/>
  <c r="AG138" i="59"/>
  <c r="AI138" i="59"/>
  <c r="AC138" i="59"/>
  <c r="W138" i="59"/>
  <c r="AC137" i="59"/>
  <c r="W137" i="59"/>
  <c r="AC136" i="59"/>
  <c r="W136" i="59"/>
  <c r="AC135" i="59"/>
  <c r="W135" i="59"/>
  <c r="AE134" i="59"/>
  <c r="AD134" i="59"/>
  <c r="AC134" i="59"/>
  <c r="W134" i="59"/>
  <c r="AC133" i="59"/>
  <c r="W133" i="59"/>
  <c r="AC132" i="59"/>
  <c r="W132" i="59"/>
  <c r="AE132" i="59"/>
  <c r="AC131" i="59"/>
  <c r="W131" i="59"/>
  <c r="AE131" i="59"/>
  <c r="AC130" i="59"/>
  <c r="W130" i="59"/>
  <c r="AE130" i="59"/>
  <c r="AC129" i="59"/>
  <c r="W129" i="59"/>
  <c r="AC128" i="59"/>
  <c r="W128" i="59"/>
  <c r="AE128" i="59"/>
  <c r="AC127" i="59"/>
  <c r="W127" i="59"/>
  <c r="AE126" i="59"/>
  <c r="AD126" i="59"/>
  <c r="AC126" i="59"/>
  <c r="W126" i="59"/>
  <c r="AC125" i="59"/>
  <c r="W125" i="59"/>
  <c r="AC124" i="59"/>
  <c r="W124" i="59"/>
  <c r="AB123" i="59"/>
  <c r="AA123" i="59"/>
  <c r="Z123" i="59"/>
  <c r="Y123" i="59"/>
  <c r="X123" i="59"/>
  <c r="V123" i="59"/>
  <c r="U123" i="59"/>
  <c r="T123" i="59"/>
  <c r="S123" i="59"/>
  <c r="R123" i="59"/>
  <c r="AC120" i="59"/>
  <c r="W120" i="59"/>
  <c r="AB119" i="59"/>
  <c r="AA119" i="59"/>
  <c r="Z119" i="59"/>
  <c r="Y119" i="59"/>
  <c r="X119" i="59"/>
  <c r="V119" i="59"/>
  <c r="U119" i="59"/>
  <c r="T119" i="59"/>
  <c r="S119" i="59"/>
  <c r="R119" i="59"/>
  <c r="AE117" i="59"/>
  <c r="AD117" i="59"/>
  <c r="AC117" i="59"/>
  <c r="W117" i="59"/>
  <c r="AC116" i="59"/>
  <c r="W116" i="59"/>
  <c r="AC115" i="59"/>
  <c r="W115" i="59"/>
  <c r="AE115" i="59"/>
  <c r="AD115" i="59"/>
  <c r="AE114" i="59"/>
  <c r="AD114" i="59"/>
  <c r="AC114" i="59"/>
  <c r="W114" i="59"/>
  <c r="AC113" i="59"/>
  <c r="W113" i="59"/>
  <c r="AE113" i="59"/>
  <c r="AD113" i="59"/>
  <c r="AC112" i="59"/>
  <c r="AE112" i="59"/>
  <c r="AD112" i="59"/>
  <c r="W112" i="59"/>
  <c r="AE111" i="59"/>
  <c r="AD111" i="59"/>
  <c r="AC111" i="59"/>
  <c r="W111" i="59"/>
  <c r="AE110" i="59"/>
  <c r="AD110" i="59"/>
  <c r="AC110" i="59"/>
  <c r="W110" i="59"/>
  <c r="AC109" i="59"/>
  <c r="W109" i="59"/>
  <c r="AE109" i="59"/>
  <c r="AD109" i="59"/>
  <c r="AC108" i="59"/>
  <c r="W108" i="59"/>
  <c r="AE108" i="59"/>
  <c r="AD108" i="59"/>
  <c r="AC107" i="59"/>
  <c r="W107" i="59"/>
  <c r="AE107" i="59"/>
  <c r="AD107" i="59"/>
  <c r="AC106" i="59"/>
  <c r="AE106" i="59"/>
  <c r="AD106" i="59"/>
  <c r="W106" i="59"/>
  <c r="AE105" i="59"/>
  <c r="AD105" i="59"/>
  <c r="AC105" i="59"/>
  <c r="W105" i="59"/>
  <c r="AC104" i="59"/>
  <c r="W104" i="59"/>
  <c r="AE104" i="59"/>
  <c r="AD104" i="59"/>
  <c r="AC103" i="59"/>
  <c r="W103" i="59"/>
  <c r="AE103" i="59"/>
  <c r="AD103" i="59"/>
  <c r="AB102" i="59"/>
  <c r="AA102" i="59"/>
  <c r="Z102" i="59"/>
  <c r="Y102" i="59"/>
  <c r="X102" i="59"/>
  <c r="V102" i="59"/>
  <c r="U102" i="59"/>
  <c r="T102" i="59"/>
  <c r="S102" i="59"/>
  <c r="R102" i="59"/>
  <c r="AC99" i="59"/>
  <c r="W99" i="59"/>
  <c r="AB98" i="59"/>
  <c r="AA98" i="59"/>
  <c r="Z98" i="59"/>
  <c r="Y98" i="59"/>
  <c r="X98" i="59"/>
  <c r="V98" i="59"/>
  <c r="U98" i="59"/>
  <c r="T98" i="59"/>
  <c r="S98" i="59"/>
  <c r="R98" i="59"/>
  <c r="AC96" i="59"/>
  <c r="AE96" i="59" s="1"/>
  <c r="W96" i="59"/>
  <c r="AC95" i="59"/>
  <c r="W95" i="59"/>
  <c r="AE95" i="59"/>
  <c r="AD95" i="59" s="1"/>
  <c r="AC94" i="59"/>
  <c r="W94" i="59"/>
  <c r="AC93" i="59"/>
  <c r="W93" i="59"/>
  <c r="AC92" i="59"/>
  <c r="W92" i="59"/>
  <c r="AC91" i="59"/>
  <c r="W91" i="59"/>
  <c r="AE91" i="59" s="1"/>
  <c r="AC90" i="59"/>
  <c r="AE90" i="59" s="1"/>
  <c r="W90" i="59"/>
  <c r="AC89" i="59"/>
  <c r="W89" i="59"/>
  <c r="AC88" i="59"/>
  <c r="AE88" i="59" s="1"/>
  <c r="W88" i="59"/>
  <c r="AC87" i="59"/>
  <c r="W87" i="59"/>
  <c r="AE87" i="59"/>
  <c r="AD87" i="59" s="1"/>
  <c r="AC86" i="59"/>
  <c r="W86" i="59"/>
  <c r="AC85" i="59"/>
  <c r="W85" i="59"/>
  <c r="AC84" i="59"/>
  <c r="W84" i="59"/>
  <c r="AC83" i="59"/>
  <c r="W83" i="59"/>
  <c r="AE83" i="59" s="1"/>
  <c r="AC82" i="59"/>
  <c r="W82" i="59"/>
  <c r="AB81" i="59"/>
  <c r="AA81" i="59"/>
  <c r="Z81" i="59"/>
  <c r="Y81" i="59"/>
  <c r="X81" i="59"/>
  <c r="V81" i="59"/>
  <c r="U81" i="59"/>
  <c r="T81" i="59"/>
  <c r="S81" i="59"/>
  <c r="R81" i="59"/>
  <c r="AC78" i="59"/>
  <c r="W78" i="59"/>
  <c r="AB77" i="59"/>
  <c r="AA77" i="59"/>
  <c r="Z77" i="59"/>
  <c r="Y77" i="59"/>
  <c r="X77" i="59"/>
  <c r="V77" i="59"/>
  <c r="U77" i="59"/>
  <c r="T77" i="59"/>
  <c r="S77" i="59"/>
  <c r="R77" i="59"/>
  <c r="AC75" i="59"/>
  <c r="W75" i="59"/>
  <c r="AC74" i="59"/>
  <c r="W74" i="59"/>
  <c r="AC73" i="59"/>
  <c r="W73" i="59"/>
  <c r="AC72" i="59"/>
  <c r="W72" i="59"/>
  <c r="AE72" i="59"/>
  <c r="AD72" i="59" s="1"/>
  <c r="AC71" i="59"/>
  <c r="W71" i="59"/>
  <c r="AC70" i="59"/>
  <c r="W70" i="59"/>
  <c r="AC69" i="59"/>
  <c r="W69" i="59"/>
  <c r="AC68" i="59"/>
  <c r="W68" i="59"/>
  <c r="AE68" i="59" s="1"/>
  <c r="AC67" i="59"/>
  <c r="W67" i="59"/>
  <c r="AC66" i="59"/>
  <c r="W66" i="59"/>
  <c r="AC65" i="59"/>
  <c r="W65" i="59"/>
  <c r="AC64" i="59"/>
  <c r="W64" i="59"/>
  <c r="AE64" i="59" s="1"/>
  <c r="AC63" i="59"/>
  <c r="W63" i="59"/>
  <c r="AC62" i="59"/>
  <c r="W62" i="59"/>
  <c r="AC61" i="59"/>
  <c r="W61" i="59"/>
  <c r="AB60" i="59"/>
  <c r="AA60" i="59"/>
  <c r="Z60" i="59"/>
  <c r="Y60" i="59"/>
  <c r="X60" i="59"/>
  <c r="V60" i="59"/>
  <c r="U60" i="59"/>
  <c r="T60" i="59"/>
  <c r="S60" i="59"/>
  <c r="R60" i="59"/>
  <c r="AC57" i="59"/>
  <c r="W57" i="59"/>
  <c r="AB56" i="59"/>
  <c r="AA56" i="59"/>
  <c r="Z56" i="59"/>
  <c r="Y56" i="59"/>
  <c r="X56" i="59"/>
  <c r="V56" i="59"/>
  <c r="U56" i="59"/>
  <c r="T56" i="59"/>
  <c r="S56" i="59"/>
  <c r="R56" i="59"/>
  <c r="AC54" i="59"/>
  <c r="W54" i="59"/>
  <c r="AC53" i="59"/>
  <c r="W53" i="59"/>
  <c r="AE53" i="59"/>
  <c r="AD53" i="59" s="1"/>
  <c r="AC52" i="59"/>
  <c r="W52" i="59"/>
  <c r="AC51" i="59"/>
  <c r="W51" i="59"/>
  <c r="AC50" i="59"/>
  <c r="W50" i="59"/>
  <c r="AC49" i="59"/>
  <c r="W49" i="59"/>
  <c r="AE49" i="59" s="1"/>
  <c r="AC48" i="59"/>
  <c r="W48" i="59"/>
  <c r="AC47" i="59"/>
  <c r="W47" i="59"/>
  <c r="AC46" i="59"/>
  <c r="AE46" i="59"/>
  <c r="AD46" i="59" s="1"/>
  <c r="W46" i="59"/>
  <c r="AC45" i="59"/>
  <c r="W45" i="59"/>
  <c r="AC44" i="59"/>
  <c r="W44" i="59"/>
  <c r="AC43" i="59"/>
  <c r="W43" i="59"/>
  <c r="AC42" i="59"/>
  <c r="W42" i="59"/>
  <c r="AC41" i="59"/>
  <c r="W41" i="59"/>
  <c r="AE41" i="59" s="1"/>
  <c r="AC40" i="59"/>
  <c r="W40" i="59"/>
  <c r="AB39" i="59"/>
  <c r="AA39" i="59"/>
  <c r="Z39" i="59"/>
  <c r="Y39" i="59"/>
  <c r="X39" i="59"/>
  <c r="V39" i="59"/>
  <c r="U39" i="59"/>
  <c r="T39" i="59"/>
  <c r="S39" i="59"/>
  <c r="R39" i="59"/>
  <c r="AC36" i="59"/>
  <c r="W36" i="59"/>
  <c r="AB35" i="59"/>
  <c r="AA35" i="59"/>
  <c r="Z35" i="59"/>
  <c r="Y35" i="59"/>
  <c r="X35" i="59"/>
  <c r="V35" i="59"/>
  <c r="U35" i="59"/>
  <c r="T35" i="59"/>
  <c r="S35" i="59"/>
  <c r="R35" i="59"/>
  <c r="AB18" i="59"/>
  <c r="AA18" i="59"/>
  <c r="Z18" i="59"/>
  <c r="Y18" i="59"/>
  <c r="X18" i="59"/>
  <c r="V18" i="59"/>
  <c r="U18" i="59"/>
  <c r="T18" i="59"/>
  <c r="S18" i="59"/>
  <c r="R18" i="59"/>
  <c r="AB14" i="59"/>
  <c r="AA14" i="59"/>
  <c r="Z14" i="59"/>
  <c r="Y14" i="59"/>
  <c r="X14" i="59"/>
  <c r="V14" i="59"/>
  <c r="U14" i="59"/>
  <c r="T14" i="59"/>
  <c r="S14" i="59"/>
  <c r="R14" i="59"/>
  <c r="AH246" i="128"/>
  <c r="AG246" i="128"/>
  <c r="AI246" i="128"/>
  <c r="AG376" i="128"/>
  <c r="AI376" i="128"/>
  <c r="AH372" i="128"/>
  <c r="AG372" i="128"/>
  <c r="AI372" i="128"/>
  <c r="AG271" i="128"/>
  <c r="AI271" i="128"/>
  <c r="AH267" i="128"/>
  <c r="AG267" i="128"/>
  <c r="AI267" i="128"/>
  <c r="AG325" i="128"/>
  <c r="AI325" i="128"/>
  <c r="AH309" i="128"/>
  <c r="AG309" i="128"/>
  <c r="AI309" i="128"/>
  <c r="AG292" i="128"/>
  <c r="AI292" i="128"/>
  <c r="AH288" i="128"/>
  <c r="AG288" i="128"/>
  <c r="AI288" i="128"/>
  <c r="AG401" i="128"/>
  <c r="AI401" i="128"/>
  <c r="AH393" i="128"/>
  <c r="AG393" i="128"/>
  <c r="AI393" i="128"/>
  <c r="AG240" i="127"/>
  <c r="AI240" i="127"/>
  <c r="AH225" i="127"/>
  <c r="AG225" i="127"/>
  <c r="AI225" i="127"/>
  <c r="AG29" i="126"/>
  <c r="AI29" i="126" s="1"/>
  <c r="AG169" i="126"/>
  <c r="AI169" i="126"/>
  <c r="AG45" i="126"/>
  <c r="AI45" i="126" s="1"/>
  <c r="AG104" i="126"/>
  <c r="AG376" i="126"/>
  <c r="AI376" i="126" s="1"/>
  <c r="AG418" i="126"/>
  <c r="AI418" i="126" s="1"/>
  <c r="AG89" i="125"/>
  <c r="AI89" i="125"/>
  <c r="AH78" i="125"/>
  <c r="AG78" i="125"/>
  <c r="AI78" i="125"/>
  <c r="AH267" i="125"/>
  <c r="AG267" i="125"/>
  <c r="AI267" i="125"/>
  <c r="AG272" i="125"/>
  <c r="AI272" i="125"/>
  <c r="AG418" i="125"/>
  <c r="AI418" i="125"/>
  <c r="AH414" i="125"/>
  <c r="AG414" i="125"/>
  <c r="AI414" i="125"/>
  <c r="AH141" i="125"/>
  <c r="AG141" i="125"/>
  <c r="AI141" i="125"/>
  <c r="AH183" i="125"/>
  <c r="AG183" i="125"/>
  <c r="AI183" i="125"/>
  <c r="AG127" i="125"/>
  <c r="AI127" i="125"/>
  <c r="AH120" i="125"/>
  <c r="AG120" i="125"/>
  <c r="AI120" i="125"/>
  <c r="AG64" i="125"/>
  <c r="AI64" i="125"/>
  <c r="AH57" i="125"/>
  <c r="AG57" i="125"/>
  <c r="AI57" i="125"/>
  <c r="AH210" i="124"/>
  <c r="AG210" i="124"/>
  <c r="AI210" i="124"/>
  <c r="AD210" i="124"/>
  <c r="AH372" i="124"/>
  <c r="AG372" i="124"/>
  <c r="AI372" i="124"/>
  <c r="AH309" i="124"/>
  <c r="AG309" i="124"/>
  <c r="AI309" i="124"/>
  <c r="AH135" i="124"/>
  <c r="AG135" i="124" s="1"/>
  <c r="AD135" i="124"/>
  <c r="AH246" i="124"/>
  <c r="AG246" i="124"/>
  <c r="AI246" i="124"/>
  <c r="AH127" i="124"/>
  <c r="AD127" i="124"/>
  <c r="AH243" i="124"/>
  <c r="AG243" i="124"/>
  <c r="AI243" i="124"/>
  <c r="AD243" i="124"/>
  <c r="AH330" i="124"/>
  <c r="AG330" i="124"/>
  <c r="AI330" i="124"/>
  <c r="AH281" i="124"/>
  <c r="AG281" i="124"/>
  <c r="AI281" i="124"/>
  <c r="AD281" i="124"/>
  <c r="AH264" i="124"/>
  <c r="AG264" i="124"/>
  <c r="AI264" i="124"/>
  <c r="AD264" i="124"/>
  <c r="AH408" i="124"/>
  <c r="AG408" i="124"/>
  <c r="AI408" i="124"/>
  <c r="AD408" i="124"/>
  <c r="AH288" i="124"/>
  <c r="AG288" i="124"/>
  <c r="AI288" i="124"/>
  <c r="AH235" i="124"/>
  <c r="AG235" i="124"/>
  <c r="AI235" i="124"/>
  <c r="AD235" i="124"/>
  <c r="AD168" i="124"/>
  <c r="AH168" i="124"/>
  <c r="AG168" i="124" s="1"/>
  <c r="AH351" i="124"/>
  <c r="AG351" i="124"/>
  <c r="AI351" i="124"/>
  <c r="AH218" i="124"/>
  <c r="AG218" i="124"/>
  <c r="AI218" i="124"/>
  <c r="AD218" i="124"/>
  <c r="AD285" i="124"/>
  <c r="AH285" i="124"/>
  <c r="AG285" i="124"/>
  <c r="AI285" i="124"/>
  <c r="AD273" i="124"/>
  <c r="AH273" i="124"/>
  <c r="AG273" i="124"/>
  <c r="AI273" i="124"/>
  <c r="AH414" i="124"/>
  <c r="AG414" i="124"/>
  <c r="AI414" i="124"/>
  <c r="AH225" i="124"/>
  <c r="AG225" i="124"/>
  <c r="AI225" i="124"/>
  <c r="AD276" i="124"/>
  <c r="AH276" i="124"/>
  <c r="AG276" i="124"/>
  <c r="AI276" i="124"/>
  <c r="AD159" i="124"/>
  <c r="AH159" i="124"/>
  <c r="AG159" i="124" s="1"/>
  <c r="AH351" i="123"/>
  <c r="AG351" i="123"/>
  <c r="AI351" i="123"/>
  <c r="AH330" i="123"/>
  <c r="AG330" i="123"/>
  <c r="AI330" i="123"/>
  <c r="AH99" i="123"/>
  <c r="AG99" i="123"/>
  <c r="AI99" i="123"/>
  <c r="AH27" i="123"/>
  <c r="AG27" i="123" s="1"/>
  <c r="AD27" i="123"/>
  <c r="AH309" i="123"/>
  <c r="AG309" i="123"/>
  <c r="AI309" i="123"/>
  <c r="AH414" i="123"/>
  <c r="AG414" i="123"/>
  <c r="AI414" i="123"/>
  <c r="AH86" i="123"/>
  <c r="AG86" i="123"/>
  <c r="AI86" i="123"/>
  <c r="AD86" i="123"/>
  <c r="AH253" i="123"/>
  <c r="AG253" i="123"/>
  <c r="AI253" i="123"/>
  <c r="AD253" i="123"/>
  <c r="AH372" i="123"/>
  <c r="AG372" i="123"/>
  <c r="AI372" i="123"/>
  <c r="AH288" i="123"/>
  <c r="AG288" i="123"/>
  <c r="AI288" i="123"/>
  <c r="AH236" i="123"/>
  <c r="AG236" i="123"/>
  <c r="AI236" i="123"/>
  <c r="AD236" i="123"/>
  <c r="AD135" i="123"/>
  <c r="AH135" i="123"/>
  <c r="AG135" i="123"/>
  <c r="AI135" i="123"/>
  <c r="AH120" i="123"/>
  <c r="AG120" i="123"/>
  <c r="AI120" i="123"/>
  <c r="AG124" i="123"/>
  <c r="AI124" i="123"/>
  <c r="AH393" i="123"/>
  <c r="AG393" i="123"/>
  <c r="AI393" i="123"/>
  <c r="AH183" i="123"/>
  <c r="AG183" i="123"/>
  <c r="AI183" i="123"/>
  <c r="AH169" i="123"/>
  <c r="AD169" i="123"/>
  <c r="AH246" i="123"/>
  <c r="AG246" i="123"/>
  <c r="AI246" i="123"/>
  <c r="AH261" i="123"/>
  <c r="AG261" i="123"/>
  <c r="AI261" i="123"/>
  <c r="AD261" i="123"/>
  <c r="AH267" i="123"/>
  <c r="AG267" i="123"/>
  <c r="AI267" i="123"/>
  <c r="AH204" i="123"/>
  <c r="AG204" i="123"/>
  <c r="AI204" i="123"/>
  <c r="AH200" i="59"/>
  <c r="AG200" i="59"/>
  <c r="AI200" i="59"/>
  <c r="AD200" i="59"/>
  <c r="AD251" i="59"/>
  <c r="AH251" i="59"/>
  <c r="AG251" i="59"/>
  <c r="AI251" i="59"/>
  <c r="AD259" i="59"/>
  <c r="AH259" i="59"/>
  <c r="AG259" i="59"/>
  <c r="AI259" i="59"/>
  <c r="AD242" i="59"/>
  <c r="AH242" i="59"/>
  <c r="AG242" i="59"/>
  <c r="AI242" i="59"/>
  <c r="AH175" i="59"/>
  <c r="AG175" i="59"/>
  <c r="AI175" i="59"/>
  <c r="AD175" i="59"/>
  <c r="AD234" i="59"/>
  <c r="AH234" i="59"/>
  <c r="AG234" i="59"/>
  <c r="AI234" i="59"/>
  <c r="AH158" i="59"/>
  <c r="AG158" i="59"/>
  <c r="AI158" i="59"/>
  <c r="AD158" i="59"/>
  <c r="AH172" i="59"/>
  <c r="AG172" i="59"/>
  <c r="AI172" i="59"/>
  <c r="AD172" i="59"/>
  <c r="AH209" i="59"/>
  <c r="AG209" i="59"/>
  <c r="AI209" i="59"/>
  <c r="AD209" i="59"/>
  <c r="AH130" i="59"/>
  <c r="AG130" i="59"/>
  <c r="AI130" i="59"/>
  <c r="AD130" i="59"/>
  <c r="AH155" i="59"/>
  <c r="AG155" i="59"/>
  <c r="AI155" i="59"/>
  <c r="AD155" i="59"/>
  <c r="AD217" i="59"/>
  <c r="AH217" i="59"/>
  <c r="AG217" i="59"/>
  <c r="AI217" i="59"/>
  <c r="AH192" i="59"/>
  <c r="AG192" i="59"/>
  <c r="AI192" i="59"/>
  <c r="AD192" i="59"/>
  <c r="AE52" i="59"/>
  <c r="AD52" i="59" s="1"/>
  <c r="AE57" i="59"/>
  <c r="AD57" i="59"/>
  <c r="AE63" i="59"/>
  <c r="AD63" i="59" s="1"/>
  <c r="AE67" i="59"/>
  <c r="AD67" i="59" s="1"/>
  <c r="AE71" i="59"/>
  <c r="AD71" i="59" s="1"/>
  <c r="AE75" i="59"/>
  <c r="AD75" i="59" s="1"/>
  <c r="AE86" i="59"/>
  <c r="AD86" i="59"/>
  <c r="AE94" i="59"/>
  <c r="AD94" i="59"/>
  <c r="AE99" i="59"/>
  <c r="AD99" i="59"/>
  <c r="AE120" i="59"/>
  <c r="AD120" i="59"/>
  <c r="AE129" i="59"/>
  <c r="AH129" i="59"/>
  <c r="AG129" i="59"/>
  <c r="AI129" i="59"/>
  <c r="AE136" i="59"/>
  <c r="AE149" i="59"/>
  <c r="AE166" i="59"/>
  <c r="AD166" i="59"/>
  <c r="AE177" i="59"/>
  <c r="AD177" i="59"/>
  <c r="AE211" i="59"/>
  <c r="AE267" i="59"/>
  <c r="AE280" i="59"/>
  <c r="AE297" i="59"/>
  <c r="AH297" i="59"/>
  <c r="AG297" i="59"/>
  <c r="AI297" i="59"/>
  <c r="AD300" i="59"/>
  <c r="AE314" i="59"/>
  <c r="AE342" i="59"/>
  <c r="AH342" i="59"/>
  <c r="AG342" i="59"/>
  <c r="AI342" i="59"/>
  <c r="AE346" i="59"/>
  <c r="AH346" i="59"/>
  <c r="AG346" i="59"/>
  <c r="AI346" i="59"/>
  <c r="AE351" i="59"/>
  <c r="AE357" i="59"/>
  <c r="AE380" i="59"/>
  <c r="AH380" i="59"/>
  <c r="AG380" i="59"/>
  <c r="AI380" i="59"/>
  <c r="AE390" i="59"/>
  <c r="AD390" i="59"/>
  <c r="AE397" i="59"/>
  <c r="AE404" i="59"/>
  <c r="AD404" i="59"/>
  <c r="AE116" i="59"/>
  <c r="AD116" i="59"/>
  <c r="AE133" i="59"/>
  <c r="AH133" i="59"/>
  <c r="AG133" i="59"/>
  <c r="AI133" i="59"/>
  <c r="AE194" i="59"/>
  <c r="AE221" i="59"/>
  <c r="AE253" i="59"/>
  <c r="AE263" i="59"/>
  <c r="AH263" i="59"/>
  <c r="AG263" i="59"/>
  <c r="AI263" i="59"/>
  <c r="AE277" i="59"/>
  <c r="AE281" i="59"/>
  <c r="AE304" i="59"/>
  <c r="AH304" i="59"/>
  <c r="AG304" i="59"/>
  <c r="AI304" i="59"/>
  <c r="AE315" i="59"/>
  <c r="AH315" i="59"/>
  <c r="AG315" i="59"/>
  <c r="AI315" i="59"/>
  <c r="AE361" i="59"/>
  <c r="AE387" i="59"/>
  <c r="AE424" i="59"/>
  <c r="AD424" i="59"/>
  <c r="AE430" i="59"/>
  <c r="AE127" i="59"/>
  <c r="AE137" i="59"/>
  <c r="AE141" i="59"/>
  <c r="AH141" i="59"/>
  <c r="AG141" i="59"/>
  <c r="AI141" i="59"/>
  <c r="AE183" i="59"/>
  <c r="AE195" i="59"/>
  <c r="AE222" i="59"/>
  <c r="AE229" i="59"/>
  <c r="AD229" i="59"/>
  <c r="AE239" i="59"/>
  <c r="AE254" i="59"/>
  <c r="AE271" i="59"/>
  <c r="AE275" i="59"/>
  <c r="AE278" i="59"/>
  <c r="AD278" i="59"/>
  <c r="AE285" i="59"/>
  <c r="AE323" i="59"/>
  <c r="AE340" i="59"/>
  <c r="AH340" i="59"/>
  <c r="AG340" i="59"/>
  <c r="AI340" i="59"/>
  <c r="AE358" i="59"/>
  <c r="AH358" i="59"/>
  <c r="AG358" i="59"/>
  <c r="AI358" i="59"/>
  <c r="AE398" i="59"/>
  <c r="AE409" i="59"/>
  <c r="AH409" i="59"/>
  <c r="AG409" i="59"/>
  <c r="AI409" i="59"/>
  <c r="AD418" i="59"/>
  <c r="AE421" i="59"/>
  <c r="AE425" i="59"/>
  <c r="AE54" i="59"/>
  <c r="AD54" i="59" s="1"/>
  <c r="AE61" i="59"/>
  <c r="AD61" i="59" s="1"/>
  <c r="AE65" i="59"/>
  <c r="AD65" i="59" s="1"/>
  <c r="AE69" i="59"/>
  <c r="AD69" i="59" s="1"/>
  <c r="AE73" i="59"/>
  <c r="AD73" i="59" s="1"/>
  <c r="AE78" i="59"/>
  <c r="AD78" i="59"/>
  <c r="AE84" i="59"/>
  <c r="AD84" i="59"/>
  <c r="AE92" i="59"/>
  <c r="AD92" i="59"/>
  <c r="AE124" i="59"/>
  <c r="AD147" i="59"/>
  <c r="AD150" i="59"/>
  <c r="AE153" i="59"/>
  <c r="AD153" i="59"/>
  <c r="AE156" i="59"/>
  <c r="AD167" i="59"/>
  <c r="AE170" i="59"/>
  <c r="AE173" i="59"/>
  <c r="AD173" i="59"/>
  <c r="AE199" i="59"/>
  <c r="AD199" i="59"/>
  <c r="AE213" i="59"/>
  <c r="AE295" i="59"/>
  <c r="AD295" i="59"/>
  <c r="AE302" i="59"/>
  <c r="AD302" i="59"/>
  <c r="AE320" i="59"/>
  <c r="AE327" i="59"/>
  <c r="AE337" i="59"/>
  <c r="AE344" i="59"/>
  <c r="AH344" i="59"/>
  <c r="AG344" i="59"/>
  <c r="AI344" i="59"/>
  <c r="AE348" i="59"/>
  <c r="AE355" i="59"/>
  <c r="AE359" i="59"/>
  <c r="AH359" i="59"/>
  <c r="AG359" i="59"/>
  <c r="AI359" i="59"/>
  <c r="AE369" i="59"/>
  <c r="AE382" i="59"/>
  <c r="AH382" i="59"/>
  <c r="AG382" i="59"/>
  <c r="AI382" i="59"/>
  <c r="AE388" i="59"/>
  <c r="AE393" i="59"/>
  <c r="AE399" i="59"/>
  <c r="AD399" i="59"/>
  <c r="AE406" i="59"/>
  <c r="AH406" i="59"/>
  <c r="AG406" i="59"/>
  <c r="AI406" i="59"/>
  <c r="AE432" i="59"/>
  <c r="AE51" i="59"/>
  <c r="AD51" i="59" s="1"/>
  <c r="AE62" i="59"/>
  <c r="AD62" i="59"/>
  <c r="AE66" i="59"/>
  <c r="AD66" i="59"/>
  <c r="AE70" i="59"/>
  <c r="AD70" i="59"/>
  <c r="AE74" i="59"/>
  <c r="AD74" i="59"/>
  <c r="AE85" i="59"/>
  <c r="AD85" i="59" s="1"/>
  <c r="AE89" i="59"/>
  <c r="AD89" i="59" s="1"/>
  <c r="AE93" i="59"/>
  <c r="AD93" i="59" s="1"/>
  <c r="AE125" i="59"/>
  <c r="AE135" i="59"/>
  <c r="AH135" i="59"/>
  <c r="AG135" i="59"/>
  <c r="AI135" i="59"/>
  <c r="AD138" i="59"/>
  <c r="AE145" i="59"/>
  <c r="AE148" i="59"/>
  <c r="AE157" i="59"/>
  <c r="AE174" i="59"/>
  <c r="AD174" i="59"/>
  <c r="AE180" i="59"/>
  <c r="AE187" i="59"/>
  <c r="AE196" i="59"/>
  <c r="AE214" i="59"/>
  <c r="AD214" i="59"/>
  <c r="AE230" i="59"/>
  <c r="AE261" i="59"/>
  <c r="AE272" i="59"/>
  <c r="AD292" i="59"/>
  <c r="AE296" i="59"/>
  <c r="AE303" i="59"/>
  <c r="AE324" i="59"/>
  <c r="AD324" i="59"/>
  <c r="AE334" i="59"/>
  <c r="AH334" i="59"/>
  <c r="AG334" i="59"/>
  <c r="AI334" i="59"/>
  <c r="AE341" i="59"/>
  <c r="AE345" i="59"/>
  <c r="AD345" i="59"/>
  <c r="AE363" i="59"/>
  <c r="AD363" i="59"/>
  <c r="AE367" i="59"/>
  <c r="AE379" i="59"/>
  <c r="AD379" i="59"/>
  <c r="AE389" i="59"/>
  <c r="AE407" i="59"/>
  <c r="AE426" i="59"/>
  <c r="AE429" i="59"/>
  <c r="AH230" i="59"/>
  <c r="AG230" i="59"/>
  <c r="AI230" i="59"/>
  <c r="AD230" i="59"/>
  <c r="AH261" i="59"/>
  <c r="AG261" i="59"/>
  <c r="AI261" i="59"/>
  <c r="AD261" i="59"/>
  <c r="AD225" i="59"/>
  <c r="AD231" i="59"/>
  <c r="AH231" i="59"/>
  <c r="AG231" i="59"/>
  <c r="AI231" i="59"/>
  <c r="AH237" i="59"/>
  <c r="AG237" i="59"/>
  <c r="AI237" i="59"/>
  <c r="AD237" i="59"/>
  <c r="AH256" i="59"/>
  <c r="AG256" i="59"/>
  <c r="AI256" i="59"/>
  <c r="AD256" i="59"/>
  <c r="AH262" i="59"/>
  <c r="AG262" i="59"/>
  <c r="AI262" i="59"/>
  <c r="AD262" i="59"/>
  <c r="AD241" i="59"/>
  <c r="AH241" i="59"/>
  <c r="AG241" i="59"/>
  <c r="AI241" i="59"/>
  <c r="AH238" i="59"/>
  <c r="AG238" i="59"/>
  <c r="AI238" i="59"/>
  <c r="AD238" i="59"/>
  <c r="AH239" i="59"/>
  <c r="AG239" i="59"/>
  <c r="AI239" i="59"/>
  <c r="AD239" i="59"/>
  <c r="AH254" i="59"/>
  <c r="AG254" i="59"/>
  <c r="AI254" i="59"/>
  <c r="AD254" i="59"/>
  <c r="AH253" i="59"/>
  <c r="AG253" i="59"/>
  <c r="AI253" i="59"/>
  <c r="AD253" i="59"/>
  <c r="AD250" i="59"/>
  <c r="AH250" i="59"/>
  <c r="AD233" i="59"/>
  <c r="AH233" i="59"/>
  <c r="AG233" i="59"/>
  <c r="AI233" i="59"/>
  <c r="AH236" i="59"/>
  <c r="AG236" i="59"/>
  <c r="AI236" i="59"/>
  <c r="AD236" i="59"/>
  <c r="AH255" i="59"/>
  <c r="AG255" i="59"/>
  <c r="AI255" i="59"/>
  <c r="AD255" i="59"/>
  <c r="AD258" i="59"/>
  <c r="AH258" i="59"/>
  <c r="AG258" i="59"/>
  <c r="AI258" i="59"/>
  <c r="AH274" i="59"/>
  <c r="AG274" i="59"/>
  <c r="AI274" i="59"/>
  <c r="AD274" i="59"/>
  <c r="AH280" i="59"/>
  <c r="AG280" i="59"/>
  <c r="AI280" i="59"/>
  <c r="AD280" i="59"/>
  <c r="AH295" i="59"/>
  <c r="AG295" i="59"/>
  <c r="AI295" i="59"/>
  <c r="AH302" i="59"/>
  <c r="AG302" i="59"/>
  <c r="AI302" i="59"/>
  <c r="AD309" i="59"/>
  <c r="AD321" i="59"/>
  <c r="AH321" i="59"/>
  <c r="AG321" i="59"/>
  <c r="AI321" i="59"/>
  <c r="AD342" i="59"/>
  <c r="AH364" i="59"/>
  <c r="AG364" i="59"/>
  <c r="AI364" i="59"/>
  <c r="AD364" i="59"/>
  <c r="AH385" i="59"/>
  <c r="AG385" i="59"/>
  <c r="AI385" i="59"/>
  <c r="AD385" i="59"/>
  <c r="AD388" i="59"/>
  <c r="AH388" i="59"/>
  <c r="AG388" i="59"/>
  <c r="AI388" i="59"/>
  <c r="AD401" i="59"/>
  <c r="AH407" i="59"/>
  <c r="AG407" i="59"/>
  <c r="AI407" i="59"/>
  <c r="AD407" i="59"/>
  <c r="AH427" i="59"/>
  <c r="AG427" i="59"/>
  <c r="AI427" i="59"/>
  <c r="AD427" i="59"/>
  <c r="AD430" i="59"/>
  <c r="AH430" i="59"/>
  <c r="AG430" i="59"/>
  <c r="AI430" i="59"/>
  <c r="AH301" i="59"/>
  <c r="AG301" i="59"/>
  <c r="AI301" i="59"/>
  <c r="AD301" i="59"/>
  <c r="AH348" i="59"/>
  <c r="AG348" i="59"/>
  <c r="AI348" i="59"/>
  <c r="AD348" i="59"/>
  <c r="AH232" i="59"/>
  <c r="AG232" i="59"/>
  <c r="AI232" i="59"/>
  <c r="AH240" i="59"/>
  <c r="AG240" i="59"/>
  <c r="AI240" i="59"/>
  <c r="AH257" i="59"/>
  <c r="AG257" i="59"/>
  <c r="AI257" i="59"/>
  <c r="AH281" i="59"/>
  <c r="AG281" i="59"/>
  <c r="AI281" i="59"/>
  <c r="AD281" i="59"/>
  <c r="AD296" i="59"/>
  <c r="AH296" i="59"/>
  <c r="AG296" i="59"/>
  <c r="AI296" i="59"/>
  <c r="AH299" i="59"/>
  <c r="AG299" i="59"/>
  <c r="AI299" i="59"/>
  <c r="AD299" i="59"/>
  <c r="AH318" i="59"/>
  <c r="AG318" i="59"/>
  <c r="AI318" i="59"/>
  <c r="AD318" i="59"/>
  <c r="AH339" i="59"/>
  <c r="AG339" i="59"/>
  <c r="AI339" i="59"/>
  <c r="AD339" i="59"/>
  <c r="AH345" i="59"/>
  <c r="AG345" i="59"/>
  <c r="AI345" i="59"/>
  <c r="AH365" i="59"/>
  <c r="AG365" i="59"/>
  <c r="AI365" i="59"/>
  <c r="AD365" i="59"/>
  <c r="AH379" i="59"/>
  <c r="AG379" i="59"/>
  <c r="AI379" i="59"/>
  <c r="AD393" i="59"/>
  <c r="AH398" i="59"/>
  <c r="AG398" i="59"/>
  <c r="AI398" i="59"/>
  <c r="AD398" i="59"/>
  <c r="AH410" i="59"/>
  <c r="AG410" i="59"/>
  <c r="AI410" i="59"/>
  <c r="AD410" i="59"/>
  <c r="AH425" i="59"/>
  <c r="AG425" i="59"/>
  <c r="AI425" i="59"/>
  <c r="AD425" i="59"/>
  <c r="AD336" i="59"/>
  <c r="AH336" i="59"/>
  <c r="AG336" i="59"/>
  <c r="AI336" i="59"/>
  <c r="AH284" i="59"/>
  <c r="AG284" i="59"/>
  <c r="AI284" i="59"/>
  <c r="AD284" i="59"/>
  <c r="AD288" i="59"/>
  <c r="AH293" i="59"/>
  <c r="AG293" i="59"/>
  <c r="AI293" i="59"/>
  <c r="AD293" i="59"/>
  <c r="AH305" i="59"/>
  <c r="AG305" i="59"/>
  <c r="AI305" i="59"/>
  <c r="AD305" i="59"/>
  <c r="AD319" i="59"/>
  <c r="AH319" i="59"/>
  <c r="AG319" i="59"/>
  <c r="AI319" i="59"/>
  <c r="AD340" i="59"/>
  <c r="AD346" i="59"/>
  <c r="AD359" i="59"/>
  <c r="AH368" i="59"/>
  <c r="AG368" i="59"/>
  <c r="AI368" i="59"/>
  <c r="AD368" i="59"/>
  <c r="AD372" i="59"/>
  <c r="AH377" i="59"/>
  <c r="AG377" i="59"/>
  <c r="AI377" i="59"/>
  <c r="AD377" i="59"/>
  <c r="AD380" i="59"/>
  <c r="AH383" i="59"/>
  <c r="AG383" i="59"/>
  <c r="AI383" i="59"/>
  <c r="AD383" i="59"/>
  <c r="AH399" i="59"/>
  <c r="AG399" i="59"/>
  <c r="AI399" i="59"/>
  <c r="AH404" i="59"/>
  <c r="AG404" i="59"/>
  <c r="AI404" i="59"/>
  <c r="AE408" i="59"/>
  <c r="AD414" i="59"/>
  <c r="AH419" i="59"/>
  <c r="AG419" i="59"/>
  <c r="AI419" i="59"/>
  <c r="AD419" i="59"/>
  <c r="AD422" i="59"/>
  <c r="AH422" i="59"/>
  <c r="AG422" i="59"/>
  <c r="AI422" i="59"/>
  <c r="AD271" i="59"/>
  <c r="AH271" i="59"/>
  <c r="AG271" i="59"/>
  <c r="AI271" i="59"/>
  <c r="AH314" i="59"/>
  <c r="AG314" i="59"/>
  <c r="AI314" i="59"/>
  <c r="AD314" i="59"/>
  <c r="AD327" i="59"/>
  <c r="AH327" i="59"/>
  <c r="AG327" i="59"/>
  <c r="AI327" i="59"/>
  <c r="AD355" i="59"/>
  <c r="AH355" i="59"/>
  <c r="AG355" i="59"/>
  <c r="AI355" i="59"/>
  <c r="AD235" i="59"/>
  <c r="AD243" i="59"/>
  <c r="AD252" i="59"/>
  <c r="AD260" i="59"/>
  <c r="AH272" i="59"/>
  <c r="AG272" i="59"/>
  <c r="AI272" i="59"/>
  <c r="AD272" i="59"/>
  <c r="AD285" i="59"/>
  <c r="AH285" i="59"/>
  <c r="AG285" i="59"/>
  <c r="AI285" i="59"/>
  <c r="AD294" i="59"/>
  <c r="AH294" i="59"/>
  <c r="AG294" i="59"/>
  <c r="AI294" i="59"/>
  <c r="AH306" i="59"/>
  <c r="AG306" i="59"/>
  <c r="AI306" i="59"/>
  <c r="AD306" i="59"/>
  <c r="AD313" i="59"/>
  <c r="AH313" i="59"/>
  <c r="AG313" i="59"/>
  <c r="AI313" i="59"/>
  <c r="AH316" i="59"/>
  <c r="AG316" i="59"/>
  <c r="AI316" i="59"/>
  <c r="AD316" i="59"/>
  <c r="AD325" i="59"/>
  <c r="AH343" i="59"/>
  <c r="AG343" i="59"/>
  <c r="AI343" i="59"/>
  <c r="AD343" i="59"/>
  <c r="AD351" i="59"/>
  <c r="AH356" i="59"/>
  <c r="AG356" i="59"/>
  <c r="AI356" i="59"/>
  <c r="AD356" i="59"/>
  <c r="AD369" i="59"/>
  <c r="AH369" i="59"/>
  <c r="AG369" i="59"/>
  <c r="AI369" i="59"/>
  <c r="AH389" i="59"/>
  <c r="AG389" i="59"/>
  <c r="AI389" i="59"/>
  <c r="AD389" i="59"/>
  <c r="AH402" i="59"/>
  <c r="AG402" i="59"/>
  <c r="AI402" i="59"/>
  <c r="AD402" i="59"/>
  <c r="AD405" i="59"/>
  <c r="AH405" i="59"/>
  <c r="AG405" i="59"/>
  <c r="AI405" i="59"/>
  <c r="AH431" i="59"/>
  <c r="AG431" i="59"/>
  <c r="AI431" i="59"/>
  <c r="AD431" i="59"/>
  <c r="AE264" i="59"/>
  <c r="AD267" i="59"/>
  <c r="AH273" i="59"/>
  <c r="AG273" i="59"/>
  <c r="AI273" i="59"/>
  <c r="AD273" i="59"/>
  <c r="AD279" i="59"/>
  <c r="AH279" i="59"/>
  <c r="AG279" i="59"/>
  <c r="AI279" i="59"/>
  <c r="AH282" i="59"/>
  <c r="AG282" i="59"/>
  <c r="AI282" i="59"/>
  <c r="AD282" i="59"/>
  <c r="AH322" i="59"/>
  <c r="AG322" i="59"/>
  <c r="AI322" i="59"/>
  <c r="AD322" i="59"/>
  <c r="AH357" i="59"/>
  <c r="AG357" i="59"/>
  <c r="AI357" i="59"/>
  <c r="AD357" i="59"/>
  <c r="AH366" i="59"/>
  <c r="AG366" i="59"/>
  <c r="AI366" i="59"/>
  <c r="AD366" i="59"/>
  <c r="AE400" i="59"/>
  <c r="AH276" i="59"/>
  <c r="AG276" i="59"/>
  <c r="AI276" i="59"/>
  <c r="AD276" i="59"/>
  <c r="AH323" i="59"/>
  <c r="AG323" i="59"/>
  <c r="AI323" i="59"/>
  <c r="AD323" i="59"/>
  <c r="AD338" i="59"/>
  <c r="AH338" i="59"/>
  <c r="AG338" i="59"/>
  <c r="AI338" i="59"/>
  <c r="AH341" i="59"/>
  <c r="AG341" i="59"/>
  <c r="AI341" i="59"/>
  <c r="AD341" i="59"/>
  <c r="AH347" i="59"/>
  <c r="AG347" i="59"/>
  <c r="AI347" i="59"/>
  <c r="AD347" i="59"/>
  <c r="AH360" i="59"/>
  <c r="AG360" i="59"/>
  <c r="AI360" i="59"/>
  <c r="AD360" i="59"/>
  <c r="AH381" i="59"/>
  <c r="AG381" i="59"/>
  <c r="AI381" i="59"/>
  <c r="AD381" i="59"/>
  <c r="AH390" i="59"/>
  <c r="AG390" i="59"/>
  <c r="AI390" i="59"/>
  <c r="AD397" i="59"/>
  <c r="AH397" i="59"/>
  <c r="AG397" i="59"/>
  <c r="AI397" i="59"/>
  <c r="AH423" i="59"/>
  <c r="AG423" i="59"/>
  <c r="AI423" i="59"/>
  <c r="AD423" i="59"/>
  <c r="AH432" i="59"/>
  <c r="AG432" i="59"/>
  <c r="AI432" i="59"/>
  <c r="AD432" i="59"/>
  <c r="AD277" i="59"/>
  <c r="AH277" i="59"/>
  <c r="AG277" i="59"/>
  <c r="AI277" i="59"/>
  <c r="AH298" i="59"/>
  <c r="AG298" i="59"/>
  <c r="AI298" i="59"/>
  <c r="AD298" i="59"/>
  <c r="AD304" i="59"/>
  <c r="AD317" i="59"/>
  <c r="AH326" i="59"/>
  <c r="AG326" i="59"/>
  <c r="AI326" i="59"/>
  <c r="AD326" i="59"/>
  <c r="AD330" i="59"/>
  <c r="AH335" i="59"/>
  <c r="AG335" i="59"/>
  <c r="AI335" i="59"/>
  <c r="AD335" i="59"/>
  <c r="AD361" i="59"/>
  <c r="AH361" i="59"/>
  <c r="AG361" i="59"/>
  <c r="AI361" i="59"/>
  <c r="AD406" i="59"/>
  <c r="AD409" i="59"/>
  <c r="AH378" i="59"/>
  <c r="AG378" i="59"/>
  <c r="AI378" i="59"/>
  <c r="AH386" i="59"/>
  <c r="AG386" i="59"/>
  <c r="AI386" i="59"/>
  <c r="AH403" i="59"/>
  <c r="AG403" i="59"/>
  <c r="AI403" i="59"/>
  <c r="AH411" i="59"/>
  <c r="AG411" i="59"/>
  <c r="AI411" i="59"/>
  <c r="AH420" i="59"/>
  <c r="AG420" i="59"/>
  <c r="AI420" i="59"/>
  <c r="AH428" i="59"/>
  <c r="AG428" i="59"/>
  <c r="AI428" i="59"/>
  <c r="AH124" i="59"/>
  <c r="AG124" i="59"/>
  <c r="AI124" i="59"/>
  <c r="AD124" i="59"/>
  <c r="AH216" i="59"/>
  <c r="AG216" i="59"/>
  <c r="AI216" i="59"/>
  <c r="AD216" i="59"/>
  <c r="AH179" i="59"/>
  <c r="AG179" i="59"/>
  <c r="AI179" i="59"/>
  <c r="AD179" i="59"/>
  <c r="AD125" i="59"/>
  <c r="AH125" i="59"/>
  <c r="AG125" i="59"/>
  <c r="AI125" i="59"/>
  <c r="AH157" i="59"/>
  <c r="AG157" i="59"/>
  <c r="AI157" i="59"/>
  <c r="AD157" i="59"/>
  <c r="AD180" i="59"/>
  <c r="AH180" i="59"/>
  <c r="AG180" i="59"/>
  <c r="AI180" i="59"/>
  <c r="AD187" i="59"/>
  <c r="AH187" i="59"/>
  <c r="AG187" i="59"/>
  <c r="AI187" i="59"/>
  <c r="AH196" i="59"/>
  <c r="AG196" i="59"/>
  <c r="AI196" i="59"/>
  <c r="AD196" i="59"/>
  <c r="AH156" i="59"/>
  <c r="AG156" i="59"/>
  <c r="AI156" i="59"/>
  <c r="AD156" i="59"/>
  <c r="AH131" i="59"/>
  <c r="AG131" i="59"/>
  <c r="AI131" i="59"/>
  <c r="AD131" i="59"/>
  <c r="AD219" i="59"/>
  <c r="AH219" i="59"/>
  <c r="AG219" i="59"/>
  <c r="AI219" i="59"/>
  <c r="AH148" i="59"/>
  <c r="AG148" i="59"/>
  <c r="AI148" i="59"/>
  <c r="AD148" i="59"/>
  <c r="AH132" i="59"/>
  <c r="AG132" i="59"/>
  <c r="AI132" i="59"/>
  <c r="AD132" i="59"/>
  <c r="AH154" i="59"/>
  <c r="AG154" i="59"/>
  <c r="AI154" i="59"/>
  <c r="AD154" i="59"/>
  <c r="AH171" i="59"/>
  <c r="AG171" i="59"/>
  <c r="AI171" i="59"/>
  <c r="AD171" i="59"/>
  <c r="AH191" i="59"/>
  <c r="AG191" i="59"/>
  <c r="AI191" i="59"/>
  <c r="AD191" i="59"/>
  <c r="AD197" i="59"/>
  <c r="AH197" i="59"/>
  <c r="AG197" i="59"/>
  <c r="AI197" i="59"/>
  <c r="AH208" i="59"/>
  <c r="AD208" i="59"/>
  <c r="AD220" i="59"/>
  <c r="AH220" i="59"/>
  <c r="AG220" i="59"/>
  <c r="AI220" i="59"/>
  <c r="AD145" i="59"/>
  <c r="AH145" i="59"/>
  <c r="AG145" i="59"/>
  <c r="AI145" i="59"/>
  <c r="AD129" i="59"/>
  <c r="AD136" i="59"/>
  <c r="AH136" i="59"/>
  <c r="AG136" i="59"/>
  <c r="AI136" i="59"/>
  <c r="AH149" i="59"/>
  <c r="AG149" i="59"/>
  <c r="AI149" i="59"/>
  <c r="AD149" i="59"/>
  <c r="AH166" i="59"/>
  <c r="AH177" i="59"/>
  <c r="AG177" i="59"/>
  <c r="AI177" i="59"/>
  <c r="AD211" i="59"/>
  <c r="AH211" i="59"/>
  <c r="AG211" i="59"/>
  <c r="AI211" i="59"/>
  <c r="AH153" i="59"/>
  <c r="AG153" i="59"/>
  <c r="AI153" i="59"/>
  <c r="AH173" i="59"/>
  <c r="AG173" i="59"/>
  <c r="AI173" i="59"/>
  <c r="AH146" i="59"/>
  <c r="AG146" i="59"/>
  <c r="AI146" i="59"/>
  <c r="AD146" i="59"/>
  <c r="AD152" i="59"/>
  <c r="AH152" i="59"/>
  <c r="AG152" i="59"/>
  <c r="AI152" i="59"/>
  <c r="AD169" i="59"/>
  <c r="AH169" i="59"/>
  <c r="AG169" i="59"/>
  <c r="AI169" i="59"/>
  <c r="AD178" i="59"/>
  <c r="AH178" i="59"/>
  <c r="AG178" i="59"/>
  <c r="AI178" i="59"/>
  <c r="AH189" i="59"/>
  <c r="AG189" i="59"/>
  <c r="AI189" i="59"/>
  <c r="AD189" i="59"/>
  <c r="AD212" i="59"/>
  <c r="AH212" i="59"/>
  <c r="AG212" i="59"/>
  <c r="AI212" i="59"/>
  <c r="AD170" i="59"/>
  <c r="AH170" i="59"/>
  <c r="AG170" i="59"/>
  <c r="AI170" i="59"/>
  <c r="AH199" i="59"/>
  <c r="AG199" i="59"/>
  <c r="AI199" i="59"/>
  <c r="AH213" i="59"/>
  <c r="AG213" i="59"/>
  <c r="AI213" i="59"/>
  <c r="AD213" i="59"/>
  <c r="AD128" i="59"/>
  <c r="AH128" i="59"/>
  <c r="AG128" i="59"/>
  <c r="AI128" i="59"/>
  <c r="AD133" i="59"/>
  <c r="AH188" i="59"/>
  <c r="AG188" i="59"/>
  <c r="AI188" i="59"/>
  <c r="AD188" i="59"/>
  <c r="AD194" i="59"/>
  <c r="AH194" i="59"/>
  <c r="AG194" i="59"/>
  <c r="AI194" i="59"/>
  <c r="AH221" i="59"/>
  <c r="AG221" i="59"/>
  <c r="AI221" i="59"/>
  <c r="AD221" i="59"/>
  <c r="AD127" i="59"/>
  <c r="AH127" i="59"/>
  <c r="AG127" i="59"/>
  <c r="AI127" i="59"/>
  <c r="AH137" i="59"/>
  <c r="AG137" i="59"/>
  <c r="AI137" i="59"/>
  <c r="AD137" i="59"/>
  <c r="AD141" i="59"/>
  <c r="AD183" i="59"/>
  <c r="AD195" i="59"/>
  <c r="AH195" i="59"/>
  <c r="AG195" i="59"/>
  <c r="AI195" i="59"/>
  <c r="AH222" i="59"/>
  <c r="AG222" i="59"/>
  <c r="AI222" i="59"/>
  <c r="AD222" i="59"/>
  <c r="AH126" i="59"/>
  <c r="AG126" i="59"/>
  <c r="AI126" i="59"/>
  <c r="AH134" i="59"/>
  <c r="AG134" i="59"/>
  <c r="AI134" i="59"/>
  <c r="AH151" i="59"/>
  <c r="AG151" i="59"/>
  <c r="AI151" i="59"/>
  <c r="AH159" i="59"/>
  <c r="AG159" i="59"/>
  <c r="AI159" i="59"/>
  <c r="AH168" i="59"/>
  <c r="AG168" i="59"/>
  <c r="AI168" i="59"/>
  <c r="AH176" i="59"/>
  <c r="AG176" i="59"/>
  <c r="AI176" i="59"/>
  <c r="AD190" i="59"/>
  <c r="AH193" i="59"/>
  <c r="AG193" i="59"/>
  <c r="AI193" i="59"/>
  <c r="AD198" i="59"/>
  <c r="AH201" i="59"/>
  <c r="AG201" i="59"/>
  <c r="AI201" i="59"/>
  <c r="AH210" i="59"/>
  <c r="AG210" i="59"/>
  <c r="AI210" i="59"/>
  <c r="AD215" i="59"/>
  <c r="AH218" i="59"/>
  <c r="AG218" i="59"/>
  <c r="AI218" i="59"/>
  <c r="AE36" i="59"/>
  <c r="AD36" i="59"/>
  <c r="AE50" i="59"/>
  <c r="AD50" i="59" s="1"/>
  <c r="AE44" i="59"/>
  <c r="AD44" i="59" s="1"/>
  <c r="AE48" i="59"/>
  <c r="AD48" i="59" s="1"/>
  <c r="AE42" i="59"/>
  <c r="AD42" i="59" s="1"/>
  <c r="AE43" i="59"/>
  <c r="AD43" i="59" s="1"/>
  <c r="AE47" i="59"/>
  <c r="AD47" i="59" s="1"/>
  <c r="AE45" i="59"/>
  <c r="AD45" i="59" s="1"/>
  <c r="E5" i="123"/>
  <c r="E6" i="123"/>
  <c r="E7" i="123"/>
  <c r="E8" i="123"/>
  <c r="E9" i="123"/>
  <c r="E10" i="123"/>
  <c r="E11" i="123"/>
  <c r="E12" i="123"/>
  <c r="E4" i="123"/>
  <c r="I13" i="124" a="1"/>
  <c r="I13" i="124" s="1"/>
  <c r="J13" i="124" s="1"/>
  <c r="E12" i="124"/>
  <c r="E11" i="124"/>
  <c r="E10" i="124"/>
  <c r="E9" i="124"/>
  <c r="E8" i="124"/>
  <c r="E7" i="124"/>
  <c r="E6" i="124"/>
  <c r="E5" i="124"/>
  <c r="E4" i="124"/>
  <c r="AH204" i="124"/>
  <c r="AG204" i="124"/>
  <c r="AI204" i="124"/>
  <c r="AH393" i="124"/>
  <c r="AG393" i="124"/>
  <c r="AI393" i="124"/>
  <c r="AH267" i="124"/>
  <c r="AG267" i="124"/>
  <c r="AI267" i="124"/>
  <c r="AG127" i="124"/>
  <c r="AI127" i="124" s="1"/>
  <c r="AG169" i="123"/>
  <c r="AI169" i="123"/>
  <c r="AH162" i="123"/>
  <c r="AG162" i="123"/>
  <c r="AI162" i="123"/>
  <c r="AH225" i="123"/>
  <c r="AG225" i="123"/>
  <c r="AI225" i="123"/>
  <c r="AH78" i="123"/>
  <c r="AG78" i="123"/>
  <c r="AI78" i="123"/>
  <c r="AD135" i="59"/>
  <c r="AH214" i="59"/>
  <c r="AG214" i="59"/>
  <c r="AI214" i="59"/>
  <c r="AH174" i="59"/>
  <c r="AG174" i="59"/>
  <c r="AI174" i="59"/>
  <c r="AD344" i="59"/>
  <c r="AH278" i="59"/>
  <c r="AG278" i="59"/>
  <c r="AI278" i="59"/>
  <c r="AH424" i="59"/>
  <c r="AG424" i="59"/>
  <c r="AI424" i="59"/>
  <c r="AH324" i="59"/>
  <c r="AG324" i="59"/>
  <c r="AI324" i="59"/>
  <c r="AH229" i="59"/>
  <c r="AG229" i="59"/>
  <c r="AI229" i="59"/>
  <c r="AH367" i="59"/>
  <c r="AG367" i="59"/>
  <c r="AI367" i="59"/>
  <c r="AD367" i="59"/>
  <c r="AH363" i="59"/>
  <c r="AG363" i="59"/>
  <c r="AI363" i="59"/>
  <c r="AD297" i="59"/>
  <c r="AD382" i="59"/>
  <c r="AD315" i="59"/>
  <c r="AD358" i="59"/>
  <c r="AD263" i="59"/>
  <c r="AD337" i="59"/>
  <c r="AH337" i="59"/>
  <c r="AG337" i="59"/>
  <c r="AI337" i="59"/>
  <c r="AD387" i="59"/>
  <c r="AH387" i="59"/>
  <c r="AG387" i="59"/>
  <c r="AI387" i="59"/>
  <c r="AD334" i="59"/>
  <c r="AD429" i="59"/>
  <c r="AH429" i="59"/>
  <c r="AG429" i="59"/>
  <c r="AI429" i="59"/>
  <c r="AH426" i="59"/>
  <c r="AG426" i="59"/>
  <c r="AI426" i="59"/>
  <c r="AD426" i="59"/>
  <c r="AD320" i="59"/>
  <c r="AH320" i="59"/>
  <c r="AG320" i="59"/>
  <c r="AI320" i="59"/>
  <c r="AD421" i="59"/>
  <c r="AH421" i="59"/>
  <c r="AG421" i="59"/>
  <c r="AI421" i="59"/>
  <c r="AH275" i="59"/>
  <c r="AG275" i="59"/>
  <c r="AI275" i="59"/>
  <c r="AD275" i="59"/>
  <c r="AD303" i="59"/>
  <c r="AH303" i="59"/>
  <c r="AG303" i="59"/>
  <c r="AI303" i="59"/>
  <c r="AH309" i="59"/>
  <c r="AG309" i="59"/>
  <c r="AI309" i="59"/>
  <c r="AD264" i="59"/>
  <c r="AH264" i="59"/>
  <c r="AG264" i="59"/>
  <c r="AI264" i="59"/>
  <c r="AG250" i="59"/>
  <c r="AI250" i="59"/>
  <c r="AH246" i="59"/>
  <c r="AG246" i="59"/>
  <c r="AI246" i="59"/>
  <c r="AH408" i="59"/>
  <c r="AG408" i="59"/>
  <c r="AI408" i="59"/>
  <c r="AD408" i="59"/>
  <c r="AH225" i="59"/>
  <c r="AG225" i="59"/>
  <c r="AI225" i="59"/>
  <c r="AH267" i="59"/>
  <c r="AG267" i="59"/>
  <c r="AI267" i="59"/>
  <c r="AH372" i="59"/>
  <c r="AG372" i="59"/>
  <c r="AI372" i="59"/>
  <c r="AH330" i="59"/>
  <c r="AG330" i="59"/>
  <c r="AI330" i="59"/>
  <c r="AH400" i="59"/>
  <c r="AG400" i="59"/>
  <c r="AI400" i="59"/>
  <c r="AD400" i="59"/>
  <c r="AH351" i="59"/>
  <c r="AG351" i="59"/>
  <c r="AI351" i="59"/>
  <c r="AH288" i="59"/>
  <c r="AG288" i="59"/>
  <c r="AI288" i="59"/>
  <c r="AG166" i="59"/>
  <c r="AI166" i="59"/>
  <c r="AH120" i="59"/>
  <c r="AG120" i="59"/>
  <c r="AI120" i="59"/>
  <c r="AH204" i="59"/>
  <c r="AG204" i="59"/>
  <c r="AI204" i="59"/>
  <c r="AG208" i="59"/>
  <c r="AI208" i="59"/>
  <c r="AH183" i="59"/>
  <c r="AG183" i="59"/>
  <c r="AI183" i="59"/>
  <c r="J14" i="128"/>
  <c r="H429" i="128"/>
  <c r="H421" i="128"/>
  <c r="M416" i="128"/>
  <c r="H409" i="128"/>
  <c r="H401" i="128"/>
  <c r="M395" i="128"/>
  <c r="H389" i="128"/>
  <c r="H382" i="128"/>
  <c r="M374" i="128"/>
  <c r="H369" i="128"/>
  <c r="H359" i="128"/>
  <c r="M353" i="128"/>
  <c r="M332" i="128"/>
  <c r="H318" i="128"/>
  <c r="M311" i="128"/>
  <c r="H304" i="128"/>
  <c r="M290" i="128"/>
  <c r="H276" i="128"/>
  <c r="M269" i="128"/>
  <c r="H256" i="128"/>
  <c r="H255" i="128"/>
  <c r="M248" i="128"/>
  <c r="H235" i="128"/>
  <c r="H229" i="128"/>
  <c r="M227" i="128"/>
  <c r="M206" i="128"/>
  <c r="M185" i="128"/>
  <c r="M164" i="128"/>
  <c r="H151" i="128"/>
  <c r="M143" i="128"/>
  <c r="M122" i="128"/>
  <c r="H110" i="128"/>
  <c r="M101" i="128"/>
  <c r="H94" i="128"/>
  <c r="M80" i="128"/>
  <c r="M59" i="128"/>
  <c r="H41" i="128"/>
  <c r="M38" i="128"/>
  <c r="I13" i="128" a="1"/>
  <c r="I13" i="128" s="1"/>
  <c r="E12" i="128"/>
  <c r="E11" i="128"/>
  <c r="E10" i="128"/>
  <c r="E9" i="128"/>
  <c r="E8" i="128"/>
  <c r="E7" i="128"/>
  <c r="E6" i="128"/>
  <c r="E5" i="128"/>
  <c r="E4" i="128"/>
  <c r="J14" i="127"/>
  <c r="M416" i="127"/>
  <c r="H410" i="127"/>
  <c r="M395" i="127"/>
  <c r="M374" i="127"/>
  <c r="M353" i="127"/>
  <c r="H334" i="127"/>
  <c r="M332" i="127"/>
  <c r="M311" i="127"/>
  <c r="H300" i="127"/>
  <c r="M290" i="127"/>
  <c r="M269" i="127"/>
  <c r="H259" i="127"/>
  <c r="H251" i="127"/>
  <c r="M248" i="127"/>
  <c r="H239" i="127"/>
  <c r="H238" i="127"/>
  <c r="M227" i="127"/>
  <c r="M206" i="127"/>
  <c r="H199" i="127"/>
  <c r="M185" i="127"/>
  <c r="H176" i="127"/>
  <c r="H172" i="127"/>
  <c r="M164" i="127"/>
  <c r="M143" i="127"/>
  <c r="H136" i="127"/>
  <c r="H132" i="127"/>
  <c r="H130" i="127"/>
  <c r="H128" i="127"/>
  <c r="M122" i="127"/>
  <c r="H107" i="127"/>
  <c r="M101" i="127"/>
  <c r="H87" i="127"/>
  <c r="M80" i="127"/>
  <c r="H75" i="127"/>
  <c r="M59" i="127"/>
  <c r="M38" i="127"/>
  <c r="I13" i="127" a="1"/>
  <c r="I13" i="127" s="1"/>
  <c r="E12" i="127"/>
  <c r="E11" i="127"/>
  <c r="E10" i="127"/>
  <c r="E9" i="127"/>
  <c r="E8" i="127"/>
  <c r="E7" i="127"/>
  <c r="E6" i="127"/>
  <c r="E5" i="127"/>
  <c r="E4" i="127"/>
  <c r="G4" i="127" s="1"/>
  <c r="E5" i="59"/>
  <c r="E6" i="59"/>
  <c r="E7" i="59"/>
  <c r="E8" i="59"/>
  <c r="E9" i="59"/>
  <c r="E10" i="59"/>
  <c r="E11" i="59"/>
  <c r="E12" i="59"/>
  <c r="E4" i="59"/>
  <c r="G4" i="59" s="1"/>
  <c r="F11" i="59" s="1"/>
  <c r="E5" i="125"/>
  <c r="E6" i="125"/>
  <c r="E7" i="125"/>
  <c r="E8" i="125"/>
  <c r="E9" i="125"/>
  <c r="E10" i="125"/>
  <c r="E11" i="125"/>
  <c r="E12" i="125"/>
  <c r="E4" i="125"/>
  <c r="E5" i="126"/>
  <c r="E6" i="126"/>
  <c r="E7" i="126"/>
  <c r="E8" i="126"/>
  <c r="E9" i="126"/>
  <c r="E10" i="126"/>
  <c r="E11" i="126"/>
  <c r="E12" i="126"/>
  <c r="E4" i="126"/>
  <c r="J14" i="126"/>
  <c r="H421" i="126"/>
  <c r="M416" i="126"/>
  <c r="M395" i="126"/>
  <c r="H389" i="126"/>
  <c r="M374" i="126"/>
  <c r="H361" i="126"/>
  <c r="H359" i="126"/>
  <c r="M353" i="126"/>
  <c r="H339" i="126"/>
  <c r="H336" i="126"/>
  <c r="M332" i="126"/>
  <c r="M311" i="126"/>
  <c r="M290" i="126"/>
  <c r="M269" i="126"/>
  <c r="M248" i="126"/>
  <c r="H230" i="126"/>
  <c r="M227" i="126"/>
  <c r="H219" i="126"/>
  <c r="M206" i="126"/>
  <c r="H199" i="126"/>
  <c r="M185" i="126"/>
  <c r="H169" i="126"/>
  <c r="H168" i="126"/>
  <c r="M164" i="126"/>
  <c r="M143" i="126"/>
  <c r="H128" i="126"/>
  <c r="M122" i="126"/>
  <c r="M101" i="126"/>
  <c r="M80" i="126"/>
  <c r="M59" i="126"/>
  <c r="M38" i="126"/>
  <c r="I13" i="126" a="1"/>
  <c r="I13" i="126" s="1"/>
  <c r="J14" i="125"/>
  <c r="M416" i="125"/>
  <c r="M395" i="125"/>
  <c r="M374" i="125"/>
  <c r="M353" i="125"/>
  <c r="M332" i="125"/>
  <c r="H319" i="125"/>
  <c r="H315" i="125"/>
  <c r="M311" i="125"/>
  <c r="M290" i="125"/>
  <c r="M269" i="125"/>
  <c r="M248" i="125"/>
  <c r="M227" i="125"/>
  <c r="M206" i="125"/>
  <c r="M185" i="125"/>
  <c r="H180" i="125"/>
  <c r="H172" i="125"/>
  <c r="M164" i="125"/>
  <c r="M143" i="125"/>
  <c r="M122" i="125"/>
  <c r="H117" i="125"/>
  <c r="M101" i="125"/>
  <c r="M80" i="125"/>
  <c r="M59" i="125"/>
  <c r="M38" i="125"/>
  <c r="I13" i="125" a="1"/>
  <c r="I13" i="125" s="1"/>
  <c r="J14" i="124"/>
  <c r="H431" i="124"/>
  <c r="H423" i="124"/>
  <c r="H422" i="124"/>
  <c r="M416" i="124"/>
  <c r="H410" i="124"/>
  <c r="M395" i="124"/>
  <c r="H383" i="124"/>
  <c r="M374" i="124"/>
  <c r="H363" i="124"/>
  <c r="H355" i="124"/>
  <c r="M353" i="124"/>
  <c r="M332" i="124"/>
  <c r="H327" i="124"/>
  <c r="H320" i="124"/>
  <c r="H319" i="124"/>
  <c r="M311" i="124"/>
  <c r="M290" i="124"/>
  <c r="H284" i="124"/>
  <c r="H276" i="124"/>
  <c r="M269" i="124"/>
  <c r="H263" i="124"/>
  <c r="M248" i="124"/>
  <c r="M227" i="124"/>
  <c r="M206" i="124"/>
  <c r="M185" i="124"/>
  <c r="M164" i="124"/>
  <c r="M143" i="124"/>
  <c r="M122" i="124"/>
  <c r="M101" i="124"/>
  <c r="M80" i="124"/>
  <c r="M59" i="124"/>
  <c r="M38" i="124"/>
  <c r="J14" i="123"/>
  <c r="M416" i="123"/>
  <c r="M395" i="123"/>
  <c r="M374" i="123"/>
  <c r="H356" i="123"/>
  <c r="M353" i="123"/>
  <c r="G344" i="123"/>
  <c r="H336" i="123"/>
  <c r="M332" i="123"/>
  <c r="M311" i="123"/>
  <c r="M290" i="123"/>
  <c r="G272" i="123"/>
  <c r="M269" i="123"/>
  <c r="H264" i="123"/>
  <c r="H256" i="123"/>
  <c r="H253" i="123"/>
  <c r="M248" i="123"/>
  <c r="H230" i="123"/>
  <c r="M227" i="123"/>
  <c r="H215" i="123"/>
  <c r="H213" i="123"/>
  <c r="M206" i="123"/>
  <c r="H194" i="123"/>
  <c r="M185" i="123"/>
  <c r="H174" i="123"/>
  <c r="H173" i="123"/>
  <c r="M164" i="123"/>
  <c r="H158" i="123"/>
  <c r="H156" i="123"/>
  <c r="H148" i="123"/>
  <c r="M143" i="123"/>
  <c r="M122" i="123"/>
  <c r="M101" i="123"/>
  <c r="H96" i="123"/>
  <c r="H84" i="123"/>
  <c r="M80" i="123"/>
  <c r="M59" i="123"/>
  <c r="M38" i="123"/>
  <c r="M416" i="59"/>
  <c r="H400" i="59"/>
  <c r="M395" i="59"/>
  <c r="M374" i="59"/>
  <c r="G357" i="59"/>
  <c r="M353" i="59"/>
  <c r="H340" i="59"/>
  <c r="M332" i="59"/>
  <c r="M311" i="59"/>
  <c r="M290" i="59"/>
  <c r="M269" i="59"/>
  <c r="M248" i="59"/>
  <c r="M227" i="59"/>
  <c r="M206" i="59"/>
  <c r="M185" i="59"/>
  <c r="M164" i="59"/>
  <c r="M143" i="59"/>
  <c r="M122" i="59"/>
  <c r="M101" i="59"/>
  <c r="M80" i="59"/>
  <c r="M59" i="59"/>
  <c r="M38" i="59"/>
  <c r="AH414" i="59"/>
  <c r="AG414" i="59"/>
  <c r="AI414" i="59"/>
  <c r="AH162" i="59"/>
  <c r="AG162" i="59"/>
  <c r="AI162" i="59"/>
  <c r="AH393" i="59"/>
  <c r="AG393" i="59"/>
  <c r="AI393" i="59"/>
  <c r="H339" i="125"/>
  <c r="H124" i="125"/>
  <c r="H296" i="125"/>
  <c r="H382" i="125"/>
  <c r="H90" i="125"/>
  <c r="H367" i="125"/>
  <c r="H21" i="128"/>
  <c r="H29" i="128"/>
  <c r="H387" i="128"/>
  <c r="H210" i="128"/>
  <c r="H137" i="128"/>
  <c r="H82" i="128"/>
  <c r="H92" i="128"/>
  <c r="H399" i="128"/>
  <c r="G239" i="128"/>
  <c r="H239" i="128"/>
  <c r="H361" i="128"/>
  <c r="H407" i="128"/>
  <c r="H196" i="128"/>
  <c r="H275" i="128"/>
  <c r="G334" i="128"/>
  <c r="H334" i="128"/>
  <c r="H335" i="128"/>
  <c r="H298" i="128"/>
  <c r="H282" i="128"/>
  <c r="H386" i="128"/>
  <c r="H295" i="128"/>
  <c r="H303" i="128"/>
  <c r="H358" i="128"/>
  <c r="H426" i="128"/>
  <c r="H190" i="128"/>
  <c r="H198" i="128"/>
  <c r="H398" i="128"/>
  <c r="H419" i="128"/>
  <c r="H178" i="128"/>
  <c r="H158" i="128"/>
  <c r="H170" i="128"/>
  <c r="H339" i="128"/>
  <c r="H243" i="128"/>
  <c r="H378" i="128"/>
  <c r="G387" i="128"/>
  <c r="H89" i="128"/>
  <c r="H218" i="128"/>
  <c r="G359" i="128"/>
  <c r="H357" i="128"/>
  <c r="H379" i="128"/>
  <c r="G399" i="128"/>
  <c r="H86" i="128"/>
  <c r="H138" i="128"/>
  <c r="H147" i="128"/>
  <c r="H159" i="128"/>
  <c r="H220" i="128"/>
  <c r="G229" i="128"/>
  <c r="H238" i="128"/>
  <c r="H367" i="128"/>
  <c r="H402" i="128"/>
  <c r="H96" i="128"/>
  <c r="H104" i="128"/>
  <c r="H126" i="128"/>
  <c r="H201" i="128"/>
  <c r="H233" i="128"/>
  <c r="H240" i="128"/>
  <c r="H273" i="128"/>
  <c r="H327" i="128"/>
  <c r="G92" i="128"/>
  <c r="H46" i="128"/>
  <c r="H90" i="128"/>
  <c r="H130" i="128"/>
  <c r="H155" i="128"/>
  <c r="H179" i="128"/>
  <c r="H326" i="128"/>
  <c r="H366" i="128"/>
  <c r="H406" i="128"/>
  <c r="H418" i="128"/>
  <c r="H145" i="128"/>
  <c r="H213" i="128"/>
  <c r="H292" i="128"/>
  <c r="H314" i="128"/>
  <c r="H344" i="128"/>
  <c r="H424" i="128"/>
  <c r="H72" i="128"/>
  <c r="H214" i="128"/>
  <c r="H219" i="128"/>
  <c r="G137" i="128"/>
  <c r="H52" i="128"/>
  <c r="H83" i="128"/>
  <c r="H85" i="128"/>
  <c r="H103" i="128"/>
  <c r="H157" i="128"/>
  <c r="G89" i="128"/>
  <c r="G86" i="128"/>
  <c r="H88" i="128"/>
  <c r="H91" i="128"/>
  <c r="H93" i="128"/>
  <c r="G94" i="128"/>
  <c r="H131" i="128"/>
  <c r="H129" i="128"/>
  <c r="H217" i="128"/>
  <c r="H262" i="128"/>
  <c r="H128" i="128"/>
  <c r="G138" i="128"/>
  <c r="H149" i="128"/>
  <c r="H232" i="128"/>
  <c r="H237" i="128"/>
  <c r="H111" i="128"/>
  <c r="H115" i="128"/>
  <c r="G151" i="128"/>
  <c r="H167" i="128"/>
  <c r="G178" i="128"/>
  <c r="H212" i="128"/>
  <c r="H105" i="128"/>
  <c r="H108" i="128"/>
  <c r="H113" i="128"/>
  <c r="H234" i="128"/>
  <c r="H171" i="128"/>
  <c r="H192" i="128"/>
  <c r="H195" i="128"/>
  <c r="G82" i="128"/>
  <c r="G110" i="128"/>
  <c r="G130" i="128"/>
  <c r="H150" i="128"/>
  <c r="H154" i="128"/>
  <c r="H200" i="128"/>
  <c r="H305" i="128"/>
  <c r="H127" i="128"/>
  <c r="H172" i="128"/>
  <c r="H175" i="128"/>
  <c r="G240" i="128"/>
  <c r="G276" i="128"/>
  <c r="H293" i="128"/>
  <c r="H116" i="128"/>
  <c r="H136" i="128"/>
  <c r="H180" i="128"/>
  <c r="H188" i="128"/>
  <c r="G210" i="128"/>
  <c r="H278" i="128"/>
  <c r="G282" i="128"/>
  <c r="H338" i="128"/>
  <c r="H209" i="128"/>
  <c r="H211" i="128"/>
  <c r="G235" i="128"/>
  <c r="H257" i="128"/>
  <c r="H264" i="128"/>
  <c r="H272" i="128"/>
  <c r="H296" i="128"/>
  <c r="H313" i="128"/>
  <c r="H376" i="128"/>
  <c r="H422" i="128"/>
  <c r="G190" i="128"/>
  <c r="G233" i="128"/>
  <c r="H251" i="128"/>
  <c r="G255" i="128"/>
  <c r="H283" i="128"/>
  <c r="H364" i="128"/>
  <c r="H197" i="128"/>
  <c r="H199" i="128"/>
  <c r="H222" i="128"/>
  <c r="H306" i="128"/>
  <c r="G418" i="128"/>
  <c r="H189" i="128"/>
  <c r="H191" i="128"/>
  <c r="G243" i="128"/>
  <c r="H258" i="128"/>
  <c r="H284" i="128"/>
  <c r="H315" i="128"/>
  <c r="G256" i="128"/>
  <c r="H259" i="128"/>
  <c r="H263" i="128"/>
  <c r="H294" i="128"/>
  <c r="H299" i="128"/>
  <c r="H319" i="128"/>
  <c r="H317" i="128"/>
  <c r="H323" i="128"/>
  <c r="H281" i="128"/>
  <c r="H301" i="128"/>
  <c r="H320" i="128"/>
  <c r="H341" i="128"/>
  <c r="G426" i="128"/>
  <c r="H285" i="128"/>
  <c r="G295" i="128"/>
  <c r="G304" i="128"/>
  <c r="G318" i="128"/>
  <c r="H253" i="128"/>
  <c r="H254" i="128"/>
  <c r="H274" i="128"/>
  <c r="G361" i="128"/>
  <c r="G367" i="128"/>
  <c r="H384" i="128"/>
  <c r="H404" i="128"/>
  <c r="H420" i="128"/>
  <c r="H425" i="128"/>
  <c r="H428" i="128"/>
  <c r="H340" i="128"/>
  <c r="H348" i="128"/>
  <c r="G369" i="128"/>
  <c r="G401" i="128"/>
  <c r="G409" i="128"/>
  <c r="H423" i="128"/>
  <c r="H431" i="128"/>
  <c r="G326" i="128"/>
  <c r="G366" i="128"/>
  <c r="G382" i="128"/>
  <c r="G389" i="128"/>
  <c r="G398" i="128"/>
  <c r="G402" i="128"/>
  <c r="H356" i="128"/>
  <c r="H360" i="128"/>
  <c r="H377" i="128"/>
  <c r="G386" i="128"/>
  <c r="H397" i="128"/>
  <c r="G406" i="128"/>
  <c r="H343" i="128"/>
  <c r="H363" i="128"/>
  <c r="H365" i="128"/>
  <c r="H368" i="128"/>
  <c r="H380" i="128"/>
  <c r="H385" i="128"/>
  <c r="H400" i="128"/>
  <c r="H405" i="128"/>
  <c r="H408" i="128"/>
  <c r="H432" i="128"/>
  <c r="H324" i="128"/>
  <c r="H388" i="128"/>
  <c r="G421" i="128"/>
  <c r="G429" i="128"/>
  <c r="G82" i="127"/>
  <c r="H82" i="127"/>
  <c r="G91" i="127"/>
  <c r="H91" i="127"/>
  <c r="H74" i="127"/>
  <c r="H106" i="127"/>
  <c r="H110" i="127"/>
  <c r="H294" i="127"/>
  <c r="H154" i="127"/>
  <c r="H279" i="127"/>
  <c r="H321" i="127"/>
  <c r="H342" i="127"/>
  <c r="H241" i="127"/>
  <c r="H283" i="127"/>
  <c r="H323" i="127"/>
  <c r="H382" i="127"/>
  <c r="H210" i="127"/>
  <c r="H230" i="127"/>
  <c r="H299" i="127"/>
  <c r="H64" i="127"/>
  <c r="G107" i="127"/>
  <c r="H218" i="127"/>
  <c r="H277" i="127"/>
  <c r="H72" i="127"/>
  <c r="H84" i="127"/>
  <c r="H127" i="127"/>
  <c r="H211" i="127"/>
  <c r="H22" i="127"/>
  <c r="H30" i="127"/>
  <c r="H131" i="127"/>
  <c r="H271" i="127"/>
  <c r="H305" i="127"/>
  <c r="H62" i="127"/>
  <c r="H70" i="127"/>
  <c r="H117" i="127"/>
  <c r="G106" i="127"/>
  <c r="H257" i="127"/>
  <c r="H42" i="127"/>
  <c r="H149" i="127"/>
  <c r="H156" i="127"/>
  <c r="H180" i="127"/>
  <c r="H240" i="127"/>
  <c r="H255" i="127"/>
  <c r="H274" i="127"/>
  <c r="H377" i="127"/>
  <c r="H297" i="127"/>
  <c r="H347" i="127"/>
  <c r="H148" i="127"/>
  <c r="H168" i="127"/>
  <c r="H177" i="127"/>
  <c r="H192" i="127"/>
  <c r="H327" i="127"/>
  <c r="H362" i="127"/>
  <c r="H402" i="127"/>
  <c r="H256" i="127"/>
  <c r="H304" i="127"/>
  <c r="H338" i="127"/>
  <c r="H385" i="127"/>
  <c r="H115" i="127"/>
  <c r="H138" i="127"/>
  <c r="H50" i="127"/>
  <c r="H61" i="127"/>
  <c r="H85" i="127"/>
  <c r="H135" i="127"/>
  <c r="H152" i="127"/>
  <c r="H201" i="127"/>
  <c r="H285" i="127"/>
  <c r="H376" i="127"/>
  <c r="H422" i="127"/>
  <c r="H51" i="127"/>
  <c r="H65" i="127"/>
  <c r="G75" i="127"/>
  <c r="G87" i="127"/>
  <c r="H134" i="127"/>
  <c r="H159" i="127"/>
  <c r="H63" i="127"/>
  <c r="G72" i="127"/>
  <c r="G84" i="127"/>
  <c r="H129" i="127"/>
  <c r="H147" i="127"/>
  <c r="H73" i="127"/>
  <c r="H137" i="127"/>
  <c r="H27" i="127"/>
  <c r="H69" i="127"/>
  <c r="H71" i="127"/>
  <c r="H83" i="127"/>
  <c r="H108" i="127"/>
  <c r="H66" i="127"/>
  <c r="H89" i="127"/>
  <c r="H92" i="127"/>
  <c r="G135" i="127"/>
  <c r="G64" i="127"/>
  <c r="H86" i="127"/>
  <c r="H90" i="127"/>
  <c r="G110" i="127"/>
  <c r="H190" i="127"/>
  <c r="G192" i="127"/>
  <c r="H219" i="127"/>
  <c r="G132" i="127"/>
  <c r="H146" i="127"/>
  <c r="H155" i="127"/>
  <c r="H198" i="127"/>
  <c r="G128" i="127"/>
  <c r="H151" i="127"/>
  <c r="H158" i="127"/>
  <c r="H179" i="127"/>
  <c r="G117" i="127"/>
  <c r="G149" i="127"/>
  <c r="H175" i="127"/>
  <c r="G177" i="127"/>
  <c r="H231" i="127"/>
  <c r="H150" i="127"/>
  <c r="G152" i="127"/>
  <c r="H171" i="127"/>
  <c r="H178" i="127"/>
  <c r="G180" i="127"/>
  <c r="G136" i="127"/>
  <c r="H167" i="127"/>
  <c r="H169" i="127"/>
  <c r="H174" i="127"/>
  <c r="G176" i="127"/>
  <c r="H196" i="127"/>
  <c r="G199" i="127"/>
  <c r="H170" i="127"/>
  <c r="G172" i="127"/>
  <c r="H191" i="127"/>
  <c r="H200" i="127"/>
  <c r="H166" i="127"/>
  <c r="G168" i="127"/>
  <c r="H187" i="127"/>
  <c r="H194" i="127"/>
  <c r="H195" i="127"/>
  <c r="H213" i="127"/>
  <c r="H253" i="127"/>
  <c r="H302" i="127"/>
  <c r="H314" i="127"/>
  <c r="H343" i="127"/>
  <c r="H384" i="127"/>
  <c r="H216" i="127"/>
  <c r="H222" i="127"/>
  <c r="H234" i="127"/>
  <c r="G238" i="127"/>
  <c r="H278" i="127"/>
  <c r="G299" i="127"/>
  <c r="H364" i="127"/>
  <c r="H401" i="127"/>
  <c r="H262" i="127"/>
  <c r="H281" i="127"/>
  <c r="G300" i="127"/>
  <c r="G304" i="127"/>
  <c r="H320" i="127"/>
  <c r="H399" i="127"/>
  <c r="H215" i="127"/>
  <c r="H254" i="127"/>
  <c r="G259" i="127"/>
  <c r="H275" i="127"/>
  <c r="H296" i="127"/>
  <c r="H379" i="127"/>
  <c r="H430" i="127"/>
  <c r="H214" i="127"/>
  <c r="G251" i="127"/>
  <c r="H264" i="127"/>
  <c r="H298" i="127"/>
  <c r="H316" i="127"/>
  <c r="H409" i="127"/>
  <c r="G239" i="127"/>
  <c r="H243" i="127"/>
  <c r="G256" i="127"/>
  <c r="G277" i="127"/>
  <c r="H282" i="127"/>
  <c r="H303" i="127"/>
  <c r="H356" i="127"/>
  <c r="H407" i="127"/>
  <c r="H425" i="127"/>
  <c r="G240" i="127"/>
  <c r="H258" i="127"/>
  <c r="G279" i="127"/>
  <c r="H293" i="127"/>
  <c r="H295" i="127"/>
  <c r="H325" i="127"/>
  <c r="H208" i="127"/>
  <c r="H217" i="127"/>
  <c r="H229" i="127"/>
  <c r="H250" i="127"/>
  <c r="H263" i="127"/>
  <c r="G271" i="127"/>
  <c r="G305" i="127"/>
  <c r="H317" i="127"/>
  <c r="H346" i="127"/>
  <c r="H387" i="127"/>
  <c r="H336" i="127"/>
  <c r="G342" i="127"/>
  <c r="H358" i="127"/>
  <c r="H366" i="127"/>
  <c r="H404" i="127"/>
  <c r="H421" i="127"/>
  <c r="H429" i="127"/>
  <c r="G334" i="127"/>
  <c r="H381" i="127"/>
  <c r="H389" i="127"/>
  <c r="H397" i="127"/>
  <c r="H405" i="127"/>
  <c r="H337" i="127"/>
  <c r="H344" i="127"/>
  <c r="H361" i="127"/>
  <c r="H369" i="127"/>
  <c r="G410" i="127"/>
  <c r="H418" i="127"/>
  <c r="H423" i="127"/>
  <c r="H426" i="127"/>
  <c r="H431" i="127"/>
  <c r="H324" i="127"/>
  <c r="H357" i="127"/>
  <c r="H359" i="127"/>
  <c r="H365" i="127"/>
  <c r="H367" i="127"/>
  <c r="G382" i="127"/>
  <c r="G321" i="127"/>
  <c r="H341" i="127"/>
  <c r="G362" i="127"/>
  <c r="H398" i="127"/>
  <c r="H403" i="127"/>
  <c r="H406" i="127"/>
  <c r="H411" i="127"/>
  <c r="H424" i="127"/>
  <c r="H432" i="127"/>
  <c r="H339" i="127"/>
  <c r="H345" i="127"/>
  <c r="G347" i="127"/>
  <c r="H378" i="127"/>
  <c r="H386" i="127"/>
  <c r="H340" i="127"/>
  <c r="H348" i="127"/>
  <c r="H360" i="127"/>
  <c r="H368" i="127"/>
  <c r="H380" i="127"/>
  <c r="H388" i="127"/>
  <c r="H400" i="127"/>
  <c r="H408" i="127"/>
  <c r="H420" i="127"/>
  <c r="H428" i="127"/>
  <c r="H130" i="126"/>
  <c r="H171" i="126"/>
  <c r="H341" i="126"/>
  <c r="H87" i="126"/>
  <c r="G211" i="126"/>
  <c r="H211" i="126"/>
  <c r="G282" i="126"/>
  <c r="H282" i="126"/>
  <c r="H138" i="126"/>
  <c r="H46" i="126"/>
  <c r="H229" i="126"/>
  <c r="H238" i="126"/>
  <c r="H297" i="126"/>
  <c r="H387" i="126"/>
  <c r="H285" i="126"/>
  <c r="H358" i="126"/>
  <c r="H366" i="126"/>
  <c r="H398" i="126"/>
  <c r="H54" i="126"/>
  <c r="H53" i="126"/>
  <c r="H379" i="126"/>
  <c r="H418" i="126"/>
  <c r="H127" i="126"/>
  <c r="H148" i="126"/>
  <c r="H208" i="126"/>
  <c r="H276" i="126"/>
  <c r="H426" i="126"/>
  <c r="H71" i="126"/>
  <c r="H256" i="126"/>
  <c r="H365" i="126"/>
  <c r="H406" i="126"/>
  <c r="H154" i="126"/>
  <c r="G339" i="126"/>
  <c r="H419" i="126"/>
  <c r="H362" i="126"/>
  <c r="H63" i="126"/>
  <c r="H88" i="126"/>
  <c r="H152" i="126"/>
  <c r="H273" i="126"/>
  <c r="H300" i="126"/>
  <c r="H319" i="126"/>
  <c r="G359" i="126"/>
  <c r="H344" i="126"/>
  <c r="H347" i="126"/>
  <c r="H367" i="126"/>
  <c r="H386" i="126"/>
  <c r="H131" i="126"/>
  <c r="H180" i="126"/>
  <c r="G53" i="126"/>
  <c r="H124" i="126"/>
  <c r="H151" i="126"/>
  <c r="H191" i="126"/>
  <c r="H147" i="126"/>
  <c r="H52" i="126"/>
  <c r="H178" i="126"/>
  <c r="H62" i="126"/>
  <c r="H179" i="126"/>
  <c r="H137" i="126"/>
  <c r="H172" i="126"/>
  <c r="H258" i="126"/>
  <c r="G128" i="126"/>
  <c r="G169" i="126"/>
  <c r="H198" i="126"/>
  <c r="H158" i="126"/>
  <c r="G199" i="126"/>
  <c r="H210" i="126"/>
  <c r="H136" i="126"/>
  <c r="H155" i="126"/>
  <c r="G168" i="126"/>
  <c r="H190" i="126"/>
  <c r="H135" i="126"/>
  <c r="H167" i="126"/>
  <c r="H175" i="126"/>
  <c r="H189" i="126"/>
  <c r="H193" i="126"/>
  <c r="H317" i="126"/>
  <c r="G130" i="126"/>
  <c r="H132" i="126"/>
  <c r="H159" i="126"/>
  <c r="G230" i="126"/>
  <c r="H240" i="126"/>
  <c r="H271" i="126"/>
  <c r="H214" i="126"/>
  <c r="H241" i="126"/>
  <c r="H255" i="126"/>
  <c r="H260" i="126"/>
  <c r="G219" i="126"/>
  <c r="H253" i="126"/>
  <c r="H263" i="126"/>
  <c r="H278" i="126"/>
  <c r="H250" i="126"/>
  <c r="H284" i="126"/>
  <c r="H315" i="126"/>
  <c r="H220" i="126"/>
  <c r="H232" i="126"/>
  <c r="H292" i="126"/>
  <c r="G297" i="126"/>
  <c r="H216" i="126"/>
  <c r="H233" i="126"/>
  <c r="H272" i="126"/>
  <c r="H215" i="126"/>
  <c r="H283" i="126"/>
  <c r="H313" i="126"/>
  <c r="G285" i="126"/>
  <c r="H306" i="126"/>
  <c r="H314" i="126"/>
  <c r="H325" i="126"/>
  <c r="H368" i="126"/>
  <c r="G229" i="126"/>
  <c r="H369" i="126"/>
  <c r="H404" i="126"/>
  <c r="H298" i="126"/>
  <c r="H320" i="126"/>
  <c r="G336" i="126"/>
  <c r="H360" i="126"/>
  <c r="H401" i="126"/>
  <c r="H293" i="126"/>
  <c r="H295" i="126"/>
  <c r="H302" i="126"/>
  <c r="H323" i="126"/>
  <c r="G366" i="126"/>
  <c r="H420" i="126"/>
  <c r="H305" i="126"/>
  <c r="H376" i="126"/>
  <c r="H409" i="126"/>
  <c r="H318" i="126"/>
  <c r="G341" i="126"/>
  <c r="H343" i="126"/>
  <c r="H345" i="126"/>
  <c r="H400" i="126"/>
  <c r="H408" i="126"/>
  <c r="H356" i="126"/>
  <c r="H363" i="126"/>
  <c r="H388" i="126"/>
  <c r="G398" i="126"/>
  <c r="G406" i="126"/>
  <c r="G421" i="126"/>
  <c r="H424" i="126"/>
  <c r="H337" i="126"/>
  <c r="H340" i="126"/>
  <c r="H342" i="126"/>
  <c r="G361" i="126"/>
  <c r="H382" i="126"/>
  <c r="G389" i="126"/>
  <c r="H399" i="126"/>
  <c r="H407" i="126"/>
  <c r="G426" i="126"/>
  <c r="H431" i="126"/>
  <c r="H322" i="126"/>
  <c r="H357" i="126"/>
  <c r="H378" i="126"/>
  <c r="H383" i="126"/>
  <c r="H405" i="126"/>
  <c r="G367" i="126"/>
  <c r="H402" i="126"/>
  <c r="H410" i="126"/>
  <c r="H425" i="126"/>
  <c r="H428" i="126"/>
  <c r="H334" i="126"/>
  <c r="H348" i="126"/>
  <c r="H380" i="126"/>
  <c r="H403" i="126"/>
  <c r="H411" i="126"/>
  <c r="H422" i="126"/>
  <c r="H432" i="126"/>
  <c r="H384" i="126"/>
  <c r="H390" i="126"/>
  <c r="G418" i="126"/>
  <c r="H423" i="126"/>
  <c r="G127" i="125"/>
  <c r="H127" i="125"/>
  <c r="H153" i="125"/>
  <c r="H230" i="125"/>
  <c r="G231" i="125"/>
  <c r="H231" i="125"/>
  <c r="H64" i="125"/>
  <c r="H150" i="125"/>
  <c r="H283" i="125"/>
  <c r="H211" i="125"/>
  <c r="G219" i="125"/>
  <c r="H219" i="125"/>
  <c r="H69" i="125"/>
  <c r="H199" i="125"/>
  <c r="H362" i="125"/>
  <c r="H192" i="125"/>
  <c r="H200" i="125"/>
  <c r="G342" i="125"/>
  <c r="H342" i="125"/>
  <c r="H252" i="125"/>
  <c r="H424" i="125"/>
  <c r="H284" i="125"/>
  <c r="H344" i="125"/>
  <c r="H356" i="125"/>
  <c r="H402" i="125"/>
  <c r="H364" i="125"/>
  <c r="H361" i="125"/>
  <c r="H314" i="125"/>
  <c r="H381" i="125"/>
  <c r="H423" i="125"/>
  <c r="H318" i="125"/>
  <c r="H326" i="125"/>
  <c r="H115" i="125"/>
  <c r="H379" i="125"/>
  <c r="H387" i="125"/>
  <c r="H399" i="125"/>
  <c r="H407" i="125"/>
  <c r="H72" i="125"/>
  <c r="H105" i="125"/>
  <c r="H134" i="125"/>
  <c r="H152" i="125"/>
  <c r="H174" i="125"/>
  <c r="H257" i="125"/>
  <c r="H321" i="125"/>
  <c r="H425" i="125"/>
  <c r="H22" i="125"/>
  <c r="H62" i="125"/>
  <c r="H94" i="125"/>
  <c r="H240" i="125"/>
  <c r="H264" i="125"/>
  <c r="H419" i="125"/>
  <c r="H427" i="125"/>
  <c r="H430" i="125"/>
  <c r="H63" i="125"/>
  <c r="H91" i="125"/>
  <c r="H193" i="125"/>
  <c r="H327" i="125"/>
  <c r="H345" i="125"/>
  <c r="H110" i="125"/>
  <c r="H405" i="125"/>
  <c r="H71" i="125"/>
  <c r="H133" i="125"/>
  <c r="H221" i="125"/>
  <c r="H256" i="125"/>
  <c r="H278" i="125"/>
  <c r="H306" i="125"/>
  <c r="H343" i="125"/>
  <c r="H357" i="125"/>
  <c r="H65" i="125"/>
  <c r="G117" i="125"/>
  <c r="H104" i="125"/>
  <c r="H86" i="125"/>
  <c r="H84" i="125"/>
  <c r="H92" i="125"/>
  <c r="H109" i="125"/>
  <c r="H113" i="125"/>
  <c r="H66" i="125"/>
  <c r="H107" i="125"/>
  <c r="H89" i="125"/>
  <c r="H85" i="125"/>
  <c r="H87" i="125"/>
  <c r="H93" i="125"/>
  <c r="H95" i="125"/>
  <c r="H61" i="125"/>
  <c r="G90" i="125"/>
  <c r="H111" i="125"/>
  <c r="H116" i="125"/>
  <c r="H151" i="125"/>
  <c r="H159" i="125"/>
  <c r="H167" i="125"/>
  <c r="G172" i="125"/>
  <c r="H175" i="125"/>
  <c r="G180" i="125"/>
  <c r="G192" i="125"/>
  <c r="G200" i="125"/>
  <c r="H300" i="125"/>
  <c r="H68" i="125"/>
  <c r="H88" i="125"/>
  <c r="H96" i="125"/>
  <c r="H108" i="125"/>
  <c r="G124" i="125"/>
  <c r="H131" i="125"/>
  <c r="H149" i="125"/>
  <c r="H196" i="125"/>
  <c r="H201" i="125"/>
  <c r="H340" i="125"/>
  <c r="H147" i="125"/>
  <c r="G152" i="125"/>
  <c r="H155" i="125"/>
  <c r="H135" i="125"/>
  <c r="H234" i="125"/>
  <c r="H158" i="125"/>
  <c r="H176" i="125"/>
  <c r="H220" i="125"/>
  <c r="H235" i="125"/>
  <c r="H292" i="125"/>
  <c r="G319" i="125"/>
  <c r="H222" i="125"/>
  <c r="H125" i="125"/>
  <c r="H130" i="125"/>
  <c r="H166" i="125"/>
  <c r="H210" i="125"/>
  <c r="H114" i="125"/>
  <c r="H146" i="125"/>
  <c r="H154" i="125"/>
  <c r="H191" i="125"/>
  <c r="H215" i="125"/>
  <c r="H218" i="125"/>
  <c r="H232" i="125"/>
  <c r="H251" i="125"/>
  <c r="H313" i="125"/>
  <c r="H126" i="125"/>
  <c r="H171" i="125"/>
  <c r="H179" i="125"/>
  <c r="H187" i="125"/>
  <c r="H195" i="125"/>
  <c r="H197" i="125"/>
  <c r="H128" i="125"/>
  <c r="H136" i="125"/>
  <c r="H148" i="125"/>
  <c r="H156" i="125"/>
  <c r="H209" i="125"/>
  <c r="H214" i="125"/>
  <c r="H259" i="125"/>
  <c r="G284" i="125"/>
  <c r="H316" i="125"/>
  <c r="H334" i="125"/>
  <c r="H170" i="125"/>
  <c r="H178" i="125"/>
  <c r="H190" i="125"/>
  <c r="H198" i="125"/>
  <c r="G240" i="125"/>
  <c r="H242" i="125"/>
  <c r="H298" i="125"/>
  <c r="H341" i="125"/>
  <c r="H272" i="125"/>
  <c r="H280" i="125"/>
  <c r="H355" i="125"/>
  <c r="H239" i="125"/>
  <c r="H295" i="125"/>
  <c r="H303" i="125"/>
  <c r="G314" i="125"/>
  <c r="H404" i="125"/>
  <c r="H250" i="125"/>
  <c r="H258" i="125"/>
  <c r="H299" i="125"/>
  <c r="H301" i="125"/>
  <c r="H376" i="125"/>
  <c r="H275" i="125"/>
  <c r="G296" i="125"/>
  <c r="H365" i="125"/>
  <c r="H397" i="125"/>
  <c r="H241" i="125"/>
  <c r="H255" i="125"/>
  <c r="H263" i="125"/>
  <c r="H271" i="125"/>
  <c r="H273" i="125"/>
  <c r="H279" i="125"/>
  <c r="H281" i="125"/>
  <c r="H389" i="125"/>
  <c r="H418" i="125"/>
  <c r="G382" i="125"/>
  <c r="H429" i="125"/>
  <c r="H262" i="125"/>
  <c r="H274" i="125"/>
  <c r="H282" i="125"/>
  <c r="H302" i="125"/>
  <c r="H336" i="125"/>
  <c r="G430" i="125"/>
  <c r="G326" i="125"/>
  <c r="G339" i="125"/>
  <c r="H348" i="125"/>
  <c r="H401" i="125"/>
  <c r="G315" i="125"/>
  <c r="H335" i="125"/>
  <c r="H363" i="125"/>
  <c r="H369" i="125"/>
  <c r="H384" i="125"/>
  <c r="H431" i="125"/>
  <c r="H337" i="125"/>
  <c r="H338" i="125"/>
  <c r="G367" i="125"/>
  <c r="G402" i="125"/>
  <c r="H421" i="125"/>
  <c r="H317" i="125"/>
  <c r="G318" i="125"/>
  <c r="H409" i="125"/>
  <c r="H432" i="125"/>
  <c r="H385" i="125"/>
  <c r="G407" i="125"/>
  <c r="H346" i="125"/>
  <c r="H360" i="125"/>
  <c r="H368" i="125"/>
  <c r="H388" i="125"/>
  <c r="H400" i="125"/>
  <c r="H408" i="125"/>
  <c r="H420" i="125"/>
  <c r="H428" i="125"/>
  <c r="H259" i="124"/>
  <c r="H211" i="124"/>
  <c r="H212" i="124"/>
  <c r="H127" i="124"/>
  <c r="G292" i="124"/>
  <c r="H292" i="124"/>
  <c r="H213" i="124"/>
  <c r="H260" i="124"/>
  <c r="H272" i="124"/>
  <c r="H217" i="124"/>
  <c r="H380" i="124"/>
  <c r="H403" i="124"/>
  <c r="H365" i="124"/>
  <c r="H45" i="124"/>
  <c r="H334" i="124"/>
  <c r="H430" i="124"/>
  <c r="H408" i="124"/>
  <c r="H339" i="124"/>
  <c r="H362" i="124"/>
  <c r="H304" i="124"/>
  <c r="H402" i="124"/>
  <c r="H388" i="124"/>
  <c r="H231" i="124"/>
  <c r="G320" i="124"/>
  <c r="H367" i="124"/>
  <c r="H275" i="124"/>
  <c r="H313" i="124"/>
  <c r="H407" i="124"/>
  <c r="H314" i="124"/>
  <c r="H419" i="124"/>
  <c r="H168" i="124"/>
  <c r="G263" i="124"/>
  <c r="H379" i="124"/>
  <c r="H387" i="124"/>
  <c r="H399" i="124"/>
  <c r="H404" i="124"/>
  <c r="H215" i="124"/>
  <c r="H377" i="124"/>
  <c r="H385" i="124"/>
  <c r="H428" i="124"/>
  <c r="H280" i="124"/>
  <c r="H296" i="124"/>
  <c r="H427" i="124"/>
  <c r="H232" i="124"/>
  <c r="H240" i="124"/>
  <c r="H348" i="124"/>
  <c r="G211" i="124"/>
  <c r="H254" i="124"/>
  <c r="H167" i="124"/>
  <c r="H27" i="124"/>
  <c r="H52" i="124"/>
  <c r="H195" i="124"/>
  <c r="H87" i="124"/>
  <c r="H135" i="124"/>
  <c r="H158" i="124"/>
  <c r="H159" i="124"/>
  <c r="H236" i="124"/>
  <c r="H257" i="124"/>
  <c r="G296" i="124"/>
  <c r="G217" i="124"/>
  <c r="H251" i="124"/>
  <c r="G259" i="124"/>
  <c r="H264" i="124"/>
  <c r="H306" i="124"/>
  <c r="H316" i="124"/>
  <c r="H216" i="124"/>
  <c r="H222" i="124"/>
  <c r="G260" i="124"/>
  <c r="G272" i="124"/>
  <c r="H279" i="124"/>
  <c r="H233" i="124"/>
  <c r="H241" i="124"/>
  <c r="H258" i="124"/>
  <c r="G276" i="124"/>
  <c r="G284" i="124"/>
  <c r="H209" i="124"/>
  <c r="H220" i="124"/>
  <c r="H230" i="124"/>
  <c r="H252" i="124"/>
  <c r="H277" i="124"/>
  <c r="H189" i="124"/>
  <c r="H208" i="124"/>
  <c r="G212" i="124"/>
  <c r="H218" i="124"/>
  <c r="H234" i="124"/>
  <c r="H238" i="124"/>
  <c r="H242" i="124"/>
  <c r="H250" i="124"/>
  <c r="H255" i="124"/>
  <c r="H253" i="124"/>
  <c r="H318" i="124"/>
  <c r="G327" i="124"/>
  <c r="H221" i="124"/>
  <c r="H235" i="124"/>
  <c r="H239" i="124"/>
  <c r="H243" i="124"/>
  <c r="H256" i="124"/>
  <c r="H271" i="124"/>
  <c r="H219" i="124"/>
  <c r="H261" i="124"/>
  <c r="H262" i="124"/>
  <c r="H295" i="124"/>
  <c r="H283" i="124"/>
  <c r="H302" i="124"/>
  <c r="G314" i="124"/>
  <c r="H317" i="124"/>
  <c r="H301" i="124"/>
  <c r="H321" i="124"/>
  <c r="H405" i="124"/>
  <c r="H282" i="124"/>
  <c r="H294" i="124"/>
  <c r="G319" i="124"/>
  <c r="H360" i="124"/>
  <c r="H382" i="124"/>
  <c r="H303" i="124"/>
  <c r="G313" i="124"/>
  <c r="H315" i="124"/>
  <c r="H347" i="124"/>
  <c r="H425" i="124"/>
  <c r="H278" i="124"/>
  <c r="H298" i="124"/>
  <c r="H300" i="124"/>
  <c r="H325" i="124"/>
  <c r="H336" i="124"/>
  <c r="H340" i="124"/>
  <c r="G379" i="124"/>
  <c r="G402" i="124"/>
  <c r="G422" i="124"/>
  <c r="H357" i="124"/>
  <c r="H378" i="124"/>
  <c r="G383" i="124"/>
  <c r="G387" i="124"/>
  <c r="G410" i="124"/>
  <c r="G419" i="124"/>
  <c r="H324" i="124"/>
  <c r="G339" i="124"/>
  <c r="H376" i="124"/>
  <c r="H381" i="124"/>
  <c r="H386" i="124"/>
  <c r="H398" i="124"/>
  <c r="G407" i="124"/>
  <c r="H418" i="124"/>
  <c r="G423" i="124"/>
  <c r="H341" i="124"/>
  <c r="G363" i="124"/>
  <c r="H369" i="124"/>
  <c r="H389" i="124"/>
  <c r="H401" i="124"/>
  <c r="H406" i="124"/>
  <c r="H421" i="124"/>
  <c r="G431" i="124"/>
  <c r="G355" i="124"/>
  <c r="H361" i="124"/>
  <c r="H366" i="124"/>
  <c r="H409" i="124"/>
  <c r="H424" i="124"/>
  <c r="H429" i="124"/>
  <c r="H326" i="124"/>
  <c r="H358" i="124"/>
  <c r="H364" i="124"/>
  <c r="H432" i="124"/>
  <c r="H337" i="124"/>
  <c r="H397" i="124"/>
  <c r="H338" i="124"/>
  <c r="H346" i="124"/>
  <c r="H189" i="123"/>
  <c r="H103" i="123"/>
  <c r="H177" i="123"/>
  <c r="H138" i="123"/>
  <c r="H298" i="123"/>
  <c r="G148" i="123"/>
  <c r="H222" i="123"/>
  <c r="G136" i="123"/>
  <c r="H136" i="123"/>
  <c r="G177" i="123"/>
  <c r="H89" i="123"/>
  <c r="H130" i="123"/>
  <c r="H155" i="123"/>
  <c r="H208" i="123"/>
  <c r="H361" i="123"/>
  <c r="H428" i="123"/>
  <c r="H325" i="123"/>
  <c r="H409" i="123"/>
  <c r="H272" i="123"/>
  <c r="H316" i="123"/>
  <c r="H344" i="123"/>
  <c r="H193" i="123"/>
  <c r="H360" i="123"/>
  <c r="H387" i="123"/>
  <c r="H95" i="123"/>
  <c r="H127" i="123"/>
  <c r="H201" i="123"/>
  <c r="H324" i="123"/>
  <c r="G336" i="123"/>
  <c r="H128" i="123"/>
  <c r="H88" i="123"/>
  <c r="H108" i="123"/>
  <c r="H147" i="123"/>
  <c r="H157" i="123"/>
  <c r="H296" i="123"/>
  <c r="H347" i="123"/>
  <c r="H117" i="123"/>
  <c r="H284" i="123"/>
  <c r="H304" i="123"/>
  <c r="H297" i="123"/>
  <c r="H367" i="123"/>
  <c r="H379" i="123"/>
  <c r="H418" i="123"/>
  <c r="H137" i="123"/>
  <c r="H125" i="123"/>
  <c r="G156" i="123"/>
  <c r="H357" i="123"/>
  <c r="H365" i="123"/>
  <c r="H378" i="123"/>
  <c r="H390" i="123"/>
  <c r="H172" i="123"/>
  <c r="H326" i="123"/>
  <c r="H363" i="123"/>
  <c r="H398" i="123"/>
  <c r="H405" i="123"/>
  <c r="H83" i="123"/>
  <c r="H86" i="123"/>
  <c r="H104" i="123"/>
  <c r="H113" i="123"/>
  <c r="H150" i="123"/>
  <c r="H218" i="123"/>
  <c r="H274" i="123"/>
  <c r="H282" i="123"/>
  <c r="H300" i="123"/>
  <c r="H377" i="123"/>
  <c r="H168" i="123"/>
  <c r="H252" i="123"/>
  <c r="H151" i="123"/>
  <c r="G173" i="123"/>
  <c r="H406" i="123"/>
  <c r="H426" i="123"/>
  <c r="H63" i="123"/>
  <c r="G138" i="123"/>
  <c r="H175" i="123"/>
  <c r="H178" i="123"/>
  <c r="H188" i="123"/>
  <c r="H109" i="123"/>
  <c r="H115" i="123"/>
  <c r="G117" i="123"/>
  <c r="H132" i="123"/>
  <c r="H135" i="123"/>
  <c r="G84" i="123"/>
  <c r="H196" i="123"/>
  <c r="H91" i="123"/>
  <c r="H92" i="123"/>
  <c r="G113" i="123"/>
  <c r="G130" i="123"/>
  <c r="G137" i="123"/>
  <c r="G158" i="123"/>
  <c r="H210" i="123"/>
  <c r="H116" i="123"/>
  <c r="H152" i="123"/>
  <c r="H159" i="123"/>
  <c r="H169" i="123"/>
  <c r="H180" i="123"/>
  <c r="H82" i="123"/>
  <c r="H93" i="123"/>
  <c r="H111" i="123"/>
  <c r="H114" i="123"/>
  <c r="H200" i="123"/>
  <c r="H229" i="123"/>
  <c r="H124" i="123"/>
  <c r="H131" i="123"/>
  <c r="G150" i="123"/>
  <c r="G96" i="123"/>
  <c r="H129" i="123"/>
  <c r="H149" i="123"/>
  <c r="G174" i="123"/>
  <c r="H299" i="123"/>
  <c r="H94" i="123"/>
  <c r="H192" i="123"/>
  <c r="H212" i="123"/>
  <c r="H217" i="123"/>
  <c r="H199" i="123"/>
  <c r="H239" i="123"/>
  <c r="H191" i="123"/>
  <c r="G208" i="123"/>
  <c r="H220" i="123"/>
  <c r="H280" i="123"/>
  <c r="H320" i="123"/>
  <c r="H134" i="123"/>
  <c r="G194" i="123"/>
  <c r="H176" i="123"/>
  <c r="H195" i="123"/>
  <c r="H209" i="123"/>
  <c r="G213" i="123"/>
  <c r="G230" i="123"/>
  <c r="H257" i="123"/>
  <c r="H292" i="123"/>
  <c r="H295" i="123"/>
  <c r="H303" i="123"/>
  <c r="H318" i="123"/>
  <c r="G215" i="123"/>
  <c r="H243" i="123"/>
  <c r="H258" i="123"/>
  <c r="H275" i="123"/>
  <c r="H283" i="123"/>
  <c r="H285" i="123"/>
  <c r="H197" i="123"/>
  <c r="H211" i="123"/>
  <c r="H231" i="123"/>
  <c r="H233" i="123"/>
  <c r="H235" i="123"/>
  <c r="H255" i="123"/>
  <c r="G297" i="123"/>
  <c r="H251" i="123"/>
  <c r="G253" i="123"/>
  <c r="H214" i="123"/>
  <c r="H254" i="123"/>
  <c r="H276" i="123"/>
  <c r="H259" i="123"/>
  <c r="H271" i="123"/>
  <c r="H279" i="123"/>
  <c r="H306" i="123"/>
  <c r="H358" i="123"/>
  <c r="G360" i="123"/>
  <c r="H232" i="123"/>
  <c r="H236" i="123"/>
  <c r="G298" i="123"/>
  <c r="H342" i="123"/>
  <c r="G256" i="123"/>
  <c r="H319" i="123"/>
  <c r="G324" i="123"/>
  <c r="H355" i="123"/>
  <c r="H368" i="123"/>
  <c r="G378" i="123"/>
  <c r="H380" i="123"/>
  <c r="H322" i="123"/>
  <c r="H327" i="123"/>
  <c r="H339" i="123"/>
  <c r="G264" i="123"/>
  <c r="G356" i="123"/>
  <c r="H385" i="123"/>
  <c r="H425" i="123"/>
  <c r="H334" i="123"/>
  <c r="H359" i="123"/>
  <c r="H362" i="123"/>
  <c r="H262" i="123"/>
  <c r="G316" i="123"/>
  <c r="H388" i="123"/>
  <c r="H422" i="123"/>
  <c r="H338" i="123"/>
  <c r="H383" i="123"/>
  <c r="H389" i="123"/>
  <c r="H315" i="123"/>
  <c r="H337" i="123"/>
  <c r="H348" i="123"/>
  <c r="H397" i="123"/>
  <c r="G361" i="123"/>
  <c r="H410" i="123"/>
  <c r="H423" i="123"/>
  <c r="H403" i="123"/>
  <c r="H431" i="123"/>
  <c r="H366" i="123"/>
  <c r="H420" i="123"/>
  <c r="H400" i="123"/>
  <c r="G418" i="123"/>
  <c r="G398" i="123"/>
  <c r="H408" i="123"/>
  <c r="H424" i="123"/>
  <c r="G426" i="123"/>
  <c r="H376" i="123"/>
  <c r="H386" i="123"/>
  <c r="H404" i="123"/>
  <c r="G406" i="123"/>
  <c r="H432" i="123"/>
  <c r="H399" i="123"/>
  <c r="H407" i="123"/>
  <c r="H419" i="123"/>
  <c r="H427" i="123"/>
  <c r="H300" i="59"/>
  <c r="H348" i="59"/>
  <c r="H420" i="59"/>
  <c r="AH111" i="59"/>
  <c r="H194" i="59"/>
  <c r="AH73" i="59"/>
  <c r="AH109" i="59"/>
  <c r="H368" i="59"/>
  <c r="H404" i="59"/>
  <c r="H282" i="59"/>
  <c r="H326" i="59"/>
  <c r="AH103" i="59"/>
  <c r="H428" i="59"/>
  <c r="H380" i="59"/>
  <c r="AH61" i="59"/>
  <c r="AG61" i="59" s="1"/>
  <c r="H388" i="59"/>
  <c r="H367" i="59"/>
  <c r="AH69" i="59"/>
  <c r="AG69" i="59"/>
  <c r="G69" i="59" s="1"/>
  <c r="G133" i="59"/>
  <c r="AH105" i="59"/>
  <c r="AG105" i="59"/>
  <c r="G105" i="59"/>
  <c r="G340" i="59"/>
  <c r="H402" i="59"/>
  <c r="H199" i="59"/>
  <c r="AH48" i="59"/>
  <c r="AH67" i="59"/>
  <c r="AH70" i="59"/>
  <c r="AH95" i="59"/>
  <c r="AG95" i="59" s="1"/>
  <c r="H422" i="59"/>
  <c r="AH113" i="59"/>
  <c r="AG113" i="59"/>
  <c r="G113" i="59"/>
  <c r="AH46" i="59"/>
  <c r="AH54" i="59"/>
  <c r="H341" i="59"/>
  <c r="H292" i="59"/>
  <c r="H377" i="59"/>
  <c r="H320" i="59"/>
  <c r="H338" i="59"/>
  <c r="H430" i="59"/>
  <c r="H357" i="59"/>
  <c r="H166" i="59"/>
  <c r="H173" i="59"/>
  <c r="H242" i="59"/>
  <c r="H222" i="59"/>
  <c r="H251" i="59"/>
  <c r="H254" i="59"/>
  <c r="H279" i="59"/>
  <c r="H259" i="59"/>
  <c r="H262" i="59"/>
  <c r="AH116" i="59"/>
  <c r="AH117" i="59"/>
  <c r="AH104" i="59"/>
  <c r="AH110" i="59"/>
  <c r="AH108" i="59"/>
  <c r="AH112" i="59"/>
  <c r="G125" i="59"/>
  <c r="AH106" i="59"/>
  <c r="AH114" i="59"/>
  <c r="AH115" i="59"/>
  <c r="H133" i="59"/>
  <c r="AH107" i="59"/>
  <c r="AH89" i="59"/>
  <c r="AG89" i="59" s="1"/>
  <c r="AH94" i="59"/>
  <c r="AH84" i="59"/>
  <c r="H84" i="59" s="1"/>
  <c r="AH92" i="59"/>
  <c r="AH65" i="59"/>
  <c r="AH72" i="59"/>
  <c r="AH75" i="59"/>
  <c r="AH62" i="59"/>
  <c r="AH66" i="59"/>
  <c r="AH74" i="59"/>
  <c r="AH63" i="59"/>
  <c r="AH71" i="59"/>
  <c r="AH51" i="59"/>
  <c r="H51" i="59" s="1"/>
  <c r="AH43" i="59"/>
  <c r="H43" i="59"/>
  <c r="AH52" i="59"/>
  <c r="AH44" i="59"/>
  <c r="AH45" i="59"/>
  <c r="AH47" i="59"/>
  <c r="AH42" i="59"/>
  <c r="H105" i="59"/>
  <c r="AI105" i="59"/>
  <c r="H271" i="59"/>
  <c r="H387" i="59"/>
  <c r="H69" i="59"/>
  <c r="AG51" i="59"/>
  <c r="AG43" i="59"/>
  <c r="H377" i="125"/>
  <c r="H73" i="125"/>
  <c r="H112" i="125"/>
  <c r="G399" i="125"/>
  <c r="G427" i="125"/>
  <c r="H188" i="125"/>
  <c r="G379" i="125"/>
  <c r="G362" i="125"/>
  <c r="H254" i="125"/>
  <c r="H293" i="125"/>
  <c r="G387" i="125"/>
  <c r="H194" i="125"/>
  <c r="H145" i="125"/>
  <c r="H138" i="125"/>
  <c r="G62" i="125"/>
  <c r="G221" i="125"/>
  <c r="H157" i="125"/>
  <c r="H294" i="125"/>
  <c r="G110" i="125"/>
  <c r="H243" i="125"/>
  <c r="H169" i="128"/>
  <c r="G169" i="128"/>
  <c r="H117" i="128"/>
  <c r="G117" i="128"/>
  <c r="H347" i="128"/>
  <c r="G347" i="128"/>
  <c r="H132" i="128"/>
  <c r="H84" i="128"/>
  <c r="G358" i="128"/>
  <c r="G339" i="128"/>
  <c r="H346" i="128"/>
  <c r="H208" i="128"/>
  <c r="H146" i="128"/>
  <c r="G90" i="128"/>
  <c r="H302" i="128"/>
  <c r="G292" i="128"/>
  <c r="G238" i="128"/>
  <c r="H168" i="128"/>
  <c r="H134" i="128"/>
  <c r="G106" i="128"/>
  <c r="H106" i="128"/>
  <c r="H345" i="128"/>
  <c r="G378" i="128"/>
  <c r="H230" i="128"/>
  <c r="H109" i="128"/>
  <c r="H124" i="128"/>
  <c r="H300" i="128"/>
  <c r="G303" i="128"/>
  <c r="G218" i="128"/>
  <c r="H176" i="128"/>
  <c r="H135" i="128"/>
  <c r="H427" i="128"/>
  <c r="H337" i="128"/>
  <c r="G273" i="128"/>
  <c r="H177" i="128"/>
  <c r="H216" i="128"/>
  <c r="H114" i="128"/>
  <c r="G198" i="128"/>
  <c r="H325" i="128"/>
  <c r="G126" i="128"/>
  <c r="H336" i="128"/>
  <c r="G104" i="128"/>
  <c r="H242" i="128"/>
  <c r="H252" i="128"/>
  <c r="H187" i="128"/>
  <c r="G419" i="128"/>
  <c r="G345" i="128"/>
  <c r="H153" i="128"/>
  <c r="G344" i="128"/>
  <c r="H173" i="128"/>
  <c r="H410" i="128"/>
  <c r="G275" i="128"/>
  <c r="G158" i="128"/>
  <c r="H152" i="128"/>
  <c r="G337" i="128"/>
  <c r="G379" i="128"/>
  <c r="G357" i="128"/>
  <c r="G407" i="128"/>
  <c r="H112" i="128"/>
  <c r="H241" i="128"/>
  <c r="H316" i="128"/>
  <c r="H279" i="128"/>
  <c r="H221" i="128"/>
  <c r="H193" i="128"/>
  <c r="G327" i="128"/>
  <c r="G170" i="128"/>
  <c r="G380" i="128"/>
  <c r="G360" i="128"/>
  <c r="G388" i="128"/>
  <c r="G432" i="128"/>
  <c r="G377" i="128"/>
  <c r="G428" i="128"/>
  <c r="G320" i="128"/>
  <c r="G263" i="128"/>
  <c r="G315" i="128"/>
  <c r="G313" i="128"/>
  <c r="G209" i="128"/>
  <c r="G338" i="128"/>
  <c r="G201" i="128"/>
  <c r="H87" i="128"/>
  <c r="G105" i="128"/>
  <c r="G111" i="128"/>
  <c r="G88" i="128"/>
  <c r="G96" i="128"/>
  <c r="G157" i="128"/>
  <c r="H26" i="128"/>
  <c r="G283" i="128"/>
  <c r="G176" i="128"/>
  <c r="G293" i="128"/>
  <c r="G175" i="128"/>
  <c r="G216" i="128"/>
  <c r="G192" i="128"/>
  <c r="G234" i="128"/>
  <c r="G262" i="128"/>
  <c r="G129" i="128"/>
  <c r="G131" i="128"/>
  <c r="H27" i="128"/>
  <c r="H403" i="128"/>
  <c r="G405" i="128"/>
  <c r="G274" i="128"/>
  <c r="G285" i="128"/>
  <c r="G298" i="128"/>
  <c r="H271" i="128"/>
  <c r="G199" i="128"/>
  <c r="G214" i="128"/>
  <c r="G296" i="128"/>
  <c r="G257" i="128"/>
  <c r="G154" i="128"/>
  <c r="G212" i="128"/>
  <c r="G155" i="128"/>
  <c r="H32" i="128"/>
  <c r="H28" i="128"/>
  <c r="G103" i="128"/>
  <c r="G397" i="128"/>
  <c r="G425" i="128"/>
  <c r="G404" i="128"/>
  <c r="G254" i="128"/>
  <c r="G301" i="128"/>
  <c r="G319" i="128"/>
  <c r="G259" i="128"/>
  <c r="G196" i="128"/>
  <c r="G284" i="128"/>
  <c r="G191" i="128"/>
  <c r="G197" i="128"/>
  <c r="G208" i="128"/>
  <c r="H250" i="128"/>
  <c r="G179" i="128"/>
  <c r="G114" i="128"/>
  <c r="G171" i="128"/>
  <c r="G159" i="128"/>
  <c r="H125" i="128"/>
  <c r="G217" i="128"/>
  <c r="G21" i="128"/>
  <c r="H31" i="128"/>
  <c r="H30" i="128"/>
  <c r="H20" i="128"/>
  <c r="G128" i="128"/>
  <c r="G343" i="128"/>
  <c r="G424" i="128"/>
  <c r="G400" i="128"/>
  <c r="G368" i="128"/>
  <c r="H390" i="128"/>
  <c r="G356" i="128"/>
  <c r="G431" i="128"/>
  <c r="G348" i="128"/>
  <c r="G420" i="128"/>
  <c r="G253" i="128"/>
  <c r="G314" i="128"/>
  <c r="G281" i="128"/>
  <c r="H260" i="128"/>
  <c r="G189" i="128"/>
  <c r="G422" i="128"/>
  <c r="G177" i="128"/>
  <c r="G188" i="128"/>
  <c r="G136" i="128"/>
  <c r="G172" i="128"/>
  <c r="G213" i="128"/>
  <c r="G150" i="128"/>
  <c r="G113" i="128"/>
  <c r="G149" i="128"/>
  <c r="G147" i="128"/>
  <c r="H23" i="128"/>
  <c r="H411" i="128"/>
  <c r="G363" i="128"/>
  <c r="H362" i="128"/>
  <c r="G300" i="128"/>
  <c r="H194" i="128"/>
  <c r="G335" i="128"/>
  <c r="H322" i="128"/>
  <c r="H280" i="128"/>
  <c r="H166" i="128"/>
  <c r="G258" i="128"/>
  <c r="G306" i="128"/>
  <c r="H174" i="128"/>
  <c r="G230" i="128"/>
  <c r="G272" i="128"/>
  <c r="G278" i="128"/>
  <c r="G108" i="128"/>
  <c r="G135" i="128"/>
  <c r="H33" i="128"/>
  <c r="G93" i="128"/>
  <c r="G85" i="128"/>
  <c r="G324" i="128"/>
  <c r="G423" i="128"/>
  <c r="G340" i="128"/>
  <c r="H355" i="128"/>
  <c r="G341" i="128"/>
  <c r="H277" i="128"/>
  <c r="G323" i="128"/>
  <c r="G299" i="128"/>
  <c r="G346" i="128"/>
  <c r="G376" i="128"/>
  <c r="H156" i="128"/>
  <c r="H133" i="128"/>
  <c r="G127" i="128"/>
  <c r="G305" i="128"/>
  <c r="G200" i="128"/>
  <c r="G146" i="128"/>
  <c r="G195" i="128"/>
  <c r="G115" i="128"/>
  <c r="G219" i="128"/>
  <c r="G237" i="128"/>
  <c r="H25" i="128"/>
  <c r="G145" i="128"/>
  <c r="G91" i="128"/>
  <c r="H231" i="128"/>
  <c r="G408" i="128"/>
  <c r="G385" i="128"/>
  <c r="G365" i="128"/>
  <c r="G384" i="128"/>
  <c r="H342" i="128"/>
  <c r="G302" i="128"/>
  <c r="H321" i="128"/>
  <c r="G317" i="128"/>
  <c r="G294" i="128"/>
  <c r="G222" i="128"/>
  <c r="G364" i="128"/>
  <c r="G251" i="128"/>
  <c r="G220" i="128"/>
  <c r="G264" i="128"/>
  <c r="G211" i="128"/>
  <c r="H148" i="128"/>
  <c r="G180" i="128"/>
  <c r="G116" i="128"/>
  <c r="G168" i="128"/>
  <c r="G134" i="128"/>
  <c r="G167" i="128"/>
  <c r="G232" i="128"/>
  <c r="H95" i="128"/>
  <c r="G83" i="128"/>
  <c r="G29" i="128"/>
  <c r="H22" i="128"/>
  <c r="G30" i="127"/>
  <c r="H113" i="127"/>
  <c r="G113" i="127"/>
  <c r="G103" i="127"/>
  <c r="H103" i="127"/>
  <c r="H242" i="127"/>
  <c r="G338" i="127"/>
  <c r="H237" i="127"/>
  <c r="H145" i="127"/>
  <c r="H276" i="127"/>
  <c r="G22" i="127"/>
  <c r="H125" i="127"/>
  <c r="H326" i="127"/>
  <c r="H189" i="127"/>
  <c r="H197" i="127"/>
  <c r="H157" i="127"/>
  <c r="H133" i="127"/>
  <c r="G402" i="127"/>
  <c r="G211" i="127"/>
  <c r="H193" i="127"/>
  <c r="G153" i="127"/>
  <c r="H153" i="127"/>
  <c r="H209" i="127"/>
  <c r="H52" i="127"/>
  <c r="G130" i="127"/>
  <c r="H114" i="127"/>
  <c r="H105" i="127"/>
  <c r="H284" i="127"/>
  <c r="G156" i="127"/>
  <c r="H390" i="127"/>
  <c r="G62" i="127"/>
  <c r="G127" i="127"/>
  <c r="H236" i="127"/>
  <c r="H260" i="127"/>
  <c r="H67" i="127"/>
  <c r="H319" i="127"/>
  <c r="G285" i="127"/>
  <c r="H318" i="127"/>
  <c r="H322" i="127"/>
  <c r="G218" i="127"/>
  <c r="G138" i="127"/>
  <c r="H306" i="127"/>
  <c r="G70" i="127"/>
  <c r="H124" i="127"/>
  <c r="G230" i="127"/>
  <c r="H95" i="127"/>
  <c r="H272" i="127"/>
  <c r="G148" i="127"/>
  <c r="G297" i="127"/>
  <c r="H111" i="127"/>
  <c r="G257" i="127"/>
  <c r="G131" i="127"/>
  <c r="H419" i="127"/>
  <c r="H94" i="127"/>
  <c r="H188" i="127"/>
  <c r="G210" i="127"/>
  <c r="G408" i="127"/>
  <c r="G406" i="127"/>
  <c r="G359" i="127"/>
  <c r="G377" i="127"/>
  <c r="G337" i="127"/>
  <c r="G381" i="127"/>
  <c r="H355" i="127"/>
  <c r="G387" i="127"/>
  <c r="H280" i="127"/>
  <c r="H212" i="127"/>
  <c r="G281" i="127"/>
  <c r="G294" i="127"/>
  <c r="G213" i="127"/>
  <c r="G191" i="127"/>
  <c r="G150" i="127"/>
  <c r="H173" i="127"/>
  <c r="H93" i="127"/>
  <c r="H23" i="127"/>
  <c r="G73" i="127"/>
  <c r="G400" i="127"/>
  <c r="G386" i="127"/>
  <c r="G229" i="127"/>
  <c r="G293" i="127"/>
  <c r="G356" i="127"/>
  <c r="H233" i="127"/>
  <c r="G264" i="127"/>
  <c r="G379" i="127"/>
  <c r="H273" i="127"/>
  <c r="G399" i="127"/>
  <c r="G222" i="127"/>
  <c r="G302" i="127"/>
  <c r="G255" i="127"/>
  <c r="G195" i="127"/>
  <c r="H28" i="127"/>
  <c r="G147" i="127"/>
  <c r="G61" i="127"/>
  <c r="G388" i="127"/>
  <c r="G357" i="127"/>
  <c r="G431" i="127"/>
  <c r="G369" i="127"/>
  <c r="G405" i="127"/>
  <c r="G404" i="127"/>
  <c r="G346" i="127"/>
  <c r="G217" i="127"/>
  <c r="G303" i="127"/>
  <c r="G262" i="127"/>
  <c r="G401" i="127"/>
  <c r="G278" i="127"/>
  <c r="H220" i="127"/>
  <c r="G166" i="127"/>
  <c r="G174" i="127"/>
  <c r="G178" i="127"/>
  <c r="G90" i="127"/>
  <c r="H25" i="127"/>
  <c r="G108" i="127"/>
  <c r="G71" i="127"/>
  <c r="H29" i="127"/>
  <c r="G380" i="127"/>
  <c r="H383" i="127"/>
  <c r="G345" i="127"/>
  <c r="G432" i="127"/>
  <c r="G403" i="127"/>
  <c r="H335" i="127"/>
  <c r="G426" i="127"/>
  <c r="G366" i="127"/>
  <c r="G263" i="127"/>
  <c r="G208" i="127"/>
  <c r="H252" i="127"/>
  <c r="G316" i="127"/>
  <c r="G327" i="127"/>
  <c r="G216" i="127"/>
  <c r="G384" i="127"/>
  <c r="G194" i="127"/>
  <c r="G145" i="127"/>
  <c r="G169" i="127"/>
  <c r="H104" i="127"/>
  <c r="G158" i="127"/>
  <c r="G155" i="127"/>
  <c r="G86" i="127"/>
  <c r="H20" i="127"/>
  <c r="G129" i="127"/>
  <c r="G65" i="127"/>
  <c r="G368" i="127"/>
  <c r="G378" i="127"/>
  <c r="G339" i="127"/>
  <c r="G398" i="127"/>
  <c r="G341" i="127"/>
  <c r="G361" i="127"/>
  <c r="G397" i="127"/>
  <c r="G429" i="127"/>
  <c r="G336" i="127"/>
  <c r="H301" i="127"/>
  <c r="G243" i="127"/>
  <c r="G214" i="127"/>
  <c r="G364" i="127"/>
  <c r="G253" i="127"/>
  <c r="G189" i="127"/>
  <c r="G167" i="127"/>
  <c r="G171" i="127"/>
  <c r="G231" i="127"/>
  <c r="G154" i="127"/>
  <c r="G219" i="127"/>
  <c r="G190" i="127"/>
  <c r="G92" i="127"/>
  <c r="G69" i="127"/>
  <c r="G159" i="127"/>
  <c r="H21" i="127"/>
  <c r="G360" i="127"/>
  <c r="G424" i="127"/>
  <c r="G367" i="127"/>
  <c r="G324" i="127"/>
  <c r="H363" i="127"/>
  <c r="G317" i="127"/>
  <c r="G325" i="127"/>
  <c r="G274" i="127"/>
  <c r="G425" i="127"/>
  <c r="G409" i="127"/>
  <c r="G296" i="127"/>
  <c r="G254" i="127"/>
  <c r="G283" i="127"/>
  <c r="G343" i="127"/>
  <c r="G187" i="127"/>
  <c r="G200" i="127"/>
  <c r="G170" i="127"/>
  <c r="G196" i="127"/>
  <c r="H112" i="127"/>
  <c r="G74" i="127"/>
  <c r="G89" i="127"/>
  <c r="H33" i="127"/>
  <c r="H88" i="127"/>
  <c r="G137" i="127"/>
  <c r="G85" i="127"/>
  <c r="G125" i="127"/>
  <c r="H68" i="127"/>
  <c r="G428" i="127"/>
  <c r="G348" i="127"/>
  <c r="G423" i="127"/>
  <c r="G385" i="127"/>
  <c r="G344" i="127"/>
  <c r="G389" i="127"/>
  <c r="G421" i="127"/>
  <c r="G358" i="127"/>
  <c r="G295" i="127"/>
  <c r="G407" i="127"/>
  <c r="G282" i="127"/>
  <c r="G298" i="127"/>
  <c r="G237" i="127"/>
  <c r="G430" i="127"/>
  <c r="H292" i="127"/>
  <c r="G323" i="127"/>
  <c r="G241" i="127"/>
  <c r="G234" i="127"/>
  <c r="G276" i="127"/>
  <c r="G193" i="127"/>
  <c r="H96" i="127"/>
  <c r="G146" i="127"/>
  <c r="G201" i="127"/>
  <c r="H31" i="127"/>
  <c r="H26" i="127"/>
  <c r="G134" i="127"/>
  <c r="G420" i="127"/>
  <c r="G340" i="127"/>
  <c r="G326" i="127"/>
  <c r="G411" i="127"/>
  <c r="G365" i="127"/>
  <c r="G418" i="127"/>
  <c r="H315" i="127"/>
  <c r="G284" i="127"/>
  <c r="G250" i="127"/>
  <c r="G258" i="127"/>
  <c r="G376" i="127"/>
  <c r="G275" i="127"/>
  <c r="G215" i="127"/>
  <c r="G320" i="127"/>
  <c r="H232" i="127"/>
  <c r="G422" i="127"/>
  <c r="G314" i="127"/>
  <c r="G175" i="127"/>
  <c r="G179" i="127"/>
  <c r="G151" i="127"/>
  <c r="G198" i="127"/>
  <c r="G197" i="127"/>
  <c r="H109" i="127"/>
  <c r="G66" i="127"/>
  <c r="G83" i="127"/>
  <c r="G27" i="127"/>
  <c r="G115" i="127"/>
  <c r="G63" i="127"/>
  <c r="G127" i="126"/>
  <c r="H324" i="126"/>
  <c r="H236" i="126"/>
  <c r="G386" i="126"/>
  <c r="H327" i="126"/>
  <c r="G45" i="126"/>
  <c r="H45" i="126"/>
  <c r="H364" i="126"/>
  <c r="H156" i="126"/>
  <c r="H221" i="126"/>
  <c r="H146" i="126"/>
  <c r="H381" i="126"/>
  <c r="H129" i="126"/>
  <c r="H294" i="126"/>
  <c r="H177" i="126"/>
  <c r="G347" i="126"/>
  <c r="G319" i="126"/>
  <c r="H218" i="126"/>
  <c r="H259" i="126"/>
  <c r="G419" i="126"/>
  <c r="H254" i="126"/>
  <c r="G208" i="126"/>
  <c r="H275" i="126"/>
  <c r="H95" i="126"/>
  <c r="H112" i="126"/>
  <c r="H222" i="126"/>
  <c r="H299" i="126"/>
  <c r="G148" i="126"/>
  <c r="G379" i="126"/>
  <c r="G387" i="126"/>
  <c r="G422" i="126"/>
  <c r="G334" i="126"/>
  <c r="G356" i="126"/>
  <c r="G345" i="126"/>
  <c r="G295" i="126"/>
  <c r="H239" i="126"/>
  <c r="G314" i="126"/>
  <c r="G284" i="126"/>
  <c r="H201" i="126"/>
  <c r="G253" i="126"/>
  <c r="G240" i="126"/>
  <c r="G189" i="126"/>
  <c r="G135" i="126"/>
  <c r="H23" i="126"/>
  <c r="G147" i="126"/>
  <c r="G423" i="126"/>
  <c r="G410" i="126"/>
  <c r="G383" i="126"/>
  <c r="G399" i="126"/>
  <c r="G409" i="126"/>
  <c r="G305" i="126"/>
  <c r="G323" i="126"/>
  <c r="G320" i="126"/>
  <c r="G368" i="126"/>
  <c r="H231" i="126"/>
  <c r="G233" i="126"/>
  <c r="G220" i="126"/>
  <c r="G152" i="126"/>
  <c r="G155" i="126"/>
  <c r="G146" i="126"/>
  <c r="G124" i="126"/>
  <c r="G411" i="126"/>
  <c r="G428" i="126"/>
  <c r="G378" i="126"/>
  <c r="G322" i="126"/>
  <c r="G337" i="126"/>
  <c r="G343" i="126"/>
  <c r="G376" i="126"/>
  <c r="G420" i="126"/>
  <c r="G401" i="126"/>
  <c r="G404" i="126"/>
  <c r="G306" i="126"/>
  <c r="G216" i="126"/>
  <c r="G292" i="126"/>
  <c r="G317" i="126"/>
  <c r="G190" i="126"/>
  <c r="G136" i="126"/>
  <c r="G172" i="126"/>
  <c r="G180" i="126"/>
  <c r="G402" i="126"/>
  <c r="G408" i="126"/>
  <c r="G293" i="126"/>
  <c r="G360" i="126"/>
  <c r="G313" i="126"/>
  <c r="G260" i="126"/>
  <c r="G175" i="126"/>
  <c r="G258" i="126"/>
  <c r="G191" i="126"/>
  <c r="G432" i="126"/>
  <c r="G403" i="126"/>
  <c r="G348" i="126"/>
  <c r="G431" i="126"/>
  <c r="G369" i="126"/>
  <c r="G300" i="126"/>
  <c r="G283" i="126"/>
  <c r="G250" i="126"/>
  <c r="G278" i="126"/>
  <c r="H197" i="126"/>
  <c r="G255" i="126"/>
  <c r="G214" i="126"/>
  <c r="G179" i="126"/>
  <c r="H27" i="126"/>
  <c r="H32" i="126"/>
  <c r="G390" i="126"/>
  <c r="G425" i="126"/>
  <c r="G405" i="126"/>
  <c r="G357" i="126"/>
  <c r="G365" i="126"/>
  <c r="G400" i="126"/>
  <c r="G302" i="126"/>
  <c r="G272" i="126"/>
  <c r="H153" i="126"/>
  <c r="G315" i="126"/>
  <c r="G263" i="126"/>
  <c r="H145" i="126"/>
  <c r="G167" i="126"/>
  <c r="G158" i="126"/>
  <c r="H173" i="126"/>
  <c r="G137" i="126"/>
  <c r="G151" i="126"/>
  <c r="G382" i="126"/>
  <c r="G342" i="126"/>
  <c r="G388" i="126"/>
  <c r="G362" i="126"/>
  <c r="G298" i="126"/>
  <c r="G325" i="126"/>
  <c r="G271" i="126"/>
  <c r="G132" i="126"/>
  <c r="G210" i="126"/>
  <c r="H29" i="126"/>
  <c r="G138" i="126"/>
  <c r="G131" i="126"/>
  <c r="G384" i="126"/>
  <c r="G380" i="126"/>
  <c r="G407" i="126"/>
  <c r="G340" i="126"/>
  <c r="G424" i="126"/>
  <c r="G363" i="126"/>
  <c r="G318" i="126"/>
  <c r="G275" i="126"/>
  <c r="G273" i="126"/>
  <c r="G215" i="126"/>
  <c r="G232" i="126"/>
  <c r="G241" i="126"/>
  <c r="G159" i="126"/>
  <c r="G193" i="126"/>
  <c r="G198" i="126"/>
  <c r="G178" i="126"/>
  <c r="H22" i="126"/>
  <c r="H347" i="125"/>
  <c r="G347" i="125"/>
  <c r="H359" i="125"/>
  <c r="G359" i="125"/>
  <c r="G419" i="125"/>
  <c r="H83" i="125"/>
  <c r="H216" i="125"/>
  <c r="H358" i="125"/>
  <c r="H74" i="125"/>
  <c r="G70" i="125"/>
  <c r="H70" i="125"/>
  <c r="H406" i="125"/>
  <c r="G398" i="125"/>
  <c r="H398" i="125"/>
  <c r="G327" i="125"/>
  <c r="G243" i="125"/>
  <c r="G386" i="125"/>
  <c r="H386" i="125"/>
  <c r="G366" i="125"/>
  <c r="H366" i="125"/>
  <c r="H322" i="125"/>
  <c r="H260" i="125"/>
  <c r="G426" i="125"/>
  <c r="H426" i="125"/>
  <c r="G378" i="125"/>
  <c r="H378" i="125"/>
  <c r="H236" i="125"/>
  <c r="G211" i="125"/>
  <c r="H380" i="125"/>
  <c r="P330" i="125"/>
  <c r="O330" i="125"/>
  <c r="H325" i="125"/>
  <c r="H169" i="125"/>
  <c r="H168" i="125"/>
  <c r="H212" i="125"/>
  <c r="H106" i="125"/>
  <c r="H304" i="125"/>
  <c r="H276" i="125"/>
  <c r="H324" i="125"/>
  <c r="G115" i="125"/>
  <c r="H189" i="125"/>
  <c r="H213" i="125"/>
  <c r="H132" i="125"/>
  <c r="H320" i="125"/>
  <c r="H82" i="125"/>
  <c r="H129" i="125"/>
  <c r="H261" i="125"/>
  <c r="H67" i="125"/>
  <c r="H410" i="125"/>
  <c r="H233" i="125"/>
  <c r="H422" i="125"/>
  <c r="G348" i="125"/>
  <c r="G262" i="125"/>
  <c r="G389" i="125"/>
  <c r="G278" i="125"/>
  <c r="H277" i="125"/>
  <c r="G316" i="125"/>
  <c r="G187" i="125"/>
  <c r="G313" i="125"/>
  <c r="G154" i="125"/>
  <c r="G104" i="125"/>
  <c r="G65" i="125"/>
  <c r="G400" i="125"/>
  <c r="G360" i="125"/>
  <c r="G431" i="125"/>
  <c r="G384" i="125"/>
  <c r="G335" i="125"/>
  <c r="G336" i="125"/>
  <c r="G254" i="125"/>
  <c r="G361" i="125"/>
  <c r="G423" i="125"/>
  <c r="G299" i="125"/>
  <c r="G272" i="125"/>
  <c r="G242" i="125"/>
  <c r="G190" i="125"/>
  <c r="G114" i="125"/>
  <c r="G166" i="125"/>
  <c r="G220" i="125"/>
  <c r="G158" i="125"/>
  <c r="G188" i="125"/>
  <c r="G175" i="125"/>
  <c r="G159" i="125"/>
  <c r="G111" i="125"/>
  <c r="G86" i="125"/>
  <c r="H403" i="125"/>
  <c r="G364" i="125"/>
  <c r="G424" i="125"/>
  <c r="G271" i="125"/>
  <c r="G341" i="125"/>
  <c r="G198" i="125"/>
  <c r="G222" i="125"/>
  <c r="G235" i="125"/>
  <c r="G145" i="125"/>
  <c r="G69" i="125"/>
  <c r="G85" i="125"/>
  <c r="G72" i="125"/>
  <c r="G105" i="125"/>
  <c r="G113" i="125"/>
  <c r="G71" i="125"/>
  <c r="G358" i="125"/>
  <c r="G385" i="125"/>
  <c r="G409" i="125"/>
  <c r="G357" i="125"/>
  <c r="G317" i="125"/>
  <c r="G343" i="125"/>
  <c r="G263" i="125"/>
  <c r="H229" i="125"/>
  <c r="G293" i="125"/>
  <c r="G404" i="125"/>
  <c r="G303" i="125"/>
  <c r="G178" i="125"/>
  <c r="H297" i="125"/>
  <c r="G259" i="125"/>
  <c r="G209" i="125"/>
  <c r="G179" i="125"/>
  <c r="G264" i="125"/>
  <c r="G215" i="125"/>
  <c r="G146" i="125"/>
  <c r="G210" i="125"/>
  <c r="G130" i="125"/>
  <c r="G256" i="125"/>
  <c r="G157" i="125"/>
  <c r="G108" i="125"/>
  <c r="H103" i="125"/>
  <c r="G61" i="125"/>
  <c r="G64" i="125"/>
  <c r="H29" i="125"/>
  <c r="G109" i="125"/>
  <c r="G63" i="125"/>
  <c r="G388" i="125"/>
  <c r="G401" i="125"/>
  <c r="H411" i="125"/>
  <c r="G138" i="125"/>
  <c r="G201" i="125"/>
  <c r="G300" i="125"/>
  <c r="G95" i="125"/>
  <c r="G91" i="125"/>
  <c r="G66" i="125"/>
  <c r="G428" i="125"/>
  <c r="G432" i="125"/>
  <c r="G345" i="125"/>
  <c r="G338" i="125"/>
  <c r="G302" i="125"/>
  <c r="G255" i="125"/>
  <c r="G258" i="125"/>
  <c r="G295" i="125"/>
  <c r="G156" i="125"/>
  <c r="G171" i="125"/>
  <c r="G251" i="125"/>
  <c r="G199" i="125"/>
  <c r="G194" i="125"/>
  <c r="G153" i="125"/>
  <c r="G340" i="125"/>
  <c r="G196" i="125"/>
  <c r="G88" i="125"/>
  <c r="G92" i="125"/>
  <c r="G112" i="125"/>
  <c r="G73" i="125"/>
  <c r="G429" i="125"/>
  <c r="H217" i="125"/>
  <c r="G306" i="125"/>
  <c r="G197" i="125"/>
  <c r="G381" i="125"/>
  <c r="G421" i="125"/>
  <c r="G405" i="125"/>
  <c r="G369" i="125"/>
  <c r="G294" i="125"/>
  <c r="G418" i="125"/>
  <c r="G279" i="125"/>
  <c r="G397" i="125"/>
  <c r="G283" i="125"/>
  <c r="G321" i="125"/>
  <c r="G320" i="125"/>
  <c r="H237" i="125"/>
  <c r="G148" i="125"/>
  <c r="G195" i="125"/>
  <c r="G232" i="125"/>
  <c r="G125" i="125"/>
  <c r="G292" i="125"/>
  <c r="G176" i="125"/>
  <c r="G150" i="125"/>
  <c r="G230" i="125"/>
  <c r="G134" i="125"/>
  <c r="G93" i="125"/>
  <c r="G83" i="125"/>
  <c r="G281" i="125"/>
  <c r="G376" i="125"/>
  <c r="G252" i="125"/>
  <c r="G170" i="125"/>
  <c r="G96" i="125"/>
  <c r="G420" i="125"/>
  <c r="G425" i="125"/>
  <c r="G337" i="125"/>
  <c r="H383" i="125"/>
  <c r="G282" i="125"/>
  <c r="G273" i="125"/>
  <c r="G250" i="125"/>
  <c r="G239" i="125"/>
  <c r="G355" i="125"/>
  <c r="G257" i="125"/>
  <c r="G298" i="125"/>
  <c r="G136" i="125"/>
  <c r="G126" i="125"/>
  <c r="G191" i="125"/>
  <c r="G133" i="125"/>
  <c r="G68" i="125"/>
  <c r="G116" i="125"/>
  <c r="G87" i="125"/>
  <c r="G89" i="125"/>
  <c r="G107" i="125"/>
  <c r="G84" i="125"/>
  <c r="G346" i="125"/>
  <c r="G377" i="125"/>
  <c r="G344" i="125"/>
  <c r="H208" i="125"/>
  <c r="G234" i="125"/>
  <c r="G147" i="125"/>
  <c r="G149" i="125"/>
  <c r="G151" i="125"/>
  <c r="G408" i="125"/>
  <c r="G368" i="125"/>
  <c r="G363" i="125"/>
  <c r="G356" i="125"/>
  <c r="G274" i="125"/>
  <c r="G241" i="125"/>
  <c r="G365" i="125"/>
  <c r="G275" i="125"/>
  <c r="G301" i="125"/>
  <c r="G280" i="125"/>
  <c r="G334" i="125"/>
  <c r="G214" i="125"/>
  <c r="G128" i="125"/>
  <c r="G218" i="125"/>
  <c r="G174" i="125"/>
  <c r="G168" i="125"/>
  <c r="G135" i="125"/>
  <c r="G155" i="125"/>
  <c r="G193" i="125"/>
  <c r="G131" i="125"/>
  <c r="G167" i="125"/>
  <c r="G94" i="125"/>
  <c r="G106" i="125"/>
  <c r="G403" i="124"/>
  <c r="G304" i="124"/>
  <c r="H26" i="124"/>
  <c r="H322" i="124"/>
  <c r="H400" i="124"/>
  <c r="H323" i="124"/>
  <c r="G427" i="124"/>
  <c r="G430" i="124"/>
  <c r="G231" i="124"/>
  <c r="G367" i="124"/>
  <c r="G399" i="124"/>
  <c r="H420" i="124"/>
  <c r="G274" i="124"/>
  <c r="H274" i="124"/>
  <c r="G390" i="124"/>
  <c r="H390" i="124"/>
  <c r="H335" i="124"/>
  <c r="H299" i="124"/>
  <c r="G348" i="124"/>
  <c r="H411" i="124"/>
  <c r="G408" i="124"/>
  <c r="P246" i="124"/>
  <c r="O246" i="124"/>
  <c r="H33" i="124"/>
  <c r="H426" i="124"/>
  <c r="M17" i="124"/>
  <c r="H297" i="124"/>
  <c r="H293" i="124"/>
  <c r="G275" i="124"/>
  <c r="G362" i="124"/>
  <c r="H210" i="124"/>
  <c r="H281" i="124"/>
  <c r="G280" i="124"/>
  <c r="G388" i="124"/>
  <c r="G334" i="124"/>
  <c r="H343" i="124"/>
  <c r="G380" i="124"/>
  <c r="G428" i="124"/>
  <c r="H345" i="124"/>
  <c r="G400" i="124"/>
  <c r="H368" i="124"/>
  <c r="H25" i="124"/>
  <c r="G420" i="124"/>
  <c r="H342" i="124"/>
  <c r="H356" i="124"/>
  <c r="G426" i="124"/>
  <c r="G336" i="124"/>
  <c r="G382" i="124"/>
  <c r="G282" i="124"/>
  <c r="H285" i="124"/>
  <c r="G295" i="124"/>
  <c r="G242" i="124"/>
  <c r="G277" i="124"/>
  <c r="G241" i="124"/>
  <c r="G216" i="124"/>
  <c r="G316" i="124"/>
  <c r="G251" i="124"/>
  <c r="G27" i="124"/>
  <c r="H344" i="124"/>
  <c r="G377" i="124"/>
  <c r="G404" i="124"/>
  <c r="G369" i="124"/>
  <c r="G341" i="124"/>
  <c r="G418" i="124"/>
  <c r="G378" i="124"/>
  <c r="G325" i="124"/>
  <c r="G347" i="124"/>
  <c r="G360" i="124"/>
  <c r="G262" i="124"/>
  <c r="G235" i="124"/>
  <c r="G318" i="124"/>
  <c r="G238" i="124"/>
  <c r="H214" i="124"/>
  <c r="G306" i="124"/>
  <c r="G346" i="124"/>
  <c r="G337" i="124"/>
  <c r="G366" i="124"/>
  <c r="G386" i="124"/>
  <c r="G278" i="124"/>
  <c r="G405" i="124"/>
  <c r="G317" i="124"/>
  <c r="G261" i="124"/>
  <c r="G221" i="124"/>
  <c r="G208" i="124"/>
  <c r="G252" i="124"/>
  <c r="G233" i="124"/>
  <c r="G240" i="124"/>
  <c r="G210" i="124"/>
  <c r="G213" i="124"/>
  <c r="H24" i="124"/>
  <c r="G338" i="124"/>
  <c r="G364" i="124"/>
  <c r="G429" i="124"/>
  <c r="G401" i="124"/>
  <c r="G324" i="124"/>
  <c r="G365" i="124"/>
  <c r="G300" i="124"/>
  <c r="G303" i="124"/>
  <c r="G321" i="124"/>
  <c r="G219" i="124"/>
  <c r="G256" i="124"/>
  <c r="G230" i="124"/>
  <c r="H28" i="124"/>
  <c r="G358" i="124"/>
  <c r="G421" i="124"/>
  <c r="H305" i="124"/>
  <c r="G298" i="124"/>
  <c r="H237" i="124"/>
  <c r="H273" i="124"/>
  <c r="G302" i="124"/>
  <c r="G253" i="124"/>
  <c r="G255" i="124"/>
  <c r="G234" i="124"/>
  <c r="G279" i="124"/>
  <c r="G232" i="124"/>
  <c r="G264" i="124"/>
  <c r="H20" i="124"/>
  <c r="G397" i="124"/>
  <c r="G432" i="124"/>
  <c r="G424" i="124"/>
  <c r="G361" i="124"/>
  <c r="G381" i="124"/>
  <c r="G243" i="124"/>
  <c r="G250" i="124"/>
  <c r="G220" i="124"/>
  <c r="G258" i="124"/>
  <c r="G222" i="124"/>
  <c r="G257" i="124"/>
  <c r="H29" i="124"/>
  <c r="H32" i="124"/>
  <c r="G389" i="124"/>
  <c r="G357" i="124"/>
  <c r="G340" i="124"/>
  <c r="G425" i="124"/>
  <c r="H229" i="124"/>
  <c r="G301" i="124"/>
  <c r="G215" i="124"/>
  <c r="G236" i="124"/>
  <c r="G254" i="124"/>
  <c r="H21" i="124"/>
  <c r="G385" i="124"/>
  <c r="G326" i="124"/>
  <c r="G409" i="124"/>
  <c r="G406" i="124"/>
  <c r="H384" i="124"/>
  <c r="G398" i="124"/>
  <c r="G376" i="124"/>
  <c r="G315" i="124"/>
  <c r="G294" i="124"/>
  <c r="G283" i="124"/>
  <c r="G271" i="124"/>
  <c r="G239" i="124"/>
  <c r="G218" i="124"/>
  <c r="G209" i="124"/>
  <c r="G127" i="124"/>
  <c r="G195" i="124"/>
  <c r="H94" i="124"/>
  <c r="H221" i="123"/>
  <c r="G221" i="123"/>
  <c r="H61" i="123"/>
  <c r="G86" i="123"/>
  <c r="H234" i="123"/>
  <c r="H69" i="123"/>
  <c r="H343" i="123"/>
  <c r="G409" i="123"/>
  <c r="H346" i="123"/>
  <c r="H314" i="123"/>
  <c r="G260" i="123"/>
  <c r="H260" i="123"/>
  <c r="G367" i="123"/>
  <c r="G325" i="123"/>
  <c r="H242" i="123"/>
  <c r="H107" i="123"/>
  <c r="H68" i="123"/>
  <c r="H411" i="123"/>
  <c r="H340" i="123"/>
  <c r="H263" i="123"/>
  <c r="H237" i="123"/>
  <c r="G218" i="123"/>
  <c r="G95" i="123"/>
  <c r="G240" i="123"/>
  <c r="H240" i="123"/>
  <c r="H112" i="123"/>
  <c r="H364" i="123"/>
  <c r="G326" i="123"/>
  <c r="H145" i="123"/>
  <c r="G157" i="123"/>
  <c r="G273" i="123"/>
  <c r="H273" i="123"/>
  <c r="H323" i="123"/>
  <c r="G189" i="123"/>
  <c r="G284" i="123"/>
  <c r="G282" i="123"/>
  <c r="H133" i="123"/>
  <c r="G147" i="123"/>
  <c r="G172" i="123"/>
  <c r="H278" i="123"/>
  <c r="G201" i="123"/>
  <c r="H219" i="123"/>
  <c r="H293" i="123"/>
  <c r="H67" i="123"/>
  <c r="G379" i="123"/>
  <c r="G108" i="123"/>
  <c r="G128" i="123"/>
  <c r="H341" i="123"/>
  <c r="G365" i="123"/>
  <c r="G127" i="123"/>
  <c r="H87" i="123"/>
  <c r="H198" i="123"/>
  <c r="H321" i="123"/>
  <c r="H381" i="123"/>
  <c r="G88" i="123"/>
  <c r="G193" i="123"/>
  <c r="G125" i="123"/>
  <c r="G296" i="123"/>
  <c r="H294" i="123"/>
  <c r="H167" i="123"/>
  <c r="G234" i="123"/>
  <c r="H401" i="123"/>
  <c r="G387" i="123"/>
  <c r="H190" i="123"/>
  <c r="H369" i="123"/>
  <c r="H335" i="123"/>
  <c r="H421" i="123"/>
  <c r="G304" i="123"/>
  <c r="G347" i="123"/>
  <c r="G419" i="123"/>
  <c r="G411" i="123"/>
  <c r="G410" i="123"/>
  <c r="G405" i="123"/>
  <c r="G389" i="123"/>
  <c r="G346" i="123"/>
  <c r="G385" i="123"/>
  <c r="G355" i="123"/>
  <c r="G342" i="123"/>
  <c r="G232" i="123"/>
  <c r="G279" i="123"/>
  <c r="G242" i="123"/>
  <c r="G255" i="123"/>
  <c r="G211" i="123"/>
  <c r="G283" i="123"/>
  <c r="G243" i="123"/>
  <c r="G257" i="123"/>
  <c r="G209" i="123"/>
  <c r="G134" i="123"/>
  <c r="G149" i="123"/>
  <c r="G229" i="123"/>
  <c r="G87" i="123"/>
  <c r="G91" i="123"/>
  <c r="G196" i="123"/>
  <c r="G178" i="123"/>
  <c r="G407" i="123"/>
  <c r="G400" i="123"/>
  <c r="G403" i="123"/>
  <c r="H402" i="123"/>
  <c r="H345" i="123"/>
  <c r="H302" i="123"/>
  <c r="H250" i="123"/>
  <c r="G359" i="123"/>
  <c r="G364" i="123"/>
  <c r="G380" i="123"/>
  <c r="G274" i="123"/>
  <c r="G251" i="123"/>
  <c r="G303" i="123"/>
  <c r="G191" i="123"/>
  <c r="G299" i="123"/>
  <c r="H146" i="123"/>
  <c r="G103" i="123"/>
  <c r="G152" i="123"/>
  <c r="G175" i="123"/>
  <c r="G399" i="123"/>
  <c r="G404" i="123"/>
  <c r="G424" i="123"/>
  <c r="G366" i="123"/>
  <c r="G363" i="123"/>
  <c r="H317" i="123"/>
  <c r="G383" i="123"/>
  <c r="G294" i="123"/>
  <c r="G263" i="123"/>
  <c r="G319" i="123"/>
  <c r="G237" i="123"/>
  <c r="G195" i="123"/>
  <c r="H106" i="123"/>
  <c r="G320" i="123"/>
  <c r="G252" i="123"/>
  <c r="H170" i="123"/>
  <c r="G129" i="123"/>
  <c r="G200" i="123"/>
  <c r="G168" i="123"/>
  <c r="G83" i="123"/>
  <c r="G132" i="123"/>
  <c r="G109" i="123"/>
  <c r="G104" i="123"/>
  <c r="G386" i="123"/>
  <c r="G408" i="123"/>
  <c r="G428" i="123"/>
  <c r="G390" i="123"/>
  <c r="G397" i="123"/>
  <c r="G348" i="123"/>
  <c r="G422" i="123"/>
  <c r="G314" i="123"/>
  <c r="H301" i="123"/>
  <c r="G358" i="123"/>
  <c r="G276" i="123"/>
  <c r="H216" i="123"/>
  <c r="G235" i="123"/>
  <c r="G197" i="123"/>
  <c r="G295" i="123"/>
  <c r="G219" i="123"/>
  <c r="H154" i="123"/>
  <c r="G124" i="123"/>
  <c r="G169" i="123"/>
  <c r="G92" i="123"/>
  <c r="G432" i="123"/>
  <c r="G376" i="123"/>
  <c r="H305" i="123"/>
  <c r="G315" i="123"/>
  <c r="G388" i="123"/>
  <c r="G339" i="123"/>
  <c r="G271" i="123"/>
  <c r="G214" i="123"/>
  <c r="G275" i="123"/>
  <c r="G176" i="123"/>
  <c r="H187" i="123"/>
  <c r="G280" i="123"/>
  <c r="G239" i="123"/>
  <c r="G107" i="123"/>
  <c r="G114" i="123"/>
  <c r="G210" i="123"/>
  <c r="G151" i="123"/>
  <c r="H382" i="123"/>
  <c r="G420" i="123"/>
  <c r="H313" i="123"/>
  <c r="H430" i="123"/>
  <c r="G340" i="123"/>
  <c r="G262" i="123"/>
  <c r="G334" i="123"/>
  <c r="G368" i="123"/>
  <c r="G306" i="123"/>
  <c r="H171" i="123"/>
  <c r="G233" i="123"/>
  <c r="G300" i="123"/>
  <c r="G318" i="123"/>
  <c r="H179" i="123"/>
  <c r="G220" i="123"/>
  <c r="G192" i="123"/>
  <c r="H110" i="123"/>
  <c r="G93" i="123"/>
  <c r="G159" i="123"/>
  <c r="G116" i="123"/>
  <c r="G423" i="123"/>
  <c r="G338" i="123"/>
  <c r="G357" i="123"/>
  <c r="G425" i="123"/>
  <c r="G327" i="123"/>
  <c r="G236" i="123"/>
  <c r="G259" i="123"/>
  <c r="G254" i="123"/>
  <c r="G292" i="123"/>
  <c r="H85" i="123"/>
  <c r="G222" i="123"/>
  <c r="G217" i="123"/>
  <c r="H105" i="123"/>
  <c r="G180" i="123"/>
  <c r="G155" i="123"/>
  <c r="G188" i="123"/>
  <c r="G427" i="123"/>
  <c r="G431" i="123"/>
  <c r="G377" i="123"/>
  <c r="G337" i="123"/>
  <c r="G362" i="123"/>
  <c r="G322" i="123"/>
  <c r="G231" i="123"/>
  <c r="G285" i="123"/>
  <c r="G258" i="123"/>
  <c r="G199" i="123"/>
  <c r="G212" i="123"/>
  <c r="G94" i="123"/>
  <c r="H166" i="123"/>
  <c r="G131" i="123"/>
  <c r="G111" i="123"/>
  <c r="G82" i="123"/>
  <c r="G89" i="123"/>
  <c r="G135" i="123"/>
  <c r="G115" i="123"/>
  <c r="AI113" i="59"/>
  <c r="H212" i="59"/>
  <c r="H113" i="59"/>
  <c r="H169" i="59"/>
  <c r="G169" i="59"/>
  <c r="G368" i="59"/>
  <c r="AH86" i="59"/>
  <c r="AG86" i="59"/>
  <c r="AI86" i="59" s="1"/>
  <c r="H317" i="59"/>
  <c r="H240" i="59"/>
  <c r="H297" i="59"/>
  <c r="G387" i="59"/>
  <c r="H427" i="59"/>
  <c r="G422" i="59"/>
  <c r="G380" i="59"/>
  <c r="H191" i="59"/>
  <c r="H384" i="59"/>
  <c r="H360" i="59"/>
  <c r="AH53" i="59"/>
  <c r="AG53" i="59" s="1"/>
  <c r="H419" i="59"/>
  <c r="G326" i="59"/>
  <c r="G348" i="59"/>
  <c r="H125" i="59"/>
  <c r="G388" i="59"/>
  <c r="AH50" i="59"/>
  <c r="AG50" i="59"/>
  <c r="H408" i="59"/>
  <c r="H423" i="59"/>
  <c r="G430" i="59"/>
  <c r="H429" i="59"/>
  <c r="H318" i="59"/>
  <c r="H347" i="59"/>
  <c r="H355" i="59"/>
  <c r="H304" i="59"/>
  <c r="H315" i="59"/>
  <c r="H314" i="59"/>
  <c r="H293" i="59"/>
  <c r="H306" i="59"/>
  <c r="H403" i="59"/>
  <c r="G420" i="59"/>
  <c r="H386" i="59"/>
  <c r="H409" i="59"/>
  <c r="H337" i="59"/>
  <c r="H356" i="59"/>
  <c r="H336" i="59"/>
  <c r="H303" i="59"/>
  <c r="H426" i="59"/>
  <c r="H298" i="59"/>
  <c r="H335" i="59"/>
  <c r="H421" i="59"/>
  <c r="H399" i="59"/>
  <c r="G427" i="59"/>
  <c r="H343" i="59"/>
  <c r="H294" i="59"/>
  <c r="G300" i="59"/>
  <c r="H325" i="59"/>
  <c r="G367" i="59"/>
  <c r="H401" i="59"/>
  <c r="G428" i="59"/>
  <c r="H418" i="59"/>
  <c r="G338" i="59"/>
  <c r="H305" i="59"/>
  <c r="G377" i="59"/>
  <c r="H389" i="59"/>
  <c r="H381" i="59"/>
  <c r="H296" i="59"/>
  <c r="H361" i="59"/>
  <c r="H302" i="59"/>
  <c r="G402" i="59"/>
  <c r="H424" i="59"/>
  <c r="H398" i="59"/>
  <c r="G419" i="59"/>
  <c r="H407" i="59"/>
  <c r="H319" i="59"/>
  <c r="H369" i="59"/>
  <c r="G341" i="59"/>
  <c r="H359" i="59"/>
  <c r="H321" i="59"/>
  <c r="H431" i="59"/>
  <c r="G404" i="59"/>
  <c r="H385" i="59"/>
  <c r="H344" i="59"/>
  <c r="H364" i="59"/>
  <c r="H316" i="59"/>
  <c r="H363" i="59"/>
  <c r="H376" i="59"/>
  <c r="H322" i="59"/>
  <c r="H295" i="59"/>
  <c r="G400" i="59"/>
  <c r="H411" i="59"/>
  <c r="H406" i="59"/>
  <c r="H299" i="59"/>
  <c r="H432" i="59"/>
  <c r="H383" i="59"/>
  <c r="H324" i="59"/>
  <c r="H301" i="59"/>
  <c r="H323" i="59"/>
  <c r="G320" i="59"/>
  <c r="G292" i="59"/>
  <c r="H379" i="59"/>
  <c r="H339" i="59"/>
  <c r="H198" i="59"/>
  <c r="G173" i="59"/>
  <c r="H285" i="59"/>
  <c r="H178" i="59"/>
  <c r="H253" i="59"/>
  <c r="H210" i="59"/>
  <c r="H239" i="59"/>
  <c r="H232" i="59"/>
  <c r="G262" i="59"/>
  <c r="H233" i="59"/>
  <c r="H277" i="59"/>
  <c r="H216" i="59"/>
  <c r="H243" i="59"/>
  <c r="H276" i="59"/>
  <c r="H208" i="59"/>
  <c r="H219" i="59"/>
  <c r="H172" i="59"/>
  <c r="H275" i="59"/>
  <c r="H241" i="59"/>
  <c r="H193" i="59"/>
  <c r="H220" i="59"/>
  <c r="H176" i="59"/>
  <c r="H261" i="59"/>
  <c r="H281" i="59"/>
  <c r="H190" i="59"/>
  <c r="H209" i="59"/>
  <c r="H264" i="59"/>
  <c r="H284" i="59"/>
  <c r="H250" i="59"/>
  <c r="H231" i="59"/>
  <c r="H167" i="59"/>
  <c r="G279" i="59"/>
  <c r="H273" i="59"/>
  <c r="H278" i="59"/>
  <c r="G194" i="59"/>
  <c r="H179" i="59"/>
  <c r="H235" i="59"/>
  <c r="H217" i="59"/>
  <c r="H263" i="59"/>
  <c r="H170" i="59"/>
  <c r="H221" i="59"/>
  <c r="G166" i="59"/>
  <c r="G271" i="59"/>
  <c r="G222" i="59"/>
  <c r="H280" i="59"/>
  <c r="H200" i="59"/>
  <c r="G259" i="59"/>
  <c r="H196" i="59"/>
  <c r="G282" i="59"/>
  <c r="G254" i="59"/>
  <c r="H238" i="59"/>
  <c r="H237" i="59"/>
  <c r="H211" i="59"/>
  <c r="H252" i="59"/>
  <c r="G251" i="59"/>
  <c r="H197" i="59"/>
  <c r="H258" i="59"/>
  <c r="H272" i="59"/>
  <c r="H192" i="59"/>
  <c r="H236" i="59"/>
  <c r="H218" i="59"/>
  <c r="H177" i="59"/>
  <c r="H230" i="59"/>
  <c r="G199" i="59"/>
  <c r="H201" i="59"/>
  <c r="G242" i="59"/>
  <c r="H213" i="59"/>
  <c r="G191" i="59"/>
  <c r="H260" i="59"/>
  <c r="H180" i="59"/>
  <c r="H257" i="59"/>
  <c r="H188" i="59"/>
  <c r="H256" i="59"/>
  <c r="H168" i="59"/>
  <c r="H189" i="59"/>
  <c r="H229" i="59"/>
  <c r="H115" i="59"/>
  <c r="AG115" i="59"/>
  <c r="H107" i="59"/>
  <c r="AG107" i="59"/>
  <c r="H148" i="59"/>
  <c r="H155" i="59"/>
  <c r="H154" i="59"/>
  <c r="H131" i="59"/>
  <c r="H147" i="59"/>
  <c r="H146" i="59"/>
  <c r="H130" i="59"/>
  <c r="H109" i="59"/>
  <c r="AG109" i="59"/>
  <c r="H129" i="59"/>
  <c r="H138" i="59"/>
  <c r="AG104" i="59"/>
  <c r="H104" i="59"/>
  <c r="H117" i="59"/>
  <c r="AG117" i="59"/>
  <c r="H136" i="59"/>
  <c r="H149" i="59"/>
  <c r="H135" i="59"/>
  <c r="H134" i="59"/>
  <c r="H110" i="59"/>
  <c r="AG110" i="59"/>
  <c r="H126" i="59"/>
  <c r="H124" i="59"/>
  <c r="AG103" i="59"/>
  <c r="H103" i="59"/>
  <c r="H132" i="59"/>
  <c r="H156" i="59"/>
  <c r="AG111" i="59"/>
  <c r="H111" i="59"/>
  <c r="H159" i="59"/>
  <c r="H108" i="59"/>
  <c r="AG108" i="59"/>
  <c r="H127" i="59"/>
  <c r="AG114" i="59"/>
  <c r="H114" i="59"/>
  <c r="H153" i="59"/>
  <c r="H116" i="59"/>
  <c r="AG116" i="59"/>
  <c r="H151" i="59"/>
  <c r="H150" i="59"/>
  <c r="H106" i="59"/>
  <c r="AG106" i="59"/>
  <c r="H158" i="59"/>
  <c r="AH99" i="59"/>
  <c r="H157" i="59"/>
  <c r="AG112" i="59"/>
  <c r="H112" i="59"/>
  <c r="H128" i="59"/>
  <c r="H137" i="59"/>
  <c r="H152" i="59"/>
  <c r="H95" i="59"/>
  <c r="H86" i="59"/>
  <c r="H92" i="59"/>
  <c r="AG92" i="59"/>
  <c r="H94" i="59"/>
  <c r="AG94" i="59"/>
  <c r="AI94" i="59" s="1"/>
  <c r="AG75" i="59"/>
  <c r="H75" i="59"/>
  <c r="H62" i="59"/>
  <c r="AG62" i="59"/>
  <c r="H63" i="59"/>
  <c r="AG63" i="59"/>
  <c r="AG67" i="59"/>
  <c r="H67" i="59"/>
  <c r="H72" i="59"/>
  <c r="AG72" i="59"/>
  <c r="H74" i="59"/>
  <c r="AG74" i="59"/>
  <c r="H71" i="59"/>
  <c r="AG71" i="59"/>
  <c r="H73" i="59"/>
  <c r="AG73" i="59"/>
  <c r="H65" i="59"/>
  <c r="AG65" i="59"/>
  <c r="H70" i="59"/>
  <c r="AG70" i="59"/>
  <c r="H66" i="59"/>
  <c r="AG66" i="59"/>
  <c r="H44" i="59"/>
  <c r="AG44" i="59"/>
  <c r="H42" i="59"/>
  <c r="AG42" i="59"/>
  <c r="AG48" i="59"/>
  <c r="H48" i="59"/>
  <c r="AG46" i="59"/>
  <c r="H46" i="59"/>
  <c r="H52" i="59"/>
  <c r="AG52" i="59"/>
  <c r="AG54" i="59"/>
  <c r="H54" i="59"/>
  <c r="AI43" i="59"/>
  <c r="G43" i="59"/>
  <c r="AI51" i="59"/>
  <c r="G51" i="59"/>
  <c r="AG47" i="59"/>
  <c r="H47" i="59"/>
  <c r="H45" i="59"/>
  <c r="AG45" i="59"/>
  <c r="H53" i="59"/>
  <c r="H50" i="59"/>
  <c r="G325" i="125"/>
  <c r="G212" i="125"/>
  <c r="H177" i="125"/>
  <c r="H24" i="128"/>
  <c r="H383" i="128"/>
  <c r="H430" i="128"/>
  <c r="G427" i="128"/>
  <c r="H261" i="128"/>
  <c r="H107" i="128"/>
  <c r="G109" i="128"/>
  <c r="G336" i="128"/>
  <c r="H297" i="128"/>
  <c r="H215" i="128"/>
  <c r="G325" i="128"/>
  <c r="G84" i="128"/>
  <c r="G242" i="128"/>
  <c r="H381" i="128"/>
  <c r="H236" i="128"/>
  <c r="G124" i="128"/>
  <c r="G132" i="128"/>
  <c r="G112" i="128"/>
  <c r="G152" i="128"/>
  <c r="G410" i="128"/>
  <c r="G279" i="128"/>
  <c r="G173" i="128"/>
  <c r="G187" i="128"/>
  <c r="G316" i="128"/>
  <c r="G193" i="128"/>
  <c r="G241" i="128"/>
  <c r="G215" i="128"/>
  <c r="G153" i="128"/>
  <c r="G252" i="128"/>
  <c r="P183" i="128"/>
  <c r="O183" i="128"/>
  <c r="G221" i="128"/>
  <c r="P99" i="128"/>
  <c r="O99" i="128"/>
  <c r="G355" i="128"/>
  <c r="G321" i="128"/>
  <c r="G342" i="128"/>
  <c r="G430" i="128"/>
  <c r="G95" i="128"/>
  <c r="P372" i="128"/>
  <c r="O372" i="128"/>
  <c r="G33" i="128"/>
  <c r="P309" i="128"/>
  <c r="O309" i="128"/>
  <c r="G383" i="128"/>
  <c r="G362" i="128"/>
  <c r="P288" i="128"/>
  <c r="O288" i="128"/>
  <c r="P204" i="128"/>
  <c r="O204" i="128"/>
  <c r="G27" i="128"/>
  <c r="P414" i="128"/>
  <c r="O414" i="128"/>
  <c r="G25" i="128"/>
  <c r="G24" i="128"/>
  <c r="G174" i="128"/>
  <c r="G30" i="128"/>
  <c r="G250" i="128"/>
  <c r="G28" i="128"/>
  <c r="G297" i="128"/>
  <c r="G166" i="128"/>
  <c r="G148" i="128"/>
  <c r="G133" i="128"/>
  <c r="G277" i="128"/>
  <c r="G280" i="128"/>
  <c r="G19" i="128"/>
  <c r="G156" i="128"/>
  <c r="G260" i="128"/>
  <c r="G31" i="128"/>
  <c r="G125" i="128"/>
  <c r="G403" i="128"/>
  <c r="G231" i="128"/>
  <c r="G22" i="128"/>
  <c r="G194" i="128"/>
  <c r="G411" i="128"/>
  <c r="G23" i="128"/>
  <c r="G390" i="128"/>
  <c r="G20" i="128"/>
  <c r="G107" i="128"/>
  <c r="G271" i="128"/>
  <c r="G87" i="128"/>
  <c r="G322" i="128"/>
  <c r="G26" i="128"/>
  <c r="G32" i="128"/>
  <c r="H116" i="127"/>
  <c r="G209" i="127"/>
  <c r="H126" i="127"/>
  <c r="G133" i="127"/>
  <c r="G242" i="127"/>
  <c r="H427" i="127"/>
  <c r="H313" i="127"/>
  <c r="G105" i="127"/>
  <c r="H221" i="127"/>
  <c r="G114" i="127"/>
  <c r="H235" i="127"/>
  <c r="P372" i="127"/>
  <c r="O372" i="127"/>
  <c r="P246" i="127"/>
  <c r="O246" i="127"/>
  <c r="H261" i="127"/>
  <c r="G157" i="127"/>
  <c r="P414" i="127"/>
  <c r="O414" i="127"/>
  <c r="P78" i="127"/>
  <c r="O78" i="127"/>
  <c r="G419" i="127"/>
  <c r="G260" i="127"/>
  <c r="G390" i="127"/>
  <c r="G306" i="127"/>
  <c r="G236" i="127"/>
  <c r="H32" i="127"/>
  <c r="G322" i="127"/>
  <c r="G318" i="127"/>
  <c r="G319" i="127"/>
  <c r="G188" i="127"/>
  <c r="G272" i="127"/>
  <c r="G124" i="127"/>
  <c r="G67" i="127"/>
  <c r="G94" i="127"/>
  <c r="G111" i="127"/>
  <c r="G95" i="127"/>
  <c r="H24" i="127"/>
  <c r="P204" i="127"/>
  <c r="O204" i="127"/>
  <c r="G315" i="127"/>
  <c r="G220" i="127"/>
  <c r="G23" i="127"/>
  <c r="G212" i="127"/>
  <c r="G355" i="127"/>
  <c r="P393" i="127"/>
  <c r="O393" i="127"/>
  <c r="G232" i="127"/>
  <c r="G252" i="127"/>
  <c r="G25" i="127"/>
  <c r="P120" i="127"/>
  <c r="O120" i="127"/>
  <c r="G109" i="127"/>
  <c r="G363" i="127"/>
  <c r="G29" i="127"/>
  <c r="G292" i="127"/>
  <c r="G104" i="127"/>
  <c r="G93" i="127"/>
  <c r="G33" i="127"/>
  <c r="G261" i="127"/>
  <c r="G221" i="127"/>
  <c r="G273" i="127"/>
  <c r="G233" i="127"/>
  <c r="G280" i="127"/>
  <c r="G96" i="127"/>
  <c r="G68" i="127"/>
  <c r="G112" i="127"/>
  <c r="G21" i="127"/>
  <c r="G20" i="127"/>
  <c r="G335" i="127"/>
  <c r="G28" i="127"/>
  <c r="G31" i="127"/>
  <c r="P183" i="127"/>
  <c r="O183" i="127"/>
  <c r="G26" i="127"/>
  <c r="G88" i="127"/>
  <c r="G301" i="127"/>
  <c r="G383" i="127"/>
  <c r="G173" i="127"/>
  <c r="H316" i="126"/>
  <c r="G364" i="126"/>
  <c r="H194" i="126"/>
  <c r="G156" i="126"/>
  <c r="H429" i="126"/>
  <c r="H262" i="126"/>
  <c r="G221" i="126"/>
  <c r="G236" i="126"/>
  <c r="H166" i="126"/>
  <c r="H174" i="126"/>
  <c r="G324" i="126"/>
  <c r="H304" i="126"/>
  <c r="G327" i="126"/>
  <c r="H279" i="126"/>
  <c r="G129" i="126"/>
  <c r="G177" i="126"/>
  <c r="G222" i="126"/>
  <c r="G218" i="126"/>
  <c r="G381" i="126"/>
  <c r="G299" i="126"/>
  <c r="G254" i="126"/>
  <c r="G294" i="126"/>
  <c r="G259" i="126"/>
  <c r="G173" i="126"/>
  <c r="G145" i="126"/>
  <c r="G32" i="126"/>
  <c r="G23" i="126"/>
  <c r="G239" i="126"/>
  <c r="G22" i="126"/>
  <c r="G27" i="126"/>
  <c r="G201" i="126"/>
  <c r="G194" i="126"/>
  <c r="G262" i="126"/>
  <c r="G231" i="126"/>
  <c r="G197" i="126"/>
  <c r="G29" i="126"/>
  <c r="G153" i="126"/>
  <c r="G189" i="125"/>
  <c r="P309" i="125"/>
  <c r="O309" i="125"/>
  <c r="H323" i="125"/>
  <c r="G74" i="125"/>
  <c r="H75" i="125"/>
  <c r="H253" i="125"/>
  <c r="G236" i="125"/>
  <c r="G216" i="125"/>
  <c r="G406" i="125"/>
  <c r="G380" i="125"/>
  <c r="H305" i="125"/>
  <c r="H390" i="125"/>
  <c r="G260" i="125"/>
  <c r="H285" i="125"/>
  <c r="P162" i="125"/>
  <c r="O162" i="125"/>
  <c r="H173" i="125"/>
  <c r="H238" i="125"/>
  <c r="G322" i="125"/>
  <c r="H137" i="125"/>
  <c r="P246" i="125"/>
  <c r="O246" i="125"/>
  <c r="G67" i="125"/>
  <c r="G304" i="125"/>
  <c r="G410" i="125"/>
  <c r="G82" i="125"/>
  <c r="G132" i="125"/>
  <c r="G261" i="125"/>
  <c r="G213" i="125"/>
  <c r="G324" i="125"/>
  <c r="G129" i="125"/>
  <c r="G422" i="125"/>
  <c r="G276" i="125"/>
  <c r="G233" i="125"/>
  <c r="G75" i="125"/>
  <c r="G253" i="125"/>
  <c r="G169" i="125"/>
  <c r="P267" i="125"/>
  <c r="O267" i="125"/>
  <c r="P141" i="125"/>
  <c r="O141" i="125"/>
  <c r="G411" i="125"/>
  <c r="P183" i="125"/>
  <c r="O183" i="125"/>
  <c r="G217" i="125"/>
  <c r="G323" i="125"/>
  <c r="P351" i="125"/>
  <c r="O351" i="125"/>
  <c r="P288" i="125"/>
  <c r="O288" i="125"/>
  <c r="P414" i="125"/>
  <c r="O414" i="125"/>
  <c r="G305" i="125"/>
  <c r="G277" i="125"/>
  <c r="G383" i="125"/>
  <c r="G237" i="125"/>
  <c r="G103" i="125"/>
  <c r="G208" i="125"/>
  <c r="P372" i="125"/>
  <c r="O372" i="125"/>
  <c r="G403" i="125"/>
  <c r="G229" i="125"/>
  <c r="P57" i="125"/>
  <c r="O57" i="125"/>
  <c r="G285" i="125"/>
  <c r="P120" i="125"/>
  <c r="O120" i="125"/>
  <c r="P78" i="125"/>
  <c r="O78" i="125"/>
  <c r="G173" i="125"/>
  <c r="G297" i="125"/>
  <c r="H359" i="124"/>
  <c r="G323" i="124"/>
  <c r="G299" i="124"/>
  <c r="G335" i="124"/>
  <c r="G322" i="124"/>
  <c r="G345" i="124"/>
  <c r="G33" i="124"/>
  <c r="G25" i="124"/>
  <c r="G368" i="124"/>
  <c r="H22" i="124"/>
  <c r="G281" i="124"/>
  <c r="G297" i="124"/>
  <c r="G342" i="124"/>
  <c r="G343" i="124"/>
  <c r="H30" i="124"/>
  <c r="G411" i="124"/>
  <c r="G293" i="124"/>
  <c r="G20" i="124"/>
  <c r="G28" i="124"/>
  <c r="P309" i="124"/>
  <c r="O309" i="124"/>
  <c r="G29" i="124"/>
  <c r="P414" i="124"/>
  <c r="O414" i="124"/>
  <c r="G229" i="124"/>
  <c r="G305" i="124"/>
  <c r="G24" i="124"/>
  <c r="H31" i="124"/>
  <c r="G384" i="124"/>
  <c r="G32" i="124"/>
  <c r="G273" i="124"/>
  <c r="G214" i="124"/>
  <c r="G285" i="124"/>
  <c r="G21" i="124"/>
  <c r="H23" i="124"/>
  <c r="G26" i="124"/>
  <c r="G237" i="124"/>
  <c r="G344" i="124"/>
  <c r="G356" i="124"/>
  <c r="H27" i="123"/>
  <c r="H238" i="123"/>
  <c r="G145" i="123"/>
  <c r="H429" i="123"/>
  <c r="H281" i="123"/>
  <c r="H384" i="123"/>
  <c r="H277" i="123"/>
  <c r="G323" i="123"/>
  <c r="G112" i="123"/>
  <c r="H126" i="123"/>
  <c r="H241" i="123"/>
  <c r="H261" i="123"/>
  <c r="G343" i="123"/>
  <c r="H90" i="123"/>
  <c r="H153" i="123"/>
  <c r="G67" i="123"/>
  <c r="G335" i="123"/>
  <c r="G401" i="123"/>
  <c r="G381" i="123"/>
  <c r="P99" i="123"/>
  <c r="O99" i="123"/>
  <c r="G369" i="123"/>
  <c r="G293" i="123"/>
  <c r="G190" i="123"/>
  <c r="P372" i="123"/>
  <c r="O372" i="123"/>
  <c r="G321" i="123"/>
  <c r="G341" i="123"/>
  <c r="G167" i="123"/>
  <c r="G278" i="123"/>
  <c r="G421" i="123"/>
  <c r="G198" i="123"/>
  <c r="G133" i="123"/>
  <c r="P120" i="123"/>
  <c r="O120" i="123"/>
  <c r="P225" i="123"/>
  <c r="O225" i="123"/>
  <c r="G85" i="123"/>
  <c r="G171" i="123"/>
  <c r="G90" i="123"/>
  <c r="G154" i="123"/>
  <c r="G402" i="123"/>
  <c r="G382" i="123"/>
  <c r="G170" i="123"/>
  <c r="G146" i="123"/>
  <c r="G250" i="123"/>
  <c r="G187" i="123"/>
  <c r="G105" i="123"/>
  <c r="G430" i="123"/>
  <c r="G301" i="123"/>
  <c r="G238" i="123"/>
  <c r="G302" i="123"/>
  <c r="P78" i="123"/>
  <c r="O78" i="123"/>
  <c r="G281" i="123"/>
  <c r="G313" i="123"/>
  <c r="G166" i="123"/>
  <c r="P267" i="123"/>
  <c r="O267" i="123"/>
  <c r="P351" i="123"/>
  <c r="O351" i="123"/>
  <c r="G305" i="123"/>
  <c r="G216" i="123"/>
  <c r="G345" i="123"/>
  <c r="G110" i="123"/>
  <c r="P393" i="123"/>
  <c r="O393" i="123"/>
  <c r="G126" i="123"/>
  <c r="G106" i="123"/>
  <c r="G179" i="123"/>
  <c r="G317" i="123"/>
  <c r="H313" i="59"/>
  <c r="H334" i="59"/>
  <c r="P141" i="59"/>
  <c r="O141" i="59"/>
  <c r="H145" i="59"/>
  <c r="H214" i="59"/>
  <c r="H345" i="59"/>
  <c r="H358" i="59"/>
  <c r="H327" i="59"/>
  <c r="H425" i="59"/>
  <c r="H174" i="59"/>
  <c r="H234" i="59"/>
  <c r="H365" i="59"/>
  <c r="H410" i="59"/>
  <c r="G384" i="59"/>
  <c r="H171" i="59"/>
  <c r="G408" i="59"/>
  <c r="H342" i="59"/>
  <c r="H274" i="59"/>
  <c r="G360" i="59"/>
  <c r="G343" i="59"/>
  <c r="G339" i="59"/>
  <c r="G432" i="59"/>
  <c r="G297" i="59"/>
  <c r="G376" i="59"/>
  <c r="G344" i="59"/>
  <c r="G319" i="59"/>
  <c r="G389" i="59"/>
  <c r="H366" i="59"/>
  <c r="G426" i="59"/>
  <c r="G386" i="59"/>
  <c r="G314" i="59"/>
  <c r="G323" i="59"/>
  <c r="G411" i="59"/>
  <c r="H405" i="59"/>
  <c r="G361" i="59"/>
  <c r="G356" i="59"/>
  <c r="G355" i="59"/>
  <c r="H382" i="59"/>
  <c r="G301" i="59"/>
  <c r="G299" i="59"/>
  <c r="G363" i="59"/>
  <c r="H390" i="59"/>
  <c r="G407" i="59"/>
  <c r="G401" i="59"/>
  <c r="G294" i="59"/>
  <c r="G429" i="59"/>
  <c r="H378" i="59"/>
  <c r="G379" i="59"/>
  <c r="G385" i="59"/>
  <c r="G369" i="59"/>
  <c r="G335" i="59"/>
  <c r="G337" i="59"/>
  <c r="G403" i="59"/>
  <c r="G315" i="59"/>
  <c r="G317" i="59"/>
  <c r="G324" i="59"/>
  <c r="G406" i="59"/>
  <c r="G295" i="59"/>
  <c r="G316" i="59"/>
  <c r="G431" i="59"/>
  <c r="G296" i="59"/>
  <c r="P351" i="59"/>
  <c r="O351" i="59"/>
  <c r="H397" i="59"/>
  <c r="H346" i="59"/>
  <c r="G306" i="59"/>
  <c r="G409" i="59"/>
  <c r="G322" i="59"/>
  <c r="G321" i="59"/>
  <c r="G398" i="59"/>
  <c r="P288" i="59"/>
  <c r="O288" i="59"/>
  <c r="G399" i="59"/>
  <c r="G303" i="59"/>
  <c r="G347" i="59"/>
  <c r="G423" i="59"/>
  <c r="G298" i="59"/>
  <c r="G364" i="59"/>
  <c r="P414" i="59"/>
  <c r="O414" i="59"/>
  <c r="G381" i="59"/>
  <c r="G418" i="59"/>
  <c r="G421" i="59"/>
  <c r="G313" i="59"/>
  <c r="G293" i="59"/>
  <c r="G304" i="59"/>
  <c r="G318" i="59"/>
  <c r="G383" i="59"/>
  <c r="G359" i="59"/>
  <c r="G424" i="59"/>
  <c r="G302" i="59"/>
  <c r="G305" i="59"/>
  <c r="G325" i="59"/>
  <c r="G336" i="59"/>
  <c r="H362" i="59"/>
  <c r="P246" i="59"/>
  <c r="O246" i="59"/>
  <c r="P225" i="59"/>
  <c r="O225" i="59"/>
  <c r="G167" i="59"/>
  <c r="G285" i="59"/>
  <c r="G180" i="59"/>
  <c r="G213" i="59"/>
  <c r="G192" i="59"/>
  <c r="G200" i="59"/>
  <c r="G264" i="59"/>
  <c r="G261" i="59"/>
  <c r="G241" i="59"/>
  <c r="G208" i="59"/>
  <c r="G240" i="59"/>
  <c r="G197" i="59"/>
  <c r="G229" i="59"/>
  <c r="G168" i="59"/>
  <c r="G230" i="59"/>
  <c r="H283" i="59"/>
  <c r="G217" i="59"/>
  <c r="G278" i="59"/>
  <c r="G231" i="59"/>
  <c r="G277" i="59"/>
  <c r="G239" i="59"/>
  <c r="H195" i="59"/>
  <c r="H215" i="59"/>
  <c r="G237" i="59"/>
  <c r="G210" i="59"/>
  <c r="G256" i="59"/>
  <c r="G260" i="59"/>
  <c r="G272" i="59"/>
  <c r="G252" i="59"/>
  <c r="G280" i="59"/>
  <c r="G221" i="59"/>
  <c r="G235" i="59"/>
  <c r="G273" i="59"/>
  <c r="G275" i="59"/>
  <c r="G276" i="59"/>
  <c r="G233" i="59"/>
  <c r="G253" i="59"/>
  <c r="G189" i="59"/>
  <c r="G177" i="59"/>
  <c r="G238" i="59"/>
  <c r="H187" i="59"/>
  <c r="G209" i="59"/>
  <c r="G176" i="59"/>
  <c r="G188" i="59"/>
  <c r="G201" i="59"/>
  <c r="G196" i="59"/>
  <c r="G220" i="59"/>
  <c r="G172" i="59"/>
  <c r="G243" i="59"/>
  <c r="G257" i="59"/>
  <c r="H175" i="59"/>
  <c r="G218" i="59"/>
  <c r="G258" i="59"/>
  <c r="G211" i="59"/>
  <c r="G170" i="59"/>
  <c r="G179" i="59"/>
  <c r="G250" i="59"/>
  <c r="G190" i="59"/>
  <c r="H255" i="59"/>
  <c r="G178" i="59"/>
  <c r="G198" i="59"/>
  <c r="G219" i="59"/>
  <c r="G236" i="59"/>
  <c r="G263" i="59"/>
  <c r="G212" i="59"/>
  <c r="G284" i="59"/>
  <c r="G281" i="59"/>
  <c r="G193" i="59"/>
  <c r="G216" i="59"/>
  <c r="G232" i="59"/>
  <c r="G153" i="59"/>
  <c r="G159" i="59"/>
  <c r="G134" i="59"/>
  <c r="G148" i="59"/>
  <c r="G112" i="59"/>
  <c r="AI112" i="59"/>
  <c r="G150" i="59"/>
  <c r="AI103" i="59"/>
  <c r="G103" i="59"/>
  <c r="G131" i="59"/>
  <c r="AI109" i="59"/>
  <c r="G109" i="59"/>
  <c r="G157" i="59"/>
  <c r="AI114" i="59"/>
  <c r="G114" i="59"/>
  <c r="AI111" i="59"/>
  <c r="G111" i="59"/>
  <c r="G135" i="59"/>
  <c r="G130" i="59"/>
  <c r="G107" i="59"/>
  <c r="AI107" i="59"/>
  <c r="G152" i="59"/>
  <c r="G127" i="59"/>
  <c r="G156" i="59"/>
  <c r="G124" i="59"/>
  <c r="AI104" i="59"/>
  <c r="G104" i="59"/>
  <c r="G145" i="59"/>
  <c r="AI117" i="59"/>
  <c r="G117" i="59"/>
  <c r="G137" i="59"/>
  <c r="P99" i="59"/>
  <c r="O99" i="59"/>
  <c r="AG99" i="59"/>
  <c r="AI99" i="59"/>
  <c r="G151" i="59"/>
  <c r="G126" i="59"/>
  <c r="G149" i="59"/>
  <c r="G138" i="59"/>
  <c r="G146" i="59"/>
  <c r="G154" i="59"/>
  <c r="AI115" i="59"/>
  <c r="G115" i="59"/>
  <c r="G158" i="59"/>
  <c r="AI116" i="59"/>
  <c r="G116" i="59"/>
  <c r="AI108" i="59"/>
  <c r="G108" i="59"/>
  <c r="G128" i="59"/>
  <c r="G132" i="59"/>
  <c r="AI110" i="59"/>
  <c r="G110" i="59"/>
  <c r="G136" i="59"/>
  <c r="G129" i="59"/>
  <c r="G147" i="59"/>
  <c r="G155" i="59"/>
  <c r="G106" i="59"/>
  <c r="AI106" i="59"/>
  <c r="P120" i="59"/>
  <c r="O120" i="59"/>
  <c r="AI92" i="59"/>
  <c r="G92" i="59"/>
  <c r="G86" i="59"/>
  <c r="G94" i="59"/>
  <c r="AI63" i="59"/>
  <c r="G63" i="59"/>
  <c r="AI65" i="59"/>
  <c r="G65" i="59"/>
  <c r="G74" i="59"/>
  <c r="AI74" i="59"/>
  <c r="G70" i="59"/>
  <c r="AI70" i="59"/>
  <c r="AI71" i="59"/>
  <c r="G71" i="59"/>
  <c r="AI66" i="59"/>
  <c r="G66" i="59"/>
  <c r="AI73" i="59"/>
  <c r="G73" i="59"/>
  <c r="AI72" i="59"/>
  <c r="G72" i="59"/>
  <c r="AI62" i="59"/>
  <c r="G62" i="59"/>
  <c r="AI67" i="59"/>
  <c r="G67" i="59"/>
  <c r="AI75" i="59"/>
  <c r="G75" i="59"/>
  <c r="AI44" i="59"/>
  <c r="G44" i="59"/>
  <c r="AI45" i="59"/>
  <c r="G45" i="59"/>
  <c r="AI54" i="59"/>
  <c r="G54" i="59"/>
  <c r="AI46" i="59"/>
  <c r="G46" i="59"/>
  <c r="AI50" i="59"/>
  <c r="G50" i="59"/>
  <c r="G47" i="59"/>
  <c r="AI47" i="59"/>
  <c r="AI48" i="59"/>
  <c r="G48" i="59"/>
  <c r="AI52" i="59"/>
  <c r="G52" i="59"/>
  <c r="AI42" i="59"/>
  <c r="G42" i="59"/>
  <c r="G177" i="125"/>
  <c r="G261" i="128"/>
  <c r="G236" i="128"/>
  <c r="G381" i="128"/>
  <c r="P225" i="128"/>
  <c r="O225" i="128"/>
  <c r="P351" i="128"/>
  <c r="O351" i="128"/>
  <c r="P393" i="128"/>
  <c r="O393" i="128"/>
  <c r="P162" i="128"/>
  <c r="O162" i="128"/>
  <c r="P78" i="128"/>
  <c r="O78" i="128"/>
  <c r="P120" i="128"/>
  <c r="O120" i="128"/>
  <c r="P330" i="128"/>
  <c r="O330" i="128"/>
  <c r="P267" i="128"/>
  <c r="O267" i="128"/>
  <c r="P141" i="128"/>
  <c r="O141" i="128"/>
  <c r="P246" i="128"/>
  <c r="O246" i="128"/>
  <c r="G235" i="127"/>
  <c r="G313" i="127"/>
  <c r="G126" i="127"/>
  <c r="G427" i="127"/>
  <c r="P141" i="127"/>
  <c r="O141" i="127"/>
  <c r="G116" i="127"/>
  <c r="G32" i="127"/>
  <c r="G24" i="127"/>
  <c r="P288" i="127"/>
  <c r="O288" i="127"/>
  <c r="P99" i="127"/>
  <c r="O99" i="127"/>
  <c r="P309" i="127"/>
  <c r="O309" i="127"/>
  <c r="P330" i="127"/>
  <c r="O330" i="127"/>
  <c r="P267" i="127"/>
  <c r="O267" i="127"/>
  <c r="P162" i="127"/>
  <c r="O162" i="127"/>
  <c r="P57" i="127"/>
  <c r="O57" i="127"/>
  <c r="P351" i="127"/>
  <c r="O351" i="127"/>
  <c r="P225" i="127"/>
  <c r="O225" i="127"/>
  <c r="G279" i="126"/>
  <c r="G174" i="126"/>
  <c r="G166" i="126"/>
  <c r="G429" i="126"/>
  <c r="G316" i="126"/>
  <c r="G304" i="126"/>
  <c r="G137" i="125"/>
  <c r="G390" i="125"/>
  <c r="G238" i="125"/>
  <c r="P99" i="125"/>
  <c r="O99" i="125"/>
  <c r="P225" i="125"/>
  <c r="O225" i="125"/>
  <c r="P204" i="125"/>
  <c r="O204" i="125"/>
  <c r="P393" i="125"/>
  <c r="O393" i="125"/>
  <c r="P330" i="124"/>
  <c r="O330" i="124"/>
  <c r="P393" i="124"/>
  <c r="O393" i="124"/>
  <c r="G359" i="124"/>
  <c r="G22" i="124"/>
  <c r="G30" i="124"/>
  <c r="G23" i="124"/>
  <c r="P204" i="124"/>
  <c r="O204" i="124"/>
  <c r="G31" i="124"/>
  <c r="P267" i="124"/>
  <c r="O267" i="124"/>
  <c r="P351" i="124"/>
  <c r="O351" i="124"/>
  <c r="P288" i="124"/>
  <c r="O288" i="124"/>
  <c r="P225" i="124"/>
  <c r="O225" i="124"/>
  <c r="P372" i="124"/>
  <c r="O372" i="124"/>
  <c r="G153" i="123"/>
  <c r="G429" i="123"/>
  <c r="G277" i="123"/>
  <c r="G261" i="123"/>
  <c r="G384" i="123"/>
  <c r="G241" i="123"/>
  <c r="P204" i="123"/>
  <c r="O204" i="123"/>
  <c r="P246" i="123"/>
  <c r="O246" i="123"/>
  <c r="P330" i="123"/>
  <c r="O330" i="123"/>
  <c r="P309" i="123"/>
  <c r="O309" i="123"/>
  <c r="P414" i="123"/>
  <c r="O414" i="123"/>
  <c r="P141" i="123"/>
  <c r="O141" i="123"/>
  <c r="P288" i="123"/>
  <c r="O288" i="123"/>
  <c r="P183" i="123"/>
  <c r="O183" i="123"/>
  <c r="P162" i="123"/>
  <c r="O162" i="123"/>
  <c r="P309" i="59"/>
  <c r="O309" i="59"/>
  <c r="G334" i="59"/>
  <c r="G345" i="59"/>
  <c r="G214" i="59"/>
  <c r="G327" i="59"/>
  <c r="G358" i="59"/>
  <c r="G425" i="59"/>
  <c r="G410" i="59"/>
  <c r="G365" i="59"/>
  <c r="G171" i="59"/>
  <c r="G234" i="59"/>
  <c r="G274" i="59"/>
  <c r="G174" i="59"/>
  <c r="G342" i="59"/>
  <c r="P393" i="59"/>
  <c r="O393" i="59"/>
  <c r="G397" i="59"/>
  <c r="G390" i="59"/>
  <c r="G382" i="59"/>
  <c r="G362" i="59"/>
  <c r="P372" i="59"/>
  <c r="O372" i="59"/>
  <c r="G378" i="59"/>
  <c r="G346" i="59"/>
  <c r="G366" i="59"/>
  <c r="P330" i="59"/>
  <c r="O330" i="59"/>
  <c r="G405" i="59"/>
  <c r="P183" i="59"/>
  <c r="O183" i="59"/>
  <c r="G195" i="59"/>
  <c r="P162" i="59"/>
  <c r="O162" i="59"/>
  <c r="G187" i="59"/>
  <c r="G255" i="59"/>
  <c r="P267" i="59"/>
  <c r="O267" i="59"/>
  <c r="G175" i="59"/>
  <c r="G283" i="59"/>
  <c r="P204" i="59"/>
  <c r="O204" i="59"/>
  <c r="G215" i="59"/>
  <c r="AC19" i="59"/>
  <c r="W19" i="59"/>
  <c r="AC15" i="59"/>
  <c r="AC33" i="59"/>
  <c r="W33" i="59"/>
  <c r="AC32" i="59"/>
  <c r="W32" i="59"/>
  <c r="AC31" i="59"/>
  <c r="W31" i="59"/>
  <c r="AC30" i="59"/>
  <c r="W30" i="59"/>
  <c r="AC29" i="59"/>
  <c r="W29" i="59"/>
  <c r="AC28" i="59"/>
  <c r="W28" i="59"/>
  <c r="AC27" i="59"/>
  <c r="W27" i="59"/>
  <c r="AC26" i="59"/>
  <c r="W26" i="59"/>
  <c r="AC25" i="59"/>
  <c r="W25" i="59"/>
  <c r="AC24" i="59"/>
  <c r="W24" i="59"/>
  <c r="AC23" i="59"/>
  <c r="W23" i="59"/>
  <c r="AC22" i="59"/>
  <c r="W22" i="59"/>
  <c r="AC21" i="59"/>
  <c r="W21" i="59"/>
  <c r="AC20" i="59"/>
  <c r="W20" i="59"/>
  <c r="W15" i="59"/>
  <c r="AE23" i="59"/>
  <c r="AE27" i="59"/>
  <c r="AE31" i="59"/>
  <c r="AH31" i="59"/>
  <c r="AG31" i="59"/>
  <c r="AI31" i="59"/>
  <c r="AE20" i="59"/>
  <c r="AD20" i="59"/>
  <c r="AE28" i="59"/>
  <c r="AD28" i="59"/>
  <c r="AE32" i="59"/>
  <c r="AD32" i="59"/>
  <c r="AE25" i="59"/>
  <c r="AH25" i="59"/>
  <c r="AG25" i="59"/>
  <c r="AI25" i="59"/>
  <c r="AE22" i="59"/>
  <c r="AH22" i="59"/>
  <c r="AG22" i="59"/>
  <c r="AI22" i="59"/>
  <c r="AE26" i="59"/>
  <c r="AH26" i="59"/>
  <c r="AG26" i="59"/>
  <c r="AI26" i="59"/>
  <c r="AE21" i="59"/>
  <c r="AD21" i="59"/>
  <c r="AE29" i="59"/>
  <c r="AD29" i="59"/>
  <c r="AE33" i="59"/>
  <c r="AH33" i="59"/>
  <c r="AG33" i="59"/>
  <c r="AI33" i="59"/>
  <c r="AE24" i="59"/>
  <c r="AD24" i="59"/>
  <c r="AE30" i="59"/>
  <c r="AH30" i="59"/>
  <c r="AG30" i="59"/>
  <c r="AI30" i="59"/>
  <c r="AH23" i="59"/>
  <c r="AG23" i="59"/>
  <c r="AI23" i="59"/>
  <c r="AD23" i="59"/>
  <c r="AH27" i="59"/>
  <c r="AG27" i="59"/>
  <c r="AI27" i="59"/>
  <c r="AD27" i="59"/>
  <c r="AE15" i="59"/>
  <c r="AD31" i="59"/>
  <c r="AD30" i="59"/>
  <c r="AH29" i="59"/>
  <c r="AG29" i="59"/>
  <c r="AI29" i="59"/>
  <c r="AH21" i="59"/>
  <c r="AG21" i="59"/>
  <c r="AI21" i="59"/>
  <c r="AH28" i="59"/>
  <c r="AG28" i="59"/>
  <c r="AI28" i="59"/>
  <c r="AH32" i="59"/>
  <c r="AG32" i="59"/>
  <c r="AI32" i="59"/>
  <c r="AH20" i="59"/>
  <c r="AG20" i="59"/>
  <c r="AI20" i="59"/>
  <c r="AD22" i="59"/>
  <c r="AH24" i="59"/>
  <c r="AG24" i="59"/>
  <c r="AI24" i="59"/>
  <c r="AD25" i="59"/>
  <c r="AD26" i="59"/>
  <c r="AD33" i="59"/>
  <c r="AD15" i="59"/>
  <c r="H22" i="59"/>
  <c r="H30" i="59"/>
  <c r="H21" i="59"/>
  <c r="H27" i="59"/>
  <c r="H33" i="59"/>
  <c r="H25" i="59"/>
  <c r="H24" i="59"/>
  <c r="H23" i="59"/>
  <c r="H32" i="59"/>
  <c r="G30" i="59"/>
  <c r="H28" i="59"/>
  <c r="G22" i="59"/>
  <c r="H31" i="59"/>
  <c r="H20" i="59"/>
  <c r="H29" i="59"/>
  <c r="G20" i="59"/>
  <c r="H26" i="59"/>
  <c r="G27" i="59"/>
  <c r="G31" i="59"/>
  <c r="G32" i="59"/>
  <c r="G21" i="59"/>
  <c r="G29" i="59"/>
  <c r="G23" i="59"/>
  <c r="G25" i="59"/>
  <c r="G26" i="59"/>
  <c r="G28" i="59"/>
  <c r="G33" i="59"/>
  <c r="G24" i="59"/>
  <c r="I13" i="59" a="1"/>
  <c r="I13" i="59" s="1"/>
  <c r="J14" i="59"/>
  <c r="AI276" i="126" l="1"/>
  <c r="G276" i="126"/>
  <c r="G171" i="126"/>
  <c r="AI171" i="126"/>
  <c r="G154" i="126"/>
  <c r="AI154" i="126"/>
  <c r="G358" i="126"/>
  <c r="AI358" i="126"/>
  <c r="AI344" i="126"/>
  <c r="G344" i="126"/>
  <c r="AI256" i="126"/>
  <c r="G256" i="126"/>
  <c r="G238" i="126"/>
  <c r="AI238" i="126"/>
  <c r="AI107" i="126"/>
  <c r="G107" i="126"/>
  <c r="AD21" i="126"/>
  <c r="AH21" i="126"/>
  <c r="AD31" i="126"/>
  <c r="AH31" i="126"/>
  <c r="AH125" i="126"/>
  <c r="AD125" i="126"/>
  <c r="AH133" i="126"/>
  <c r="AD133" i="126"/>
  <c r="AH195" i="126"/>
  <c r="AD195" i="126"/>
  <c r="AD213" i="126"/>
  <c r="AH213" i="126"/>
  <c r="AH217" i="126"/>
  <c r="AD217" i="126"/>
  <c r="AI104" i="126"/>
  <c r="G104" i="126"/>
  <c r="AD19" i="126"/>
  <c r="AH19" i="126"/>
  <c r="AD25" i="126"/>
  <c r="AH25" i="126"/>
  <c r="AH33" i="126"/>
  <c r="AD33" i="126"/>
  <c r="AD150" i="126"/>
  <c r="AH150" i="126"/>
  <c r="AH176" i="126"/>
  <c r="AD176" i="126"/>
  <c r="AD187" i="126"/>
  <c r="AH187" i="126"/>
  <c r="AD192" i="126"/>
  <c r="AH192" i="126"/>
  <c r="AH212" i="126"/>
  <c r="AD212" i="126"/>
  <c r="AD234" i="126"/>
  <c r="AH234" i="126"/>
  <c r="AD20" i="126"/>
  <c r="AH20" i="126"/>
  <c r="AH24" i="126"/>
  <c r="AD24" i="126"/>
  <c r="AH26" i="126"/>
  <c r="AD26" i="126"/>
  <c r="AH28" i="126"/>
  <c r="AD28" i="126"/>
  <c r="AD30" i="126"/>
  <c r="AH30" i="126"/>
  <c r="AH126" i="126"/>
  <c r="AD126" i="126"/>
  <c r="AD134" i="126"/>
  <c r="AH134" i="126"/>
  <c r="AH149" i="126"/>
  <c r="AD149" i="126"/>
  <c r="AD157" i="126"/>
  <c r="AH157" i="126"/>
  <c r="AD196" i="126"/>
  <c r="AH196" i="126"/>
  <c r="AH235" i="126"/>
  <c r="AD235" i="126"/>
  <c r="AH170" i="126"/>
  <c r="AD170" i="126"/>
  <c r="AH200" i="126"/>
  <c r="AD200" i="126"/>
  <c r="AD209" i="126"/>
  <c r="AH209" i="126"/>
  <c r="AD32" i="126"/>
  <c r="AE113" i="126"/>
  <c r="AH252" i="126"/>
  <c r="AD252" i="126"/>
  <c r="AD277" i="126"/>
  <c r="AH277" i="126"/>
  <c r="AH281" i="126"/>
  <c r="AD281" i="126"/>
  <c r="AD321" i="126"/>
  <c r="AH321" i="126"/>
  <c r="AH309" i="126" s="1"/>
  <c r="AD335" i="126"/>
  <c r="AH335" i="126"/>
  <c r="AD220" i="126"/>
  <c r="AD242" i="126"/>
  <c r="AH242" i="126"/>
  <c r="AH274" i="126"/>
  <c r="AD274" i="126"/>
  <c r="AD303" i="126"/>
  <c r="AH303" i="126"/>
  <c r="AD346" i="126"/>
  <c r="AH346" i="126"/>
  <c r="AD355" i="126"/>
  <c r="AH355" i="126"/>
  <c r="AD430" i="126"/>
  <c r="AH430" i="126"/>
  <c r="AH188" i="126"/>
  <c r="AH251" i="126"/>
  <c r="AD251" i="126"/>
  <c r="AD257" i="126"/>
  <c r="AH257" i="126"/>
  <c r="AH261" i="126"/>
  <c r="AD261" i="126"/>
  <c r="AH264" i="126"/>
  <c r="AD264" i="126"/>
  <c r="AD280" i="126"/>
  <c r="AH280" i="126"/>
  <c r="AH296" i="126"/>
  <c r="AD296" i="126"/>
  <c r="AD338" i="126"/>
  <c r="AH338" i="126"/>
  <c r="AD377" i="126"/>
  <c r="AH377" i="126"/>
  <c r="AH397" i="126"/>
  <c r="AD397" i="126"/>
  <c r="AE110" i="126"/>
  <c r="AE237" i="126"/>
  <c r="AH243" i="126"/>
  <c r="AD243" i="126"/>
  <c r="AD326" i="126"/>
  <c r="AH326" i="126"/>
  <c r="AD385" i="126"/>
  <c r="AH385" i="126"/>
  <c r="AD427" i="126"/>
  <c r="AH427" i="126"/>
  <c r="AH301" i="126"/>
  <c r="AD298" i="126"/>
  <c r="AH126" i="124"/>
  <c r="AD126" i="124"/>
  <c r="AE124" i="124"/>
  <c r="AD103" i="124"/>
  <c r="AH103" i="124"/>
  <c r="AE108" i="124"/>
  <c r="AH108" i="124" s="1"/>
  <c r="AE69" i="126"/>
  <c r="AH69" i="126" s="1"/>
  <c r="AG69" i="126" s="1"/>
  <c r="AE183" i="124"/>
  <c r="AD183" i="124" s="1"/>
  <c r="AI189" i="124"/>
  <c r="G189" i="124"/>
  <c r="AD190" i="124"/>
  <c r="AH190" i="124"/>
  <c r="AD192" i="124"/>
  <c r="AH192" i="124"/>
  <c r="AD197" i="124"/>
  <c r="AH197" i="124"/>
  <c r="AH199" i="124"/>
  <c r="AD199" i="124"/>
  <c r="AD201" i="124"/>
  <c r="AH201" i="124"/>
  <c r="AD193" i="124"/>
  <c r="AH193" i="124"/>
  <c r="AH196" i="124"/>
  <c r="AD196" i="124"/>
  <c r="AH198" i="124"/>
  <c r="AD198" i="124"/>
  <c r="AD200" i="124"/>
  <c r="AH200" i="124"/>
  <c r="AD188" i="124"/>
  <c r="AH188" i="124"/>
  <c r="AD191" i="124"/>
  <c r="AH191" i="124"/>
  <c r="AH194" i="124"/>
  <c r="AH187" i="124"/>
  <c r="AE162" i="124"/>
  <c r="AD162" i="124" s="1"/>
  <c r="AE141" i="124"/>
  <c r="AD141" i="124" s="1"/>
  <c r="AH150" i="124"/>
  <c r="AD150" i="124"/>
  <c r="AD152" i="124"/>
  <c r="AH152" i="124"/>
  <c r="AH154" i="124"/>
  <c r="AD154" i="124"/>
  <c r="AD145" i="124"/>
  <c r="AH145" i="124"/>
  <c r="AH147" i="124"/>
  <c r="AD147" i="124"/>
  <c r="AD156" i="124"/>
  <c r="AH156" i="124"/>
  <c r="AI159" i="124"/>
  <c r="G159" i="124"/>
  <c r="G158" i="124"/>
  <c r="AI158" i="124"/>
  <c r="AD149" i="124"/>
  <c r="AH149" i="124"/>
  <c r="AH151" i="124"/>
  <c r="AD151" i="124"/>
  <c r="AD153" i="124"/>
  <c r="AH153" i="124"/>
  <c r="AD155" i="124"/>
  <c r="AH155" i="124"/>
  <c r="AD157" i="124"/>
  <c r="AH157" i="124"/>
  <c r="AH146" i="124"/>
  <c r="AD146" i="124"/>
  <c r="AH148" i="124"/>
  <c r="AH166" i="124"/>
  <c r="AD166" i="124"/>
  <c r="AH171" i="124"/>
  <c r="AD171" i="124"/>
  <c r="AH173" i="124"/>
  <c r="AD173" i="124"/>
  <c r="AH175" i="124"/>
  <c r="AD175" i="124"/>
  <c r="AD177" i="124"/>
  <c r="AH177" i="124"/>
  <c r="AG179" i="124"/>
  <c r="H179" i="124"/>
  <c r="AD170" i="124"/>
  <c r="AH170" i="124"/>
  <c r="AD172" i="124"/>
  <c r="AH172" i="124"/>
  <c r="AD176" i="124"/>
  <c r="AH176" i="124"/>
  <c r="AD178" i="124"/>
  <c r="AH178" i="124"/>
  <c r="G168" i="124"/>
  <c r="AI168" i="124"/>
  <c r="AI167" i="124"/>
  <c r="G167" i="124"/>
  <c r="AG169" i="124"/>
  <c r="H169" i="124"/>
  <c r="AD174" i="124"/>
  <c r="AH174" i="124"/>
  <c r="AD180" i="124"/>
  <c r="AH180" i="124"/>
  <c r="AE129" i="124"/>
  <c r="AD129" i="124" s="1"/>
  <c r="AE131" i="124"/>
  <c r="AD131" i="124" s="1"/>
  <c r="AE133" i="124"/>
  <c r="AE125" i="124"/>
  <c r="AE120" i="124"/>
  <c r="AD120" i="124" s="1"/>
  <c r="G4" i="124"/>
  <c r="F8" i="124" s="1"/>
  <c r="AH129" i="124"/>
  <c r="AH137" i="124"/>
  <c r="AD137" i="124"/>
  <c r="AH124" i="124"/>
  <c r="AD124" i="124"/>
  <c r="AD133" i="124"/>
  <c r="AH133" i="124"/>
  <c r="AH128" i="124"/>
  <c r="AD128" i="124"/>
  <c r="AD130" i="124"/>
  <c r="AH130" i="124"/>
  <c r="AD132" i="124"/>
  <c r="AH132" i="124"/>
  <c r="AD134" i="124"/>
  <c r="AH134" i="124"/>
  <c r="AD136" i="124"/>
  <c r="AH136" i="124"/>
  <c r="AD138" i="124"/>
  <c r="AH138" i="124"/>
  <c r="AI135" i="124"/>
  <c r="G135" i="124"/>
  <c r="AD125" i="124"/>
  <c r="AH125" i="124"/>
  <c r="AE112" i="124"/>
  <c r="AH112" i="124" s="1"/>
  <c r="AE105" i="124"/>
  <c r="AH105" i="124" s="1"/>
  <c r="AE110" i="124"/>
  <c r="AE99" i="124"/>
  <c r="AD99" i="124" s="1"/>
  <c r="AH70" i="124"/>
  <c r="AD70" i="124"/>
  <c r="AE69" i="124"/>
  <c r="AE65" i="124"/>
  <c r="AE67" i="124"/>
  <c r="AE72" i="124"/>
  <c r="AH72" i="124" s="1"/>
  <c r="AD108" i="124"/>
  <c r="AD112" i="124"/>
  <c r="AD107" i="124"/>
  <c r="AH107" i="124"/>
  <c r="AH109" i="124"/>
  <c r="AD109" i="124"/>
  <c r="AD111" i="124"/>
  <c r="AH111" i="124"/>
  <c r="AD113" i="124"/>
  <c r="AH113" i="124"/>
  <c r="AD115" i="124"/>
  <c r="AH115" i="124"/>
  <c r="AD117" i="124"/>
  <c r="AH117" i="124"/>
  <c r="AD105" i="124"/>
  <c r="AD104" i="124"/>
  <c r="AH104" i="124"/>
  <c r="AD106" i="124"/>
  <c r="AH106" i="124"/>
  <c r="AH110" i="124"/>
  <c r="AD110" i="124"/>
  <c r="AD114" i="124"/>
  <c r="AH114" i="124"/>
  <c r="AD116" i="124"/>
  <c r="AH116" i="124"/>
  <c r="AE82" i="124"/>
  <c r="AH82" i="124" s="1"/>
  <c r="AI94" i="124"/>
  <c r="G94" i="124"/>
  <c r="AH89" i="124"/>
  <c r="AD89" i="124"/>
  <c r="AH91" i="124"/>
  <c r="AD91" i="124"/>
  <c r="AH93" i="124"/>
  <c r="AD93" i="124"/>
  <c r="AD84" i="124"/>
  <c r="AH84" i="124"/>
  <c r="AD86" i="124"/>
  <c r="AH86" i="124"/>
  <c r="AH95" i="124"/>
  <c r="AD95" i="124"/>
  <c r="AI87" i="124"/>
  <c r="G87" i="124"/>
  <c r="AD88" i="124"/>
  <c r="AH88" i="124"/>
  <c r="AD90" i="124"/>
  <c r="AH90" i="124"/>
  <c r="AD92" i="124"/>
  <c r="AH92" i="124"/>
  <c r="AH83" i="124"/>
  <c r="AD83" i="124"/>
  <c r="AH85" i="124"/>
  <c r="AD85" i="124"/>
  <c r="AH96" i="124"/>
  <c r="AD96" i="124"/>
  <c r="AD67" i="124"/>
  <c r="AH67" i="124"/>
  <c r="AD71" i="124"/>
  <c r="AH71" i="124"/>
  <c r="AH73" i="124"/>
  <c r="AD73" i="124"/>
  <c r="AE62" i="124"/>
  <c r="AH62" i="124" s="1"/>
  <c r="AE64" i="124"/>
  <c r="AE66" i="124"/>
  <c r="AD66" i="124" s="1"/>
  <c r="AE57" i="124"/>
  <c r="AD57" i="124" s="1"/>
  <c r="AH64" i="124"/>
  <c r="AD64" i="124"/>
  <c r="AD69" i="124"/>
  <c r="AH69" i="124"/>
  <c r="AD75" i="124"/>
  <c r="AH75" i="124"/>
  <c r="AH68" i="124"/>
  <c r="AD68" i="124"/>
  <c r="AG73" i="124"/>
  <c r="H73" i="124"/>
  <c r="AD61" i="124"/>
  <c r="AH61" i="124"/>
  <c r="AD63" i="124"/>
  <c r="AH63" i="124"/>
  <c r="AD65" i="124"/>
  <c r="AH65" i="124"/>
  <c r="AH74" i="124"/>
  <c r="AD74" i="124"/>
  <c r="AE40" i="124"/>
  <c r="AH40" i="124" s="1"/>
  <c r="AD49" i="124"/>
  <c r="AH49" i="124"/>
  <c r="AH51" i="124"/>
  <c r="AD51" i="124"/>
  <c r="AD42" i="124"/>
  <c r="AH42" i="124"/>
  <c r="AH44" i="124"/>
  <c r="AD44" i="124"/>
  <c r="AH47" i="124"/>
  <c r="AD47" i="124"/>
  <c r="AH53" i="124"/>
  <c r="AD53" i="124"/>
  <c r="AI45" i="124"/>
  <c r="G45" i="124"/>
  <c r="AH46" i="124"/>
  <c r="AD46" i="124"/>
  <c r="AD48" i="124"/>
  <c r="AH48" i="124"/>
  <c r="AD50" i="124"/>
  <c r="AH50" i="124"/>
  <c r="G52" i="124"/>
  <c r="AI52" i="124"/>
  <c r="AD41" i="124"/>
  <c r="AH41" i="124"/>
  <c r="AH43" i="124"/>
  <c r="AD43" i="124"/>
  <c r="AH54" i="124"/>
  <c r="AD54" i="124"/>
  <c r="AE19" i="124"/>
  <c r="AD19" i="124"/>
  <c r="AH19" i="124"/>
  <c r="F5" i="124"/>
  <c r="F6" i="124"/>
  <c r="AE103" i="126"/>
  <c r="AH103" i="126" s="1"/>
  <c r="AI87" i="126"/>
  <c r="G87" i="126"/>
  <c r="G112" i="126"/>
  <c r="AI112" i="126"/>
  <c r="AD109" i="126"/>
  <c r="AH109" i="126"/>
  <c r="AD111" i="126"/>
  <c r="AH111" i="126"/>
  <c r="AD113" i="126"/>
  <c r="AH113" i="126"/>
  <c r="AG115" i="126"/>
  <c r="H115" i="126"/>
  <c r="AH117" i="126"/>
  <c r="AD117" i="126"/>
  <c r="AD106" i="126"/>
  <c r="AH106" i="126"/>
  <c r="H106" i="126" s="1"/>
  <c r="AH108" i="126"/>
  <c r="AD108" i="126"/>
  <c r="AH114" i="126"/>
  <c r="AD114" i="126"/>
  <c r="AG105" i="126"/>
  <c r="G105" i="126" s="1"/>
  <c r="AH110" i="126"/>
  <c r="AD110" i="126"/>
  <c r="AH116" i="126"/>
  <c r="AD116" i="126"/>
  <c r="AD83" i="126"/>
  <c r="AH83" i="126"/>
  <c r="AG83" i="126" s="1"/>
  <c r="AI83" i="126" s="1"/>
  <c r="AD86" i="126"/>
  <c r="AH86" i="126"/>
  <c r="AE93" i="126"/>
  <c r="AD93" i="126" s="1"/>
  <c r="AE85" i="126"/>
  <c r="AD85" i="126" s="1"/>
  <c r="AE78" i="126"/>
  <c r="AD78" i="126" s="1"/>
  <c r="AH89" i="126"/>
  <c r="AD89" i="126"/>
  <c r="AD91" i="126"/>
  <c r="AH91" i="126"/>
  <c r="AI95" i="126"/>
  <c r="G95" i="126"/>
  <c r="AG84" i="126"/>
  <c r="G84" i="126" s="1"/>
  <c r="AD90" i="126"/>
  <c r="AH90" i="126"/>
  <c r="AH92" i="126"/>
  <c r="AD92" i="126"/>
  <c r="AD94" i="126"/>
  <c r="AH94" i="126"/>
  <c r="AD96" i="126"/>
  <c r="AH96" i="126"/>
  <c r="AI88" i="126"/>
  <c r="G88" i="126"/>
  <c r="AD82" i="126"/>
  <c r="AH82" i="126"/>
  <c r="AH85" i="126"/>
  <c r="H85" i="126" s="1"/>
  <c r="AD84" i="126"/>
  <c r="AD72" i="126"/>
  <c r="AH72" i="126"/>
  <c r="AE68" i="126"/>
  <c r="AH68" i="126" s="1"/>
  <c r="AE61" i="126"/>
  <c r="AD61" i="126" s="1"/>
  <c r="AI71" i="126"/>
  <c r="G71" i="126"/>
  <c r="AD64" i="126"/>
  <c r="AH64" i="126"/>
  <c r="AD66" i="126"/>
  <c r="AH66" i="126"/>
  <c r="AD68" i="126"/>
  <c r="AH73" i="126"/>
  <c r="AD73" i="126"/>
  <c r="AH75" i="126"/>
  <c r="AD75" i="126"/>
  <c r="AH70" i="126"/>
  <c r="AD70" i="126"/>
  <c r="AI63" i="126"/>
  <c r="G63" i="126"/>
  <c r="AH65" i="126"/>
  <c r="AD65" i="126"/>
  <c r="AH67" i="126"/>
  <c r="AD67" i="126"/>
  <c r="H69" i="126"/>
  <c r="AD74" i="126"/>
  <c r="AH74" i="126"/>
  <c r="G62" i="126"/>
  <c r="AI62" i="126"/>
  <c r="AE40" i="126"/>
  <c r="AH40" i="126" s="1"/>
  <c r="G54" i="126"/>
  <c r="AI54" i="126"/>
  <c r="AI52" i="126"/>
  <c r="G52" i="126"/>
  <c r="AD42" i="126"/>
  <c r="AH42" i="126"/>
  <c r="AH44" i="126"/>
  <c r="AD44" i="126"/>
  <c r="AD48" i="126"/>
  <c r="AH48" i="126"/>
  <c r="AH50" i="126"/>
  <c r="AD50" i="126"/>
  <c r="AI46" i="126"/>
  <c r="G46" i="126"/>
  <c r="AD41" i="126"/>
  <c r="AH41" i="126"/>
  <c r="AD43" i="126"/>
  <c r="AH43" i="126"/>
  <c r="AD47" i="126"/>
  <c r="AH47" i="126"/>
  <c r="AH49" i="126"/>
  <c r="AD49" i="126"/>
  <c r="AH51" i="126"/>
  <c r="AD51" i="126"/>
  <c r="AE15" i="126"/>
  <c r="AD15" i="126" s="1"/>
  <c r="G4" i="126"/>
  <c r="F4" i="126" s="1"/>
  <c r="AE61" i="128"/>
  <c r="G4" i="128"/>
  <c r="F5" i="128" s="1"/>
  <c r="AH67" i="128"/>
  <c r="AD67" i="128"/>
  <c r="AH73" i="128"/>
  <c r="AD73" i="128"/>
  <c r="AD75" i="128"/>
  <c r="AH75" i="128"/>
  <c r="AH62" i="128"/>
  <c r="AD62" i="128"/>
  <c r="AD64" i="128"/>
  <c r="AH64" i="128"/>
  <c r="AD66" i="128"/>
  <c r="AH66" i="128"/>
  <c r="AH70" i="128"/>
  <c r="AD70" i="128"/>
  <c r="AI72" i="128"/>
  <c r="G72" i="128"/>
  <c r="AD68" i="128"/>
  <c r="AH68" i="128"/>
  <c r="AD74" i="128"/>
  <c r="AH74" i="128"/>
  <c r="AD61" i="128"/>
  <c r="AH61" i="128"/>
  <c r="AH63" i="128"/>
  <c r="AD63" i="128"/>
  <c r="AH65" i="128"/>
  <c r="AD65" i="128"/>
  <c r="AD69" i="128"/>
  <c r="AH69" i="128"/>
  <c r="AH71" i="128"/>
  <c r="AD71" i="128"/>
  <c r="AE40" i="128"/>
  <c r="AH40" i="128" s="1"/>
  <c r="AI46" i="128"/>
  <c r="G46" i="128"/>
  <c r="AD43" i="128"/>
  <c r="AH43" i="128"/>
  <c r="AH45" i="128"/>
  <c r="AD45" i="128"/>
  <c r="AD54" i="128"/>
  <c r="AH54" i="128"/>
  <c r="AD47" i="128"/>
  <c r="AH47" i="128"/>
  <c r="AD49" i="128"/>
  <c r="AH49" i="128"/>
  <c r="AD51" i="128"/>
  <c r="AH51" i="128"/>
  <c r="AI41" i="128"/>
  <c r="G41" i="128"/>
  <c r="AH42" i="128"/>
  <c r="AD42" i="128"/>
  <c r="AD44" i="128"/>
  <c r="AH44" i="128"/>
  <c r="AH53" i="128"/>
  <c r="AD53" i="128"/>
  <c r="AI52" i="128"/>
  <c r="G52" i="128"/>
  <c r="AD48" i="128"/>
  <c r="AH48" i="128"/>
  <c r="AD50" i="128"/>
  <c r="AH50" i="128"/>
  <c r="AE19" i="128"/>
  <c r="AD19" i="128" s="1"/>
  <c r="F12" i="128"/>
  <c r="AE40" i="127"/>
  <c r="AH40" i="127" s="1"/>
  <c r="AI51" i="127"/>
  <c r="G51" i="127"/>
  <c r="AI52" i="127"/>
  <c r="G52" i="127"/>
  <c r="AD49" i="127"/>
  <c r="AH49" i="127"/>
  <c r="AH54" i="127"/>
  <c r="AD54" i="127"/>
  <c r="G42" i="127"/>
  <c r="AI42" i="127"/>
  <c r="AD44" i="127"/>
  <c r="AH44" i="127"/>
  <c r="AD46" i="127"/>
  <c r="AH46" i="127"/>
  <c r="G50" i="127"/>
  <c r="AI50" i="127"/>
  <c r="AH41" i="127"/>
  <c r="AD41" i="127"/>
  <c r="AH48" i="127"/>
  <c r="AD48" i="127"/>
  <c r="AH43" i="127"/>
  <c r="AD43" i="127"/>
  <c r="AD45" i="127"/>
  <c r="AH45" i="127"/>
  <c r="AD47" i="127"/>
  <c r="AH47" i="127"/>
  <c r="AD53" i="127"/>
  <c r="AH53" i="127"/>
  <c r="AE19" i="127"/>
  <c r="AH19" i="127" s="1"/>
  <c r="F7" i="127"/>
  <c r="F4" i="127"/>
  <c r="F6" i="127"/>
  <c r="F8" i="127"/>
  <c r="F12" i="127"/>
  <c r="F5" i="127"/>
  <c r="F11" i="127"/>
  <c r="F10" i="127"/>
  <c r="F9" i="127"/>
  <c r="AE40" i="125"/>
  <c r="AH40" i="125" s="1"/>
  <c r="AG40" i="125" s="1"/>
  <c r="AD43" i="125"/>
  <c r="AH43" i="125"/>
  <c r="AD47" i="125"/>
  <c r="AH47" i="125"/>
  <c r="AD49" i="125"/>
  <c r="AH49" i="125"/>
  <c r="AD51" i="125"/>
  <c r="AH51" i="125"/>
  <c r="AH53" i="125"/>
  <c r="AD53" i="125"/>
  <c r="AD42" i="125"/>
  <c r="AH42" i="125"/>
  <c r="AH36" i="125" s="1"/>
  <c r="AD41" i="125"/>
  <c r="AH41" i="125"/>
  <c r="AH45" i="125"/>
  <c r="AD45" i="125"/>
  <c r="AI54" i="125"/>
  <c r="G54" i="125"/>
  <c r="AD44" i="125"/>
  <c r="AH44" i="125"/>
  <c r="AD48" i="125"/>
  <c r="AH48" i="125"/>
  <c r="AH50" i="125"/>
  <c r="AD50" i="125"/>
  <c r="AH52" i="125"/>
  <c r="AD52" i="125"/>
  <c r="AH46" i="125"/>
  <c r="H54" i="125"/>
  <c r="G4" i="125"/>
  <c r="F4" i="125" s="1"/>
  <c r="AD30" i="125"/>
  <c r="AH30" i="125"/>
  <c r="AE21" i="125"/>
  <c r="AH21" i="125" s="1"/>
  <c r="AE19" i="125"/>
  <c r="AD19" i="125" s="1"/>
  <c r="AE23" i="125"/>
  <c r="AE27" i="125"/>
  <c r="AD21" i="125"/>
  <c r="AH25" i="125"/>
  <c r="AD25" i="125"/>
  <c r="AD31" i="125"/>
  <c r="AH31" i="125"/>
  <c r="AD33" i="125"/>
  <c r="AH33" i="125"/>
  <c r="AI29" i="125"/>
  <c r="G29" i="125"/>
  <c r="AD20" i="125"/>
  <c r="AH20" i="125"/>
  <c r="AD24" i="125"/>
  <c r="AH24" i="125"/>
  <c r="AD26" i="125"/>
  <c r="AH26" i="125"/>
  <c r="AH28" i="125"/>
  <c r="AD28" i="125"/>
  <c r="G22" i="125"/>
  <c r="AI22" i="125"/>
  <c r="AD32" i="125"/>
  <c r="AH32" i="125"/>
  <c r="AD23" i="125"/>
  <c r="AH23" i="125"/>
  <c r="AD27" i="125"/>
  <c r="AH27" i="125"/>
  <c r="AE57" i="123"/>
  <c r="AD57" i="123" s="1"/>
  <c r="AI61" i="123"/>
  <c r="G61" i="123"/>
  <c r="AD62" i="123"/>
  <c r="AH62" i="123"/>
  <c r="AD70" i="123"/>
  <c r="AH70" i="123"/>
  <c r="AH72" i="123"/>
  <c r="AD72" i="123"/>
  <c r="AH74" i="123"/>
  <c r="AD74" i="123"/>
  <c r="AI63" i="123"/>
  <c r="G63" i="123"/>
  <c r="AH64" i="123"/>
  <c r="AD64" i="123"/>
  <c r="H65" i="123"/>
  <c r="AG65" i="123"/>
  <c r="AH73" i="123"/>
  <c r="AD73" i="123"/>
  <c r="AD75" i="123"/>
  <c r="AH75" i="123"/>
  <c r="AI68" i="123"/>
  <c r="G68" i="123"/>
  <c r="G69" i="123"/>
  <c r="AI69" i="123"/>
  <c r="AD66" i="123"/>
  <c r="AH66" i="123"/>
  <c r="AH71" i="123"/>
  <c r="AD71" i="123"/>
  <c r="AE82" i="59"/>
  <c r="AH82" i="59" s="1"/>
  <c r="AE49" i="123"/>
  <c r="AE54" i="123"/>
  <c r="AE52" i="123"/>
  <c r="AE43" i="123"/>
  <c r="AE47" i="123"/>
  <c r="AE51" i="123"/>
  <c r="AE46" i="123"/>
  <c r="AE40" i="123"/>
  <c r="AH20" i="123"/>
  <c r="AD20" i="123"/>
  <c r="AH22" i="123"/>
  <c r="AD22" i="123"/>
  <c r="AE24" i="123"/>
  <c r="AE26" i="123"/>
  <c r="AD26" i="123" s="1"/>
  <c r="AE28" i="123"/>
  <c r="AE30" i="123"/>
  <c r="AD30" i="123" s="1"/>
  <c r="AE32" i="123"/>
  <c r="AH42" i="123"/>
  <c r="AD42" i="123"/>
  <c r="AD44" i="123"/>
  <c r="AH44" i="123"/>
  <c r="AH48" i="123"/>
  <c r="AD48" i="123"/>
  <c r="AD50" i="123"/>
  <c r="AH50" i="123"/>
  <c r="AD52" i="123"/>
  <c r="AH52" i="123"/>
  <c r="AD43" i="123"/>
  <c r="AH43" i="123"/>
  <c r="AD47" i="123"/>
  <c r="AH47" i="123"/>
  <c r="AD53" i="123"/>
  <c r="AH53" i="123"/>
  <c r="AD41" i="123"/>
  <c r="AH41" i="123"/>
  <c r="AD45" i="123"/>
  <c r="AH45" i="123"/>
  <c r="AH49" i="123"/>
  <c r="AD49" i="123"/>
  <c r="AD51" i="123"/>
  <c r="AH51" i="123"/>
  <c r="AH40" i="123"/>
  <c r="AD40" i="123"/>
  <c r="AD46" i="123"/>
  <c r="AH46" i="123"/>
  <c r="AD54" i="123"/>
  <c r="AH54" i="123"/>
  <c r="AE21" i="123"/>
  <c r="AD21" i="123" s="1"/>
  <c r="AE25" i="123"/>
  <c r="AD25" i="123" s="1"/>
  <c r="AE23" i="123"/>
  <c r="AD23" i="123" s="1"/>
  <c r="AH25" i="123"/>
  <c r="H22" i="123"/>
  <c r="AG22" i="123"/>
  <c r="AH24" i="123"/>
  <c r="AD24" i="123"/>
  <c r="AH26" i="123"/>
  <c r="AD28" i="123"/>
  <c r="AH28" i="123"/>
  <c r="AH32" i="123"/>
  <c r="AD32" i="123"/>
  <c r="AI27" i="123"/>
  <c r="G27" i="123"/>
  <c r="AH29" i="123"/>
  <c r="AD29" i="123"/>
  <c r="AD31" i="123"/>
  <c r="AH31" i="123"/>
  <c r="AD33" i="123"/>
  <c r="AH33" i="123"/>
  <c r="AE19" i="123"/>
  <c r="AD19" i="123" s="1"/>
  <c r="G4" i="123"/>
  <c r="F10" i="123" s="1"/>
  <c r="AH91" i="59"/>
  <c r="AD91" i="59"/>
  <c r="AH96" i="59"/>
  <c r="AD96" i="59"/>
  <c r="G89" i="59"/>
  <c r="AI89" i="59"/>
  <c r="AI95" i="59"/>
  <c r="G95" i="59"/>
  <c r="AH83" i="59"/>
  <c r="AD83" i="59"/>
  <c r="AD88" i="59"/>
  <c r="AH88" i="59"/>
  <c r="AD90" i="59"/>
  <c r="AH90" i="59"/>
  <c r="AG84" i="59"/>
  <c r="AH85" i="59"/>
  <c r="H89" i="59"/>
  <c r="AH87" i="59"/>
  <c r="AH93" i="59"/>
  <c r="AI61" i="59"/>
  <c r="G61" i="59"/>
  <c r="AD64" i="59"/>
  <c r="AH64" i="59"/>
  <c r="AD68" i="59"/>
  <c r="AH68" i="59"/>
  <c r="AI69" i="59"/>
  <c r="H61" i="59"/>
  <c r="AE40" i="59"/>
  <c r="AD40" i="59" s="1"/>
  <c r="AI53" i="59"/>
  <c r="G53" i="59"/>
  <c r="AD41" i="59"/>
  <c r="AH41" i="59"/>
  <c r="AD49" i="59"/>
  <c r="AH49" i="59"/>
  <c r="AE19" i="59"/>
  <c r="AD19" i="59" s="1"/>
  <c r="F4" i="59"/>
  <c r="F7" i="59"/>
  <c r="F6" i="59"/>
  <c r="F10" i="59"/>
  <c r="F9" i="59"/>
  <c r="F8" i="59"/>
  <c r="F5" i="59"/>
  <c r="F12" i="59"/>
  <c r="D3" i="53"/>
  <c r="AG309" i="126" l="1"/>
  <c r="AI309" i="126" s="1"/>
  <c r="P309" i="126"/>
  <c r="O309" i="126" s="1"/>
  <c r="AG296" i="126"/>
  <c r="H296" i="126"/>
  <c r="AH288" i="126"/>
  <c r="AG264" i="126"/>
  <c r="H264" i="126"/>
  <c r="AG430" i="126"/>
  <c r="H430" i="126"/>
  <c r="AG346" i="126"/>
  <c r="H346" i="126"/>
  <c r="AG200" i="126"/>
  <c r="H200" i="126"/>
  <c r="AG235" i="126"/>
  <c r="H235" i="126"/>
  <c r="AG26" i="126"/>
  <c r="H26" i="126"/>
  <c r="AG187" i="126"/>
  <c r="AH183" i="126"/>
  <c r="H187" i="126"/>
  <c r="AG150" i="126"/>
  <c r="H150" i="126"/>
  <c r="H25" i="126"/>
  <c r="AG25" i="126"/>
  <c r="AG213" i="126"/>
  <c r="H213" i="126"/>
  <c r="AG31" i="126"/>
  <c r="H31" i="126"/>
  <c r="AG385" i="126"/>
  <c r="H385" i="126"/>
  <c r="AG338" i="126"/>
  <c r="H338" i="126"/>
  <c r="AG280" i="126"/>
  <c r="H280" i="126"/>
  <c r="AG274" i="126"/>
  <c r="AH267" i="126"/>
  <c r="H274" i="126"/>
  <c r="AG335" i="126"/>
  <c r="AH330" i="126"/>
  <c r="H335" i="126"/>
  <c r="AG209" i="126"/>
  <c r="AH204" i="126"/>
  <c r="H209" i="126"/>
  <c r="AG196" i="126"/>
  <c r="H196" i="126"/>
  <c r="AG212" i="126"/>
  <c r="H212" i="126"/>
  <c r="AG133" i="126"/>
  <c r="H133" i="126"/>
  <c r="AH99" i="126"/>
  <c r="AG301" i="126"/>
  <c r="H301" i="126"/>
  <c r="AG243" i="126"/>
  <c r="H243" i="126"/>
  <c r="AG397" i="126"/>
  <c r="AH393" i="126"/>
  <c r="H397" i="126"/>
  <c r="AG261" i="126"/>
  <c r="H261" i="126"/>
  <c r="AG251" i="126"/>
  <c r="AH246" i="126"/>
  <c r="H251" i="126"/>
  <c r="AG355" i="126"/>
  <c r="AH351" i="126"/>
  <c r="H355" i="126"/>
  <c r="AG303" i="126"/>
  <c r="H303" i="126"/>
  <c r="AG242" i="126"/>
  <c r="H242" i="126"/>
  <c r="AG281" i="126"/>
  <c r="H281" i="126"/>
  <c r="AG252" i="126"/>
  <c r="H252" i="126"/>
  <c r="AG170" i="126"/>
  <c r="AH162" i="126"/>
  <c r="H170" i="126"/>
  <c r="AG149" i="126"/>
  <c r="AH141" i="126"/>
  <c r="H149" i="126"/>
  <c r="AG126" i="126"/>
  <c r="H126" i="126"/>
  <c r="AG28" i="126"/>
  <c r="H28" i="126"/>
  <c r="H24" i="126"/>
  <c r="AG24" i="126"/>
  <c r="AG234" i="126"/>
  <c r="H234" i="126"/>
  <c r="AG192" i="126"/>
  <c r="H192" i="126"/>
  <c r="AG19" i="126"/>
  <c r="H19" i="126"/>
  <c r="AG21" i="126"/>
  <c r="H21" i="126"/>
  <c r="AG427" i="126"/>
  <c r="AH414" i="126"/>
  <c r="H427" i="126"/>
  <c r="AG326" i="126"/>
  <c r="H326" i="126"/>
  <c r="AH237" i="126"/>
  <c r="AD237" i="126"/>
  <c r="AG377" i="126"/>
  <c r="AH372" i="126"/>
  <c r="H377" i="126"/>
  <c r="AG257" i="126"/>
  <c r="H257" i="126"/>
  <c r="AG188" i="126"/>
  <c r="H188" i="126"/>
  <c r="AG321" i="126"/>
  <c r="H321" i="126"/>
  <c r="AG277" i="126"/>
  <c r="H277" i="126"/>
  <c r="AG157" i="126"/>
  <c r="H157" i="126"/>
  <c r="AG134" i="126"/>
  <c r="H134" i="126"/>
  <c r="AG30" i="126"/>
  <c r="H30" i="126"/>
  <c r="AG20" i="126"/>
  <c r="H20" i="126"/>
  <c r="AG176" i="126"/>
  <c r="H176" i="126"/>
  <c r="AG33" i="126"/>
  <c r="H33" i="126"/>
  <c r="AG217" i="126"/>
  <c r="H217" i="126"/>
  <c r="AG195" i="126"/>
  <c r="H195" i="126"/>
  <c r="AG125" i="126"/>
  <c r="H125" i="126"/>
  <c r="AH120" i="126"/>
  <c r="AH131" i="124"/>
  <c r="AH120" i="124" s="1"/>
  <c r="F12" i="124"/>
  <c r="AG126" i="124"/>
  <c r="H126" i="124"/>
  <c r="AG103" i="124"/>
  <c r="H103" i="124"/>
  <c r="AD69" i="126"/>
  <c r="H191" i="124"/>
  <c r="AG191" i="124"/>
  <c r="H200" i="124"/>
  <c r="AG200" i="124"/>
  <c r="H201" i="124"/>
  <c r="AG201" i="124"/>
  <c r="AG197" i="124"/>
  <c r="H197" i="124"/>
  <c r="AG190" i="124"/>
  <c r="H190" i="124"/>
  <c r="AG196" i="124"/>
  <c r="H196" i="124"/>
  <c r="H187" i="124"/>
  <c r="AG187" i="124"/>
  <c r="AH183" i="124"/>
  <c r="H188" i="124"/>
  <c r="AG188" i="124"/>
  <c r="H193" i="124"/>
  <c r="AG193" i="124"/>
  <c r="AG192" i="124"/>
  <c r="H192" i="124"/>
  <c r="AG194" i="124"/>
  <c r="H194" i="124"/>
  <c r="H198" i="124"/>
  <c r="AG198" i="124"/>
  <c r="AG199" i="124"/>
  <c r="H199" i="124"/>
  <c r="F10" i="124"/>
  <c r="F11" i="124"/>
  <c r="F7" i="124"/>
  <c r="F4" i="124"/>
  <c r="F9" i="124"/>
  <c r="H155" i="124"/>
  <c r="AG155" i="124"/>
  <c r="AG156" i="124"/>
  <c r="H156" i="124"/>
  <c r="H145" i="124"/>
  <c r="AG145" i="124"/>
  <c r="AH141" i="124"/>
  <c r="AG152" i="124"/>
  <c r="H152" i="124"/>
  <c r="AG146" i="124"/>
  <c r="H146" i="124"/>
  <c r="H151" i="124"/>
  <c r="AG151" i="124"/>
  <c r="AG157" i="124"/>
  <c r="H157" i="124"/>
  <c r="AG153" i="124"/>
  <c r="H153" i="124"/>
  <c r="H149" i="124"/>
  <c r="AG149" i="124"/>
  <c r="H148" i="124"/>
  <c r="AG148" i="124"/>
  <c r="AG147" i="124"/>
  <c r="H147" i="124"/>
  <c r="H154" i="124"/>
  <c r="AG154" i="124"/>
  <c r="H150" i="124"/>
  <c r="AG150" i="124"/>
  <c r="H174" i="124"/>
  <c r="AG174" i="124"/>
  <c r="AG178" i="124"/>
  <c r="H178" i="124"/>
  <c r="AG172" i="124"/>
  <c r="H172" i="124"/>
  <c r="AI179" i="124"/>
  <c r="G179" i="124"/>
  <c r="AG175" i="124"/>
  <c r="H175" i="124"/>
  <c r="AG171" i="124"/>
  <c r="H171" i="124"/>
  <c r="AG180" i="124"/>
  <c r="H180" i="124"/>
  <c r="AG176" i="124"/>
  <c r="H176" i="124"/>
  <c r="H170" i="124"/>
  <c r="AG170" i="124"/>
  <c r="AG177" i="124"/>
  <c r="H177" i="124"/>
  <c r="G169" i="124"/>
  <c r="AI169" i="124"/>
  <c r="AG173" i="124"/>
  <c r="H173" i="124"/>
  <c r="H166" i="124"/>
  <c r="AH162" i="124"/>
  <c r="AG166" i="124"/>
  <c r="AG125" i="124"/>
  <c r="H125" i="124"/>
  <c r="AG136" i="124"/>
  <c r="H136" i="124"/>
  <c r="AG132" i="124"/>
  <c r="H132" i="124"/>
  <c r="H131" i="124"/>
  <c r="AG128" i="124"/>
  <c r="H128" i="124"/>
  <c r="AG124" i="124"/>
  <c r="H124" i="124"/>
  <c r="H138" i="124"/>
  <c r="AG138" i="124"/>
  <c r="H134" i="124"/>
  <c r="AG134" i="124"/>
  <c r="AG130" i="124"/>
  <c r="H130" i="124"/>
  <c r="H133" i="124"/>
  <c r="AG133" i="124"/>
  <c r="AG137" i="124"/>
  <c r="H137" i="124"/>
  <c r="H129" i="124"/>
  <c r="AG129" i="124"/>
  <c r="AD62" i="124"/>
  <c r="AD72" i="124"/>
  <c r="AH66" i="124"/>
  <c r="AG70" i="124"/>
  <c r="H70" i="124"/>
  <c r="AG114" i="124"/>
  <c r="H114" i="124"/>
  <c r="AG106" i="124"/>
  <c r="H106" i="124"/>
  <c r="H117" i="124"/>
  <c r="AG117" i="124"/>
  <c r="AG113" i="124"/>
  <c r="H113" i="124"/>
  <c r="AG112" i="124"/>
  <c r="H112" i="124"/>
  <c r="AG109" i="124"/>
  <c r="H109" i="124"/>
  <c r="H116" i="124"/>
  <c r="AG116" i="124"/>
  <c r="AG104" i="124"/>
  <c r="H104" i="124"/>
  <c r="AH99" i="124"/>
  <c r="AG105" i="124"/>
  <c r="H105" i="124"/>
  <c r="AG115" i="124"/>
  <c r="H115" i="124"/>
  <c r="H111" i="124"/>
  <c r="AG111" i="124"/>
  <c r="H107" i="124"/>
  <c r="AG107" i="124"/>
  <c r="H110" i="124"/>
  <c r="AG110" i="124"/>
  <c r="AG108" i="124"/>
  <c r="H108" i="124"/>
  <c r="AD82" i="124"/>
  <c r="H92" i="124"/>
  <c r="AG92" i="124"/>
  <c r="AG88" i="124"/>
  <c r="H88" i="124"/>
  <c r="AG84" i="124"/>
  <c r="H84" i="124"/>
  <c r="AG85" i="124"/>
  <c r="H85" i="124"/>
  <c r="AG95" i="124"/>
  <c r="H95" i="124"/>
  <c r="H93" i="124"/>
  <c r="AG93" i="124"/>
  <c r="AG89" i="124"/>
  <c r="H89" i="124"/>
  <c r="AG90" i="124"/>
  <c r="H90" i="124"/>
  <c r="AG86" i="124"/>
  <c r="H86" i="124"/>
  <c r="AG96" i="124"/>
  <c r="H96" i="124"/>
  <c r="AG83" i="124"/>
  <c r="H83" i="124"/>
  <c r="AH78" i="124"/>
  <c r="AG82" i="124"/>
  <c r="H82" i="124"/>
  <c r="AG91" i="124"/>
  <c r="H91" i="124"/>
  <c r="AG72" i="124"/>
  <c r="H72" i="124"/>
  <c r="AG71" i="124"/>
  <c r="H71" i="124"/>
  <c r="AG67" i="124"/>
  <c r="H67" i="124"/>
  <c r="H63" i="124"/>
  <c r="AG63" i="124"/>
  <c r="AG69" i="124"/>
  <c r="H69" i="124"/>
  <c r="H74" i="124"/>
  <c r="AG74" i="124"/>
  <c r="H68" i="124"/>
  <c r="AG68" i="124"/>
  <c r="AG64" i="124"/>
  <c r="H64" i="124"/>
  <c r="AG65" i="124"/>
  <c r="H65" i="124"/>
  <c r="AH57" i="124"/>
  <c r="H61" i="124"/>
  <c r="AG61" i="124"/>
  <c r="AG75" i="124"/>
  <c r="H75" i="124"/>
  <c r="AG62" i="124"/>
  <c r="H62" i="124"/>
  <c r="G73" i="124"/>
  <c r="AI73" i="124"/>
  <c r="AG66" i="124"/>
  <c r="H66" i="124"/>
  <c r="AD40" i="124"/>
  <c r="AG48" i="124"/>
  <c r="H48" i="124"/>
  <c r="H42" i="124"/>
  <c r="AG42" i="124"/>
  <c r="AG43" i="124"/>
  <c r="H43" i="124"/>
  <c r="H47" i="124"/>
  <c r="AG47" i="124"/>
  <c r="H51" i="124"/>
  <c r="AG51" i="124"/>
  <c r="H41" i="124"/>
  <c r="AG41" i="124"/>
  <c r="AG50" i="124"/>
  <c r="H50" i="124"/>
  <c r="AG49" i="124"/>
  <c r="H49" i="124"/>
  <c r="AG54" i="124"/>
  <c r="H54" i="124"/>
  <c r="H46" i="124"/>
  <c r="AG46" i="124"/>
  <c r="AG53" i="124"/>
  <c r="H53" i="124"/>
  <c r="AG44" i="124"/>
  <c r="H44" i="124"/>
  <c r="AG40" i="124"/>
  <c r="AH36" i="124"/>
  <c r="H40" i="124"/>
  <c r="AG19" i="124"/>
  <c r="AH15" i="124"/>
  <c r="H19" i="124"/>
  <c r="AD103" i="126"/>
  <c r="AG103" i="126"/>
  <c r="H103" i="126"/>
  <c r="AH93" i="126"/>
  <c r="AG93" i="126" s="1"/>
  <c r="H110" i="126"/>
  <c r="AG110" i="126"/>
  <c r="H113" i="126"/>
  <c r="AG113" i="126"/>
  <c r="AG109" i="126"/>
  <c r="H109" i="126"/>
  <c r="AG99" i="126"/>
  <c r="AI99" i="126" s="1"/>
  <c r="P99" i="126"/>
  <c r="O99" i="126" s="1"/>
  <c r="AG108" i="126"/>
  <c r="H108" i="126"/>
  <c r="AG117" i="126"/>
  <c r="H117" i="126"/>
  <c r="AG116" i="126"/>
  <c r="H116" i="126"/>
  <c r="AG106" i="126"/>
  <c r="G106" i="126" s="1"/>
  <c r="H111" i="126"/>
  <c r="AG111" i="126"/>
  <c r="AI105" i="126"/>
  <c r="AG114" i="126"/>
  <c r="H114" i="126"/>
  <c r="AI115" i="126"/>
  <c r="G115" i="126"/>
  <c r="AG86" i="126"/>
  <c r="H86" i="126"/>
  <c r="AG94" i="126"/>
  <c r="H94" i="126"/>
  <c r="H90" i="126"/>
  <c r="AG90" i="126"/>
  <c r="AG85" i="126"/>
  <c r="G85" i="126" s="1"/>
  <c r="AG89" i="126"/>
  <c r="H89" i="126"/>
  <c r="H82" i="126"/>
  <c r="AG82" i="126"/>
  <c r="AH78" i="126"/>
  <c r="AG96" i="126"/>
  <c r="H96" i="126"/>
  <c r="AI84" i="126"/>
  <c r="H91" i="126"/>
  <c r="AG91" i="126"/>
  <c r="AG92" i="126"/>
  <c r="H92" i="126"/>
  <c r="AG72" i="126"/>
  <c r="H72" i="126"/>
  <c r="AH61" i="126"/>
  <c r="AG61" i="126" s="1"/>
  <c r="AG66" i="126"/>
  <c r="H66" i="126"/>
  <c r="AI69" i="126"/>
  <c r="G69" i="126"/>
  <c r="H65" i="126"/>
  <c r="AG65" i="126"/>
  <c r="AG70" i="126"/>
  <c r="H70" i="126"/>
  <c r="AG73" i="126"/>
  <c r="H73" i="126"/>
  <c r="AG74" i="126"/>
  <c r="H74" i="126"/>
  <c r="AG68" i="126"/>
  <c r="H68" i="126"/>
  <c r="AG64" i="126"/>
  <c r="AH57" i="126"/>
  <c r="H64" i="126"/>
  <c r="AG67" i="126"/>
  <c r="H67" i="126"/>
  <c r="H75" i="126"/>
  <c r="AG75" i="126"/>
  <c r="AD40" i="126"/>
  <c r="AG40" i="126"/>
  <c r="H40" i="126"/>
  <c r="AG47" i="126"/>
  <c r="H47" i="126"/>
  <c r="AG41" i="126"/>
  <c r="AH36" i="126"/>
  <c r="H41" i="126"/>
  <c r="AG51" i="126"/>
  <c r="H51" i="126"/>
  <c r="AG50" i="126"/>
  <c r="H50" i="126"/>
  <c r="AG44" i="126"/>
  <c r="H44" i="126"/>
  <c r="AG43" i="126"/>
  <c r="H43" i="126"/>
  <c r="H48" i="126"/>
  <c r="AG48" i="126"/>
  <c r="AG42" i="126"/>
  <c r="H42" i="126"/>
  <c r="H49" i="126"/>
  <c r="AG49" i="126"/>
  <c r="AH15" i="126"/>
  <c r="P15" i="126" s="1"/>
  <c r="O15" i="126" s="1"/>
  <c r="F6" i="126"/>
  <c r="F8" i="126"/>
  <c r="F10" i="126"/>
  <c r="F5" i="126"/>
  <c r="F11" i="126"/>
  <c r="F12" i="126"/>
  <c r="F9" i="126"/>
  <c r="F7" i="126"/>
  <c r="F11" i="128"/>
  <c r="F9" i="128"/>
  <c r="F6" i="128"/>
  <c r="M17" i="128" s="1"/>
  <c r="J13" i="128" s="1"/>
  <c r="F8" i="128"/>
  <c r="F10" i="128"/>
  <c r="F4" i="128"/>
  <c r="F7" i="128"/>
  <c r="H69" i="128"/>
  <c r="AG69" i="128"/>
  <c r="AG74" i="128"/>
  <c r="H74" i="128"/>
  <c r="AG66" i="128"/>
  <c r="H66" i="128"/>
  <c r="AG63" i="128"/>
  <c r="H63" i="128"/>
  <c r="H62" i="128"/>
  <c r="AG62" i="128"/>
  <c r="H73" i="128"/>
  <c r="AG73" i="128"/>
  <c r="AG61" i="128"/>
  <c r="H61" i="128"/>
  <c r="AH57" i="128"/>
  <c r="AG68" i="128"/>
  <c r="H68" i="128"/>
  <c r="AG64" i="128"/>
  <c r="H64" i="128"/>
  <c r="AG75" i="128"/>
  <c r="H75" i="128"/>
  <c r="H71" i="128"/>
  <c r="AG71" i="128"/>
  <c r="AG65" i="128"/>
  <c r="H65" i="128"/>
  <c r="H70" i="128"/>
  <c r="AG70" i="128"/>
  <c r="AG67" i="128"/>
  <c r="H67" i="128"/>
  <c r="AD40" i="128"/>
  <c r="AG40" i="128"/>
  <c r="H40" i="128"/>
  <c r="H48" i="128"/>
  <c r="AG48" i="128"/>
  <c r="H49" i="128"/>
  <c r="AG49" i="128"/>
  <c r="H54" i="128"/>
  <c r="AG54" i="128"/>
  <c r="AG43" i="128"/>
  <c r="H43" i="128"/>
  <c r="AG53" i="128"/>
  <c r="H53" i="128"/>
  <c r="AG42" i="128"/>
  <c r="AH36" i="128"/>
  <c r="H42" i="128"/>
  <c r="AG50" i="128"/>
  <c r="H50" i="128"/>
  <c r="AG44" i="128"/>
  <c r="H44" i="128"/>
  <c r="AG51" i="128"/>
  <c r="H51" i="128"/>
  <c r="H47" i="128"/>
  <c r="AG47" i="128"/>
  <c r="AG45" i="128"/>
  <c r="H45" i="128"/>
  <c r="AH19" i="128"/>
  <c r="H19" i="128" s="1"/>
  <c r="AH15" i="128"/>
  <c r="AD40" i="127"/>
  <c r="H47" i="127"/>
  <c r="AG47" i="127"/>
  <c r="AG46" i="127"/>
  <c r="H46" i="127"/>
  <c r="AG49" i="127"/>
  <c r="H49" i="127"/>
  <c r="AG41" i="127"/>
  <c r="H41" i="127"/>
  <c r="AG43" i="127"/>
  <c r="H43" i="127"/>
  <c r="AG53" i="127"/>
  <c r="H53" i="127"/>
  <c r="H45" i="127"/>
  <c r="AG45" i="127"/>
  <c r="AG44" i="127"/>
  <c r="H44" i="127"/>
  <c r="AG48" i="127"/>
  <c r="H48" i="127"/>
  <c r="H54" i="127"/>
  <c r="AG54" i="127"/>
  <c r="H40" i="127"/>
  <c r="AG40" i="127"/>
  <c r="AH36" i="127"/>
  <c r="AD19" i="127"/>
  <c r="H19" i="127"/>
  <c r="AG19" i="127"/>
  <c r="AH15" i="127"/>
  <c r="M17" i="127"/>
  <c r="J13" i="127" s="1"/>
  <c r="H40" i="125"/>
  <c r="AD40" i="125"/>
  <c r="AG36" i="125"/>
  <c r="AI36" i="125" s="1"/>
  <c r="P36" i="125"/>
  <c r="O36" i="125" s="1"/>
  <c r="AG45" i="125"/>
  <c r="H45" i="125"/>
  <c r="AG46" i="125"/>
  <c r="H46" i="125"/>
  <c r="AG50" i="125"/>
  <c r="H50" i="125"/>
  <c r="H41" i="125"/>
  <c r="AG41" i="125"/>
  <c r="AG49" i="125"/>
  <c r="H49" i="125"/>
  <c r="H43" i="125"/>
  <c r="AG43" i="125"/>
  <c r="AG52" i="125"/>
  <c r="H52" i="125"/>
  <c r="G40" i="125"/>
  <c r="AI40" i="125"/>
  <c r="AG42" i="125"/>
  <c r="H42" i="125"/>
  <c r="AG51" i="125"/>
  <c r="H51" i="125"/>
  <c r="AG47" i="125"/>
  <c r="H47" i="125"/>
  <c r="AG44" i="125"/>
  <c r="H44" i="125"/>
  <c r="AG48" i="125"/>
  <c r="H48" i="125"/>
  <c r="AG53" i="125"/>
  <c r="H53" i="125"/>
  <c r="AH19" i="125"/>
  <c r="H19" i="125" s="1"/>
  <c r="F5" i="125"/>
  <c r="F10" i="125"/>
  <c r="F9" i="125"/>
  <c r="F11" i="125"/>
  <c r="F6" i="125"/>
  <c r="F8" i="125"/>
  <c r="F12" i="125"/>
  <c r="F7" i="125"/>
  <c r="AG30" i="125"/>
  <c r="H30" i="125"/>
  <c r="H23" i="125"/>
  <c r="AG23" i="125"/>
  <c r="AG32" i="125"/>
  <c r="H32" i="125"/>
  <c r="AG24" i="125"/>
  <c r="H24" i="125"/>
  <c r="AG31" i="125"/>
  <c r="H31" i="125"/>
  <c r="H21" i="125"/>
  <c r="AG21" i="125"/>
  <c r="H28" i="125"/>
  <c r="AG28" i="125"/>
  <c r="AG27" i="125"/>
  <c r="H27" i="125"/>
  <c r="H26" i="125"/>
  <c r="AG26" i="125"/>
  <c r="AG20" i="125"/>
  <c r="H20" i="125"/>
  <c r="H33" i="125"/>
  <c r="AG33" i="125"/>
  <c r="AG25" i="125"/>
  <c r="H25" i="125"/>
  <c r="AG75" i="123"/>
  <c r="H75" i="123"/>
  <c r="AI65" i="123"/>
  <c r="G65" i="123"/>
  <c r="AG62" i="123"/>
  <c r="H62" i="123"/>
  <c r="AH57" i="123"/>
  <c r="AG71" i="123"/>
  <c r="H71" i="123"/>
  <c r="H72" i="123"/>
  <c r="AG72" i="123"/>
  <c r="AG66" i="123"/>
  <c r="H66" i="123"/>
  <c r="AG70" i="123"/>
  <c r="H70" i="123"/>
  <c r="AG73" i="123"/>
  <c r="H73" i="123"/>
  <c r="H64" i="123"/>
  <c r="AG64" i="123"/>
  <c r="AG74" i="123"/>
  <c r="H74" i="123"/>
  <c r="AD82" i="59"/>
  <c r="AH19" i="123"/>
  <c r="AH15" i="123" s="1"/>
  <c r="AH23" i="123"/>
  <c r="H23" i="123" s="1"/>
  <c r="AH21" i="123"/>
  <c r="AH30" i="123"/>
  <c r="AG20" i="123"/>
  <c r="H20" i="123"/>
  <c r="H40" i="123"/>
  <c r="AG40" i="123"/>
  <c r="AH36" i="123"/>
  <c r="AG46" i="123"/>
  <c r="H46" i="123"/>
  <c r="AG51" i="123"/>
  <c r="H51" i="123"/>
  <c r="AG45" i="123"/>
  <c r="H45" i="123"/>
  <c r="AG53" i="123"/>
  <c r="H53" i="123"/>
  <c r="H43" i="123"/>
  <c r="AG43" i="123"/>
  <c r="AG50" i="123"/>
  <c r="H50" i="123"/>
  <c r="AG44" i="123"/>
  <c r="H44" i="123"/>
  <c r="AG54" i="123"/>
  <c r="H54" i="123"/>
  <c r="AG41" i="123"/>
  <c r="H41" i="123"/>
  <c r="AG47" i="123"/>
  <c r="H47" i="123"/>
  <c r="AG52" i="123"/>
  <c r="H52" i="123"/>
  <c r="AG49" i="123"/>
  <c r="H49" i="123"/>
  <c r="AG48" i="123"/>
  <c r="H48" i="123"/>
  <c r="H42" i="123"/>
  <c r="AG42" i="123"/>
  <c r="H33" i="123"/>
  <c r="AG33" i="123"/>
  <c r="AI22" i="123"/>
  <c r="G22" i="123"/>
  <c r="H29" i="123"/>
  <c r="AG29" i="123"/>
  <c r="AG31" i="123"/>
  <c r="H31" i="123"/>
  <c r="AG23" i="123"/>
  <c r="AG28" i="123"/>
  <c r="H28" i="123"/>
  <c r="H25" i="123"/>
  <c r="AG25" i="123"/>
  <c r="AG30" i="123"/>
  <c r="H30" i="123"/>
  <c r="AG26" i="123"/>
  <c r="H26" i="123"/>
  <c r="AG21" i="123"/>
  <c r="H21" i="123"/>
  <c r="AG32" i="123"/>
  <c r="H32" i="123"/>
  <c r="H24" i="123"/>
  <c r="AG24" i="123"/>
  <c r="AG19" i="123"/>
  <c r="F7" i="123"/>
  <c r="F5" i="123"/>
  <c r="F6" i="123"/>
  <c r="F8" i="123"/>
  <c r="F12" i="123"/>
  <c r="F4" i="123"/>
  <c r="F11" i="123"/>
  <c r="F9" i="123"/>
  <c r="H87" i="59"/>
  <c r="AG87" i="59"/>
  <c r="H83" i="59"/>
  <c r="AG83" i="59"/>
  <c r="AG96" i="59"/>
  <c r="H96" i="59"/>
  <c r="H85" i="59"/>
  <c r="AG85" i="59"/>
  <c r="AG88" i="59"/>
  <c r="H88" i="59"/>
  <c r="H90" i="59"/>
  <c r="AG90" i="59"/>
  <c r="H93" i="59"/>
  <c r="AG93" i="59"/>
  <c r="G84" i="59"/>
  <c r="AI84" i="59"/>
  <c r="AH78" i="59"/>
  <c r="H82" i="59"/>
  <c r="AG82" i="59"/>
  <c r="H91" i="59"/>
  <c r="AG91" i="59"/>
  <c r="H64" i="59"/>
  <c r="AH57" i="59"/>
  <c r="AG64" i="59"/>
  <c r="AG68" i="59"/>
  <c r="H68" i="59"/>
  <c r="AH40" i="59"/>
  <c r="H40" i="59" s="1"/>
  <c r="AH36" i="59"/>
  <c r="AG41" i="59"/>
  <c r="H41" i="59"/>
  <c r="H49" i="59"/>
  <c r="AG49" i="59"/>
  <c r="AH19" i="59"/>
  <c r="AG19" i="59" s="1"/>
  <c r="M17" i="59"/>
  <c r="J13" i="59" s="1"/>
  <c r="H93" i="126" l="1"/>
  <c r="AG237" i="126"/>
  <c r="H237" i="126"/>
  <c r="AG414" i="126"/>
  <c r="AI414" i="126" s="1"/>
  <c r="P414" i="126"/>
  <c r="O414" i="126" s="1"/>
  <c r="AI126" i="126"/>
  <c r="G126" i="126"/>
  <c r="AI252" i="126"/>
  <c r="G252" i="126"/>
  <c r="AI242" i="126"/>
  <c r="G242" i="126"/>
  <c r="AG351" i="126"/>
  <c r="AI351" i="126" s="1"/>
  <c r="P351" i="126"/>
  <c r="O351" i="126" s="1"/>
  <c r="AI251" i="126"/>
  <c r="G251" i="126"/>
  <c r="AG393" i="126"/>
  <c r="AI393" i="126" s="1"/>
  <c r="P393" i="126"/>
  <c r="O393" i="126" s="1"/>
  <c r="AI133" i="126"/>
  <c r="G133" i="126"/>
  <c r="AI196" i="126"/>
  <c r="G196" i="126"/>
  <c r="AG267" i="126"/>
  <c r="AI267" i="126" s="1"/>
  <c r="P267" i="126"/>
  <c r="O267" i="126" s="1"/>
  <c r="G25" i="126"/>
  <c r="AI25" i="126"/>
  <c r="AI26" i="126"/>
  <c r="G26" i="126"/>
  <c r="AI200" i="126"/>
  <c r="G200" i="126"/>
  <c r="AI430" i="126"/>
  <c r="G430" i="126"/>
  <c r="AG120" i="126"/>
  <c r="AI120" i="126" s="1"/>
  <c r="P120" i="126"/>
  <c r="O120" i="126" s="1"/>
  <c r="AI195" i="126"/>
  <c r="G195" i="126"/>
  <c r="AI33" i="126"/>
  <c r="G33" i="126"/>
  <c r="AI20" i="126"/>
  <c r="G20" i="126"/>
  <c r="AI134" i="126"/>
  <c r="G134" i="126"/>
  <c r="AI277" i="126"/>
  <c r="G277" i="126"/>
  <c r="AI188" i="126"/>
  <c r="G188" i="126"/>
  <c r="AG372" i="126"/>
  <c r="AI372" i="126" s="1"/>
  <c r="P372" i="126"/>
  <c r="O372" i="126" s="1"/>
  <c r="AI427" i="126"/>
  <c r="G427" i="126"/>
  <c r="AI19" i="126"/>
  <c r="G19" i="126"/>
  <c r="AH225" i="126"/>
  <c r="AG162" i="126"/>
  <c r="AI162" i="126" s="1"/>
  <c r="P162" i="126"/>
  <c r="O162" i="126" s="1"/>
  <c r="AI355" i="126"/>
  <c r="G355" i="126"/>
  <c r="AI397" i="126"/>
  <c r="G397" i="126"/>
  <c r="AI301" i="126"/>
  <c r="G301" i="126"/>
  <c r="AG330" i="126"/>
  <c r="AI330" i="126" s="1"/>
  <c r="P330" i="126"/>
  <c r="O330" i="126" s="1"/>
  <c r="AI274" i="126"/>
  <c r="G274" i="126"/>
  <c r="AI338" i="126"/>
  <c r="G338" i="126"/>
  <c r="AI31" i="126"/>
  <c r="G31" i="126"/>
  <c r="AG183" i="126"/>
  <c r="AI183" i="126" s="1"/>
  <c r="P183" i="126"/>
  <c r="O183" i="126" s="1"/>
  <c r="AI296" i="126"/>
  <c r="G296" i="126"/>
  <c r="AI377" i="126"/>
  <c r="G377" i="126"/>
  <c r="AI326" i="126"/>
  <c r="G326" i="126"/>
  <c r="AI234" i="126"/>
  <c r="G234" i="126"/>
  <c r="AI28" i="126"/>
  <c r="G28" i="126"/>
  <c r="AG141" i="126"/>
  <c r="AI141" i="126" s="1"/>
  <c r="P141" i="126"/>
  <c r="O141" i="126" s="1"/>
  <c r="AI170" i="126"/>
  <c r="G170" i="126"/>
  <c r="AI281" i="126"/>
  <c r="G281" i="126"/>
  <c r="AI303" i="126"/>
  <c r="G303" i="126"/>
  <c r="AI261" i="126"/>
  <c r="G261" i="126"/>
  <c r="AI212" i="126"/>
  <c r="G212" i="126"/>
  <c r="AG204" i="126"/>
  <c r="AI204" i="126" s="1"/>
  <c r="P204" i="126"/>
  <c r="O204" i="126" s="1"/>
  <c r="AI335" i="126"/>
  <c r="G335" i="126"/>
  <c r="AI187" i="126"/>
  <c r="G187" i="126"/>
  <c r="AI235" i="126"/>
  <c r="G235" i="126"/>
  <c r="AI346" i="126"/>
  <c r="G346" i="126"/>
  <c r="AI264" i="126"/>
  <c r="G264" i="126"/>
  <c r="AI125" i="126"/>
  <c r="G125" i="126"/>
  <c r="AI217" i="126"/>
  <c r="G217" i="126"/>
  <c r="AI176" i="126"/>
  <c r="G176" i="126"/>
  <c r="AI30" i="126"/>
  <c r="G30" i="126"/>
  <c r="AI157" i="126"/>
  <c r="G157" i="126"/>
  <c r="AI321" i="126"/>
  <c r="G321" i="126"/>
  <c r="AI257" i="126"/>
  <c r="G257" i="126"/>
  <c r="AI21" i="126"/>
  <c r="G21" i="126"/>
  <c r="AI192" i="126"/>
  <c r="G192" i="126"/>
  <c r="G24" i="126"/>
  <c r="AI24" i="126"/>
  <c r="AI149" i="126"/>
  <c r="G149" i="126"/>
  <c r="AG246" i="126"/>
  <c r="AI246" i="126" s="1"/>
  <c r="P246" i="126"/>
  <c r="O246" i="126" s="1"/>
  <c r="AI243" i="126"/>
  <c r="G243" i="126"/>
  <c r="AI209" i="126"/>
  <c r="G209" i="126"/>
  <c r="AI280" i="126"/>
  <c r="G280" i="126"/>
  <c r="AI385" i="126"/>
  <c r="G385" i="126"/>
  <c r="AI213" i="126"/>
  <c r="G213" i="126"/>
  <c r="AI150" i="126"/>
  <c r="G150" i="126"/>
  <c r="AG288" i="126"/>
  <c r="AI288" i="126" s="1"/>
  <c r="P288" i="126"/>
  <c r="O288" i="126" s="1"/>
  <c r="AG131" i="124"/>
  <c r="G131" i="124" s="1"/>
  <c r="AI126" i="124"/>
  <c r="G126" i="124"/>
  <c r="G103" i="124"/>
  <c r="AI103" i="124"/>
  <c r="G192" i="124"/>
  <c r="AI192" i="124"/>
  <c r="AI200" i="124"/>
  <c r="G200" i="124"/>
  <c r="AI193" i="124"/>
  <c r="G193" i="124"/>
  <c r="P183" i="124"/>
  <c r="O183" i="124" s="1"/>
  <c r="AG183" i="124"/>
  <c r="AI183" i="124" s="1"/>
  <c r="G196" i="124"/>
  <c r="AI196" i="124"/>
  <c r="AI197" i="124"/>
  <c r="G197" i="124"/>
  <c r="AI199" i="124"/>
  <c r="G199" i="124"/>
  <c r="AI194" i="124"/>
  <c r="G194" i="124"/>
  <c r="AI187" i="124"/>
  <c r="G187" i="124"/>
  <c r="AI201" i="124"/>
  <c r="G201" i="124"/>
  <c r="AI191" i="124"/>
  <c r="G191" i="124"/>
  <c r="AI198" i="124"/>
  <c r="G198" i="124"/>
  <c r="G188" i="124"/>
  <c r="AI188" i="124"/>
  <c r="AI190" i="124"/>
  <c r="G190" i="124"/>
  <c r="G153" i="124"/>
  <c r="AI153" i="124"/>
  <c r="AI152" i="124"/>
  <c r="G152" i="124"/>
  <c r="G150" i="124"/>
  <c r="AI150" i="124"/>
  <c r="AI149" i="124"/>
  <c r="G149" i="124"/>
  <c r="AG141" i="124"/>
  <c r="AI141" i="124" s="1"/>
  <c r="P141" i="124"/>
  <c r="O141" i="124" s="1"/>
  <c r="G156" i="124"/>
  <c r="AI156" i="124"/>
  <c r="G147" i="124"/>
  <c r="AI147" i="124"/>
  <c r="G157" i="124"/>
  <c r="AI157" i="124"/>
  <c r="AI146" i="124"/>
  <c r="G146" i="124"/>
  <c r="G145" i="124"/>
  <c r="AI145" i="124"/>
  <c r="AI155" i="124"/>
  <c r="G155" i="124"/>
  <c r="G154" i="124"/>
  <c r="AI154" i="124"/>
  <c r="G148" i="124"/>
  <c r="AI148" i="124"/>
  <c r="AI151" i="124"/>
  <c r="G151" i="124"/>
  <c r="AI180" i="124"/>
  <c r="G180" i="124"/>
  <c r="G175" i="124"/>
  <c r="AI175" i="124"/>
  <c r="AI172" i="124"/>
  <c r="G172" i="124"/>
  <c r="G166" i="124"/>
  <c r="AI166" i="124"/>
  <c r="AI173" i="124"/>
  <c r="G173" i="124"/>
  <c r="G177" i="124"/>
  <c r="AI177" i="124"/>
  <c r="AI176" i="124"/>
  <c r="G176" i="124"/>
  <c r="G171" i="124"/>
  <c r="AI171" i="124"/>
  <c r="AI178" i="124"/>
  <c r="G178" i="124"/>
  <c r="AG162" i="124"/>
  <c r="AI162" i="124" s="1"/>
  <c r="P162" i="124"/>
  <c r="O162" i="124" s="1"/>
  <c r="AI170" i="124"/>
  <c r="G170" i="124"/>
  <c r="AI174" i="124"/>
  <c r="G174" i="124"/>
  <c r="G129" i="124"/>
  <c r="AI129" i="124"/>
  <c r="AI133" i="124"/>
  <c r="G133" i="124"/>
  <c r="AG120" i="124"/>
  <c r="AI120" i="124" s="1"/>
  <c r="P120" i="124"/>
  <c r="O120" i="124" s="1"/>
  <c r="AI128" i="124"/>
  <c r="G128" i="124"/>
  <c r="AI132" i="124"/>
  <c r="G132" i="124"/>
  <c r="AI125" i="124"/>
  <c r="G125" i="124"/>
  <c r="AI138" i="124"/>
  <c r="G138" i="124"/>
  <c r="AI124" i="124"/>
  <c r="G124" i="124"/>
  <c r="AI131" i="124"/>
  <c r="G136" i="124"/>
  <c r="AI136" i="124"/>
  <c r="AI137" i="124"/>
  <c r="G137" i="124"/>
  <c r="G130" i="124"/>
  <c r="AI130" i="124"/>
  <c r="AI134" i="124"/>
  <c r="G134" i="124"/>
  <c r="AI70" i="124"/>
  <c r="G70" i="124"/>
  <c r="G108" i="124"/>
  <c r="AI108" i="124"/>
  <c r="AI115" i="124"/>
  <c r="G115" i="124"/>
  <c r="G110" i="124"/>
  <c r="AI110" i="124"/>
  <c r="AI111" i="124"/>
  <c r="G111" i="124"/>
  <c r="AI104" i="124"/>
  <c r="G104" i="124"/>
  <c r="AI109" i="124"/>
  <c r="G109" i="124"/>
  <c r="G113" i="124"/>
  <c r="AI113" i="124"/>
  <c r="AI106" i="124"/>
  <c r="G106" i="124"/>
  <c r="G105" i="124"/>
  <c r="AI105" i="124"/>
  <c r="G116" i="124"/>
  <c r="AI116" i="124"/>
  <c r="AI117" i="124"/>
  <c r="G117" i="124"/>
  <c r="AI107" i="124"/>
  <c r="G107" i="124"/>
  <c r="AG99" i="124"/>
  <c r="AI99" i="124" s="1"/>
  <c r="P99" i="124"/>
  <c r="O99" i="124" s="1"/>
  <c r="AI112" i="124"/>
  <c r="G112" i="124"/>
  <c r="AI114" i="124"/>
  <c r="G114" i="124"/>
  <c r="G82" i="124"/>
  <c r="AI82" i="124"/>
  <c r="G93" i="124"/>
  <c r="AI93" i="124"/>
  <c r="AG78" i="124"/>
  <c r="AI78" i="124" s="1"/>
  <c r="P78" i="124"/>
  <c r="O78" i="124" s="1"/>
  <c r="AI96" i="124"/>
  <c r="G96" i="124"/>
  <c r="G90" i="124"/>
  <c r="AI90" i="124"/>
  <c r="AI85" i="124"/>
  <c r="G85" i="124"/>
  <c r="AI88" i="124"/>
  <c r="G88" i="124"/>
  <c r="AI91" i="124"/>
  <c r="G91" i="124"/>
  <c r="G92" i="124"/>
  <c r="AI92" i="124"/>
  <c r="AI83" i="124"/>
  <c r="G83" i="124"/>
  <c r="G86" i="124"/>
  <c r="AI86" i="124"/>
  <c r="G89" i="124"/>
  <c r="AI89" i="124"/>
  <c r="G95" i="124"/>
  <c r="AI95" i="124"/>
  <c r="G84" i="124"/>
  <c r="AI84" i="124"/>
  <c r="G67" i="124"/>
  <c r="AI67" i="124"/>
  <c r="AI72" i="124"/>
  <c r="G72" i="124"/>
  <c r="AI71" i="124"/>
  <c r="G71" i="124"/>
  <c r="G75" i="124"/>
  <c r="AI75" i="124"/>
  <c r="G68" i="124"/>
  <c r="AI68" i="124"/>
  <c r="AI61" i="124"/>
  <c r="G61" i="124"/>
  <c r="AI65" i="124"/>
  <c r="G65" i="124"/>
  <c r="AI69" i="124"/>
  <c r="G69" i="124"/>
  <c r="G66" i="124"/>
  <c r="AI66" i="124"/>
  <c r="G62" i="124"/>
  <c r="AI62" i="124"/>
  <c r="G74" i="124"/>
  <c r="AI74" i="124"/>
  <c r="AI63" i="124"/>
  <c r="G63" i="124"/>
  <c r="P57" i="124"/>
  <c r="O57" i="124" s="1"/>
  <c r="AG57" i="124"/>
  <c r="AI57" i="124" s="1"/>
  <c r="G64" i="124"/>
  <c r="AI64" i="124"/>
  <c r="AI46" i="124"/>
  <c r="G46" i="124"/>
  <c r="AI41" i="124"/>
  <c r="G41" i="124"/>
  <c r="AI47" i="124"/>
  <c r="G47" i="124"/>
  <c r="G42" i="124"/>
  <c r="AI42" i="124"/>
  <c r="G44" i="124"/>
  <c r="AI44" i="124"/>
  <c r="G49" i="124"/>
  <c r="AI49" i="124"/>
  <c r="P36" i="124"/>
  <c r="O36" i="124" s="1"/>
  <c r="AG36" i="124"/>
  <c r="AI36" i="124" s="1"/>
  <c r="G51" i="124"/>
  <c r="AI51" i="124"/>
  <c r="G40" i="124"/>
  <c r="AI40" i="124"/>
  <c r="G53" i="124"/>
  <c r="AI53" i="124"/>
  <c r="G54" i="124"/>
  <c r="AI54" i="124"/>
  <c r="G50" i="124"/>
  <c r="AI50" i="124"/>
  <c r="AI43" i="124"/>
  <c r="G43" i="124"/>
  <c r="AI48" i="124"/>
  <c r="G48" i="124"/>
  <c r="AG15" i="124"/>
  <c r="AI15" i="124" s="1"/>
  <c r="P15" i="124"/>
  <c r="O15" i="124" s="1"/>
  <c r="G19" i="124"/>
  <c r="AI19" i="124"/>
  <c r="AI103" i="126"/>
  <c r="G103" i="126"/>
  <c r="AI113" i="126"/>
  <c r="G113" i="126"/>
  <c r="AI106" i="126"/>
  <c r="AI117" i="126"/>
  <c r="G117" i="126"/>
  <c r="AI111" i="126"/>
  <c r="G111" i="126"/>
  <c r="AI110" i="126"/>
  <c r="G110" i="126"/>
  <c r="AI114" i="126"/>
  <c r="G114" i="126"/>
  <c r="AI116" i="126"/>
  <c r="G116" i="126"/>
  <c r="AI108" i="126"/>
  <c r="G108" i="126"/>
  <c r="AI109" i="126"/>
  <c r="G109" i="126"/>
  <c r="G86" i="126"/>
  <c r="AI86" i="126"/>
  <c r="AI92" i="126"/>
  <c r="G92" i="126"/>
  <c r="G82" i="126"/>
  <c r="AI82" i="126"/>
  <c r="G90" i="126"/>
  <c r="AI90" i="126"/>
  <c r="AI91" i="126"/>
  <c r="G91" i="126"/>
  <c r="G93" i="126"/>
  <c r="AI93" i="126"/>
  <c r="G96" i="126"/>
  <c r="AI96" i="126"/>
  <c r="AI85" i="126"/>
  <c r="AG78" i="126"/>
  <c r="AI78" i="126" s="1"/>
  <c r="P78" i="126"/>
  <c r="O78" i="126" s="1"/>
  <c r="AI89" i="126"/>
  <c r="G89" i="126"/>
  <c r="AI94" i="126"/>
  <c r="G94" i="126"/>
  <c r="AI72" i="126"/>
  <c r="G72" i="126"/>
  <c r="H61" i="126"/>
  <c r="AI61" i="126"/>
  <c r="G61" i="126"/>
  <c r="AG57" i="126"/>
  <c r="AI57" i="126" s="1"/>
  <c r="P57" i="126"/>
  <c r="O57" i="126" s="1"/>
  <c r="AI64" i="126"/>
  <c r="G64" i="126"/>
  <c r="G74" i="126"/>
  <c r="AI74" i="126"/>
  <c r="AI70" i="126"/>
  <c r="G70" i="126"/>
  <c r="G67" i="126"/>
  <c r="AI67" i="126"/>
  <c r="G65" i="126"/>
  <c r="AI65" i="126"/>
  <c r="G75" i="126"/>
  <c r="AI75" i="126"/>
  <c r="AI68" i="126"/>
  <c r="G68" i="126"/>
  <c r="G73" i="126"/>
  <c r="AI73" i="126"/>
  <c r="AI66" i="126"/>
  <c r="G66" i="126"/>
  <c r="AI40" i="126"/>
  <c r="G40" i="126"/>
  <c r="G42" i="126"/>
  <c r="AI42" i="126"/>
  <c r="AI43" i="126"/>
  <c r="G43" i="126"/>
  <c r="G50" i="126"/>
  <c r="AI50" i="126"/>
  <c r="P36" i="126"/>
  <c r="O36" i="126" s="1"/>
  <c r="AG36" i="126"/>
  <c r="AI36" i="126" s="1"/>
  <c r="G49" i="126"/>
  <c r="AI49" i="126"/>
  <c r="AI48" i="126"/>
  <c r="G48" i="126"/>
  <c r="AI41" i="126"/>
  <c r="G41" i="126"/>
  <c r="AI44" i="126"/>
  <c r="G44" i="126"/>
  <c r="G51" i="126"/>
  <c r="AI51" i="126"/>
  <c r="AI47" i="126"/>
  <c r="G47" i="126"/>
  <c r="AG15" i="126"/>
  <c r="AI15" i="126" s="1"/>
  <c r="M17" i="126"/>
  <c r="J13" i="126" s="1"/>
  <c r="G61" i="128"/>
  <c r="AI61" i="128"/>
  <c r="AI66" i="128"/>
  <c r="G66" i="128"/>
  <c r="G67" i="128"/>
  <c r="AI67" i="128"/>
  <c r="G65" i="128"/>
  <c r="AI65" i="128"/>
  <c r="G75" i="128"/>
  <c r="AI75" i="128"/>
  <c r="G68" i="128"/>
  <c r="AI68" i="128"/>
  <c r="G73" i="128"/>
  <c r="AI73" i="128"/>
  <c r="AI70" i="128"/>
  <c r="G70" i="128"/>
  <c r="G71" i="128"/>
  <c r="AI71" i="128"/>
  <c r="P57" i="128"/>
  <c r="O57" i="128" s="1"/>
  <c r="AG57" i="128"/>
  <c r="AI57" i="128" s="1"/>
  <c r="AI63" i="128"/>
  <c r="G63" i="128"/>
  <c r="G74" i="128"/>
  <c r="AI74" i="128"/>
  <c r="G64" i="128"/>
  <c r="AI64" i="128"/>
  <c r="AI62" i="128"/>
  <c r="G62" i="128"/>
  <c r="AI69" i="128"/>
  <c r="G69" i="128"/>
  <c r="AI40" i="128"/>
  <c r="G40" i="128"/>
  <c r="AI44" i="128"/>
  <c r="G44" i="128"/>
  <c r="P36" i="128"/>
  <c r="O36" i="128" s="1"/>
  <c r="AG36" i="128"/>
  <c r="AI36" i="128" s="1"/>
  <c r="AI49" i="128"/>
  <c r="G49" i="128"/>
  <c r="AI42" i="128"/>
  <c r="G42" i="128"/>
  <c r="AI43" i="128"/>
  <c r="G43" i="128"/>
  <c r="G45" i="128"/>
  <c r="AI45" i="128"/>
  <c r="AI51" i="128"/>
  <c r="G51" i="128"/>
  <c r="AI50" i="128"/>
  <c r="G50" i="128"/>
  <c r="AI54" i="128"/>
  <c r="G54" i="128"/>
  <c r="AI48" i="128"/>
  <c r="G48" i="128"/>
  <c r="AI47" i="128"/>
  <c r="G47" i="128"/>
  <c r="AI53" i="128"/>
  <c r="G53" i="128"/>
  <c r="AG15" i="128"/>
  <c r="AI15" i="128" s="1"/>
  <c r="P15" i="128"/>
  <c r="O15" i="128" s="1"/>
  <c r="AI48" i="127"/>
  <c r="G48" i="127"/>
  <c r="G43" i="127"/>
  <c r="AI43" i="127"/>
  <c r="G49" i="127"/>
  <c r="AI49" i="127"/>
  <c r="AI54" i="127"/>
  <c r="G54" i="127"/>
  <c r="AG36" i="127"/>
  <c r="AI36" i="127" s="1"/>
  <c r="P36" i="127"/>
  <c r="O36" i="127" s="1"/>
  <c r="AI44" i="127"/>
  <c r="G44" i="127"/>
  <c r="AI53" i="127"/>
  <c r="G53" i="127"/>
  <c r="G41" i="127"/>
  <c r="AI41" i="127"/>
  <c r="AI46" i="127"/>
  <c r="G46" i="127"/>
  <c r="AI40" i="127"/>
  <c r="G40" i="127"/>
  <c r="G45" i="127"/>
  <c r="AI45" i="127"/>
  <c r="G47" i="127"/>
  <c r="AI47" i="127"/>
  <c r="P15" i="127"/>
  <c r="O15" i="127" s="1"/>
  <c r="AG15" i="127"/>
  <c r="AI15" i="127" s="1"/>
  <c r="G19" i="127"/>
  <c r="AI19" i="127"/>
  <c r="AI48" i="125"/>
  <c r="G48" i="125"/>
  <c r="AI42" i="125"/>
  <c r="G42" i="125"/>
  <c r="AI49" i="125"/>
  <c r="G49" i="125"/>
  <c r="G50" i="125"/>
  <c r="AI50" i="125"/>
  <c r="G43" i="125"/>
  <c r="AI43" i="125"/>
  <c r="AI41" i="125"/>
  <c r="G41" i="125"/>
  <c r="G47" i="125"/>
  <c r="AI47" i="125"/>
  <c r="AI52" i="125"/>
  <c r="G52" i="125"/>
  <c r="G45" i="125"/>
  <c r="AI45" i="125"/>
  <c r="G53" i="125"/>
  <c r="AI53" i="125"/>
  <c r="AI44" i="125"/>
  <c r="G44" i="125"/>
  <c r="AI51" i="125"/>
  <c r="G51" i="125"/>
  <c r="AI46" i="125"/>
  <c r="G46" i="125"/>
  <c r="AH15" i="125"/>
  <c r="AG15" i="125" s="1"/>
  <c r="AI15" i="125" s="1"/>
  <c r="AG19" i="125"/>
  <c r="AI19" i="125" s="1"/>
  <c r="M17" i="125"/>
  <c r="J13" i="125" s="1"/>
  <c r="G30" i="125"/>
  <c r="AI30" i="125"/>
  <c r="G25" i="125"/>
  <c r="AI25" i="125"/>
  <c r="AI33" i="125"/>
  <c r="G33" i="125"/>
  <c r="AI26" i="125"/>
  <c r="G26" i="125"/>
  <c r="G28" i="125"/>
  <c r="AI28" i="125"/>
  <c r="AI31" i="125"/>
  <c r="G31" i="125"/>
  <c r="AI32" i="125"/>
  <c r="G32" i="125"/>
  <c r="AI21" i="125"/>
  <c r="G21" i="125"/>
  <c r="G23" i="125"/>
  <c r="AI23" i="125"/>
  <c r="AI20" i="125"/>
  <c r="G20" i="125"/>
  <c r="AI27" i="125"/>
  <c r="G27" i="125"/>
  <c r="AI24" i="125"/>
  <c r="G24" i="125"/>
  <c r="AI75" i="123"/>
  <c r="G75" i="123"/>
  <c r="G74" i="123"/>
  <c r="AI74" i="123"/>
  <c r="G73" i="123"/>
  <c r="AI73" i="123"/>
  <c r="AI66" i="123"/>
  <c r="G66" i="123"/>
  <c r="AI71" i="123"/>
  <c r="G71" i="123"/>
  <c r="AI70" i="123"/>
  <c r="G70" i="123"/>
  <c r="AI62" i="123"/>
  <c r="G62" i="123"/>
  <c r="AI64" i="123"/>
  <c r="G64" i="123"/>
  <c r="AI72" i="123"/>
  <c r="G72" i="123"/>
  <c r="P57" i="123"/>
  <c r="O57" i="123" s="1"/>
  <c r="AG57" i="123"/>
  <c r="AI57" i="123" s="1"/>
  <c r="G20" i="123"/>
  <c r="AI20" i="123"/>
  <c r="H19" i="123"/>
  <c r="AI43" i="123"/>
  <c r="G43" i="123"/>
  <c r="G48" i="123"/>
  <c r="AI48" i="123"/>
  <c r="AI52" i="123"/>
  <c r="G52" i="123"/>
  <c r="G41" i="123"/>
  <c r="AI41" i="123"/>
  <c r="AI44" i="123"/>
  <c r="G44" i="123"/>
  <c r="AI45" i="123"/>
  <c r="G45" i="123"/>
  <c r="AI46" i="123"/>
  <c r="G46" i="123"/>
  <c r="G42" i="123"/>
  <c r="AI42" i="123"/>
  <c r="AG36" i="123"/>
  <c r="AI36" i="123" s="1"/>
  <c r="P36" i="123"/>
  <c r="O36" i="123" s="1"/>
  <c r="AI49" i="123"/>
  <c r="G49" i="123"/>
  <c r="G47" i="123"/>
  <c r="AI47" i="123"/>
  <c r="AI54" i="123"/>
  <c r="G54" i="123"/>
  <c r="AI50" i="123"/>
  <c r="G50" i="123"/>
  <c r="AI53" i="123"/>
  <c r="G53" i="123"/>
  <c r="AI51" i="123"/>
  <c r="G51" i="123"/>
  <c r="AI40" i="123"/>
  <c r="G40" i="123"/>
  <c r="AI24" i="123"/>
  <c r="G24" i="123"/>
  <c r="AI21" i="123"/>
  <c r="G21" i="123"/>
  <c r="AI30" i="123"/>
  <c r="G30" i="123"/>
  <c r="G28" i="123"/>
  <c r="AI28" i="123"/>
  <c r="AI31" i="123"/>
  <c r="G31" i="123"/>
  <c r="AI25" i="123"/>
  <c r="G25" i="123"/>
  <c r="G29" i="123"/>
  <c r="AI29" i="123"/>
  <c r="AI33" i="123"/>
  <c r="G33" i="123"/>
  <c r="G32" i="123"/>
  <c r="AI32" i="123"/>
  <c r="AI26" i="123"/>
  <c r="G26" i="123"/>
  <c r="G23" i="123"/>
  <c r="AI23" i="123"/>
  <c r="AG15" i="123"/>
  <c r="AI15" i="123" s="1"/>
  <c r="P15" i="123"/>
  <c r="O15" i="123" s="1"/>
  <c r="G19" i="123"/>
  <c r="AI19" i="123"/>
  <c r="M17" i="123"/>
  <c r="AI91" i="59"/>
  <c r="G91" i="59"/>
  <c r="AI90" i="59"/>
  <c r="G90" i="59"/>
  <c r="AI85" i="59"/>
  <c r="G85" i="59"/>
  <c r="AI83" i="59"/>
  <c r="G83" i="59"/>
  <c r="AI82" i="59"/>
  <c r="G82" i="59"/>
  <c r="G93" i="59"/>
  <c r="AI93" i="59"/>
  <c r="AI87" i="59"/>
  <c r="G87" i="59"/>
  <c r="P78" i="59"/>
  <c r="O78" i="59" s="1"/>
  <c r="AG78" i="59"/>
  <c r="AI78" i="59" s="1"/>
  <c r="AI88" i="59"/>
  <c r="G88" i="59"/>
  <c r="AI96" i="59"/>
  <c r="G96" i="59"/>
  <c r="AI68" i="59"/>
  <c r="G68" i="59"/>
  <c r="AI64" i="59"/>
  <c r="G64" i="59"/>
  <c r="P57" i="59"/>
  <c r="O57" i="59" s="1"/>
  <c r="AG57" i="59"/>
  <c r="AI57" i="59" s="1"/>
  <c r="AG40" i="59"/>
  <c r="G40" i="59" s="1"/>
  <c r="G49" i="59"/>
  <c r="AI49" i="59"/>
  <c r="AI41" i="59"/>
  <c r="G41" i="59"/>
  <c r="AG36" i="59"/>
  <c r="AI36" i="59" s="1"/>
  <c r="P36" i="59"/>
  <c r="O36" i="59" s="1"/>
  <c r="AH15" i="59"/>
  <c r="P15" i="59" s="1"/>
  <c r="O15" i="59" s="1"/>
  <c r="H19" i="59"/>
  <c r="AI19" i="59"/>
  <c r="G19" i="59"/>
  <c r="AG225" i="126" l="1"/>
  <c r="AI225" i="126" s="1"/>
  <c r="P225" i="126"/>
  <c r="O225" i="126" s="1"/>
  <c r="AI237" i="126"/>
  <c r="G237" i="126"/>
  <c r="P15" i="125"/>
  <c r="O15" i="125" s="1"/>
  <c r="G19" i="125"/>
  <c r="AI40" i="59"/>
  <c r="AG15" i="59"/>
  <c r="AI15" i="59" s="1"/>
</calcChain>
</file>

<file path=xl/comments1.xml><?xml version="1.0" encoding="utf-8"?>
<comments xmlns="http://schemas.openxmlformats.org/spreadsheetml/2006/main">
  <authors>
    <author>Luigi Bottone</author>
  </authors>
  <commentList>
    <comment ref="R1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8"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9"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5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5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5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5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5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5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5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5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5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5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5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60"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6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6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6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6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6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6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6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6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6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6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6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7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7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7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7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7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7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7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7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7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7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7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81"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8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8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8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8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8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8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8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8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8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8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8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9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9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9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9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9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9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9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9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9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9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9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02"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0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0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0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0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0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0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0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0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0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0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0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1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1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1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1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1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1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1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1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1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1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1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23"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2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2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2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2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2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2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2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2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2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2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2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4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4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4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4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4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4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4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4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4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4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4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44"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4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4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4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4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4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4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4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4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4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4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4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6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6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6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6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6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6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6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6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6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6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6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65"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6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6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6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6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6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6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6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6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6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6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6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8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8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8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8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8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8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8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8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8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8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8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86"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8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8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8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8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8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8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8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8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8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8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8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0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0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0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0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0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0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0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0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0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0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0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07"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0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0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0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0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0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0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0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0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0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0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0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2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2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2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2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2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2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2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2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2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2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2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28"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2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2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2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2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2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2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2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2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2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2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2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4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4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4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4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4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4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4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4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4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4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4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49"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4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4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4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4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4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4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4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4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4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4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4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6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6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6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6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6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6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6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6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6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6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6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70"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7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7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7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7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7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7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7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7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7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7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7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8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8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8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8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8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8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8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8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8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8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8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91"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9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9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9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9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9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9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9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9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9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9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9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0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0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0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0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0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0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0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0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0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0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0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12"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1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1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1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1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1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1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1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1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1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1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1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2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2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2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2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2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2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2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2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2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2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2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33"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3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3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3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3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3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3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3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3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3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3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3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5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5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5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5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5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5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5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5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5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5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5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54"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5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5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5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5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5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5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5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5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5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5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5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7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7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7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7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7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7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7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7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7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7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7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75"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7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7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7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7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7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7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7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7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7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7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7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9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9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9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9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9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9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9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9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9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9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9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96"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9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9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9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9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9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9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9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9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9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9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9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41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41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41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41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41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41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41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41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41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41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41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417"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41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41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41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41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41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41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41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41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41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41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41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List>
</comments>
</file>

<file path=xl/comments2.xml><?xml version="1.0" encoding="utf-8"?>
<comments xmlns="http://schemas.openxmlformats.org/spreadsheetml/2006/main">
  <authors>
    <author>Luigi Bottone</author>
  </authors>
  <commentList>
    <comment ref="R1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8"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9"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5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5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5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5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5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5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5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5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5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5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5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60"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6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6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6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6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6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6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6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6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6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6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6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7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7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7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7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7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7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7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7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7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7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7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81"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8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8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8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8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8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8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8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8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8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8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8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9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9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9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9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9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9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9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9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9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9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9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02"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0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0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0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0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0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0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0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0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0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0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0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1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1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1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1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1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1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1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1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1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1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1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23"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2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2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2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2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2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2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2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2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2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2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2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4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4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4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4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4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4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4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4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4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4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4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44"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4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4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4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4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4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4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4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4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4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4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4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6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6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6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6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6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6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6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6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6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6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6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65"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6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6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6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6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6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6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6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6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6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6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6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8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8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8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8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8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8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8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8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8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8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8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86"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8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8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8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8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8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8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8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8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8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8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8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0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0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0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0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0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0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0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0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0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0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0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07"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0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0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0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0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0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0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0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0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0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0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0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2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2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2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2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2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2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2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2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2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2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2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28"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2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2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2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2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2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2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2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2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2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2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2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4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4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4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4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4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4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4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4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4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4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4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49"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4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4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4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4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4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4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4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4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4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4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4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6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6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6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6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6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6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6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6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6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6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6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70"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7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7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7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7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7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7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7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7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7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7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7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8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8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8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8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8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8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8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8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8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8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8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91"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9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9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9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9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9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9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9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9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9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9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9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0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0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0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0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0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0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0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0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0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0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0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12"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1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1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1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1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1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1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1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1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1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1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1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2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2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2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2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2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2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2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2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2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2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2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33"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3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3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3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3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3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3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3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3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3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3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3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5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5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5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5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5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5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5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5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5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5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5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54"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5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5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5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5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5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5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5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5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5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5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5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7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7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7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7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7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7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7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7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7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7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7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75"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7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7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7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7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7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7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7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7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7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7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7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9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9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9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9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9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9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9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9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9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9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9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96"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9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9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9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9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9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9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9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9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9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9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9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41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41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41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41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41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41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41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41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41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41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41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417"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41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41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41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41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41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41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41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41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41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41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41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List>
</comments>
</file>

<file path=xl/comments3.xml><?xml version="1.0" encoding="utf-8"?>
<comments xmlns="http://schemas.openxmlformats.org/spreadsheetml/2006/main">
  <authors>
    <author>Luigi Bottone</author>
  </authors>
  <commentList>
    <comment ref="R1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8"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9"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5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5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5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5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5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5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5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5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5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5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5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60"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6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6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6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6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6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6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6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6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6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6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6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7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7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7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7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7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7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7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7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7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7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7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81"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8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8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8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8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8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8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8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8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8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8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8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9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9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9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9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9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9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9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9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9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9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9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02"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0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0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0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0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0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0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0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0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0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0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0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1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1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1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1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1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1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1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1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1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1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1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23"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2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2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2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2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2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2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2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2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2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2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2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4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4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4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4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4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4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4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4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4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4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4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44"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4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4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4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4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4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4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4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4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4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4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4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6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6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6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6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6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6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6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6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6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6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6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65"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6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6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6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6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6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6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6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6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6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6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6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8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8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8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8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8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8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8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8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8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8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8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86"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8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8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8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8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8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8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8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8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8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8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8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0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0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0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0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0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0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0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0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0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0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0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07"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0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0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0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0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0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0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0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0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0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0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0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2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2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2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2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2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2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2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2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2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2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2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28"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2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2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2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2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2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2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2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2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2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2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2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4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4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4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4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4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4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4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4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4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4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4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49"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4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4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4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4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4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4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4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4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4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4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4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6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6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6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6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6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6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6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6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6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6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6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70"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7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7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7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7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7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7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7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7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7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7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7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8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8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8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8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8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8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8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8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8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8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8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91"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9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9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9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9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9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9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9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9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9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9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9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0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0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0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0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0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0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0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0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0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0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0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12"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1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1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1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1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1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1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1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1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1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1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1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2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2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2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2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2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2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2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2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2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2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2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33"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3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3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3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3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3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3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3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3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3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3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3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5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5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5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5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5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5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5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5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5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5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5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54"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5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5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5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5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5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5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5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5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5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5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5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7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7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7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7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7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7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7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7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7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7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7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75"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7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7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7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7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7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7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7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7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7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7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7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9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9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9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9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9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9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9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9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9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9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9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96"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9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9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9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9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9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9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9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9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9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9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9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41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41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41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41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41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41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41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41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41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41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41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417"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41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41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41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41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41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41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41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41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41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41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41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List>
</comments>
</file>

<file path=xl/comments4.xml><?xml version="1.0" encoding="utf-8"?>
<comments xmlns="http://schemas.openxmlformats.org/spreadsheetml/2006/main">
  <authors>
    <author>Luigi Bottone</author>
  </authors>
  <commentList>
    <comment ref="R1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8"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9"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5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5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5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5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5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5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5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5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5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5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5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60"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6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6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6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6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6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6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6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6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6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6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6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7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7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7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7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7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7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7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7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7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7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7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81"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8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8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8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8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8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8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8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8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8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8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8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9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9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9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9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9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9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9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9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9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9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9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02"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0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0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0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0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0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0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0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0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0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0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0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1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1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1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1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1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1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1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1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1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1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1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23"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2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2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2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2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2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2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2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2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2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2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2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4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4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4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4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4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4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4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4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4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4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4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44"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4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4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4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4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4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4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4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4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4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4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4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6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6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6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6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6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6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6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6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6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6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6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65"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6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6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6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6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6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6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6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6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6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6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6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8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8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8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8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8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8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8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8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8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8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8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86"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8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8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8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8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8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8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8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8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8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8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8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0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0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0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0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0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0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0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0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0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0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0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07"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0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0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0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0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0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0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0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0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0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0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0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2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2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2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2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2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2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2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2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2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2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2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28"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2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2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2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2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2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2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2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2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2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2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2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4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4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4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4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4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4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4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4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4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4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4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49"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4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4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4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4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4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4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4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4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4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4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4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6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6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6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6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6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6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6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6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6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6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6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70"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7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7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7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7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7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7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7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7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7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7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7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8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8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8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8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8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8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8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8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8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8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8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91"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9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9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9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9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9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9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9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9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9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9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9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0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0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0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0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0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0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0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0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0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0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0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12"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1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1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1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1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1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1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1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1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1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1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1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2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2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2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2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2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2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2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2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2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2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2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33"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3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3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3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3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3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3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3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3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3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3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3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5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5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5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5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5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5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5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5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5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5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5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54"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5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5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5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5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5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5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5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5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5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5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5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7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7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7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7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7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7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7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7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7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7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7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75"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7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7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7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7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7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7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7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7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7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7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7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9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9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9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9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9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9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9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9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9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9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9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96"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9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9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9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9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9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9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9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9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9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9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9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41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41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41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41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41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41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41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41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41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41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41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417"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41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41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41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41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41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41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41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41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41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41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41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List>
</comments>
</file>

<file path=xl/comments5.xml><?xml version="1.0" encoding="utf-8"?>
<comments xmlns="http://schemas.openxmlformats.org/spreadsheetml/2006/main">
  <authors>
    <author>Luigi Bottone</author>
  </authors>
  <commentList>
    <comment ref="R1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8"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9"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5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5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5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5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5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5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5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5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5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5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5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60"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6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6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6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6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6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6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6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6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6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6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6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7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7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7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7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7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7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7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7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7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7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7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81"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8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8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8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8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8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8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8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8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8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8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8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9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9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9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9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9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9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9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9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9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9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9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02"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0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0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0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0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0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0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0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0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0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0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0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1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1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1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1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1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1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1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1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1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1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1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23"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2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2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2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2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2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2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2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2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2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2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2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4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4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4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4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4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4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4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4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4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4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4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44"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4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4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4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4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4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4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4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4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4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4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4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6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6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6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6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6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6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6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6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6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6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6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65"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6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6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6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6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6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6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6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6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6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6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6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8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8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8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8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8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8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8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8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8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8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8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86"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8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8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8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8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8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8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8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8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8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8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8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0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0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0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0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0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0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0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0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0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0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0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07"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0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0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0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0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0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0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0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0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0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0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0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2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2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2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2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2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2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2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2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2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2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2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28"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2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2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2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2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2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2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2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2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2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2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2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4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4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4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4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4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4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4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4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4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4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4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49"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4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4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4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4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4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4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4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4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4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4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4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6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6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6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6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6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6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6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6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6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6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6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70"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7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7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7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7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7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7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7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7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7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7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7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8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8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8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8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8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8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8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8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8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8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8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91"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9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9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9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9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9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9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9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9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9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9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9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0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0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0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0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0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0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0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0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0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0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0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12"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1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1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1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1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1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1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1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1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1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1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1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2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2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2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2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2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2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2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2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2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2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2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33"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3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3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3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3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3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3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3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3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3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3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3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5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5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5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5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5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5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5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5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5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5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5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54"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5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5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5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5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5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5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5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5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5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5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5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7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7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7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7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7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7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7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7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7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7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7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75"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7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7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7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7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7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7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7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7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7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7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7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9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9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9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9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9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9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9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9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9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9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9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96"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9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9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9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9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9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9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9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9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9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9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9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41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41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41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41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41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41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41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41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41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41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41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417"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41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41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41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41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41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41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41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41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41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41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41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List>
</comments>
</file>

<file path=xl/comments6.xml><?xml version="1.0" encoding="utf-8"?>
<comments xmlns="http://schemas.openxmlformats.org/spreadsheetml/2006/main">
  <authors>
    <author>Luigi Bottone</author>
  </authors>
  <commentList>
    <comment ref="R1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8"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9"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5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5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5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5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5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5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5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5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5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5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5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60"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6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6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6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6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6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6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6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6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6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6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6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7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7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7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7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7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7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7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7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7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7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7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81"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8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8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8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8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8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8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8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8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8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8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8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9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9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9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9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9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9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9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9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9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9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9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02"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0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0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0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0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0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0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0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0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0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0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0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1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1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1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1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1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1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1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1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1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1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1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23"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2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2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2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2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2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2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2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2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2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2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2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4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4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4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4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4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4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4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4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4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4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4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44"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4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4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4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4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4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4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4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4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4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4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4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6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6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6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6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6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6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6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6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6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6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6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65"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6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6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6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6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6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6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6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6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6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6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6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8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8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8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8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8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8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8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8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8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8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8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86"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8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8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8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8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8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8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8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8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8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8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8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0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0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0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0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0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0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0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0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0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0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0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07"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0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0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0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0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0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0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0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0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0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0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0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2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2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2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2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2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2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2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2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2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2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2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28"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2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2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2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2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2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2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2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2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2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2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2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4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4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4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4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4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4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4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4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4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4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4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49"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4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4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4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4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4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4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4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4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4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4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4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6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6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6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6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6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6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6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6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6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6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6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70"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7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7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7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7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7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7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7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7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7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7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7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8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8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8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8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8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8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8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8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8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8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8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91"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9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9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9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9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9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9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9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9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9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9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9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0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0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0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0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0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0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0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0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0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0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0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12"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1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1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1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1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1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1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1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1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1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1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1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2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2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2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2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2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2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2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2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2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2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2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33"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3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3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3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3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3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3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3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3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3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3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3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5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5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5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5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5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5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5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5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5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5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5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54"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5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5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5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5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5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5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5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5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5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5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5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7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7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7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7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7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7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7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7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7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7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7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75"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7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7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7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7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7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7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7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7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7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7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7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9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9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9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9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9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9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9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9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9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9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9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96"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9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9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9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9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9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9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9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9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9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9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9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41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41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41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41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41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41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41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41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41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41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41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417"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41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41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41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41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41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41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41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41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41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41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41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List>
</comments>
</file>

<file path=xl/comments7.xml><?xml version="1.0" encoding="utf-8"?>
<comments xmlns="http://schemas.openxmlformats.org/spreadsheetml/2006/main">
  <authors>
    <author>Luigi Bottone</author>
  </authors>
  <commentList>
    <comment ref="R1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8"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9"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5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5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5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5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5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5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5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5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5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5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5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60"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6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6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6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6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6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6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6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6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6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6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6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7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7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7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7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7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7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7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7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7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7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7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81"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8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8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8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8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8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8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8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8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8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8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8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9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9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9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9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9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9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9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9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9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9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9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02"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0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0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0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0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0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0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0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0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0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0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0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1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1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1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1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1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1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1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1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1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1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1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23"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2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2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2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2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2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2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2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2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2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2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2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4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4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4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4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4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4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4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4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4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4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4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44"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4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4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4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4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4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4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4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4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4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4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4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6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6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6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6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6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6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6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6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6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6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6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65"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6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6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6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6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6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6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6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6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6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6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6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18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8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8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8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8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8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8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8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8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8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8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186"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18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18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18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18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18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18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18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18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18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18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18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0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0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0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0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0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0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0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0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0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0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0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07"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0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0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0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0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0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0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0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0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0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0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0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2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2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2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2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2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2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2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2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2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2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2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28"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2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2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2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2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2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2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2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2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2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2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2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4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4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4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4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4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4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4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4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4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4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4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49"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4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4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4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4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4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4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4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4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4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4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4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6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6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6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6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6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6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6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6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6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6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6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70"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7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7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7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7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7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7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7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7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7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7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7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28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8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8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8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8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8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8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8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8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8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8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291"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29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29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29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29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29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29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29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29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29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29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29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08"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08"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08"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08"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08"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08"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08"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08"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08"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08"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08"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12"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1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1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1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1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1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1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1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1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1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1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1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29"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29"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29"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29"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29"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29"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29"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29"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29"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29"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29"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33"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3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3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3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3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3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3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3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3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3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3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3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50"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50"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50"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50"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50"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50"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50"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50"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50"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50"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50"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54"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54"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54"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54"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54"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54"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54"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54"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54"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54"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54"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54"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71"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71"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71"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71"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71"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71"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71"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71"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71"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71"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71"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75"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75"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75"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75"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75"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75"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75"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75"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75"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75"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75"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75"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392"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92"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92"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92"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92"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92"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92"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92"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92"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92"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92"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396"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396"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396"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396"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396"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396"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396"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396"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396"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396"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396"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396"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R413"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413"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413"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413"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413"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413"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413"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413"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413"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413"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413"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 ref="F417" authorId="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R417" authorId="0">
      <text>
        <r>
          <rPr>
            <b/>
            <sz val="9"/>
            <color indexed="81"/>
            <rFont val="Tahoma"/>
            <family val="2"/>
          </rPr>
          <t xml:space="preserve">Livello di interesse “esterno”(1.1) 
Presenza di interessi, anche economici, rilevanti e di benefici per i destinatari del processo 
</t>
        </r>
        <r>
          <rPr>
            <sz val="9"/>
            <color indexed="81"/>
            <rFont val="Tahoma"/>
            <family val="2"/>
          </rPr>
          <t>Livello di interesse basso, ricadute prevalentemente interne all'Amministrazione 1
Livello di interesse medio basso, effetti, economici e non, poco rilevanti su soggetti esterni 2
Livello di interesse medio, effetti, economici e non, rilevanti su soggetti esterni 3
Livello di interesse medio-alto, effetti, economici e non, molto rilevanti su soggetti esterni 4
Livello di interesse alto, effetti, economici e non, estremamente rilevanti su soggetti esterni 5</t>
        </r>
        <r>
          <rPr>
            <b/>
            <sz val="9"/>
            <color indexed="81"/>
            <rFont val="Tahoma"/>
            <family val="2"/>
          </rPr>
          <t xml:space="preserve">
</t>
        </r>
      </text>
    </comment>
    <comment ref="S417" authorId="0">
      <text>
        <r>
          <rPr>
            <b/>
            <sz val="9"/>
            <color indexed="81"/>
            <rFont val="Tahoma"/>
            <family val="2"/>
          </rPr>
          <t xml:space="preserve">Grado di discrezionalità del decisore interno alla PA rispetto al processo (1.2) 
Presenza di vincoli definiti da norme, regolamenti, direttive, circolari etc. che annullano o limitano la discrezionalità professionale del decisore 
</t>
        </r>
        <r>
          <rPr>
            <sz val="9"/>
            <color indexed="81"/>
            <rFont val="Tahoma"/>
            <family val="2"/>
          </rPr>
          <t>Il processo/fase/attività è del tutto vincolato 1
Il processo/fase/attività è molto vincolato 2
Il processo/fase/attività è mediamente vincolato 3
Il processo/fase/attività è parzialmente vincolato  4
Il processo/fase/attività è altamente discrezionale 5</t>
        </r>
        <r>
          <rPr>
            <b/>
            <sz val="9"/>
            <color indexed="81"/>
            <rFont val="Tahoma"/>
            <family val="2"/>
          </rPr>
          <t xml:space="preserve">
</t>
        </r>
      </text>
    </comment>
    <comment ref="T417" authorId="0">
      <text>
        <r>
          <rPr>
            <b/>
            <sz val="9"/>
            <color indexed="81"/>
            <rFont val="Tahoma"/>
            <family val="2"/>
          </rPr>
          <t xml:space="preserve">Manifestazione di eventi corruttivi o di maladministration in passato (1.3) 
Il processo/fase/attività è stato già oggetto di eventi corruttivi o di maladministration in passato nell’amministrazione o in altre realtà simili? </t>
        </r>
        <r>
          <rPr>
            <sz val="9"/>
            <color indexed="81"/>
            <rFont val="Tahoma"/>
            <family val="2"/>
          </rPr>
          <t>(es.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 
No, non ci sono stati o non sono noti dei precedenti 1
Sì, ma in realtà simili esterne all'amministrazione 2
Sì, all'interno dell'amministrazione, ma in un passato remoto (oltre i 5 anni) 3
Sì, all'interno dell'amministrazione, in un passato recente (tra 1 anno e 5 anni) 4
Si, recentemente (nell'ultimo anno) 5</t>
        </r>
        <r>
          <rPr>
            <b/>
            <sz val="9"/>
            <color indexed="81"/>
            <rFont val="Tahoma"/>
            <family val="2"/>
          </rPr>
          <t xml:space="preserve">
</t>
        </r>
      </text>
    </comment>
    <comment ref="U417" authorId="0">
      <text>
        <r>
          <rPr>
            <b/>
            <sz val="9"/>
            <color indexed="81"/>
            <rFont val="Tahoma"/>
          </rPr>
          <t xml:space="preserve">Complessità/opacità del processo decisionale (1.4) 
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 
</t>
        </r>
        <r>
          <rPr>
            <sz val="9"/>
            <color indexed="81"/>
            <rFont val="Tahoma"/>
            <family val="2"/>
          </rPr>
          <t>Il processo/fase/attività è semplice e prevede chiare responsabilità all'interno dell'Amministrazione 1
Il processo/fase/attività è mediamente complesso e prevede chiare responsabilità all'interno dell'Amministrazione 2
Il processo/fase/attività è complesso e/o prevede un articolato sistema di responsabilità all'interno dell'Amministrazione 3
Il processo/fase/attività è complesso e/o prevede un articolato sistema di responsabilità all'interno dell'Amministrazione e all'esterno della stessa 4
Il processo/fase/attività è molto complesso e prevede un articolato sistema di responsabilità all'interno dell'Amministrazione e all'esterno della stessa 5</t>
        </r>
        <r>
          <rPr>
            <b/>
            <sz val="9"/>
            <color indexed="81"/>
            <rFont val="Tahoma"/>
          </rPr>
          <t xml:space="preserve">
</t>
        </r>
      </text>
    </comment>
    <comment ref="V417" authorId="0">
      <text>
        <r>
          <rPr>
            <b/>
            <sz val="9"/>
            <color indexed="81"/>
            <rFont val="Tahoma"/>
            <family val="2"/>
          </rPr>
          <t xml:space="preserve">Livello di collaborazione del responsabile del processo (1.5) 
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 
</t>
        </r>
        <r>
          <rPr>
            <sz val="9"/>
            <color indexed="81"/>
            <rFont val="Tahoma"/>
            <family val="2"/>
          </rPr>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1
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 2
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 3
Livello di collaborazione medio con individuazione di rischi specifici e significativi, relative misure di diversa natura: es. misure di controllo, di trasparenza, di regolamentazione, di organizzazione del lavoro e semplificazione 4
Livello di collaborazione occasionale con parziale individuazione di rischi specifici e significativi e relative misure  5</t>
        </r>
        <r>
          <rPr>
            <b/>
            <sz val="9"/>
            <color indexed="81"/>
            <rFont val="Tahoma"/>
            <family val="2"/>
          </rPr>
          <t xml:space="preserve">
</t>
        </r>
      </text>
    </comment>
    <comment ref="X417" authorId="0">
      <text>
        <r>
          <rPr>
            <b/>
            <sz val="9"/>
            <color indexed="81"/>
            <rFont val="Tahoma"/>
            <family val="2"/>
          </rPr>
          <t xml:space="preserve">Impatto organizzativo (2.1) 
Il rischio in questione può determinare malfunzionamenti, ripercussioni e/o danni agli utenti dell’Amministrazione es. un pregiudizio a beni/interessi fondamentali dei cittadini/utenti (es. salute, sicurezza, privacy, salvaguardia dell'ambiente, etc.) 
</t>
        </r>
        <r>
          <rPr>
            <sz val="9"/>
            <color indexed="81"/>
            <rFont val="Tahoma"/>
            <family val="2"/>
          </rPr>
          <t xml:space="preserve">Impatto basso: scarse conseguenze dal punto di vista del malfunzionamento del processo/fase/attività e relative ripercussioni e/o danni agli utenti finali 1
Impatto medio basso: conseguenze dal punto di vista del malfunzionamento del processo/fase/attività e relative ripercussioni e/o danni agli utenti finali risolvibili in poco tempo e con poco carico di lavoro 2
Impatto medio: conseguenze dal punto di vista del malfunzionamento del processo/fase/attività e relative ripercussioni e/o danni agli utenti finali risolvibili con un significativo impegno temporale e organizzativo 3
Impatto medio alto: rilevanti conseguenze dal punto di vista del malfunzionamento del processo/fase/attività e relative ripercussioni e/o danni agli utenti finali risolvibili con un elevato impegno temporale e organizzativo 4
Impatto alto: gravi conseguenze dal punto di vista del malfunzionamento del processo/fase/attività e relative ripercussioni e/o danni agli utenti finali non sempre o completamente risolvibili con un elevato impegno temporale e organizzativo 5
</t>
        </r>
      </text>
    </comment>
    <comment ref="Y417" authorId="0">
      <text>
        <r>
          <rPr>
            <b/>
            <sz val="9"/>
            <color indexed="81"/>
            <rFont val="Tahoma"/>
            <family val="2"/>
          </rPr>
          <t xml:space="preserve">Impatto derivante dalla definizione dei ruoli/responsabilità (2.2) 
Il rischio di un determinato processo/fase/attività può crescere se un singolo individuo o un gruppo di persone svolge il lavoro in totale autoreferenzialità senza il controllo e la corresponsabilità da parte di altri soggetti o gruppi di persone 
</t>
        </r>
        <r>
          <rPr>
            <sz val="9"/>
            <color indexed="81"/>
            <rFont val="Tahoma"/>
            <family val="2"/>
          </rPr>
          <t>Minimo: le azioni del processo sono realizzate da più persone aventi compiti e responsabilità distinte ed il controllo viene affidato ad una persona che non ha partecipato alle attività in oggetto 1
Basso: le azioni del processo sono realizzate da più persone aventi compiti e responsabilità distinte, anche di controllo e di responsabilità finale 2
Medio: le azioni del processo sono svolte dall'inizio alla fine da un'unica persona o gruppo di persone, ma il controllo viene effettuato da una o più persone non coinvolte nell'attività in oggetto, con la responsabilità finale in capo ad un altro  3
Alto: le azioni del processo sono svolte esclusivamente da una singola persona o gruppo di persone, con la responsabilità finale in capo ad un altro soggetto (Dirigente) 4
Massimo: le azioni del processo sono svolte dall'inizio alla fine da un'unica persona o gruppo di persone in autoreferenzialità 5</t>
        </r>
        <r>
          <rPr>
            <b/>
            <sz val="9"/>
            <color indexed="81"/>
            <rFont val="Tahoma"/>
            <family val="2"/>
          </rPr>
          <t xml:space="preserve">
</t>
        </r>
      </text>
    </comment>
    <comment ref="Z417" authorId="0">
      <text>
        <r>
          <rPr>
            <b/>
            <sz val="9"/>
            <color indexed="81"/>
            <rFont val="Tahoma"/>
            <family val="2"/>
          </rPr>
          <t xml:space="preserve">Impatto economico (2.3) 
Il rischio in questione può determinare conseguenze economiche di vario grado, anche con risarcimento del danno alla PA di riferimento 
</t>
        </r>
        <r>
          <rPr>
            <sz val="9"/>
            <color indexed="81"/>
            <rFont val="Tahoma"/>
            <family val="2"/>
          </rPr>
          <t xml:space="preserve">Minimo: trattasi di un'inefficacia organizzativa che può essere gestita senza che si realizzi un danno economico 1
Basso: conseguenze economiche di bassa entità 2
Medio: conseguenze economiche di media entità 3
Medio alto: conseguenze economiche di entità relativamente elevata 4
Alto: conseguenze economiche di elevata entità 5
</t>
        </r>
      </text>
    </comment>
    <comment ref="AA417" authorId="0">
      <text>
        <r>
          <rPr>
            <b/>
            <sz val="9"/>
            <color indexed="81"/>
            <rFont val="Tahoma"/>
            <family val="2"/>
          </rPr>
          <t xml:space="preserve">Impatto reputazionale (2.4) 
Il rischio in questione può creare un danno all’immagine dell’Amministrazione, anche attraverso flussi di notizie su diversi tipi di media 
</t>
        </r>
        <r>
          <rPr>
            <sz val="9"/>
            <color indexed="81"/>
            <rFont val="Tahoma"/>
            <family val="2"/>
          </rPr>
          <t>Minimo: la notizia dell'evento rimarrebbe riservata all'interno dell'Amministrazione 1
Basso: la notizia dell'evento avrebbe diffusione solo locale 2
Medio: la notizia dell'evento avrebbe diffusione locale e nazionale 3
Medio alto: la notizia dell'evento avrebbe diffusione prevalentemente nazionale  4
Alto: la notizia dell'evento avrebbe diffusione nazionale e internazionale 5</t>
        </r>
        <r>
          <rPr>
            <b/>
            <sz val="9"/>
            <color indexed="81"/>
            <rFont val="Tahoma"/>
            <family val="2"/>
          </rPr>
          <t xml:space="preserve">
</t>
        </r>
      </text>
    </comment>
    <comment ref="AB417" authorId="0">
      <text>
        <r>
          <rPr>
            <b/>
            <sz val="9"/>
            <color indexed="81"/>
            <rFont val="Tahoma"/>
            <family val="2"/>
          </rPr>
          <t xml:space="preserve">Impatto organizzativo, economico e sull'immagine (2.5) 
Livello di responsabilità organizzativa al quale si colloca il rischio di evento corruttivo 
</t>
        </r>
        <r>
          <rPr>
            <sz val="9"/>
            <color indexed="81"/>
            <rFont val="Tahoma"/>
            <family val="2"/>
          </rPr>
          <t xml:space="preserve">A livello di addetto 1
A livello di collaborazione o funzionario 2
A livello di dirigente di ufficio non generale, ovvero di posizione apicale o di posizione organizzativa 3
A livello di dirigente  4
A livello direzionale 5
</t>
        </r>
      </text>
    </comment>
    <comment ref="AF417" authorId="0">
      <text>
        <r>
          <rPr>
            <b/>
            <sz val="9"/>
            <color indexed="81"/>
            <rFont val="Tahoma"/>
            <family val="2"/>
          </rPr>
          <t xml:space="preserve">Fattore di correzione per la determinazione del rischio residuo 
Efficacia delle misure obbligatorie e ulteriori di prevenzione della corruzione correntemente adottate (3.1)
Anche sulla base dell'esperienza, tali misure risultano efficaci alla neutralizzazione (i.e. livello prossimo allo zero) del rischio? (con dati e rilevazioni statistiche a supporto, utili anche alla motivazione della valutazione)
</t>
        </r>
        <r>
          <rPr>
            <sz val="9"/>
            <color indexed="81"/>
            <rFont val="Tahoma"/>
            <family val="2"/>
          </rPr>
          <t>Si, le misure attualmente utilizzate neutralizzano il rischio  0,2
Si, le misure attualmente utilizzate sono molto efficaci nella neutralizzazione del rischio 0,4
Si, le misure attualmente utilizzate sono molto efficaci nella riduzione del rischio 0,6
Si, le misure attualmente utilizzate sono efficaci nella riduzione del rischio 0,8
No, le misure attualmente utilizzate non riducono il rischio potenziale 1</t>
        </r>
        <r>
          <rPr>
            <b/>
            <sz val="9"/>
            <color indexed="81"/>
            <rFont val="Tahoma"/>
            <family val="2"/>
          </rPr>
          <t xml:space="preserve">
</t>
        </r>
      </text>
    </comment>
  </commentList>
</comments>
</file>

<file path=xl/comments8.xml><?xml version="1.0" encoding="utf-8"?>
<comments xmlns="http://schemas.openxmlformats.org/spreadsheetml/2006/main">
  <authors>
    <author>Luigi Bottone</author>
  </authors>
  <commentList>
    <comment ref="B141" authorId="0">
      <text>
        <r>
          <rPr>
            <sz val="9"/>
            <color indexed="81"/>
            <rFont val="Tahoma"/>
            <family val="2"/>
          </rPr>
          <t xml:space="preserve">L. 97/2001 - Norme sul rapporto tra procedimento penale e procedimento disciplinare ed effetti del giudicato penale nei confronti dei dipendenti delle pubbliche amministrazioni
L. 97/2001 - Art.3, c.1 - Trasferimento a seguito di rinvio a giudizio
L. 190/2012 - Art.1, c.46 - Prevenzione della corruzione nella formazione di commissioni e delle assegnazioni agli uffici
D.Lgs. 235/2012 - Testo unico delle disposizioni in materia di incandidabilità e di divieto di ricoprire cariche elettive e di Governo conseguenti a sentenze definitive di condanna per delitti non colposi, a norma dell'articolo 1, comma 63, della legge 6 novembre 2012, n. 190
D.Lgs. 39/2013 - Art.3 - Inconferibilita' di incarichi in caso di condanna per reati contro la pubblica amministrazione 
L. 69/2015 - Art.7 - Informazione sull'esercizio dell'azione penale per i fatti di corruzione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<sst xmlns="http://schemas.openxmlformats.org/spreadsheetml/2006/main" count="21666" uniqueCount="1566">
  <si>
    <t>B) Affidamento di lavori, servizi e forniture</t>
  </si>
  <si>
    <t>C) Provvedimenti ampliativi della sfera giuridica dei destinatari privi di effetto economico diretto ed immediato per il destinatario</t>
  </si>
  <si>
    <t>D) Provvedimenti ampliativi della sfera giuridica dei destinatari con effetto economico diretto ed immediato per il destinatario</t>
  </si>
  <si>
    <t>[…]</t>
  </si>
  <si>
    <t>a</t>
  </si>
  <si>
    <t>da</t>
  </si>
  <si>
    <t>Grado di rischio</t>
  </si>
  <si>
    <t>ACRONIMO</t>
  </si>
  <si>
    <t xml:space="preserve">NOME ESTESO </t>
  </si>
  <si>
    <t>DESCRIZIONE DEL SISTEMA</t>
  </si>
  <si>
    <t xml:space="preserve">Misure di controllo </t>
  </si>
  <si>
    <t>RESPONSABILE 
di processo</t>
  </si>
  <si>
    <t>Basso</t>
  </si>
  <si>
    <t>Medio</t>
  </si>
  <si>
    <t>Alto</t>
  </si>
  <si>
    <t xml:space="preserve">E) Gestione delle entrate, delle spese e del patrimonio </t>
  </si>
  <si>
    <t xml:space="preserve">Misura di prevenzione </t>
  </si>
  <si>
    <t xml:space="preserve">Obiettivi </t>
  </si>
  <si>
    <t xml:space="preserve">Tempi </t>
  </si>
  <si>
    <t xml:space="preserve">Responsabili </t>
  </si>
  <si>
    <t xml:space="preserve">Immediata </t>
  </si>
  <si>
    <t xml:space="preserve">Misure di definizione e promozione dell’etica e di standard di comportamento </t>
  </si>
  <si>
    <t xml:space="preserve">Tutti i dipendenti </t>
  </si>
  <si>
    <t xml:space="preserve">Tutti i Dirigenti e Responsabili </t>
  </si>
  <si>
    <t xml:space="preserve">Misure di trasparenza </t>
  </si>
  <si>
    <t xml:space="preserve">Misure di formazione </t>
  </si>
  <si>
    <t xml:space="preserve">Misure di segnalazione e protezione </t>
  </si>
  <si>
    <t>R.P.C.T.</t>
  </si>
  <si>
    <t xml:space="preserve">Misure di disciplina del conflitto di interessi </t>
  </si>
  <si>
    <t>Medio-Alto</t>
  </si>
  <si>
    <t>--</t>
  </si>
  <si>
    <t>H. misure di disciplina del conflitto di interessi</t>
  </si>
  <si>
    <t>A. misure di controllo</t>
  </si>
  <si>
    <t>B. misure di trasparenza</t>
  </si>
  <si>
    <t>C. misure di definizione e promozione dell’etica e di standard di comportamento</t>
  </si>
  <si>
    <t>D. misure di regolamentazione</t>
  </si>
  <si>
    <t>E. misure di semplificazione</t>
  </si>
  <si>
    <t>F. misure di formazione</t>
  </si>
  <si>
    <t>G. misure di rotazione</t>
  </si>
  <si>
    <t>Contatore totale</t>
  </si>
  <si>
    <t>note</t>
  </si>
  <si>
    <t xml:space="preserve">1. Le misure sull’imparzialità soggettiva dei funzionari pubblici </t>
  </si>
  <si>
    <t>Misure sull’accesso / permanenza nell’incarico / carica pubblica</t>
  </si>
  <si>
    <t>L. 97/2001 - Norme sul rapporto tra procedimento penale e procedimento disciplinare ed effetti del giudicato penale nei confronti dei dipendenti delle pubbliche amministrazioni</t>
  </si>
  <si>
    <t>L. 190/2012 - Art.1, c.46 - Prevenzione della corruzione nella formazione di commissioni e delle assegnazioni agli uffici</t>
  </si>
  <si>
    <t>L. 97/2001 - Art.3, c.1 - Trasferimento a seguito di rinvio a giudizio</t>
  </si>
  <si>
    <t>D.Lgs. 235/2012 - Testo unico delle disposizioni in materia di incandidabilità e di divieto di ricoprire cariche elettive e di Governo conseguenti a sentenze definitive di condanna per delitti non colposi, a norma dell'articolo 1, comma 63, della legge 6 novembre 2012, n. 190</t>
  </si>
  <si>
    <t xml:space="preserve">D.Lgs. 39/2013 - Art.3 - Inconferibilita' di incarichi in caso di condanna per reati contro la pubblica amministrazione </t>
  </si>
  <si>
    <t>L. 69/2015 - Art.7 - Informazione sull'esercizio dell'azione penale per i fatti di corruzione</t>
  </si>
  <si>
    <t>D.Lgs. 165/2001 - Art.16, c.1,  lett. l-quater</t>
  </si>
  <si>
    <t>DL. 95/2012 - Art.1, c.24 - rotazione del personale nei casi di avvio di procedimenti penali o disciplinari per condotte di natura corruttivi</t>
  </si>
  <si>
    <t>ANAC - delibera 215/2019 - Linee guida in materia di applicazione della misura della rotazione straordinaria di cui all’art. 16, comma 1, lettera l-quater, del d.lgs. n. 165 del 2001</t>
  </si>
  <si>
    <t>L. 190/2012 - Art.1, c.44 - Codice di comportamento</t>
  </si>
  <si>
    <t>D.Lgs. 165/2001 - Art.54, c.1 - Codice di comportamento dei dipendenti pubblici</t>
  </si>
  <si>
    <t>si raccomanda di valutare, per ciascuna delle misure proposte, se l’attuale articolazione dei doveri di comportamento (doveri del codice nazionale e doveri del vigente codice di amministrazione, se adottato) sia sufficiente a garantire il successo delle misure, ovvero se non sia necessario individuare ulteriori doveri, da assegnare a determinati uffici (o categorie di uffici) o a determinati dipendenti (o categoria di dipendenti).</t>
  </si>
  <si>
    <t>D.P.R. 62/2013 - Regolamento recante codice di comportamento dei dipendenti pubblici, a norma dell'articolo 54 del decreto legislativo 30 marzo 2001, n. 165</t>
  </si>
  <si>
    <t>DL. 90/2014 - Art.19, c.5 - Soppressione dell'Autorita' per la vigilanza sui contratti pubblici di lavori, servizi e forniture e definizione delle funzioni dell'Autorita' nazionale anticorruzione</t>
  </si>
  <si>
    <t>ANAC - delibera n. 75 del 24 ottobre 2013</t>
  </si>
  <si>
    <t>D.P.R. 62/2013 - Art.7</t>
  </si>
  <si>
    <t>Cost. - Art.97</t>
  </si>
  <si>
    <t>Astensione in caso di conflitto di interessi</t>
  </si>
  <si>
    <t>L. 190/2012 - Art.1, c.41 - l’obbligo di astensione in capo al responsabile del procedimento o al titolare dell’ufficio competente ad effettuare valutazioni, a predisporre atti endoprocedimentali e ad assumere il provvedimento finale nel caso in cui si trovi in una situazione di conflitto, anche potenziale, di interesse</t>
  </si>
  <si>
    <t>La norma impone il dovere di segnalazione della situazione di conflitto di interessi, anche potenziale, a carico dei soggetti che vi si trovano. La finalità di prevenzione si attua mediante l’astensione dalla partecipazione alla decisione o atto endoprocedimentale del titolare dell’interesse che potrebbe porsi in conflitto con l’interesse perseguito mediante l’esercizio della funzione e/o con l’interesse di cui sono portatori il destinatario del provvedimento, gli altri interessati e contro interessati.</t>
  </si>
  <si>
    <t>D.P.R. 62/2013 - Art.6 - Comunicazione degli interessi finanziari e conflitti di interesse</t>
  </si>
  <si>
    <t>La comunicazione del dipendente riguarda anche i rapporti intercorsi o attuali tra parenti o affini entro il secondo grado, il coniuge o il convivente e soggetti privati. Il dipendente è tenuto a specificare altresì se i soggetti privati abbiano interessi in attività o decisioni inerenti all’ufficio, con riferimento alle pratiche a lui affidate</t>
  </si>
  <si>
    <t>il dipendente si astiene dal partecipare all’adozione di decisioni o ad attività che possano coinvolgere interessi propri, ovvero di suoi parenti, affini entro il secondo grado, del coniuge o di conviventi, oppure di persone con le quali abbia rapporti di frequentazione abituale, ovvero, di soggetti od organizzazioni con cui egli o il coniuge abbia causa pendente o grave inimicizia o rapporti di credito o debito significativi, ovvero di soggetti od organizzazioni di cui sia tutore, curatore, procuratore o agente, ovvero di enti , associazioni anche non riconosciute, comitati, società o stabilimenti di cui sia amministratore o gerente o dirigente. Il dipendente si astiene in ogni altro caso in cui esistano gravi ragioni di convenienza. Sull’astensione decide il responsabile dell’ufficio di appartenenza</t>
  </si>
  <si>
    <t>ANAC - delibera n.321/2018 - periodo di raffreddamento</t>
  </si>
  <si>
    <t>ANAC - delibera n.1186/2018 - Atti del procedimento</t>
  </si>
  <si>
    <t>periodo di raffreddamento ai fini della valutazione della sussistenza di situazioni di conflitto di interessi, nel caso in cui siano intercorsi rapporti con soggetti privati operanti in settori inerenti a quello in cui l’interessato svolge la funzione pubblica. (2 anni)</t>
  </si>
  <si>
    <t>ANAC - delibera n.209/2017</t>
  </si>
  <si>
    <t>ANAC - delibera n.384/2017</t>
  </si>
  <si>
    <t>Acquisizione e conservazione delle dichiarazioni di insussistenza di situazioni di conflitto di interessi da parte dei dipendenti al momento dell’assegnazione all’ufficio o della nomina a responsabile unico del procedimento</t>
  </si>
  <si>
    <t>Monitoraggio della situazione, attraverso l’aggiornamento, con cadenza periodica da definire (biennale o triennale), della dichiarazione di insussistenza di situazioni di conflitto di interessi, ricordando con cadenza periodica a tutti i dipendenti di comunicare tempestivamente eventuali variazioni nelle dichiarazioni già presentate</t>
  </si>
  <si>
    <t>Esemplificazione di alcune casistiche ricorrenti di situazioni di conflitto di interessi</t>
  </si>
  <si>
    <t>Chiara individuazione dei soggetti che sono tenuti a ricevere e valutare le eventuali situazioni di conflitto di interessi dichiarate dal personale</t>
  </si>
  <si>
    <t>Chiara individuazione dei soggetti che sono tenuti a ricevere e valutare le eventuali dichiarazioni di conflitto di interessi rilasciate dai dirigenti, dai vertici amministrativi e politici, dai consulenti o altre posizioni della struttura organizzativa dell’amministrazione</t>
  </si>
  <si>
    <t>Predisposizione di appositi moduli per agevolare la presentazione tempestiva di dichiarazione di conflitto di interesse</t>
  </si>
  <si>
    <t>Sensibilizzazione di tutto il personale al rispetto di quanto previsto in materia dalla l. 241 /1990 e dal codice di comportamento</t>
  </si>
  <si>
    <t>Verifica della insussistenza di situazioni di conflitto di interesse ai fini del conferimento dell’incarico di consulente</t>
  </si>
  <si>
    <t>D.Lgs. 50/2016 - Art.42 - Conflitto di interesse</t>
  </si>
  <si>
    <t>Le stazioni appaltanti prevedono misure adeguate per contrastare le frodi e la corruzione […]</t>
  </si>
  <si>
    <t>D.Lgs. 50/2016 - Art.42, c.2 e c.3</t>
  </si>
  <si>
    <t>Obbligo di comunicazione da parte del dipendente che si trova in ipotesi di conflitto di interesse</t>
  </si>
  <si>
    <t>D.Lgs. 50/2016 - Art.80, c.5, lett. d) - partecipazione dell'operatore economico</t>
  </si>
  <si>
    <t>Esclusione dell’operatore economico dalla gara quando la sua partecipazione determini una situazione di conflitto di interesse</t>
  </si>
  <si>
    <t>ANAC - delibera n.494/2019 - Linee guida per l’individuazione e la gestione dei conflitti di interesse nelle procedure di affidamento di contratti pubblici», ai sensi del citato art. 42 del d.lgs. 50 del 2016</t>
  </si>
  <si>
    <t>Misure di inconferibilità / incompatibilità</t>
  </si>
  <si>
    <t>D.Lgs. 39/2013 - Disposizioni in materia di inconferibilita' e incompatibilita' di incarichi presso le pubbliche amministrazioni e presso gli enti privati in controllo pubblico, a norma dell'articolo 1, commi 49 e 50, della legge 6 novembre 2012, n. 190</t>
  </si>
  <si>
    <t>Riferimenti</t>
  </si>
  <si>
    <t>Obbligo per il personale di una stazione appaltante di dichiarare se si trova nell'ipotesi di conflitto di interesse</t>
  </si>
  <si>
    <t>ANAC - delibera n.833/2016 - Linee guida in materia di accertamento delle inconferibilità e delle incompatibilità degli incarichi amministrativi da parte del responsabile della prevenzione della corruzione. Attività di vigilanza e poteri di accertamento dell’ANAC in caso di incarichi inconferibili e incompatibili</t>
  </si>
  <si>
    <t>Obbligo di rilasciare, all’atto di nomina, una dichiarazione sulla insussistenza delle situazioni di inconferibilità o incompatibilità</t>
  </si>
  <si>
    <t>D.Lgs. 39/2013 - Art.20 - Dichiarazione sulla insussistenza di cause di inconferibilita' o incompatibilita'</t>
  </si>
  <si>
    <t>Preventiva acquisizione della dichiarazione di insussistenza di cause di inconferibilità o incompatibilità da parte del destinatario dell’incarico</t>
  </si>
  <si>
    <t>Successiva verifica entro un congruo arco temporale, da predefinire</t>
  </si>
  <si>
    <t>Conferimento dell’incarico solo all’esito positivo della verifica (ovvero assenza di motivi ostativi al conferimento stesso)</t>
  </si>
  <si>
    <t>Pubblicazione contestuale dell’atto di conferimento dell’incarico, ai sensi dell’art. 14 del d.lgs. 33/2013, e della dichiarazione di insussistenza di cause di inconferibilità e incompatibilità, ai sensi dell’art. 20, co. 3, del d.lgs. 39/2013</t>
  </si>
  <si>
    <t>verifiche da svolgere per il personale assegnato temporaneamente ad amministrazione diversa da quella di appartenenza, mediante il collocamento in comando o posizioni similari</t>
  </si>
  <si>
    <t>ad esempio attraverso l’introduzione di un obbligo di richiesta di informazioni da parte dell’amministrazione/ente di destinazione e di un obbligo di comunicazione di situazioni di inconferibilità, da parte dell’amministrazione/ente di provenienza</t>
  </si>
  <si>
    <t>Misure di prevenzione del fenomeno della corruzione nella formazione di commissioni e nelle assegnazioni agli uffici</t>
  </si>
  <si>
    <t>D.Lgs. 165/2001 - Art.35-bis - Prevenzione del fenomeno della corruzione nella formazione di commissioni e nelle assegnazioni agli uffici</t>
  </si>
  <si>
    <t>ANAC - delibera n.159/2019</t>
  </si>
  <si>
    <t>TAR Lazio, Sez. I, 11 giugno 2019, n. 7598</t>
  </si>
  <si>
    <t>Si fa presente inoltre che, in base alla formulazione letterale dell’art. 35-bis, lett. b), la specifica preclusione ivi contenuta riguarda sia l’attribuzione di un incarico o l’esercizio di funzioni dirigenziali sia lo svolgimento di funzioni direttive. Pertanto l’ambito soggettivo comprende i dirigenti, i funzionari e i collaboratori, qualora questi ultimi svolgano funzioni dirigenziali nei piccoli comuni o siano titolari di posizioni organizzative</t>
  </si>
  <si>
    <t>verifica della sussistenza di eventuali precedenti penali a carico dei dipendenti e/o dei soggetti cui si intende conferire incarichi all’atto della formazione delle commissioni per l’affidamento di contratti pubblici o di commissioni di concorso, anche al fine di evitare le conseguenze della illegittimità dei provvedimenti di nomina e degli atti eventualmente adottati</t>
  </si>
  <si>
    <t>verifica della sussistenza di eventuali precedenti penali a carico dei dipendenti e/o dei soggetti cui si intende conferire incarichi all’atto dell’assegnazione di dipendenti dell’area direttiva agli uffici che presentano le caratteristiche indicate dall’art. 35 bis del d.lgs. 165/2001</t>
  </si>
  <si>
    <t>verifica della sussistenza di eventuali precedenti penali a carico dei dipendenti e/o dei soggetti cui si intende conferire incarichi all’atto del conferimento degli incarichi dirigenziali e degli altri incarichi specificati all’art. 3 del d.lgs. 39/2013</t>
  </si>
  <si>
    <t>direttive interne: 
- per effettuare i controlli sui precedenti penali e per le determinazioni conseguenti in caso di esito positivo del controllo
- affinché negli interpelli per l’attribuzione degli incarichi siano inserite espressamente le condizioni ostative al conferimento
- per adeguare i propri regolamenti sulla formazione delle commissioni per l’affidamento di commesse o di concorso</t>
  </si>
  <si>
    <t>Misure di prevenzione per incarichi extraistituzionali</t>
  </si>
  <si>
    <t>D.Lgs. 165/2001 - Art.53 - svolgimento di incarichi e prestazioni non compresi nei doveri d’ufficio da parte dei dipendenti delle pubbliche amministrazioni</t>
  </si>
  <si>
    <t>È stato pertanto aggiunto ai criteri per il rilascio dell’autorizzazione quello volto a escludere espressamente situazioni di conflitto, anche potenziale, di interessi, che possano pregiudicare l’esercizio imparziale delle funzioni attribuite (art. 53, co. 5 e 7).</t>
  </si>
  <si>
    <t>D.Lgs. 33/2013 - Art.18 - pubblicazione dei dati relativi agli incarichi conferiti o autorizzati ai propri dipendenti, con l’indicazione della durata e del compenso spettante</t>
  </si>
  <si>
    <t>D.Lgs. 165/2001 - Art.53, c.3-bis</t>
  </si>
  <si>
    <t>Adozione di regolamenti (ai sensi dell’art. 17, co. 2, della l. 400/1988) con cui individuare, secondo criteri differenziati in rapporto alle diverse qualifiche e ruoli professionali, gli incarichi vietati ai dipendenti delle amministrazioni pubbliche</t>
  </si>
  <si>
    <t>Obbligo di comunicare formalmente all’amministrazione anche l’attribuzione di incarichi gratuiti, ai quali è esteso l’obbligo per le amministrazioni di comunicazione al Dipartimento della funzione pubblica</t>
  </si>
  <si>
    <t>D.Lgs. 165/2001 - Art.53, c.12</t>
  </si>
  <si>
    <t>L. 662/1996 - Art.1, c.58-bis</t>
  </si>
  <si>
    <t>Ferma restando la valutazione in concreto dei singoli casi di conflitto di interesse, le amministrazioni provvedono, con decreto del Ministro competente, di concerto con il Ministro per la funzione pubblica, ad indicare le attività che in ragione della interferenza con i compiti istituzionali, sono comunque non consentite ai dipendenti con rapporto di lavoro a tempo parziale con prestazione lavorativa non superiore al 50 per cento di quella a tempo pieno</t>
  </si>
  <si>
    <t>Elenco di attività non consentite ai dipendenti</t>
  </si>
  <si>
    <t>Definizione/Adozione di una procedura per la presentazione della richiesta e il rilascio dell’autorizzazione</t>
  </si>
  <si>
    <t>valutare, nell’ambito dell’istruttoria relativa al rilascio dell’autorizzazione, al di là della formazione di una black list di attività precluse, la possibilità di svolgere incarichi anche in ragione dei criteri di crescita professionale, culturale e scientifica nonché di valorizzazione di un’opportunità personale che potrebbe avere ricadute positive sullo svolgimento delle funzioni istituzionali ordinarie da parte del dipendente</t>
  </si>
  <si>
    <t>Misure di prevenzione del pantouflage</t>
  </si>
  <si>
    <t>D.Lgs. 165/2001 - Art.53, c.16-ter</t>
  </si>
  <si>
    <t>Secondo una lettura in senso ampio della norma e coerentemente a quanto specificato all’art. 21 cit., si sottolinea che il divieto di pantouflage è da riferirsi non solo ai dipendenti degli enti pubblici non economici (già ricompresi fra le pubbliche amministrazioni) ma anche ai dipendenti degli enti pubblici economici, atteso che il d.lgs. 39/2013 non fa distinzione fra le due tipologie di enti (cfr. Cons. Stato, sez. V, n. 126/2018 cit.)</t>
  </si>
  <si>
    <t>Applicazione del divieto di pantouflage non solo al soggetto che firma l’atto ma anche a coloro che hanno partecipato al procedimento</t>
  </si>
  <si>
    <t>ANAC - parere  AG/74 del 21 ottobre 2015 e orientamento n. 24/2015</t>
  </si>
  <si>
    <t>Obbligo di inserire nei bandi di gara o negli atti prodromici all’affidamento di appalti pubblici, tra i requisiti generali di partecipazione previsti a pena di esclusione e oggetto di specifica dichiarazione da parte dei concorrenti, la condizione che il soggetto privato partecipante alla gara non abbia stipulato contratti di lavoro o comunque attribuito incarichi a ex dipendenti pubblici, in violazione dell’art. 53, co. 16-ter, del d.lgs. n. 165/2001</t>
  </si>
  <si>
    <t>Obbligo di restituzione dei compensi percepiti e accertati per lo svolgimento dell’incarico</t>
  </si>
  <si>
    <t>Inserimento di apposite clausole negli atti di assunzione del personale che prevedono specificamente il divieto di pantouflage</t>
  </si>
  <si>
    <t>previsione di una dichiarazione da sottoscrivere al momento della cessazione dal servizio o dall’incarico, con cui il dipendente si impegna al rispetto del divieto di pantouflage, allo scopo di evitare eventuali contestazioni in ordine alla conoscibilità della norma</t>
  </si>
  <si>
    <t>Previsione nei bandi di gara o negli atti prodromici agli affidamenti di contratti pubblici dell’obbligo per l’operatore economico concorrente di dichiarare di non avere stipulato contratti di lavoro o comunque attribuito incarichi a ex dipendenti pubblici in violazione del predetto divieto, in conformità a quanto previsto nei bandi-tipo adottati dall’ANAC ai sensi dell’art. 71 del d.lgs. n. 50/2016.</t>
  </si>
  <si>
    <t>Misure di prevenzione che prevedono patti di integrità</t>
  </si>
  <si>
    <t>L. 190/2012 - Art.1, c.17</t>
  </si>
  <si>
    <t>Inserimento, negli avvisi, nei bandi di gara e nelle lettere di invito della clausola di salvaguardia secondo cui il mancato rispetto del protocollo di legalità o del patto di integrità dà luogo all’esclusione dalla gara e alla risoluzione del contratto</t>
  </si>
  <si>
    <t>mediante l’accettazione delle clausole sancite nei protocolli di legalità al momento della presentazione della domanda di partecipazione e/o dell’offerta, infatti, l’impresa concorrente accetta, in realtà, regole che rafforzano comportamenti già doverosi per coloro che sono ammessi a partecipare alla gara e che prevedono, in caso di violazione di tali doveri, sanzioni di carattere patrimoniale, oltre alla conseguenza, comune a tutte le procedure concorsuali, della estromissione dalla gara (cfr. Cons. St., sez. VI, 8 maggio 2012, n. 2657; Cons. St., sez. V, 9 settembre 2011, n. 5066)</t>
  </si>
  <si>
    <t>L. 190/2012 - Art.1, c.5, lett. b)</t>
  </si>
  <si>
    <t>Procedure appropriate per selezionare e formare, in collaborazione con la Scuola superiore della pubblica amministrazione, i dipendenti chiamati ad operare in settori particolarmente esposti alla corruzione</t>
  </si>
  <si>
    <t>La formazione in materia di prevenzione della corruzione deve poter dare un valore aggiunto effettivo nella comprensione sia teorica che operativa del sistema di prevenzione della corruzione, così che venga incrementata al contempo la conoscenza su tematiche tecniche e sviluppata la capacità comportamentale del dipendente pubblico ai fini della prevenzione di rischi corruttivi.
L’Autorità auspica, quindi, un cambiamento radicale nella programmazione e attuazione della formazione, affinché sia sempre più orientata all’esame di casi concreti calati nel contesto delle diverse amministrazioni e costruisca capacità tecniche e comportamentali nei dipendenti pubblici</t>
  </si>
  <si>
    <t>Formazione generale, rivolta a tutti i dipendenti, e mirata all’aggiornamento delle competenze e alle tematiche dell’etica e della legalità</t>
  </si>
  <si>
    <t>Formazione specifica rivolta all'RPCT, ai referenti, ai componenti degli organismi di controllo, ai dirigenti e funzionari addetti alle aree a rischio, mirato a valorizzare le politiche, i programmi e gli strumenti utilizzati per la prevenzione e ad approfondire tematiche settoriali, in relazione al ruolo svolto da ciascun soggetto nell’amministrazione</t>
  </si>
  <si>
    <t>Percorsi formativi sul contenuto dei codici di comportamento e dei codici disciplinari</t>
  </si>
  <si>
    <t>Formazione sulle fasi e competenze necessarie a formulare il PTPCT e i suoi aggiornamenti</t>
  </si>
  <si>
    <t>Verifica dell'adeguatezza della formazione</t>
  </si>
  <si>
    <t>Misure di rotazione ordinaria</t>
  </si>
  <si>
    <t>L. 190/2012 - art. 1, co. 4, lett. e), co. 5 lett. b), co.10 lett. b).</t>
  </si>
  <si>
    <t>Le amministrazioni sono tenute a indicare nel PTPCT come e in che misura fanno ricorso alla misura della rotazione e il PTPCT può rinviare a ulteriori atti organizzativi che disciplinano nel dettaglio l’attuazione della misura.</t>
  </si>
  <si>
    <t>Previsione da parte del dirigente di modalità operative che favoriscano una maggiore condivisione delle attività fra gli operatori</t>
  </si>
  <si>
    <t>Segregazione delle funzioni</t>
  </si>
  <si>
    <t>Applicazione della rotazione ordinaria (specificare modalità, criteri di programmazione, etc.)</t>
  </si>
  <si>
    <t>D.Lgs. 33/2013 - Riordino della disciplina riguardante il diritto di accesso civico e gli obblighi di pubblicita', trasparenza e diffusione di informazioni da parte delle pubbliche amministrazioni</t>
  </si>
  <si>
    <t>D.Lgs. 97/2016 - Revisione e semplificazione delle disposizioni in materia di prevenzione della corruzione, pubblicita' e trasparenza, correttivo della legge 6 novembre 2012, n. 190 e del decreto legislativo 14 marzo 2013, n. 33, ai sensi dell'articolo 7 della legge 7 agosto 2015, n. 124, in materia di riorganizzazione delle amministrazioni pubbliche</t>
  </si>
  <si>
    <t>È intenzione dell’Autorità procedere ad un aggiornamento degli obblighi mappati, anche alla luce delle modifiche legislative intervenute, e di attivarsi, in virtù di quanto disposto dall’art. 48 del d.lgs. 33/2013, per definire, sentiti il Garante per la protezione dei dati personali, la Conferenza unificata, l'Agenzia Italia Digitale e l’ISTAT, «criteri, modelli e schemi standard per l'organizzazione, la codificazione e la rappresentazione dei documenti, delle informazioni e dei dati oggetto di pubblicazione obbligatoria».</t>
  </si>
  <si>
    <t>2. PTPCT e formazione</t>
  </si>
  <si>
    <t>3. PTPCT e rotazione ordinaria</t>
  </si>
  <si>
    <t>4. Trasparenza</t>
  </si>
  <si>
    <t>Note</t>
  </si>
  <si>
    <t>RB.07 elusione delle regole di affidamento degli appalti, mediante l’improprio utilizzo del modello procedurale dell’affidamento delle concessioni al fine di agevolare un particolare soggetto</t>
  </si>
  <si>
    <t>RB.14 diffusione di informazioni relative al bando prima della pubblicazione</t>
  </si>
  <si>
    <t>RB.02 definizione dei requisiti di accesso alla gara e, in particolare, dei requisiti tecnico-economici dei concorrenti al fine di favorire un’impresa (es.: clausole dei bandi che stabiliscono requisiti di qualificazione)</t>
  </si>
  <si>
    <t>RB.08 formulazione di requisiti di aggiudicazione non adeguatamente e chiaramente definiti</t>
  </si>
  <si>
    <t>RB.25 assenza della necessaria indipendenza del decisore in situazioni, anche solo apparenti, di conflitto di interesse</t>
  </si>
  <si>
    <t>RB.12 definizione di uno strumento/istituto non rispondente a criteri di efficienza/efficacia/economicità dell'azione amministrativa</t>
  </si>
  <si>
    <t>RB.06 abuso del provvedimento di revoca del bando al fine di bloccare una gara il cui risultato si sia rivelato diverso da quello atteso o di concedere un indennizzo all’aggiudicatario</t>
  </si>
  <si>
    <t>Categoria di evento rischioso</t>
  </si>
  <si>
    <t>CR.1 Pilotamento delle procedure</t>
  </si>
  <si>
    <t>CR.2 Assenza di adeguati livelli di trasparenza</t>
  </si>
  <si>
    <t>CR.3 Conflitto di interessi</t>
  </si>
  <si>
    <t>CR.4 Manipolazione o utilizzo improprio delle informazioni o della documentazione</t>
  </si>
  <si>
    <t>CR.5 Elusione delle procedure di svolgimento dell'attività e di controllo</t>
  </si>
  <si>
    <t>CR.6 Uso improprio o distorto della discrezionalità</t>
  </si>
  <si>
    <t>CR.7 Atti illeciti</t>
  </si>
  <si>
    <t>A) Acquisizione e progressione del personale</t>
  </si>
  <si>
    <t>RA.01 inserimento nel bando di criteri/clausole deputate a favorire soggetti predeterminati</t>
  </si>
  <si>
    <t>RA.02 nomina pilotata dei componenti della commissione di valutazione</t>
  </si>
  <si>
    <t>RA.03 diffusione di informazioni relative al bando prima della pubblicazione</t>
  </si>
  <si>
    <t>RA.04 utilizzo artificioso dell'istituto della riapertura dei termini al fine di consentire la partecipazione di soggetti predeterminati</t>
  </si>
  <si>
    <t>RA.05 costruzione ad hoc del campione da sottoporre a verifica/controllo</t>
  </si>
  <si>
    <t>RA.06 alterazione della graduatoria</t>
  </si>
  <si>
    <t>CR. 4 Manipolazione o utilizzo improprio delle informazioni o della documentazione</t>
  </si>
  <si>
    <t>RA.07 formulazione di criteri di valutazione non adeguatamente e chiaramente definiti</t>
  </si>
  <si>
    <t>RA.08 brevità strumentale del periodo di pubblicazione del bando</t>
  </si>
  <si>
    <t>RA.09 inadeguata pubblicità degli esiti della selezione</t>
  </si>
  <si>
    <t>RA.10 pubblicità del bando in periodi in cui l'accesso e l'attenzione verso tali informazioni è ridotto</t>
  </si>
  <si>
    <t>RA.11 assenza della necessaria indipendenza del decisore in situazioni, anche solo apparenti, di conflitto di interesse</t>
  </si>
  <si>
    <t>RA.12 sussistenza di rapporto di parentela, affinità o abituale frequentazione tra i soggetti con potere decisionale o compiti di valutazione e i candidati</t>
  </si>
  <si>
    <t>RA.13 assenza di rotazione del conferimento degli incarichi di presidente e componente della commissione</t>
  </si>
  <si>
    <t>RA.14 mancata o insufficiente verifica della completezza della documentazione presentata</t>
  </si>
  <si>
    <t>RA.15 mancata o insufficiente verifica della coerenza della documentazione presentata</t>
  </si>
  <si>
    <t>RA.16 valutazioni della commissione volte a favorire soggetti predeterminati</t>
  </si>
  <si>
    <t>RA.17 motivazione incongrua del provvedimento</t>
  </si>
  <si>
    <t>RA.18 accettazione consapevole di documentazione falsa</t>
  </si>
  <si>
    <t>RA.19 mancato rispetto dell'ordine cronologico delle istanze</t>
  </si>
  <si>
    <t>RA.20 trasferimento di dipendenti non aventi diritto e mancato trasferimento di dipendenti aventi titolo</t>
  </si>
  <si>
    <t>RA.21 improprio ricorso a risorse umane esterne</t>
  </si>
  <si>
    <t>RA.22 Individuazione di fabbisogni quantitativamente e qualitativamente non coerenti con la mission dell'ente</t>
  </si>
  <si>
    <t>B) Affidamento di lavori, servizi e forniture + B) BIS: Contratti pubblici - procedure di approvvigionamento</t>
  </si>
  <si>
    <t>RB.01 accordi collusivi tra le imprese partecipanti a una gara volti a manipolarne gli esiti, utilizzando il meccanismo del subappalto come modalità per distribuire i vantaggi dell’accordo a tutti i partecipanti allo stesso</t>
  </si>
  <si>
    <t>RB.03 uso distorto del criterio dell’offerta economicamente più vantaggiosa, finalizzato a favorire un’impresa</t>
  </si>
  <si>
    <t>RB.04 utilizzo della procedura negoziata e abuso dell’affidamento diretto al di fuori dei casi previsti dalla legge al fine di favorire un’impresa</t>
  </si>
  <si>
    <t>RB.05 ammissione di varianti in corso di esecuzione del contratto per consentire all’appaltatore di recuperare lo sconto effettuato in sede di gara o di conseguire extra guadagni</t>
  </si>
  <si>
    <t>RB.09 mancata o insufficente verifica della completezza/coerenza della documentazione presentata</t>
  </si>
  <si>
    <t>RB.10 accettazione consapevole di documentazione falsa</t>
  </si>
  <si>
    <t>RB.11 definizione di un fabbisogno non rispondente a criteri di efficienza/efficacia/economicità dell'azione amministrativa</t>
  </si>
  <si>
    <t>RB.13 nomina pilotata dei componenti della commissione di valutazione</t>
  </si>
  <si>
    <t>RB.15 utilizzo artificioso dell'istituto della riapertura dei termini al fine di consentire la partecipazione di soggetti predeterminati</t>
  </si>
  <si>
    <t>RB.16 inadeguato controllo di conformità del prodotto/servizio rispetto ai requisiti stabiliti</t>
  </si>
  <si>
    <t>RB.17 omissione dell'applicazione di sanzioni dovute</t>
  </si>
  <si>
    <t>RB.18 utilizzo artificioso del ricorso ali sistemi alternativi di risoluzione delle controversie per favorire un soggetto predeterminato</t>
  </si>
  <si>
    <t>RB.19 costruzione ad hoc del campione da sottoporre a verifica/controllo</t>
  </si>
  <si>
    <t>RB.20 alterazione della graduatoria</t>
  </si>
  <si>
    <t>RB.21 formulazione di criteri di valutazione non adeguatamente e e chiaramente definiti</t>
  </si>
  <si>
    <t>RB.22 brevità strumentale del periodo di pubblicazione del bando</t>
  </si>
  <si>
    <t>RB.23 inadeguata pubblicità degli esiti della selezione</t>
  </si>
  <si>
    <t>RB.24 pubblicità del bando in periodi in cui l'accesso e l'attenzione verso tali informazioni è ridotto</t>
  </si>
  <si>
    <t>RB.26 sussistenza di rapporto di parentela, affinità o abituale frequentazione tra i soggetti con potere decisionale o compiti di valutazione e i candidati</t>
  </si>
  <si>
    <t>RB.27 assenza di rotazione del conferimento degli incarichi di presidente e componente della commissione</t>
  </si>
  <si>
    <t>RB.28 Valutazioni della commissione volte a favorire soggetti predeterminati</t>
  </si>
  <si>
    <t>RB.29 motivazione incongrua del provvedimento</t>
  </si>
  <si>
    <t>RB.30 mancato rispetto dell'ordine cronologico delle istanze</t>
  </si>
  <si>
    <t>RB.31 mancata o insufficiente verifica in sede di collaudo (mancata denuncia di difformità e vizi dell'opera)</t>
  </si>
  <si>
    <t>RB.32 pagamento non giustificato</t>
  </si>
  <si>
    <t>RB.33 inadeguata applicazione delle norme sulla tracciabilità finanziaria</t>
  </si>
  <si>
    <t xml:space="preserve">RB.34 mancata o insufficiente verifica dell'effettivo stato avanzamento lavori rispetto al cronoprogramma </t>
  </si>
  <si>
    <t>RB.35 uso distorto del coinvolgimento di privati nelle fasi di programmazione</t>
  </si>
  <si>
    <t xml:space="preserve">RB.36 predisposizione di clausole contrattuali di contenuto vago o vessatorio </t>
  </si>
  <si>
    <t>RB.37 prescrizioni del bando e delle clausole contrattuali finalizzate ad agevolare determinati concorrenti</t>
  </si>
  <si>
    <t>RB.38 determinazione falsata del valore stimato del contratto al fine di eludere le disposizioni sulle procedure da porre in essere</t>
  </si>
  <si>
    <t>RB.39 asimmetrie informative a favore del fornitore uscente</t>
  </si>
  <si>
    <t>RB.40 applicazione distorta dei criteri di aggiudicazione della gara</t>
  </si>
  <si>
    <t>RB.41 omissione o alterazione dei controlli al fine di favorire un aggiudicatario privo dei requisiti</t>
  </si>
  <si>
    <t>RB.42 alterazione dei contenuti delle verifiche per escludere l'aggiudicatario e favorire gli operatori economici che seguono in graduatoria</t>
  </si>
  <si>
    <t>RB.43 abusivo ricorso alle varianti al fine di favorire l'appaltatore</t>
  </si>
  <si>
    <t>RB.44 apposizione di riserve generiche a cui consegue un'incontrollata lievitazione dei costi</t>
  </si>
  <si>
    <t>RC.01 motivazione incongrua del provvedimento</t>
  </si>
  <si>
    <t>RC.02 disparità di trattamento per valutazioni di casi analoghi</t>
  </si>
  <si>
    <t>RC.03 mancato rispetto dell'ordine cronologico delle istanze</t>
  </si>
  <si>
    <t>RC.04 richiesta pretestuosa di ulteriori elementi istruttori</t>
  </si>
  <si>
    <t>RC.05 valutazioni della commissione volte a favorire soggetti predeterminati</t>
  </si>
  <si>
    <t>RC.06 rilascio attestazioni, certificazioni o autorizzazioni false</t>
  </si>
  <si>
    <t>RC.07 mancata o insufficiente verifica della completezza della documentazione presentata</t>
  </si>
  <si>
    <t>RC.08 mancata o insufficiente verifica della coerenza della documentazione presentata</t>
  </si>
  <si>
    <t>RC.09 assenza della necessaria indipendenza del decisore in situazioni, anche solo apparenti, di conflitto di interesse</t>
  </si>
  <si>
    <t>RC.10 omissione dell'applicazione di sanzioni dovute</t>
  </si>
  <si>
    <t>RC.11 nomina pilotata dei componenti della commissione di valutazione</t>
  </si>
  <si>
    <t>RD.01 motivazione incongrua del provvedimento</t>
  </si>
  <si>
    <t>RD.02 disparità di trattamento per valutazioni di casi analoghi</t>
  </si>
  <si>
    <t>RD.03 mancato rispetto dell'ordine cronologico delle istanze</t>
  </si>
  <si>
    <t>RD.04 richiesta pretestuosa di ulteriori elementi istruttori</t>
  </si>
  <si>
    <t>RD.05 valutazioni della commissione volte a favorire soggetti predeterminati</t>
  </si>
  <si>
    <t>RD.06 rilascio attestazioni, certificazioni o autorizzazioni false</t>
  </si>
  <si>
    <t>RD.07 mancata o insufficiente verifica della completezza della documentazione presentata</t>
  </si>
  <si>
    <t>RD.08 mancata o insufficiente verifica della coerenza della documentazione presentata</t>
  </si>
  <si>
    <t>RD.09 assenza della necessaria indipendenza del decisore in situazioni, anche solo apparenti, di conflitto di interesse</t>
  </si>
  <si>
    <t>RD.11 nomina pilotata dei componenti della commissione di valutazione</t>
  </si>
  <si>
    <t>RD.12 diffusione di informazioni relative al bando prima della pubblicazione</t>
  </si>
  <si>
    <t>RD.13 allungamento intenzionale dei tempi di notifica dei provvedimenti</t>
  </si>
  <si>
    <t>RD.14 disposizione di accertamenti allo scopo di favorire un'impropria decisione finale</t>
  </si>
  <si>
    <t>RD.15 alterazione della graduatoria</t>
  </si>
  <si>
    <t>RD.16 formulazione di criteri di valutazione non adeguatamente e chiaramente definiti</t>
  </si>
  <si>
    <t>RD.17 brevità strumentale del periodo di pubblicazione del bando</t>
  </si>
  <si>
    <t>RD.18 inadeguata pubblicità degli esiti della valutazione</t>
  </si>
  <si>
    <t>RD.19 pubblicità del bando in periodi in cui l'accesso e l'attenzione verso tali informazioni è ridotto</t>
  </si>
  <si>
    <t>RD.20 individuazione di priorità non coerenti con i documenti di programmmazione dell'ente</t>
  </si>
  <si>
    <t>RD.21 sussistenza di rapporto di parentela, affinità o abituale frequentazione tra i soggetti con potere decisionale o compiti di valutazione e i candidati</t>
  </si>
  <si>
    <t>RD.24 accettazione consapevole di documentazione falsa</t>
  </si>
  <si>
    <t>E) Sorveglianza e controlli</t>
  </si>
  <si>
    <t>RE.01 motivazione incongrua del provvedimento</t>
  </si>
  <si>
    <t>RE.02 disparità di trattamento per valutazioni di casi analoghi</t>
  </si>
  <si>
    <t>RE.03 mancato rispetto dell'ordine cronologico delle istanze</t>
  </si>
  <si>
    <t>RE.04 richiesta pretestuosa di ulteriori elementi istruttori</t>
  </si>
  <si>
    <t>RE.05 sussistenza di rapporto di parentela, affinità o abituale frequentazione tra i soggetti con potere ispettivo o compiti di valutazione e i soggetti verificati</t>
  </si>
  <si>
    <t>RE.06 rilascio attestazioni, certificazioni o autorizzazioni false</t>
  </si>
  <si>
    <t>RE.07 mancata o insufficiente verifica della completezza della documentazione presentata</t>
  </si>
  <si>
    <t>RE.08 mancata o insufficiente verifica della coerenza della documentazione presentata</t>
  </si>
  <si>
    <t>RE.09 assenza della necessaria indipendenza del decisore in situazioni, anche solo apparenti, di conflitto di interesse</t>
  </si>
  <si>
    <t>RE.10 omissione dell'applicazione di sanzioni dovute</t>
  </si>
  <si>
    <t>F) Internazionalizzazione e promozione del sistema economico - AZIENDA SPECIALE I.TER</t>
  </si>
  <si>
    <t>RF. 01 induzione ad alterare le procedure ed a compiere atti non conformi</t>
  </si>
  <si>
    <t>RF .02 sostegno non dovuto</t>
  </si>
  <si>
    <t>G) Risoluzione delle controversie</t>
  </si>
  <si>
    <t>RG.01 mancato rispetto degli obblighi di riservatezza</t>
  </si>
  <si>
    <t>RG.02 mancato rispetto degli obblighi di imparzialità</t>
  </si>
  <si>
    <t>RG.03 mancato rispetto del criterio di turnazione</t>
  </si>
  <si>
    <t>RG.04 richiesta pretestuosa di ulteriori elementi istruttori</t>
  </si>
  <si>
    <t>RG.05 sussistenza di rapporto di parentela, affinità o abituale frequentazione tra il responsabile dell'organismo e i soggetti nominati (mediatore/consulente)</t>
  </si>
  <si>
    <t>RG.06 assenza della necessaria indipendenza del decisore in situazioni, anche solo apparenti, di conflitto di interesse</t>
  </si>
  <si>
    <t>RG.07 omissione dello svolgimento di controlli</t>
  </si>
  <si>
    <t>MO1 - trasparenza</t>
  </si>
  <si>
    <t xml:space="preserve">MU1 - Intensificazione dei controlli a campione sulle dichiarazioni sostitutive di certificazione e di atto notorio rese dai dipendenti e dagli utenti </t>
  </si>
  <si>
    <t>MO2 - codice di comportamento dell'ente</t>
  </si>
  <si>
    <t>MU2 - Razionalizzazione organizzativa dei controlli sulle dichiarazioni</t>
  </si>
  <si>
    <t>MO3 - rotazione del personale addetto alle aree a rischio di corruzione</t>
  </si>
  <si>
    <t>MU3 - Promozione di convenzioni tra amministrazioni per l’accesso alle banche dati istituzionali contenenti informazioni e dati relativi a stati, qualità personali e fatti</t>
  </si>
  <si>
    <t>MO4 - astensione in caso di conflitto di interesse</t>
  </si>
  <si>
    <t>MU4 - Affidamento dei controlli e degli atti di vigilanza di competenza dell’amministrazione ad almeno due dipendenti abbinati secondo rotazione casuale</t>
  </si>
  <si>
    <t xml:space="preserve">MO5 - disciplina sulle autorizzazioni allo svolgimento di attività e incarichi extra-istituzionali </t>
  </si>
  <si>
    <t>MU5 - Previsione della presenza di più funzionari in occasione dello svolgimento di procedure o procedimenti “sensibili”, anche se la responsabilità del procedimento o del processo è affidata ad un unico dirigente</t>
  </si>
  <si>
    <t>…</t>
  </si>
  <si>
    <t>MO7 - disciplina delle specifiche incompatibilità per posizioni dirigenziali</t>
  </si>
  <si>
    <t>MU8 - Inserimento di apposite disposizioni nei Codici di comportamento settoriali per fronteggiare situazioni di rischio specifico</t>
  </si>
  <si>
    <t>MO9 - disciplina per la formazione di commissioni, assegnazioni agli uffici, conferimento di incarichi dirigenziali in caso di condanna penale per diritti contro la P.A.</t>
  </si>
  <si>
    <t>MU9 - Introduzione di procedure che prevedano che i verbali relativi ai servizi svolti presso l’utenza debbano essere sempre sottoscritti dall’utente destinatario</t>
  </si>
  <si>
    <t>MU10 - In caso di delega di potere, programmazione ed effettuazione di controlli a campione sulle modalità di esercizio della delega</t>
  </si>
  <si>
    <t>MO11 - formazione del personale</t>
  </si>
  <si>
    <t>MU11 - Individuazione di accorgimenti tesi a garantire la parità di condizioni tra i partecipanti</t>
  </si>
  <si>
    <t>MO12 - patti di integrità</t>
  </si>
  <si>
    <t>MO13 - azioni di sensibilizzazione e rapporto con la società civile</t>
  </si>
  <si>
    <t>MU13 - Regolazione dell’esercizio della discrezionalità nei procedimenti amministrativi e nei processi di attività, mediante circolari o direttive interne</t>
  </si>
  <si>
    <t>MO14 - provvedimenti disciplinari</t>
  </si>
  <si>
    <t>MU15 - Svolgimento di incontri e riunioni periodiche tra dirigenti competenti in settori diversi per finalità di aggiornamento sull’attività dell’amministrazione, circolazione delle informazioni e confronto sulle soluzioni gestionali</t>
  </si>
  <si>
    <t>MU16 - Nell’ambito delle risorse disponibili, informatizzazione del servizio di gestione del personale</t>
  </si>
  <si>
    <t>MU17 - Nell’ambito delle risorse disponibili, creazione di meccanismi di raccordo tra le banche dati istituzionali dell’amministrazione, in modo da realizzare adeguati raccordi informativi tra i vari settori dell’amministrazione</t>
  </si>
  <si>
    <t>MU18 - Regolamento sulla composizione delle commissioni</t>
  </si>
  <si>
    <t>MU19 - Ricorso a strumenti di monitoraggio sul fenomeno (e relativa reportistica)</t>
  </si>
  <si>
    <t>Attività*</t>
  </si>
  <si>
    <t>Funzione
isituzionale ex
DPR 254/05</t>
  </si>
  <si>
    <t>Tema (Macro Processi)</t>
  </si>
  <si>
    <t>Liv.1</t>
  </si>
  <si>
    <t>Liv.2</t>
  </si>
  <si>
    <t>Liv.3</t>
  </si>
  <si>
    <t>Liv.4</t>
  </si>
  <si>
    <t>Governo Camerale</t>
  </si>
  <si>
    <t>A1 PIANIFICAZIONE, MONITORAGGIO E CONTROLLO DELL'ENTE</t>
  </si>
  <si>
    <t>A1.1 PERFORMANCE CAMERALE</t>
  </si>
  <si>
    <t>A1.1.1 Pianificazione e programmazione camerale</t>
  </si>
  <si>
    <t>A1.1.2 Monitoraggio e sistema dei controlli</t>
  </si>
  <si>
    <t>Unioncamere rev. 2019</t>
  </si>
  <si>
    <t>A1.1.3 Rendicontazione</t>
  </si>
  <si>
    <t>A1.1.4 Supporto all'OIV</t>
  </si>
  <si>
    <t>A1.1.4.1 Attività della Struttura Tecnica Permanente per la misurazione della performance a supporto dell’OIV: predisposizione modelli, carte di lavoro, check list a supporto dell'attività di valutazione dell'OIV etc</t>
  </si>
  <si>
    <t>A1.2 COMPLIANCE NORMATIVA</t>
  </si>
  <si>
    <t>A1.2.1 Anticorruzione e trasparenza</t>
  </si>
  <si>
    <t>A1.2.2 Adempimenti in materia di sicurezza sul lavoro e altri obblighi normativi camerali</t>
  </si>
  <si>
    <t>A1.2.2.1 Gestione degli adempimenti previsti dal D. Lgs. 81/2008 in materia di salute/sicurezza dei lavoratori e adempimenti in materia di privacy previsti dal D. Lgs. 196/2003</t>
  </si>
  <si>
    <t>A1.3 ORGANIZZAZIONE CAMERALE</t>
  </si>
  <si>
    <t>A1.3.1 Organizzazione camerale</t>
  </si>
  <si>
    <t>A1.3.2 Sviluppo del personale</t>
  </si>
  <si>
    <t>A1.3.3 Gestione e sviluppo dei sistemi informativi
camerali</t>
  </si>
  <si>
    <t>A1.3.3.1 Adeguamento ed evoluzione dei sistemi informativi camerali a supporto dell'erogazione dei servizi (ad eccezione di siti WEB e canali social cfr Comunicazione)</t>
  </si>
  <si>
    <t>A1.3.4 Processi di riorganizzazione</t>
  </si>
  <si>
    <t>A1.3.4.1 Gestione processi di accorpamento, associazione di funzione, processi "straordinari" di razionalizzazione e per la semplificazione e l'efficacia/efficienza dei servizi</t>
  </si>
  <si>
    <t>A2 ORGANI CAMERALI, RAPPORTI ISTITUZIONALI E RELAZIONI CON IL SISTEMA ALLARGATO</t>
  </si>
  <si>
    <t>A2.1 GESTIONE E SUPPORTO ORGANI</t>
  </si>
  <si>
    <t>A2.1.1 Gestione e supporto organi istituzionali</t>
  </si>
  <si>
    <t>A2.1.2 Rapporti istituzionali con il territorio e gestione delle partecipazioni attive</t>
  </si>
  <si>
    <t>A2.1.3 Assistenza e tutela legale</t>
  </si>
  <si>
    <t>A2.2 PROMOZIONE E
SVILUPPO DEI SERVIZI
CAMERALI</t>
  </si>
  <si>
    <t xml:space="preserve">A2.2.1 Scouting risorse nazionali e comunitarie </t>
  </si>
  <si>
    <t xml:space="preserve">A2.2.2 Promozione dei servizi camerali </t>
  </si>
  <si>
    <t>A2.2.1.1 Monitoraggio opportunità derivanti dall'accesso alla programmazione dei fondi europei a livello regionale e nazionale e dalla partecipazione camerale a progetti europei</t>
  </si>
  <si>
    <t>A2.2.2.1 Promozione e commercializzazione dei servizi camerali</t>
  </si>
  <si>
    <t>A2.3 GESTIONE DOCUMENTALE</t>
  </si>
  <si>
    <t>A2.3.1 Protocollo generale</t>
  </si>
  <si>
    <t>A2.3.1.1 Protocollo informatico (es. GEDOC): acquisizione a mezzo posta elettronica/PEC, protocollazione e smistamento agli uffici</t>
  </si>
  <si>
    <t>A2.3.2 Gestione documentale</t>
  </si>
  <si>
    <t>A2.4.1 Rilevazioni statistiche per altri committenti e gestione banche dati</t>
  </si>
  <si>
    <t>A2.4 RILEVAZIONI STATISTICHE</t>
  </si>
  <si>
    <t>A3 COMUNICAZIONE</t>
  </si>
  <si>
    <t>A3.1 COMUNICAZIONE</t>
  </si>
  <si>
    <t>A3.1.1 Comunicazione istituzionale e verso l'utenza</t>
  </si>
  <si>
    <t>A3.1.2 Comunicazione a supporto dell'erogazione dei servizi</t>
  </si>
  <si>
    <t>A3.1.2.1 Organizzazione e gestione campagne di comunicazione a supporto del lancio, della diffusione e della promozione dei servizi camerali</t>
  </si>
  <si>
    <t>A3.1.3 Comunicazione interna</t>
  </si>
  <si>
    <t>A3.1.3.1 Gestione intranet ed iniziative di comunicazione interna (ivi incluso house organ)</t>
  </si>
  <si>
    <t>Processi di supporto</t>
  </si>
  <si>
    <t>B1 RISORSE UMANE</t>
  </si>
  <si>
    <t>B1.1 GESTIONE DEL PERSONALE</t>
  </si>
  <si>
    <t>B1.1.1 Acquisizione del personale</t>
  </si>
  <si>
    <t>B1.1.2 Trattamento giuridico del personale</t>
  </si>
  <si>
    <t>B1.1.3 Trattamento economico del personale</t>
  </si>
  <si>
    <t>B2 ACQUISTI, PATRIMONIO E SERVIZI DI SEDE</t>
  </si>
  <si>
    <t>B2.1 ACQUISTI</t>
  </si>
  <si>
    <t>B2.1.1 Acquisti beni e servizi</t>
  </si>
  <si>
    <t>B2.2 PATRIMONIO E SERVIZI
DI SEDE</t>
  </si>
  <si>
    <t>B2.2.1 Patrimonio</t>
  </si>
  <si>
    <t>B2.2.2 Servizi di sede e patrimonio immobiliare</t>
  </si>
  <si>
    <t>B3 BILANCIO E FINANZA</t>
  </si>
  <si>
    <t>B3.1 DIRITTO ANNUALE</t>
  </si>
  <si>
    <t>B3.1.1 Incasso diritto annuale e gestione ruoli</t>
  </si>
  <si>
    <t>B3.2 CONTABILITÀ E FINANZA</t>
  </si>
  <si>
    <t>B3.2.1 Contabilità</t>
  </si>
  <si>
    <t>B3.2.2 Finanza</t>
  </si>
  <si>
    <t>Trasparenza, semplificazione e tutela</t>
  </si>
  <si>
    <t>C1 SEMPLIFICAZIONE E TRASPARENZA</t>
  </si>
  <si>
    <t>C1.1 GESTIONE DEL REGISTRO DELLE IMPRESE, ALBI ED ELENCHI</t>
  </si>
  <si>
    <t>C1.1.1 Istruttoria pratiche su istanza di parte e aggiornamento Registro Imprese, REA, AA</t>
  </si>
  <si>
    <t>C1.1.2 Procedure abilitative</t>
  </si>
  <si>
    <t>C1.1.4 Interrogazione del Registro Imprese e altre attività di sportello</t>
  </si>
  <si>
    <t>C1.1.4.1 Rilascio certificati, visure, elenchi, copie, nulla osta e parametri economici per cittadini extracomunitari, autenticazione copie di atti e ricerche e navigazione visuale RI, rilascio visure e certificati per elenchi abrogati, registri e ruoli periti ed esperti
C1.1.4.2 Vidimazione e bollatura libri, formulari, vidimazione firme</t>
  </si>
  <si>
    <t>C1.1.5 Servizi informativi e formativi connessi al Registro Imprese</t>
  </si>
  <si>
    <t>C1.1.5.1 Iniziative di informazione, divulgazione e formazione sul Registro Imprese per imprese, ordini e associazioni</t>
  </si>
  <si>
    <t>C1.1.6 Servizi per la valorizzazione dei dati del Registro Imprese</t>
  </si>
  <si>
    <t>C1.1.7 Accertamenti violazioni amministrativi RI, REA e AIA</t>
  </si>
  <si>
    <t>C1.1.7.1 Accertamento violazioni amministrative RI (in favore dell'Erario), REA e AIA (in favore della CCIAA)</t>
  </si>
  <si>
    <t xml:space="preserve">C1.1.7b Operazioni d’Ufficio </t>
  </si>
  <si>
    <t>C1.1.7b.1 Iscrizioni, modifiche, cancellazioni e altre operazioni d'ufficio</t>
  </si>
  <si>
    <t>C1.2 GESTIONE SUAP E FASCICOLO ELETTRONICO DI IMPRESA</t>
  </si>
  <si>
    <t xml:space="preserve">C1.2.1 Servizi SUAP rivolti alla PA </t>
  </si>
  <si>
    <t>C1.2.1.1 Gestione su convenzione di iniziative per l'interoperabilità del SUAP con sistemi informativi della PA e gestione dei rapporti con le Autorità competenti nell'ambito dei procedimenti</t>
  </si>
  <si>
    <t xml:space="preserve">C1.2.2 Servizi SUAP rivolti alle imprese </t>
  </si>
  <si>
    <t>C1.2.2.1 Servizi di formazione ed assistenza alla predisposizione e invio di pratiche al SUAP</t>
  </si>
  <si>
    <t xml:space="preserve">C1.2.3 Gestione fascicolo elettronico d'impresa </t>
  </si>
  <si>
    <t>C1.2.3.1 Formazione e gestione del Fascicolo informatico di impresa</t>
  </si>
  <si>
    <t>C2 TUTELA E LEGALITÀ</t>
  </si>
  <si>
    <t>C2.1 TUTELA DELLA
LEGALITÀ</t>
  </si>
  <si>
    <t xml:space="preserve">C2.1.1 Sportelli legalità </t>
  </si>
  <si>
    <t>C2.1.1.1 Raccolta, ascolto e primo accompagnamento sui temi dell’usura e altre iniziative di promozione della legalità</t>
  </si>
  <si>
    <t>C2.1.2 Iniziative di repressione della concorrenza sleale</t>
  </si>
  <si>
    <t xml:space="preserve">C2.1.3 Servizi di informazione, orientamento e divulgazione degli strumenti di trasparenza </t>
  </si>
  <si>
    <t>C2.1.3.1 Gestione iniziative in favore di cittadini, scuole e imprese per la diffusione e la valorizzazione degli strumenti di trasparenza, l'educazione alla legalità economica e il supporto alla conoscenza dei mercati (es. osservatori anticontraffazione)</t>
  </si>
  <si>
    <t xml:space="preserve">C2.1.4 Servizi a supporto del contrasto della criminalità economica e ambientale </t>
  </si>
  <si>
    <t>C2.1.4.1 Iniziative istituzionali ed attività formativa nell'ambito delle iniziative a tutela della legalità</t>
  </si>
  <si>
    <t xml:space="preserve">C2.2.1 Predisposizione strumenti a tutela dell'equità contrattuale </t>
  </si>
  <si>
    <t>C2.2.1.1 Pubblicazione/raccolta usi e consuetudini, predisposizione e promozione strumenti a tutela dell'equità contrattuale (contratti tipo, codici, verifica clausole vessatorie)</t>
  </si>
  <si>
    <t>C2.2.2 Servizi a supporto dei consumatori</t>
  </si>
  <si>
    <t>C2.2.3 Servizi a garanzia della regolarità di concorsi e operazioni a premio a tutela del consumatore e della fede pubblica</t>
  </si>
  <si>
    <t>C2.3.2 Vigilanza sicurezza prodotti e settori</t>
  </si>
  <si>
    <t>C2.3.2.1 Attività di vigilanza in materia di conformità e sicurezza prodotti e vigilanza su specifici settori (es. intermediazione immobiliare, laboratori per le attività connesse alla materia)</t>
  </si>
  <si>
    <t>C2.2 TUTELA DELLA FEDE PUBBLICA E DEL CONSUMATORE E REGOLAZIONE DEL MERCATO</t>
  </si>
  <si>
    <t>C2.3 INFORMAZIONE, VIGILANZA E CONTROLLO SU SICUREZZA E CONFORMITÀ DEI PRODOTTI</t>
  </si>
  <si>
    <t>C2.4 SANZIONI
AMMINISTRATIVE</t>
  </si>
  <si>
    <t>C2.4.1 Gestione sanzioni amministrative ex L. 689/81</t>
  </si>
  <si>
    <t>C2.5 METROLOGIA LEGALE</t>
  </si>
  <si>
    <t>C2.5.1 Attività di verifica e vigilanza metrologica</t>
  </si>
  <si>
    <t>C2.5.2 Attività connesse alle autorizzazioni dei centri tecnici per tachigrafi analogici e digitali</t>
  </si>
  <si>
    <t>C2.5.2.1 Verifiche ispettive per l'accertamento dei requisiti di autorizzazione dei centri tecnici e la successiva sorveglianza</t>
  </si>
  <si>
    <t>C2.5.3 Tenuta elenco, concessione e vigilanza marchi di identificazione dei metalli preziosi</t>
  </si>
  <si>
    <t>C2.6 REGISTRO NAZIONALE DEI PROTESTI</t>
  </si>
  <si>
    <t>C2.6.1 Aggiornamento Registro Protesti su istanza di parte</t>
  </si>
  <si>
    <t>C2.6.2 Servizi informativi sul Registro Protesti</t>
  </si>
  <si>
    <t>C2.6.3 Interrogazione del Registro Protesti e altre attività di sportello</t>
  </si>
  <si>
    <t>C2.7.1 Servizi di arbitrato</t>
  </si>
  <si>
    <t xml:space="preserve">C2.7.2 Servizi di mediazione e conciliazione domestica e internazionale </t>
  </si>
  <si>
    <t>C2.7.2.1 Gestione procedure di mediazione e conciliazione B2B, B2C, C2C</t>
  </si>
  <si>
    <t xml:space="preserve">C2.7.3 Servizi di composizione delle crisi </t>
  </si>
  <si>
    <t>C2.7.3.1 Servizi di gestione preventiva e stragiudiziale delle crisi d'impresa attraverso l'istituzione di Organismi per la Composizione assistita delle crisi da sovraindebitamento e per la liquidazione del patrimonio (OCC)</t>
  </si>
  <si>
    <t>C2.7 SERVIZI DI COMPOSIZIONE DELLE CONTROVERSIE E DELLE SITUAZIONI DI CRISI</t>
  </si>
  <si>
    <t>C2.8.2 Rilevazione prezzi e tariffe</t>
  </si>
  <si>
    <t>C2.9.1 Controlli prodotti delle filiere del Made in Italy (vitivinicolo-olio-altri prodotti tipici)</t>
  </si>
  <si>
    <t>C2.10 TUTELA DELLA PROPRIETÀ INDUSTRIALE</t>
  </si>
  <si>
    <t xml:space="preserve">C2.10.1 Supporto alla presentazione delle domande di deposito marchi, brevetti e altri titoli di proprietà intellettuale </t>
  </si>
  <si>
    <t>C2.10.1.1 Deposito marchi e brevetti e altri titoli di proprietà intellettuale nei sistemi informativi ministeriali</t>
  </si>
  <si>
    <t xml:space="preserve">C2.10.2 Interrogazione registri e altre attività di sportello </t>
  </si>
  <si>
    <t>C2.10.2.1 Rilascio attestati dei marchi e dei brevetti concessi dall’Ufficio Italiano Brevetti e Marchi e ricerche di anteriorità</t>
  </si>
  <si>
    <t xml:space="preserve">C2.10.3 Servizi informativi e formativi in materia di proprietà industriale </t>
  </si>
  <si>
    <t>C2.10.3.1 Servizi di informazione e orientamento in materia di proprietà industriale</t>
  </si>
  <si>
    <t xml:space="preserve">C2.10.4 Servizi di assistenza specialistica in materia di proprietà industriale </t>
  </si>
  <si>
    <t>C2.10.4.1 Assistenza specialistica alle imprese in materia di proprietà industriale (Gestione centri PATLIB - Patent Library - e PIP - Patent Information Point -)</t>
  </si>
  <si>
    <t>Sviluppo della competitività</t>
  </si>
  <si>
    <t>D1 INTERNAZIONALIZZAZIONE</t>
  </si>
  <si>
    <t>C2.9 GESTIONE CONTROLLI
PRODOTTI DELLE FILIERE
DEL MADE IN ITALY</t>
  </si>
  <si>
    <t>D1.1 SERVIZI DI INFORMAZIONE, FORMAZIONE E ASSISTENZA ALL'EXPORT</t>
  </si>
  <si>
    <t>D1.1.1 Servizi informativi, monitoraggio mercati, formazione e orientamento all'export</t>
  </si>
  <si>
    <t>D1.1.2 Servizi di supporto alle imprese e follow up delle iniziative all'estero</t>
  </si>
  <si>
    <t>D1.1.3 Assistenza specialistica per l'export</t>
  </si>
  <si>
    <t>D1.1.3.1 Progetti e servizi di assistenza specialistica alle imprese sul territorio italiano (analisi di mercato e strategie export, ricerca partner, supporto tecnico, legale e commerciale) eventualmente attraverso forme di sostegno economico</t>
  </si>
  <si>
    <t>D1.2 SERVIZI CERTIFICATIVI PER L'EXPORT</t>
  </si>
  <si>
    <t>D1.2.1 Servizi certificativi per l'export</t>
  </si>
  <si>
    <t>D1.2.1.1 Rilascio documenti doganali, certificati d'origine, codici e documenti per l'esportazione (visti, attestati etc)</t>
  </si>
  <si>
    <t>D2 DIGITALIZZAZIONE</t>
  </si>
  <si>
    <t>D2.1 GESTIONE PUNTI IMPRESA DIGITALE (SERVIZI DI ASSISTENZA ALLA DIGITALIZZAZIONE DELLE IMPRESE)</t>
  </si>
  <si>
    <t>D2.1.1 Servizi informativi di supporto al digitale, all'innovazione, i4.0 ed Agenda Digitale</t>
  </si>
  <si>
    <t>D2.1.1.1 Iniziative ed eventi, percorsi formativi di base, supporto informativo tramite guide su web, booklet di presentazione, call center e sportelli informativi sulle opportunità del piano I4.0, sul sistema di incentivi, sui programmi nazionali e regionali in favore della digitalizzazione dei processi, sulle azioni previste dal Piano Agenda Digitale, etc</t>
  </si>
  <si>
    <t xml:space="preserve">D2.1.2 Servizi di assistenza, orientamento (a domanda collettiva) </t>
  </si>
  <si>
    <t>D2.1.2.1 Servizi di assistenza e orientamento a domanda collettiva: assessment del grado di "maturità digitale"</t>
  </si>
  <si>
    <t xml:space="preserve">D2.1.3 Promozione servizi del PID </t>
  </si>
  <si>
    <t>D2.1.3.1 Attività di promozione dei servizi del PID presso le imprese (Digital Promoter)</t>
  </si>
  <si>
    <t>D2.1.4 Servizi di assistenza, orientamento e formazione sul digitale personalizzati (a domanda individuale)</t>
  </si>
  <si>
    <t xml:space="preserve">D2.1.5 Interazione con i competence center e le altre strutture partner nazionali e regionali </t>
  </si>
  <si>
    <t>D2.1.5.1 Sviluppo accordi con associazioni, partner tecnologici, strutture e iniziative regionali, Digital Innovation Hub e Competence Center per la produzione di servizi dei PID</t>
  </si>
  <si>
    <t xml:space="preserve">D2.1.6 Servizi specialistici per la digitalizzazione in collaborazione con Aziende Speciali e le altre strutture del sistema camerale </t>
  </si>
  <si>
    <t>D2.1.6.1 Servizi a carattere tecnologico e/o connessi alle innovazioni che le aziende intendono adottare in collegamento a processi di digitalizzazione: servizi di supporto legale, privacy e cybersecurity, servizi relativi ai "Punti di accesso alla normativa tecnica" e alla certificazione delle professioni in campo ICT, etc</t>
  </si>
  <si>
    <t xml:space="preserve">D2.2.1 Rilascio CNS, firma digitale e rinnovo certificati di sottoscrizione e di autenticazione </t>
  </si>
  <si>
    <t>D2.2.1.1 Rilascio Carta Nazionale dei servizi (CNS) CON firma digitale su supporto (SMART CARD, TOKEN USB, ALTRO)</t>
  </si>
  <si>
    <t>D2.2.2 Rilascio, rinnovo e sostituzione carte tachigrafiche</t>
  </si>
  <si>
    <t>D2.2.2.1 Rilascio carte tachigrafiche e Rinnovo e sostituzione carte tachigrafiche</t>
  </si>
  <si>
    <t>D2.2.3 Altri servizi connessi all'agenda digitale</t>
  </si>
  <si>
    <t>D2.2.3.1 Rilascio e promozione dello SPID e Attività connesse alla fatturazione elettronica</t>
  </si>
  <si>
    <t>D2.2 SERVIZI CONNESSI ALL'AGENDA DIGITALE</t>
  </si>
  <si>
    <t>D3 TURISMO E CULTURA</t>
  </si>
  <si>
    <t>D3.1 INIZIATIVE A SOSTEGNO DEI SETTORI DEL TURISMO E DELLA CULTURA</t>
  </si>
  <si>
    <t>D3.1.1 Servizi informativi per l'orientamento e la promozione in materia di turismo e beni culturali</t>
  </si>
  <si>
    <t>D2.1.4.1 Servizi personalizzati di assistenza e orientamento a domanda individuale: servizi di mentoring etc e iniziative di sostegno agli investimenti tecnologici delle imprese</t>
  </si>
  <si>
    <t>C2.7.1.1 Gestione procedure di arbitrato</t>
  </si>
  <si>
    <t>C2.6.3.1 Rilascio visure e certificazioni relative alla sussistenza di protesti</t>
  </si>
  <si>
    <t>C2.6.2.1 Pubblicazione dell’Elenco Ufficiale dei protesti cambiari</t>
  </si>
  <si>
    <t>C2.6.1.1 Accettazione domande di cancellazione dal Registro Informatico dei protesti per avvenuto pagamento, per illegittimità o erroneità e per riabilitazione concessa dal Tribunale</t>
  </si>
  <si>
    <t>C2.2.3.1 Concorsi a premio (chiusura e verifica di regolarità della procedura di assegnazione)</t>
  </si>
  <si>
    <t xml:space="preserve">C2.2.2.1 Sportelli e servizi informativi a supporto dei consumatori per segnalazioni in materia di pubblicità ingannevole, sportello condominio, energia/telefonia etc </t>
  </si>
  <si>
    <t>C2.1.2.1 Gestione commissioni per la formulazione di pareri tecnici e proposte in tema di repressione della concorrenza sleale ex art. 2601 cc</t>
  </si>
  <si>
    <t>D3.1.2 Realizzazione di progetti istituzionali per lo sviluppo dell'industria del turismo e dei beni culturali e la valorizzazione delle eccellenze produttive in ottica di marketing territoriale</t>
  </si>
  <si>
    <t xml:space="preserve">D3.1.3 Organizzazione e supporto alla partecipazione ad eventi culturali e di promozione del turismo </t>
  </si>
  <si>
    <t>D3.1.3.1 Organizzazione diretta e/o in rete di eventi destinati agli operatori del turismo e dei beni culturali</t>
  </si>
  <si>
    <t xml:space="preserve">D3.1.4 Servizi di assistenza specialistica in materia di turismo e beni culturali </t>
  </si>
  <si>
    <t>D3.1.4.1 Assistenza alle imprese per lo sviluppo imprenditoriale in ambito turistico, supporto ai processi di sviluppo internazionale e supporto al B2B nell'ambito del turismo e dei beni culturali</t>
  </si>
  <si>
    <t>D4 ORIENTAMENTO AL LAVORO ED ALLE PROFESSIONI</t>
  </si>
  <si>
    <t>D4.1 ORIENTAMENTO</t>
  </si>
  <si>
    <t>D4.1.1 Iniziative di orientamento (a domanda collettiva)</t>
  </si>
  <si>
    <t xml:space="preserve">D4.1.2 Servizi di orientamento individuale </t>
  </si>
  <si>
    <t>D4.1.2.1 Servizi individuali ad erogazione diretta o mediante accordi e collaborazione con i soggetti pubblici e privati competenti di formazione, assistenza e supporto specialistico a supporto della transizione scuola-lavoro e universitàlavoro e servizi di orientamento all'autoimpiego (supporto al business planning, supporto alla coop. Sociale ed imprenditoria sociale etc)</t>
  </si>
  <si>
    <t>D4.2 ALTERNANZA SCUOLA/LAVORO E FORMAZIONE PER IL LAVORO</t>
  </si>
  <si>
    <t>D4.2.1 Gestione del registro alternanza scuola/lavoro</t>
  </si>
  <si>
    <t>D4.2.2 Servizi individuali a supporto dell'alternanza scuola/lavoro e formazione per il lavoro</t>
  </si>
  <si>
    <t>D4.2.2.1 Servizi individuali ad erogazione diretta o mediante accordi e collaborazione con i soggetti pubblici e privati competenti di formazione, assistenza e supporto specialistico - diretta o mediante accordi e collaborazione con i soggetti pubblici e privati competenti - in materia di alternanza s/l (assistenza a scuole ed aziende, supporto alla progettazione di percorsi di alternanza, formazione per l'apprendistato, etc.)</t>
  </si>
  <si>
    <t>D4.3 SUPPORTO INCONTRO
D/O DI LAVORO</t>
  </si>
  <si>
    <t>D4.3.1 Iniziative a supporto dell'incontro tra domanda e offerta di lavoro (a domanda collettiva)</t>
  </si>
  <si>
    <t>D4.3.2.1 Servizi individuali ad erogazione diretta o mediante accordi e collaborazione con i soggetti pubblici e privati competenti di assistenza all'intermediazione della d/o di lavoro e qualificazione individuale</t>
  </si>
  <si>
    <t>D4.3.3.1 Iniziative e servizi per l'inserimento di giovani lavoratori stranieri e servizi per l'inserimento dei migranti nel mondo del lavoro</t>
  </si>
  <si>
    <t>D4.4.1.1 Iniziative di informazione e orientamento a supporto della certificazione delle competenze collettive dirette o mediante accordi e collaborazione con i soggetti pubblici e privati competenti</t>
  </si>
  <si>
    <t>D4.4.2.1 Servizi individuali ad erogazione diretta o mediante accordi e collaborazione con i soggetti pubblici e privati competenti di formazione, tutoraggio ed assistenza e di valutazione e certificazione delle competenze</t>
  </si>
  <si>
    <t xml:space="preserve">D4.3.2 Servizi individuali a supporto dell'incontro tra domanda e offerta di lavoro </t>
  </si>
  <si>
    <t>D4.3.3 Iniziative e servizi per la mobilità professionale a livello internazionale e l'integrazione lavorativa dei migranti</t>
  </si>
  <si>
    <t>D4.4.1 Iniziative a supporto della certificazione delle competenze (a domanda collettiva)</t>
  </si>
  <si>
    <t>D4.4.2 Servizi individuali a supporto della certificazione delle competenze</t>
  </si>
  <si>
    <t>D4.4 CERTIFICAZIONE
COMPETENZE</t>
  </si>
  <si>
    <t>D5 AMBIENTE E SVILUPPO SOSTENIBILE</t>
  </si>
  <si>
    <t>D5.1 INIZIATIVE A SOSTEGNO DELLO SVILUPPO SOSTENIBILE</t>
  </si>
  <si>
    <t>D5.1.1.1 Organizzazione corsi di formazione diretta e/o in rete in materia ambientale, energia e sviluppo sostenibile</t>
  </si>
  <si>
    <t>D5.1.2.1 Seminari informativi e iniziative di diffusione, promozione e divulgazione in materia di ambiente e sviluppo sostenibile</t>
  </si>
  <si>
    <t>D5.1.3.1 Assistenza specialistica individuale diretta e/o in rete in materia ambientale (Certificazione EMAS, ISO 14001, etc), energia e sviluppo sostenibile, servizi di audit e assistenza per progetti CSR, Certificazioni socio-ambientali (SA8000, ecc.) eventualmente attraverso forme di sostegno economico</t>
  </si>
  <si>
    <t>D5.1.1 Erogazione corsi di formazione in materia di ambiente e sviluppo sostenibile</t>
  </si>
  <si>
    <t>D5.1.2 Servizi di informazione e orientamento in materia di ambiente e sviluppo sostenibile</t>
  </si>
  <si>
    <t>D5.1.3 Servizi di assistenza tecnico-specialistica in materia ambientale</t>
  </si>
  <si>
    <t>D5.2 TENUTA ALBO GESTORI AMBIENTALI</t>
  </si>
  <si>
    <t>D5.2.1 Gestione albo gestori ambientali (solo capoluogo di regione)</t>
  </si>
  <si>
    <t>D5.3 PRATICHE AMBIENTALI E TENUTA REGISTRI IN MATERIA AMBIENTALE</t>
  </si>
  <si>
    <t>D5.3.1.1 Pratiche di iscrizione/ modifica/cancellazione in registri ambientali: RAEE, Produttori di Pile e accumulatori, Registro Gas fluorurati (compresa assistenza informativa a compilazione/invio pratiche e gestione sospensioni, errori etc), raccolta MUD, rilascio dispositivi SISTRI etc</t>
  </si>
  <si>
    <t>D5.3.2.1 Iniziative di informazione, divulgazione e formazione su adempimenti ambientali</t>
  </si>
  <si>
    <t>D5.3.3.1 Rilascio certificati, visure, elenchi, copie</t>
  </si>
  <si>
    <t xml:space="preserve">D5.3.1 Pratiche ed adempimenti ambientali </t>
  </si>
  <si>
    <t xml:space="preserve">D5.3.2 Servizi informativi registri ambientali e MUD </t>
  </si>
  <si>
    <t xml:space="preserve">D5.3.3 Interrogazioni registri ambientali e MUD </t>
  </si>
  <si>
    <t>D6 SVILUPPO E QUALIFICAZIONE AZIENDALE E DEI PRODOTTI</t>
  </si>
  <si>
    <t>D6.1 INIZIATIVE A SOSTEGNO DELLO SVILUPPO D'IMPRESA</t>
  </si>
  <si>
    <t>D6.1.1 Servizi di assistenza allo sviluppo di start-up</t>
  </si>
  <si>
    <t>D6.1.2 Servizi di assistenza a supporto dello sviluppo delle imprese</t>
  </si>
  <si>
    <t>D6.1.3 Servizi a supporto dell’innovazione e del trasferimento tecnologico</t>
  </si>
  <si>
    <t>D6.1.4 Servizi a supporto del ricambio generazionale e della trasmissione d'impresa</t>
  </si>
  <si>
    <t>D6.1.4.1 Servizi di orientamento e assistenza specialistica a supporto della continuità d'impresa tramite ricambio generazionale e/o trasmissione d'impresa</t>
  </si>
  <si>
    <t>D6.2 QUALIFICAZIONE DELLE IMPRESE, DELLE FILIERE E DELLE PRODUZIONI</t>
  </si>
  <si>
    <t xml:space="preserve">D6.2.1.1 Seminari informativi e iniziative di diffusione, promozione e divulgazione in materia di qualificazione delle imprese e delle filiere </t>
  </si>
  <si>
    <t>D6.2.2.1 Assistenza specialistica individuale diretta e/o in rete a supporto della qualificazione delle imprese e delle filiere, anche attraverso forme di sostegno economico</t>
  </si>
  <si>
    <t>D6.2.1 Servizi informativi per la qualificazione delle imprese e delle filiere</t>
  </si>
  <si>
    <t>D6.2.2 Servizi di formazione e assistenza specialistica a supporto della qualificazione delle imprese e delle filiere</t>
  </si>
  <si>
    <t>D6.3.1.1 Servizi di informazione statistico-economica a supporto della competitività delle imprese e di altri stakeholder (osservatorio e monitoraggio dell'economia del territorio, studi e ricerche anche mediante l’utilizzo di sondaggi etc)</t>
  </si>
  <si>
    <t>D6.3 OSSERVATORI ECONOMICI</t>
  </si>
  <si>
    <t>D6.3.1 Servizi di informazione economica a supporto della competitività delle pmi</t>
  </si>
  <si>
    <t>Maggioraz ione D. annuale</t>
  </si>
  <si>
    <t>E1 PROGETTI A VALERE SU MAGGIORAZIONE 20% DIRITTO ANNUALE</t>
  </si>
  <si>
    <t>E1.1 GESTIONE PROGETTI A VALERE SU MAGGIORAZIONE 20% DIRITTO ANNUALE</t>
  </si>
  <si>
    <t>E1.1.1.1 Punto Impresa Digitale</t>
  </si>
  <si>
    <t>E1.1.2.1 Orientamento</t>
  </si>
  <si>
    <t>E1.1.3.1 Infrastrutture</t>
  </si>
  <si>
    <t>E1.1.4.1 Internazionalizzazione</t>
  </si>
  <si>
    <t>E1.1.5.1 Turismo</t>
  </si>
  <si>
    <t xml:space="preserve">E1.1.1 Punto Impresa Digitale </t>
  </si>
  <si>
    <t xml:space="preserve">E1.1.2 Orientamento </t>
  </si>
  <si>
    <t xml:space="preserve">E1.1.3 Infrastrutture </t>
  </si>
  <si>
    <t xml:space="preserve">E1.1.4 Internazionalizzazione </t>
  </si>
  <si>
    <t xml:space="preserve">E1.1.5 Turismo </t>
  </si>
  <si>
    <t>Altri servizi camerali</t>
  </si>
  <si>
    <t>F1 ALTRI SERVIZI AD IMPRESE E TERRITORIO</t>
  </si>
  <si>
    <t>F1.1 VALORIZZAZIONE PATRIMONIO CAMERALE</t>
  </si>
  <si>
    <t>F1.1.1.1 Gestione della concessione in uso di sedi e sale camerali per attività seminariali, associative, promozionali di altri soggetti, locazione spazi per collocazione distributori di cibi e bevande, concessione spazi per mostre e altri eventi</t>
  </si>
  <si>
    <t>F1.1.2.1 Erogazione servizi di convegnistica e spazi per eventi</t>
  </si>
  <si>
    <t>F1.1.3.1 Accesso e consultazione biblioteca camerale</t>
  </si>
  <si>
    <t>F1.1.1 Gestione della concessione in uso di sedi, sale e spazi camerali</t>
  </si>
  <si>
    <t>F1.1.2 Erogazione servizi di convegnistica e spazi per eventi</t>
  </si>
  <si>
    <t>F1.1.3 Gestione biblioteche per la valorizzazione del patrimonio documentale camerale</t>
  </si>
  <si>
    <t>F1.2 ALTRI SERVIZI DI ASSISTENZA E SUPPORTO ALLE IMPRESE IN REGIME DI LIBERO MERCATO</t>
  </si>
  <si>
    <t>F1.2.1.1 Servizi fieristici erogati attraverso aziende speciali e partecipazioni</t>
  </si>
  <si>
    <t>F1.2.2.1 Servizi di analisi chimico-merceologiche e altri servizi di laboratorio</t>
  </si>
  <si>
    <t>F1.2.3.1 Servizi vari erogati in regime di libero mercato</t>
  </si>
  <si>
    <t xml:space="preserve">F1.2.1 Servizi fieristici </t>
  </si>
  <si>
    <t xml:space="preserve">F1.2.2 Servizi di laboratorio </t>
  </si>
  <si>
    <t xml:space="preserve">F1.2.3 Altri servizi erogati in regime di libero mercato </t>
  </si>
  <si>
    <t>Fuori perimetro</t>
  </si>
  <si>
    <t>Z1 EXTRA</t>
  </si>
  <si>
    <t>Z1.1 ATTIVITÀ FUORI PERIMETRO</t>
  </si>
  <si>
    <t>Z1.1.1 Attività fuori perimetro</t>
  </si>
  <si>
    <t>Gestione generale dell'ente</t>
  </si>
  <si>
    <t>G GESTIONE GENERALE DELL'ENTE</t>
  </si>
  <si>
    <t>ATTIVITÀ DI GOVERNO COMPLESSIVO DELL'ENTE (COMPETENZA DEL SOLO SEGRETARIO GENERALE)</t>
  </si>
  <si>
    <t>G Attività di governo complessivo dell'ente (competenza del solo segretario generale)</t>
  </si>
  <si>
    <t>Attività di governo complessivo dell'ente (competenza del solo segretario generale)</t>
  </si>
  <si>
    <t>ELENCO AREE GENERALI</t>
  </si>
  <si>
    <t>ELENCO AREE SPECIFICHE</t>
  </si>
  <si>
    <t>S1. Smaltimento dei rifiuti (EELL)</t>
  </si>
  <si>
    <t>S2. Pianificazione urbanistica (EELL)</t>
  </si>
  <si>
    <t>S3. Pianificazione e gestione del territorio (Regioni)</t>
  </si>
  <si>
    <t>S4. Regolazione in ambito sanitario (Regioni)</t>
  </si>
  <si>
    <t>E) Gestione delle entrate, delle spese e del patrimonio</t>
  </si>
  <si>
    <t>S5. Programmazione e gestione dei fondi europei (Regioni)</t>
  </si>
  <si>
    <t>F) Controlli, verifiche, ispezioni e sanzioni</t>
  </si>
  <si>
    <t>S6. Didattica (Università)</t>
  </si>
  <si>
    <t>G) Incarichi e nomine</t>
  </si>
  <si>
    <t>S7. Ricerca (Università)</t>
  </si>
  <si>
    <t>H) Affari legali e contenzioso</t>
  </si>
  <si>
    <t>S8. Regolazione e tutela del mercato (CCIAA)</t>
  </si>
  <si>
    <t>I) Contratti pubblici (Sanità)</t>
  </si>
  <si>
    <t>S9. Attività libero professionale e liste di attesa (Sanità)</t>
  </si>
  <si>
    <t>L) Incarichi e nomine (Sanità)</t>
  </si>
  <si>
    <t>S10. Rapporti contrattuali con privati accreditati (Sanità)</t>
  </si>
  <si>
    <t>M) Gestione delle entrate, delle spese e del patrimonio (Sanità)</t>
  </si>
  <si>
    <t>S11. Farmaceutica, dispositivi e altre tecnologie: ricerca, sperimentazioni e sponsorizzazioni (Sanità)</t>
  </si>
  <si>
    <t>N) Controlli, verifiche, ispezioni e sanzioni (Sanità)</t>
  </si>
  <si>
    <t>S12. Attività conseguenti al decesso in ambito intraospedaliero (Sanità)</t>
  </si>
  <si>
    <t>S13. Governo del territorio (EELL e Regioni)</t>
  </si>
  <si>
    <t xml:space="preserve">A) Acquisizione e progressione del personale </t>
  </si>
  <si>
    <t>B) Contratti pubblici</t>
  </si>
  <si>
    <t xml:space="preserve">D) Provvedimenti ampliativi della sfera giuridica dei destinatari con effetto economico diretto ed immediato per il destinatario </t>
  </si>
  <si>
    <t>I) altre Aree Generali</t>
  </si>
  <si>
    <t>S1. Area sorveglianza e controlli (specifica per le Camere di commercio)</t>
  </si>
  <si>
    <t>S2. Risoluzione delle controversie</t>
  </si>
  <si>
    <t>L) Governance e Compliance (Pianificazione, programmazione e controllo, audit, anticorruzione, trasparenza, gestione e valutazione delle performance…)</t>
  </si>
  <si>
    <t>S3. Promozione e sviluppo dei servizi camerali</t>
  </si>
  <si>
    <t>B1.1.1.1 Procedure di assunzione di personale a tempo indeterminato e determinato, selezioni interne</t>
  </si>
  <si>
    <t>A1.1.1.1 Relazione Previsionale e Programmatica</t>
  </si>
  <si>
    <t>A1.1.1.2 Predisposizione/aggiornamento Bilancio preventivo e PIRA</t>
  </si>
  <si>
    <t>A1.1.1.3 Piano della Performance (compresa progettazione Albero della performance e relativi obiettivi/indicatori)</t>
  </si>
  <si>
    <t>A1.1.1.4 Definizione e assegnazione del budget e degli obiettivi</t>
  </si>
  <si>
    <t>A1.1.1.5 Elaborazione ed aggiornamento del Sistema di Misurazione e Valutazione della Performance</t>
  </si>
  <si>
    <t>A1.1.1.6 Piano occupazionale triennale/annuale</t>
  </si>
  <si>
    <t>A1.1.1.7 Altri documenti di programmazione (Programma pluriennale</t>
  </si>
  <si>
    <t>Priorità di approfondimento delle Aree di rischio - Valutazione del rischio ai fini dell'inserimento nel PTPCT
(1 min. - 3 max.)</t>
  </si>
  <si>
    <t>Se non inserito nel PTPCT, motivazione (campo facoltativo)</t>
  </si>
  <si>
    <t>Si tratta di un processo/fase/attività da inserire nel PTPCT?
(Sì / No) - inserire nel PTPCT se il valore dalla Priorità di approfondimento è 2 o 3</t>
  </si>
  <si>
    <t>Descrizione del processo</t>
  </si>
  <si>
    <t>AREA a rischio (PNA)
selezione da menù a tendina</t>
  </si>
  <si>
    <t>Responsabile di processo</t>
  </si>
  <si>
    <t>INDICATORE</t>
  </si>
  <si>
    <t>Scheda rischio AREA A</t>
  </si>
  <si>
    <t>I. altre misure (organizzative, di segnalazione e protezione, di regolazione relazioni con lobbies, etc.)</t>
  </si>
  <si>
    <t>Tipologie di misure</t>
  </si>
  <si>
    <t>A1.1.2.1 Rilevazioni ed elaborazioni periodiche</t>
  </si>
  <si>
    <t>A1.1.2.2 Elaborazione periodica report e documenti per Organi e i diversi livelli organizzativi</t>
  </si>
  <si>
    <t>A1.1.2.3 Time sheet, rilevazioni costi dei processi, misurazione indicatori Pareto, compilazione osservatori, Conto annuale, rendicontazioni per Ministeri, etc</t>
  </si>
  <si>
    <t>A1.1.2.4 Monitoraggio ciclo della performance e utilizzo dei relativi sistemi informativi</t>
  </si>
  <si>
    <t>A1.1.2.5 Realizzazione indagini di customer satisfaction</t>
  </si>
  <si>
    <t>A1.1.2.6 Supporto Collegio dei revisori</t>
  </si>
  <si>
    <t>A1.1.3.1 Elaborazione dati e documenti</t>
  </si>
  <si>
    <t>A1.1.3.2 Relazione sui risultati</t>
  </si>
  <si>
    <t>A1.1.3.3 Relazione sulla performance</t>
  </si>
  <si>
    <t>A1.1.3.4 Predisposizione Bilancio sociale/mandato/genere</t>
  </si>
  <si>
    <t>A1.1.3.5 Relazione sugli esuberi</t>
  </si>
  <si>
    <t>Sotto Processi / Fasi</t>
  </si>
  <si>
    <t>A1.2.1.1 Piano triennale di prevenzione della corruzione e della trasparenza</t>
  </si>
  <si>
    <t>A1.2.1.2 Relazione del Responsabile della prevenzione della corruzione</t>
  </si>
  <si>
    <t>A1.2.1.3 Assolvimento adempimenti in materia di trasparenza, anticorruzione, antiriciclaggio</t>
  </si>
  <si>
    <t>A1.2.1.4 Codice di comportamento</t>
  </si>
  <si>
    <t>A1.3.1.1 Predisposizione e aggiornamento organigrammi, ordini di servizio, attribuzione compiti ad uffici, carichi di lavoro</t>
  </si>
  <si>
    <t>A1.3.1.2 Stesura ed aggiornamento regolamenti</t>
  </si>
  <si>
    <t>A1.3.1.3 Sistemi di gestione aziendale (Qualità, ambiente, etc)</t>
  </si>
  <si>
    <t>a) mancanza di misure di trattamento del rischio (controlli)</t>
  </si>
  <si>
    <t>b) mancanza di trasparenza</t>
  </si>
  <si>
    <t>c) eccessiva regolamentazione, complessità e scarsa chiarezza della normativa di riferimento</t>
  </si>
  <si>
    <t>d) esercizio prolungato ed esclusivo della responsabilità di un processo da parte di pochi o di un unico soggetto</t>
  </si>
  <si>
    <t>e) scarsa responsabilizzazione interna</t>
  </si>
  <si>
    <t>f) inadeguatezza o assenza di competenze del personale addetto ai processi</t>
  </si>
  <si>
    <t>g) inadeguata diffusione della cultura della legalità</t>
  </si>
  <si>
    <t>h) mancata attuazione del principio di distinzione tra politica e amministrazione</t>
  </si>
  <si>
    <t>i) carenze di natura organizzativa (es. eccessivi carichi di lavoro, scarsità di personale, scarsa condivisione del lavoro, etc.)</t>
  </si>
  <si>
    <t>l) carenza di controlli</t>
  </si>
  <si>
    <t>[...]</t>
  </si>
  <si>
    <t xml:space="preserve">Fattori abilitanti: </t>
  </si>
  <si>
    <t>nb. Il carattere di colore rosso identifica il livello organizzativo al quale si svolge l'analisi del rischio</t>
  </si>
  <si>
    <t>Valore del rischio</t>
  </si>
  <si>
    <t>Rischio di processo</t>
  </si>
  <si>
    <r>
      <t xml:space="preserve">Target
</t>
    </r>
    <r>
      <rPr>
        <sz val="10"/>
        <rFont val="Calibri"/>
        <family val="2"/>
        <scheme val="minor"/>
      </rPr>
      <t>(Valore desiderato dell'indicatore)</t>
    </r>
  </si>
  <si>
    <r>
      <t xml:space="preserve">TEMPI: 
</t>
    </r>
    <r>
      <rPr>
        <sz val="10"/>
        <rFont val="Calibri"/>
        <family val="2"/>
        <scheme val="minor"/>
      </rPr>
      <t>termine per l'attuazione delle Misure</t>
    </r>
  </si>
  <si>
    <r>
      <t xml:space="preserve">RESPONSABILE 
della misura
</t>
    </r>
    <r>
      <rPr>
        <sz val="10"/>
        <rFont val="Calibri"/>
        <family val="2"/>
        <scheme val="minor"/>
      </rPr>
      <t>(se differente dal responsabile di processo)</t>
    </r>
  </si>
  <si>
    <t>A1.3.2.1 Sistemi di valutazione: Performance individuale e progressioni</t>
  </si>
  <si>
    <t>A1.3.2.2 Definizione fabbisogni formativi</t>
  </si>
  <si>
    <t>A1.3.2.3 Organizzazione e partecipazione a Corsi di formazione "trasversali"</t>
  </si>
  <si>
    <t>A1.3.2.4 Attività connesse alle politiche per il benessere organizzativo: Anti mobbing, Pari opportunità e attività svolta dai componenti del Comitato Unico di Garanzia (art. 21 legge n. 183/10)</t>
  </si>
  <si>
    <t>A2.1.1.1 Gestione degli organi istituzionali e dei relativi provvedimenti: predisposizione e archiviazione determine/delibere gestione convocazioni, ordini del giorno e verbali</t>
  </si>
  <si>
    <t>A2.1.1.2 Segreteria Organi, Presidenza e gestione delle relative agende</t>
  </si>
  <si>
    <t>A2.1.1.3 Rinnovo Organi, ivi compresa elaborazione dati economici per attribuzione seggi Consiglio camerale</t>
  </si>
  <si>
    <t>A2.1.2.1 Gestione delle partecipazioni attive</t>
  </si>
  <si>
    <t>A2.1.2.2 Gestione dei contatti con le Associazioni di categoria e gli altri stakeholders del territorio</t>
  </si>
  <si>
    <t>A2.1.2.3 Onorificenze e Premi</t>
  </si>
  <si>
    <t>A2.1.2.4 Eventi storici e speciali e Patrocini</t>
  </si>
  <si>
    <t>A2.1.3.1 Assistenza legale ai vertici camerali</t>
  </si>
  <si>
    <t>A2.1.3.2 Assistenza legale ai settori dell'ente</t>
  </si>
  <si>
    <t>A2.1.3.3 Gestione delle vertenze giudiziarie di carattere civile, amministrativo, tributario e penale concernenti la CCIAA</t>
  </si>
  <si>
    <t>A2.1.3.4 Gestione attività nell'ambito del contenzioso con dipendenti/ex dipendenti</t>
  </si>
  <si>
    <t>A2.1.3.5 Produzione di atti legali per le procedure di recupero dei crediti, ivi comprese le insinuazioni nei fallimenti per recupero del D.annuale</t>
  </si>
  <si>
    <t>A2.3.2.1 Affrancamento e spedizione documenti</t>
  </si>
  <si>
    <t>A2.3.2.2 Archiviazione fisica, ricerche d'archivio camerale, selezione e scarto d'archivio</t>
  </si>
  <si>
    <t>A2.3.2.3 Predisposizione/aggiornamento manuali di gestione documentale, conservazione a norma, conservazione digitale (sostitutiva e relativa agli atti nativamente digitali), etc</t>
  </si>
  <si>
    <t>A2.4.1.1 Rilevazioni statistiche periodiche per conto dell'ISTAT nell'ambito del Sistema Statistico Nazionale - SISTAN</t>
  </si>
  <si>
    <t>A2.4.1.2 Rilevazioni statistiche per altri committenti</t>
  </si>
  <si>
    <t>A2.4.1.3 Gestione Banche dati statistico-economiche</t>
  </si>
  <si>
    <t>A3.1.1.1 Gestione CRM camerale, campagne di comunicazione/newsletter</t>
  </si>
  <si>
    <t>A3.1.1.2 Sportello URP - assistenza all'utenza - gestione reclami</t>
  </si>
  <si>
    <t>A3.1.1.3 Predisposizione/ aggiornamento Carta dei Servizi/ Guida ai Servizi</t>
  </si>
  <si>
    <t>A3.1.1.4 Progettazione, sviluppo e aggiornamento siti WEB e canali social (comprese pubblicazioni su Albo camerale on-line)</t>
  </si>
  <si>
    <t>A3.1.1.5 Produzioni multimediali</t>
  </si>
  <si>
    <t>A3.1.1.6 Stampa: rassegna stampa, rapporti con la stampa/conferenze stampa</t>
  </si>
  <si>
    <t>A3.1.1.7 Grafica, produzioni tipografiche (opuscoli e brochure), utilizzo logo e immagine coordinata</t>
  </si>
  <si>
    <t>B1.1.1.2 Assegnazione e rinnovo incarichi dirigenziali, Posizioni Organizzative e Alte Professionalità</t>
  </si>
  <si>
    <t>B1.1.1.3 Attivazione forme di lavoro flessibili /atipiche di lavoro (compresi i tirocinanti)</t>
  </si>
  <si>
    <t>B1.1.2.1 Tenuta fascicoli personali e stati matricolari dei dipendenti e gestione procedimenti concernenti status, diritti e doveri dei dipendenti: aspettative, congedi parentali, diritti sindacali, concessioni part time, etc.</t>
  </si>
  <si>
    <t>B1.1.2.2 Procedimenti disciplinari</t>
  </si>
  <si>
    <t>B1.1.2.3 Determinazione trattamenti accessori (fondo del personale dirigenziale e non)</t>
  </si>
  <si>
    <t>B1.1.2.4 Gestione dei rapporti tra la CCIAA e le Rappresentanze Sindacali Unitarie e le Organizzazioni sindacali territoriali</t>
  </si>
  <si>
    <t>B1.1.3.1 Gestione giornaliera e mensile delle presenze/assenze del personale (ivi comprese le denunce)</t>
  </si>
  <si>
    <t>B1.1.3.2 Gestione malattie e relativi controlli</t>
  </si>
  <si>
    <t>B1.1.3.3 Gestione buoni mensa</t>
  </si>
  <si>
    <t>B1.1.3.4 Gestione missioni (rimborso spese di viaggio per dipendenti e per i partecipanti agli Organi Camerali)</t>
  </si>
  <si>
    <t>B1.1.3.5 Gestione economica del personale camerale (retribuzioni, assegni pensionistici)</t>
  </si>
  <si>
    <t>B1.1.3.6 Liquidazione dei gettoni di presenza ai componenti degli Organi Camerali e Gestione Redditi Assimilati (ivi compresi i tirocinanti)</t>
  </si>
  <si>
    <t>B1.1.3.7 Gestione adempimenti fiscali /previdenziali (comprese le dichiarazioni)</t>
  </si>
  <si>
    <t>B1.1.3.8 Gestione pensionistica (ivi comprese ricongiunzioni, riscatti, prestiti, etc.)</t>
  </si>
  <si>
    <t>B2.1.1.1 Elenchi/albi fornitori: verifica possesso requisiti, predisposizione provvedimenti di iscrizione e revisioni periodiche</t>
  </si>
  <si>
    <t>B2.1.1.2 Predisposizione determine per l'acquisto di beni e servizi di uso comune</t>
  </si>
  <si>
    <t>B2.1.1.3 Gestione gare e procedure MEPA per l'acquisto tramite mercato elettronico di beni e servizi</t>
  </si>
  <si>
    <t>B2.1.1.4 Verifiche corretta esecuzione servizi e collaudi</t>
  </si>
  <si>
    <t>B2.1.1.5 Supporto alle aree per l'acquisto di beni e servizi</t>
  </si>
  <si>
    <t>B2.1.1.6 Magazzino</t>
  </si>
  <si>
    <t>B2.1.1.7 Acquisti con cassa economale (o minute spese)</t>
  </si>
  <si>
    <t>B2.2.1.1 Gestione inventario: Tenuta inventario di beni mobili ed immobili</t>
  </si>
  <si>
    <t>B2.2.1.2 Gestione contratti di locazione</t>
  </si>
  <si>
    <t>B2.2.2.1 Manutenzione patrimonio immobiliare: gestione contratti di manutenzione, attivazione interventi di manutenzione in economia</t>
  </si>
  <si>
    <t>B2.2.2.2 Assistenza hw/sw: gestione infrastrutture informatiche e gestione della rete camerale</t>
  </si>
  <si>
    <t>B2.2.2.3 Esecuzione contratti di pulizia, custodia e sorveglianza</t>
  </si>
  <si>
    <t>B2.2.2.5 Gestione automezzi</t>
  </si>
  <si>
    <t>B2.2.2.6 Servizi ausiliari e altri (autisti, traslochi interni, facchinaggio, etc.)</t>
  </si>
  <si>
    <t>B2.2.2.7 Gestione della concessione in uso interno delle sale camerali</t>
  </si>
  <si>
    <t>B3.1.1.1 Pagamento annuale, solleciti</t>
  </si>
  <si>
    <t>B3.1.1.2 Predisposizione notifica atti e relativa gestione</t>
  </si>
  <si>
    <t>B3.1.1.3 Gestione dei ruoli esattoriali da diritto annuale e delle istanze di sgravio</t>
  </si>
  <si>
    <t>B3.1.1.4 Rapporti con l'Utenza</t>
  </si>
  <si>
    <t>B3.1.1.5 Rateizzazione degli importi iscritti a ruolo</t>
  </si>
  <si>
    <t>B3.1.1.6 Ricorsi giurisdizionali in commissione tributaria</t>
  </si>
  <si>
    <t>B3.2.1.1 Predisposizione Bilancio consuntivo</t>
  </si>
  <si>
    <t>B3.2.1.2 Fatturazione attiva: controllo anagrafica, emissione fatture elettroniche, controlli su approvazioni, predisposizione dichiarazioni per tracciabilità flussi finanziari</t>
  </si>
  <si>
    <t>B3.2.1.3 Fatturazione passiva: controllo formale e contabile fatturazione Infocamere e altri fornitori, smistamento fatture a settori, adempimenti connessi a fatturazione elettronica, solleciti etc</t>
  </si>
  <si>
    <t>B3.2.1.4 Mandati e reversali: inserimento, archivio e controllo reversali e mandati</t>
  </si>
  <si>
    <t>B3.2.1.5 Reintegro cassa minute spese (ex art. 44)</t>
  </si>
  <si>
    <t>B3.2.1.6 Altre rilevazioni contabili, ivi compresa la gestione contabile delle partecipazioni: imputazione a bilancio determine/delibere, incasso dividendi, scritture contabili, predisposizione prospetti per nota integrativa, verbali, conteggi</t>
  </si>
  <si>
    <t>B3.2.1.7 Gestione fiscale tributaria</t>
  </si>
  <si>
    <t xml:space="preserve">Incremento efficienza nella gestione del personale nell'ambito della rotazione prevista quale misura anticorruzione - 6.2 del P.P. 2018 - 2020      </t>
  </si>
  <si>
    <t xml:space="preserve">Integrazione procedura segnalazione illeciti (D. Lgs. n. 165/2001 e smi) - 6.9 del P.P. 2018 - 2020 </t>
  </si>
  <si>
    <t>Allineamento "Amministrazione trasparente" e Magellano PA - 7.10 del P.P. 2018 - 2020</t>
  </si>
  <si>
    <t>Obiettivi</t>
  </si>
  <si>
    <t>B3.2.2.1 Conto Corrente bancario: verifica giornale di banca, analisi movimenti, gestione operazioni non corrette/richiesta storni, verifica estratti conto, quadrature, verifiche e riconciliazioni, predisposizione verbali, lettere, prospetti, etc</t>
  </si>
  <si>
    <t>B3.2.2.2 Conto corrente postale: divisione bollettini per tipologia di versamento e creazione tabelle riassuntive, rapporti con settori per controllo ed archivio, contabilizzazione ricavi incassati tramite c/c postale, controllo reversali, prelievi/versamenti periodici su c/c bancario, controlli etc</t>
  </si>
  <si>
    <t>B3.2.2.3 Operazioni di Cassa ex art. 42</t>
  </si>
  <si>
    <t>C1.1.1.1 Pratiche telematiche e a sportello di iscrizione / modifica / cancellazione (su istanza) al RI/ REA/ AA ivi compresa l'assistenza informativa (pratiche sospese, errori visure, solleciti, ecc.) a sportello e a distanza (web, mail, tel)</t>
  </si>
  <si>
    <t>C1.1.1.2 Deposito bilanci, ivi compresa l'assistenza informativa sui bilanci inviati</t>
  </si>
  <si>
    <t>C1.1.1.3 Verifica di legittimità, regolarità, possesso dei requisiti per l’esercizio di attività imprenditoriali regolamentate e controllo a campione delle autocertificazioni e delle dichiarazioni sostitutive di atto notorio e assegnazione qualifiche</t>
  </si>
  <si>
    <t>C1.1.1.4 Adempimenti procedure concorsuali/curatori fallimentari</t>
  </si>
  <si>
    <t>C1.1.2.1 Pratiche di Ruoli Periti ed esperti e Conducenti</t>
  </si>
  <si>
    <t>C1.1.2.2 Esami di idoneità abilitanti per l’esercizio dell'attività (Agenti di Affari in Mediazione, Ruolo conducenti, ecc.)</t>
  </si>
  <si>
    <t>C1.1.6.1 Partecipazione ad iniziative di valorizzazione dei dati del RI e di divulgazione economica a supporto della PA</t>
  </si>
  <si>
    <t>C1.1.6.2 Accesso al patrimonio informativo delle imprese (RI) da parte di forze dell'ordine, Prefetture e altre autorità competenti</t>
  </si>
  <si>
    <t>C2.4.1.1 Emissioni di ordinanze (ingiunzione, archiviazione, confisca e dissequestro) a seguito di accertamento della CCIAA e di altri organi competenti</t>
  </si>
  <si>
    <t>C2.4.1.2 Audizione interessati, presentazione scritti difensivi a verbali di contestazione sanzioni</t>
  </si>
  <si>
    <t>C2.4.1.3 Gestione ruoli sanzioni amministrative (Predisposizione dei ruoli, gestione contenziosi, gestione istanze di sgravio)</t>
  </si>
  <si>
    <t>C2.5.1.1 Verifiche prime e periodiche su strumenti nazionali</t>
  </si>
  <si>
    <t>C2.5.1.2 Controlli casuali e in contraddittorio su strumenti in servizio</t>
  </si>
  <si>
    <t>C2.5.1.3 Gestione dell'elenco dei titolari di strumenti di misura (anche ex utenti metrici)</t>
  </si>
  <si>
    <t>C2.5.1.4 Rilascio e tenuta del libretto metrologico telematico per strumenti di misura in servizio</t>
  </si>
  <si>
    <t>C2.5.1.5 Vigilanza su strumenti immessi sul mercato e in servizio e vigilanza su imballaggi</t>
  </si>
  <si>
    <t>C2.5.1.6 Attività svolte in qualità di Organismo notificato ai sensi della direttiva 2009/23/CE (NAWI)</t>
  </si>
  <si>
    <t>C2.5.3.1 Iscrizione, modifica e cancellazione degli assegnatari dal Registro degli assegnatari Diritti di saggio e marchio</t>
  </si>
  <si>
    <t>C2.5.3.2 Gestione delle procedure di concessione e rinnovo dei marchi di identificazione dei metalli preziosi (istruttoria, distribuzione punzoni etc)</t>
  </si>
  <si>
    <t>C2.5.3.3 Gestione procedure di verifica ispettiva presso la sede dell'assegnatario</t>
  </si>
  <si>
    <t>C2.8.2.1 Rilevazione prezzi e tariffe per committenze terze (ISTAT, MIPAAF, ecc.) e segnalazioni a "mister prezzi"</t>
  </si>
  <si>
    <t>C2.8.2.2 Servizi di monitoraggio prezzi (listini prezzi opere edili, comparazione offerte commerciali luce/gas, monitoraggio prezzi per stazioni appaltanti etc)</t>
  </si>
  <si>
    <t>C2.9.1.1 Gestione controlli prodotti delle filiere del made in Italy (vitivinicolo- olio-altri prodotti tipici)</t>
  </si>
  <si>
    <t>C2.9.1.2 Gestione organismo di controllo (vitivinicolo- olio-altri prodotti tipici)</t>
  </si>
  <si>
    <t>D1.1.1.1 Servizi on line e off line di informazione e orientamento ai mercati, informazioni tecniche e aggiornamenti normativi</t>
  </si>
  <si>
    <t>D1.1.1.2 Corsi in materia di internazionalizzazione (orientamento al mercato, contrattualistica e fiscalità internazionale, strategie doganali e gestione della supply chain internazionale, ecc.)</t>
  </si>
  <si>
    <t>D1.1.1.3 Corsi specialistici e business focus su mercati esteri e ambiti tematici e settoriali (incluso web marketing ed e-commerce)</t>
  </si>
  <si>
    <t>D1.1.1.4 Workshop e country presentation di orientamento sull'estero</t>
  </si>
  <si>
    <t>D1.1.1.5 Corsi per manager in materia di internazionalizzazione (export manager) e finanza per l’internazionalizzazione (trade finance, accesso al credito, risk management)</t>
  </si>
  <si>
    <t>D1.1.1.6 Promozione partecipazioni collettive a fiere nazionali e all'estero (in collaborazione con ICE) anche attraverso sostegno economico per la partecipazione a fiere all’estero e/o internazionali in Italia</t>
  </si>
  <si>
    <t>D1.1.1.7 Servizio di informazione e assistenza alle imprese in materia di gare/appalti e linee di finanziamento comunitarie e internazionali</t>
  </si>
  <si>
    <t>D1.1.2.1 Scouting, profilazione e check-up per orientamento ai mercati</t>
  </si>
  <si>
    <t>D1.1.2.2 Incoming di buyer e operatori esteri sul territorio nazionale, comprensiva di selezione aziende locali e organizzazione di B2B tra imprese</t>
  </si>
  <si>
    <t>D1.1.2.3 Accoglienza delegazioni imprenditoriali e istituzionali estere</t>
  </si>
  <si>
    <t>D1.1.2.4 Promozione e valorizzazione dell’attrattività del territorio e delle opportunità di investimento offerte dai territori in Italia e all'estero</t>
  </si>
  <si>
    <t>D1.1.2.5 Diffusione e follow-up delle attività realizzate da ICE e Gruppo CdP</t>
  </si>
  <si>
    <t>D3.1.1.1 Studi, ricerche, osservatori in materia di turismo e beni culturali finalizzati all'assistenza a imprese e PA</t>
  </si>
  <si>
    <t>D3.1.1.2 Seminari informativi e iniziative di divulgazione in materia di turismo e beni culturali</t>
  </si>
  <si>
    <t>D3.1.2.1 Gestione di iniziative integrate di valorizzazione delle risorse turistiche, dei beni culturali e delle eccellenze produttive (produzioni agroalimentari tipiche, moda, artigianato etc)</t>
  </si>
  <si>
    <t>D3.1.2.2 Attività di promozione dell'attrattività dei territori locali attraverso i media internazionali</t>
  </si>
  <si>
    <t>D3.1.2.3 Programmazione, gestione ed erogazione di contributi e altre forme di sostegno finanziario alle imprese per la realizzazione di interventi nell'ambito del turismo e dei beni culturali</t>
  </si>
  <si>
    <t>D4.1.1.1 Informazione orientativa di gruppo e supporto alla transizione scuola-lavoro e università-lavoro</t>
  </si>
  <si>
    <t>D4.1.1.2 Orientamento in situazione (Organizzazione di "job shadowing", Organizzazione visite aziendali collettive e stage di orientamento)</t>
  </si>
  <si>
    <t>D4.1.1.3 Informazione e orientamento all'autoimpiego e alla creazione d'impresa: es. Punti Nuova Impresa, sportelli FILO etc</t>
  </si>
  <si>
    <t>D4.2.1.1 Gestione Registro nazionale per l’alternanza scuola lavoro - RASL: alimentazione e monitoraggio dei dati del RASL funzionale all'individuazione da parte degli istituti scolastici delle imprese e degli enti attivabili per percorsi di alternanza s/l.</t>
  </si>
  <si>
    <t>D4.2.1.2 Assistenza alla progettazione di percorsi di alternanza</t>
  </si>
  <si>
    <t>D4.2.1.3 Attivazione e gestione contatti con le aziende per stage e tirocini formativi e di orientamento</t>
  </si>
  <si>
    <t>D4.3.1.1 Analisi, studi e ricerche per il monitoraggio sistematico sui fabbisogni professionali e formativi delle imprese (es. Excelsior) e relative azioni di diffusione, promozione, informazione e formazione</t>
  </si>
  <si>
    <t>D4.3.1.2 Supporto di base alla D/O di lavoro: alimentazione e promozione della piattaforma di matching</t>
  </si>
  <si>
    <t>D5.2.1.1 Iscrizione/modifica/cancellazione/revisione all'Albo Nazionale Gestori ambientale (compresa assistenza informativa) ed attività connesse</t>
  </si>
  <si>
    <t>D5.2.1.2 Gestione dei rapporti con il MATTM e PA locali</t>
  </si>
  <si>
    <t>D5.2.1.3 Esami responsabile tecnico</t>
  </si>
  <si>
    <t>D6.1.1.1 Realizzazione di progetti e iniziative in tema di Open Innovation</t>
  </si>
  <si>
    <t>D6.1.1.2 Servizi di assistenza e accompagnamento alla ricerca e all'accesso alle fonti di finanziamento (fondi privati, partecipazione bandi regionali e nazionali, partecipazione a programmi comunitari e tender europei, campagne di crowdfunding, ecc.), accompagnamento a nuovi mercati, supporto alla realizzazione di partnership strategiche etc</t>
  </si>
  <si>
    <t>D6.1.2.1 Progetti, iniziative e servizi di assistenza a supporto dello sviluppo delle imprese (Assistenza alla realizzazione di processi di delocalizzazione produttiva, Sviluppo Reti d'impresa, Servizi a supporto del superamento della crisi e del risanamento aziendale etc)</t>
  </si>
  <si>
    <t>D6.1.2.2 Partecipazione a comitati per la definizione e promozione (in raccordo con altri soggetti del territorio) di azioni e strumenti utili alla crescita e al consolidamento delle iniziative imprenditoriali nei diversi settori.</t>
  </si>
  <si>
    <t>D6.1.2.3 Sostegno all'accesso al credito mediante Confidi</t>
  </si>
  <si>
    <t>D6.1.2.4 Realizzazione e gestione di infrastrutture per lo sviluppo di imprese e territorio</t>
  </si>
  <si>
    <t>D6.1.3.1 Assistenza tecnico-scientifica e testing industriale, diretta o attraverso le competenze specialistiche delle stazioni sperimentali</t>
  </si>
  <si>
    <t>D6.1.3.2 Servizi erogati nell'ambito della rete Enterprise Europe Network e di altri programmi: ricerca partner tecnologici, workshop e iniziative di brokeraggio tecnologico B2B, assessment tecnologici etc) assessment tecnologici, assistenza alle imprese per la partecipazione ai programmi europei di ricerca e sviluppo tecnologico (esempio Horizon 2020) e altri servizi per l’innovation management nelle PMI</t>
  </si>
  <si>
    <t>Z1.1.1.1 Stazioni sperimentali</t>
  </si>
  <si>
    <t>Z1.1.1.2 Porti</t>
  </si>
  <si>
    <t>Z1.1.1.3 Altre attività al di fuori del perimetro ordinario della mission camerale</t>
  </si>
  <si>
    <t>Processo</t>
  </si>
  <si>
    <t>GRAFICO</t>
  </si>
  <si>
    <t>Collegato a tutti i fogli di valutazione del rischio</t>
  </si>
  <si>
    <t>Contatore %</t>
  </si>
  <si>
    <t>Totale misure</t>
  </si>
  <si>
    <t>MGO2 - Informatizzazione dei processi</t>
  </si>
  <si>
    <t>MGO3 - Accesso telematico a dati, documenti e procedimenti</t>
  </si>
  <si>
    <t>MGO4 - Monitoraggio sul rispetto dei tempi medi procedimentali</t>
  </si>
  <si>
    <t>MGU1 - Trasparenza: misure ulteriori indicate nel P.T.P.C.T.</t>
  </si>
  <si>
    <t>MGU2 - Stipula di accordi/convenzioni/partnership con soggetti di provata competenza nella lotta alla corruzione</t>
  </si>
  <si>
    <t>MGU3 - Realizzazione di circoli per la diffusione delle buone pratiche in tema di prevenzione della corruzione</t>
  </si>
  <si>
    <t>MGU4 - Formazione del personale sul codice di comportamento</t>
  </si>
  <si>
    <t>MGU5 - Adozione di un Codice etico</t>
  </si>
  <si>
    <t>MGU6 - Realizzazione di indagini sulla cultura etica all'interno dell'ente</t>
  </si>
  <si>
    <t>MGU7 - Obbligo di adeguata motivazione in relazione a natura, quantità e tempistica della prestazione</t>
  </si>
  <si>
    <t>MGU8 - Audit interni su fabbisogno e adozione di procedure per rilevazione e comunicazione fabbisogni</t>
  </si>
  <si>
    <t>MGU9 - Programmazione annuale per acquisti di servizi e forniture</t>
  </si>
  <si>
    <t>MGU10 - Ricorso ad accordi quadro e verifica delle convenzioni/accordi quadro già in essere</t>
  </si>
  <si>
    <t>MGU11 - Controllo periodico e monitoraggio dei tempi programmati</t>
  </si>
  <si>
    <t>MGU12 - Predeterminazione di criteri per l'individuazione delle priorità nei fabbisogni</t>
  </si>
  <si>
    <t>MGU15 - Ricorso a verbalizzazione di incontri o incontri aperti al pubblico o coinvolgimento RPC per documentare rapporti con privati e associazioni di categoria</t>
  </si>
  <si>
    <t>MGU 16 - Formalizzazione dell'avvenuto coinvolgimento delle strutture richiedenti nella fase di programmazione degli approvvigionamenti</t>
  </si>
  <si>
    <t>MGU17 - Procedure interne per la rotazione del r.u.p. e la rilevazione di eventuale conflitto di interesse</t>
  </si>
  <si>
    <t>MGU18 - Effettuazione di consultazioni collettive e/o incrociate di più operatori e adeguata verbalizzazione/registrazione delle stesse</t>
  </si>
  <si>
    <t>MGU20 - Adozione di direttive interne/linee guida che introducano criteri stringenti ai quali attenersi nella determinazione del valore stimato del contratto avendo riguardo alle norme pertinenti e all’oggetto complessivo del contratto.</t>
  </si>
  <si>
    <t>MGU21 - Audit su bandi e capitolati per verificarne la conformità ai bandi tipo redatti dall’ANAC e il rispetto della normativa anticorruzione.</t>
  </si>
  <si>
    <t>MGU22 - Adozione di direttive interne/linee guida che limitino il ricorso al criterio dell’OEPV in caso di affidamenti di beni e servizi standardizzati, o di lavori che non lasciano margini di discrezionalità all’impresa.</t>
  </si>
  <si>
    <t>MGU23 - Obbligo di dettagliare nel bando di gara in modo trasparente e congruo i requisiti minimi di ammissibilità delle varianti progettuali in sede di offerta.</t>
  </si>
  <si>
    <t>MGU24 - Sottoscrizione da parte dei soggetti coinvolti nella redazione della documentazione di gara di dichiarazioni in cui si attesta l’assenza di interessi personali in relazione allo specifico oggetto della gara.</t>
  </si>
  <si>
    <t>MGU25 - Utilizzo di clausole standard conformi alle prescrizioni normative con riguardo a garanzie a corredo dell’offerta, tracciabilità dei pagamenti e termini di pagamento agli operatori economici.</t>
  </si>
  <si>
    <t>MGU27 - Misure di trasparenza volte a garantire la nomina di RP a soggetti in possesso dei requisiti di professionalità necessari.</t>
  </si>
  <si>
    <t>MGU28 - Pubblicazione di un avviso in cui la stazione appaltante rende nota l’intenzione di procedere a consultazioni preliminari di mercato per la redazione delle specifiche tecniche.</t>
  </si>
  <si>
    <t>MGU29 - Preventiva individuazione, mediante direttive e circolari interne, di procedure atte ad attestare il ricorrere dei presupposti legali per indire procedure negoziate o procedere ad affidamenti diretti da parte del RP.</t>
  </si>
  <si>
    <t>MGU30 - Predeterminazione nella determina a contrarre dei criteri che saranno utilizzati per l’individuazione delle imprese da invitare.</t>
  </si>
  <si>
    <t>MGU31 - Utilizzo di sistemi informatizzati per l’individuazione degli operatori da consultare.</t>
  </si>
  <si>
    <t>MGU33 - Check list di verifica degli adempimenti da porre in essere, anche in relazione alle direttive/linee guida interne adottate, da trasmettersi periodicamente al RPC.</t>
  </si>
  <si>
    <t>MGU34 - Previsione di procedure interne per la verifica del rispetto del principio di rotazione degli operatori economici presenti negli elenchi della stazione appaltante.</t>
  </si>
  <si>
    <t>MGU35 - Obbligo di comunicare al RPC la presenza di ripetuti affidamenti ai medesimi operatori economici in un dato arco temporale (definito in modo congruo dalla stazione appaltante).</t>
  </si>
  <si>
    <t>MGU36 - Verifica puntuale da parte dell’ufficio acquisti della possibilità di accorpare le procedure di acquisizione di forniture, di affidamento dei servizi o di esecuzione dei lavori omogenei.</t>
  </si>
  <si>
    <t>MGU38 - Obbligo di effettuare l’avviso volontario per la trasparenza preventiva.</t>
  </si>
  <si>
    <t>MGU39 - Utilizzo di elenchi aperti di operatori economici con applicazione del principio della rotazione, previa fissazione di criteri generali per l’iscrizione.</t>
  </si>
  <si>
    <t>MGU41 - Pubblicazione del nominativo dei soggetti cui ricorrere in caso di ingiustificato ritardo o diniego dell’accesso ai documenti di gara.</t>
  </si>
  <si>
    <t>MGU42 - Direttive/linee guida interne che individuino in linea generale i termini (non minimi) da rispettare per la presentazione delle offerte e le formalità di motivazione e rendicontazione qualora si rendano necessari termini inferiori.</t>
  </si>
  <si>
    <t>MGU44 - Direttive/linee guida interne per la corretta conservazione della documentazione di gara per un tempo congruo al fine di consentire verifiche successive, per la menzione nei verbali di gara delle specifiche cautele adottate a tutela dell’integrità e della conservazione delle buste contenenti l’offerta ed individuazione di appositi archivi (fisici e/o informatici).</t>
  </si>
  <si>
    <t>MGU45 - Obblighi di trasparenza/pubblicità delle nomine dei componenti delle commissioni e eventuali consulenti.</t>
  </si>
  <si>
    <t>MGU46 - Tenuta di albi ed elenchi di possibili componenti delle commissioni di gara suddivisi per professionalità.</t>
  </si>
  <si>
    <t>MGU47 - Scelta dei componenti delle commissioni, tra i soggetti in possesso dei necessari requisiti, mediante estrazione a sorte in un’ampia rosa di candidati.</t>
  </si>
  <si>
    <t>MGU48 - Sistemi di controllo incrociato sui provvedimenti di nomina di commissari e consulenti, anche prevedendo la rendicontazione periodica al RPC, almeno per contratti di importo rilevante, atti a far emergere l’eventuale frequente ricorrenza dei medesimi nominativi o di reclami/segnalazioni sulle nomine effettuate.</t>
  </si>
  <si>
    <t>MGU49 - Rilascio da parte dei commissari di dichiarazioni attestanti: a) l’esatta tipologia di impiego/lavoro, sia pubblico che privato, svolto negli ultimi 5 anni; b) di non svolgere o aver svolto «alcun’altra funzione o incarico tecnico o amministrativo relativamente al contratto del cui affidamento si tratta» (art. 84, co. 4, del Codice); c) se professionisti, di essere iscritti in albi professionali da almeno 10 anni (art. 84, co. 8, lett. a), del Codice); d) di non aver concorso, «in qualità di membri delle commissioni giudicatrici, con dolo o colpa grave accertati in sede giurisdizionale con sentenza non sospesa, all’approvazione di atti dichiarati illegittimi» (art. 84, co. 6, del Codice); e) di non trovarsi in conflitto di interesse con riguardo ai dipendenti della stazione appaltante per rapporti di coniugio, parentela o affinità o pregressi rapporti professionali; f) assenza di cause di incompatibilità con riferimento ai concorrenti alla gara, tenuto anche conto delle cause di astensione di cui all’articolo 51 c.p.c., richiamato dall’art. 84 del Codice.</t>
  </si>
  <si>
    <t>MGU51 -  Nel caso in cui si riscontri un numero significativo di offerte simili o uguali o altri elementi, adeguata formalizzazione delle verifiche espletate in ordine a situazioni di controllo/collegamento/accordo tra i partecipanti alla gara, tali da poter determinare offerte “concordate”.</t>
  </si>
  <si>
    <t>MGU52 - Check list di controllo sul rispetto, per ciascuna gara, degli obblighi di tempestiva segnalazione all’ANAC in caso di accertata insussistenza dei requisiti di ordine generale e speciale in capo all’operatore economico.</t>
  </si>
  <si>
    <t>MGU53 -  Direttive interne che prevedano l’attivazione di verifiche di secondo livello in caso di paventato annullamento e/o revoca della gara.</t>
  </si>
  <si>
    <t>MGU54 - Obbligo di segnalazione agli organi di controllo interno di gare in cui sia presentata un’unica offerta valida/credibile.</t>
  </si>
  <si>
    <t>MGU55 - Audit interno sulla correttezza dei criteri di iscrizione degli operatori economici negli elenchi e negli albi al fine di accertare che consentano la massima apertura al mercato (ad esempio, verifica dell’insussistenza di limitazioni temporali per l’iscrizione) e sulla correttezza dei criteri di selezione dagli elenchi/albi al fine di garantirne l’oggettività.</t>
  </si>
  <si>
    <t>MGU56 - Rafforzamento dei meccanismi di monitoraggio dei rapporti con enti/soggetti, con i quali sono stati stipulati contratti, interessati a procedimenti di autorizzazione, concessione o erogazione di vantaggi economici, ai fini della verifica di eventuali relazioni di parentela o affinità con i dipendenti dell’area.</t>
  </si>
  <si>
    <t>MGU57 - Per le gare di importo più rilevante, acquisizione da parte del RP di una specifica dichiarazione, sottoscritta da ciascun componente della commissione giudicatrice, attestante l’insussistenza di cause di incompatibilità con l’impresa aggiudicataria della gara e con l’impresa seconda classificata, avendo riguardo anche a possibili collegamenti soggettivi e/o di parentela con i componenti dei relativi organi amministrativi e societari, con riferimento agli ultimi 5 anni.</t>
  </si>
  <si>
    <t>MGU58 - Obbligo di menzione nei verbali di gara delle specifiche cautele adottate a tutela dell’integrità e della conservazione delle buste contenenti l'offerta.</t>
  </si>
  <si>
    <t>MGU59 - Individuazione di appositi archivi (fisici e/o informatici) per la custodia della documentazione.</t>
  </si>
  <si>
    <t>MGU60 - Pubblicazione delle modalità di scelta, dei nominativi e della qualifica professionale dei componenti delle commissioni di gara.</t>
  </si>
  <si>
    <t>MGU61 - Pubblicazione sul sito internet della amministrazione, per estratto, dei punteggi attribuiti agli offerenti all’esito dell’aggiudicazione definitiva.</t>
  </si>
  <si>
    <t>MGU62 - Obbligo di preventiva pubblicazione online del calendario delle sedute di gara.</t>
  </si>
  <si>
    <t>MGU63 - Direttive interne che assicurino la collegialità nella verifica dei requisiti, sotto la responsabilità del dirigente dell’ufficio acquisti e la presenza dei funzionari dell’ufficio, coinvolgendoli nel rispetto del principio di rotazione.</t>
  </si>
  <si>
    <t>MGU64 - Check list di controllo sul rispetto degli adempimenti e formalità di comunicazione previsti dal Codice.</t>
  </si>
  <si>
    <t>MGU65 - Introduzione di un termine tempestivo di pubblicazione dei risultati della procedura di aggiudicazione.</t>
  </si>
  <si>
    <t>MGU66 - Formalizzazione e pubblicazione da parte dei funzionari e dirigenti che hanno partecipato alla gestione della procedura di gara di una dichiarazione attestante l’insussistenza di cause di incompatibilità con l’impresa aggiudicataria e con la seconda classificata, avendo riguardo anche a possibili collegamenti soggettivi e/o di parentela con i componenti dei relativi organi amministrativi e societari, con riferimento agli ultimi 5 anni.</t>
  </si>
  <si>
    <t>MGU67 - Check list relativa alla verifica dei tempi di esecuzione, da effettuarsi con cadenza prestabilita e trasmettersi al RPC e agli uffici di controllo interno al fine di attivare specifiche misure di intervento in caso di eccessivo allungamento dei tempi rispetto al cronoprogramma.</t>
  </si>
  <si>
    <t>MGU68 - Controllo sull’applicazione di eventuali penali per il ritardo.</t>
  </si>
  <si>
    <t>MGU69 - Fermi restando gli adempimenti formali previsti dalla normativa, previsione di una certificazione con valore interno, da inviarsi al RPC da parte del RP, che espliciti l’istruttoria interna condotta sulla legittimità della variante e sugli impatti economici e contrattuali della stessa (in particolare con riguardo alla congruità dei costi e tempi di esecuzione aggiuntivi, delle modifiche delle condizioni contrattuali, tempestività del processo di redazione ed approvazione della variante).</t>
  </si>
  <si>
    <t>MGU70 - Verifica del corretto assolvimento dell’obbligo di trasmissione all’ANAC delle varianti.</t>
  </si>
  <si>
    <t>MGU71 - Definizione di un adeguato flusso di comunicazioni al fine di consentire al RP ed al RPC di avere tempestiva conoscenza dell’osservanza degli adempimenti in materia di subappalto.</t>
  </si>
  <si>
    <t>MGU72 - In caso di subappalto, ove si tratti di società schermate da persone giuridiche estere o fiduciarie, obbligo di effettuare adeguate verifiche per identificare il titolare effettivo dell’impresa subappaltatrice in sede di autorizzazione del subappalto.</t>
  </si>
  <si>
    <t>MGU73 - Per opere di importo rilevante, pubblicazione online di rapporti periodici che sintetizzino, in modo chiaro ed intellegibile, l’andamento del contratto rispetto a tempi, costi e modalità preventivate in modo da favorire la più ampia informazione possibile.</t>
  </si>
  <si>
    <t>MGU74 - Pubblicazione, contestualmente alla loro adozione e almeno per tutta la durata del contratto, dei provvedimenti di adozione delle varianti.</t>
  </si>
  <si>
    <t>MGU75 - Fermo restando l’obbligo di oscurare i dati personali, relativi al segreto industriale o commerciale, pubblicazione degli accordi bonari e delle transazioni.</t>
  </si>
  <si>
    <t>MGU76 - Effettuazione di un report periodico (ad esempio semestrale), da parte dell’ufficio contratti, al fine di rendicontare agli uffici di controllo interno di gestione le procedure di gara espletate, con evidenza degli elementi di maggiore rilievo (quali importo, tipologia di procedura, numero di partecipanti ammessi e esclusi, durata del procedura, ricorrenza dei medesimi aggiudicatari, etc.) in modo che sia facilmente intellegibile il tipo di procedura adottata, le commissioni di gara deliberanti, le modalità di aggiudicazione, i pagamenti effettuati e le date degli stessi, le eventuali riserve riconosciute nonché tutti gli altri parametri utili per individuare l’iter procedurale seguito.</t>
  </si>
  <si>
    <t>MGU77 - Per procedure negoziate/affidamenti diretti, pubblicazione di report periodici da parte dell’Ufficio acquisti in cui, per ciascun affidamento, sono evidenziati: le ragioni che hanno determinato l’affidamento; i nominativi degli operatori economici eventualmente invitati a presentare l’offerta e i relativi criteri di individuazione; il nominativo dell’impresa affidataria e i relativi criteri di scelta; gli eventuali altri contratti stipulati con la medesima impresa e la procedura di affidamento; un prospetto riepilogativo di tutti gli eventuali contratti, stipulati con altri operatori economici, aventi ad oggetto lavori, servizi o forniture identici, analoghi o similari.</t>
  </si>
  <si>
    <t>MGU78 - Pubblicazione del report periodico sulle procedure di gara espletate sul sito della stazione appaltante.</t>
  </si>
  <si>
    <t>MGU79 - Predisposizione e pubblicazione di elenchi aperti di soggetti in possesso dei requisiti per la nomina dei collaudatori, da selezionare di volta in volta tramite sorteggio.</t>
  </si>
  <si>
    <t>MGU80 - Pubblicazione delle modalità di scelta, dei nominativi e della qualifica professionale dei componenti delle commissioni di collaudo.</t>
  </si>
  <si>
    <t>MGU81 - Predisposizione di sistemi di controlli incrociati, all’interno della stazione appaltante, sui provvedimenti di nomina dei collaudatori per verificarne le competenze e la rotazione.</t>
  </si>
  <si>
    <t>Creare un contesto sfavorevole alla corruzione</t>
  </si>
  <si>
    <t>Ridurre le opportunità che si manifestino casi di corruzione</t>
  </si>
  <si>
    <t>MU6 - Orari di disponibilità dell’U.P.D. durante i quali i funzionari addetti ascoltano e indirizzano i dipendenti dell’amministrazione su situazioni o comportamenti, al fine di prevenire la commissione di fatti corruttivi e di illeciti disciplinari</t>
  </si>
  <si>
    <t>MU7 - Pubblicazione sul sito internet dell’amministrazione di casi esemplificativi anonimi, tratti dall’esperienza, in cui si prospetta il comportamento non adeguato che realizza l’illecito disciplinare e il comportamento che invece sarebbe stato adeguato</t>
  </si>
  <si>
    <t>MU12 – Raccolta di suggerimenti e proposte sulla prevenzione della corruzione e segnalazioni di illecito, e veicolare le informazioni agli uffici competenti, utilizzando tutti i canali di comunicazione: telefonici, web, social media</t>
  </si>
  <si>
    <t>MU14 - Previsione di meccanismi di raccordo tra i servizi competenti a gestire il personale (mediante consultazione obbligatoria e richiesta di avviso dell’U.P.D.), per consentire la valutazione complessiva dei dipendenti anche rispetto ai comportamenti</t>
  </si>
  <si>
    <t>MGU19 - Obbligo di motivazione nella determina a contrarre in ordine alla scelta della procedura, del sistema di affidamento, della tipologia contrattuale</t>
  </si>
  <si>
    <t>MGU26 - Previsione in tutti i bandi, gli avvisi, le lettere di invito o nei contratti adottati di una clausola risolutiva del contratto a favore della SA in caso di gravi inosservanze di clausole nei protocolli di legalità o nei patti di integrità</t>
  </si>
  <si>
    <t>MGU32 - Direttive/linee guida interne, oggetto di pubblicazione, che disciplinino la procedura da seguire, improntata ai massimi livelli di trasparenza e pubblicità, anche rispetto alle sedute di gara e alla pubblicazione della determina a contrarre</t>
  </si>
  <si>
    <t>MGU37 - Direttive/linee guida interne che introducano modalità di aggiudicazione competitive ad evidenza pubblica o affidamenti mediante cottimo fiduciario, con consultazione di almeno 5 operatori economici, anche nei casi di somme inferiori a 40.000€</t>
  </si>
  <si>
    <t>MGU40 - Accessibilità online dei documenti di gara e/o delle informazioni complementari rese; in caso di documenti non accessibili online, predefinizione e pubblicazione delle modalità per acquisire la documentazione e/o le informazioni complementari</t>
  </si>
  <si>
    <t>MGU43 - Predisposizione di idonei ed inalterabili sistemi di protocollazione delle offerte (es. in caso di consegna a mano, attestazione di data e ora di arrivo in presenza di più funzionari riceventi; o digitalizzazione)</t>
  </si>
  <si>
    <t>MGU50 - Misure atte a documentare il procedimento di valutazione delle offerte anormalmente basse e di verifica della congruità dell’anomalia, specificando le motivazioni nei casi in cui non si sia proceduto all’esclusione</t>
  </si>
  <si>
    <t>FASE
(es. da Liv.3)</t>
  </si>
  <si>
    <t>Attivita'
(es. da Liv.4)</t>
  </si>
  <si>
    <r>
      <t xml:space="preserve">MISURE SPECIFICHE
</t>
    </r>
    <r>
      <rPr>
        <sz val="10"/>
        <rFont val="Calibri"/>
        <family val="2"/>
        <scheme val="minor"/>
      </rPr>
      <t>(anche con fasi e/o modalità di attuazione, se si tratta di misure particolarmente complesse)</t>
    </r>
    <r>
      <rPr>
        <b/>
        <sz val="10"/>
        <rFont val="Calibri"/>
        <family val="2"/>
        <scheme val="minor"/>
      </rPr>
      <t xml:space="preserve">
</t>
    </r>
    <r>
      <rPr>
        <sz val="10"/>
        <rFont val="Calibri"/>
        <family val="2"/>
        <scheme val="minor"/>
      </rPr>
      <t>(selezionare dal menù a tendina)</t>
    </r>
  </si>
  <si>
    <r>
      <t xml:space="preserve">Tipologia di misura
</t>
    </r>
    <r>
      <rPr>
        <sz val="10"/>
        <rFont val="Calibri"/>
        <family val="2"/>
        <scheme val="minor"/>
      </rPr>
      <t>(selezionare da menù a tendina)</t>
    </r>
  </si>
  <si>
    <t>Database rischi (registro dei rischi)</t>
  </si>
  <si>
    <t>Scale di valutazione del rischio</t>
  </si>
  <si>
    <t>Database Misure generali</t>
  </si>
  <si>
    <t>Database obiettivi</t>
  </si>
  <si>
    <t>Database fattori abilitanti</t>
  </si>
  <si>
    <t>Database tipologia di misura</t>
  </si>
  <si>
    <t>TIPOLOGIA MISURA</t>
  </si>
  <si>
    <t>Rotazione straordinaria: - previsioni sulla rotazione in casi di avvio di procedimenti penali o disciplinari per condotte di natura corruttiva; - obbligo da parte dei dipendenti di comunicare la sussistenza di procedimenti penali a loro carico</t>
  </si>
  <si>
    <t>Applicazione del Codice di comportamento</t>
  </si>
  <si>
    <t>Misure di disciplina del conflitto di interessi: Astensione in caso di conflitto di interessi</t>
  </si>
  <si>
    <t>Misure di disciplina del conflitto di interessi: Obbligo di comunicazione da parte del dipendente che si trova in ipotesi di conflitto di interesse</t>
  </si>
  <si>
    <t>Misure di disciplina del conflitto di interessi: Acquisizione e conservazione delle dichiarazioni di insussistenza di situazioni di conflitto di interessi da parte dei dipendenti al momento dell’assegnazione all’ufficio o della nomina a responsabile unico del procedimento</t>
  </si>
  <si>
    <t>Misure di disciplina del conflitto di interessi: Monitoraggio della situazione, attraverso l’aggiornamento, con cadenza periodica da definire (biennale o triennale), della dichiarazione di insussistenza di situazioni di conflitto di interessi, ricordando con cadenza periodica a tutti i dipendenti di comunicare tempestivamente eventuali variazioni nelle dichiarazioni già presentate</t>
  </si>
  <si>
    <t>Misure di disciplina del conflitto di interessi: Esemplificazione di alcune casistiche ricorrenti di situazioni di conflitto di interessi</t>
  </si>
  <si>
    <t>Misure di disciplina del conflitto di interessi: Chiara individuazione dei soggetti che sono tenuti a ricevere e valutare le eventuali situazioni di conflitto di interessi dichiarate dal personale</t>
  </si>
  <si>
    <t>Misure di disciplina del conflitto di interessi: Chiara individuazione dei soggetti che sono tenuti a ricevere e valutare le eventuali dichiarazioni di conflitto di interessi rilasciate dai dirigenti, dai vertici amministrativi e politici, dai consulenti o altre posizioni della struttura organizzativa dell’amministrazione</t>
  </si>
  <si>
    <t>Misure di disciplina del conflitto di interessi: Predisposizione di appositi moduli per agevolare la presentazione tempestiva di dichiarazione di conflitto di interesse</t>
  </si>
  <si>
    <t>Misure di disciplina del conflitto di interessi: Sensibilizzazione di tutto il personale al rispetto di quanto previsto in materia dalla l. 241 /1990 e dal codice di comportamento</t>
  </si>
  <si>
    <t>Misure di disciplina del conflitto di interessi: Verifica della insussistenza di situazioni di conflitto di interesse ai fini del conferimento dell’incarico di consulente</t>
  </si>
  <si>
    <t>Misure di disciplina del conflitto di interessi: Le stazioni appaltanti prevedono misure adeguate per contrastare le frodi e la corruzione […]</t>
  </si>
  <si>
    <t>Misure di disciplina del conflitto di interessi: Obbligo per il personale di una stazione appaltante di dichiarare se si trova nell'ipotesi di conflitto di interesse</t>
  </si>
  <si>
    <t>Misure di disciplina del conflitto di interessi: Esclusione dell’operatore economico dalla gara quando la sua partecipazione determini una situazione di conflitto di interesse</t>
  </si>
  <si>
    <t>Misure di inconferibilità / incompatibilità: Obbligo di rilasciare, all’atto di nomina, una dichiarazione sulla insussistenza delle situazioni di inconferibilità o incompatibilità</t>
  </si>
  <si>
    <t>Misure di inconferibilità / incompatibilità: Preventiva acquisizione della dichiarazione di insussistenza di cause di inconferibilità o incompatibilità da parte del destinatario dell’incarico</t>
  </si>
  <si>
    <t>Misure di inconferibilità / incompatibilità: Successiva verifica entro un congruo arco temporale, da predefinire</t>
  </si>
  <si>
    <t>Misure di inconferibilità / incompatibilità: Conferimento dell’incarico solo all’esito positivo della verifica (ovvero assenza di motivi ostativi al conferimento stesso)</t>
  </si>
  <si>
    <t>Misure di inconferibilità / incompatibilità: Pubblicazione contestuale dell’atto di conferimento dell’incarico, ai sensi dell’art. 14 del d.lgs. 33/2013, e della dichiarazione di insussistenza di cause di inconferibilità e incompatibilità, ai sensi dell’art. 20, co. 3, del d.lgs. 39/2013</t>
  </si>
  <si>
    <t>Misure di inconferibilità / incompatibilità: verifiche da svolgere per il personale assegnato temporaneamente ad amministrazione diversa da quella di appartenenza, mediante il collocamento in comando o posizioni similari</t>
  </si>
  <si>
    <t>Misure di prevenzione del fenomeno della corruzione nella formazione di commissioni e nelle assegnazioni agli uffici: verifica della sussistenza di eventuali precedenti penali a carico dei dipendenti e/o dei soggetti cui si intende conferire incarichi all’atto della formazione delle commissioni per l’affidamento di contratti pubblici o di commissioni di concorso, anche al fine di evitare le conseguenze della illegittimità dei provvedimenti di nomina e degli atti eventualmente adottati</t>
  </si>
  <si>
    <t>Misure di prevenzione del fenomeno della corruzione nella formazione di commissioni e nelle assegnazioni agli uffici: verifica della sussistenza di eventuali precedenti penali a carico dei dipendenti e/o dei soggetti cui si intende conferire incarichi all’atto dell’assegnazione di dipendenti dell’area direttiva agli uffici che presentano le caratteristiche indicate dall’art. 35 bis del d.lgs. 165/2001</t>
  </si>
  <si>
    <t>Misure di prevenzione del fenomeno della corruzione nella formazione di commissioni e nelle assegnazioni agli uffici: verifica della sussistenza di eventuali precedenti penali a carico dei dipendenti e/o dei soggetti cui si intende conferire incarichi all’atto del conferimento degli incarichi dirigenziali e degli altri incarichi specificati all’art. 3 del d.lgs. 39/2013</t>
  </si>
  <si>
    <t>Misure di prevenzione del fenomeno della corruzione nella formazione di commissioni e nelle assegnazioni agli uffici: "direttive interne: - per effettuare i controlli sui precedenti penali e per le determinazioni conseguenti in caso di esito positivo del controllo; - affinché negli interpelli per l’attribuzione degli incarichi siano inserite espressamente le condizioni ostative al conferimento; - per adeguare i propri regolamenti sulla formazione delle commissioni per l’affidamento di commesse o di concorso</t>
  </si>
  <si>
    <t>Misure di prevenzione per incarichi extraistituzionali: Adozione di regolamenti (ai sensi dell’art. 17, co. 2, della l. 400/1988) con cui individuare, secondo criteri differenziati in rapporto alle diverse qualifiche e ruoli professionali, gli incarichi vietati ai dipendenti delle amministrazioni pubbliche</t>
  </si>
  <si>
    <t>Misure di prevenzione per incarichi extraistituzionali: Obbligo di comunicare formalmente all’amministrazione anche l’attribuzione di incarichi gratuiti, ai quali è esteso l’obbligo per le amministrazioni di comunicazione al Dipartimento della funzione pubblica</t>
  </si>
  <si>
    <t>Misure di prevenzione per incarichi extraistituzionali: Elenco di attività non consentite ai dipendenti</t>
  </si>
  <si>
    <t>Misure di prevenzione per incarichi extraistituzionali: Definizione/Adozione di una procedura per la presentazione della richiesta e il rilascio dell’autorizzazione</t>
  </si>
  <si>
    <t>Misure di prevenzione del pantouflage: Applicazione del divieto di pantouflage non solo al soggetto che firma l’atto ma anche a coloro che hanno partecipato al procedimento</t>
  </si>
  <si>
    <t>Misure di prevenzione del pantouflage: Obbligo di inserire nei bandi di gara o negli atti prodromici all’affidamento di appalti pubblici, tra i requisiti generali di partecipazione previsti a pena di esclusione e oggetto di specifica dichiarazione da parte dei concorrenti, la condizione che il soggetto privato partecipante alla gara non abbia stipulato contratti di lavoro o comunque attribuito incarichi a ex dipendenti pubblici, in violazione dell’art. 53, co. 16-ter, del d.lgs. n. 165/2001</t>
  </si>
  <si>
    <t>Misure di prevenzione del pantouflage: Obbligo di restituzione dei compensi percepiti e accertati per lo svolgimento dell’incarico</t>
  </si>
  <si>
    <t>Misure di prevenzione del pantouflage: Inserimento di apposite clausole negli atti di assunzione del personale che prevedono specificamente il divieto di pantouflage</t>
  </si>
  <si>
    <t>Misure di prevenzione del pantouflage: previsione di una dichiarazione da sottoscrivere al momento della cessazione dal servizio o dall’incarico, con cui il dipendente si impegna al rispetto del divieto di pantouflage, allo scopo di evitare eventuali contestazioni in ordine alla conoscibilità della norma</t>
  </si>
  <si>
    <t>Misure di prevenzione del pantouflage: Previsione nei bandi di gara o negli atti prodromici agli affidamenti di contratti pubblici dell’obbligo per l’operatore economico concorrente di dichiarare di non avere stipulato contratti di lavoro o comunque attribuito incarichi a ex dipendenti pubblici in violazione del predetto divieto, in conformità a quanto previsto nei bandi-tipo adottati dall’ANAC ai sensi dell’art. 71 del d.lgs. n. 50/2016.</t>
  </si>
  <si>
    <t>Misure di prevenzione che prevedono patti di integrità: Inserimento, negli avvisi, nei bandi di gara e nelle lettere di invito della clausola di salvaguardia secondo cui il mancato rispetto del protocollo di legalità o del patto di integrità dà luogo all’esclusione dalla gara e alla risoluzione del contratto</t>
  </si>
  <si>
    <t>Misure di formazione: Procedure appropriate per selezionare e formare, in collaborazione con la Scuola superiore della pubblica amministrazione, i dipendenti chiamati ad operare in settori particolarmente esposti alla corruzione</t>
  </si>
  <si>
    <t>Misure di formazione: Formazione generale, rivolta a tutti i dipendenti, e mirata all’aggiornamento delle competenze e alle tematiche dell’etica e della legalità</t>
  </si>
  <si>
    <t>Misure di formazione: Formazione specifica rivolta all'RPCT, ai referenti, ai componenti degli organismi di controllo, ai dirigenti e funzionari addetti alle aree a rischio, mirato a valorizzare le politiche, i programmi e gli strumenti utilizzati per la prevenzione e ad approfondire tematiche settoriali, in relazione al ruolo svolto da ciascun soggetto nell’amministrazione</t>
  </si>
  <si>
    <t>Misure di formazione: Percorsi formativi sul contenuto dei codici di comportamento e dei codici disciplinari</t>
  </si>
  <si>
    <t>Misure di formazione: Formazione sulle fasi e competenze necessarie a formulare il PTPCT e i suoi aggiornamenti</t>
  </si>
  <si>
    <t>Misure di formazione: Verifica dell'adeguatezza della formazione</t>
  </si>
  <si>
    <t>Misure di rotazione ordinaria: Applicazione della rotazione ordinaria (specificare modalità, criteri di programmazione, etc.)</t>
  </si>
  <si>
    <t>Misure di rotazione ordinaria: Previsione da parte del dirigente di modalità operative che favoriscano una maggiore condivisione delle attività fra gli operatori</t>
  </si>
  <si>
    <t>Misure di rotazione ordinaria: Segregazione delle funzioni</t>
  </si>
  <si>
    <t>Misure di regolazione dei rapporti con i rappresentanti di interessi particolari</t>
  </si>
  <si>
    <r>
      <rPr>
        <b/>
        <sz val="10"/>
        <color rgb="FF000000"/>
        <rFont val="Calibri"/>
        <family val="2"/>
        <scheme val="minor"/>
      </rPr>
      <t>Rotazione straordinaria:</t>
    </r>
    <r>
      <rPr>
        <sz val="10"/>
        <color rgb="FF000000"/>
        <rFont val="Calibri"/>
        <family val="2"/>
        <scheme val="minor"/>
      </rPr>
      <t xml:space="preserve">
</t>
    </r>
    <r>
      <rPr>
        <i/>
        <sz val="10"/>
        <color rgb="FF000000"/>
        <rFont val="Calibri"/>
        <family val="2"/>
        <scheme val="minor"/>
      </rPr>
      <t>- previsioni sulla rotazione in casi di avvio di procedimenti penali o disciplinari per condotte di natura corruttiva;
- obbligo da parte dei dipendenti di comunicare la sussistenza di procedimenti penali a loro carico</t>
    </r>
  </si>
  <si>
    <r>
      <t xml:space="preserve">Doveri di comportamento: </t>
    </r>
    <r>
      <rPr>
        <b/>
        <sz val="10"/>
        <color rgb="FF000000"/>
        <rFont val="Calibri"/>
        <family val="2"/>
        <scheme val="minor"/>
      </rPr>
      <t>codici di comportamento</t>
    </r>
  </si>
  <si>
    <t>Database Responsabili (di processo / fase / misura)</t>
  </si>
  <si>
    <t>Database Misure specifiche</t>
  </si>
  <si>
    <r>
      <t xml:space="preserve">MO6 - disciplina sul conferimento di incarichi dirigenziali in caso di particolari attività o incarichi precedenti (cd. </t>
    </r>
    <r>
      <rPr>
        <i/>
        <sz val="10"/>
        <rFont val="Calibri"/>
        <family val="2"/>
        <scheme val="minor"/>
      </rPr>
      <t>pantouflage</t>
    </r>
    <r>
      <rPr>
        <sz val="10"/>
        <rFont val="Calibri"/>
        <family val="2"/>
        <scheme val="minor"/>
      </rPr>
      <t>)</t>
    </r>
  </si>
  <si>
    <r>
      <t xml:space="preserve">MO8 - disciplina per lo svolgimento di attività successiva alla cessazione del rapporto di lavoro (cd. </t>
    </r>
    <r>
      <rPr>
        <i/>
        <sz val="10"/>
        <rFont val="Calibri"/>
        <family val="2"/>
        <scheme val="minor"/>
      </rPr>
      <t>pantouflage</t>
    </r>
    <r>
      <rPr>
        <sz val="10"/>
        <rFont val="Calibri"/>
        <family val="2"/>
        <scheme val="minor"/>
      </rPr>
      <t>)</t>
    </r>
  </si>
  <si>
    <r>
      <t xml:space="preserve">MO10 - sistemi di tutela del dipendente che effettua segnalazioni di llecito (cd. </t>
    </r>
    <r>
      <rPr>
        <i/>
        <sz val="10"/>
        <rFont val="Calibri"/>
        <family val="2"/>
        <scheme val="minor"/>
      </rPr>
      <t>whistleblower</t>
    </r>
    <r>
      <rPr>
        <sz val="10"/>
        <rFont val="Calibri"/>
        <family val="2"/>
        <scheme val="minor"/>
      </rPr>
      <t>)</t>
    </r>
  </si>
  <si>
    <r>
      <t xml:space="preserve">OBIETTIVO
</t>
    </r>
    <r>
      <rPr>
        <sz val="10"/>
        <rFont val="Calibri"/>
        <family val="2"/>
        <scheme val="minor"/>
      </rPr>
      <t>(selezionare dal menù a tendina)</t>
    </r>
  </si>
  <si>
    <r>
      <t xml:space="preserve">Fattori abilitanti
</t>
    </r>
    <r>
      <rPr>
        <sz val="10"/>
        <rFont val="Calibri"/>
        <family val="2"/>
        <scheme val="minor"/>
      </rPr>
      <t>(selezionare dal menù a tendina)</t>
    </r>
  </si>
  <si>
    <r>
      <t xml:space="preserve">POSSIBILI RISCHI
</t>
    </r>
    <r>
      <rPr>
        <sz val="10"/>
        <rFont val="Calibri"/>
        <family val="2"/>
        <scheme val="minor"/>
      </rPr>
      <t>(</t>
    </r>
    <r>
      <rPr>
        <sz val="10"/>
        <color rgb="FFFF0000"/>
        <rFont val="Calibri"/>
        <family val="2"/>
        <scheme val="minor"/>
      </rPr>
      <t>di processo, fase o attività</t>
    </r>
    <r>
      <rPr>
        <sz val="10"/>
        <rFont val="Calibri"/>
        <family val="2"/>
        <scheme val="minor"/>
      </rPr>
      <t>)
(selezionare dal menù a tendina)</t>
    </r>
  </si>
  <si>
    <r>
      <t xml:space="preserve">Misura obbligatoria  / ulteriore
</t>
    </r>
    <r>
      <rPr>
        <sz val="10"/>
        <rFont val="Calibri"/>
        <family val="2"/>
        <scheme val="minor"/>
      </rPr>
      <t>( o/u )</t>
    </r>
    <r>
      <rPr>
        <b/>
        <sz val="10"/>
        <rFont val="Calibri"/>
        <family val="2"/>
        <scheme val="minor"/>
      </rPr>
      <t xml:space="preserve">
</t>
    </r>
    <r>
      <rPr>
        <sz val="10"/>
        <rFont val="Calibri"/>
        <family val="2"/>
        <scheme val="minor"/>
      </rPr>
      <t>(selezionare dal menù a tendina)</t>
    </r>
  </si>
  <si>
    <t>Area A</t>
  </si>
  <si>
    <t>Area B</t>
  </si>
  <si>
    <t>Area C</t>
  </si>
  <si>
    <t>Area D</t>
  </si>
  <si>
    <t>Area E</t>
  </si>
  <si>
    <t>Area F</t>
  </si>
  <si>
    <t>Area G</t>
  </si>
  <si>
    <t>Area H</t>
  </si>
  <si>
    <t>Area I</t>
  </si>
  <si>
    <t>Area L</t>
  </si>
  <si>
    <t>DPR 487/1994 - art. 11 Adempimenti della commissione</t>
  </si>
  <si>
    <t>DPR 487/1994 - art. 12 - Trasparenza amministrativa nei procedimenti concorsuali</t>
  </si>
  <si>
    <t>DPR 487/1994 - art. 13 - Adempimenti dei concorrenti durante lo svolgimento delle prove scritte</t>
  </si>
  <si>
    <t>DPR 487/1994 - art. 12 - Adempimenti dei concorrenti e della commissione al termine delle prove scritte</t>
  </si>
  <si>
    <t>D.Lgs. 165/2001 - Norme generali sull'ordinamento del lavoro alle dipendenze delle amministrazioni pubbliche</t>
  </si>
  <si>
    <t>D.Lgs. 165/2001 - art.19 Ricognizione interna per individuazione delle professionalità richieste</t>
  </si>
  <si>
    <t>D.Lgs. 165/2001 - art. 30 Passaggio diretto di personale tra amministrazioni</t>
  </si>
  <si>
    <t>D.Lgs. 165/2001 -  art. 35 Reclutamento del personale</t>
  </si>
  <si>
    <t>D.Lgs. 267/2001 TUEL</t>
  </si>
  <si>
    <t>D.Lgs. 150/2009 - art. 24 Progressioni di carriera</t>
  </si>
  <si>
    <t>D.L. 101/2013 convertito con L. 125/2013 - Art. 4 (stabilizzazioni)</t>
  </si>
  <si>
    <t>D.Lgs. 33/2013 - art. 19 Bandi di concorso</t>
  </si>
  <si>
    <t>Adozione di terminologie chiare e il più possibili univoche (riduzione dei margini di ambiguità)</t>
  </si>
  <si>
    <t>Analisi dei requisiti richiesti rispetto a quanto dichiarato per tutte le candidature</t>
  </si>
  <si>
    <t>Attivazione di canali dedicati alla segnalazione dall’esterno  di episodi di corruzione, cattiva amministrazione e conflitto di interessi</t>
  </si>
  <si>
    <t>Attività di controllo di procedimenti, atti, altre informazioni da parte di almeno due dipendenti secondo rotazione casuale</t>
  </si>
  <si>
    <t>Aumentare la numerosità dei controlli previsti dai regolamenti</t>
  </si>
  <si>
    <t>Controlli a campione su dichiarazioni, documenti, banche dati, altro (se altro, specificare): specificare il tipo di controlli e la metodologia adottata</t>
  </si>
  <si>
    <t>Controlli su progressioni di carriera da parte di organi interni, organismo di valutazione, collegio di revisione dei conti</t>
  </si>
  <si>
    <t>Convenzioni tra amministrazioni pubbliche per l’accesso alle banche dati istituzionali per realizzare controlli incrociati, condivisione di informazioni, et similia</t>
  </si>
  <si>
    <t>Costituzione di commissioni secondo criteri precisi e vincolanti</t>
  </si>
  <si>
    <t>Estrazione casuale delle tracce delle prove scritte e delle domande delle prove orali</t>
  </si>
  <si>
    <t>Individuazione preventiva delle prove scritte e orali al fine di garantire l’imparzialità</t>
  </si>
  <si>
    <t>Individuazione preventiva e oggettiva dei criteri di valutazione</t>
  </si>
  <si>
    <t>Nomina dei componenti della commissione una volta scaduti i termini di presentazione delle domande di partecipazione</t>
  </si>
  <si>
    <t>Seduta pubblica in sede di prove orali</t>
  </si>
  <si>
    <t>Utilizzo all'interno dell'Ente di banche dati specifiche per realizzare controlli incrociati, condivisione di informazioni, et similia</t>
  </si>
  <si>
    <t>Verifica dei contenuti dell'incarico esterno rispetto alle norme di legge o regolamento che lo consentono</t>
  </si>
  <si>
    <t>Verifica della veridicità delle autodichiarazioni ex. DPR. 445/2000</t>
  </si>
  <si>
    <t>Verifica delle competenze professionali attraverso analisi dei CV</t>
  </si>
  <si>
    <t>Verifica oggettiva alle reali necessità di copertura dei posti. Parere revisore dei conti</t>
  </si>
  <si>
    <t>Verifiche pre assuntive (es presso casellario giudiziario, iscrizione albo)</t>
  </si>
  <si>
    <t>Trasparenza sorteggi</t>
  </si>
  <si>
    <t>Pubblicazione dei titoli delle prove in caso di selezione pubblica</t>
  </si>
  <si>
    <t>Pubblicazione dei criteri di valutazione delle domande di ammissione</t>
  </si>
  <si>
    <t>Pubblicazione dei criteri di valutazione delle prove</t>
  </si>
  <si>
    <t>Utilizzo di specifica modulistica per la dichiarazione di assenza di conflitto di interessi</t>
  </si>
  <si>
    <t>Definizione delle modalità di gestione dell'insorgenza di conflitto di interesse</t>
  </si>
  <si>
    <t>Controlli a campione sulle dichiarazioni di assenza di conflitto di interesse</t>
  </si>
  <si>
    <t>Rendicontazione periodica a RPCT</t>
  </si>
  <si>
    <t>Verifiche a campione sulla corretta attestazione di presenza o giustificazione di assenza dal servizio.</t>
  </si>
  <si>
    <t>L. 241/1990 - Nuove norme in materia di procedimento amministrativo e di diritto di accesso ai documenti amministrativi</t>
  </si>
  <si>
    <t>L. 241/1990 - Art. 21 Quinques Revoca del provvedimento</t>
  </si>
  <si>
    <t>D.Lgs. 165/2001 - Art. 35 bis Prevenzione del fenomeno della corruzione nella formazione di commissioni e nelle assegnazioni agli uffici</t>
  </si>
  <si>
    <t>L. 136/2010 - Piano straordinario contro le mafie, nonché delega al Governo in materia di normativa antimafia</t>
  </si>
  <si>
    <t>DPR 207/2010 - Regolamento di esecuzione del Codice dei contratti pubblici</t>
  </si>
  <si>
    <t>L. 190/2012 - Art.1 cc 20, 21, 22, 23, 24 e 25  Nomina arbitri</t>
  </si>
  <si>
    <t>D.Lgs. 39/2013  Disposizioni in materia di inconferibilità e incompatibilità di incarichi presso le pubbliche amministrazioni e presso gli enti privati in controllo pubblico</t>
  </si>
  <si>
    <t>DPR 62/2013 Regolamento recante codice di comportamento dei dipendenti pubblici - Art. 2 comma 3 ambito di applicazione</t>
  </si>
  <si>
    <t>Regolamento per la disciplina dei Contratti</t>
  </si>
  <si>
    <t>Regolamento per l'acquisizione in economia di beni e servizi</t>
  </si>
  <si>
    <t>Protocollo di legalità sugli Appalti</t>
  </si>
  <si>
    <t>D.Lgs. 50/2016 - Art. 9 - Contratti di servizi aggiudicati in base ad un diritto esclusivo</t>
  </si>
  <si>
    <t>D.Lgs. 50/2016 - Art. 19 - Contratti di sponsorizzazione</t>
  </si>
  <si>
    <t>D.Lgs. 50/2016 - Art. 32 - Fasi delle procedure di affidamento</t>
  </si>
  <si>
    <t>D.Lgs. 50/2016 - Art. 36 - Contratti sotto soglia</t>
  </si>
  <si>
    <t>D.Lgs. 50/2016 - Art. 42 - Conflitto di interesse</t>
  </si>
  <si>
    <t>D.Lgs. 50/2016 - Art. 44 - Digitalizzazione delle procedure</t>
  </si>
  <si>
    <t>D.Lgs. 50/2016 - Art. 59 - Scelta delle procedure</t>
  </si>
  <si>
    <t>D.Lgs. 50/2016 - Art. 77 - Commissione di aggiudicazione</t>
  </si>
  <si>
    <t>D.Lgs. 50/2016 - Art. 95 - Criteri di aggiudicazione dell'appalto</t>
  </si>
  <si>
    <t>D.Lgs. 50/2016 - Art. 102 - Collaudo</t>
  </si>
  <si>
    <t>D.Lgs. 50/2016 - Art. 105 - Subappalto</t>
  </si>
  <si>
    <t>D.Lgs. 50/2016 - Art. 109 – Recesso</t>
  </si>
  <si>
    <t>D.Lgs. 50/2016 - Art. 151 - Sponsorizzazioni e forme speciali di partenariato</t>
  </si>
  <si>
    <t>D.Lgs. 50/2016 - Art. 205 - Accordo bonario per i lavori</t>
  </si>
  <si>
    <t>D.Lgs. 50/2016 - Art. 206 - Accordo bonario per i servizi e le forniture</t>
  </si>
  <si>
    <t>D.Lgs. 50/2016 - Art. 209 - Arbitrato</t>
  </si>
  <si>
    <t>D.Lgs. 50/2016 - Art. 208 - Transazione</t>
  </si>
  <si>
    <t>D.Lgs. 50/2016 - Art. 149 - Varianti</t>
  </si>
  <si>
    <t>D.Lgs. 50/2016 - Art. 150 - Collaudo</t>
  </si>
  <si>
    <t>D.Lgs. 50/2016 - Art. 171 - Garanzie procedurali nei criteri di aggiudicazione</t>
  </si>
  <si>
    <t>D.Lgs. 50/2016 - Art. 173 - Criteri di aggiudicazione</t>
  </si>
  <si>
    <t>D.Lgs. 50/2016 - Art. 176 - Cessazione, revoca d'ufficio, risoluzione per inadempimento e subentro</t>
  </si>
  <si>
    <t>D.Lgs. 50/2016 - Art. 211 - Pareri di precontenzioso dell’ANAC</t>
  </si>
  <si>
    <t>D.Lgs. 50/2016 Attuazione delle direttive 2014/23/UE, 2014/24/UE e 2014/25/UE sull'aggiudicazione dei contratti di concessione, sugli appalti pubblici e sulle procedure d'appalto degli enti erogatori nei settori dell'acqua, dell'energia, dei trasporti e d</t>
  </si>
  <si>
    <t>L. 190/2012 - Disposizioni per la prevenzione e la repressione della corruzione e dell'illegalità nella pubblica amministrazione</t>
  </si>
  <si>
    <t>L. 190/2012 - Disposizioni per la prevenzione e la repressione della corruzione e dell'illegalità nella pubblica amministrazione - Art.1 cc 20, 21, 22, 23, 24 e 25  Nomina arbitri</t>
  </si>
  <si>
    <t>Aggiudicare l'appalto applicando criteri obiettivi, che garantiscano il rispetto dei principi di trasparenza, di non discriminazione e di parità di trattamento e che assicurino una valutazione delle offerte in condizioni di effettiva concorrenza  chiedend</t>
  </si>
  <si>
    <t>Applicazione del vademecum per le stazioni appaltanti approvato dall'autorità garante della concorrenza e del mercato con delibera in data 18/09/2013</t>
  </si>
  <si>
    <t>Attribuire percentualmente un peso maggiore ai criteri tecnici rispetto ai criteri economici per limitare presentazione progetti carenti che in fase di esecuzione possono risultare di difficile realizzazione</t>
  </si>
  <si>
    <t>Controlli interni su procedimenti, atti, documentazione</t>
  </si>
  <si>
    <t>Definizione di requisiti proporzionati al valore a all'oggetto della gara</t>
  </si>
  <si>
    <t>Esplicitazione dei criteri negli atti di gara</t>
  </si>
  <si>
    <t>In caso di affidamento diretto esplicitazione motivazioni del ricorso all'affidamento diretto con modalità con cui il prezzo contrattato è ritenuto  congruo e conveniente</t>
  </si>
  <si>
    <t>In caso di procedura negoziata, richiamo espresso nella determina a contrarre della motivazione del ricorso a tale tipo di procedura</t>
  </si>
  <si>
    <t>In caso di subappalto, verifica dei prezzi stabiliti dal contratto e verifica rispetto del Protocollo di legalità</t>
  </si>
  <si>
    <t>Incontri periodici tra dirigenti/PO competenti per finalità di aggiornamento sull'attività dell'amministrazione, circolazione delle informazioni e confronto sulle soluzioni gestionali</t>
  </si>
  <si>
    <t>Indicazione nella determinazione a contrattare della tipologia di  bene o servizio elencati  nel regolamento per l'acquisizione in economia di beni e servizi con richiamo del relativo riferimento normativo</t>
  </si>
  <si>
    <t>Monitoraggio in loco quando previsto</t>
  </si>
  <si>
    <t>Monitoraggio sul rispetto dei tempi</t>
  </si>
  <si>
    <t>Motivazione espressa in sede di approvazione del bando di gara  del rispetto  dei principi di ragionevolezza e proporzionalità dei requisiti richiesti</t>
  </si>
  <si>
    <t>Nel caso in cui la verifica della documentazione è effettuata da un'unica struttura fare effettuare la verifica da almeno due funzionari/istruttori diversi oltre al RUP</t>
  </si>
  <si>
    <t>Nel caso in cui nella commissione di gara sia ricompreso il RUP inserire nella commissione di gara almeno un componente che non appartenga alla struttura di appartenenza del RUP</t>
  </si>
  <si>
    <t>Richiesta motivazione obbligatoria e comprovata della necessità di indizione della gara e collegata ad un effettivo fabbisogno</t>
  </si>
  <si>
    <t>Rotazione dei componenti interni delle commissioni diversi dal Presidente</t>
  </si>
  <si>
    <t>Valutazione amministrativa svolta congiuntamente dalla commissione in presenza di un segretario e valutazione tecnica effettuata dai componenti della Commissione in modo riservato e indipendente dai componenti in modo da garantire la terzietà di giudizio</t>
  </si>
  <si>
    <t>Verifica dei prezzi stabiliti nel contratto di subappalto</t>
  </si>
  <si>
    <t>Verifica espressa in sede di validazione del progetto dei principi di ragionevolezza e proporzionalità dei requisiti richiesti dal CSA</t>
  </si>
  <si>
    <t>Obbligo di adeguata motivazione in fase di programmazione in relazione a natura, quantità e tempistica della prestazione, sulla base di esigenze effettive e documentate emerse da apposita rilevazione nei confronti degli uffici richiedenti.</t>
  </si>
  <si>
    <t>Audit interni su fabbisogno e adozione di procedure interne per rilevazione e comunicazione dei fabbisogni in vista della programmazione, accorpando quelli omogenei.</t>
  </si>
  <si>
    <t>Programmazione annuale anche per acquisti di servizi e forniture.</t>
  </si>
  <si>
    <t>Per servizi e forniture standardizzabili, nonché lavori di manutenzione ordinaria, adeguata valutazione della possibilità di ricorrere ad accordi quadro e verifica delle convenzioni/accordi quadro già in essere.</t>
  </si>
  <si>
    <t>Controllo periodico e monitoraggio dei tempi programmati anche mediante sistemi di controllo interno di gestione in ordine alle future scadenze contrattuali (ad esempio, prevedendo obblighi specifici di informazione in relazione alle prossime scadenze con</t>
  </si>
  <si>
    <t>In fase di individuazione del quadro dei fabbisogni, predeterminazione dei criteri per individuarne le priorità.</t>
  </si>
  <si>
    <t>Pubblicazione, sui siti istituzionali, di report periodici in cui siano rendicontati i contratti prorogati e i contratti affidati in via d’urgenza e relative motivazioni.</t>
  </si>
  <si>
    <t>Per rilevanti importi contrattuali previsione di obblighi di comunicazione/informazione puntuale nei confronti del RPC in caso di proroghe contrattuali o affidamenti d’urgenza da effettuarsi tempestivamente.</t>
  </si>
  <si>
    <t>Utilizzo di avvisi di preinformazione quand’anche facoltativi.</t>
  </si>
  <si>
    <t>Adozione di criteri trasparenti per documentare il dialogo con i soggetti privati e con le associazioni di categoria, prevedendo, tra l’altro, verbalizzazioni e incontri aperti al pubblico e il coinvolgimento del RPC.</t>
  </si>
  <si>
    <t>Adozione di strumenti di programmazione partecipata (debat public, quali consultazioni preliminari, dibattiti pubblici strutturati, informative a gruppi già organizzati) in un momento che precede l’approvazione formale degli strumenti di programmazion...</t>
  </si>
  <si>
    <t>Formalizzazione dell’avvenuto coinvolgimento delle strutture richiedenti nella fase di programmazione, in modo da assicurare una maggiore trasparenza e tracciabilità dell’avvenuta condivisione delle scelte di approvvigionamento</t>
  </si>
  <si>
    <t>Previsione di procedure interne che individuino criteri di rotazione nella nomina del RP e atte a rilevare l’assenza di conflitto di interesse in capo allo stesso.</t>
  </si>
  <si>
    <t>Effettuazione di consultazioni collettive e/o incrociate di più operatori e adeguata verbalizzazione/registrazione delle stesse.</t>
  </si>
  <si>
    <t>Obbligo di motivazione nella determina a contrarre in ordine sia alla scelta della procedura sia alla scelta del sistema di affidamento adottato ovvero della tipologia contrattuale (ad esempio appalto vs. concessione).</t>
  </si>
  <si>
    <t>Adozione di direttive interne/linee guida che introducano criteri stringenti ai quali attenersi nella determinazione del valore stimato del contratto avendo riguardo alle norme pertinenti e all’oggetto complessivo del contratto.</t>
  </si>
  <si>
    <t>Audit su bandi e capitolati per verificarne la conformità ai bandi tipo redatti dall’ANAC e il rispetto della normativa anticorruzione.</t>
  </si>
  <si>
    <t>Adozione di direttive interne/linee guida che limitino il ricorso al criterio dell’OEPV in caso di affidamenti di beni e servizi standardizzati, o di lavori che non lasciano margini di discrezionalità all’impresa.</t>
  </si>
  <si>
    <t>Obbligo di dettagliare nel bando di gara in modo trasparente e congruo i requisiti minimi di ammissibilità delle varianti progettuali in sede di offerta.</t>
  </si>
  <si>
    <t>Sottoscrizione da parte dei soggetti coinvolti nella redazione della documentazione di gara di dichiarazioni in cui si attesta l’assenza di interessi personali in relazione allo specifico oggetto della gara.</t>
  </si>
  <si>
    <t>Utilizzo di clausole standard conformi alle prescrizioni normative con riguardo a garanzie a corredo dell’offerta, tracciabilità dei pagamenti e termini di pagamento agli operatori economici.</t>
  </si>
  <si>
    <t>Previsione in tutti i bandi, gli avvisi, le lettere di invito o nei contratti adottati di una clausola risolutiva del contratto a favore della stazione appaltante in caso di gravi inosservanze delle clausole contenute nei protocolli di legalità o nei patt</t>
  </si>
  <si>
    <t>Misure di trasparenza volte a garantire la nomina di RP a soggetti in possesso dei requisiti di professionalità necessari.</t>
  </si>
  <si>
    <t>Pubblicazione di un avviso in cui la stazione appaltante rende nota l’intenzione di procedere a consultazioni preliminari di mercato per la redazione delle specifiche tecniche.</t>
  </si>
  <si>
    <t>Preventiva individuazione, mediante direttive e circolari interne, di procedure atte ad attestare il ricorrere dei presupposti legali per indire procedure negoziate o procedere ad affidamenti diretti da parte del RP.</t>
  </si>
  <si>
    <t>Predeterminazione nella determina a contrarre dei criteri che saranno utilizzati per l’individuazione delle imprese da invitare.</t>
  </si>
  <si>
    <t>Utilizzo di sistemi informatizzati per l’individuazione degli operatori da consultare.</t>
  </si>
  <si>
    <t>Direttive/linee guida interne, oggetto di pubblicazione, che disciplinino la procedura da seguire, improntata ai massimi livelli di trasparenza e pubblicità, anche con riguardo alla pubblicità delle sedute di gara e alla pubblicazione della determina a...</t>
  </si>
  <si>
    <t>Check list di verifica degli adempimenti da porre in essere, anche in relazione alle direttive/linee guida interne adottate, da trasmettersi periodicamente al RPC.</t>
  </si>
  <si>
    <t>Previsione di procedure interne per la verifica del rispetto del principio di rotazione degli operatori economici presenti negli elenchi della stazione appaltante.</t>
  </si>
  <si>
    <t>Obbligo di comunicare al RPC la presenza di ripetuti affidamenti ai medesimi operatori economici in un dato arco temporale (definito in modo congruo dalla stazione appaltante).</t>
  </si>
  <si>
    <t>Verifica puntuale da parte dell’ufficio acquisti della possibilità di accorpare le procedure di acquisizione di forniture, di affidamento dei servizi o di esecuzione dei lavori omogenei.</t>
  </si>
  <si>
    <t>Direttive/linee guida interne che introducano come criterio tendenziale modalità di aggiudicazione competitive ad evidenza pubblica ovvero affidamenti mediante cottimo fiduciario, con consultazione di almeno 5 operatori economici, anche per procedure di i</t>
  </si>
  <si>
    <t>Obbligo di effettuare l’avviso volontario per la trasparenza preventiva.</t>
  </si>
  <si>
    <t>Utilizzo di elenchi aperti di operatori economici con applicazione del principio della rotazione, previa fissazione di criteri generali per l’iscrizione.</t>
  </si>
  <si>
    <t>Accessibilità online della documentazione di gara e/o delle informazioni complementari rese; in caso di documentazione non accessibile online, predefinizione e pubblicazione delle modalità per acquisire la documentazione e/o le informazioni complementa...</t>
  </si>
  <si>
    <t>Pubblicazione del nominativo dei soggetti cui ricorrere in caso di ingiustificato ritardo o diniego dell’accesso ai documenti di gara.</t>
  </si>
  <si>
    <t>Direttive/linee guida interne che individuino in linea generale i termini (non minimi) da rispettare per la presentazione delle offerte e le formalità di motivazione e rendicontazione qualora si rendano necessari termini inferiori.</t>
  </si>
  <si>
    <t>Predisposizione di idonei ed inalterabili sistemi di protocollazione delle offerte (ad esempio prevedendo che, in caso di consegna a mano, l’attestazione di data e ora di arrivo avvenga in presenza di più funzionari riceventi; ovvero prevedendo piatta...</t>
  </si>
  <si>
    <t>Direttive/linee guida interne per la corretta conservazione della documentazione di gara per un tempo congruo al fine di consentire verifiche successive, per la menzione nei verbali di gara delle specifiche cautele adottate a tutela dell’integrità e d...</t>
  </si>
  <si>
    <t>Obblighi di trasparenza/pubblicità delle nomine dei componenti delle commissioni e eventuali consulenti.</t>
  </si>
  <si>
    <t>Tenuta di albi ed elenchi di possibili componenti delle commissioni di gara suddivisi per professionalità.</t>
  </si>
  <si>
    <t>Scelta dei componenti delle commissioni, tra i soggetti in possesso dei necessari requisiti, mediante estrazione a sorte in un’ampia rosa di candidati.</t>
  </si>
  <si>
    <t>Sistemi di controllo incrociato sui provvedimenti di nomina di commissari e consulenti, anche prevedendo la rendicontazione periodica al RPC, almeno per contratti di importo rilevante, atti a far emergere l’eventuale frequente ricorrenza dei medesimi n...</t>
  </si>
  <si>
    <t>Rilascio da parte dei commissari di dichiarazioni attestanti:</t>
  </si>
  <si>
    <t>Rilascio da parte dei commissari di dichiarazioni attestanti l’esatta tipologia di impiego/lavoro, sia pubblico che privato, svolto negli ultimi 5 anni;</t>
  </si>
  <si>
    <t>Rilascio da parte dei commissari di dichiarazioni attestanti di non svolgere o aver svolto «alcun’altra funzione o incarico tecnico o amministrativo relativamente al contratto del cui affidamento si tratta» (art. 84, co. 4, del Codice);</t>
  </si>
  <si>
    <t>Rilascio da parte dei commissari di dichiarazioni attestanti se professionisti, di essere iscritti in albi professionali da almeno 10 anni (art. 84, co. 8, lett. a), del Codice);</t>
  </si>
  <si>
    <t>Rilascio da parte dei commissari di dichiarazioni attestanti di non aver concorso, «in qualità di membri delle commissioni giudicatrici, con dolo o colpa grave accertati in sede giurisdizionale con sentenza non sospesa, all’approvazione di atti dichi...</t>
  </si>
  <si>
    <t>Rilascio da parte dei commissari di dichiarazioni attestanti di non trovarsi in conflitto di interesse con riguardo ai dipendenti della stazione appaltante per rapporti di coniugio, parentela o affinità o pregressi rapporti professionali;</t>
  </si>
  <si>
    <t>Rilascio da parte dei commissari di dichiarazioni attestanti assenza di cause di incompatibilità con riferimento ai concorrenti alla gara, tenuto anche conto delle cause di astensione di cui all’articolo 51 c.p.c., richiamato dall’art. 84 del Codice.</t>
  </si>
  <si>
    <t>Introduzione di misure atte a documentare il procedimento di valutazione delle offerte anormalmente basse e di verifica della congruità dell’anomalia, specificando espressamente le motivazioni nel caso in cui, all’esito del procedimento di verifica,...</t>
  </si>
  <si>
    <t>Nel caso in cui si riscontri un numero significativo di offerte simili o uguali o altri elementi, adeguata formalizzazione delle verifiche espletate in ordine a situazioni di controllo/collegamento/accordo tra i partecipanti alla gara, tali da poter deter</t>
  </si>
  <si>
    <t>Check list di controllo sul rispetto, per ciascuna gara, degli obblighi di tempestiva segnalazione all’ANAC in caso di accertata insussistenza dei requisiti di ordine generale e speciale in capo all’operatore economico.</t>
  </si>
  <si>
    <t>Direttive interne che prevedano l’attivazione di verifiche di secondo livello in caso di paventato annullamento e/o revoca della gara.</t>
  </si>
  <si>
    <t>Obbligo di segnalazione agli organi di controllo interno di gare in cui sia presentata un’unica offerta valida/credibile.</t>
  </si>
  <si>
    <t>Audit interno sulla correttezza dei criteri di iscrizione degli operatori economici negli elenchi e negli albi al fine di accertare che consentano la massima apertura al mercato (ad esempio, verifica dell’insussistenza di limitazioni temporali per l’...</t>
  </si>
  <si>
    <t>Rafforzamento dei meccanismi di monitoraggio dei rapporti con enti/soggetti, con i quali sono stati stipulati contratti, interessati a procedimenti di autorizzazione, concessione o erogazione di vantaggi economici, ai fini della verifica di eventuali rela</t>
  </si>
  <si>
    <t>Per le gare di importo più rilevante, acquisizione da parte del RP di una specifica dichiarazione, sottoscritta da ciascun componente della commissione giudicatrice, attestante l’insussistenza di cause di incompatibilità con l’impresa aggiudicatari...</t>
  </si>
  <si>
    <t>Obbligo di menzione nei verbali di gara delle specifiche cautele adottate a tutela dell’integrità e della conservazione delle buste contenenti l'offerta.</t>
  </si>
  <si>
    <t>Individuazione di appositi archivi (fisici e/o informatici) per la custodia della documentazione.</t>
  </si>
  <si>
    <t>Pubblicazione delle modalità di scelta, dei nominativi e della qualifica professionale dei componenti delle commissioni di gara.</t>
  </si>
  <si>
    <t>Pubblicazione sul sito internet della amministrazione, per estratto, dei punteggi attribuiti agli offerenti all’esito dell’aggiudicazione definitiva.</t>
  </si>
  <si>
    <t>Obbligo di preventiva pubblicazione online del calendario delle sedute di gara.</t>
  </si>
  <si>
    <t>Direttive interne che assicurino la collegialità nella verifica dei requisiti, sotto la responsabilità del dirigente dell’ufficio acquisti e la presenza dei funzionari dell’ufficio, coinvolgendoli nel rispetto del principio di rotazione.</t>
  </si>
  <si>
    <t>Check list di controllo sul rispetto degli adempimenti e formalità di comunicazione previsti dal Codice.</t>
  </si>
  <si>
    <t>Introduzione di un termine tempestivo di pubblicazione dei risultati della procedura di aggiudicazione.</t>
  </si>
  <si>
    <t>Formalizzazione e pubblicazione da parte dei funzionari e dirigenti che hanno partecipato alla gestione della procedura di gara di una dichiarazione attestante l’insussistenza di cause di incompatibilità con l’impresa aggiudicataria e con la seconda...</t>
  </si>
  <si>
    <t>Check list relativa alla verifica dei tempi di esecuzione, da effettuarsi con cadenza prestabilita e trasmettersi al RPC e agli uffici di controllo interno al fine di attivare specifiche misure di intervento in caso di eccessivo allungamento dei tempi ris</t>
  </si>
  <si>
    <t>Controllo sull’applicazione di eventuali penali per il ritardo.</t>
  </si>
  <si>
    <t>Fermi restando gli adempimenti formali previsti dalla normativa, previsione di una certificazione con valore interno, da inviarsi al RPC da parte del RP, che espliciti l’istruttoria interna condotta sulla legittimità della variante e sugli impatti eco...</t>
  </si>
  <si>
    <t>Verifica del corretto assolvimento dell’obbligo di trasmissione all’ANAC delle varianti.</t>
  </si>
  <si>
    <t>Definizione di un adeguato flusso di comunicazioni al fine di consentire al RP ed al RPC di avere tempestiva conoscenza dell’osservanza degli adempimenti in materia di subappalto.</t>
  </si>
  <si>
    <t>In caso di subappalto, ove si tratti di società schermate da persone giuridiche estere o fiduciarie, obbligo di effettuare adeguate verifiche per identificare il titolare effettivo dell’impresa subappaltatrice in sede di autorizzazione del subappalto.</t>
  </si>
  <si>
    <t>Per opere di importo rilevante, pubblicazione online di rapporti periodici che sintetizzino, in modo chiaro ed intellegibile, l’andamento del contratto rispetto a tempi, costi e modalità preventivate in modo da favorire la più ampia informazione poss...</t>
  </si>
  <si>
    <t>Pubblicazione, contestualmente alla loro adozione e almeno per tutta la durata del contratto, dei provvedimenti di adozione delle varianti.</t>
  </si>
  <si>
    <t>Fermo restando l’obbligo di oscurare i dati personali, relativi al segreto industriale o commerciale, pubblicazione degli accordi bonari e delle transazioni.</t>
  </si>
  <si>
    <t>Effettuazione di un report periodico (ad esempio semestrale), da parte dell’ufficio contratti, al fine di rendicontare agli uffici di controllo interno di gestione le procedure di gara espletate, con evidenza degli elementi di maggiore rilievo (quali i...</t>
  </si>
  <si>
    <t>Per procedure negoziate/affidamenti diretti, pubblicazione di report periodici da parte dell’Ufficio acquisti in cui, per ciascun affidamento, sono evidenziati: le ragioni che hanno determinato l’affidamento; i nominativi degli operatori economici ev...</t>
  </si>
  <si>
    <t>Pubblicazione del report periodico sulle procedure di gara espletate sul sito della stazione appaltante.</t>
  </si>
  <si>
    <t>Predisposizione e pubblicazione di elenchi aperti di soggetti in possesso dei requisiti per la nomina dei collaudatori, da selezionare di volta in volta tramite sorteggio.</t>
  </si>
  <si>
    <t>Pubblicazione delle modalità di scelta, dei nominativi e della qualifica professionale dei componenti delle commissioni di collaudo.</t>
  </si>
  <si>
    <t>Predisposizione di sistemi di controlli incrociati, all’interno della stazione appaltante, sui provvedimenti di nomina dei collaudatori per verificarne le competenze e la rotazione.</t>
  </si>
  <si>
    <t>Pubblicazione Avvisi di preinformazione (art. 70, c. 1, 2 e 3, dlgs n. 50/2016); Bandi ed avvisi di preinformazioni (art. 141, dlgs n. 50/2016)</t>
  </si>
  <si>
    <t>Pubblicazione 'Delibera a contrarre o atto equivalente</t>
  </si>
  <si>
    <t>Pubblicazione Avviso (art. 19, c. 1, dlgs n. 50/2016);</t>
  </si>
  <si>
    <t>Pubblicazione Avviso di indagini di mercato (art. 36, c. 7,  dlgs n. 50/2016 e Linee guida ANAC);</t>
  </si>
  <si>
    <t>Pubblicazione Avviso di formazione elenco operatori economici e pubblicazione elenco (art. 36, c. 7, dlgs n. 50/2016 e Linee guida ANAC);</t>
  </si>
  <si>
    <t>Pubblicazione Bandi e avvisi</t>
  </si>
  <si>
    <t>Pubblicazione Avviso relativo all’esito della procedura;</t>
  </si>
  <si>
    <t>Pubblicazione Bando di concorso (art. 153, c. 1, dlgs n. 50/2016);</t>
  </si>
  <si>
    <t>Pubblicazione Avviso di aggiudicazione (art. 153, c. 2, dlgs n. 50/2016);</t>
  </si>
  <si>
    <t>Pubblicazione Bando di concessione, invito a presentare offerta, documenti di gara (art. 171, c. 1 e 5, dlgs n. 50/2016);</t>
  </si>
  <si>
    <t>Pubblicazione Avviso in merito alla modifica dell’ordine di importanza dei criteri, Bando di concessione  (art. 173, c. 3, dlgs n. 50/2016);</t>
  </si>
  <si>
    <t>Pubblicazione Bando di gara</t>
  </si>
  <si>
    <t>Pubblicazione Avviso costituzione del privilegio (art. 186, c. 3, dlgs n. 50/2016);</t>
  </si>
  <si>
    <t>Pubblicazione 'Avviso sui risultati della procedura di affidamento - Avviso sui risultati della procedura di affidamento con indicazione dei soggetti invitati (art. 36, c. 2, dlgs n. 50/2016); Bando di concorso e avviso sui risultati del concorso (art. 14</t>
  </si>
  <si>
    <t>Pubblicazione 'Avvisi sistema di qualificazione - Avviso sull’esistenza di un sistema di qualificazione, di cui all’Allegato XIV, parte II, lettera H; Bandi, avviso periodico indicativo; avviso sull’esistenza di un sistema di qualificazione; Avviso...</t>
  </si>
  <si>
    <t>Pubblicazione 'Affidamenti Gli atti relativi agli affidamenti diretti di lavori, servizi e forniture di somma urgenza e di protezione civile, con specifica dell'affidatario, delle modalità della scelta e delle motivazioni che non hanno consentito il rico</t>
  </si>
  <si>
    <t>Pubblicazione 'Informazioni ulteriori - Contributi e resoconti degli incontri con portatori di interessi unitamente ai progetti di fattibilità di grandi opere e ai documenti predisposti dalla stazione appaltante (art. 22, c. 1, dlgs n. 50/2016); Informazi</t>
  </si>
  <si>
    <t>Pubblicazione 'Provvedimenti di esclusione e di amminssione (entro 2 giorni dalla loro adozione)</t>
  </si>
  <si>
    <t>Pubblicazione Composizione della commissione giudicatrice e i curricula dei suoi componenti.</t>
  </si>
  <si>
    <t>Pubblicazione Testo integrale di  tutti i contratti di acquisto di beni e di servizi di importo unitario stimato superiore a  1  milione di euro in esecuzione del programma biennale e suoi aggiornamenti</t>
  </si>
  <si>
    <t>Pubblicazione Resoconti della gestione finanziaria dei contratti al termine della loro esecuzione</t>
  </si>
  <si>
    <t>Attività di controllo da parte del Collegio sindacale</t>
  </si>
  <si>
    <t>Implementazione della programmazione</t>
  </si>
  <si>
    <t>Relazione periodica circa il rispetto della programmazione</t>
  </si>
  <si>
    <t>Creazione di elenchi di professionisti all’interno del quale attingere e dichiarazione dei criteri di scelta motivata ad ogni assegnazione</t>
  </si>
  <si>
    <t>Pubblicazione sul sito internet della amministrazione, per estratto, dei punteggi attribuiti agli offerenti all’esito dell’aggiudicazione</t>
  </si>
  <si>
    <t>Adesione alla procedura centralizzata regionale per l’affidamento di servizi integrati di Ingegneria Clinica gestita da SCR (comprendenti le attività manutentive), che consentirà di effettuare tutti gli affidamenti con criteri più oggettivi e maggio...</t>
  </si>
  <si>
    <t>Individuazione di eventuali Ditte alternative alle case madri, in possesso di requisiti dimostrabili e valutabili: tecnici, organizzativi, conoscitivi, operativi e logistici (es. possibilità di reperire le parti di ricambio) in modo da garantire i livelli</t>
  </si>
  <si>
    <t>Adempimenti e controlli conseguenti alle aggiudicazioni e relativa gestione documentale (acquisizione AVCPass, antimafia, depositi cauzionali, DURC);</t>
  </si>
  <si>
    <t>Misure già presenti (non attribuite a aree specifiche)</t>
  </si>
  <si>
    <t>Area di attribuzione</t>
  </si>
  <si>
    <t>Tutte</t>
  </si>
  <si>
    <t>Togliere da questo db: misura generale</t>
  </si>
  <si>
    <t>Redistribuire su tutte le Aree</t>
  </si>
  <si>
    <t>MGU13 - Pubblicazione sul sito istituzionale di report periodici in cui siano rendicontati i contratti prorogati e i contratti affidati in via d'urgenza</t>
  </si>
  <si>
    <t xml:space="preserve">MGU14 - Obblighi di informazione/comunicazione al RPCT per proroghe contrattuali o affidamenti d'urgenza (importi rilevanti) </t>
  </si>
  <si>
    <t>L. 241/1990 - Capo I - Art. 1 Principi generali dell'attività amministrativa</t>
  </si>
  <si>
    <t>L. 241/1990 - Capo I - Art. 2 Conclusione del procedimento</t>
  </si>
  <si>
    <t>L. 241/1990 - Capo I - Art. 3 Motivazione del provvedimento</t>
  </si>
  <si>
    <t>L. 241/1990 - Capo II - Art. 6-bis Conflitto di interessi</t>
  </si>
  <si>
    <t>L. 241/1990 - Capo III - Art. 12 Provvedimenti attributivi di vantaggi economici</t>
  </si>
  <si>
    <t>L. 241/1990 - Capo IV bis - Art. 21 Quinquies Revoca del provvedimento</t>
  </si>
  <si>
    <t>Audit interno sulle procedure di accreditamento</t>
  </si>
  <si>
    <t>Audit interno sulle procedure/atti et similia su concessioni/autorizzazioni</t>
  </si>
  <si>
    <t>Controlli a campione su concessioni/autorizzazioni rilasciate</t>
  </si>
  <si>
    <t>Uso di archivi elettronici condivisi a livello di UO</t>
  </si>
  <si>
    <t>Valutazione UVG eccessivamente discrezionale</t>
  </si>
  <si>
    <t>Audit interno sulle procedure/atti et similia legati all'ottenimento di benefici economici</t>
  </si>
  <si>
    <t>Controlli a campione su rilascio provvedimenti ampliativi della sfera giuridica dei destinatari con effetto economico diretto ed immediato per il destinatario</t>
  </si>
  <si>
    <t>Controlli interni con verifica motivazione degli atti e dei bandi relativi a provvedimenti ampliativi della sfera giuridica dei destinatari con effetto economico diretto ed immediato per il destinatario</t>
  </si>
  <si>
    <t>Inserimento nei modelli di domanda legati all'ottenimento di benefici economici di una dichiarazione di presa d’atto della conoscenza dei vigenti protocolli dell'Ente con la Guardia di Finanzia per verifiche</t>
  </si>
  <si>
    <t>Piani di controllo su attività, manifestazioni, opere et similia realizzate grazie all'erogazione di contributi economici</t>
  </si>
  <si>
    <t>misure che garantiscano la piena tracciabilità e trasparenza dei flussi contabili e finanziari</t>
  </si>
  <si>
    <t>verifica e il controllo sulla correttezza dei pagamenti effettuati</t>
  </si>
  <si>
    <t>Verifiche sulla gestione contabile–patrimoniale delle risorse.</t>
  </si>
  <si>
    <t>Dare evidenza, attraverso i rispettivi siti web istituzionali, del percorso di certificabilità dei bilanci</t>
  </si>
  <si>
    <t>Misure di trasparenza nel sistema di gestione del patrimonio</t>
  </si>
  <si>
    <t>Misure di trasparenza ulteriori quali, ad esempio, il valore degli immobili di proprietà, utilizzati e non utilizzati, le modalità e le finalità di utilizzo.</t>
  </si>
  <si>
    <t>Selezione tra gli aspiranti, imparziale confronto tra soggetti interessati</t>
  </si>
  <si>
    <t>Adeguata motivazione in ordine alla scelta, con specifico riguardo all’interesse pubblico perseguito</t>
  </si>
  <si>
    <t>Nomina referente antiriciclaggio</t>
  </si>
  <si>
    <t>Individuazione di indicatori di anomalia</t>
  </si>
  <si>
    <t>Collaborazione RPCT e referente segnalazioni antiriciclaggio</t>
  </si>
  <si>
    <t>Pubblicazione su apposita area web della documentazione relativa alle aste</t>
  </si>
  <si>
    <t>Pubblicazione su apposita area web della documentazione relativa alle donazioni</t>
  </si>
  <si>
    <t>Tenuta sotto controllo tramite file analitico delle donazioni.</t>
  </si>
  <si>
    <t>Gestione dell’alienazione dei beni aziendali secondo direttive descritte</t>
  </si>
  <si>
    <t>Definizione di iter procedurale per l'autorizzazione alla cancellazione dal patrimonio indisponibile, conseguente iscrizione in quello disponibile ed alienazione o diverso uso, dei beni mobili, mobili registrati ed immobili di proprieta' delle Aziende San</t>
  </si>
  <si>
    <t>Rendicontazione sul web dell’esito dell'iter procedurale per l'autorizzazione alla cancellazione dal patrimonio indisponibile, conseguente iscrizione in quello disponibile ed alienazione o diverso uso, dei beni mobili, mobili registrati ed immobili di ...</t>
  </si>
  <si>
    <t>Attivazione procedura di riscossione per prestazione non disdetta o senza giustificazione, previa comunicazione tramite mass media e al momento della prenotazione/recall</t>
  </si>
  <si>
    <t>Pubblicazione dei Dati sui propri pagamenti in relazione alla tipologia di spesa sostenuta, all'ambito temporale di riferimento e ai beneficiari</t>
  </si>
  <si>
    <t>Pubblicazione dei Dati relativi a tutte  le spese e a  tutti i pagamenti effettuati, distinti per tipologia  di lavoro, bene o servizio in relazione alla tipologia di spesa sostenuta, all’ambito  temporale di riferimento e ai beneficiari</t>
  </si>
  <si>
    <t>Rendicontazione periodica da parte dei relazionanti sugli obiettivi di budget</t>
  </si>
  <si>
    <t>Utilizzo di dati in tempo reale sui cruscotti direzionali</t>
  </si>
  <si>
    <t>Regolamentazione delle sponsorizzazioni</t>
  </si>
  <si>
    <t>Pubblicazione sul web degli avvisi</t>
  </si>
  <si>
    <t>Pubblicazione sul web degli esiti</t>
  </si>
  <si>
    <t>Monitoraggio rispetto del regolamento e di attività attraverso indicatori</t>
  </si>
  <si>
    <t>Standardizzazione dei processi</t>
  </si>
  <si>
    <t>Perfezionamento degli strumenti di controllo e di verifica</t>
  </si>
  <si>
    <t>Utilizzo di modelli standard di verbali con check list</t>
  </si>
  <si>
    <t>Rotazione del personale ispettivo</t>
  </si>
  <si>
    <t>Introduzione nei codici di comportamento di disposizioni dedicate al personale ispettivo stesso</t>
  </si>
  <si>
    <t>Implementazione del sistema qualità</t>
  </si>
  <si>
    <t>Verificare, attraverso l’acquisizione di idonea documentazione, la coerenza tra la richiesta di avvio di una procedura concorsuale e l’Atto aziendale, la dotazione organica, le previsioni normative e regolamentari del settore, le necessità assistenz...</t>
  </si>
  <si>
    <t>Vincolare il tempo di assegnazione di incarichi temporanei vigilando sui tempi di avvio delle procedure concorsuali.</t>
  </si>
  <si>
    <t>La pubblicazione dei criteri di selezione dei membri della commissione giudicatrice, il monitoraggio dei sistemi di selezione dei membri stessi, la loro rotazione, la definizione di un tempo minimo per poter partecipare ad una nuova commissione, la verifi</t>
  </si>
  <si>
    <t>Linee guida per la definizione dei criteri di valutazione e nella pubblicazione dei criteri e degli altri atti ostensibili della procedura di selezione/valutazione sui siti istituzionali.</t>
  </si>
  <si>
    <t>Garantire la massima trasparenza nella pubblicazione degli atti che deve essere tempestiva e condotta secondo modalità strutturate e di facile consultazione.</t>
  </si>
  <si>
    <t>Pubblicizzazione delle esigenze alla base del conferimento, delle caratteristiche e competenze professionali funzionali allo svolgimento dell’incarico (come ad esempio regolamenti interni, albi e/o elenchi di professionisti ed esperti)</t>
  </si>
  <si>
    <t>Misure di trasparenza ulteriori a quelle già previste dall’art. 41, co. 2 del d.lgs. 33/2013</t>
  </si>
  <si>
    <t>Dettaglio di alcune tipologie di
provvedimenti/attività procedimentali da ricondurre al processo</t>
  </si>
  <si>
    <t>PROCESSO 
(es. da Liv.2)</t>
  </si>
  <si>
    <t>Old</t>
  </si>
  <si>
    <t>Colonna1</t>
  </si>
  <si>
    <t>Colonna2</t>
  </si>
  <si>
    <t>Scheda rischio AREA B</t>
  </si>
  <si>
    <t>Scheda rischio AREA C</t>
  </si>
  <si>
    <t>Scheda rischio AREA D</t>
  </si>
  <si>
    <t xml:space="preserve">E) Area sorveglianza e controlli </t>
  </si>
  <si>
    <t>F) Risoluzione delle controversie</t>
  </si>
  <si>
    <t xml:space="preserve">G) Gestione delle entrate, delle spese e del patrimonio </t>
  </si>
  <si>
    <t>H) Incarichi e nomine</t>
  </si>
  <si>
    <t>I) Affari legali e contenzioso</t>
  </si>
  <si>
    <t>Scheda rischio AREA E</t>
  </si>
  <si>
    <t>Area M</t>
  </si>
  <si>
    <t>Proposte da ANAC per tutti come Aree generali</t>
  </si>
  <si>
    <t>Scheda rischio AREA F</t>
  </si>
  <si>
    <t>RI.01</t>
  </si>
  <si>
    <t>RM.01</t>
  </si>
  <si>
    <t>Scheda rischio AREA G</t>
  </si>
  <si>
    <t>tot</t>
  </si>
  <si>
    <t>Grado di rischio potenziale</t>
  </si>
  <si>
    <t>Valore rischio potenziale</t>
  </si>
  <si>
    <t>Probabilità</t>
  </si>
  <si>
    <t>Indici di valutazione della probabilità (1)</t>
  </si>
  <si>
    <t>Impatto</t>
  </si>
  <si>
    <t>Indici di valutazione dell'impatto (2)</t>
  </si>
  <si>
    <t>Impatto organizzativo (2.1)</t>
  </si>
  <si>
    <t>A livello di addetto</t>
  </si>
  <si>
    <t>A livello di collaborazione o funzionario</t>
  </si>
  <si>
    <t>A livello di dirigente di ufficio non generale, ovvero di posizione apicale o di posizione organizzativa</t>
  </si>
  <si>
    <t>Area N</t>
  </si>
  <si>
    <t>Area O</t>
  </si>
  <si>
    <t>Area P</t>
  </si>
  <si>
    <t>Area Q</t>
  </si>
  <si>
    <t>Aumentare la capacità di scoprire casi di corruzione</t>
  </si>
  <si>
    <t>Aree a rischio</t>
  </si>
  <si>
    <t>Valore rischio</t>
  </si>
  <si>
    <t>Altre misure</t>
  </si>
  <si>
    <t>Misure tratte dai PTPCT analizzati:</t>
  </si>
  <si>
    <t>MO15 - disciplina per il conferimento
incarichi di collaborazione e
consulenza</t>
  </si>
  <si>
    <t>MO16 - disciplina per la formazione e il
funzionamento delle commissioni</t>
  </si>
  <si>
    <t>MU20 - Inserimento di apposite disposizioni nel regolamento per la formazione e il funzionamento delle commissioni</t>
  </si>
  <si>
    <r>
      <t xml:space="preserve">Rischio di Fase/Attività
</t>
    </r>
    <r>
      <rPr>
        <sz val="10"/>
        <rFont val="Calibri"/>
        <family val="2"/>
        <scheme val="minor"/>
      </rPr>
      <t>(se si vuole approfondire l'analisi del rischio alle singole fasi / attività)</t>
    </r>
  </si>
  <si>
    <t>VALUTAZIONE</t>
  </si>
  <si>
    <t>Visualizzazione valutazione Fasi e Attività</t>
  </si>
  <si>
    <r>
      <rPr>
        <b/>
        <sz val="10"/>
        <color theme="1"/>
        <rFont val="Calibri"/>
        <family val="2"/>
        <scheme val="minor"/>
      </rPr>
      <t xml:space="preserve">MOTIVAZIONE della valutazione del rischio: </t>
    </r>
    <r>
      <rPr>
        <sz val="10"/>
        <color theme="1"/>
        <rFont val="Calibri"/>
        <family val="2"/>
        <scheme val="minor"/>
      </rPr>
      <t xml:space="preserve">
[…]</t>
    </r>
  </si>
  <si>
    <t>Grado di rischio residuo</t>
  </si>
  <si>
    <t>Valore rischio residuo</t>
  </si>
  <si>
    <t>Scheda di valutazione del rischio - Metodo personalizzato - PNA 2019</t>
  </si>
  <si>
    <t>Livello di interesse “esterno”(1.1)</t>
  </si>
  <si>
    <t>Presenza di interessi, anche economici, rilevanti e di benefici per i destinatari del processo</t>
  </si>
  <si>
    <t>Livello di interesse basso, ricadute prevalentemente interne all'Amministrazione</t>
  </si>
  <si>
    <t>Livello di interesse medio basso, effetti, economici e non, poco rilevanti su soggetti esterni</t>
  </si>
  <si>
    <t>Livello di interesse medio, effetti, economici e non, rilevanti su soggetti esterni</t>
  </si>
  <si>
    <t>Livello di interesse medio-alto, effetti, economici e non, molto rilevanti su soggetti esterni</t>
  </si>
  <si>
    <t>Livello di interesse alto, effetti, economici e non, estremamente rilevanti su soggetti esterni</t>
  </si>
  <si>
    <t>Grado di discrezionalità del decisore interno alla PA rispetto al processo (1.2)</t>
  </si>
  <si>
    <t>Presenza di vincoli definiti da norme, regolamenti, direttive, circolari etc. che annullano o limitano la discrezionalità professionale del decisore</t>
  </si>
  <si>
    <t>Il processo/fase/attività è del tutto vincolato</t>
  </si>
  <si>
    <t>Il processo/fase/attività è molto vincolato</t>
  </si>
  <si>
    <t>Il processo/fase/attività è mediamente vincolato</t>
  </si>
  <si>
    <t xml:space="preserve">Il processo/fase/attività è parzialmente vincolato </t>
  </si>
  <si>
    <t>Il processo/fase/attività è altamente discrezionale</t>
  </si>
  <si>
    <t>Manifestazione di eventi corruttivi o di maladministration in passato (1.3)</t>
  </si>
  <si>
    <r>
      <t>Il processo/fase/attività è stato già oggetto di eventi corruttivi o di maladministration in passato nell’amministrazione o in altre realtà simili?</t>
    </r>
    <r>
      <rPr>
        <i/>
        <sz val="11"/>
        <color rgb="FF000000"/>
        <rFont val="Calibri"/>
        <family val="2"/>
      </rPr>
      <t xml:space="preserve"> (es. rilievi da parte di Organi di controllo, contestazioni, segnalazioni o reclami, procedimenti disciplinari per irregolarità/violazioni, procedimenti in sede giudiziaria davanti al Giudice civile, al TAR o al Consiglio di Stato, procedimenti da parte dell'Autorità giudiziaria penale e/o da parte della Corte dei Conti)</t>
    </r>
  </si>
  <si>
    <t>No, non ci sono stati o non sono noti dei precedenti</t>
  </si>
  <si>
    <t>Sì, ma in realtà simili esterne all'amministrazione</t>
  </si>
  <si>
    <t>Sì, all'interno dell'amministrazione, ma in un passato remoto (oltre i 5 anni)</t>
  </si>
  <si>
    <t>Sì, all'interno dell'amministrazione, in un passato recente (tra 1 anno e 5 anni)</t>
  </si>
  <si>
    <t>Si, recentemente (nell'ultimo anno)</t>
  </si>
  <si>
    <t>Complessità/opacità del processo decisionale (1.4)</t>
  </si>
  <si>
    <t>Il processo/fase/attività è caratterizzato da complessità organizzativa e tecnica (ad esempio, con riferimento agli input, alle attività da svolgere, alle relative responsabilità ed output), anche con il coinvolgimento di più amministrazioni/decisori per il conseguimento del risultato finale</t>
  </si>
  <si>
    <t>Il processo/fase/attività è semplice e prevede chiare responsabilità all'interno dell'Amministrazione</t>
  </si>
  <si>
    <t>Il processo/fase/attività è mediamente complesso e prevede chiare responsabilità all'interno dell'Amministrazione</t>
  </si>
  <si>
    <t>Il processo/fase/attività è complesso e/o prevede un articolato sistema di responsabilità all'interno dell'Amministrazione</t>
  </si>
  <si>
    <t>Il processo/fase/attività è complesso e/o prevede un articolato sistema di responsabilità all'interno dell'Amministrazione e all'esterno della stessa</t>
  </si>
  <si>
    <t>Il processo/fase/attività è molto complesso e prevede un articolato sistema di responsabilità all'interno dell'Amministrazione e all'esterno della stessa</t>
  </si>
  <si>
    <t>Livello di collaborazione del responsabile del processo (1.5)</t>
  </si>
  <si>
    <t>La collaborazione con l'RPCT prevede l'individuazione di rischi concreti e significativi su particolari processi/fasi/attività e la proposta di misure non solo obbligatorie, ma soprattutto ulteriori, legate ad aspetti di tipo organizzativo, di controllo, tecnico, di trasparenza, di rotazione, di sviluppo delle competenze, etc.</t>
  </si>
  <si>
    <t>Livello di collaborazione molto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t>
  </si>
  <si>
    <t>Livello di collaborazione alto con individuazione di rischi specifici e significativi, relative misure di diversa natura: misure di controllo, di trasparenza, di promozione di standard di comportamento, di regolamentazione, di organizzazione del lavoro e semplificazione, di formazione, di disciplina del conflitto di interessi, di sviluppo delle competenze e allargamento dei ruoli,  di rotazione</t>
  </si>
  <si>
    <t>Livello di collaborazione adeguato con individuazione di rischi specifici e significativi, relative misure di diversa natura: es. misure di controllo, di trasparenza, di regolamentazione, di organizzazione del lavoro e semplificazione, di formazione, di sviluppo delle competenze e allargamento dei ruoli</t>
  </si>
  <si>
    <t>Livello di collaborazione medio con individuazione di rischi specifici e significativi, relative misure di diversa natura: es. misure di controllo, di trasparenza, di regolamentazione, di organizzazione del lavoro e semplificazione</t>
  </si>
  <si>
    <t xml:space="preserve">Livello di collaborazione occasionale con parziale individuazione di rischi specifici e significativi e relative misure </t>
  </si>
  <si>
    <r>
      <t xml:space="preserve">Il rischio in questione può determinare malfunzionamenti, ripercussioni e/o danni agli utenti dell’Amministrazione es. un pregiudizio a beni/interessi fondamentali dei cittadini/utenti </t>
    </r>
    <r>
      <rPr>
        <i/>
        <sz val="11"/>
        <color rgb="FF000000"/>
        <rFont val="Calibri"/>
        <family val="2"/>
      </rPr>
      <t>(es. salute, sicurezza, privacy, salvaguardia dell'ambiente, etc.)</t>
    </r>
  </si>
  <si>
    <t>Impatto basso: scarse conseguenze dal punto di vista del malfunzionamento del processo/fase/attività e relative ripercussioni e/o danni agli utenti finali</t>
  </si>
  <si>
    <t>Impatto medio basso: conseguenze dal punto di vista del malfunzionamento del processo/fase/attività e relative ripercussioni e/o danni agli utenti finali risolvibili in poco tempo e con poco carico di lavoro</t>
  </si>
  <si>
    <t>Impatto medio: conseguenze dal punto di vista del malfunzionamento del processo/fase/attività e relative ripercussioni e/o danni agli utenti finali risolvibili con un significativo impegno temporale e organizzativo</t>
  </si>
  <si>
    <t>Impatto medio alto: rilevanti conseguenze dal punto di vista del malfunzionamento del processo/fase/attività e relative ripercussioni e/o danni agli utenti finali risolvibili con un elevato impegno temporale e organizzativo</t>
  </si>
  <si>
    <t>Impatto alto: gravi conseguenze dal punto di vista del malfunzionamento del processo/fase/attività e relative ripercussioni e/o danni agli utenti finali non sempre o completamente risolvibili con un elevato impegno temporale e organizzativo</t>
  </si>
  <si>
    <t>Impatto derivante dalla definizione dei ruoli/responsabilità (2.2)</t>
  </si>
  <si>
    <t>Il rischio di un determinato processo/fase/attività può crescere se un singolo individuo o un gruppo di persone svolge il lavoro in totale autoreferenzialità senza il controllo e la corresponsabilità da parte di altri soggetti o gruppi di persone</t>
  </si>
  <si>
    <t>Minimo: le azioni del processo sono realizzate da più persone aventi compiti e responsabilità distinte ed il controllo viene affidato ad una persona che non ha partecipato alle attività in oggetto</t>
  </si>
  <si>
    <t>Basso: le azioni del processo sono realizzate da più persone aventi compiti e responsabilità distinte, anche di controllo e di responsabilità finale</t>
  </si>
  <si>
    <t xml:space="preserve">Medio: le azioni del processo sono svolte dall'inizio alla fine da un'unica persona o gruppo di persone, ma il controllo viene effettuato da una o più persone non coinvolte nell'attività in oggetto, con la responsabilità finale in capo ad un altro </t>
  </si>
  <si>
    <t>Alto: le azioni del processo sono svolte esclusivamente da una singola persona o gruppo di persone, con la responsabilità finale in capo ad un altro soggetto (Dirigente)</t>
  </si>
  <si>
    <t>Massimo: le azioni del processo sono svolte dall'inizio alla fine da un'unica persona o gruppo di persone in autoreferenzialità</t>
  </si>
  <si>
    <t>Impatto economico (2.3)</t>
  </si>
  <si>
    <t>Il rischio in questione può determinare conseguenze economiche di vario grado, anche con risarcimento del danno alla PA di riferimento</t>
  </si>
  <si>
    <t>Minimo: trattasi di un'inefficacia organizzativa che può essere gestita senza che si realizzi un danno economico</t>
  </si>
  <si>
    <t>Basso: conseguenze economiche di bassa entità</t>
  </si>
  <si>
    <t>Medio: conseguenze economiche di media entità</t>
  </si>
  <si>
    <t>Medio alto: conseguenze economiche di entità relativamente elevata</t>
  </si>
  <si>
    <t>Alto: conseguenze economiche di elevata entità</t>
  </si>
  <si>
    <t>Impatto reputazionale (2.4)</t>
  </si>
  <si>
    <t>Il rischio in questione può creare un danno all’immagine dell’Amministrazione, anche attraverso flussi di notizie su diversi tipi di media</t>
  </si>
  <si>
    <t>Minimo: la notizia dell'evento rimarrebbe riservata all'interno dell'Amministrazione</t>
  </si>
  <si>
    <t>Basso: la notizia dell'evento avrebbe diffusione solo locale</t>
  </si>
  <si>
    <t>Medio: la notizia dell'evento avrebbe diffusione locale e nazionale</t>
  </si>
  <si>
    <t>Impatto organizzativo, economico e sull'immagine (2.5)</t>
  </si>
  <si>
    <t>Livello di responsabilità organizzativa al quale si colloca il rischio di evento corruttivo</t>
  </si>
  <si>
    <t xml:space="preserve">A livello di dirigente </t>
  </si>
  <si>
    <t>A livello direzionale</t>
  </si>
  <si>
    <t>Rischio potenziale (P x I) = Rp</t>
  </si>
  <si>
    <t>Fattore di correzione per la determinazione del rischio residuo</t>
  </si>
  <si>
    <t>Efficacia delle misure obbligatorie e ulteriori di prevenzione della corruzione correntemente adottate (3.1)</t>
  </si>
  <si>
    <t>Anche sulla base dell'esperienza, tali misure risultano efficaci alla neutralizzazione (i.e. livello prossimo allo zero) del rischio? (con dati e rilevazioni statistiche a supporto, utili anche alla motivazione della valutazione)</t>
  </si>
  <si>
    <t xml:space="preserve">Si, le misure attualmente utilizzate neutralizzano il rischio </t>
  </si>
  <si>
    <t>Si, le misure attualmente utilizzate sono molto efficaci nella neutralizzazione del rischio</t>
  </si>
  <si>
    <t>Si, le misure attualmente utilizzate sono molto efficaci nella riduzione del rischio</t>
  </si>
  <si>
    <t>Si, le misure attualmente utilizzate sono efficaci nella riduzione del rischio</t>
  </si>
  <si>
    <t>No, le misure attualmente utilizzate non riducono il rischio potenziale</t>
  </si>
  <si>
    <t>Rischio residuo (Rp x Controlli) = Rr</t>
  </si>
  <si>
    <t>Alto: la notizia dell'evento avrebbe diffusione nazionale e internazionale</t>
  </si>
  <si>
    <t xml:space="preserve">Medio alto: la notizia dell'evento avrebbe diffusione prevalentemente nazionale </t>
  </si>
  <si>
    <r>
      <t xml:space="preserve">Efficacia misure 
(3.1 Controlli)
</t>
    </r>
    <r>
      <rPr>
        <u/>
        <sz val="8"/>
        <color theme="10"/>
        <rFont val="Calibri"/>
        <family val="2"/>
        <scheme val="minor"/>
      </rPr>
      <t>0,2
0,4
0,6
0,8
1</t>
    </r>
  </si>
  <si>
    <t>Questo elenco è collegato ai fogli "SR" per l'analisi e valutazione del rischio</t>
  </si>
  <si>
    <t>RB.45 Individuazione di fabbisogni quantitativamente e qualitativamente non coerenti con le esigenze dell'ente</t>
  </si>
  <si>
    <t>RF.01 definizione incongrua del valore della controversia</t>
  </si>
  <si>
    <t>Inserimento Fasi e Attività per ciascun processo</t>
  </si>
  <si>
    <t>Giudizio sintetico
(valutazione complessiva del livello di esposizione al rischio)</t>
  </si>
  <si>
    <t xml:space="preserve">MU21 - Previsione della presenza di più addetti in occasione dello svolgimento di procedure a rischio anche se la responsabilità del processo è affidata ad uno solo di essi </t>
  </si>
  <si>
    <t>MU22 - Programmazione ed effettuazione di controlli a campione sulle modalità di esercizio dell'attività</t>
  </si>
  <si>
    <t>MU23 - Controllo sulla turnazione e assegnazione casuale delle pratiche.</t>
  </si>
  <si>
    <t>MU24 - Rotazione del personale nell'attività di verifica della correttezza/complettezza della rendicontazione.</t>
  </si>
  <si>
    <t>RD.22 assenza di rotazione nella composizione della commissione di valutazione</t>
  </si>
  <si>
    <t>RD.23 motivazione incongrua del provvedimento</t>
  </si>
  <si>
    <t>RF.02 mancato rispetto degli obblighi di riservatezza</t>
  </si>
  <si>
    <t>RF.03 mancato rispetto degli obblighi di imparzialità</t>
  </si>
  <si>
    <t>RF.04 mancato rispetto del criterio di turnazione</t>
  </si>
  <si>
    <t>RF.05 richiesta pretestuosa di ulteriori elementi istruttori</t>
  </si>
  <si>
    <t>RF.06 sussistenza di rapporto di parentela, affinità o abituale frequentazione tra il responsabile dell'organismo e i soggetti nominati (mediatore/consulente)</t>
  </si>
  <si>
    <t>RF.07 mancata verifica sui pagamenti dovuti</t>
  </si>
  <si>
    <t>RF.08 mancata o insufficiente verifica della completezza della documentazione presentata</t>
  </si>
  <si>
    <t>RF.09 mancata o insufficiente verifica della coerenza della documentazione presentata</t>
  </si>
  <si>
    <t>RF.10 assenza della necessaria indipendenza del decisore in situazioni, anche solo apparenti, di conflitto di interesse</t>
  </si>
  <si>
    <t>RF.11 richiesta di pagamento non giustificato</t>
  </si>
  <si>
    <t>RF.12 omissione dello svolgimento di controlli</t>
  </si>
  <si>
    <t>M) Governance e Compliance (Pianificazione, programmazione e controllo, audit, anticorruzione, trasparenza, gestione e valutazione delle performance…)</t>
  </si>
  <si>
    <t>N) Promozione e sviluppo dei servizi camerali</t>
  </si>
  <si>
    <t>L) Gestione rapporti con società partecipate</t>
  </si>
  <si>
    <t>RG.01 accordi collusivi tra i soggetti partecipanti a una gara volti a manipolarne gli esiti</t>
  </si>
  <si>
    <t>RG.02 definizione dei requisiti di accesso alla gara dei concorrenti al fine di favorirne uno</t>
  </si>
  <si>
    <t>RG.03 uso distorto del criterio dell’offerta economicamente più vantaggiosa, finalizzato a favorire un soggetto</t>
  </si>
  <si>
    <t>RG.04 elusione delle regole di gara, mediante l’improprio utilizzo del modello procedurale dell’affidamento delle concessioni al fine di agevolare un particolare soggetto</t>
  </si>
  <si>
    <t>RG.05 formulazione di requisiti di aggiudicazione non adeguatamente e chiaramente definiti</t>
  </si>
  <si>
    <t>RG.06 mancata o insufficiente verifica della completezza/coerenza della documentazione presentata</t>
  </si>
  <si>
    <t>RG.07 accettazione consapevole di documentazione falsa</t>
  </si>
  <si>
    <t>RG.10 utilizzo artificioso dell'istituto della riapertura dei termini al fine di consentire la partecipazione di soggetti predeterminati</t>
  </si>
  <si>
    <t>RG.11 alterazione della graduatoria</t>
  </si>
  <si>
    <t>RG.12 formulazione di criteri di valutazione non adeguatamente e chiaramente definiti</t>
  </si>
  <si>
    <t>RG.13 brevità strumentale del periodo di pubblicazione del bando</t>
  </si>
  <si>
    <t>RG.14 inadeguata pubblicità degli esiti della selezione</t>
  </si>
  <si>
    <t>RG.15 pubblicità del bando in periodi in cui l'accesso e l'attenzione verso tali informazioni è ridotto</t>
  </si>
  <si>
    <t>RG.16 assenza della necessaria indipendenza del decisore in situazioni, anche solo apparenti, di conflitto di interesse</t>
  </si>
  <si>
    <t>RG.17 sussistenza di rapporto di parentela, affinità o abituale frequentazione tra i soggetti con potere decisionale o compiti di valutazione e i candidati</t>
  </si>
  <si>
    <t>RG.18 assenza di rotazione del conferimento degli incarichi di presidente e componente della commissione</t>
  </si>
  <si>
    <t>RG.19 valutazioni della commissione volte a favorire soggetti predeterminati</t>
  </si>
  <si>
    <t>RG.20 motivazione incongrua del provvedimento</t>
  </si>
  <si>
    <t>RG.21 mancato rispetto dell'ordine cronologico delle istanze</t>
  </si>
  <si>
    <t xml:space="preserve">RG.22 predisposizione di clausole contrattuali di contenuto vago o vessatorio </t>
  </si>
  <si>
    <t>RG.23 prescrizioni del bando e delle clausole contrattuali finalizzate ad agevolare determinati concorrenti</t>
  </si>
  <si>
    <t>RG.24 determinazione falsata del valore stimato del contratto al fine di favorire o sfavorire la partecipazione alla gara</t>
  </si>
  <si>
    <t>RG.27 alterazione dei contenuti delle verifiche per escludere l'aggiudicatario e favorire i concorrenti che seguono in graduatoria</t>
  </si>
  <si>
    <t>RL.01 motivazione incongrua del provvedimento</t>
  </si>
  <si>
    <t>RL.02 disparità di trattamento per valutazioni di casi analoghi</t>
  </si>
  <si>
    <t>RL.03 mancato rispetto dell'ordine cronologico delle istanze</t>
  </si>
  <si>
    <t>RL.04 richiesta pretestuosa di ulteriori elementi istruttori</t>
  </si>
  <si>
    <t>RL.05 sussistenza di rapporto di parentela, affinità o abituale frequentazione tra i soggetti con potere ispettivo o compiti di valutazione e i soggetti verificati</t>
  </si>
  <si>
    <t>RL.06 rilascio attestazioni, certificazioni o autorizzazioni false</t>
  </si>
  <si>
    <t>RL.07 mancata o insufficiente verifica della completezza della documentazione presentata</t>
  </si>
  <si>
    <t>RL.08 mancata o insufficiente verifica della coerenza della documentazione presentata</t>
  </si>
  <si>
    <t>RL.09 assenza della necessaria indipendenza del decisore in situazioni, anche solo apparenti, di conflitto di interesse</t>
  </si>
  <si>
    <t>RL.10 omissione dell'applicazione di sanzioni dovute</t>
  </si>
  <si>
    <t>RN.01</t>
  </si>
  <si>
    <t xml:space="preserve">RH.01 sussistenza di rapporto di parentela, affinità o abituale frequentazione tra i soggetti con potere decisionale </t>
  </si>
  <si>
    <t>AREE DI RISCHIO (e relativi processi effettuati dalla CCIAA di Bergamo tratti dalla mappatura Kronos)</t>
  </si>
  <si>
    <t>Procedura di affidamento per l'acquisizione di forniture e lavori di importo inferiore a 5.000 euro</t>
  </si>
  <si>
    <t>C1.1 Gestione del Registro delle Imprese, Albi ed Elenchi</t>
  </si>
  <si>
    <t>D2.2.3.1 Rilascio e promozione dello SPID</t>
  </si>
  <si>
    <t>D3.1.2.3 Programmazione, gestione ed erogazione di contributi e altre forme di sostegno finanziario alle imprese nei vari settori</t>
  </si>
  <si>
    <t xml:space="preserve"> Erogazione di contributi a organismi diversi e patrocini camerali</t>
  </si>
  <si>
    <t>C2.5 Metrologia legale</t>
  </si>
  <si>
    <t>C2.3 Informazione, vigilanza e controllo su sicurezza e conformità dei prodotti</t>
  </si>
  <si>
    <t>C2.2 Tutela della fede pubblica e del consumatore e regolazione del mercato</t>
  </si>
  <si>
    <t>C2.4 Sanzioni amministrative</t>
  </si>
  <si>
    <t>C2.7 Servizi di composizione delle controversie</t>
  </si>
  <si>
    <t xml:space="preserve">C2.7.2 Servizi di mediazione e conciliazione </t>
  </si>
  <si>
    <t>B1.1.1 Acquisizione e progressione del personale</t>
  </si>
  <si>
    <t>Pianificazione dei fabbisogni di risorse umane ed avvio selezione</t>
  </si>
  <si>
    <t>Elaborazione e pubblicazione del bando di selezione</t>
  </si>
  <si>
    <t>Ricezione ed analisi domande di partecipazione</t>
  </si>
  <si>
    <t>Nomina ed insediamento della commissione esaminatrice</t>
  </si>
  <si>
    <t>Espletamento prove di verifica e stesura della graduatoria</t>
  </si>
  <si>
    <t>O</t>
  </si>
  <si>
    <t>Attuazione della misura</t>
  </si>
  <si>
    <t>continua</t>
  </si>
  <si>
    <t>SI</t>
  </si>
  <si>
    <t>Responsabile del servizio</t>
  </si>
  <si>
    <r>
      <rPr>
        <b/>
        <sz val="10"/>
        <color theme="1"/>
        <rFont val="Calibri"/>
        <family val="2"/>
        <scheme val="minor"/>
      </rPr>
      <t>MOTIVAZIONE della valutazione del rischio:</t>
    </r>
    <r>
      <rPr>
        <sz val="10"/>
        <color theme="1"/>
        <rFont val="Calibri"/>
        <family val="2"/>
        <scheme val="minor"/>
      </rPr>
      <t xml:space="preserve"> Il grado di rischio residuo risulta basso, poiché considerati i rischi evidenziati e i fattori abilitanti individuati come la mancanza di trasparenza o delle misure di controllo e l’inadeguatezza di preparazione del personale, si tratta di una fase molto vincolata con minimi livelli di discrezionalità e con chiare attribuzioni di responsabilità all'interno dell'amministrazione. La Camera adotta opportunamente misure di trasparenza e di controllo oltre che di formazione di competenze al personale addetto e di organizzazione del lavoro. Le misure adottate fino ad ora risultano molto efficaci nella neutralizzazione del rischio potenziale determinando un basso rischio residuo.</t>
    </r>
  </si>
  <si>
    <t>Entri il 31.01 di ogni anno</t>
  </si>
  <si>
    <t>Pubblicazione del bando</t>
  </si>
  <si>
    <t>Tempestivo</t>
  </si>
  <si>
    <t>Dirigente Area Personale</t>
  </si>
  <si>
    <t>entro dicembre 2022</t>
  </si>
  <si>
    <r>
      <rPr>
        <b/>
        <sz val="10"/>
        <color theme="1"/>
        <rFont val="Calibri"/>
        <family val="2"/>
        <scheme val="minor"/>
      </rPr>
      <t>MOTIVAZIONE della valutazione del rischio:</t>
    </r>
    <r>
      <rPr>
        <sz val="10"/>
        <color theme="1"/>
        <rFont val="Calibri"/>
        <family val="2"/>
        <scheme val="minor"/>
      </rPr>
      <t xml:space="preserve"> Il grado di rischio risulta basso, poiché considerati i rischi evidenziati e i fattori abilitanti individuati come la mancanza di trasparenza e l'inadeguata diffusione della legalità , si tratta di una fase di processo semplice con chiare responsabilità all'interno dell'amministrazione e con la  fase decisionale del processo mediamnete vincolata . La Camera adotta opportunamente misure di trasparenza e di promozione dell'etica tra il personale camerale.  Le misure adottate fino ad ora risultano molto efficaci alla neutralizzazione del rischio potenziale e determinano un basso rischio residuo.
</t>
    </r>
  </si>
  <si>
    <t>Tenuta fascicoli personali e stati matricolari dei dipendenti e gestione procedimenti concernenti status, diritti e doveri dei dipendenti: aspettative, congedi parentali, diritti sindacali, concessioni part time, etc.</t>
  </si>
  <si>
    <t>Procedimenti disciplinari</t>
  </si>
  <si>
    <t>Determinazione trattamenti accessori (fondo del personale dirigenziale e non)</t>
  </si>
  <si>
    <t>Gestione dei rapporti tra la CCIAA e le Rappresentanze Sindacali Unitarie e le Organizzazioni sindacali territoriali</t>
  </si>
  <si>
    <t>RA.23 Mancato inserimento nel fascicolo di documenti</t>
  </si>
  <si>
    <t>RA.24 Mancato rispetto delle procedure previste per la contestazione  al dipendente della violazione</t>
  </si>
  <si>
    <t>RA.25 Eccessiva discrezionalità nell'assegnazione delle indennità</t>
  </si>
  <si>
    <t>RA.26 Mancanza di indipendenza da parte delle RSU</t>
  </si>
  <si>
    <r>
      <rPr>
        <b/>
        <sz val="10"/>
        <color theme="1"/>
        <rFont val="Calibri"/>
        <family val="2"/>
        <scheme val="minor"/>
      </rPr>
      <t xml:space="preserve">MOTIVAZIONE della valutazione del rischio: </t>
    </r>
    <r>
      <rPr>
        <sz val="10"/>
        <color theme="1"/>
        <rFont val="Calibri"/>
        <family val="2"/>
        <scheme val="minor"/>
      </rPr>
      <t xml:space="preserve">Il grado di rischio risulta basso, poiché considerati i rischi evidenziati e i fattori abilitanti individuati come la scarsa responsabilizzazione interna  e l'esercizio prolungato della responsabilità di una fase  da parte di pochi soggetti,  si tratta di una fase di processo mediamente complesso con chiare responsabilità all'interno dell'Amministrazione e  un  grado di discrezionalità del decisore del processo del tutto vincolato.  La Camera adotta opportunamente misure di regolamentazione oltre che misure di formazione per il personale addetto.  Le misure adottate fino ad ora unitamente all'assenza di precedenti casi di mala amministrazione sono in grado di ridurre in modo molto efficace il rischio residuo rendendolo basso.
</t>
    </r>
  </si>
  <si>
    <t>Gestione giornaliera e mensile delle presenze/assenze del personale</t>
  </si>
  <si>
    <t xml:space="preserve">B1.1.3 Trattamento economico del personale </t>
  </si>
  <si>
    <t>Gestioni buoni mensa</t>
  </si>
  <si>
    <t>Gestione missioni (rimborso spese di viaggio)</t>
  </si>
  <si>
    <t>Gestione economica del personale camerale (retribuzioni, assegni pensionistici)</t>
  </si>
  <si>
    <t>RA.27 Mancato inserimento delle presenze o alterazione delle stesse</t>
  </si>
  <si>
    <t>Dirigente di Area</t>
  </si>
  <si>
    <t>Procedura di affidamento per l'acquisizione di forniture e lavori di imporrto inferiore a 5.000 euro</t>
  </si>
  <si>
    <t>U</t>
  </si>
  <si>
    <r>
      <rPr>
        <b/>
        <sz val="10"/>
        <color theme="1"/>
        <rFont val="Calibri"/>
        <family val="2"/>
        <scheme val="minor"/>
      </rPr>
      <t xml:space="preserve">MOTIVAZIONE della valutazione del rischio:  </t>
    </r>
    <r>
      <rPr>
        <sz val="10"/>
        <color theme="1"/>
        <rFont val="Calibri"/>
        <family val="2"/>
        <scheme val="minor"/>
      </rPr>
      <t xml:space="preserve">L'elemento di maggiore criticità del processo è dato dalla permanenza in capo al medesimo soggetto della responsabilità dei procedimenti afferenti il processo stesso. Questa criticità, dovuta all'oggettiva impossibilità, stante la cronica carenza di organico, di effettuare la rotazione del personale incaricato di responsabilità del servizio, è però efficacemente controbilanciata da una serie di misure capaci di contrastare in maniera adeguata  e molto efficace il richio di eventi corruttivi.  Tenuto conto del contesto esterno ed interno e dell'assenza di precedenti casi di mala amministrazione  il grado di rischio residuo si attesta sul valore medio.
</t>
    </r>
  </si>
  <si>
    <r>
      <rPr>
        <b/>
        <sz val="10"/>
        <color theme="1"/>
        <rFont val="Calibri"/>
        <family val="2"/>
        <scheme val="minor"/>
      </rPr>
      <t>MOTIVAZIONE della valutazione del rischio</t>
    </r>
    <r>
      <rPr>
        <sz val="10"/>
        <color theme="1"/>
        <rFont val="Calibri"/>
        <family val="2"/>
        <scheme val="minor"/>
      </rPr>
      <t>: In analogia  con la precedente fase  il principale elemento di criticità è dato dalla prolungata permanenza in capo al medesimo soggetto della responsabilità delle procedure. Tale elemento che caratterizza la magior parte delle attività camerali, stante la carenza di organico che rende oggettivamente non praticabile la rotazione del personale con incarichi di responsabilità, è efficacemente controbilanciato da apposite misure quali la continua formazione del personale incaricato dei processi e  la regolamentazione interna, oltre all'informatizzazione dei processi. Tali misure, unite alle caratteristiche del contesto interno ed esterno e all'assenza di precedenti casi di mala amministrazione fanno ritenere che il rischio di un evento corruttivo si assesti su un livello basso.</t>
    </r>
  </si>
  <si>
    <t xml:space="preserve">Responsabili del servizio risorse umane  e del servzio risorse finanziarie </t>
  </si>
  <si>
    <t>Dirigente Area Gestione Risosrse</t>
  </si>
  <si>
    <t>RA.28 mancata o insufficiente verifica nell'assegnazione dei buoni mensa</t>
  </si>
  <si>
    <t>Responsabili dell'Ufficio personale e dell'ufficio provveditorato</t>
  </si>
  <si>
    <t xml:space="preserve">Responsabili del servizio risorse umane  </t>
  </si>
  <si>
    <t xml:space="preserve">RA.29 mancata verifica dei presupposti normativi, conrerattuali </t>
  </si>
  <si>
    <t xml:space="preserve">Responsabile del servizio risorse finanziarie </t>
  </si>
  <si>
    <r>
      <rPr>
        <b/>
        <sz val="10"/>
        <color theme="1"/>
        <rFont val="Calibri"/>
        <family val="2"/>
        <scheme val="minor"/>
      </rPr>
      <t>MOTIVAZIONE della valutazione del rischio:</t>
    </r>
    <r>
      <rPr>
        <sz val="10"/>
        <color theme="1"/>
        <rFont val="Calibri"/>
        <family val="2"/>
        <scheme val="minor"/>
      </rPr>
      <t xml:space="preserve"> In considerazione della continua e predominante informatizzazione dei processi dell'Enteunitamente alla preparazione  del personale addetto costantemente formato sulle novità normative e procedurali, si ritiene che le misure adottate sono in grado  di ridurre in modo molto efficace il rischio residuo rendendolo basso.
</t>
    </r>
  </si>
  <si>
    <t>ANNO 3</t>
  </si>
  <si>
    <t>ANNO 2</t>
  </si>
  <si>
    <r>
      <rPr>
        <sz val="10"/>
        <color rgb="FFFF0000"/>
        <rFont val="Calibri"/>
        <family val="2"/>
        <scheme val="minor"/>
      </rPr>
      <t>B2.2.2.6 Servizi ausiliari e altri (autisti, traslochi interni, facchinaggio, etc.</t>
    </r>
    <r>
      <rPr>
        <sz val="10"/>
        <rFont val="Calibri"/>
        <family val="2"/>
        <scheme val="minor"/>
      </rPr>
      <t>)</t>
    </r>
  </si>
  <si>
    <r>
      <rPr>
        <b/>
        <sz val="10"/>
        <color theme="1"/>
        <rFont val="Calibri"/>
        <family val="2"/>
        <scheme val="minor"/>
      </rPr>
      <t>MOTIVAZIONE della valutazione del rischio:</t>
    </r>
    <r>
      <rPr>
        <sz val="10"/>
        <color theme="1"/>
        <rFont val="Calibri"/>
        <family val="2"/>
        <scheme val="minor"/>
      </rPr>
      <t xml:space="preserve"> Come per le altri fasi il principale elemento di criticità è dato dalla prolungata permanenza in capo al medesimo soggetto della responsabilità delle procedure. Tale elemento, stante la carenza di organico che rende oggettivamente non praticabile la rotazione del personale con incarichi di responsabilità, è efficacemente controbilanciato da apposite misure quali la continua formazione del personale incaricato dei processi e  la regolamentazione interna, oltre all'informatizzazione dei processi. Tali misure, unite alle caratteristiche del contesto interno ed esterno e all'assenza di precedenti casi di mala amministrazione fanno ritenere che il rischio di un evento corruttivo si assesti su un livello basso.
</t>
    </r>
  </si>
  <si>
    <t xml:space="preserve"> D3.1.2.3 Programmazione, gestione ed erogazione di contributi e altre forme di sostegno finanziario alle imprese nei vari settori</t>
  </si>
  <si>
    <t xml:space="preserve"> D3.1.2.3 Programmazione, gestione ed erogazione di contributi e altre forme di sostegno finanziario alle imprese  nei vari settori</t>
  </si>
  <si>
    <r>
      <rPr>
        <b/>
        <sz val="10"/>
        <color theme="1"/>
        <rFont val="Calibri"/>
        <family val="2"/>
        <scheme val="minor"/>
      </rPr>
      <t>MOTIVAZIONE della valutazione del rischio:</t>
    </r>
    <r>
      <rPr>
        <sz val="10"/>
        <color theme="1"/>
        <rFont val="Calibri"/>
        <family val="2"/>
        <scheme val="minor"/>
      </rPr>
      <t xml:space="preserve"> Trattandosi di un processo articolato in diverse fasi di elevata complessità che implicano rilevanti impatti, economici e non , verso l'esterno con il coinvolgimento di una pluralità di soggetti  e la possibilità di un coinvolgimento anche di soggetti esterni (si pensi a bandi ed avvisi di contributo la cui realizzazione prevede  la collaborazione di istituti di credito, consorzi fidi, ecc.) le misure poste in essere dallla Camera di commercio , pur dimostrandosi efficaci nella riduzione del rischio, anche in considerazione del contesto esterno in cui opera l'ente e dell'assenza di precedenti casi di mala amministrazione, non sono però tali da azzerare il rischio che si assesta ad un livello medio.</t>
    </r>
  </si>
  <si>
    <t>Erogazione di contributi a organismi diversi e patrocini camerali</t>
  </si>
  <si>
    <r>
      <rPr>
        <b/>
        <sz val="10"/>
        <color theme="1"/>
        <rFont val="Calibri"/>
        <family val="2"/>
        <scheme val="minor"/>
      </rPr>
      <t xml:space="preserve">MOTIVAZIONE della valutazione del rischio: </t>
    </r>
    <r>
      <rPr>
        <sz val="10"/>
        <color theme="1"/>
        <rFont val="Calibri"/>
        <family val="2"/>
        <scheme val="minor"/>
      </rPr>
      <t xml:space="preserve">Trattandosi di un processo con prevalenza discrezionale e con rilevanti impatti esterni  economici ,  si ritiene che le misure approntate, pur in grado di ridurre efficacemente  il rischio  non possano neutralizzarlo, assestandosi il rischio residuo ad un livello medio.
</t>
    </r>
  </si>
  <si>
    <t xml:space="preserve">C2.7 SERVIZI DI COMPOSIZIONE DELLE CONTROVERSIE </t>
  </si>
  <si>
    <t>Gestione procedure di arbitrato</t>
  </si>
  <si>
    <t xml:space="preserve">Nomina arbitro </t>
  </si>
  <si>
    <t>Compilazione, tenuta ed aggiornamento dell’elenco degli arbitri</t>
  </si>
  <si>
    <t>MO23 - Omissione di controlli sulla turnazione relativa alla nomina</t>
  </si>
  <si>
    <r>
      <rPr>
        <b/>
        <sz val="10"/>
        <color theme="1"/>
        <rFont val="Calibri"/>
        <family val="2"/>
        <scheme val="minor"/>
      </rPr>
      <t xml:space="preserve">MOTIVAZIONE della valutazione del rischio:  </t>
    </r>
    <r>
      <rPr>
        <sz val="10"/>
        <color theme="1"/>
        <rFont val="Calibri"/>
        <family val="2"/>
        <scheme val="minor"/>
      </rPr>
      <t xml:space="preserve">In relazione al processo  "servizi di arbitrato", il grado di rischio risulta basso, poiché considerati i rischi evidenziati e i fattori abilitanti individuati si tratta di una fase di processo ben  definito e con un chiare responsabilità all'interno dell'Amministrazione. La Camera adotta opportunamente misure di regolamentazione,  di disciplina del conflitto di interessi., di formazione e di trasparenza tali da risultare molto efficaci nella riduzione del rischio potenziale determinano così un basso rischio residuo.
</t>
    </r>
  </si>
  <si>
    <t xml:space="preserve"> C2.7.2 Servizi di mediazione e conciliazione</t>
  </si>
  <si>
    <t xml:space="preserve"> Gestione delle procedure di mediazione e di conciliazioni </t>
  </si>
  <si>
    <t>Nomina mediatore</t>
  </si>
  <si>
    <t>Incontri di mediazione</t>
  </si>
  <si>
    <t>Compilazione, tenuta e aggiornamento dell'elenco</t>
  </si>
  <si>
    <r>
      <t>MOTIVAZIONE della valutazione del rischio:</t>
    </r>
    <r>
      <rPr>
        <sz val="10"/>
        <color theme="1"/>
        <rFont val="Calibri"/>
        <family val="2"/>
        <scheme val="minor"/>
      </rPr>
      <t xml:space="preserve">  In relazione ai "servizi di mediazione e conciliazione", il grado di rischio risulta basso, poiché considerati i rischi evidenziati e i fattori abilitanti individuati si tratta di una fase di processo ben  definito e con chiare responsabilità all'interno dell'Amministrazione. La Camera adotta opportunamente misure di regolamentazione,  di disciplina del conflitto di interessi., di formazione e di trasparenza tali da risultare molto efficaci nella riduzione del rischio potenziale determinano così un basso rischio residuo.</t>
    </r>
  </si>
  <si>
    <t>RG.07 mancata verifica sui pagamenti dovuti</t>
  </si>
  <si>
    <t>RG.08 disparità di trattamento per valutazione di casi analoghi</t>
  </si>
  <si>
    <t>RG.09 omissione dell'applicazione di sanzioni dovute</t>
  </si>
  <si>
    <r>
      <rPr>
        <b/>
        <sz val="10"/>
        <color theme="1"/>
        <rFont val="Calibri"/>
        <family val="2"/>
        <scheme val="minor"/>
      </rPr>
      <t xml:space="preserve">MOTIVAZIONE della valutazione del rischio: </t>
    </r>
    <r>
      <rPr>
        <sz val="10"/>
        <color theme="1"/>
        <rFont val="Calibri"/>
        <family val="2"/>
        <scheme val="minor"/>
      </rPr>
      <t xml:space="preserve"> E' un processo abbastanza articolata ed è molto vincolato dal punto di vista normativo e regolamentare, i cui impatti esterni, soprattutto economici, possono essere anche molto rilevanti, rendendo il rischio potenziale medio-alto. In considerazione del conteso esterno ed interno dell'Ente ed in assenza di precedenti episodi corruttivi, le misure di prevenzione messe in atto  riescono a neutralizzare il rischio assestando il livello del rischio residuo basso. </t>
    </r>
  </si>
  <si>
    <t>RG.24 Mancata e/o errata registrazione beni in inventario</t>
  </si>
  <si>
    <t>RG.25 sottrazione di beni inventariati</t>
  </si>
  <si>
    <r>
      <rPr>
        <b/>
        <sz val="10"/>
        <color theme="1"/>
        <rFont val="Calibri"/>
        <family val="2"/>
        <scheme val="minor"/>
      </rPr>
      <t xml:space="preserve">MOTIVAZIONE della valutazione del rischio: </t>
    </r>
    <r>
      <rPr>
        <sz val="10"/>
        <color theme="1"/>
        <rFont val="Calibri"/>
        <family val="2"/>
        <scheme val="minor"/>
      </rPr>
      <t xml:space="preserve">
La Camera adotta opportunamente misure di trasparenza di informatizazione dei processi oltre che di formazione sul codice di comportamento al personale addetto e di organizzazione del lavoro. Tali misure, unite alle caratteristiche del contesto interno ed esterno e all'assenza di precedenti casi di mala amministrazione fanno sì che il rischio di un evento corruttivo si assesti su un livello basso.</t>
    </r>
  </si>
  <si>
    <t>RG.26 concessione sale a soggetti non autorizzati</t>
  </si>
  <si>
    <t>MOTIVAZIONE della valutazione del rischio:  L'adozione di apposito Regolamento che disciplina le modalità e i casi di concessione delle sale camerali (pubblicato sul sito istituzionale), unitamente alle misure di trasprenza previste sono molto efficaci nella riduzione del rischio di un evento corruttivo che si attesta su un valore basso.</t>
  </si>
  <si>
    <t xml:space="preserve">Responsabile del servizio
</t>
  </si>
  <si>
    <t xml:space="preserve"> Attività di verifica e vigilanza metrologica</t>
  </si>
  <si>
    <t xml:space="preserve"> Attività connesse alle autorizzazioni dei centri tecnici per tachigrafi analogici e digitali</t>
  </si>
  <si>
    <t>Tenuta elenco, concessione e vigilanza marchi di identificazione dei metalli preziosi</t>
  </si>
  <si>
    <r>
      <rPr>
        <b/>
        <sz val="10"/>
        <color theme="1"/>
        <rFont val="Calibri"/>
        <family val="2"/>
        <scheme val="minor"/>
      </rPr>
      <t>MOTIVAZIONE della valutazione del rischio:</t>
    </r>
    <r>
      <rPr>
        <sz val="10"/>
        <color theme="1"/>
        <rFont val="Calibri"/>
        <family val="2"/>
        <scheme val="minor"/>
      </rPr>
      <t xml:space="preserve"> Trattasi di un processo svolto da un unico  funzionario qualificato come ufficiale metrico. Considerati i rilevanti impatti esterni, anche economici, del processo  e il livello medio di discrezionalità che lo caratterizza, si ritiene che le misure approntate,  tenuto altresì conto dell'assenza di precedenti episodi corruttivi e del contesto esterno, siano efficaci  a ridurre il rischio pur non neutralizzandolo, per tali ragioni il livello di rischio viene comunque  individuato come medio-alto. 
</t>
    </r>
  </si>
  <si>
    <r>
      <rPr>
        <b/>
        <sz val="10"/>
        <color theme="1"/>
        <rFont val="Calibri"/>
        <family val="2"/>
        <scheme val="minor"/>
      </rPr>
      <t xml:space="preserve">MOTIVAZIONE della valutazione del rischio: </t>
    </r>
    <r>
      <rPr>
        <sz val="10"/>
        <color theme="1"/>
        <rFont val="Calibri"/>
        <family val="2"/>
        <scheme val="minor"/>
      </rPr>
      <t xml:space="preserve"> Trattasi di un processo svolto da un unico  funzionario qualificato come ufficiale metrico. Considerati i rilevanti impatti esterni, anche economici, del processo  e il livello medio di discrezionalità che lo caratterizza, si ritiene che le misure approntate,  tenuto altresì conto dell'assenza di precedenti episodi corruttivi e del contesto esterno, siano efficaci  a ridurre il rischio pur non neutralizzandolo, per tali ragioni il livello di rischio viene comunque  individuato come medio-alto.
</t>
    </r>
  </si>
  <si>
    <t>Responsabile tutela fede pubblica</t>
  </si>
  <si>
    <r>
      <rPr>
        <b/>
        <sz val="10"/>
        <color theme="1"/>
        <rFont val="Calibri"/>
        <family val="2"/>
        <scheme val="minor"/>
      </rPr>
      <t>MOTIVAZIONE della valutazione del rischio:</t>
    </r>
    <r>
      <rPr>
        <sz val="10"/>
        <color theme="1"/>
        <rFont val="Calibri"/>
        <family val="2"/>
        <scheme val="minor"/>
      </rPr>
      <t xml:space="preserve"> Il  processo  è interamente gestito dal Responsabile della tutela della fede pubblica presente all'interno della Camera di commercio con un livello medio di discrezionalità e con rilevanti impatti anche economici all'esterno. Pertento in considerazione delle misure adottate in assenza di precedenti episodi corruttivi o di mala amministrazione e tenuto conto del contesto esterno il livello di rischio residuo si posiziona a livello medio.</t>
    </r>
  </si>
  <si>
    <r>
      <rPr>
        <b/>
        <sz val="10"/>
        <color theme="1"/>
        <rFont val="Calibri"/>
        <family val="2"/>
        <scheme val="minor"/>
      </rPr>
      <t>MOTIVAZIONE della valutazione del rischio:</t>
    </r>
    <r>
      <rPr>
        <sz val="10"/>
        <color theme="1"/>
        <rFont val="Calibri"/>
        <family val="2"/>
        <scheme val="minor"/>
      </rPr>
      <t xml:space="preserve"> Considerata l'elevata informatizzazione dei processi e la presenza di precise indicazioni , sia normative che regolamentari, disciplinanti l'attività di accertamento delle violazioni RI e REA, atte a contrastare i fattori abilitanti si ritiene che il livello di rischio residuo per tale processo, risulta basso, nonostante i rilevanti impatti sia economici che organizzativi e anche tenuto conto dell'assenza di precedenti corruttivi  e del contesto esterno di riferimento.
</t>
    </r>
  </si>
  <si>
    <t>C2.4 SANZIONI AMMINISTRATIVE</t>
  </si>
  <si>
    <r>
      <rPr>
        <b/>
        <sz val="10"/>
        <color theme="1"/>
        <rFont val="Calibri"/>
        <family val="2"/>
        <scheme val="minor"/>
      </rPr>
      <t xml:space="preserve">MOTIVAZIONE della valutazione del rischio: </t>
    </r>
    <r>
      <rPr>
        <sz val="10"/>
        <color theme="1"/>
        <rFont val="Calibri"/>
        <family val="2"/>
        <scheme val="minor"/>
      </rPr>
      <t xml:space="preserve"> In relazione al processo, il grado di rischio risulta medio, poiché considerati i rischi evidenziati e i fattori abilitanti individuati , si tratta di una fase di processo che se pur articolato prevede chiare responsabilità all'interno dell'Amministrazione. La Camera adotta opportunamente misure di trasparenza, di informatizzazione delle diverse attività del processo e di formazione del personale. Tali misure  risultano molto efficaci nella riduzione del rischio potenziale determinando un medio rischio.
</t>
    </r>
  </si>
  <si>
    <t>C1.1.1 Istruttoria pratiche su istanza di parte e aggiornamento RI/REA/AA</t>
  </si>
  <si>
    <t>C1.1.1.1 Pratiche telematiche e a sportello di iscrizione / modifica / cancellazione (su istanza) al RI/ REA/ AA</t>
  </si>
  <si>
    <t>C1.1.1.2 Deposito bilanci</t>
  </si>
  <si>
    <r>
      <t xml:space="preserve">MOTIVAZIONE della valutazione del rischio: </t>
    </r>
    <r>
      <rPr>
        <sz val="10"/>
        <color theme="1"/>
        <rFont val="Calibri"/>
        <family val="2"/>
        <scheme val="minor"/>
      </rPr>
      <t>Condsiderati i possibili rischi ed i relativi fattori abilitanti la Camera adotta opportunamente misure di regolazione dellìesercizio di discrezionalità e di elevata informatizzazione dei processi, nonchè principalmente la formazione e responsabilizzazione del personale, volte a prevenire la possibilità che si verifichino eventi corruttivi o di cattiva gestione. Tali misure, unitamente all'assenza di precedenti episodi corruttivi e al contesto sia esterno che interno dell'Ente sono molto efficacii nella neutralizazione del rischio, che si asseta a un livello medio.</t>
    </r>
  </si>
  <si>
    <r>
      <rPr>
        <b/>
        <sz val="10"/>
        <color theme="1"/>
        <rFont val="Calibri"/>
        <family val="2"/>
        <scheme val="minor"/>
      </rPr>
      <t xml:space="preserve">MOTIVAZIONE della valutazione del rischio: </t>
    </r>
    <r>
      <rPr>
        <sz val="10"/>
        <color theme="1"/>
        <rFont val="Calibri"/>
        <family val="2"/>
        <scheme val="minor"/>
      </rPr>
      <t>Condsiderati i possibili rischi ed i relativi fattori abilitanti la Camera adotta opportunamente misure di controllo, di regolazione dell'esercizio di discrezionalità e di elevata informatizzazione dei processi, insieme principalmente alla formazione e responsabilizzazione del personale. Tali misure,volte a prevenire la possibilità che si verifichino eventi corruttivi o di cattiva gestione, unitamente all'assenza di precedenti episodi e al contesto sia esterno che interno dell'Ente, sono molto efficaci nella neutralizazione del rischio, che si asseta a un livello medio.</t>
    </r>
  </si>
  <si>
    <t>C2.6 Registro nazionale dei Protesti</t>
  </si>
  <si>
    <t>Reesponsabile del servizio</t>
  </si>
  <si>
    <t>Dirgente di Area</t>
  </si>
  <si>
    <r>
      <rPr>
        <b/>
        <sz val="10"/>
        <color theme="1"/>
        <rFont val="Calibri"/>
        <family val="2"/>
        <scheme val="minor"/>
      </rPr>
      <t>MOTIVAZIONE della valutazione del rischio:</t>
    </r>
    <r>
      <rPr>
        <sz val="10"/>
        <color theme="1"/>
        <rFont val="Calibri"/>
        <family val="2"/>
        <scheme val="minor"/>
      </rPr>
      <t xml:space="preserve"> Considerati i rischi evidenziati e i fattori abilitanti individuati , si tratta di una fase di processo semplice con chiare attribuzioni di resposnabilità, nella quale è presente un livello di interesse medio-alto con effetti economici molto rilevanti sui soggetti esterni ma con un basso grado di discrezionalità del decisore interno all'Amministrazione.La Camera adotta opportunamente misure di formazione agli addetti allo sportello e di elevata informatizzazione dei processi. Le misure adottate fino ad ora risultano molto efficaci nella neutralizzazione del rischio potenziale e determinano un basso rischio residuo.
</t>
    </r>
  </si>
  <si>
    <t>C1.1.7b Operazioni d’Ufficio</t>
  </si>
  <si>
    <r>
      <t>MOTIVAZIONE della valutazione del rischio:</t>
    </r>
    <r>
      <rPr>
        <sz val="10"/>
        <color theme="1"/>
        <rFont val="Calibri"/>
        <family val="2"/>
        <scheme val="minor"/>
      </rPr>
      <t xml:space="preserve"> Considerati i possibili rischi ed i relativi fattori abilitanti la Camera pone in essere una serie di misure, improntate alla regolamentazione delle procedure e all'elevata informatizzazione dei processi volte a prevenire la possibilità che si verifichino eventi corruttivi o di cattiva gestione. Tali misure, unitamente all'assenza di precedenti episodi corruttivi e al contesto sia esterno che interno dell'Ente, sono molto efficaci nella neutralizzazione del rischio che si assesta come rischio residuo di livello basso .</t>
    </r>
  </si>
  <si>
    <t>C2.6 Registro Nazionale dei protesti</t>
  </si>
  <si>
    <t xml:space="preserve">Gestione istanze di cancellazione protesti, pubblicazione elenchi protesti e rilascio visure e certificazioni </t>
  </si>
  <si>
    <r>
      <rPr>
        <b/>
        <sz val="10"/>
        <color theme="1"/>
        <rFont val="Calibri"/>
        <family val="2"/>
        <scheme val="minor"/>
      </rPr>
      <t xml:space="preserve">MOTIVAZIONE della valutazione del rischio:  </t>
    </r>
    <r>
      <rPr>
        <sz val="10"/>
        <color theme="1"/>
        <rFont val="Calibri"/>
        <family val="2"/>
        <scheme val="minor"/>
      </rPr>
      <t xml:space="preserve">Considerati i rischi evidenziati e i fattori abilitanti individuati la Camera adotta opportunamente misure di elevata informatizzazione del processo  e di formazione del personale addetto. Tali misure,  nonchè  il contesto esterno in cui opera l'Ente e l'assenza di precenti casi di cattiva amministrazione  risultano molto efficaci nella neutralizzazione del rischio potenziale e determinano un basso rischio residuo.
</t>
    </r>
  </si>
  <si>
    <t xml:space="preserve"> Rilascio documenti doganali, certificati d'origine, codici e documenti per l'esportazione (visti, attestati etc)</t>
  </si>
  <si>
    <r>
      <rPr>
        <b/>
        <sz val="10"/>
        <color theme="1"/>
        <rFont val="Calibri"/>
        <family val="2"/>
        <scheme val="minor"/>
      </rPr>
      <t xml:space="preserve">MOTIVAZIONE della valutazione del rischio: </t>
    </r>
    <r>
      <rPr>
        <sz val="10"/>
        <color theme="1"/>
        <rFont val="Calibri"/>
        <family val="2"/>
        <scheme val="minor"/>
      </rPr>
      <t xml:space="preserve">Trattandosi di un'attività scarsamente normata  avente rilevanti impatti esterni  la Camera pone in essere una serie di misure, improntate alla regolamentazione delle procedure, informatizzazione e alla formazione del personale adetto. Tali misure,volte a prevenire la possibilità che si verifichino eventi corruttivi o di cattiva gestione, unitamente all'assenza di precedenti episodi e al contesto sia esterno che interno dell'Ente,  riescono a neutralizzare il rischio che si asseta a un livello basso.
</t>
    </r>
  </si>
  <si>
    <t>D2.2.1 Rilascio CNS, firma digitale e rinnovo certificati di sottoscrizione e di autenticazione</t>
  </si>
  <si>
    <r>
      <rPr>
        <b/>
        <sz val="10"/>
        <color theme="1"/>
        <rFont val="Calibri"/>
        <family val="2"/>
        <scheme val="minor"/>
      </rPr>
      <t xml:space="preserve">MOTIVAZIONE della valutazione del rischio:  </t>
    </r>
    <r>
      <rPr>
        <sz val="10"/>
        <color theme="1"/>
        <rFont val="Calibri"/>
        <family val="2"/>
        <scheme val="minor"/>
      </rPr>
      <t xml:space="preserve">Si tratta di processi altamente informatizzati e standardizzati con limitati spazi di discrezionalità pertanto, considerati il contesto esterno ed interno dell'ente, l'assenza di precedenti episodi di mala amministrazione, i fattori abilitanti e le misure adottate si ritiene che il rischio di eventi corruttivi è basso.
</t>
    </r>
  </si>
  <si>
    <t xml:space="preserve">D2.2.3.1 Rilascio e promozione dello SPID </t>
  </si>
  <si>
    <r>
      <rPr>
        <b/>
        <sz val="10"/>
        <color theme="1"/>
        <rFont val="Calibri"/>
        <family val="2"/>
        <scheme val="minor"/>
      </rPr>
      <t xml:space="preserve">MOTIVAZIONE della valutazione del rischio: </t>
    </r>
    <r>
      <rPr>
        <sz val="10"/>
        <color theme="1"/>
        <rFont val="Calibri"/>
        <family val="2"/>
        <scheme val="minor"/>
      </rPr>
      <t>Si tratta di processi di recente istituzione ed altamente informatizzati e standardizzati con limitati spazi di discrezionalità pertanto, considerati il contesto esterno ed interno dell'ente, l'assenza di precedenti episodi di mala amministrazione, i fattori abilitanti e le misure adottate si ritiene che il rischio di eventi corruttivi è basso.</t>
    </r>
    <r>
      <rPr>
        <b/>
        <sz val="10"/>
        <color theme="1"/>
        <rFont val="Calibri"/>
        <family val="2"/>
        <scheme val="minor"/>
      </rPr>
      <t xml:space="preserve">
</t>
    </r>
    <r>
      <rPr>
        <sz val="10"/>
        <color theme="1"/>
        <rFont val="Calibri"/>
        <family val="2"/>
        <scheme val="minor"/>
      </rPr>
      <t xml:space="preserve">
</t>
    </r>
  </si>
  <si>
    <r>
      <rPr>
        <b/>
        <sz val="10"/>
        <color theme="1"/>
        <rFont val="Calibri"/>
        <family val="2"/>
        <scheme val="minor"/>
      </rPr>
      <t xml:space="preserve">MOTIVAZIONE della valutazione del rischio:  </t>
    </r>
    <r>
      <rPr>
        <sz val="10"/>
        <color theme="1"/>
        <rFont val="Calibri"/>
        <family val="2"/>
        <scheme val="minor"/>
      </rPr>
      <t xml:space="preserve">Si tratta di processi di recente istituzione ed altamente informatizzati e standardizzati con limitati spazi di discrezionalità pertanto, considerati il contesto esterno ed interno dell'ente, l'assenza di precedenti episodi di mala amministrazione, i fattori abilitanti e le misure adottate si ritiene che il rischio di eventi corruttivi è basso.
</t>
    </r>
  </si>
  <si>
    <t>ANNO 1</t>
  </si>
  <si>
    <t>La Camera non ha  istituito tale Organismo</t>
  </si>
  <si>
    <t>NO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</si>
</sst>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_(&quot;$&quot;* #,##0.00_);_(&quot;$&quot;* \(#,##0.00\);_(&quot;$&quot;* &quot;-&quot;??_);_(@_)"/>
  </numFmts>
  <fonts count="87" x14ac:knownFonts="1">
    <font>
      <sz val="10"/>
      <name val="Arial"/>
    </font>
    <font>
      <sz val="10"/>
      <color theme="1"/>
      <name val="Calibri"/>
      <family val="2"/>
    </font>
    <font>
      <sz val="10"/>
      <color theme="1"/>
      <name val="Calibri"/>
      <family val="2"/>
    </font>
    <font>
      <sz val="11"/>
      <color theme="1"/>
      <name val="Calibri"/>
      <family val="2"/>
      <scheme val="minor"/>
    </font>
    <font>
      <sz val="10"/>
      <color theme="1"/>
      <name val="Calibri"/>
      <family val="2"/>
    </font>
    <font>
      <sz val="11"/>
      <color theme="1"/>
      <name val="Calibri"/>
      <family val="2"/>
      <scheme val="minor"/>
    </font>
    <font>
      <sz val="10"/>
      <color theme="1"/>
      <name val="Calibri"/>
      <family val="2"/>
    </font>
    <font>
      <b/>
      <sz val="12"/>
      <name val="Arial"/>
      <family val="2"/>
    </font>
    <font>
      <sz val="10"/>
      <name val="Arial"/>
      <family val="2"/>
    </font>
    <font>
      <sz val="12"/>
      <color theme="1"/>
      <name val="Calibri"/>
      <family val="2"/>
      <scheme val="minor"/>
    </font>
    <font>
      <sz val="10"/>
      <name val="Arial"/>
      <family val="2"/>
    </font>
    <font>
      <b/>
      <sz val="12"/>
      <color theme="1"/>
      <name val="Calibri"/>
      <family val="2"/>
      <scheme val="minor"/>
    </font>
    <font>
      <sz val="12"/>
      <name val="Calibri"/>
      <family val="2"/>
      <scheme val="minor"/>
    </font>
    <font>
      <b/>
      <sz val="16"/>
      <color theme="1"/>
      <name val="Calibri"/>
      <family val="2"/>
      <scheme val="minor"/>
    </font>
    <font>
      <b/>
      <sz val="16"/>
      <color theme="0"/>
      <name val="Calibri"/>
      <family val="2"/>
      <scheme val="minor"/>
    </font>
    <font>
      <sz val="12"/>
      <color theme="0"/>
      <name val="Calibri"/>
      <family val="2"/>
      <scheme val="minor"/>
    </font>
    <font>
      <sz val="10"/>
      <color theme="1"/>
      <name val="Calibri"/>
      <family val="2"/>
      <scheme val="minor"/>
    </font>
    <font>
      <b/>
      <sz val="12"/>
      <name val="Calibri"/>
      <family val="2"/>
      <scheme val="minor"/>
    </font>
    <font>
      <sz val="10"/>
      <name val="Calibri"/>
      <family val="2"/>
      <scheme val="minor"/>
    </font>
    <font>
      <sz val="11"/>
      <name val="Calibri"/>
      <family val="2"/>
      <scheme val="minor"/>
    </font>
    <font>
      <b/>
      <sz val="10"/>
      <name val="Calibri"/>
      <family val="2"/>
      <scheme val="minor"/>
    </font>
    <font>
      <sz val="11"/>
      <color indexed="8"/>
      <name val="Calibri"/>
      <family val="2"/>
    </font>
    <font>
      <b/>
      <sz val="9"/>
      <color indexed="81"/>
      <name val="Tahoma"/>
      <family val="2"/>
    </font>
    <font>
      <sz val="9"/>
      <color indexed="81"/>
      <name val="Tahoma"/>
      <family val="2"/>
    </font>
    <font>
      <sz val="12"/>
      <color rgb="FF000000"/>
      <name val="Calibri"/>
      <family val="2"/>
      <scheme val="minor"/>
    </font>
    <font>
      <sz val="8"/>
      <name val="Arial"/>
      <family val="2"/>
    </font>
    <font>
      <b/>
      <sz val="10"/>
      <color theme="0"/>
      <name val="Calibri"/>
      <family val="2"/>
      <scheme val="minor"/>
    </font>
    <font>
      <b/>
      <sz val="10"/>
      <color theme="1"/>
      <name val="Calibri"/>
      <family val="2"/>
      <scheme val="minor"/>
    </font>
    <font>
      <sz val="9"/>
      <name val="Calibri"/>
      <family val="2"/>
      <scheme val="minor"/>
    </font>
    <font>
      <sz val="10"/>
      <color rgb="FFFF0000"/>
      <name val="Calibri"/>
      <family val="2"/>
      <scheme val="minor"/>
    </font>
    <font>
      <b/>
      <sz val="12"/>
      <color theme="0"/>
      <name val="Calibri"/>
      <family val="2"/>
      <scheme val="minor"/>
    </font>
    <font>
      <i/>
      <sz val="10"/>
      <color theme="1"/>
      <name val="Calibri"/>
      <family val="2"/>
      <scheme val="minor"/>
    </font>
    <font>
      <sz val="10"/>
      <color theme="0"/>
      <name val="Calibri"/>
      <family val="2"/>
      <scheme val="minor"/>
    </font>
    <font>
      <i/>
      <sz val="10"/>
      <name val="Arial"/>
      <family val="2"/>
    </font>
    <font>
      <b/>
      <sz val="8"/>
      <name val="Calibri"/>
      <family val="2"/>
      <scheme val="minor"/>
    </font>
    <font>
      <sz val="10"/>
      <name val="Calibri"/>
      <family val="2"/>
    </font>
    <font>
      <sz val="8"/>
      <name val="Arial"/>
      <family val="2"/>
    </font>
    <font>
      <sz val="16"/>
      <color rgb="FFFFFFFF"/>
      <name val="Arial"/>
      <family val="2"/>
    </font>
    <font>
      <sz val="18"/>
      <name val="Arial"/>
      <family val="2"/>
    </font>
    <font>
      <b/>
      <sz val="14"/>
      <color rgb="FFFF0000"/>
      <name val="Calibri"/>
      <family val="2"/>
    </font>
    <font>
      <sz val="14"/>
      <color rgb="FF000000"/>
      <name val="Calibri"/>
      <family val="2"/>
    </font>
    <font>
      <sz val="14"/>
      <color rgb="FFFF0000"/>
      <name val="Calibri"/>
      <family val="2"/>
    </font>
    <font>
      <b/>
      <sz val="14"/>
      <color rgb="FF000000"/>
      <name val="Calibri"/>
      <family val="2"/>
    </font>
    <font>
      <b/>
      <sz val="9"/>
      <color theme="1"/>
      <name val="Calibri"/>
      <family val="2"/>
      <scheme val="minor"/>
    </font>
    <font>
      <sz val="12"/>
      <color theme="0" tint="-0.249977111117893"/>
      <name val="Calibri"/>
      <family val="2"/>
      <scheme val="minor"/>
    </font>
    <font>
      <sz val="16"/>
      <color theme="0"/>
      <name val="Arial"/>
      <family val="2"/>
    </font>
    <font>
      <sz val="8"/>
      <name val="Calibri"/>
      <family val="2"/>
      <scheme val="minor"/>
    </font>
    <font>
      <sz val="16"/>
      <color theme="0"/>
      <name val="Calibri"/>
      <family val="2"/>
      <scheme val="minor"/>
    </font>
    <font>
      <b/>
      <sz val="14"/>
      <color theme="0"/>
      <name val="Calibri"/>
      <family val="2"/>
      <scheme val="minor"/>
    </font>
    <font>
      <b/>
      <sz val="16"/>
      <name val="Calibri"/>
      <family val="2"/>
      <scheme val="minor"/>
    </font>
    <font>
      <b/>
      <sz val="20"/>
      <color theme="0"/>
      <name val="Calibri"/>
      <family val="2"/>
      <scheme val="minor"/>
    </font>
    <font>
      <sz val="10"/>
      <color rgb="FF000000"/>
      <name val="Calibri"/>
      <family val="2"/>
    </font>
    <font>
      <sz val="16"/>
      <color theme="1" tint="0.34998626667073579"/>
      <name val="Calibri"/>
      <family val="2"/>
      <scheme val="minor"/>
    </font>
    <font>
      <sz val="10"/>
      <name val="Arial"/>
      <family val="2"/>
    </font>
    <font>
      <sz val="10"/>
      <color rgb="FF000000"/>
      <name val="Calibri"/>
      <family val="2"/>
      <scheme val="minor"/>
    </font>
    <font>
      <b/>
      <sz val="10"/>
      <color rgb="FF000000"/>
      <name val="Calibri"/>
      <family val="2"/>
      <scheme val="minor"/>
    </font>
    <font>
      <i/>
      <sz val="10"/>
      <color rgb="FF000000"/>
      <name val="Calibri"/>
      <family val="2"/>
      <scheme val="minor"/>
    </font>
    <font>
      <i/>
      <sz val="10"/>
      <color rgb="FF000000"/>
      <name val="Calibri"/>
      <family val="2"/>
    </font>
    <font>
      <i/>
      <sz val="10"/>
      <name val="Calibri"/>
      <family val="2"/>
      <scheme val="minor"/>
    </font>
    <font>
      <b/>
      <sz val="10"/>
      <color theme="0" tint="-0.34998626667073579"/>
      <name val="Calibri"/>
      <family val="2"/>
      <scheme val="minor"/>
    </font>
    <font>
      <sz val="10"/>
      <color theme="0" tint="-0.34998626667073579"/>
      <name val="Calibri"/>
      <family val="2"/>
      <scheme val="minor"/>
    </font>
    <font>
      <b/>
      <sz val="11"/>
      <color theme="0"/>
      <name val="Calibri"/>
      <family val="2"/>
      <scheme val="minor"/>
    </font>
    <font>
      <sz val="14"/>
      <color theme="0"/>
      <name val="Calibri"/>
      <family val="2"/>
      <scheme val="minor"/>
    </font>
    <font>
      <b/>
      <sz val="8"/>
      <color theme="0"/>
      <name val="Calibri"/>
      <family val="2"/>
      <scheme val="minor"/>
    </font>
    <font>
      <b/>
      <sz val="12"/>
      <color rgb="FFFFFFFF"/>
      <name val="Calibri"/>
      <family val="2"/>
    </font>
    <font>
      <b/>
      <sz val="11"/>
      <color rgb="FF000000"/>
      <name val="Calibri"/>
      <family val="2"/>
    </font>
    <font>
      <sz val="11"/>
      <color rgb="FF000000"/>
      <name val="Calibri"/>
      <family val="2"/>
    </font>
    <font>
      <u/>
      <sz val="10"/>
      <color theme="10"/>
      <name val="Arial"/>
      <family val="2"/>
    </font>
    <font>
      <u/>
      <sz val="11"/>
      <color theme="10"/>
      <name val="Calibri"/>
      <family val="2"/>
      <scheme val="minor"/>
    </font>
    <font>
      <sz val="14"/>
      <name val="Calibri"/>
      <family val="2"/>
      <scheme val="minor"/>
    </font>
    <font>
      <sz val="10"/>
      <name val="Arial"/>
      <family val="2"/>
      <charset val="1"/>
    </font>
    <font>
      <sz val="18"/>
      <name val="Calibri"/>
      <family val="2"/>
      <scheme val="minor"/>
    </font>
    <font>
      <sz val="14"/>
      <color rgb="FF000000"/>
      <name val="Calibri"/>
      <family val="2"/>
      <scheme val="minor"/>
    </font>
    <font>
      <sz val="16"/>
      <color rgb="FFFFFFFF"/>
      <name val="Calibri"/>
      <family val="2"/>
      <scheme val="minor"/>
    </font>
    <font>
      <b/>
      <sz val="18"/>
      <name val="Calibri"/>
      <family val="2"/>
      <scheme val="minor"/>
    </font>
    <font>
      <sz val="10"/>
      <color theme="0"/>
      <name val="Calibri"/>
      <family val="2"/>
    </font>
    <font>
      <b/>
      <sz val="14"/>
      <name val="Calibri"/>
      <family val="2"/>
      <scheme val="minor"/>
    </font>
    <font>
      <u/>
      <sz val="10"/>
      <color theme="10"/>
      <name val="Calibri"/>
      <family val="2"/>
      <scheme val="minor"/>
    </font>
    <font>
      <b/>
      <u/>
      <sz val="11"/>
      <color rgb="FFFF0000"/>
      <name val="Calibri"/>
      <family val="2"/>
    </font>
    <font>
      <i/>
      <sz val="11"/>
      <color rgb="FF000000"/>
      <name val="Calibri"/>
      <family val="2"/>
    </font>
    <font>
      <sz val="11"/>
      <name val="Calibri"/>
      <family val="2"/>
    </font>
    <font>
      <u/>
      <sz val="8"/>
      <color theme="10"/>
      <name val="Calibri"/>
      <family val="2"/>
      <scheme val="minor"/>
    </font>
    <font>
      <b/>
      <sz val="9"/>
      <color indexed="81"/>
      <name val="Tahoma"/>
    </font>
    <font>
      <sz val="8"/>
      <color theme="0"/>
      <name val="Calibri"/>
      <family val="2"/>
      <scheme val="minor"/>
    </font>
    <font>
      <sz val="12"/>
      <name val="Arial"/>
    </font>
    <font>
      <b/>
      <sz val="14"/>
      <name val="Arial"/>
      <family val="2"/>
    </font>
    <font>
      <b/>
      <sz val="14"/>
      <color theme="0"/>
      <name val="Arial"/>
      <family val="2"/>
    </font>
  </fonts>
  <fills count="2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theme="1" tint="0.249977111117893"/>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9" tint="0.39997558519241921"/>
        <bgColor indexed="64"/>
      </patternFill>
    </fill>
    <fill>
      <patternFill patternType="solid">
        <fgColor theme="0" tint="-0.14999847407452621"/>
        <bgColor theme="0" tint="-0.14999847407452621"/>
      </patternFill>
    </fill>
    <fill>
      <patternFill patternType="solid">
        <fgColor theme="1" tint="0.34998626667073579"/>
        <bgColor indexed="64"/>
      </patternFill>
    </fill>
    <fill>
      <patternFill patternType="solid">
        <fgColor rgb="FFFF0000"/>
        <bgColor theme="9"/>
      </patternFill>
    </fill>
    <fill>
      <patternFill patternType="solid">
        <fgColor theme="9" tint="0.39997558519241921"/>
        <bgColor theme="9"/>
      </patternFill>
    </fill>
    <fill>
      <patternFill patternType="solid">
        <fgColor rgb="FF00B050"/>
        <bgColor indexed="64"/>
      </patternFill>
    </fill>
    <fill>
      <patternFill patternType="solid">
        <fgColor theme="1"/>
        <bgColor indexed="64"/>
      </patternFill>
    </fill>
    <fill>
      <patternFill patternType="solid">
        <fgColor rgb="FFC00000"/>
        <bgColor indexed="64"/>
      </patternFill>
    </fill>
    <fill>
      <patternFill patternType="solid">
        <fgColor rgb="FF595959"/>
        <bgColor indexed="64"/>
      </patternFill>
    </fill>
    <fill>
      <patternFill patternType="solid">
        <fgColor rgb="FFBFBFBF"/>
        <bgColor indexed="64"/>
      </patternFill>
    </fill>
    <fill>
      <patternFill patternType="solid">
        <fgColor rgb="FFFFFFFF"/>
        <bgColor indexed="64"/>
      </patternFill>
    </fill>
    <fill>
      <patternFill patternType="solid">
        <fgColor theme="1" tint="0.499984740745262"/>
        <bgColor indexed="64"/>
      </patternFill>
    </fill>
    <fill>
      <patternFill patternType="solid">
        <fgColor theme="1" tint="0.34998626667073579"/>
        <bgColor theme="9"/>
      </patternFill>
    </fill>
    <fill>
      <patternFill patternType="solid">
        <fgColor theme="1" tint="0.34998626667073579"/>
        <bgColor theme="9" tint="0.59999389629810485"/>
      </patternFill>
    </fill>
    <fill>
      <patternFill patternType="solid">
        <fgColor theme="1" tint="0.34998626667073579"/>
        <bgColor rgb="FF000000"/>
      </patternFill>
    </fill>
  </fills>
  <borders count="48">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bottom style="thin">
        <color indexed="64"/>
      </bottom>
      <diagonal/>
    </border>
    <border>
      <left style="medium">
        <color indexed="64"/>
      </left>
      <right/>
      <top/>
      <bottom style="medium">
        <color indexed="64"/>
      </bottom>
      <diagonal/>
    </border>
    <border>
      <left/>
      <right/>
      <top/>
      <bottom style="medium">
        <color theme="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rgb="FF000000"/>
      </bottom>
      <diagonal/>
    </border>
    <border>
      <left style="thin">
        <color rgb="FF000000"/>
      </left>
      <right style="thin">
        <color rgb="FF000000"/>
      </right>
      <top/>
      <bottom/>
      <diagonal/>
    </border>
    <border>
      <left style="thin">
        <color theme="0"/>
      </left>
      <right/>
      <top style="thin">
        <color theme="0"/>
      </top>
      <bottom/>
      <diagonal/>
    </border>
    <border>
      <left/>
      <right/>
      <top style="medium">
        <color theme="1"/>
      </top>
      <bottom/>
      <diagonal/>
    </border>
    <border>
      <left/>
      <right/>
      <top style="thin">
        <color theme="0"/>
      </top>
      <bottom style="thin">
        <color theme="0"/>
      </bottom>
      <diagonal/>
    </border>
    <border>
      <left style="thin">
        <color auto="1"/>
      </left>
      <right/>
      <top/>
      <bottom style="thin">
        <color auto="1"/>
      </bottom>
      <diagonal/>
    </border>
    <border>
      <left style="thin">
        <color rgb="FF000000"/>
      </left>
      <right style="thin">
        <color rgb="FF000000"/>
      </right>
      <top/>
      <bottom style="thin">
        <color rgb="FF000000"/>
      </bottom>
      <diagonal/>
    </border>
    <border>
      <left/>
      <right style="thin">
        <color theme="0"/>
      </right>
      <top/>
      <bottom style="thick">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right/>
      <top style="thin">
        <color theme="6" tint="0.39997558519241921"/>
      </top>
      <bottom style="thin">
        <color theme="6" tint="0.39997558519241921"/>
      </bottom>
      <diagonal/>
    </border>
    <border>
      <left/>
      <right/>
      <top style="thin">
        <color theme="6" tint="0.39997558519241921"/>
      </top>
      <bottom/>
      <diagonal/>
    </border>
    <border>
      <left/>
      <right/>
      <top style="thin">
        <color auto="1"/>
      </top>
      <bottom/>
      <diagonal/>
    </border>
    <border>
      <left/>
      <right/>
      <top style="thin">
        <color theme="0"/>
      </top>
      <bottom/>
      <diagonal/>
    </border>
    <border>
      <left/>
      <right/>
      <top/>
      <bottom style="thick">
        <color theme="0"/>
      </bottom>
      <diagonal/>
    </border>
    <border>
      <left/>
      <right style="medium">
        <color rgb="FF000000"/>
      </right>
      <top style="medium">
        <color indexed="64"/>
      </top>
      <bottom style="medium">
        <color indexed="64"/>
      </bottom>
      <diagonal/>
    </border>
    <border>
      <left style="medium">
        <color indexed="64"/>
      </left>
      <right/>
      <top/>
      <bottom/>
      <diagonal/>
    </border>
    <border>
      <left/>
      <right style="medium">
        <color indexed="64"/>
      </right>
      <top style="medium">
        <color indexed="64"/>
      </top>
      <bottom style="medium">
        <color indexed="64"/>
      </bottom>
      <diagonal/>
    </border>
    <border>
      <left style="thin">
        <color theme="6" tint="0.39997558519241921"/>
      </left>
      <right/>
      <top/>
      <bottom style="thin">
        <color theme="6" tint="0.39997558519241921"/>
      </bottom>
      <diagonal/>
    </border>
    <border>
      <left/>
      <right style="thin">
        <color auto="1"/>
      </right>
      <top style="thin">
        <color auto="1"/>
      </top>
      <bottom/>
      <diagonal/>
    </border>
    <border>
      <left/>
      <right/>
      <top/>
      <bottom style="thin">
        <color theme="6" tint="0.39997558519241921"/>
      </bottom>
      <diagonal/>
    </border>
    <border>
      <left/>
      <right style="thin">
        <color auto="1"/>
      </right>
      <top style="thin">
        <color theme="6" tint="0.39997558519241921"/>
      </top>
      <bottom style="thin">
        <color theme="6" tint="0.39997558519241921"/>
      </bottom>
      <diagonal/>
    </border>
    <border>
      <left style="medium">
        <color indexed="64"/>
      </left>
      <right/>
      <top style="medium">
        <color indexed="64"/>
      </top>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bottom/>
      <diagonal/>
    </border>
    <border>
      <left/>
      <right style="thin">
        <color indexed="64"/>
      </right>
      <top/>
      <bottom/>
      <diagonal/>
    </border>
    <border>
      <left/>
      <right/>
      <top style="thin">
        <color auto="1"/>
      </top>
      <bottom style="thin">
        <color indexed="64"/>
      </bottom>
      <diagonal/>
    </border>
  </borders>
  <cellStyleXfs count="22">
    <xf numFmtId="0" fontId="0" fillId="0" borderId="0"/>
    <xf numFmtId="0" fontId="8" fillId="0" borderId="0"/>
    <xf numFmtId="0" fontId="9" fillId="0" borderId="0"/>
    <xf numFmtId="0" fontId="10" fillId="0" borderId="0"/>
    <xf numFmtId="0" fontId="6" fillId="0" borderId="0"/>
    <xf numFmtId="0" fontId="21" fillId="0" borderId="0" applyBorder="0" applyProtection="0"/>
    <xf numFmtId="0" fontId="5" fillId="0" borderId="0"/>
    <xf numFmtId="0" fontId="4" fillId="0" borderId="0"/>
    <xf numFmtId="0" fontId="3" fillId="0" borderId="0"/>
    <xf numFmtId="0" fontId="21" fillId="0" borderId="0"/>
    <xf numFmtId="0" fontId="3"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53" fillId="0" borderId="0" applyFon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165" fontId="3" fillId="0" borderId="0" applyFont="0" applyFill="0" applyBorder="0" applyAlignment="0" applyProtection="0"/>
    <xf numFmtId="0" fontId="1" fillId="0" borderId="0"/>
    <xf numFmtId="0" fontId="21" fillId="0" borderId="0"/>
    <xf numFmtId="0" fontId="70" fillId="0" borderId="0"/>
  </cellStyleXfs>
  <cellXfs count="316">
    <xf numFmtId="0" fontId="0" fillId="0" borderId="0" xfId="0"/>
    <xf numFmtId="0" fontId="0" fillId="0" borderId="0" xfId="0" applyAlignment="1">
      <alignment vertical="center"/>
    </xf>
    <xf numFmtId="0" fontId="18" fillId="0" borderId="0" xfId="0" applyFont="1"/>
    <xf numFmtId="0" fontId="18" fillId="0" borderId="0" xfId="0" applyFont="1" applyAlignment="1">
      <alignment vertical="center" wrapText="1"/>
    </xf>
    <xf numFmtId="0" fontId="8" fillId="0" borderId="0" xfId="0" applyFont="1" applyAlignment="1">
      <alignment horizontal="left" vertical="top" wrapText="1"/>
    </xf>
    <xf numFmtId="0" fontId="0" fillId="0" borderId="0" xfId="0" applyAlignment="1">
      <alignment vertical="top"/>
    </xf>
    <xf numFmtId="0" fontId="7" fillId="0" borderId="0" xfId="0" applyFont="1" applyAlignment="1">
      <alignment horizontal="left" vertical="top" wrapText="1"/>
    </xf>
    <xf numFmtId="0" fontId="18" fillId="0" borderId="0" xfId="0" applyFont="1" applyFill="1" applyAlignment="1">
      <alignment vertical="top"/>
    </xf>
    <xf numFmtId="0" fontId="16" fillId="11" borderId="0" xfId="0" applyFont="1" applyFill="1" applyAlignment="1">
      <alignment vertical="top" wrapText="1"/>
    </xf>
    <xf numFmtId="0" fontId="16" fillId="0" borderId="0" xfId="0" applyFont="1" applyAlignment="1">
      <alignment vertical="top" wrapText="1"/>
    </xf>
    <xf numFmtId="0" fontId="26" fillId="13" borderId="0" xfId="0" applyFont="1" applyFill="1" applyBorder="1" applyAlignment="1">
      <alignment horizontal="center" vertical="top" wrapText="1"/>
    </xf>
    <xf numFmtId="0" fontId="20" fillId="0" borderId="14"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18" fillId="0" borderId="0" xfId="0" applyFont="1" applyFill="1" applyAlignment="1">
      <alignment horizontal="left" vertical="top" wrapText="1"/>
    </xf>
    <xf numFmtId="0" fontId="18" fillId="0" borderId="0" xfId="0" applyFont="1" applyFill="1" applyAlignment="1">
      <alignment horizontal="left" vertical="top"/>
    </xf>
    <xf numFmtId="0" fontId="18" fillId="0" borderId="0" xfId="0" applyFont="1" applyFill="1" applyAlignment="1">
      <alignment wrapText="1"/>
    </xf>
    <xf numFmtId="0" fontId="43" fillId="0" borderId="14" xfId="0" applyFont="1" applyFill="1" applyBorder="1" applyAlignment="1">
      <alignment horizontal="center" vertical="center" wrapText="1"/>
    </xf>
    <xf numFmtId="0" fontId="28" fillId="0" borderId="0" xfId="0" applyFont="1" applyFill="1" applyAlignment="1">
      <alignment horizontal="left" vertical="top" wrapText="1"/>
    </xf>
    <xf numFmtId="0" fontId="28" fillId="0" borderId="0" xfId="0" applyFont="1" applyFill="1" applyAlignment="1">
      <alignment wrapText="1"/>
    </xf>
    <xf numFmtId="0" fontId="35" fillId="0" borderId="0" xfId="0" applyFont="1" applyFill="1" applyAlignment="1">
      <alignment horizontal="left" vertical="top" wrapText="1"/>
    </xf>
    <xf numFmtId="0" fontId="20" fillId="0" borderId="15" xfId="0" applyFont="1" applyFill="1" applyBorder="1" applyAlignment="1">
      <alignment horizontal="center" vertical="center" wrapText="1"/>
    </xf>
    <xf numFmtId="0" fontId="32" fillId="5" borderId="12" xfId="0" applyFont="1" applyFill="1" applyBorder="1" applyAlignment="1">
      <alignment horizontal="center" vertical="top" wrapText="1"/>
    </xf>
    <xf numFmtId="0" fontId="20" fillId="9" borderId="2" xfId="2" applyFont="1" applyFill="1" applyBorder="1" applyAlignment="1">
      <alignment horizontal="center" vertical="top" wrapText="1"/>
    </xf>
    <xf numFmtId="0" fontId="0" fillId="0" borderId="0" xfId="0"/>
    <xf numFmtId="0" fontId="18" fillId="2" borderId="3" xfId="0" applyFont="1" applyFill="1" applyBorder="1" applyAlignment="1">
      <alignment horizontal="left" vertical="top" wrapText="1"/>
    </xf>
    <xf numFmtId="0" fontId="18" fillId="0" borderId="3" xfId="0" applyFont="1" applyBorder="1" applyAlignment="1">
      <alignment horizontal="left" vertical="top" wrapText="1"/>
    </xf>
    <xf numFmtId="0" fontId="18" fillId="2" borderId="8" xfId="0" applyFont="1" applyFill="1" applyBorder="1" applyAlignment="1">
      <alignment horizontal="left" vertical="top" wrapText="1"/>
    </xf>
    <xf numFmtId="0" fontId="18" fillId="2" borderId="6" xfId="0" applyFont="1" applyFill="1" applyBorder="1" applyAlignment="1">
      <alignment horizontal="left" vertical="top" wrapText="1"/>
    </xf>
    <xf numFmtId="0" fontId="47" fillId="12" borderId="0" xfId="0" applyFont="1" applyFill="1" applyAlignment="1">
      <alignment vertical="center" wrapText="1"/>
    </xf>
    <xf numFmtId="0" fontId="47" fillId="12" borderId="0" xfId="0" applyFont="1" applyFill="1" applyAlignment="1">
      <alignment vertical="center"/>
    </xf>
    <xf numFmtId="0" fontId="15" fillId="12" borderId="0" xfId="0" applyFont="1" applyFill="1" applyAlignment="1">
      <alignment vertical="center"/>
    </xf>
    <xf numFmtId="0" fontId="18" fillId="0" borderId="2" xfId="0" applyFont="1" applyBorder="1" applyAlignment="1">
      <alignment horizontal="left" vertical="top" wrapText="1"/>
    </xf>
    <xf numFmtId="0" fontId="18" fillId="0" borderId="0" xfId="1" applyFont="1"/>
    <xf numFmtId="0" fontId="46" fillId="0" borderId="0" xfId="1" applyFont="1"/>
    <xf numFmtId="0" fontId="18" fillId="0" borderId="0" xfId="1" applyFont="1" applyAlignment="1">
      <alignment horizontal="left" vertical="center"/>
    </xf>
    <xf numFmtId="0" fontId="18" fillId="0" borderId="2" xfId="1" applyFont="1" applyBorder="1"/>
    <xf numFmtId="0" fontId="18" fillId="0" borderId="2" xfId="1" applyFont="1" applyBorder="1" applyAlignment="1">
      <alignment wrapText="1"/>
    </xf>
    <xf numFmtId="0" fontId="16" fillId="8" borderId="10" xfId="0" applyFont="1" applyFill="1" applyBorder="1" applyAlignment="1">
      <alignment horizontal="center" vertical="center" wrapText="1"/>
    </xf>
    <xf numFmtId="0" fontId="8" fillId="2" borderId="0" xfId="1" applyFill="1"/>
    <xf numFmtId="0" fontId="20" fillId="14" borderId="0" xfId="0" applyFont="1" applyFill="1" applyBorder="1" applyAlignment="1">
      <alignment horizontal="center" vertical="top" wrapText="1"/>
    </xf>
    <xf numFmtId="0" fontId="28" fillId="0" borderId="0" xfId="0" applyFont="1" applyFill="1" applyAlignment="1">
      <alignment horizontal="left" wrapText="1"/>
    </xf>
    <xf numFmtId="0" fontId="18" fillId="0" borderId="0" xfId="0" applyFont="1" applyFill="1" applyAlignment="1">
      <alignment vertical="top" wrapText="1"/>
    </xf>
    <xf numFmtId="0" fontId="16" fillId="0" borderId="13" xfId="0" applyFont="1" applyBorder="1" applyAlignment="1">
      <alignment vertical="top" wrapText="1"/>
    </xf>
    <xf numFmtId="0" fontId="34" fillId="0" borderId="14" xfId="0" applyFont="1" applyFill="1" applyBorder="1" applyAlignment="1">
      <alignment vertical="top" wrapText="1"/>
    </xf>
    <xf numFmtId="0" fontId="27" fillId="0" borderId="13" xfId="0" applyFont="1" applyFill="1" applyBorder="1" applyAlignment="1">
      <alignment horizontal="center" vertical="top" wrapText="1"/>
    </xf>
    <xf numFmtId="0" fontId="20" fillId="9" borderId="6" xfId="2" applyFont="1" applyFill="1" applyBorder="1" applyAlignment="1">
      <alignment horizontal="center" vertical="top" wrapText="1"/>
    </xf>
    <xf numFmtId="0" fontId="50" fillId="12" borderId="0" xfId="0" applyFont="1" applyFill="1" applyAlignment="1">
      <alignment vertical="center"/>
    </xf>
    <xf numFmtId="0" fontId="15" fillId="5" borderId="0" xfId="2" applyFont="1" applyFill="1" applyBorder="1" applyAlignment="1">
      <alignment horizontal="center" vertical="center" wrapText="1"/>
    </xf>
    <xf numFmtId="0" fontId="9" fillId="4" borderId="0" xfId="2" applyFont="1" applyFill="1" applyBorder="1" applyAlignment="1">
      <alignment horizontal="center" vertical="center" wrapText="1"/>
    </xf>
    <xf numFmtId="0" fontId="52" fillId="12" borderId="0" xfId="0" applyFont="1" applyFill="1" applyAlignment="1">
      <alignment vertical="center" wrapText="1"/>
    </xf>
    <xf numFmtId="0" fontId="37" fillId="2" borderId="16" xfId="1" applyFont="1" applyFill="1" applyBorder="1" applyAlignment="1">
      <alignment horizontal="left" wrapText="1" readingOrder="1"/>
    </xf>
    <xf numFmtId="0" fontId="38" fillId="2" borderId="0" xfId="1" applyFont="1" applyFill="1" applyAlignment="1">
      <alignment wrapText="1"/>
    </xf>
    <xf numFmtId="0" fontId="39" fillId="2" borderId="4" xfId="1" applyFont="1" applyFill="1" applyBorder="1" applyAlignment="1">
      <alignment horizontal="left" vertical="center" wrapText="1" readingOrder="1"/>
    </xf>
    <xf numFmtId="0" fontId="38" fillId="2" borderId="17" xfId="1" applyFont="1" applyFill="1" applyBorder="1" applyAlignment="1">
      <alignment wrapText="1"/>
    </xf>
    <xf numFmtId="0" fontId="40" fillId="2" borderId="4" xfId="1" applyFont="1" applyFill="1" applyBorder="1" applyAlignment="1">
      <alignment horizontal="left" vertical="center" wrapText="1" readingOrder="1"/>
    </xf>
    <xf numFmtId="0" fontId="41" fillId="2" borderId="4" xfId="1" applyFont="1" applyFill="1" applyBorder="1" applyAlignment="1">
      <alignment horizontal="left" vertical="center" wrapText="1" readingOrder="1"/>
    </xf>
    <xf numFmtId="0" fontId="42" fillId="2" borderId="4" xfId="1" applyFont="1" applyFill="1" applyBorder="1" applyAlignment="1">
      <alignment horizontal="left" vertical="center" wrapText="1" readingOrder="1"/>
    </xf>
    <xf numFmtId="0" fontId="15" fillId="15" borderId="0" xfId="2" applyFont="1" applyFill="1" applyBorder="1" applyAlignment="1">
      <alignment horizontal="center" vertical="center" wrapText="1"/>
    </xf>
    <xf numFmtId="0" fontId="15" fillId="16" borderId="0" xfId="2" applyFont="1" applyFill="1" applyBorder="1" applyAlignment="1">
      <alignment horizontal="center" vertical="center" wrapText="1"/>
    </xf>
    <xf numFmtId="0" fontId="18" fillId="0" borderId="0" xfId="0" applyFont="1" applyFill="1" applyAlignment="1">
      <alignment horizontal="center" wrapText="1"/>
    </xf>
    <xf numFmtId="0" fontId="18" fillId="0" borderId="0" xfId="1" applyFont="1" applyAlignment="1">
      <alignment horizontal="left" vertical="top" wrapText="1"/>
    </xf>
    <xf numFmtId="0" fontId="48" fillId="12" borderId="6" xfId="1" applyFont="1" applyFill="1" applyBorder="1" applyAlignment="1">
      <alignment horizontal="left" vertical="top" wrapText="1"/>
    </xf>
    <xf numFmtId="0" fontId="26" fillId="6" borderId="0" xfId="0" applyFont="1" applyFill="1" applyAlignment="1">
      <alignment vertical="top"/>
    </xf>
    <xf numFmtId="0" fontId="32" fillId="6" borderId="0" xfId="0" applyFont="1" applyFill="1" applyAlignment="1">
      <alignment vertical="top"/>
    </xf>
    <xf numFmtId="0" fontId="55" fillId="0" borderId="0" xfId="0" applyFont="1" applyAlignment="1">
      <alignment horizontal="left" vertical="top" wrapText="1"/>
    </xf>
    <xf numFmtId="0" fontId="54" fillId="0" borderId="0" xfId="0" applyFont="1" applyAlignment="1">
      <alignment horizontal="left" vertical="top" wrapText="1"/>
    </xf>
    <xf numFmtId="0" fontId="54" fillId="0" borderId="0" xfId="0" applyFont="1" applyAlignment="1">
      <alignment horizontal="justify" vertical="top" wrapText="1"/>
    </xf>
    <xf numFmtId="0" fontId="54" fillId="0" borderId="0" xfId="0" applyFont="1" applyAlignment="1">
      <alignment vertical="top" wrapText="1"/>
    </xf>
    <xf numFmtId="0" fontId="54" fillId="0" borderId="0" xfId="0" applyFont="1" applyAlignment="1">
      <alignment vertical="top"/>
    </xf>
    <xf numFmtId="0" fontId="8" fillId="0" borderId="0" xfId="0" applyFont="1" applyAlignment="1">
      <alignment vertical="top"/>
    </xf>
    <xf numFmtId="0" fontId="18" fillId="0" borderId="0" xfId="1" applyFont="1" applyFill="1"/>
    <xf numFmtId="0" fontId="18" fillId="0" borderId="0" xfId="1" applyFont="1" applyFill="1" applyBorder="1" applyAlignment="1">
      <alignment horizontal="left" vertical="center" wrapText="1"/>
    </xf>
    <xf numFmtId="0" fontId="18" fillId="0" borderId="0" xfId="1" applyFont="1" applyFill="1" applyBorder="1"/>
    <xf numFmtId="0" fontId="18" fillId="0" borderId="0" xfId="1" applyFont="1" applyFill="1" applyAlignment="1">
      <alignment horizontal="left" vertical="center"/>
    </xf>
    <xf numFmtId="0" fontId="17" fillId="12" borderId="0" xfId="1" applyFont="1" applyFill="1" applyBorder="1" applyAlignment="1">
      <alignment horizontal="left" vertical="top" wrapText="1"/>
    </xf>
    <xf numFmtId="0" fontId="48" fillId="12" borderId="0" xfId="1" applyFont="1" applyFill="1" applyBorder="1" applyAlignment="1">
      <alignment horizontal="left" vertical="top"/>
    </xf>
    <xf numFmtId="0" fontId="11" fillId="4" borderId="0" xfId="1" applyFont="1" applyFill="1" applyBorder="1" applyAlignment="1">
      <alignment horizontal="left" vertical="top" wrapText="1"/>
    </xf>
    <xf numFmtId="0" fontId="11" fillId="4" borderId="0" xfId="1" applyFont="1" applyFill="1" applyBorder="1" applyAlignment="1">
      <alignment horizontal="center" vertical="top" wrapText="1"/>
    </xf>
    <xf numFmtId="0" fontId="18" fillId="4" borderId="0" xfId="1" applyFont="1" applyFill="1" applyBorder="1" applyAlignment="1">
      <alignment horizontal="left" vertical="center" wrapText="1"/>
    </xf>
    <xf numFmtId="0" fontId="15" fillId="12" borderId="0" xfId="0" applyFont="1" applyFill="1" applyBorder="1" applyAlignment="1">
      <alignment horizontal="center" vertical="center" wrapText="1"/>
    </xf>
    <xf numFmtId="0" fontId="47" fillId="12" borderId="0" xfId="0" applyFont="1" applyFill="1" applyAlignment="1">
      <alignment horizontal="center" vertical="center" wrapText="1"/>
    </xf>
    <xf numFmtId="0" fontId="52" fillId="12" borderId="0" xfId="0" applyFont="1" applyFill="1" applyAlignment="1">
      <alignment horizontal="center" vertical="center" wrapText="1"/>
    </xf>
    <xf numFmtId="0" fontId="18" fillId="0" borderId="2" xfId="0" applyFont="1" applyBorder="1" applyAlignment="1">
      <alignment horizontal="center" vertical="top" wrapText="1"/>
    </xf>
    <xf numFmtId="0" fontId="18" fillId="0" borderId="2" xfId="0" applyFont="1" applyFill="1" applyBorder="1" applyAlignment="1">
      <alignment horizontal="center" vertical="top" wrapText="1"/>
    </xf>
    <xf numFmtId="0" fontId="18" fillId="0" borderId="0" xfId="0" applyFont="1" applyAlignment="1">
      <alignment horizontal="center"/>
    </xf>
    <xf numFmtId="0" fontId="18" fillId="4" borderId="0" xfId="1" quotePrefix="1" applyFont="1" applyFill="1" applyBorder="1" applyAlignment="1">
      <alignment horizontal="left" vertical="center" wrapText="1"/>
    </xf>
    <xf numFmtId="0" fontId="16" fillId="0" borderId="0" xfId="0" quotePrefix="1" applyFont="1" applyFill="1" applyBorder="1" applyAlignment="1">
      <alignment vertical="top"/>
    </xf>
    <xf numFmtId="0" fontId="19" fillId="12" borderId="28" xfId="0" applyFont="1" applyFill="1" applyBorder="1" applyAlignment="1">
      <alignment horizontal="left" vertical="top" wrapText="1"/>
    </xf>
    <xf numFmtId="0" fontId="32" fillId="17" borderId="20" xfId="0" applyFont="1" applyFill="1" applyBorder="1" applyAlignment="1">
      <alignment vertical="top"/>
    </xf>
    <xf numFmtId="0" fontId="35" fillId="0" borderId="0" xfId="10" quotePrefix="1" applyFont="1" applyFill="1" applyBorder="1" applyAlignment="1">
      <alignment vertical="center"/>
    </xf>
    <xf numFmtId="0" fontId="35" fillId="0" borderId="20" xfId="10" applyFont="1" applyFill="1" applyBorder="1" applyAlignment="1">
      <alignment vertical="center"/>
    </xf>
    <xf numFmtId="0" fontId="35" fillId="0" borderId="29" xfId="10" applyFont="1" applyFill="1" applyBorder="1" applyAlignment="1">
      <alignment vertical="center"/>
    </xf>
    <xf numFmtId="0" fontId="61" fillId="17" borderId="30" xfId="10" applyFont="1" applyFill="1" applyBorder="1" applyAlignment="1">
      <alignment horizontal="left" vertical="top" wrapText="1"/>
    </xf>
    <xf numFmtId="0" fontId="2" fillId="0" borderId="24" xfId="0" applyFont="1" applyFill="1" applyBorder="1" applyAlignment="1">
      <alignment vertical="center"/>
    </xf>
    <xf numFmtId="0" fontId="2" fillId="0" borderId="25" xfId="0" applyFont="1" applyFill="1" applyBorder="1" applyAlignment="1">
      <alignment vertical="center"/>
    </xf>
    <xf numFmtId="0" fontId="35" fillId="0" borderId="18" xfId="10" applyFont="1" applyFill="1" applyBorder="1" applyAlignment="1">
      <alignment vertical="center"/>
    </xf>
    <xf numFmtId="0" fontId="61" fillId="17" borderId="23" xfId="10" applyFont="1" applyFill="1" applyBorder="1" applyAlignment="1">
      <alignment horizontal="left" vertical="top" wrapText="1"/>
    </xf>
    <xf numFmtId="0" fontId="62" fillId="17" borderId="8" xfId="0" applyFont="1" applyFill="1" applyBorder="1" applyAlignment="1">
      <alignment horizontal="center" vertical="top" wrapText="1"/>
    </xf>
    <xf numFmtId="0" fontId="14" fillId="6" borderId="0" xfId="0" applyFont="1" applyFill="1" applyAlignment="1">
      <alignment vertical="center"/>
    </xf>
    <xf numFmtId="0" fontId="14" fillId="17" borderId="0" xfId="0" applyFont="1" applyFill="1" applyBorder="1" applyAlignment="1">
      <alignment vertical="top"/>
    </xf>
    <xf numFmtId="0" fontId="24" fillId="0" borderId="0" xfId="0" applyFont="1" applyFill="1" applyBorder="1" applyAlignment="1">
      <alignment horizontal="justify" vertical="center" wrapText="1"/>
    </xf>
    <xf numFmtId="0" fontId="12" fillId="0" borderId="0" xfId="0" applyFont="1" applyFill="1" applyBorder="1" applyAlignment="1">
      <alignment vertical="center"/>
    </xf>
    <xf numFmtId="0" fontId="12" fillId="0" borderId="0" xfId="0" applyFont="1" applyFill="1" applyBorder="1" applyAlignment="1">
      <alignment horizontal="left" vertical="center" wrapText="1"/>
    </xf>
    <xf numFmtId="0" fontId="0" fillId="0" borderId="0" xfId="0" applyBorder="1" applyAlignment="1">
      <alignment vertical="center"/>
    </xf>
    <xf numFmtId="0" fontId="8" fillId="17" borderId="0" xfId="0" applyFont="1" applyFill="1" applyAlignment="1">
      <alignment horizontal="center" vertical="center"/>
    </xf>
    <xf numFmtId="0" fontId="12" fillId="0" borderId="2" xfId="2" applyFont="1" applyBorder="1" applyAlignment="1">
      <alignment vertical="center" wrapText="1"/>
    </xf>
    <xf numFmtId="0" fontId="9" fillId="0" borderId="2" xfId="2" applyBorder="1" applyAlignment="1">
      <alignment vertical="center" wrapText="1"/>
    </xf>
    <xf numFmtId="0" fontId="9" fillId="3" borderId="2" xfId="2" applyFill="1" applyBorder="1" applyAlignment="1">
      <alignment horizontal="center" vertical="center" wrapText="1"/>
    </xf>
    <xf numFmtId="0" fontId="11" fillId="0" borderId="2" xfId="2" applyFont="1" applyBorder="1" applyAlignment="1">
      <alignment horizontal="center" vertical="center" wrapText="1"/>
    </xf>
    <xf numFmtId="164" fontId="9" fillId="0" borderId="2" xfId="2" applyNumberFormat="1" applyBorder="1" applyAlignment="1">
      <alignment horizontal="right" vertical="center"/>
    </xf>
    <xf numFmtId="0" fontId="9" fillId="0" borderId="0" xfId="2" applyAlignment="1">
      <alignment vertical="center" wrapText="1"/>
    </xf>
    <xf numFmtId="0" fontId="3" fillId="0" borderId="0" xfId="2" applyFont="1" applyAlignment="1">
      <alignment vertical="center" wrapText="1"/>
    </xf>
    <xf numFmtId="0" fontId="16" fillId="0" borderId="0" xfId="2" applyFont="1" applyAlignment="1">
      <alignment vertical="center" wrapText="1"/>
    </xf>
    <xf numFmtId="0" fontId="8" fillId="2" borderId="0" xfId="1" applyFill="1"/>
    <xf numFmtId="0" fontId="18" fillId="8" borderId="0" xfId="1" applyFont="1" applyFill="1"/>
    <xf numFmtId="0" fontId="62" fillId="17" borderId="22" xfId="1" applyFont="1" applyFill="1" applyBorder="1" applyAlignment="1">
      <alignment horizontal="left" vertical="center" wrapText="1" readingOrder="1"/>
    </xf>
    <xf numFmtId="0" fontId="71" fillId="8" borderId="17" xfId="1" applyFont="1" applyFill="1" applyBorder="1" applyAlignment="1">
      <alignment wrapText="1"/>
    </xf>
    <xf numFmtId="0" fontId="62" fillId="17" borderId="4" xfId="1" applyFont="1" applyFill="1" applyBorder="1" applyAlignment="1">
      <alignment horizontal="left" vertical="center" wrapText="1" readingOrder="1"/>
    </xf>
    <xf numFmtId="0" fontId="18" fillId="8" borderId="0" xfId="1" applyFont="1" applyFill="1" applyAlignment="1">
      <alignment vertical="center"/>
    </xf>
    <xf numFmtId="0" fontId="69" fillId="2" borderId="4" xfId="1" applyFont="1" applyFill="1" applyBorder="1" applyAlignment="1">
      <alignment horizontal="left" vertical="center" wrapText="1" readingOrder="1"/>
    </xf>
    <xf numFmtId="0" fontId="72" fillId="2" borderId="4" xfId="1" applyFont="1" applyFill="1" applyBorder="1" applyAlignment="1">
      <alignment horizontal="left" vertical="center" wrapText="1" readingOrder="1"/>
    </xf>
    <xf numFmtId="0" fontId="62" fillId="17" borderId="4" xfId="1" quotePrefix="1" applyFont="1" applyFill="1" applyBorder="1" applyAlignment="1">
      <alignment horizontal="left" vertical="center" wrapText="1" readingOrder="1"/>
    </xf>
    <xf numFmtId="0" fontId="73" fillId="12" borderId="2" xfId="1" applyFont="1" applyFill="1" applyBorder="1" applyAlignment="1">
      <alignment horizontal="left" vertical="center" wrapText="1" readingOrder="1"/>
    </xf>
    <xf numFmtId="0" fontId="49" fillId="3" borderId="2" xfId="1" applyFont="1" applyFill="1" applyBorder="1" applyAlignment="1">
      <alignment horizontal="left" vertical="center" wrapText="1" readingOrder="1"/>
    </xf>
    <xf numFmtId="0" fontId="74" fillId="8" borderId="0" xfId="1" applyFont="1" applyFill="1" applyAlignment="1">
      <alignment vertical="center" wrapText="1"/>
    </xf>
    <xf numFmtId="0" fontId="20" fillId="8" borderId="0" xfId="1" applyFont="1" applyFill="1" applyAlignment="1">
      <alignment vertical="center"/>
    </xf>
    <xf numFmtId="0" fontId="49" fillId="3" borderId="2" xfId="1" applyFont="1" applyFill="1" applyBorder="1" applyAlignment="1">
      <alignment horizontal="center" vertical="center" wrapText="1" readingOrder="1"/>
    </xf>
    <xf numFmtId="0" fontId="18" fillId="0" borderId="0" xfId="1" quotePrefix="1" applyFont="1" applyFill="1" applyBorder="1" applyAlignment="1">
      <alignment horizontal="left" vertical="center" wrapText="1"/>
    </xf>
    <xf numFmtId="0" fontId="18" fillId="0" borderId="0" xfId="1" quotePrefix="1" applyFont="1" applyFill="1"/>
    <xf numFmtId="0" fontId="48" fillId="17" borderId="34" xfId="0" applyFont="1" applyFill="1" applyBorder="1" applyAlignment="1">
      <alignment horizontal="center" vertical="top" wrapText="1"/>
    </xf>
    <xf numFmtId="0" fontId="16" fillId="0" borderId="26" xfId="1" applyFont="1" applyBorder="1" applyAlignment="1">
      <alignment horizontal="left" vertical="center" wrapText="1"/>
    </xf>
    <xf numFmtId="0" fontId="18" fillId="0" borderId="0" xfId="1" applyFont="1" applyAlignment="1">
      <alignment horizontal="left" vertical="center" wrapText="1"/>
    </xf>
    <xf numFmtId="0" fontId="8" fillId="0" borderId="0" xfId="1" applyAlignment="1">
      <alignment vertical="top"/>
    </xf>
    <xf numFmtId="0" fontId="46" fillId="0" borderId="0" xfId="1" quotePrefix="1" applyFont="1"/>
    <xf numFmtId="0" fontId="18" fillId="16" borderId="0" xfId="1" applyFont="1" applyFill="1"/>
    <xf numFmtId="0" fontId="62" fillId="17" borderId="0" xfId="0" applyFont="1" applyFill="1" applyAlignment="1">
      <alignment horizontal="center" vertical="top" wrapText="1"/>
    </xf>
    <xf numFmtId="0" fontId="54" fillId="0" borderId="0" xfId="0" applyFont="1" applyAlignment="1">
      <alignment horizontal="center" vertical="top" wrapText="1"/>
    </xf>
    <xf numFmtId="0" fontId="51" fillId="0" borderId="0" xfId="0" applyFont="1" applyAlignment="1">
      <alignment vertical="top"/>
    </xf>
    <xf numFmtId="0" fontId="33" fillId="0" borderId="0" xfId="0" applyFont="1" applyAlignment="1">
      <alignment vertical="top" wrapText="1"/>
    </xf>
    <xf numFmtId="0" fontId="55" fillId="0" borderId="0" xfId="0" applyFont="1" applyAlignment="1">
      <alignment horizontal="justify" vertical="top" wrapText="1"/>
    </xf>
    <xf numFmtId="0" fontId="56" fillId="0" borderId="0" xfId="0" applyFont="1" applyAlignment="1">
      <alignment horizontal="right" vertical="top" wrapText="1"/>
    </xf>
    <xf numFmtId="0" fontId="57" fillId="0" borderId="0" xfId="0" applyFont="1" applyAlignment="1">
      <alignment vertical="top" wrapText="1"/>
    </xf>
    <xf numFmtId="0" fontId="54" fillId="0" borderId="0" xfId="0" quotePrefix="1" applyFont="1" applyAlignment="1">
      <alignment horizontal="left" vertical="top" wrapText="1"/>
    </xf>
    <xf numFmtId="0" fontId="32" fillId="21" borderId="0" xfId="0" applyFont="1" applyFill="1" applyAlignment="1">
      <alignment vertical="top" wrapText="1"/>
    </xf>
    <xf numFmtId="0" fontId="32" fillId="21" borderId="0" xfId="0" applyFont="1" applyFill="1" applyAlignment="1">
      <alignment horizontal="justify" vertical="top" wrapText="1"/>
    </xf>
    <xf numFmtId="0" fontId="32" fillId="21" borderId="0" xfId="0" applyFont="1" applyFill="1" applyAlignment="1">
      <alignment vertical="top"/>
    </xf>
    <xf numFmtId="0" fontId="75" fillId="21" borderId="0" xfId="0" applyFont="1" applyFill="1" applyAlignment="1">
      <alignment vertical="top"/>
    </xf>
    <xf numFmtId="0" fontId="48" fillId="17" borderId="36" xfId="0" applyFont="1" applyFill="1" applyBorder="1" applyAlignment="1">
      <alignment horizontal="center" vertical="top" wrapText="1"/>
    </xf>
    <xf numFmtId="0" fontId="48" fillId="17" borderId="26" xfId="0" applyFont="1" applyFill="1" applyBorder="1" applyAlignment="1">
      <alignment horizontal="center" vertical="top" wrapText="1"/>
    </xf>
    <xf numFmtId="0" fontId="48" fillId="17" borderId="37" xfId="0" applyFont="1" applyFill="1" applyBorder="1" applyAlignment="1">
      <alignment horizontal="center" vertical="top" wrapText="1"/>
    </xf>
    <xf numFmtId="0" fontId="18" fillId="7" borderId="11" xfId="0" applyFont="1" applyFill="1" applyBorder="1" applyAlignment="1">
      <alignment horizontal="center" vertical="center" wrapText="1"/>
    </xf>
    <xf numFmtId="0" fontId="18" fillId="7" borderId="11" xfId="0" applyFont="1" applyFill="1" applyBorder="1" applyAlignment="1">
      <alignment horizontal="left" vertical="center" wrapText="1"/>
    </xf>
    <xf numFmtId="0" fontId="9" fillId="0" borderId="2" xfId="2" applyFont="1" applyBorder="1" applyAlignment="1">
      <alignment horizontal="center" vertical="center" wrapText="1"/>
    </xf>
    <xf numFmtId="0" fontId="31" fillId="2" borderId="6" xfId="0" applyFont="1" applyFill="1" applyBorder="1" applyAlignment="1">
      <alignment horizontal="right" vertical="center" wrapText="1"/>
    </xf>
    <xf numFmtId="0" fontId="26" fillId="17" borderId="10" xfId="0" applyFont="1" applyFill="1" applyBorder="1" applyAlignment="1">
      <alignment horizontal="center" vertical="center" wrapText="1"/>
    </xf>
    <xf numFmtId="164" fontId="18" fillId="8" borderId="10" xfId="0" applyNumberFormat="1" applyFont="1" applyFill="1" applyBorder="1" applyAlignment="1">
      <alignment horizontal="center" vertical="center" wrapText="1"/>
    </xf>
    <xf numFmtId="0" fontId="44" fillId="7" borderId="11" xfId="0" applyFont="1" applyFill="1" applyBorder="1" applyAlignment="1">
      <alignment horizontal="center" vertical="center" wrapText="1"/>
    </xf>
    <xf numFmtId="0" fontId="9" fillId="7" borderId="11" xfId="0" applyFont="1" applyFill="1" applyBorder="1" applyAlignment="1">
      <alignment horizontal="left" vertical="center" wrapText="1"/>
    </xf>
    <xf numFmtId="0" fontId="49" fillId="8" borderId="0" xfId="0" applyFont="1" applyFill="1" applyAlignment="1">
      <alignment vertical="center" wrapText="1"/>
    </xf>
    <xf numFmtId="0" fontId="50" fillId="8" borderId="0" xfId="0" applyFont="1" applyFill="1" applyAlignment="1">
      <alignment vertical="center"/>
    </xf>
    <xf numFmtId="0" fontId="47" fillId="12" borderId="0" xfId="0" applyFont="1" applyFill="1" applyBorder="1" applyAlignment="1">
      <alignment vertical="center" wrapText="1"/>
    </xf>
    <xf numFmtId="0" fontId="32" fillId="12" borderId="0" xfId="0" applyFont="1" applyFill="1" applyBorder="1" applyAlignment="1">
      <alignment vertical="center" wrapText="1"/>
    </xf>
    <xf numFmtId="0" fontId="47" fillId="12" borderId="0" xfId="0" applyFont="1" applyFill="1" applyBorder="1" applyAlignment="1">
      <alignment vertical="center"/>
    </xf>
    <xf numFmtId="0" fontId="17" fillId="8" borderId="0" xfId="0" applyFont="1" applyFill="1" applyAlignment="1">
      <alignment vertical="center" wrapText="1"/>
    </xf>
    <xf numFmtId="0" fontId="16" fillId="8" borderId="11" xfId="0" applyFont="1" applyFill="1" applyBorder="1" applyAlignment="1">
      <alignment horizontal="center" vertical="center" wrapText="1"/>
    </xf>
    <xf numFmtId="0" fontId="16" fillId="8" borderId="9" xfId="0" applyFont="1" applyFill="1" applyBorder="1" applyAlignment="1">
      <alignment horizontal="center" vertical="center" wrapText="1"/>
    </xf>
    <xf numFmtId="0" fontId="15" fillId="12" borderId="0" xfId="0" applyFont="1" applyFill="1" applyBorder="1" applyAlignment="1">
      <alignment vertical="center"/>
    </xf>
    <xf numFmtId="0" fontId="50" fillId="12" borderId="0" xfId="0" applyFont="1" applyFill="1" applyBorder="1" applyAlignment="1">
      <alignment vertical="center"/>
    </xf>
    <xf numFmtId="0" fontId="19" fillId="12" borderId="28" xfId="0" applyFont="1" applyFill="1" applyBorder="1" applyAlignment="1">
      <alignment horizontal="center" vertical="top" wrapText="1"/>
    </xf>
    <xf numFmtId="0" fontId="27" fillId="22" borderId="0" xfId="10" applyNumberFormat="1" applyFont="1" applyFill="1" applyBorder="1" applyAlignment="1">
      <alignment horizontal="left" vertical="top" wrapText="1"/>
    </xf>
    <xf numFmtId="0" fontId="16" fillId="23" borderId="0" xfId="10" applyNumberFormat="1" applyFont="1" applyFill="1" applyBorder="1" applyAlignment="1">
      <alignment horizontal="center" vertical="center"/>
    </xf>
    <xf numFmtId="9" fontId="16" fillId="23" borderId="0" xfId="15" applyFont="1" applyFill="1" applyBorder="1" applyAlignment="1">
      <alignment horizontal="center" vertical="center"/>
    </xf>
    <xf numFmtId="0" fontId="16" fillId="23" borderId="0" xfId="10" applyNumberFormat="1" applyFont="1" applyFill="1" applyBorder="1" applyAlignment="1">
      <alignment horizontal="center" vertical="center"/>
    </xf>
    <xf numFmtId="0" fontId="76" fillId="9" borderId="8" xfId="2" applyFont="1" applyFill="1" applyBorder="1" applyAlignment="1">
      <alignment horizontal="center" vertical="top" wrapText="1"/>
    </xf>
    <xf numFmtId="0" fontId="77" fillId="9" borderId="8" xfId="16" applyFont="1" applyFill="1" applyBorder="1" applyAlignment="1">
      <alignment horizontal="center" vertical="top" wrapText="1"/>
    </xf>
    <xf numFmtId="0" fontId="30" fillId="24" borderId="7" xfId="2" applyFont="1" applyFill="1" applyBorder="1" applyAlignment="1">
      <alignment horizontal="center" vertical="top" wrapText="1"/>
    </xf>
    <xf numFmtId="0" fontId="65" fillId="20" borderId="32" xfId="1" applyFont="1" applyFill="1" applyBorder="1" applyAlignment="1">
      <alignment horizontal="center" vertical="center" wrapText="1"/>
    </xf>
    <xf numFmtId="0" fontId="51" fillId="20" borderId="0" xfId="1" applyFont="1" applyFill="1" applyAlignment="1">
      <alignment horizontal="center" vertical="center"/>
    </xf>
    <xf numFmtId="0" fontId="78" fillId="20" borderId="38" xfId="1" applyFont="1" applyFill="1" applyBorder="1" applyAlignment="1">
      <alignment vertical="center" wrapText="1"/>
    </xf>
    <xf numFmtId="0" fontId="65" fillId="20" borderId="32" xfId="1" applyFont="1" applyFill="1" applyBorder="1" applyAlignment="1">
      <alignment vertical="center" wrapText="1"/>
    </xf>
    <xf numFmtId="0" fontId="51" fillId="20" borderId="0" xfId="1" applyFont="1" applyFill="1" applyAlignment="1">
      <alignment vertical="center"/>
    </xf>
    <xf numFmtId="0" fontId="66" fillId="20" borderId="39" xfId="1" applyFont="1" applyFill="1" applyBorder="1" applyAlignment="1">
      <alignment vertical="center" wrapText="1"/>
    </xf>
    <xf numFmtId="0" fontId="66" fillId="20" borderId="40" xfId="1" applyFont="1" applyFill="1" applyBorder="1" applyAlignment="1">
      <alignment vertical="center" wrapText="1"/>
    </xf>
    <xf numFmtId="0" fontId="66" fillId="20" borderId="12" xfId="1" applyFont="1" applyFill="1" applyBorder="1" applyAlignment="1">
      <alignment vertical="center" wrapText="1"/>
    </xf>
    <xf numFmtId="0" fontId="51" fillId="20" borderId="41" xfId="1" applyFont="1" applyFill="1" applyBorder="1" applyAlignment="1">
      <alignment vertical="center"/>
    </xf>
    <xf numFmtId="0" fontId="51" fillId="20" borderId="42" xfId="1" applyFont="1" applyFill="1" applyBorder="1" applyAlignment="1">
      <alignment vertical="center"/>
    </xf>
    <xf numFmtId="0" fontId="51" fillId="20" borderId="43" xfId="1" applyFont="1" applyFill="1" applyBorder="1" applyAlignment="1">
      <alignment horizontal="center" vertical="center"/>
    </xf>
    <xf numFmtId="0" fontId="51" fillId="20" borderId="44" xfId="1" applyFont="1" applyFill="1" applyBorder="1" applyAlignment="1">
      <alignment horizontal="center" vertical="center"/>
    </xf>
    <xf numFmtId="0" fontId="66" fillId="20" borderId="32" xfId="1" applyFont="1" applyFill="1" applyBorder="1" applyAlignment="1">
      <alignment vertical="center" wrapText="1"/>
    </xf>
    <xf numFmtId="0" fontId="80" fillId="0" borderId="0" xfId="1" applyFont="1" applyAlignment="1">
      <alignment wrapText="1"/>
    </xf>
    <xf numFmtId="0" fontId="35" fillId="0" borderId="0" xfId="1" applyFont="1"/>
    <xf numFmtId="0" fontId="79" fillId="0" borderId="0" xfId="1" applyFont="1" applyAlignment="1">
      <alignment horizontal="center" vertical="center" wrapText="1"/>
    </xf>
    <xf numFmtId="0" fontId="77" fillId="0" borderId="8" xfId="16" applyFont="1" applyBorder="1" applyAlignment="1">
      <alignment horizontal="center" vertical="top" wrapText="1"/>
    </xf>
    <xf numFmtId="49" fontId="16" fillId="3" borderId="8" xfId="2" applyNumberFormat="1" applyFont="1" applyFill="1" applyBorder="1" applyAlignment="1">
      <alignment horizontal="center" vertical="top" wrapText="1"/>
    </xf>
    <xf numFmtId="0" fontId="20" fillId="9" borderId="8" xfId="2" applyFont="1" applyFill="1" applyBorder="1" applyAlignment="1">
      <alignment horizontal="center" vertical="top" wrapText="1"/>
    </xf>
    <xf numFmtId="0" fontId="16" fillId="23" borderId="0" xfId="10" applyNumberFormat="1" applyFont="1" applyFill="1" applyBorder="1" applyAlignment="1">
      <alignment horizontal="center" vertical="center"/>
    </xf>
    <xf numFmtId="0" fontId="14" fillId="12" borderId="0" xfId="1" applyFont="1" applyFill="1" applyAlignment="1">
      <alignment horizontal="left" vertical="top"/>
    </xf>
    <xf numFmtId="0" fontId="48" fillId="12" borderId="0" xfId="1" applyFont="1" applyFill="1" applyAlignment="1">
      <alignment horizontal="left" vertical="top"/>
    </xf>
    <xf numFmtId="0" fontId="49" fillId="12" borderId="0" xfId="1" applyFont="1" applyFill="1" applyAlignment="1">
      <alignment horizontal="left" vertical="top" wrapText="1"/>
    </xf>
    <xf numFmtId="0" fontId="14" fillId="12" borderId="0" xfId="1" applyFont="1" applyFill="1" applyAlignment="1">
      <alignment horizontal="left" vertical="top" wrapText="1"/>
    </xf>
    <xf numFmtId="0" fontId="11" fillId="4" borderId="0" xfId="1" applyFont="1" applyFill="1" applyAlignment="1">
      <alignment horizontal="left" vertical="top" wrapText="1"/>
    </xf>
    <xf numFmtId="0" fontId="11" fillId="4" borderId="0" xfId="1" applyFont="1" applyFill="1" applyAlignment="1">
      <alignment horizontal="center" vertical="top" wrapText="1"/>
    </xf>
    <xf numFmtId="0" fontId="63" fillId="17" borderId="27" xfId="1" applyFont="1" applyFill="1" applyBorder="1" applyAlignment="1">
      <alignment horizontal="left" vertical="top" wrapText="1"/>
    </xf>
    <xf numFmtId="0" fontId="59" fillId="0" borderId="0" xfId="1" applyFont="1" applyAlignment="1">
      <alignment horizontal="left" vertical="top" wrapText="1"/>
    </xf>
    <xf numFmtId="0" fontId="18" fillId="0" borderId="0" xfId="1" quotePrefix="1" applyFont="1"/>
    <xf numFmtId="0" fontId="60" fillId="0" borderId="0" xfId="1" applyFont="1" applyAlignment="1">
      <alignment horizontal="left" vertical="top" wrapText="1"/>
    </xf>
    <xf numFmtId="0" fontId="18" fillId="0" borderId="0" xfId="1" applyFont="1" applyAlignment="1">
      <alignment vertical="top" wrapText="1"/>
    </xf>
    <xf numFmtId="0" fontId="15" fillId="17" borderId="0" xfId="1" applyFont="1" applyFill="1" applyAlignment="1">
      <alignment horizontal="left" vertical="top" wrapText="1"/>
    </xf>
    <xf numFmtId="0" fontId="83" fillId="17" borderId="27" xfId="1" applyFont="1" applyFill="1" applyBorder="1" applyAlignment="1">
      <alignment horizontal="left" vertical="top" wrapText="1"/>
    </xf>
    <xf numFmtId="0" fontId="84" fillId="0" borderId="0" xfId="0" applyFont="1" applyAlignment="1">
      <alignment horizontal="left" vertical="top" wrapText="1"/>
    </xf>
    <xf numFmtId="0" fontId="7" fillId="7" borderId="0" xfId="0" applyFont="1" applyFill="1" applyBorder="1" applyAlignment="1">
      <alignment horizontal="left" vertical="top" wrapText="1"/>
    </xf>
    <xf numFmtId="0" fontId="7" fillId="7" borderId="2" xfId="0" applyFont="1" applyFill="1" applyBorder="1" applyAlignment="1">
      <alignment horizontal="left" vertical="top" wrapText="1"/>
    </xf>
    <xf numFmtId="0" fontId="85" fillId="5" borderId="2" xfId="0" applyFont="1" applyFill="1" applyBorder="1" applyAlignment="1">
      <alignment horizontal="left" vertical="top" wrapText="1"/>
    </xf>
    <xf numFmtId="0" fontId="86" fillId="17" borderId="2" xfId="0" applyFont="1" applyFill="1" applyBorder="1" applyAlignment="1">
      <alignment horizontal="left" vertical="top" wrapText="1"/>
    </xf>
    <xf numFmtId="0" fontId="7" fillId="0" borderId="2" xfId="0" applyFont="1" applyBorder="1" applyAlignment="1">
      <alignment horizontal="left" vertical="top" wrapText="1"/>
    </xf>
    <xf numFmtId="0" fontId="7" fillId="0" borderId="2" xfId="0" applyFont="1" applyBorder="1"/>
    <xf numFmtId="0" fontId="8" fillId="0" borderId="2" xfId="0"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2" xfId="0" applyFont="1" applyBorder="1" applyAlignment="1">
      <alignment horizontal="left" vertical="top" wrapText="1"/>
    </xf>
    <xf numFmtId="0" fontId="29" fillId="2" borderId="3" xfId="0" applyFont="1" applyFill="1" applyBorder="1" applyAlignment="1">
      <alignment horizontal="left" vertical="top" wrapText="1"/>
    </xf>
    <xf numFmtId="9" fontId="18" fillId="2" borderId="3" xfId="0" applyNumberFormat="1" applyFont="1" applyFill="1" applyBorder="1" applyAlignment="1">
      <alignment horizontal="center" vertical="center" wrapText="1"/>
    </xf>
    <xf numFmtId="0" fontId="18" fillId="0" borderId="0" xfId="1" applyFont="1" applyAlignment="1">
      <alignment vertical="center" wrapText="1"/>
    </xf>
    <xf numFmtId="0" fontId="29" fillId="0" borderId="3" xfId="0" applyFont="1" applyFill="1" applyBorder="1" applyAlignment="1">
      <alignment horizontal="left" vertical="top" wrapText="1"/>
    </xf>
    <xf numFmtId="0" fontId="18" fillId="0" borderId="0" xfId="1" applyFont="1" applyAlignment="1">
      <alignment wrapText="1"/>
    </xf>
    <xf numFmtId="0" fontId="16" fillId="10" borderId="32" xfId="0" applyFont="1" applyFill="1" applyBorder="1" applyAlignment="1">
      <alignment horizontal="center" vertical="top" wrapText="1"/>
    </xf>
    <xf numFmtId="0" fontId="16" fillId="10" borderId="45" xfId="0" applyFont="1" applyFill="1" applyBorder="1" applyAlignment="1">
      <alignment horizontal="center" vertical="top" wrapText="1"/>
    </xf>
    <xf numFmtId="0" fontId="32" fillId="5" borderId="8" xfId="9" applyFont="1" applyFill="1" applyBorder="1" applyAlignment="1">
      <alignment vertical="top" wrapText="1"/>
    </xf>
    <xf numFmtId="0" fontId="18" fillId="0" borderId="28" xfId="0" applyFont="1" applyFill="1" applyBorder="1" applyAlignment="1">
      <alignment horizontal="left" vertical="top" wrapText="1"/>
    </xf>
    <xf numFmtId="0" fontId="35" fillId="0" borderId="28" xfId="0" applyFont="1" applyFill="1" applyBorder="1" applyAlignment="1">
      <alignment horizontal="left" vertical="top" wrapText="1"/>
    </xf>
    <xf numFmtId="0" fontId="18" fillId="0" borderId="0" xfId="0" applyFont="1" applyFill="1" applyBorder="1" applyAlignment="1">
      <alignment horizontal="left" vertical="top" wrapText="1"/>
    </xf>
    <xf numFmtId="0" fontId="35" fillId="0" borderId="0" xfId="0" applyFont="1" applyFill="1" applyBorder="1" applyAlignment="1">
      <alignment horizontal="left" vertical="top" wrapText="1"/>
    </xf>
    <xf numFmtId="0" fontId="18" fillId="0" borderId="7" xfId="0" applyFont="1" applyFill="1" applyBorder="1" applyAlignment="1">
      <alignment horizontal="left" vertical="top" wrapText="1"/>
    </xf>
    <xf numFmtId="0" fontId="18" fillId="0" borderId="21" xfId="0" applyFont="1" applyFill="1" applyBorder="1" applyAlignment="1">
      <alignment horizontal="left" vertical="top" wrapText="1"/>
    </xf>
    <xf numFmtId="0" fontId="18" fillId="0" borderId="11" xfId="0" applyFont="1" applyFill="1" applyBorder="1" applyAlignment="1">
      <alignment horizontal="left" vertical="top" wrapText="1"/>
    </xf>
    <xf numFmtId="0" fontId="35" fillId="0" borderId="11" xfId="0" applyFont="1" applyFill="1" applyBorder="1" applyAlignment="1">
      <alignment horizontal="left" vertical="top" wrapText="1"/>
    </xf>
    <xf numFmtId="0" fontId="18" fillId="0" borderId="2" xfId="0" applyFont="1" applyBorder="1"/>
    <xf numFmtId="0" fontId="18" fillId="0" borderId="10" xfId="0" applyFont="1" applyFill="1" applyBorder="1" applyAlignment="1">
      <alignment horizontal="left" vertical="top" wrapText="1"/>
    </xf>
    <xf numFmtId="0" fontId="18" fillId="2" borderId="3" xfId="0" applyFont="1" applyFill="1" applyBorder="1" applyAlignment="1">
      <alignment horizontal="left" vertical="center" wrapText="1"/>
    </xf>
    <xf numFmtId="0" fontId="18" fillId="2" borderId="3" xfId="0" applyFont="1" applyFill="1" applyBorder="1" applyAlignment="1">
      <alignment horizontal="center" vertical="center" wrapText="1"/>
    </xf>
    <xf numFmtId="0" fontId="18" fillId="2" borderId="3" xfId="0" applyFont="1" applyFill="1" applyBorder="1" applyAlignment="1">
      <alignment horizontal="center" vertical="center"/>
    </xf>
    <xf numFmtId="0" fontId="18" fillId="2" borderId="3" xfId="0" applyFont="1" applyFill="1" applyBorder="1" applyAlignment="1">
      <alignment horizontal="center" vertical="top" wrapText="1"/>
    </xf>
    <xf numFmtId="9" fontId="18" fillId="2" borderId="3" xfId="0" applyNumberFormat="1" applyFont="1" applyFill="1" applyBorder="1" applyAlignment="1">
      <alignment horizontal="center" vertical="center"/>
    </xf>
    <xf numFmtId="0" fontId="18" fillId="0" borderId="3" xfId="0" applyFont="1" applyBorder="1" applyAlignment="1">
      <alignment horizontal="center" vertical="center"/>
    </xf>
    <xf numFmtId="0" fontId="18" fillId="0" borderId="0" xfId="0" applyFont="1" applyFill="1" applyAlignment="1">
      <alignment vertical="top" wrapText="1"/>
    </xf>
    <xf numFmtId="0" fontId="16" fillId="0" borderId="0" xfId="0" applyFont="1" applyAlignment="1">
      <alignment horizontal="left" vertical="top" wrapText="1"/>
    </xf>
    <xf numFmtId="0" fontId="18" fillId="0" borderId="10" xfId="0" applyFont="1" applyFill="1" applyBorder="1" applyAlignment="1">
      <alignment horizontal="left" vertical="top" wrapText="1"/>
    </xf>
    <xf numFmtId="0" fontId="18" fillId="0" borderId="7" xfId="0" applyFont="1" applyFill="1" applyBorder="1" applyAlignment="1">
      <alignment horizontal="left" vertical="top" wrapText="1"/>
    </xf>
    <xf numFmtId="0" fontId="18" fillId="0" borderId="21" xfId="0" applyFont="1" applyFill="1" applyBorder="1" applyAlignment="1">
      <alignment horizontal="left" vertical="top" wrapText="1"/>
    </xf>
    <xf numFmtId="0" fontId="18" fillId="2" borderId="3" xfId="0" applyFont="1" applyFill="1" applyBorder="1" applyAlignment="1">
      <alignment horizontal="center" vertical="top"/>
    </xf>
    <xf numFmtId="0" fontId="18" fillId="0" borderId="35" xfId="0" applyFont="1" applyFill="1" applyBorder="1" applyAlignment="1">
      <alignment horizontal="left" vertical="top" wrapText="1"/>
    </xf>
    <xf numFmtId="0" fontId="18" fillId="0" borderId="46" xfId="0" applyFont="1" applyFill="1" applyBorder="1" applyAlignment="1">
      <alignment horizontal="left" vertical="top" wrapText="1"/>
    </xf>
    <xf numFmtId="0" fontId="18" fillId="0" borderId="1" xfId="0" applyFont="1" applyFill="1" applyBorder="1" applyAlignment="1">
      <alignment horizontal="left" vertical="top" wrapText="1"/>
    </xf>
    <xf numFmtId="0" fontId="18" fillId="0" borderId="47" xfId="0" applyFont="1" applyFill="1" applyBorder="1" applyAlignment="1">
      <alignment horizontal="left" vertical="top" wrapText="1"/>
    </xf>
    <xf numFmtId="0" fontId="35" fillId="0" borderId="47" xfId="0" applyFont="1" applyFill="1" applyBorder="1" applyAlignment="1">
      <alignment horizontal="left" vertical="top" wrapText="1"/>
    </xf>
    <xf numFmtId="0" fontId="18" fillId="0" borderId="2" xfId="0" applyFont="1" applyBorder="1" applyAlignment="1">
      <alignment wrapText="1"/>
    </xf>
    <xf numFmtId="0" fontId="18" fillId="0" borderId="2" xfId="0" applyFont="1" applyBorder="1" applyAlignment="1">
      <alignment horizontal="center" vertical="center"/>
    </xf>
    <xf numFmtId="0" fontId="7" fillId="0" borderId="2" xfId="0" applyFont="1" applyFill="1" applyBorder="1" applyAlignment="1">
      <alignment horizontal="left" vertical="top" wrapText="1"/>
    </xf>
    <xf numFmtId="0" fontId="8" fillId="0" borderId="46" xfId="0" applyFont="1" applyFill="1" applyBorder="1" applyAlignment="1">
      <alignment horizontal="left" vertical="top" wrapText="1"/>
    </xf>
    <xf numFmtId="0" fontId="8" fillId="0" borderId="35" xfId="0" applyFont="1" applyBorder="1" applyAlignment="1">
      <alignment horizontal="left" vertical="top" wrapText="1"/>
    </xf>
    <xf numFmtId="0" fontId="8" fillId="0" borderId="5" xfId="0" applyFont="1" applyBorder="1" applyAlignment="1">
      <alignment horizontal="left" vertical="top" wrapText="1"/>
    </xf>
    <xf numFmtId="0" fontId="18" fillId="7" borderId="21"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20" fillId="9" borderId="1" xfId="2" applyFont="1" applyFill="1" applyBorder="1" applyAlignment="1">
      <alignment horizontal="center" vertical="top" wrapText="1"/>
    </xf>
    <xf numFmtId="0" fontId="20" fillId="9" borderId="5" xfId="2" applyFont="1" applyFill="1" applyBorder="1" applyAlignment="1">
      <alignment horizontal="center" vertical="top" wrapText="1"/>
    </xf>
    <xf numFmtId="0" fontId="47" fillId="12" borderId="11" xfId="0" applyFont="1" applyFill="1" applyBorder="1" applyAlignment="1">
      <alignment horizontal="left" vertical="center" wrapText="1"/>
    </xf>
    <xf numFmtId="0" fontId="17" fillId="9" borderId="10" xfId="2" applyFont="1" applyFill="1" applyBorder="1" applyAlignment="1">
      <alignment horizontal="right" vertical="top" wrapText="1"/>
    </xf>
    <xf numFmtId="0" fontId="17" fillId="9" borderId="28" xfId="2" applyFont="1" applyFill="1" applyBorder="1" applyAlignment="1">
      <alignment horizontal="right" vertical="top" wrapText="1"/>
    </xf>
    <xf numFmtId="0" fontId="17" fillId="9" borderId="35" xfId="2" applyFont="1" applyFill="1" applyBorder="1" applyAlignment="1">
      <alignment horizontal="right" vertical="top" wrapText="1"/>
    </xf>
    <xf numFmtId="0" fontId="17" fillId="9" borderId="21" xfId="2" applyFont="1" applyFill="1" applyBorder="1" applyAlignment="1">
      <alignment horizontal="right" vertical="top" wrapText="1"/>
    </xf>
    <xf numFmtId="0" fontId="17" fillId="9" borderId="11" xfId="2" applyFont="1" applyFill="1" applyBorder="1" applyAlignment="1">
      <alignment horizontal="right" vertical="top" wrapText="1"/>
    </xf>
    <xf numFmtId="0" fontId="18" fillId="2" borderId="2" xfId="0" applyFont="1" applyFill="1" applyBorder="1" applyAlignment="1">
      <alignment horizontal="center" vertical="top" wrapText="1"/>
    </xf>
    <xf numFmtId="0" fontId="18" fillId="2" borderId="2" xfId="0" applyFont="1" applyFill="1" applyBorder="1" applyAlignment="1">
      <alignment horizontal="left" vertical="top" wrapText="1"/>
    </xf>
    <xf numFmtId="0" fontId="16" fillId="2" borderId="2" xfId="0" applyFont="1" applyFill="1" applyBorder="1" applyAlignment="1">
      <alignment horizontal="left" vertical="top" wrapText="1"/>
    </xf>
    <xf numFmtId="0" fontId="17" fillId="8" borderId="0" xfId="0" applyFont="1" applyFill="1" applyAlignment="1">
      <alignment horizontal="center" textRotation="180" wrapText="1"/>
    </xf>
    <xf numFmtId="0" fontId="20" fillId="8" borderId="0" xfId="0" applyFont="1" applyFill="1" applyAlignment="1">
      <alignment horizontal="center" wrapText="1"/>
    </xf>
    <xf numFmtId="0" fontId="16" fillId="23" borderId="0" xfId="10" applyNumberFormat="1" applyFont="1" applyFill="1" applyBorder="1" applyAlignment="1">
      <alignment horizontal="center" vertical="center"/>
    </xf>
    <xf numFmtId="0" fontId="27" fillId="2" borderId="2" xfId="0" applyFont="1" applyFill="1" applyBorder="1" applyAlignment="1">
      <alignment horizontal="left" vertical="top" wrapText="1"/>
    </xf>
    <xf numFmtId="0" fontId="65" fillId="19" borderId="15" xfId="1" applyFont="1" applyFill="1" applyBorder="1" applyAlignment="1">
      <alignment horizontal="center" vertical="center"/>
    </xf>
    <xf numFmtId="0" fontId="65" fillId="19" borderId="31" xfId="1" applyFont="1" applyFill="1" applyBorder="1" applyAlignment="1">
      <alignment horizontal="center" vertical="center"/>
    </xf>
    <xf numFmtId="0" fontId="65" fillId="19" borderId="33" xfId="1" applyFont="1" applyFill="1" applyBorder="1" applyAlignment="1">
      <alignment horizontal="center" vertical="center"/>
    </xf>
    <xf numFmtId="0" fontId="64" fillId="18" borderId="15" xfId="1" applyFont="1" applyFill="1" applyBorder="1" applyAlignment="1">
      <alignment horizontal="center" vertical="center"/>
    </xf>
    <xf numFmtId="0" fontId="64" fillId="18" borderId="31" xfId="1" applyFont="1" applyFill="1" applyBorder="1" applyAlignment="1">
      <alignment horizontal="center" vertical="center"/>
    </xf>
    <xf numFmtId="0" fontId="18" fillId="3" borderId="8" xfId="1" applyFont="1" applyFill="1" applyBorder="1" applyAlignment="1">
      <alignment horizontal="left" vertical="top" wrapText="1"/>
    </xf>
    <xf numFmtId="0" fontId="18" fillId="3" borderId="3" xfId="1" applyFont="1" applyFill="1" applyBorder="1" applyAlignment="1">
      <alignment horizontal="left" vertical="top" wrapText="1"/>
    </xf>
    <xf numFmtId="0" fontId="45" fillId="12" borderId="0" xfId="1" applyFont="1" applyFill="1" applyAlignment="1">
      <alignment horizontal="center" vertical="center"/>
    </xf>
    <xf numFmtId="0" fontId="48" fillId="12" borderId="7" xfId="1" applyFont="1" applyFill="1" applyBorder="1" applyAlignment="1">
      <alignment horizontal="center" vertical="top" wrapText="1"/>
    </xf>
    <xf numFmtId="0" fontId="48" fillId="12" borderId="0" xfId="1" applyFont="1" applyFill="1" applyBorder="1" applyAlignment="1">
      <alignment horizontal="center" vertical="top" wrapText="1"/>
    </xf>
    <xf numFmtId="0" fontId="14" fillId="15" borderId="0" xfId="2" applyFont="1" applyFill="1" applyBorder="1" applyAlignment="1">
      <alignment horizontal="center" vertical="center" wrapText="1"/>
    </xf>
    <xf numFmtId="0" fontId="13" fillId="4" borderId="0" xfId="2" applyFont="1" applyFill="1" applyBorder="1" applyAlignment="1">
      <alignment horizontal="center" vertical="center" wrapText="1"/>
    </xf>
    <xf numFmtId="0" fontId="14" fillId="5" borderId="0" xfId="2" applyFont="1" applyFill="1" applyBorder="1" applyAlignment="1">
      <alignment horizontal="center" vertical="center" wrapText="1"/>
    </xf>
    <xf numFmtId="0" fontId="14" fillId="16" borderId="0" xfId="2" applyFont="1" applyFill="1" applyBorder="1" applyAlignment="1">
      <alignment horizontal="center" vertical="center" wrapText="1"/>
    </xf>
    <xf numFmtId="0" fontId="18" fillId="0" borderId="6" xfId="0" applyFont="1" applyBorder="1" applyAlignment="1">
      <alignment horizontal="center" vertical="center"/>
    </xf>
    <xf numFmtId="0" fontId="18" fillId="0" borderId="8" xfId="0" applyFont="1" applyBorder="1" applyAlignment="1">
      <alignment horizontal="center" vertical="center"/>
    </xf>
    <xf numFmtId="0" fontId="18" fillId="0" borderId="3" xfId="0" applyFont="1" applyBorder="1" applyAlignment="1">
      <alignment horizontal="center" vertical="center"/>
    </xf>
    <xf numFmtId="0" fontId="18" fillId="0" borderId="35" xfId="0" applyFont="1" applyBorder="1" applyAlignment="1">
      <alignment horizontal="center" vertical="center"/>
    </xf>
    <xf numFmtId="0" fontId="18" fillId="0" borderId="46" xfId="0" applyFont="1" applyBorder="1" applyAlignment="1">
      <alignment horizontal="center" vertical="center"/>
    </xf>
    <xf numFmtId="0" fontId="18" fillId="0" borderId="0" xfId="0" applyFont="1" applyFill="1" applyAlignment="1">
      <alignment vertical="top" wrapText="1"/>
    </xf>
    <xf numFmtId="0" fontId="16" fillId="0" borderId="0" xfId="0" applyFont="1" applyFill="1" applyAlignment="1">
      <alignment horizontal="left" vertical="top" wrapText="1"/>
    </xf>
    <xf numFmtId="0" fontId="16" fillId="0" borderId="7" xfId="0" applyFont="1" applyFill="1" applyBorder="1" applyAlignment="1">
      <alignment horizontal="left" vertical="top" wrapText="1"/>
    </xf>
    <xf numFmtId="0" fontId="18" fillId="0" borderId="0" xfId="0" applyFont="1" applyFill="1" applyAlignment="1">
      <alignment horizontal="left" vertical="top" wrapText="1"/>
    </xf>
    <xf numFmtId="0" fontId="16" fillId="0" borderId="0" xfId="0" applyFont="1" applyAlignment="1">
      <alignment horizontal="left" vertical="top" wrapText="1"/>
    </xf>
    <xf numFmtId="0" fontId="18" fillId="0" borderId="0" xfId="0" applyFont="1" applyFill="1" applyAlignment="1">
      <alignment horizontal="center" vertical="top"/>
    </xf>
    <xf numFmtId="0" fontId="18" fillId="0" borderId="0" xfId="0" applyFont="1" applyFill="1" applyAlignment="1">
      <alignment horizontal="center" vertical="top" wrapText="1"/>
    </xf>
    <xf numFmtId="0" fontId="18" fillId="0" borderId="0" xfId="0" applyFont="1" applyFill="1" applyAlignment="1">
      <alignment horizontal="left" vertical="top"/>
    </xf>
    <xf numFmtId="0" fontId="18" fillId="0" borderId="28" xfId="0" applyFont="1" applyFill="1" applyBorder="1" applyAlignment="1">
      <alignment horizontal="left" vertical="top" wrapText="1"/>
    </xf>
    <xf numFmtId="0" fontId="18" fillId="0" borderId="0" xfId="0" applyFont="1" applyFill="1" applyBorder="1" applyAlignment="1">
      <alignment horizontal="left" vertical="top" wrapText="1"/>
    </xf>
    <xf numFmtId="0" fontId="18" fillId="0" borderId="11" xfId="0" applyFont="1" applyFill="1" applyBorder="1" applyAlignment="1">
      <alignment horizontal="left" vertical="top" wrapText="1"/>
    </xf>
    <xf numFmtId="0" fontId="18" fillId="0" borderId="7" xfId="0" applyFont="1" applyFill="1" applyBorder="1" applyAlignment="1">
      <alignment horizontal="left" vertical="top" wrapText="1"/>
    </xf>
    <xf numFmtId="0" fontId="18" fillId="0" borderId="10" xfId="0" applyFont="1" applyFill="1" applyBorder="1" applyAlignment="1">
      <alignment horizontal="left" vertical="top" wrapText="1"/>
    </xf>
    <xf numFmtId="0" fontId="18" fillId="0" borderId="21" xfId="0" applyFont="1" applyFill="1" applyBorder="1" applyAlignment="1">
      <alignment horizontal="left" vertical="top" wrapText="1"/>
    </xf>
    <xf numFmtId="0" fontId="18" fillId="0" borderId="7" xfId="0" applyFont="1" applyFill="1" applyBorder="1" applyAlignment="1">
      <alignment vertical="top" wrapText="1"/>
    </xf>
    <xf numFmtId="0" fontId="16" fillId="0" borderId="0" xfId="0" applyFont="1" applyAlignment="1">
      <alignment vertical="top" wrapText="1"/>
    </xf>
    <xf numFmtId="0" fontId="18" fillId="0" borderId="19" xfId="0" applyFont="1" applyFill="1" applyBorder="1" applyAlignment="1">
      <alignment vertical="top" wrapText="1"/>
    </xf>
    <xf numFmtId="0" fontId="18" fillId="0" borderId="19" xfId="0" applyFont="1" applyFill="1" applyBorder="1" applyAlignment="1">
      <alignment horizontal="left" vertical="top" wrapText="1"/>
    </xf>
    <xf numFmtId="0" fontId="16" fillId="0" borderId="0" xfId="0" applyFont="1" applyFill="1" applyAlignment="1">
      <alignment vertical="top" wrapText="1"/>
    </xf>
    <xf numFmtId="0" fontId="16" fillId="11" borderId="0" xfId="0" applyFont="1" applyFill="1" applyAlignment="1">
      <alignment vertical="top" wrapText="1"/>
    </xf>
  </cellXfs>
  <cellStyles count="22">
    <cellStyle name="Collegamento ipertestuale" xfId="16" builtinId="8"/>
    <cellStyle name="Collegamento ipertestuale 2" xfId="17"/>
    <cellStyle name="Excel Built-in Normal" xfId="5"/>
    <cellStyle name="Excel Built-in Normal 2" xfId="9"/>
    <cellStyle name="Normale" xfId="0" builtinId="0"/>
    <cellStyle name="Normale 2" xfId="1"/>
    <cellStyle name="Normale 2 2" xfId="14"/>
    <cellStyle name="Normale 2 2 2" xfId="20"/>
    <cellStyle name="Normale 3" xfId="3"/>
    <cellStyle name="Normale 3 2" xfId="13"/>
    <cellStyle name="Normale 3 2 2" xfId="21"/>
    <cellStyle name="Normale 4" xfId="2"/>
    <cellStyle name="Normale 5" xfId="4"/>
    <cellStyle name="Normale 5 2" xfId="19"/>
    <cellStyle name="Normale 6" xfId="6"/>
    <cellStyle name="Normale 6 2" xfId="10"/>
    <cellStyle name="Normale 7" xfId="7"/>
    <cellStyle name="Normale 8" xfId="8"/>
    <cellStyle name="Percentuale" xfId="15" builtinId="5"/>
    <cellStyle name="Percentuale 2" xfId="11"/>
    <cellStyle name="Percentuale 3" xfId="12"/>
    <cellStyle name="Valuta 2" xfId="18"/>
  </cellStyles>
  <dxfs count="2043">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rgb="FFC00000"/>
        </patternFill>
      </fill>
      <alignment horizontal="center" vertical="center" textRotation="0" wrapText="0" indent="0" justifyLastLine="0" shrinkToFit="0" readingOrder="0"/>
    </dxf>
    <dxf>
      <font>
        <strike val="0"/>
        <outline val="0"/>
        <shadow val="0"/>
        <u val="none"/>
        <vertAlign val="baseline"/>
        <sz val="12"/>
        <name val="Calibri"/>
        <scheme val="minor"/>
      </font>
      <fill>
        <patternFill patternType="none">
          <fgColor indexed="64"/>
          <bgColor auto="1"/>
        </patternFill>
      </fill>
      <alignment vertical="center" textRotation="0" indent="0" justifyLastLine="0" shrinkToFit="0" readingOrder="0"/>
    </dxf>
    <dxf>
      <font>
        <strike val="0"/>
        <outline val="0"/>
        <shadow val="0"/>
        <u val="none"/>
        <vertAlign val="baseline"/>
        <sz val="12"/>
        <name val="Calibri"/>
        <scheme val="minor"/>
      </font>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Calibri"/>
        <scheme val="minor"/>
      </font>
      <fill>
        <patternFill patternType="solid">
          <fgColor indexed="64"/>
          <bgColor rgb="FFC00000"/>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top" textRotation="0" wrapText="0" indent="0" justifyLastLine="0" shrinkToFit="0" readingOrder="0"/>
    </dxf>
    <dxf>
      <border outline="0">
        <top style="thin">
          <color theme="6" tint="0.39997558519241921"/>
        </top>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top" textRotation="0" wrapText="0" indent="0" justifyLastLine="0" shrinkToFit="0" readingOrder="0"/>
    </dxf>
    <dxf>
      <border outline="0">
        <bottom style="thin">
          <color theme="6" tint="0.39997558519241921"/>
        </bottom>
      </border>
    </dxf>
    <dxf>
      <font>
        <b/>
        <i val="0"/>
        <strike val="0"/>
        <condense val="0"/>
        <extend val="0"/>
        <outline val="0"/>
        <shadow val="0"/>
        <u val="none"/>
        <vertAlign val="baseline"/>
        <sz val="14"/>
        <color theme="0"/>
        <name val="Calibri"/>
        <scheme val="minor"/>
      </font>
      <fill>
        <patternFill patternType="solid">
          <fgColor indexed="64"/>
          <bgColor rgb="FFC00000"/>
        </patternFill>
      </fill>
      <alignment horizontal="center" vertical="top" textRotation="0" wrapText="1" indent="0" justifyLastLine="0" shrinkToFit="0" readingOrder="0"/>
    </dxf>
    <dxf>
      <font>
        <b val="0"/>
        <strike val="0"/>
        <outline val="0"/>
        <shadow val="0"/>
        <u val="none"/>
        <vertAlign val="baseline"/>
        <sz val="10"/>
        <color rgb="FF000000"/>
        <name val="Calibri"/>
        <scheme val="none"/>
      </font>
      <fill>
        <patternFill patternType="none">
          <fgColor indexed="64"/>
          <bgColor auto="1"/>
        </patternFill>
      </fill>
      <alignment vertical="top" textRotation="0" indent="0" justifyLastLine="0" shrinkToFit="0" readingOrder="0"/>
    </dxf>
    <dxf>
      <font>
        <b val="0"/>
        <strike val="0"/>
        <outline val="0"/>
        <shadow val="0"/>
        <u val="none"/>
        <vertAlign val="baseline"/>
        <sz val="10"/>
        <color rgb="FF000000"/>
        <name val="Calibri"/>
        <scheme val="minor"/>
      </font>
      <alignment vertical="top" textRotation="0" indent="0" justifyLastLine="0" shrinkToFit="0" readingOrder="0"/>
    </dxf>
    <dxf>
      <font>
        <b val="0"/>
        <strike val="0"/>
        <outline val="0"/>
        <shadow val="0"/>
        <u val="none"/>
        <vertAlign val="baseline"/>
        <sz val="10"/>
        <color rgb="FF000000"/>
        <name val="Calibri"/>
        <scheme val="minor"/>
      </font>
      <alignment vertical="top" textRotation="0" indent="0" justifyLastLine="0" shrinkToFit="0" readingOrder="0"/>
    </dxf>
    <dxf>
      <font>
        <b val="0"/>
        <strike val="0"/>
        <outline val="0"/>
        <shadow val="0"/>
        <u val="none"/>
        <vertAlign val="baseline"/>
        <sz val="10"/>
        <color rgb="FF000000"/>
        <name val="Calibri"/>
        <scheme val="minor"/>
      </font>
      <alignment vertical="top" textRotation="0" indent="0" justifyLastLine="0" shrinkToFit="0" readingOrder="0"/>
    </dxf>
    <dxf>
      <font>
        <b val="0"/>
        <i val="0"/>
        <strike val="0"/>
        <condense val="0"/>
        <extend val="0"/>
        <outline val="0"/>
        <shadow val="0"/>
        <u val="none"/>
        <vertAlign val="baseline"/>
        <sz val="10"/>
        <color rgb="FF000000"/>
        <name val="Calibri"/>
        <scheme val="minor"/>
      </font>
      <alignment horizontal="justify" vertical="top" textRotation="0" wrapText="1" indent="0" justifyLastLine="0" shrinkToFit="0" readingOrder="0"/>
    </dxf>
    <dxf>
      <font>
        <b val="0"/>
        <strike val="0"/>
        <outline val="0"/>
        <shadow val="0"/>
        <u val="none"/>
        <vertAlign val="baseline"/>
        <sz val="10"/>
        <color rgb="FF000000"/>
        <name val="Calibri"/>
        <scheme val="minor"/>
      </font>
      <alignment vertical="top" textRotation="0" indent="0" justifyLastLine="0" shrinkToFit="0" readingOrder="0"/>
    </dxf>
    <dxf>
      <font>
        <b val="0"/>
        <strike val="0"/>
        <outline val="0"/>
        <shadow val="0"/>
        <u val="none"/>
        <vertAlign val="baseline"/>
        <sz val="10"/>
        <color rgb="FF000000"/>
        <name val="Calibri"/>
        <scheme val="none"/>
      </font>
      <alignment vertical="top" textRotation="0" indent="0" justifyLastLine="0" shrinkToFit="0" readingOrder="0"/>
    </dxf>
    <dxf>
      <font>
        <b val="0"/>
        <i val="0"/>
        <strike val="0"/>
        <condense val="0"/>
        <extend val="0"/>
        <outline val="0"/>
        <shadow val="0"/>
        <u val="none"/>
        <vertAlign val="baseline"/>
        <sz val="14"/>
        <color theme="0"/>
        <name val="Calibri"/>
        <scheme val="minor"/>
      </font>
      <fill>
        <patternFill patternType="solid">
          <fgColor indexed="64"/>
          <bgColor rgb="FFC00000"/>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patternType="none">
          <fgColor indexed="64"/>
          <bgColor auto="1"/>
        </patternFill>
      </fill>
    </dxf>
    <dxf>
      <fill>
        <patternFill patternType="none">
          <fgColor indexed="64"/>
          <bgColor auto="1"/>
        </patternFill>
      </fill>
    </dxf>
    <dxf>
      <border outline="0">
        <bottom style="thick">
          <color theme="0"/>
        </bottom>
      </border>
    </dxf>
    <dxf>
      <font>
        <b/>
        <i val="0"/>
        <strike val="0"/>
        <condense val="0"/>
        <extend val="0"/>
        <outline val="0"/>
        <shadow val="0"/>
        <u val="none"/>
        <vertAlign val="baseline"/>
        <sz val="11"/>
        <color theme="0"/>
        <name val="Calibri"/>
        <scheme val="minor"/>
      </font>
      <fill>
        <patternFill patternType="solid">
          <fgColor indexed="64"/>
          <bgColor rgb="FFC00000"/>
        </patternFill>
      </fill>
      <alignment horizontal="left" vertical="top" textRotation="0" wrapText="1" indent="0" justifyLastLine="0" shrinkToFit="0" readingOrder="0"/>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strike val="0"/>
        <outline val="0"/>
        <shadow val="0"/>
        <u val="none"/>
        <vertAlign val="baseline"/>
        <color auto="1"/>
        <name val="Calibri"/>
        <scheme val="minor"/>
      </font>
      <fill>
        <patternFill patternType="none">
          <bgColor auto="1"/>
        </patternFill>
      </fill>
    </dxf>
    <dxf>
      <border outline="0">
        <bottom style="thin">
          <color auto="1"/>
        </bottom>
      </border>
    </dxf>
    <dxf>
      <font>
        <strike val="0"/>
        <outline val="0"/>
        <shadow val="0"/>
        <u val="none"/>
        <vertAlign val="baseline"/>
        <color auto="1"/>
        <name val="Calibri"/>
        <scheme val="minor"/>
      </font>
      <fill>
        <patternFill patternType="none">
          <bgColor auto="1"/>
        </patternFill>
      </fill>
    </dxf>
    <dxf>
      <font>
        <b/>
        <i val="0"/>
        <strike val="0"/>
        <condense val="0"/>
        <extend val="0"/>
        <outline val="0"/>
        <shadow val="0"/>
        <u val="none"/>
        <vertAlign val="baseline"/>
        <sz val="16"/>
        <color auto="1"/>
        <name val="Calibri"/>
        <scheme val="minor"/>
      </font>
      <fill>
        <patternFill patternType="solid">
          <fgColor indexed="64"/>
          <bgColor theme="1" tint="0.34998626667073579"/>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Calibri"/>
        <scheme val="none"/>
      </font>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0"/>
        </top>
        <bottom style="thin">
          <color theme="0"/>
        </bottom>
      </border>
    </dxf>
    <dxf>
      <border outline="0">
        <left style="thin">
          <color theme="0"/>
        </left>
      </border>
    </dxf>
    <dxf>
      <font>
        <b val="0"/>
        <i val="0"/>
        <strike val="0"/>
        <condense val="0"/>
        <extend val="0"/>
        <outline val="0"/>
        <shadow val="0"/>
        <u val="none"/>
        <vertAlign val="baseline"/>
        <sz val="10"/>
        <color auto="1"/>
        <name val="Calibri"/>
        <scheme val="none"/>
      </font>
      <fill>
        <patternFill patternType="none">
          <fgColor indexed="64"/>
          <bgColor auto="1"/>
        </patternFill>
      </fill>
      <alignment horizontal="general"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1"/>
        <color theme="0"/>
        <name val="Calibri"/>
        <scheme val="minor"/>
      </font>
      <fill>
        <patternFill patternType="solid">
          <fgColor indexed="64"/>
          <bgColor rgb="FFC00000"/>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alignment horizontal="left" vertical="top" textRotation="0" wrapText="1" indent="0" justifyLastLine="0" shrinkToFit="0" readingOrder="0"/>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6"/>
        <color theme="0"/>
        <name val="Calibri"/>
        <scheme val="minor"/>
      </font>
      <fill>
        <patternFill patternType="solid">
          <fgColor indexed="64"/>
          <bgColor theme="1" tint="0.34998626667073579"/>
        </patternFill>
      </fill>
      <alignment horizontal="left" vertical="top" textRotation="0" wrapText="1" indent="0" justifyLastLine="0" shrinkToFit="0" readingOrder="0"/>
    </dxf>
    <dxf>
      <font>
        <strike val="0"/>
        <outline val="0"/>
        <shadow val="0"/>
        <u val="none"/>
        <vertAlign val="baseline"/>
        <name val="Calibri"/>
        <scheme val="minor"/>
      </font>
    </dxf>
    <dxf>
      <font>
        <strike val="0"/>
        <outline val="0"/>
        <shadow val="0"/>
        <u val="none"/>
        <vertAlign val="baseline"/>
        <name val="Calibri"/>
        <scheme val="minor"/>
      </font>
    </dxf>
    <dxf>
      <border outline="0">
        <bottom style="thin">
          <color theme="0"/>
        </bottom>
      </border>
    </dxf>
    <dxf>
      <font>
        <b val="0"/>
        <i val="0"/>
        <strike val="0"/>
        <condense val="0"/>
        <extend val="0"/>
        <outline val="0"/>
        <shadow val="0"/>
        <u val="none"/>
        <vertAlign val="baseline"/>
        <sz val="10"/>
        <color theme="0"/>
        <name val="Calibri"/>
        <scheme val="minor"/>
      </font>
      <fill>
        <patternFill patternType="solid">
          <fgColor indexed="64"/>
          <bgColor rgb="FFC00000"/>
        </patternFill>
      </fill>
      <alignment horizontal="general" vertical="top" textRotation="0" wrapText="0" indent="0" justifyLastLine="0" shrinkToFit="0" readingOrder="0"/>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ont>
        <color auto="1"/>
      </font>
      <fill>
        <patternFill patternType="solid">
          <fgColor indexed="64"/>
          <bgColor rgb="FFFFFF00"/>
        </patternFill>
      </fill>
      <border>
        <left style="thin">
          <color indexed="64"/>
        </left>
        <right style="thin">
          <color indexed="64"/>
        </right>
        <top style="thin">
          <color indexed="64"/>
        </top>
        <bottom style="thin">
          <color indexed="64"/>
        </bottom>
      </border>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rgb="FFC00000"/>
      </font>
      <fill>
        <patternFill patternType="solid">
          <bgColor rgb="FFC0000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StileTabellaPersonalizzato" pivot="0" count="2">
      <tableStyleElement type="headerRow" dxfId="2042"/>
      <tableStyleElement type="firstRowStripe" dxfId="2041"/>
    </tableStyle>
  </tableStyles>
  <colors>
    <mruColors>
      <color rgb="FF77C9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layout>
        <c:manualLayout>
          <c:xMode val="edge"/>
          <c:yMode val="edge"/>
          <c:x val="0.30970128651096024"/>
          <c:y val="0"/>
        </c:manualLayout>
      </c:layout>
      <c:overlay val="0"/>
      <c:spPr>
        <a:noFill/>
        <a:ln>
          <a:noFill/>
        </a:ln>
        <a:effectLst/>
      </c:spPr>
    </c:title>
    <c:autoTitleDeleted val="0"/>
    <c:plotArea>
      <c:layout>
        <c:manualLayout>
          <c:layoutTarget val="inner"/>
          <c:xMode val="edge"/>
          <c:yMode val="edge"/>
          <c:x val="3.2470689048774773E-2"/>
          <c:y val="0.10698504945321881"/>
          <c:w val="0.96361884913415219"/>
          <c:h val="0.74766813636071972"/>
        </c:manualLayout>
      </c:layout>
      <c:barChart>
        <c:barDir val="col"/>
        <c:grouping val="clustered"/>
        <c:varyColors val="0"/>
        <c:ser>
          <c:idx val="0"/>
          <c:order val="0"/>
          <c:tx>
            <c:strRef>
              <c:f>'SR A'!$E$3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xmlns:c16r2="http://schemas.microsoft.com/office/drawing/2015/06/chart"/>
          </c:dLbls>
          <c:cat>
            <c:multiLvlStrRef>
              <c:f>'SR A'!$J$4:$J$12</c:f>
            </c:multiLvlStrRef>
          </c:cat>
          <c:val>
            <c:numRef>
              <c:f>'SR A'!$E$4:$E$12</c:f>
            </c:numRef>
          </c:val>
          <c:extLst xmlns:c16r2="http://schemas.microsoft.com/office/drawing/2015/06/chart"/>
        </c:ser>
        <c:ser>
          <c:idx val="1"/>
          <c:order val="1"/>
          <c:tx>
            <c:strRef>
              <c:f>'SR A'!$F$3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xmlns:c16r2="http://schemas.microsoft.com/office/drawing/2015/06/chart"/>
          </c:dLbls>
          <c:cat>
            <c:multiLvlStrRef>
              <c:f>'SR A'!$J$4:$J$12</c:f>
            </c:multiLvlStrRef>
          </c:cat>
          <c:val>
            <c:numRef>
              <c:f>'SR A'!$F$4:$F$12</c:f>
            </c:numRef>
          </c:val>
          <c:extLst xmlns:c16r2="http://schemas.microsoft.com/office/drawing/2015/06/chart"/>
        </c:ser>
        <c:dLbls>
          <c:showLegendKey val="0"/>
          <c:showVal val="0"/>
          <c:showCatName val="0"/>
          <c:showSerName val="0"/>
          <c:showPercent val="0"/>
          <c:showBubbleSize val="0"/>
        </c:dLbls>
        <c:gapWidth val="219"/>
        <c:overlap val="-27"/>
        <c:axId val="134275072"/>
        <c:axId val="134276608"/>
      </c:barChart>
      <c:catAx>
        <c:axId val="134275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4276608"/>
        <c:crosses val="autoZero"/>
        <c:auto val="1"/>
        <c:lblAlgn val="ctr"/>
        <c:lblOffset val="100"/>
        <c:noMultiLvlLbl val="0"/>
      </c:catAx>
      <c:valAx>
        <c:axId val="134276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4275072"/>
        <c:crosses val="autoZero"/>
        <c:crossBetween val="between"/>
      </c:valAx>
      <c:spPr>
        <a:noFill/>
        <a:ln>
          <a:noFill/>
        </a:ln>
        <a:effectLst/>
      </c:spPr>
    </c:plotArea>
    <c:plotVisOnly val="1"/>
    <c:dispBlanksAs val="gap"/>
    <c:showDLblsOverMax val="0"/>
    <c:extLst xmlns:c16r2="http://schemas.microsoft.com/office/drawing/2015/06/char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itle>
    <c:autoTitleDeleted val="0"/>
    <c:plotArea>
      <c:layout/>
      <c:barChart>
        <c:barDir val="col"/>
        <c:grouping val="clustered"/>
        <c:varyColors val="0"/>
        <c:ser>
          <c:idx val="0"/>
          <c:order val="0"/>
          <c:tx>
            <c:strRef>
              <c:f>'SR B'!$E$3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xmlns:c16r2="http://schemas.microsoft.com/office/drawing/2015/06/chart"/>
          </c:dLbls>
          <c:cat>
            <c:multiLvlStrRef>
              <c:f>'SR B'!$J$4:$J$12</c:f>
            </c:multiLvlStrRef>
          </c:cat>
          <c:val>
            <c:numRef>
              <c:f>'SR B'!$E$4:$E$12</c:f>
            </c:numRef>
          </c:val>
          <c:extLst xmlns:c16r2="http://schemas.microsoft.com/office/drawing/2015/06/chart"/>
        </c:ser>
        <c:ser>
          <c:idx val="1"/>
          <c:order val="1"/>
          <c:tx>
            <c:strRef>
              <c:f>'SR B'!$F$3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xmlns:c16r2="http://schemas.microsoft.com/office/drawing/2015/06/chart"/>
          </c:dLbls>
          <c:cat>
            <c:multiLvlStrRef>
              <c:f>'SR B'!$J$4:$J$12</c:f>
            </c:multiLvlStrRef>
          </c:cat>
          <c:val>
            <c:numRef>
              <c:f>'SR B'!$F$4:$F$12</c:f>
            </c:numRef>
          </c:val>
          <c:extLst xmlns:c16r2="http://schemas.microsoft.com/office/drawing/2015/06/chart"/>
        </c:ser>
        <c:dLbls>
          <c:showLegendKey val="0"/>
          <c:showVal val="0"/>
          <c:showCatName val="0"/>
          <c:showSerName val="0"/>
          <c:showPercent val="0"/>
          <c:showBubbleSize val="0"/>
        </c:dLbls>
        <c:gapWidth val="219"/>
        <c:overlap val="-27"/>
        <c:axId val="145650816"/>
        <c:axId val="145652352"/>
      </c:barChart>
      <c:catAx>
        <c:axId val="14565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652352"/>
        <c:crosses val="autoZero"/>
        <c:auto val="1"/>
        <c:lblAlgn val="ctr"/>
        <c:lblOffset val="100"/>
        <c:noMultiLvlLbl val="0"/>
      </c:catAx>
      <c:valAx>
        <c:axId val="145652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650816"/>
        <c:crosses val="autoZero"/>
        <c:crossBetween val="between"/>
      </c:valAx>
      <c:spPr>
        <a:noFill/>
        <a:ln>
          <a:noFill/>
        </a:ln>
        <a:effectLst/>
      </c:spPr>
    </c:plotArea>
    <c:plotVisOnly val="1"/>
    <c:dispBlanksAs val="gap"/>
    <c:showDLblsOverMax val="0"/>
    <c:extLst xmlns:c16r2="http://schemas.microsoft.com/office/drawing/2015/06/char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itle>
    <c:autoTitleDeleted val="0"/>
    <c:plotArea>
      <c:layout/>
      <c:barChart>
        <c:barDir val="col"/>
        <c:grouping val="clustered"/>
        <c:varyColors val="0"/>
        <c:ser>
          <c:idx val="0"/>
          <c:order val="0"/>
          <c:tx>
            <c:strRef>
              <c:f>'SR C'!$E$3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xmlns:c16r2="http://schemas.microsoft.com/office/drawing/2015/06/chart"/>
          </c:dLbls>
          <c:cat>
            <c:multiLvlStrRef>
              <c:f>'SR C'!$I$4:$I$12</c:f>
            </c:multiLvlStrRef>
          </c:cat>
          <c:val>
            <c:numRef>
              <c:f>'SR C'!$E$4:$E$12</c:f>
            </c:numRef>
          </c:val>
          <c:extLst xmlns:c16r2="http://schemas.microsoft.com/office/drawing/2015/06/chart"/>
        </c:ser>
        <c:ser>
          <c:idx val="1"/>
          <c:order val="1"/>
          <c:tx>
            <c:strRef>
              <c:f>'SR C'!$F$3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xmlns:c16r2="http://schemas.microsoft.com/office/drawing/2015/06/chart"/>
          </c:dLbls>
          <c:cat>
            <c:multiLvlStrRef>
              <c:f>'SR C'!$I$4:$I$12</c:f>
            </c:multiLvlStrRef>
          </c:cat>
          <c:val>
            <c:numRef>
              <c:f>'SR C'!$F$4:$F$12</c:f>
            </c:numRef>
          </c:val>
          <c:extLst xmlns:c16r2="http://schemas.microsoft.com/office/drawing/2015/06/chart"/>
        </c:ser>
        <c:dLbls>
          <c:showLegendKey val="0"/>
          <c:showVal val="0"/>
          <c:showCatName val="0"/>
          <c:showSerName val="0"/>
          <c:showPercent val="0"/>
          <c:showBubbleSize val="0"/>
        </c:dLbls>
        <c:gapWidth val="219"/>
        <c:overlap val="-27"/>
        <c:axId val="149650048"/>
        <c:axId val="149655936"/>
      </c:barChart>
      <c:catAx>
        <c:axId val="149650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9655936"/>
        <c:crosses val="autoZero"/>
        <c:auto val="1"/>
        <c:lblAlgn val="ctr"/>
        <c:lblOffset val="100"/>
        <c:noMultiLvlLbl val="0"/>
      </c:catAx>
      <c:valAx>
        <c:axId val="1496559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9650048"/>
        <c:crosses val="autoZero"/>
        <c:crossBetween val="between"/>
      </c:valAx>
      <c:spPr>
        <a:noFill/>
        <a:ln>
          <a:noFill/>
        </a:ln>
        <a:effectLst/>
      </c:spPr>
    </c:plotArea>
    <c:plotVisOnly val="1"/>
    <c:dispBlanksAs val="gap"/>
    <c:showDLblsOverMax val="0"/>
    <c:extLst xmlns:c16r2="http://schemas.microsoft.com/office/drawing/2015/06/char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itle>
    <c:autoTitleDeleted val="0"/>
    <c:plotArea>
      <c:layout/>
      <c:barChart>
        <c:barDir val="col"/>
        <c:grouping val="clustered"/>
        <c:varyColors val="0"/>
        <c:ser>
          <c:idx val="0"/>
          <c:order val="0"/>
          <c:tx>
            <c:strRef>
              <c:f>'SR D'!$E$3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xmlns:c16r2="http://schemas.microsoft.com/office/drawing/2015/06/chart"/>
          </c:dLbls>
          <c:cat>
            <c:multiLvlStrRef>
              <c:f>'SR D'!$I$4:$I$12</c:f>
            </c:multiLvlStrRef>
          </c:cat>
          <c:val>
            <c:numRef>
              <c:f>'SR D'!$E$4:$E$12</c:f>
            </c:numRef>
          </c:val>
          <c:extLst xmlns:c16r2="http://schemas.microsoft.com/office/drawing/2015/06/chart"/>
        </c:ser>
        <c:ser>
          <c:idx val="1"/>
          <c:order val="1"/>
          <c:tx>
            <c:strRef>
              <c:f>'SR D'!$F$3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xmlns:c16r2="http://schemas.microsoft.com/office/drawing/2015/06/chart"/>
          </c:dLbls>
          <c:cat>
            <c:multiLvlStrRef>
              <c:f>'SR D'!$I$4:$I$12</c:f>
            </c:multiLvlStrRef>
          </c:cat>
          <c:val>
            <c:numRef>
              <c:f>'SR D'!$F$4:$F$12</c:f>
            </c:numRef>
          </c:val>
          <c:extLst xmlns:c16r2="http://schemas.microsoft.com/office/drawing/2015/06/chart"/>
        </c:ser>
        <c:dLbls>
          <c:showLegendKey val="0"/>
          <c:showVal val="0"/>
          <c:showCatName val="0"/>
          <c:showSerName val="0"/>
          <c:showPercent val="0"/>
          <c:showBubbleSize val="0"/>
        </c:dLbls>
        <c:gapWidth val="219"/>
        <c:overlap val="-27"/>
        <c:axId val="167731968"/>
        <c:axId val="167733504"/>
      </c:barChart>
      <c:catAx>
        <c:axId val="16773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7733504"/>
        <c:crosses val="autoZero"/>
        <c:auto val="1"/>
        <c:lblAlgn val="ctr"/>
        <c:lblOffset val="100"/>
        <c:noMultiLvlLbl val="0"/>
      </c:catAx>
      <c:valAx>
        <c:axId val="1677335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7731968"/>
        <c:crosses val="autoZero"/>
        <c:crossBetween val="between"/>
      </c:valAx>
      <c:spPr>
        <a:noFill/>
        <a:ln>
          <a:noFill/>
        </a:ln>
        <a:effectLst/>
      </c:spPr>
    </c:plotArea>
    <c:plotVisOnly val="1"/>
    <c:dispBlanksAs val="gap"/>
    <c:showDLblsOverMax val="0"/>
    <c:extLst xmlns:c16r2="http://schemas.microsoft.com/office/drawing/2015/06/char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itle>
    <c:autoTitleDeleted val="0"/>
    <c:plotArea>
      <c:layout/>
      <c:barChart>
        <c:barDir val="col"/>
        <c:grouping val="clustered"/>
        <c:varyColors val="0"/>
        <c:ser>
          <c:idx val="0"/>
          <c:order val="0"/>
          <c:tx>
            <c:strRef>
              <c:f>'SR E'!$E$3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xmlns:c16r2="http://schemas.microsoft.com/office/drawing/2015/06/chart"/>
          </c:dLbls>
          <c:cat>
            <c:multiLvlStrRef>
              <c:f>'SR E'!$I$4:$I$12</c:f>
            </c:multiLvlStrRef>
          </c:cat>
          <c:val>
            <c:numRef>
              <c:f>'SR E'!$E$4:$E$12</c:f>
            </c:numRef>
          </c:val>
          <c:extLst xmlns:c16r2="http://schemas.microsoft.com/office/drawing/2015/06/chart"/>
        </c:ser>
        <c:ser>
          <c:idx val="1"/>
          <c:order val="1"/>
          <c:tx>
            <c:strRef>
              <c:f>'SR E'!$F$3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xmlns:c16r2="http://schemas.microsoft.com/office/drawing/2015/06/chart"/>
          </c:dLbls>
          <c:cat>
            <c:multiLvlStrRef>
              <c:f>'SR E'!$I$4:$I$12</c:f>
            </c:multiLvlStrRef>
          </c:cat>
          <c:val>
            <c:numRef>
              <c:f>'SR E'!$F$4:$F$12</c:f>
            </c:numRef>
          </c:val>
          <c:extLst xmlns:c16r2="http://schemas.microsoft.com/office/drawing/2015/06/chart"/>
        </c:ser>
        <c:dLbls>
          <c:showLegendKey val="0"/>
          <c:showVal val="0"/>
          <c:showCatName val="0"/>
          <c:showSerName val="0"/>
          <c:showPercent val="0"/>
          <c:showBubbleSize val="0"/>
        </c:dLbls>
        <c:gapWidth val="219"/>
        <c:overlap val="-27"/>
        <c:axId val="175440256"/>
        <c:axId val="175441792"/>
      </c:barChart>
      <c:catAx>
        <c:axId val="17544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441792"/>
        <c:crosses val="autoZero"/>
        <c:auto val="1"/>
        <c:lblAlgn val="ctr"/>
        <c:lblOffset val="100"/>
        <c:noMultiLvlLbl val="0"/>
      </c:catAx>
      <c:valAx>
        <c:axId val="175441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5440256"/>
        <c:crosses val="autoZero"/>
        <c:crossBetween val="between"/>
      </c:valAx>
      <c:spPr>
        <a:noFill/>
        <a:ln>
          <a:noFill/>
        </a:ln>
        <a:effectLst/>
      </c:spPr>
    </c:plotArea>
    <c:plotVisOnly val="1"/>
    <c:dispBlanksAs val="gap"/>
    <c:showDLblsOverMax val="0"/>
    <c:extLst xmlns:c16r2="http://schemas.microsoft.com/office/drawing/2015/06/char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itle>
    <c:autoTitleDeleted val="0"/>
    <c:plotArea>
      <c:layout/>
      <c:barChart>
        <c:barDir val="col"/>
        <c:grouping val="clustered"/>
        <c:varyColors val="0"/>
        <c:ser>
          <c:idx val="0"/>
          <c:order val="0"/>
          <c:tx>
            <c:strRef>
              <c:f>'SR F'!$E$3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xmlns:c16r2="http://schemas.microsoft.com/office/drawing/2015/06/chart"/>
          </c:dLbls>
          <c:cat>
            <c:multiLvlStrRef>
              <c:f>'SR F'!$I$4:$I$12</c:f>
            </c:multiLvlStrRef>
          </c:cat>
          <c:val>
            <c:numRef>
              <c:f>'SR F'!$E$4:$E$12</c:f>
            </c:numRef>
          </c:val>
          <c:extLst xmlns:c16r2="http://schemas.microsoft.com/office/drawing/2015/06/chart"/>
        </c:ser>
        <c:ser>
          <c:idx val="1"/>
          <c:order val="1"/>
          <c:tx>
            <c:strRef>
              <c:f>'SR F'!$F$3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xmlns:c16r2="http://schemas.microsoft.com/office/drawing/2015/06/chart"/>
          </c:dLbls>
          <c:cat>
            <c:multiLvlStrRef>
              <c:f>'SR F'!$I$4:$I$12</c:f>
            </c:multiLvlStrRef>
          </c:cat>
          <c:val>
            <c:numRef>
              <c:f>'SR F'!$F$4:$F$12</c:f>
            </c:numRef>
          </c:val>
          <c:extLst xmlns:c16r2="http://schemas.microsoft.com/office/drawing/2015/06/chart"/>
        </c:ser>
        <c:dLbls>
          <c:showLegendKey val="0"/>
          <c:showVal val="0"/>
          <c:showCatName val="0"/>
          <c:showSerName val="0"/>
          <c:showPercent val="0"/>
          <c:showBubbleSize val="0"/>
        </c:dLbls>
        <c:gapWidth val="219"/>
        <c:overlap val="-27"/>
        <c:axId val="180554368"/>
        <c:axId val="180560256"/>
      </c:barChart>
      <c:catAx>
        <c:axId val="18055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80560256"/>
        <c:crosses val="autoZero"/>
        <c:auto val="1"/>
        <c:lblAlgn val="ctr"/>
        <c:lblOffset val="100"/>
        <c:noMultiLvlLbl val="0"/>
      </c:catAx>
      <c:valAx>
        <c:axId val="180560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80554368"/>
        <c:crosses val="autoZero"/>
        <c:crossBetween val="between"/>
      </c:valAx>
      <c:spPr>
        <a:noFill/>
        <a:ln>
          <a:noFill/>
        </a:ln>
        <a:effectLst/>
      </c:spPr>
    </c:plotArea>
    <c:plotVisOnly val="1"/>
    <c:dispBlanksAs val="gap"/>
    <c:showDLblsOverMax val="0"/>
    <c:extLst xmlns:c16r2="http://schemas.microsoft.com/office/drawing/2015/06/char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itle>
    <c:autoTitleDeleted val="0"/>
    <c:plotArea>
      <c:layout/>
      <c:barChart>
        <c:barDir val="col"/>
        <c:grouping val="clustered"/>
        <c:varyColors val="0"/>
        <c:ser>
          <c:idx val="0"/>
          <c:order val="0"/>
          <c:tx>
            <c:strRef>
              <c:f>'SR G'!$E$3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xmlns:c16r2="http://schemas.microsoft.com/office/drawing/2015/06/chart"/>
          </c:dLbls>
          <c:cat>
            <c:multiLvlStrRef>
              <c:f>'SR G'!$I$4:$I$12</c:f>
            </c:multiLvlStrRef>
          </c:cat>
          <c:val>
            <c:numRef>
              <c:f>'SR G'!$E$4:$E$12</c:f>
            </c:numRef>
          </c:val>
          <c:extLst xmlns:c16r2="http://schemas.microsoft.com/office/drawing/2015/06/chart"/>
        </c:ser>
        <c:ser>
          <c:idx val="1"/>
          <c:order val="1"/>
          <c:tx>
            <c:strRef>
              <c:f>'SR G'!$F$3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xmlns:c16r2="http://schemas.microsoft.com/office/drawing/2015/06/chart"/>
          </c:dLbls>
          <c:cat>
            <c:multiLvlStrRef>
              <c:f>'SR G'!$I$4:$I$12</c:f>
            </c:multiLvlStrRef>
          </c:cat>
          <c:val>
            <c:numRef>
              <c:f>'SR G'!$F$4:$F$12</c:f>
            </c:numRef>
          </c:val>
          <c:extLst xmlns:c16r2="http://schemas.microsoft.com/office/drawing/2015/06/chart"/>
        </c:ser>
        <c:dLbls>
          <c:showLegendKey val="0"/>
          <c:showVal val="0"/>
          <c:showCatName val="0"/>
          <c:showSerName val="0"/>
          <c:showPercent val="0"/>
          <c:showBubbleSize val="0"/>
        </c:dLbls>
        <c:gapWidth val="219"/>
        <c:overlap val="-27"/>
        <c:axId val="185786752"/>
        <c:axId val="185788288"/>
      </c:barChart>
      <c:catAx>
        <c:axId val="185786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85788288"/>
        <c:crosses val="autoZero"/>
        <c:auto val="1"/>
        <c:lblAlgn val="ctr"/>
        <c:lblOffset val="100"/>
        <c:noMultiLvlLbl val="0"/>
      </c:catAx>
      <c:valAx>
        <c:axId val="1857882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85786752"/>
        <c:crosses val="autoZero"/>
        <c:crossBetween val="between"/>
      </c:valAx>
      <c:spPr>
        <a:noFill/>
        <a:ln>
          <a:noFill/>
        </a:ln>
        <a:effectLst/>
      </c:spPr>
    </c:plotArea>
    <c:plotVisOnly val="1"/>
    <c:dispBlanksAs val="gap"/>
    <c:showDLblsOverMax val="0"/>
    <c:extLst xmlns:c16r2="http://schemas.microsoft.com/office/drawing/2015/06/char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hyperlink" Target="#Istruzioni!A1"/><Relationship Id="rId1" Type="http://schemas.openxmlformats.org/officeDocument/2006/relationships/hyperlink" Target="#ITEMS!A1"/></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1247776</xdr:colOff>
      <xdr:row>16</xdr:row>
      <xdr:rowOff>323850</xdr:rowOff>
    </xdr:to>
    <xdr:sp macro="" textlink="">
      <xdr:nvSpPr>
        <xdr:cNvPr id="2" name="Pulsante Avanti">
          <a:hlinkClick xmlns:r="http://schemas.openxmlformats.org/officeDocument/2006/relationships" r:id="rId1" tooltip="Fai clic qui per iniziare!"/>
          <a:extLst>
            <a:ext uri="{FF2B5EF4-FFF2-40B4-BE49-F238E27FC236}">
              <a16:creationId xmlns="" xmlns:a16="http://schemas.microsoft.com/office/drawing/2014/main" id="{65BA33C4-D899-4C34-80F7-7BBA91E6BCCC}"/>
            </a:ext>
          </a:extLst>
        </xdr:cNvPr>
        <xdr:cNvSpPr/>
      </xdr:nvSpPr>
      <xdr:spPr>
        <a:xfrm>
          <a:off x="3905250" y="0"/>
          <a:ext cx="1247776" cy="323850"/>
        </a:xfrm>
        <a:prstGeom prst="rect">
          <a:avLst/>
        </a:prstGeom>
        <a:solidFill>
          <a:schemeClr val="bg1"/>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rtl="0"/>
          <a:r>
            <a:rPr lang="it"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rPr>
            <a:t> Items &gt;</a:t>
          </a:r>
          <a:endParaRPr lang="en-US"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endParaRPr>
        </a:p>
      </xdr:txBody>
    </xdr:sp>
    <xdr:clientData/>
  </xdr:twoCellAnchor>
  <xdr:twoCellAnchor>
    <xdr:from>
      <xdr:col>4</xdr:col>
      <xdr:colOff>0</xdr:colOff>
      <xdr:row>0</xdr:row>
      <xdr:rowOff>0</xdr:rowOff>
    </xdr:from>
    <xdr:to>
      <xdr:col>5</xdr:col>
      <xdr:colOff>955676</xdr:colOff>
      <xdr:row>16</xdr:row>
      <xdr:rowOff>323850</xdr:rowOff>
    </xdr:to>
    <xdr:sp macro="" textlink="">
      <xdr:nvSpPr>
        <xdr:cNvPr id="3" name="Pulsante Avanti">
          <a:hlinkClick xmlns:r="http://schemas.openxmlformats.org/officeDocument/2006/relationships" r:id="rId2" tooltip="Fai clic qui per iniziare!"/>
          <a:extLst>
            <a:ext uri="{FF2B5EF4-FFF2-40B4-BE49-F238E27FC236}">
              <a16:creationId xmlns="" xmlns:a16="http://schemas.microsoft.com/office/drawing/2014/main" id="{921A46F2-22C2-4841-A044-8FC9DFFDB01B}"/>
            </a:ext>
          </a:extLst>
        </xdr:cNvPr>
        <xdr:cNvSpPr/>
      </xdr:nvSpPr>
      <xdr:spPr>
        <a:xfrm>
          <a:off x="7162800" y="0"/>
          <a:ext cx="1247776" cy="323850"/>
        </a:xfrm>
        <a:prstGeom prst="rect">
          <a:avLst/>
        </a:prstGeom>
        <a:solidFill>
          <a:schemeClr val="bg1"/>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rtl="0"/>
          <a:r>
            <a:rPr lang="it"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rPr>
            <a:t> Istruzioni &gt;</a:t>
          </a:r>
          <a:endParaRPr lang="en-US"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871168</xdr:colOff>
      <xdr:row>0</xdr:row>
      <xdr:rowOff>0</xdr:rowOff>
    </xdr:from>
    <xdr:to>
      <xdr:col>8</xdr:col>
      <xdr:colOff>1075762</xdr:colOff>
      <xdr:row>0</xdr:row>
      <xdr:rowOff>186765</xdr:rowOff>
    </xdr:to>
    <xdr:sp macro="" textlink="">
      <xdr:nvSpPr>
        <xdr:cNvPr id="9" name="Freccia a sinistra 8">
          <a:extLst>
            <a:ext uri="{FF2B5EF4-FFF2-40B4-BE49-F238E27FC236}">
              <a16:creationId xmlns="" xmlns:a16="http://schemas.microsoft.com/office/drawing/2014/main" id="{03A17E3A-90C9-4E10-B25E-E5F76EB7ED0A}"/>
            </a:ext>
          </a:extLst>
        </xdr:cNvPr>
        <xdr:cNvSpPr/>
      </xdr:nvSpPr>
      <xdr:spPr>
        <a:xfrm rot="5400000">
          <a:off x="9665494" y="-8914"/>
          <a:ext cx="186765" cy="20459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 xmlns:a16="http://schemas.microsoft.com/office/drawing/2014/main" id="{A2BB4399-6DBF-4EB9-A4E5-D5DD66833C81}"/>
            </a:ext>
          </a:extLst>
        </xdr:cNvPr>
        <xdr:cNvSpPr/>
      </xdr:nvSpPr>
      <xdr:spPr>
        <a:xfrm>
          <a:off x="0" y="1059755"/>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35</xdr:col>
      <xdr:colOff>136072</xdr:colOff>
      <xdr:row>0</xdr:row>
      <xdr:rowOff>0</xdr:rowOff>
    </xdr:from>
    <xdr:to>
      <xdr:col>35</xdr:col>
      <xdr:colOff>263072</xdr:colOff>
      <xdr:row>0</xdr:row>
      <xdr:rowOff>217715</xdr:rowOff>
    </xdr:to>
    <xdr:sp macro="" textlink="">
      <xdr:nvSpPr>
        <xdr:cNvPr id="6" name="Freccia a sinistra 5">
          <a:extLst>
            <a:ext uri="{FF2B5EF4-FFF2-40B4-BE49-F238E27FC236}">
              <a16:creationId xmlns="" xmlns:a16="http://schemas.microsoft.com/office/drawing/2014/main" id="{F5BB9DB5-4DA3-402C-B3F2-C6F864486FC8}"/>
            </a:ext>
          </a:extLst>
        </xdr:cNvPr>
        <xdr:cNvSpPr/>
      </xdr:nvSpPr>
      <xdr:spPr>
        <a:xfrm rot="5400000">
          <a:off x="16609785" y="45358"/>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11" name="Freccia a sinistra 10">
          <a:extLst>
            <a:ext uri="{FF2B5EF4-FFF2-40B4-BE49-F238E27FC236}">
              <a16:creationId xmlns="" xmlns:a16="http://schemas.microsoft.com/office/drawing/2014/main" id="{ADDB9E75-6271-44ED-AEA2-EC9FE38580E4}"/>
            </a:ext>
          </a:extLst>
        </xdr:cNvPr>
        <xdr:cNvSpPr/>
      </xdr:nvSpPr>
      <xdr:spPr>
        <a:xfrm rot="5400000">
          <a:off x="6000637" y="-8913"/>
          <a:ext cx="186765" cy="20459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48105</xdr:colOff>
      <xdr:row>13</xdr:row>
      <xdr:rowOff>630811</xdr:rowOff>
    </xdr:from>
    <xdr:to>
      <xdr:col>31</xdr:col>
      <xdr:colOff>333855</xdr:colOff>
      <xdr:row>13</xdr:row>
      <xdr:rowOff>964640</xdr:rowOff>
    </xdr:to>
    <xdr:sp macro="" textlink="">
      <xdr:nvSpPr>
        <xdr:cNvPr id="7" name="Freccia in giù 6">
          <a:extLst>
            <a:ext uri="{FF2B5EF4-FFF2-40B4-BE49-F238E27FC236}">
              <a16:creationId xmlns="" xmlns:a16="http://schemas.microsoft.com/office/drawing/2014/main" id="{5270B793-0FB1-457A-B2EB-30AF56D66FDB}"/>
            </a:ext>
          </a:extLst>
        </xdr:cNvPr>
        <xdr:cNvSpPr/>
      </xdr:nvSpPr>
      <xdr:spPr>
        <a:xfrm>
          <a:off x="30617752" y="1392811"/>
          <a:ext cx="285750" cy="33382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10" name="Freccia in su 9">
          <a:extLst>
            <a:ext uri="{FF2B5EF4-FFF2-40B4-BE49-F238E27FC236}">
              <a16:creationId xmlns="" xmlns:a16="http://schemas.microsoft.com/office/drawing/2014/main" id="{22C97F83-76F9-4ABA-94F2-312564052DD1}"/>
            </a:ext>
          </a:extLst>
        </xdr:cNvPr>
        <xdr:cNvSpPr/>
      </xdr:nvSpPr>
      <xdr:spPr>
        <a:xfrm>
          <a:off x="31170842" y="1116613"/>
          <a:ext cx="222250" cy="3705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16" name="Freccia in giù 15">
          <a:extLst>
            <a:ext uri="{FF2B5EF4-FFF2-40B4-BE49-F238E27FC236}">
              <a16:creationId xmlns="" xmlns:a16="http://schemas.microsoft.com/office/drawing/2014/main" id="{BB47A675-FE4D-41EB-8B7F-12A73FC4A38E}"/>
            </a:ext>
          </a:extLst>
        </xdr:cNvPr>
        <xdr:cNvSpPr/>
      </xdr:nvSpPr>
      <xdr:spPr>
        <a:xfrm>
          <a:off x="30625676" y="4004587"/>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17" name="Freccia in su 16">
          <a:extLst>
            <a:ext uri="{FF2B5EF4-FFF2-40B4-BE49-F238E27FC236}">
              <a16:creationId xmlns="" xmlns:a16="http://schemas.microsoft.com/office/drawing/2014/main" id="{0702A0B2-04B3-4BC5-8B4D-E8E1CBB2DB4A}"/>
            </a:ext>
          </a:extLst>
        </xdr:cNvPr>
        <xdr:cNvSpPr/>
      </xdr:nvSpPr>
      <xdr:spPr>
        <a:xfrm>
          <a:off x="31178766" y="6816729"/>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18" name="Freccia in giù 17">
          <a:extLst>
            <a:ext uri="{FF2B5EF4-FFF2-40B4-BE49-F238E27FC236}">
              <a16:creationId xmlns="" xmlns:a16="http://schemas.microsoft.com/office/drawing/2014/main" id="{14973779-AF2B-48D5-87DF-94D10B8FF383}"/>
            </a:ext>
          </a:extLst>
        </xdr:cNvPr>
        <xdr:cNvSpPr/>
      </xdr:nvSpPr>
      <xdr:spPr>
        <a:xfrm>
          <a:off x="30674574" y="3999612"/>
          <a:ext cx="285750" cy="31477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19" name="Freccia in su 18">
          <a:extLst>
            <a:ext uri="{FF2B5EF4-FFF2-40B4-BE49-F238E27FC236}">
              <a16:creationId xmlns="" xmlns:a16="http://schemas.microsoft.com/office/drawing/2014/main" id="{0D62F59D-1D56-4E77-9D71-BD9972EAD2F5}"/>
            </a:ext>
          </a:extLst>
        </xdr:cNvPr>
        <xdr:cNvSpPr/>
      </xdr:nvSpPr>
      <xdr:spPr>
        <a:xfrm>
          <a:off x="31227664" y="3704550"/>
          <a:ext cx="219075" cy="42771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22" name="Freccia in giù 21">
          <a:extLst>
            <a:ext uri="{FF2B5EF4-FFF2-40B4-BE49-F238E27FC236}">
              <a16:creationId xmlns="" xmlns:a16="http://schemas.microsoft.com/office/drawing/2014/main" id="{A3C9DC0C-8262-474D-ADC0-E365A9A6FDEF}"/>
            </a:ext>
          </a:extLst>
        </xdr:cNvPr>
        <xdr:cNvSpPr/>
      </xdr:nvSpPr>
      <xdr:spPr>
        <a:xfrm>
          <a:off x="30392035" y="937351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23" name="Freccia in su 22">
          <a:extLst>
            <a:ext uri="{FF2B5EF4-FFF2-40B4-BE49-F238E27FC236}">
              <a16:creationId xmlns="" xmlns:a16="http://schemas.microsoft.com/office/drawing/2014/main" id="{96A5A1D1-6F48-4276-B467-4C4A393E478E}"/>
            </a:ext>
          </a:extLst>
        </xdr:cNvPr>
        <xdr:cNvSpPr/>
      </xdr:nvSpPr>
      <xdr:spPr>
        <a:xfrm>
          <a:off x="30945125" y="906892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24" name="Freccia in giù 23">
          <a:extLst>
            <a:ext uri="{FF2B5EF4-FFF2-40B4-BE49-F238E27FC236}">
              <a16:creationId xmlns="" xmlns:a16="http://schemas.microsoft.com/office/drawing/2014/main" id="{10A80E36-11E6-42E1-BB5E-741AE1D6BA93}"/>
            </a:ext>
          </a:extLst>
        </xdr:cNvPr>
        <xdr:cNvSpPr/>
      </xdr:nvSpPr>
      <xdr:spPr>
        <a:xfrm>
          <a:off x="18086294" y="5513294"/>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25" name="Freccia in su 24">
          <a:extLst>
            <a:ext uri="{FF2B5EF4-FFF2-40B4-BE49-F238E27FC236}">
              <a16:creationId xmlns="" xmlns:a16="http://schemas.microsoft.com/office/drawing/2014/main" id="{43445A7E-853B-4230-A915-7E273B1CC46D}"/>
            </a:ext>
          </a:extLst>
        </xdr:cNvPr>
        <xdr:cNvSpPr/>
      </xdr:nvSpPr>
      <xdr:spPr>
        <a:xfrm>
          <a:off x="18086294" y="5513294"/>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26" name="Freccia in giù 25">
          <a:extLst>
            <a:ext uri="{FF2B5EF4-FFF2-40B4-BE49-F238E27FC236}">
              <a16:creationId xmlns="" xmlns:a16="http://schemas.microsoft.com/office/drawing/2014/main" id="{DE742022-A8EB-4C77-B995-12723303C414}"/>
            </a:ext>
          </a:extLst>
        </xdr:cNvPr>
        <xdr:cNvSpPr/>
      </xdr:nvSpPr>
      <xdr:spPr>
        <a:xfrm>
          <a:off x="18086294" y="3890660"/>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27" name="Freccia in su 26">
          <a:extLst>
            <a:ext uri="{FF2B5EF4-FFF2-40B4-BE49-F238E27FC236}">
              <a16:creationId xmlns="" xmlns:a16="http://schemas.microsoft.com/office/drawing/2014/main" id="{593CE45B-E6BD-4412-A84D-6FA3E8133926}"/>
            </a:ext>
          </a:extLst>
        </xdr:cNvPr>
        <xdr:cNvSpPr/>
      </xdr:nvSpPr>
      <xdr:spPr>
        <a:xfrm>
          <a:off x="18086294" y="3586073"/>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28" name="Freccia in giù 27">
          <a:extLst>
            <a:ext uri="{FF2B5EF4-FFF2-40B4-BE49-F238E27FC236}">
              <a16:creationId xmlns="" xmlns:a16="http://schemas.microsoft.com/office/drawing/2014/main" id="{234C32EB-EB91-4FB4-9FC3-DBABCD2B4962}"/>
            </a:ext>
          </a:extLst>
        </xdr:cNvPr>
        <xdr:cNvSpPr/>
      </xdr:nvSpPr>
      <xdr:spPr>
        <a:xfrm>
          <a:off x="18086294" y="5513294"/>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29" name="Freccia in su 28">
          <a:extLst>
            <a:ext uri="{FF2B5EF4-FFF2-40B4-BE49-F238E27FC236}">
              <a16:creationId xmlns="" xmlns:a16="http://schemas.microsoft.com/office/drawing/2014/main" id="{9138772F-3850-479C-B3E9-98B81643AF96}"/>
            </a:ext>
          </a:extLst>
        </xdr:cNvPr>
        <xdr:cNvSpPr/>
      </xdr:nvSpPr>
      <xdr:spPr>
        <a:xfrm>
          <a:off x="18086294" y="5513294"/>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30" name="Freccia in giù 29">
          <a:extLst>
            <a:ext uri="{FF2B5EF4-FFF2-40B4-BE49-F238E27FC236}">
              <a16:creationId xmlns="" xmlns:a16="http://schemas.microsoft.com/office/drawing/2014/main" id="{8ABEEBE0-4856-4BE9-8B50-D70BB0D3F65A}"/>
            </a:ext>
          </a:extLst>
        </xdr:cNvPr>
        <xdr:cNvSpPr/>
      </xdr:nvSpPr>
      <xdr:spPr>
        <a:xfrm>
          <a:off x="18086294" y="3890660"/>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31" name="Freccia in su 30">
          <a:extLst>
            <a:ext uri="{FF2B5EF4-FFF2-40B4-BE49-F238E27FC236}">
              <a16:creationId xmlns="" xmlns:a16="http://schemas.microsoft.com/office/drawing/2014/main" id="{463D4233-17B6-4E4C-8B21-6580F42C58EB}"/>
            </a:ext>
          </a:extLst>
        </xdr:cNvPr>
        <xdr:cNvSpPr/>
      </xdr:nvSpPr>
      <xdr:spPr>
        <a:xfrm>
          <a:off x="18086294" y="3586073"/>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32" name="Freccia in giù 31">
          <a:extLst>
            <a:ext uri="{FF2B5EF4-FFF2-40B4-BE49-F238E27FC236}">
              <a16:creationId xmlns="" xmlns:a16="http://schemas.microsoft.com/office/drawing/2014/main" id="{114C6ED6-7136-4D26-B64F-912A5C325A55}"/>
            </a:ext>
          </a:extLst>
        </xdr:cNvPr>
        <xdr:cNvSpPr/>
      </xdr:nvSpPr>
      <xdr:spPr>
        <a:xfrm>
          <a:off x="18132136" y="5507182"/>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33" name="Freccia in su 32">
          <a:extLst>
            <a:ext uri="{FF2B5EF4-FFF2-40B4-BE49-F238E27FC236}">
              <a16:creationId xmlns="" xmlns:a16="http://schemas.microsoft.com/office/drawing/2014/main" id="{7DC3A594-75BA-4A80-8F52-B6932259B37F}"/>
            </a:ext>
          </a:extLst>
        </xdr:cNvPr>
        <xdr:cNvSpPr/>
      </xdr:nvSpPr>
      <xdr:spPr>
        <a:xfrm>
          <a:off x="18132136" y="5507182"/>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34" name="Freccia in giù 33">
          <a:extLst>
            <a:ext uri="{FF2B5EF4-FFF2-40B4-BE49-F238E27FC236}">
              <a16:creationId xmlns="" xmlns:a16="http://schemas.microsoft.com/office/drawing/2014/main" id="{D9675C05-74B1-4518-AECE-81BCBDA1A593}"/>
            </a:ext>
          </a:extLst>
        </xdr:cNvPr>
        <xdr:cNvSpPr/>
      </xdr:nvSpPr>
      <xdr:spPr>
        <a:xfrm>
          <a:off x="18132136" y="3878436"/>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35" name="Freccia in su 34">
          <a:extLst>
            <a:ext uri="{FF2B5EF4-FFF2-40B4-BE49-F238E27FC236}">
              <a16:creationId xmlns="" xmlns:a16="http://schemas.microsoft.com/office/drawing/2014/main" id="{704491CA-F828-429F-B50F-4E2F60C3D0D3}"/>
            </a:ext>
          </a:extLst>
        </xdr:cNvPr>
        <xdr:cNvSpPr/>
      </xdr:nvSpPr>
      <xdr:spPr>
        <a:xfrm>
          <a:off x="18132136" y="3573849"/>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36" name="Freccia in giù 35">
          <a:extLst>
            <a:ext uri="{FF2B5EF4-FFF2-40B4-BE49-F238E27FC236}">
              <a16:creationId xmlns="" xmlns:a16="http://schemas.microsoft.com/office/drawing/2014/main" id="{A4FE262B-C87B-49B5-9B17-FBF298C31CCF}"/>
            </a:ext>
          </a:extLst>
        </xdr:cNvPr>
        <xdr:cNvSpPr/>
      </xdr:nvSpPr>
      <xdr:spPr>
        <a:xfrm>
          <a:off x="18132136" y="8070273"/>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37" name="Freccia in su 36">
          <a:extLst>
            <a:ext uri="{FF2B5EF4-FFF2-40B4-BE49-F238E27FC236}">
              <a16:creationId xmlns="" xmlns:a16="http://schemas.microsoft.com/office/drawing/2014/main" id="{2896FCBF-F719-4284-8ED0-DB348D3E92B5}"/>
            </a:ext>
          </a:extLst>
        </xdr:cNvPr>
        <xdr:cNvSpPr/>
      </xdr:nvSpPr>
      <xdr:spPr>
        <a:xfrm>
          <a:off x="18132136" y="8070273"/>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38" name="Freccia in giù 37">
          <a:extLst>
            <a:ext uri="{FF2B5EF4-FFF2-40B4-BE49-F238E27FC236}">
              <a16:creationId xmlns="" xmlns:a16="http://schemas.microsoft.com/office/drawing/2014/main" id="{6B386972-78A6-4842-9F3F-42B689D5BBF8}"/>
            </a:ext>
          </a:extLst>
        </xdr:cNvPr>
        <xdr:cNvSpPr/>
      </xdr:nvSpPr>
      <xdr:spPr>
        <a:xfrm>
          <a:off x="18132136" y="644152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39" name="Freccia in su 38">
          <a:extLst>
            <a:ext uri="{FF2B5EF4-FFF2-40B4-BE49-F238E27FC236}">
              <a16:creationId xmlns="" xmlns:a16="http://schemas.microsoft.com/office/drawing/2014/main" id="{F2A5AEDE-6945-4854-9047-2B080C1B483D}"/>
            </a:ext>
          </a:extLst>
        </xdr:cNvPr>
        <xdr:cNvSpPr/>
      </xdr:nvSpPr>
      <xdr:spPr>
        <a:xfrm>
          <a:off x="18132136" y="613694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40" name="Freccia in giù 39">
          <a:extLst>
            <a:ext uri="{FF2B5EF4-FFF2-40B4-BE49-F238E27FC236}">
              <a16:creationId xmlns="" xmlns:a16="http://schemas.microsoft.com/office/drawing/2014/main" id="{88DB4448-CE1F-4CC7-B2BA-ACD4D7A3352F}"/>
            </a:ext>
          </a:extLst>
        </xdr:cNvPr>
        <xdr:cNvSpPr/>
      </xdr:nvSpPr>
      <xdr:spPr>
        <a:xfrm>
          <a:off x="18132136" y="10633364"/>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41" name="Freccia in su 40">
          <a:extLst>
            <a:ext uri="{FF2B5EF4-FFF2-40B4-BE49-F238E27FC236}">
              <a16:creationId xmlns="" xmlns:a16="http://schemas.microsoft.com/office/drawing/2014/main" id="{697CD59F-2B0C-49A3-839E-A7C8F3948CAB}"/>
            </a:ext>
          </a:extLst>
        </xdr:cNvPr>
        <xdr:cNvSpPr/>
      </xdr:nvSpPr>
      <xdr:spPr>
        <a:xfrm>
          <a:off x="18132136" y="10633364"/>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42" name="Freccia in giù 41">
          <a:extLst>
            <a:ext uri="{FF2B5EF4-FFF2-40B4-BE49-F238E27FC236}">
              <a16:creationId xmlns="" xmlns:a16="http://schemas.microsoft.com/office/drawing/2014/main" id="{94CBB39A-2604-468E-9A90-0C78C37BEFA1}"/>
            </a:ext>
          </a:extLst>
        </xdr:cNvPr>
        <xdr:cNvSpPr/>
      </xdr:nvSpPr>
      <xdr:spPr>
        <a:xfrm>
          <a:off x="18132136" y="900461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43" name="Freccia in su 42">
          <a:extLst>
            <a:ext uri="{FF2B5EF4-FFF2-40B4-BE49-F238E27FC236}">
              <a16:creationId xmlns="" xmlns:a16="http://schemas.microsoft.com/office/drawing/2014/main" id="{CBADD9B6-8174-4D98-A10B-755ED4B06BE0}"/>
            </a:ext>
          </a:extLst>
        </xdr:cNvPr>
        <xdr:cNvSpPr/>
      </xdr:nvSpPr>
      <xdr:spPr>
        <a:xfrm>
          <a:off x="18132136" y="870003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44" name="Freccia in giù 43">
          <a:extLst>
            <a:ext uri="{FF2B5EF4-FFF2-40B4-BE49-F238E27FC236}">
              <a16:creationId xmlns="" xmlns:a16="http://schemas.microsoft.com/office/drawing/2014/main" id="{C9016FFA-5B8C-4A0B-B55D-B0D4E9B59DCB}"/>
            </a:ext>
          </a:extLst>
        </xdr:cNvPr>
        <xdr:cNvSpPr/>
      </xdr:nvSpPr>
      <xdr:spPr>
        <a:xfrm>
          <a:off x="18132136" y="5507182"/>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45" name="Freccia in su 44">
          <a:extLst>
            <a:ext uri="{FF2B5EF4-FFF2-40B4-BE49-F238E27FC236}">
              <a16:creationId xmlns="" xmlns:a16="http://schemas.microsoft.com/office/drawing/2014/main" id="{FCDD80B4-3653-4ED9-8133-F3A5FDC567B8}"/>
            </a:ext>
          </a:extLst>
        </xdr:cNvPr>
        <xdr:cNvSpPr/>
      </xdr:nvSpPr>
      <xdr:spPr>
        <a:xfrm>
          <a:off x="18132136" y="5507182"/>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46" name="Freccia in giù 45">
          <a:extLst>
            <a:ext uri="{FF2B5EF4-FFF2-40B4-BE49-F238E27FC236}">
              <a16:creationId xmlns="" xmlns:a16="http://schemas.microsoft.com/office/drawing/2014/main" id="{E980C4BC-F5A0-429C-A9F4-3C6BEC12087F}"/>
            </a:ext>
          </a:extLst>
        </xdr:cNvPr>
        <xdr:cNvSpPr/>
      </xdr:nvSpPr>
      <xdr:spPr>
        <a:xfrm>
          <a:off x="18132136" y="3878436"/>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47" name="Freccia in su 46">
          <a:extLst>
            <a:ext uri="{FF2B5EF4-FFF2-40B4-BE49-F238E27FC236}">
              <a16:creationId xmlns="" xmlns:a16="http://schemas.microsoft.com/office/drawing/2014/main" id="{A3029C04-A5B6-46E9-A958-246BC4FE92DE}"/>
            </a:ext>
          </a:extLst>
        </xdr:cNvPr>
        <xdr:cNvSpPr/>
      </xdr:nvSpPr>
      <xdr:spPr>
        <a:xfrm>
          <a:off x="18132136" y="3573849"/>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48" name="Freccia in giù 47">
          <a:extLst>
            <a:ext uri="{FF2B5EF4-FFF2-40B4-BE49-F238E27FC236}">
              <a16:creationId xmlns="" xmlns:a16="http://schemas.microsoft.com/office/drawing/2014/main" id="{C77063A5-5A01-406D-8354-9452C9401BA1}"/>
            </a:ext>
          </a:extLst>
        </xdr:cNvPr>
        <xdr:cNvSpPr/>
      </xdr:nvSpPr>
      <xdr:spPr>
        <a:xfrm>
          <a:off x="18132136" y="8070273"/>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49" name="Freccia in su 48">
          <a:extLst>
            <a:ext uri="{FF2B5EF4-FFF2-40B4-BE49-F238E27FC236}">
              <a16:creationId xmlns="" xmlns:a16="http://schemas.microsoft.com/office/drawing/2014/main" id="{C3E64DDD-486D-483D-BFD1-E7E85C3603A7}"/>
            </a:ext>
          </a:extLst>
        </xdr:cNvPr>
        <xdr:cNvSpPr/>
      </xdr:nvSpPr>
      <xdr:spPr>
        <a:xfrm>
          <a:off x="18132136" y="8070273"/>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50" name="Freccia in giù 49">
          <a:extLst>
            <a:ext uri="{FF2B5EF4-FFF2-40B4-BE49-F238E27FC236}">
              <a16:creationId xmlns="" xmlns:a16="http://schemas.microsoft.com/office/drawing/2014/main" id="{3CDF007D-1919-4DEE-BFC3-7F0C3E1CB3EB}"/>
            </a:ext>
          </a:extLst>
        </xdr:cNvPr>
        <xdr:cNvSpPr/>
      </xdr:nvSpPr>
      <xdr:spPr>
        <a:xfrm>
          <a:off x="18132136" y="644152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51" name="Freccia in su 50">
          <a:extLst>
            <a:ext uri="{FF2B5EF4-FFF2-40B4-BE49-F238E27FC236}">
              <a16:creationId xmlns="" xmlns:a16="http://schemas.microsoft.com/office/drawing/2014/main" id="{BC52694F-B92E-4110-8ABD-5EAAAEB14E7A}"/>
            </a:ext>
          </a:extLst>
        </xdr:cNvPr>
        <xdr:cNvSpPr/>
      </xdr:nvSpPr>
      <xdr:spPr>
        <a:xfrm>
          <a:off x="18132136" y="613694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52" name="Freccia in giù 51">
          <a:extLst>
            <a:ext uri="{FF2B5EF4-FFF2-40B4-BE49-F238E27FC236}">
              <a16:creationId xmlns="" xmlns:a16="http://schemas.microsoft.com/office/drawing/2014/main" id="{46872548-9F04-4679-81B9-1F637AC6A1BD}"/>
            </a:ext>
          </a:extLst>
        </xdr:cNvPr>
        <xdr:cNvSpPr/>
      </xdr:nvSpPr>
      <xdr:spPr>
        <a:xfrm>
          <a:off x="18132136" y="10633364"/>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53" name="Freccia in su 52">
          <a:extLst>
            <a:ext uri="{FF2B5EF4-FFF2-40B4-BE49-F238E27FC236}">
              <a16:creationId xmlns="" xmlns:a16="http://schemas.microsoft.com/office/drawing/2014/main" id="{6EDE1B95-ED27-44D8-96AC-C7B65491BAB2}"/>
            </a:ext>
          </a:extLst>
        </xdr:cNvPr>
        <xdr:cNvSpPr/>
      </xdr:nvSpPr>
      <xdr:spPr>
        <a:xfrm>
          <a:off x="18132136" y="10633364"/>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54" name="Freccia in giù 53">
          <a:extLst>
            <a:ext uri="{FF2B5EF4-FFF2-40B4-BE49-F238E27FC236}">
              <a16:creationId xmlns="" xmlns:a16="http://schemas.microsoft.com/office/drawing/2014/main" id="{FC8FACA2-9BD4-45C1-B215-4540C4F05049}"/>
            </a:ext>
          </a:extLst>
        </xdr:cNvPr>
        <xdr:cNvSpPr/>
      </xdr:nvSpPr>
      <xdr:spPr>
        <a:xfrm>
          <a:off x="18132136" y="900461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55" name="Freccia in su 54">
          <a:extLst>
            <a:ext uri="{FF2B5EF4-FFF2-40B4-BE49-F238E27FC236}">
              <a16:creationId xmlns="" xmlns:a16="http://schemas.microsoft.com/office/drawing/2014/main" id="{888A5B6B-294F-4B2D-B439-0AF9AA919124}"/>
            </a:ext>
          </a:extLst>
        </xdr:cNvPr>
        <xdr:cNvSpPr/>
      </xdr:nvSpPr>
      <xdr:spPr>
        <a:xfrm>
          <a:off x="18132136" y="870003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56" name="Freccia in giù 55">
          <a:extLst>
            <a:ext uri="{FF2B5EF4-FFF2-40B4-BE49-F238E27FC236}">
              <a16:creationId xmlns="" xmlns:a16="http://schemas.microsoft.com/office/drawing/2014/main" id="{4A7BCC24-E728-4B2E-BC35-0497CD3A77FD}"/>
            </a:ext>
          </a:extLst>
        </xdr:cNvPr>
        <xdr:cNvSpPr/>
      </xdr:nvSpPr>
      <xdr:spPr>
        <a:xfrm>
          <a:off x="18132136" y="1319645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57" name="Freccia in su 56">
          <a:extLst>
            <a:ext uri="{FF2B5EF4-FFF2-40B4-BE49-F238E27FC236}">
              <a16:creationId xmlns="" xmlns:a16="http://schemas.microsoft.com/office/drawing/2014/main" id="{4553DC92-F5F6-467A-95EC-C958A106F3CF}"/>
            </a:ext>
          </a:extLst>
        </xdr:cNvPr>
        <xdr:cNvSpPr/>
      </xdr:nvSpPr>
      <xdr:spPr>
        <a:xfrm>
          <a:off x="18132136" y="1319645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58" name="Freccia in giù 57">
          <a:extLst>
            <a:ext uri="{FF2B5EF4-FFF2-40B4-BE49-F238E27FC236}">
              <a16:creationId xmlns="" xmlns:a16="http://schemas.microsoft.com/office/drawing/2014/main" id="{8D37F10A-4C1D-4628-A7D6-093CC23E4333}"/>
            </a:ext>
          </a:extLst>
        </xdr:cNvPr>
        <xdr:cNvSpPr/>
      </xdr:nvSpPr>
      <xdr:spPr>
        <a:xfrm>
          <a:off x="18132136" y="11567708"/>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59" name="Freccia in su 58">
          <a:extLst>
            <a:ext uri="{FF2B5EF4-FFF2-40B4-BE49-F238E27FC236}">
              <a16:creationId xmlns="" xmlns:a16="http://schemas.microsoft.com/office/drawing/2014/main" id="{416E80A0-FDFA-4EFF-947F-E4955EF2F81B}"/>
            </a:ext>
          </a:extLst>
        </xdr:cNvPr>
        <xdr:cNvSpPr/>
      </xdr:nvSpPr>
      <xdr:spPr>
        <a:xfrm>
          <a:off x="18132136" y="11263121"/>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60" name="Freccia in giù 59">
          <a:extLst>
            <a:ext uri="{FF2B5EF4-FFF2-40B4-BE49-F238E27FC236}">
              <a16:creationId xmlns="" xmlns:a16="http://schemas.microsoft.com/office/drawing/2014/main" id="{46EFEB21-EF98-480C-8488-1278CDD6930A}"/>
            </a:ext>
          </a:extLst>
        </xdr:cNvPr>
        <xdr:cNvSpPr/>
      </xdr:nvSpPr>
      <xdr:spPr>
        <a:xfrm>
          <a:off x="18132136" y="1575954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61" name="Freccia in su 60">
          <a:extLst>
            <a:ext uri="{FF2B5EF4-FFF2-40B4-BE49-F238E27FC236}">
              <a16:creationId xmlns="" xmlns:a16="http://schemas.microsoft.com/office/drawing/2014/main" id="{A6E40A87-4FBD-49DC-B528-DDBE1B1C3E50}"/>
            </a:ext>
          </a:extLst>
        </xdr:cNvPr>
        <xdr:cNvSpPr/>
      </xdr:nvSpPr>
      <xdr:spPr>
        <a:xfrm>
          <a:off x="18132136" y="1575954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62" name="Freccia in giù 61">
          <a:extLst>
            <a:ext uri="{FF2B5EF4-FFF2-40B4-BE49-F238E27FC236}">
              <a16:creationId xmlns="" xmlns:a16="http://schemas.microsoft.com/office/drawing/2014/main" id="{C52C3455-E72E-4410-A547-33180C0C341B}"/>
            </a:ext>
          </a:extLst>
        </xdr:cNvPr>
        <xdr:cNvSpPr/>
      </xdr:nvSpPr>
      <xdr:spPr>
        <a:xfrm>
          <a:off x="18132136" y="14130799"/>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63" name="Freccia in su 62">
          <a:extLst>
            <a:ext uri="{FF2B5EF4-FFF2-40B4-BE49-F238E27FC236}">
              <a16:creationId xmlns="" xmlns:a16="http://schemas.microsoft.com/office/drawing/2014/main" id="{BB26EA4E-A15C-48E4-BF7B-11CF89F8AA11}"/>
            </a:ext>
          </a:extLst>
        </xdr:cNvPr>
        <xdr:cNvSpPr/>
      </xdr:nvSpPr>
      <xdr:spPr>
        <a:xfrm>
          <a:off x="18132136" y="13826212"/>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64" name="Freccia in giù 63">
          <a:extLst>
            <a:ext uri="{FF2B5EF4-FFF2-40B4-BE49-F238E27FC236}">
              <a16:creationId xmlns="" xmlns:a16="http://schemas.microsoft.com/office/drawing/2014/main" id="{BB68CDBF-6DC1-4B6B-AF68-81B770B70096}"/>
            </a:ext>
          </a:extLst>
        </xdr:cNvPr>
        <xdr:cNvSpPr/>
      </xdr:nvSpPr>
      <xdr:spPr>
        <a:xfrm>
          <a:off x="18132136" y="18322636"/>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65" name="Freccia in su 64">
          <a:extLst>
            <a:ext uri="{FF2B5EF4-FFF2-40B4-BE49-F238E27FC236}">
              <a16:creationId xmlns="" xmlns:a16="http://schemas.microsoft.com/office/drawing/2014/main" id="{DA5DD83E-96A7-4595-A43A-C0C0D5BD1639}"/>
            </a:ext>
          </a:extLst>
        </xdr:cNvPr>
        <xdr:cNvSpPr/>
      </xdr:nvSpPr>
      <xdr:spPr>
        <a:xfrm>
          <a:off x="18132136" y="18322636"/>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66" name="Freccia in giù 65">
          <a:extLst>
            <a:ext uri="{FF2B5EF4-FFF2-40B4-BE49-F238E27FC236}">
              <a16:creationId xmlns="" xmlns:a16="http://schemas.microsoft.com/office/drawing/2014/main" id="{500529C8-4BB0-43D5-A8CC-48392EB264F2}"/>
            </a:ext>
          </a:extLst>
        </xdr:cNvPr>
        <xdr:cNvSpPr/>
      </xdr:nvSpPr>
      <xdr:spPr>
        <a:xfrm>
          <a:off x="18132136" y="16693890"/>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67" name="Freccia in su 66">
          <a:extLst>
            <a:ext uri="{FF2B5EF4-FFF2-40B4-BE49-F238E27FC236}">
              <a16:creationId xmlns="" xmlns:a16="http://schemas.microsoft.com/office/drawing/2014/main" id="{886990FC-A684-4981-9968-E8EA6518AC40}"/>
            </a:ext>
          </a:extLst>
        </xdr:cNvPr>
        <xdr:cNvSpPr/>
      </xdr:nvSpPr>
      <xdr:spPr>
        <a:xfrm>
          <a:off x="18132136" y="16389303"/>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68" name="Freccia in giù 67">
          <a:extLst>
            <a:ext uri="{FF2B5EF4-FFF2-40B4-BE49-F238E27FC236}">
              <a16:creationId xmlns="" xmlns:a16="http://schemas.microsoft.com/office/drawing/2014/main" id="{8D55578B-BA08-4BF2-80F7-5418DC25946F}"/>
            </a:ext>
          </a:extLst>
        </xdr:cNvPr>
        <xdr:cNvSpPr/>
      </xdr:nvSpPr>
      <xdr:spPr>
        <a:xfrm>
          <a:off x="18132136" y="1575954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69" name="Freccia in su 68">
          <a:extLst>
            <a:ext uri="{FF2B5EF4-FFF2-40B4-BE49-F238E27FC236}">
              <a16:creationId xmlns="" xmlns:a16="http://schemas.microsoft.com/office/drawing/2014/main" id="{D7F03985-EFE5-40E4-891F-22930E1478A0}"/>
            </a:ext>
          </a:extLst>
        </xdr:cNvPr>
        <xdr:cNvSpPr/>
      </xdr:nvSpPr>
      <xdr:spPr>
        <a:xfrm>
          <a:off x="18132136" y="1575954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70" name="Freccia in giù 69">
          <a:extLst>
            <a:ext uri="{FF2B5EF4-FFF2-40B4-BE49-F238E27FC236}">
              <a16:creationId xmlns="" xmlns:a16="http://schemas.microsoft.com/office/drawing/2014/main" id="{8EF42FE1-8F37-481E-974B-9E391F87D8D6}"/>
            </a:ext>
          </a:extLst>
        </xdr:cNvPr>
        <xdr:cNvSpPr/>
      </xdr:nvSpPr>
      <xdr:spPr>
        <a:xfrm>
          <a:off x="18132136" y="14130799"/>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71" name="Freccia in su 70">
          <a:extLst>
            <a:ext uri="{FF2B5EF4-FFF2-40B4-BE49-F238E27FC236}">
              <a16:creationId xmlns="" xmlns:a16="http://schemas.microsoft.com/office/drawing/2014/main" id="{95AABF6F-59CF-40CE-BBFC-199F7F6843BF}"/>
            </a:ext>
          </a:extLst>
        </xdr:cNvPr>
        <xdr:cNvSpPr/>
      </xdr:nvSpPr>
      <xdr:spPr>
        <a:xfrm>
          <a:off x="18132136" y="13826212"/>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72" name="Freccia in giù 71">
          <a:extLst>
            <a:ext uri="{FF2B5EF4-FFF2-40B4-BE49-F238E27FC236}">
              <a16:creationId xmlns="" xmlns:a16="http://schemas.microsoft.com/office/drawing/2014/main" id="{AC9996A8-0695-45DA-9CDE-21B3966B0E57}"/>
            </a:ext>
          </a:extLst>
        </xdr:cNvPr>
        <xdr:cNvSpPr/>
      </xdr:nvSpPr>
      <xdr:spPr>
        <a:xfrm>
          <a:off x="18132136" y="18322636"/>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73" name="Freccia in su 72">
          <a:extLst>
            <a:ext uri="{FF2B5EF4-FFF2-40B4-BE49-F238E27FC236}">
              <a16:creationId xmlns="" xmlns:a16="http://schemas.microsoft.com/office/drawing/2014/main" id="{C7214BFC-225D-490D-A101-68F711B446FC}"/>
            </a:ext>
          </a:extLst>
        </xdr:cNvPr>
        <xdr:cNvSpPr/>
      </xdr:nvSpPr>
      <xdr:spPr>
        <a:xfrm>
          <a:off x="18132136" y="18322636"/>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74" name="Freccia in giù 73">
          <a:extLst>
            <a:ext uri="{FF2B5EF4-FFF2-40B4-BE49-F238E27FC236}">
              <a16:creationId xmlns="" xmlns:a16="http://schemas.microsoft.com/office/drawing/2014/main" id="{932F3BD0-DE18-42CD-9556-9EF0C00D6048}"/>
            </a:ext>
          </a:extLst>
        </xdr:cNvPr>
        <xdr:cNvSpPr/>
      </xdr:nvSpPr>
      <xdr:spPr>
        <a:xfrm>
          <a:off x="18132136" y="16693890"/>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75" name="Freccia in su 74">
          <a:extLst>
            <a:ext uri="{FF2B5EF4-FFF2-40B4-BE49-F238E27FC236}">
              <a16:creationId xmlns="" xmlns:a16="http://schemas.microsoft.com/office/drawing/2014/main" id="{AF823B90-6F27-424F-B406-E99EEDE697A5}"/>
            </a:ext>
          </a:extLst>
        </xdr:cNvPr>
        <xdr:cNvSpPr/>
      </xdr:nvSpPr>
      <xdr:spPr>
        <a:xfrm>
          <a:off x="18132136" y="16389303"/>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76" name="Freccia in giù 75">
          <a:extLst>
            <a:ext uri="{FF2B5EF4-FFF2-40B4-BE49-F238E27FC236}">
              <a16:creationId xmlns="" xmlns:a16="http://schemas.microsoft.com/office/drawing/2014/main" id="{4CFAED2C-3893-407A-98BF-90D0AA6EE716}"/>
            </a:ext>
          </a:extLst>
        </xdr:cNvPr>
        <xdr:cNvSpPr/>
      </xdr:nvSpPr>
      <xdr:spPr>
        <a:xfrm>
          <a:off x="18132136" y="20885727"/>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77" name="Freccia in su 76">
          <a:extLst>
            <a:ext uri="{FF2B5EF4-FFF2-40B4-BE49-F238E27FC236}">
              <a16:creationId xmlns="" xmlns:a16="http://schemas.microsoft.com/office/drawing/2014/main" id="{BFB30EC7-A695-46ED-8226-8463BA1C2CF8}"/>
            </a:ext>
          </a:extLst>
        </xdr:cNvPr>
        <xdr:cNvSpPr/>
      </xdr:nvSpPr>
      <xdr:spPr>
        <a:xfrm>
          <a:off x="18132136" y="20885727"/>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78" name="Freccia in giù 77">
          <a:extLst>
            <a:ext uri="{FF2B5EF4-FFF2-40B4-BE49-F238E27FC236}">
              <a16:creationId xmlns="" xmlns:a16="http://schemas.microsoft.com/office/drawing/2014/main" id="{E3F82A22-F20D-4965-9F54-388FE1AA425B}"/>
            </a:ext>
          </a:extLst>
        </xdr:cNvPr>
        <xdr:cNvSpPr/>
      </xdr:nvSpPr>
      <xdr:spPr>
        <a:xfrm>
          <a:off x="18132136" y="19256981"/>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79" name="Freccia in su 78">
          <a:extLst>
            <a:ext uri="{FF2B5EF4-FFF2-40B4-BE49-F238E27FC236}">
              <a16:creationId xmlns="" xmlns:a16="http://schemas.microsoft.com/office/drawing/2014/main" id="{F35A387E-EDCF-4F49-9809-C5EC39536745}"/>
            </a:ext>
          </a:extLst>
        </xdr:cNvPr>
        <xdr:cNvSpPr/>
      </xdr:nvSpPr>
      <xdr:spPr>
        <a:xfrm>
          <a:off x="18132136" y="18952394"/>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80" name="Freccia in giù 79">
          <a:extLst>
            <a:ext uri="{FF2B5EF4-FFF2-40B4-BE49-F238E27FC236}">
              <a16:creationId xmlns="" xmlns:a16="http://schemas.microsoft.com/office/drawing/2014/main" id="{0D72FFA6-8FAC-4AEE-B37E-006219DB79F5}"/>
            </a:ext>
          </a:extLst>
        </xdr:cNvPr>
        <xdr:cNvSpPr/>
      </xdr:nvSpPr>
      <xdr:spPr>
        <a:xfrm>
          <a:off x="18132136" y="23448818"/>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81" name="Freccia in su 80">
          <a:extLst>
            <a:ext uri="{FF2B5EF4-FFF2-40B4-BE49-F238E27FC236}">
              <a16:creationId xmlns="" xmlns:a16="http://schemas.microsoft.com/office/drawing/2014/main" id="{D676C711-6181-44F6-8B50-C9233A091630}"/>
            </a:ext>
          </a:extLst>
        </xdr:cNvPr>
        <xdr:cNvSpPr/>
      </xdr:nvSpPr>
      <xdr:spPr>
        <a:xfrm>
          <a:off x="18132136" y="23448818"/>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82" name="Freccia in giù 81">
          <a:extLst>
            <a:ext uri="{FF2B5EF4-FFF2-40B4-BE49-F238E27FC236}">
              <a16:creationId xmlns="" xmlns:a16="http://schemas.microsoft.com/office/drawing/2014/main" id="{74E6370B-8B1F-4B53-B1CA-6330F0803C1F}"/>
            </a:ext>
          </a:extLst>
        </xdr:cNvPr>
        <xdr:cNvSpPr/>
      </xdr:nvSpPr>
      <xdr:spPr>
        <a:xfrm>
          <a:off x="18132136" y="218200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83" name="Freccia in su 82">
          <a:extLst>
            <a:ext uri="{FF2B5EF4-FFF2-40B4-BE49-F238E27FC236}">
              <a16:creationId xmlns="" xmlns:a16="http://schemas.microsoft.com/office/drawing/2014/main" id="{08E24CC8-4D30-47F7-A785-68C0BCEC5399}"/>
            </a:ext>
          </a:extLst>
        </xdr:cNvPr>
        <xdr:cNvSpPr/>
      </xdr:nvSpPr>
      <xdr:spPr>
        <a:xfrm>
          <a:off x="18132136" y="215154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84" name="Freccia in giù 83">
          <a:extLst>
            <a:ext uri="{FF2B5EF4-FFF2-40B4-BE49-F238E27FC236}">
              <a16:creationId xmlns="" xmlns:a16="http://schemas.microsoft.com/office/drawing/2014/main" id="{22C878CB-1592-4BF8-BAC9-1AAA8A53D5EF}"/>
            </a:ext>
          </a:extLst>
        </xdr:cNvPr>
        <xdr:cNvSpPr/>
      </xdr:nvSpPr>
      <xdr:spPr>
        <a:xfrm>
          <a:off x="18132136" y="26011909"/>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85" name="Freccia in su 84">
          <a:extLst>
            <a:ext uri="{FF2B5EF4-FFF2-40B4-BE49-F238E27FC236}">
              <a16:creationId xmlns="" xmlns:a16="http://schemas.microsoft.com/office/drawing/2014/main" id="{448CEE45-3ABD-48B8-8908-1040DF570F20}"/>
            </a:ext>
          </a:extLst>
        </xdr:cNvPr>
        <xdr:cNvSpPr/>
      </xdr:nvSpPr>
      <xdr:spPr>
        <a:xfrm>
          <a:off x="18132136" y="26011909"/>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86" name="Freccia in giù 85">
          <a:extLst>
            <a:ext uri="{FF2B5EF4-FFF2-40B4-BE49-F238E27FC236}">
              <a16:creationId xmlns="" xmlns:a16="http://schemas.microsoft.com/office/drawing/2014/main" id="{242FE072-89D2-4B21-811B-58C921A0D082}"/>
            </a:ext>
          </a:extLst>
        </xdr:cNvPr>
        <xdr:cNvSpPr/>
      </xdr:nvSpPr>
      <xdr:spPr>
        <a:xfrm>
          <a:off x="18132136" y="24383163"/>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87" name="Freccia in su 86">
          <a:extLst>
            <a:ext uri="{FF2B5EF4-FFF2-40B4-BE49-F238E27FC236}">
              <a16:creationId xmlns="" xmlns:a16="http://schemas.microsoft.com/office/drawing/2014/main" id="{0299CC5D-96F5-493A-B734-03CF97E88CA8}"/>
            </a:ext>
          </a:extLst>
        </xdr:cNvPr>
        <xdr:cNvSpPr/>
      </xdr:nvSpPr>
      <xdr:spPr>
        <a:xfrm>
          <a:off x="18132136" y="24078576"/>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88" name="Freccia in giù 87">
          <a:extLst>
            <a:ext uri="{FF2B5EF4-FFF2-40B4-BE49-F238E27FC236}">
              <a16:creationId xmlns="" xmlns:a16="http://schemas.microsoft.com/office/drawing/2014/main" id="{4516F929-CDD8-445F-8786-549D7260D8C2}"/>
            </a:ext>
          </a:extLst>
        </xdr:cNvPr>
        <xdr:cNvSpPr/>
      </xdr:nvSpPr>
      <xdr:spPr>
        <a:xfrm>
          <a:off x="18132136" y="28540364"/>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89" name="Freccia in su 88">
          <a:extLst>
            <a:ext uri="{FF2B5EF4-FFF2-40B4-BE49-F238E27FC236}">
              <a16:creationId xmlns="" xmlns:a16="http://schemas.microsoft.com/office/drawing/2014/main" id="{557950A8-FD2E-42E7-9D59-C5B8A411EF27}"/>
            </a:ext>
          </a:extLst>
        </xdr:cNvPr>
        <xdr:cNvSpPr/>
      </xdr:nvSpPr>
      <xdr:spPr>
        <a:xfrm>
          <a:off x="18132136" y="28540364"/>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90" name="Freccia in giù 89">
          <a:extLst>
            <a:ext uri="{FF2B5EF4-FFF2-40B4-BE49-F238E27FC236}">
              <a16:creationId xmlns="" xmlns:a16="http://schemas.microsoft.com/office/drawing/2014/main" id="{015E9A53-5B9F-4ECB-9BC9-2CAA554F08D4}"/>
            </a:ext>
          </a:extLst>
        </xdr:cNvPr>
        <xdr:cNvSpPr/>
      </xdr:nvSpPr>
      <xdr:spPr>
        <a:xfrm>
          <a:off x="18132136" y="26946254"/>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91" name="Freccia in su 90">
          <a:extLst>
            <a:ext uri="{FF2B5EF4-FFF2-40B4-BE49-F238E27FC236}">
              <a16:creationId xmlns="" xmlns:a16="http://schemas.microsoft.com/office/drawing/2014/main" id="{B2707244-8514-4F91-B606-6C3A40A6F0E4}"/>
            </a:ext>
          </a:extLst>
        </xdr:cNvPr>
        <xdr:cNvSpPr/>
      </xdr:nvSpPr>
      <xdr:spPr>
        <a:xfrm>
          <a:off x="18132136" y="26641667"/>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92" name="Freccia in giù 91">
          <a:extLst>
            <a:ext uri="{FF2B5EF4-FFF2-40B4-BE49-F238E27FC236}">
              <a16:creationId xmlns="" xmlns:a16="http://schemas.microsoft.com/office/drawing/2014/main" id="{92A56D43-2876-446E-A420-A95057CFBBBF}"/>
            </a:ext>
          </a:extLst>
        </xdr:cNvPr>
        <xdr:cNvSpPr/>
      </xdr:nvSpPr>
      <xdr:spPr>
        <a:xfrm>
          <a:off x="18132136" y="3110345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93" name="Freccia in su 92">
          <a:extLst>
            <a:ext uri="{FF2B5EF4-FFF2-40B4-BE49-F238E27FC236}">
              <a16:creationId xmlns="" xmlns:a16="http://schemas.microsoft.com/office/drawing/2014/main" id="{7894F370-8D21-4C98-8601-0B02EA9A1270}"/>
            </a:ext>
          </a:extLst>
        </xdr:cNvPr>
        <xdr:cNvSpPr/>
      </xdr:nvSpPr>
      <xdr:spPr>
        <a:xfrm>
          <a:off x="18132136" y="3110345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94" name="Freccia in giù 93">
          <a:extLst>
            <a:ext uri="{FF2B5EF4-FFF2-40B4-BE49-F238E27FC236}">
              <a16:creationId xmlns="" xmlns:a16="http://schemas.microsoft.com/office/drawing/2014/main" id="{49ACF1A4-62CE-47D1-941F-B0B672572124}"/>
            </a:ext>
          </a:extLst>
        </xdr:cNvPr>
        <xdr:cNvSpPr/>
      </xdr:nvSpPr>
      <xdr:spPr>
        <a:xfrm>
          <a:off x="18132136" y="29474708"/>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95" name="Freccia in su 94">
          <a:extLst>
            <a:ext uri="{FF2B5EF4-FFF2-40B4-BE49-F238E27FC236}">
              <a16:creationId xmlns="" xmlns:a16="http://schemas.microsoft.com/office/drawing/2014/main" id="{3CE1E09B-4597-4173-B388-AB45969BCFDD}"/>
            </a:ext>
          </a:extLst>
        </xdr:cNvPr>
        <xdr:cNvSpPr/>
      </xdr:nvSpPr>
      <xdr:spPr>
        <a:xfrm>
          <a:off x="18132136" y="29170121"/>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2</xdr:row>
      <xdr:rowOff>25586</xdr:rowOff>
    </xdr:from>
    <xdr:to>
      <xdr:col>15</xdr:col>
      <xdr:colOff>1706469</xdr:colOff>
      <xdr:row>11</xdr:row>
      <xdr:rowOff>280146</xdr:rowOff>
    </xdr:to>
    <xdr:graphicFrame macro="">
      <xdr:nvGraphicFramePr>
        <xdr:cNvPr id="2" name="Grafico 1">
          <a:extLst>
            <a:ext uri="{FF2B5EF4-FFF2-40B4-BE49-F238E27FC236}">
              <a16:creationId xmlns="" xmlns:a16="http://schemas.microsoft.com/office/drawing/2014/main" id="{EDD3FEB1-8AD9-441B-9C63-4A305851B1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56029</xdr:colOff>
      <xdr:row>38</xdr:row>
      <xdr:rowOff>654028</xdr:rowOff>
    </xdr:from>
    <xdr:to>
      <xdr:col>31</xdr:col>
      <xdr:colOff>341779</xdr:colOff>
      <xdr:row>38</xdr:row>
      <xdr:rowOff>971982</xdr:rowOff>
    </xdr:to>
    <xdr:sp macro="" textlink="">
      <xdr:nvSpPr>
        <xdr:cNvPr id="102" name="Freccia in giù 101">
          <a:extLst>
            <a:ext uri="{FF2B5EF4-FFF2-40B4-BE49-F238E27FC236}">
              <a16:creationId xmlns="" xmlns:a16="http://schemas.microsoft.com/office/drawing/2014/main" id="{30F65C86-AF0D-45B4-8117-F8A87CB2BA30}"/>
            </a:ext>
          </a:extLst>
        </xdr:cNvPr>
        <xdr:cNvSpPr/>
      </xdr:nvSpPr>
      <xdr:spPr>
        <a:xfrm>
          <a:off x="30188647" y="3746852"/>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103" name="Freccia in su 102">
          <a:extLst>
            <a:ext uri="{FF2B5EF4-FFF2-40B4-BE49-F238E27FC236}">
              <a16:creationId xmlns="" xmlns:a16="http://schemas.microsoft.com/office/drawing/2014/main" id="{4DB8E740-6EE9-497F-931B-95AE81A3A743}"/>
            </a:ext>
          </a:extLst>
        </xdr:cNvPr>
        <xdr:cNvSpPr/>
      </xdr:nvSpPr>
      <xdr:spPr>
        <a:xfrm>
          <a:off x="30741737" y="3454965"/>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108" name="Freccia in giù 107">
          <a:extLst>
            <a:ext uri="{FF2B5EF4-FFF2-40B4-BE49-F238E27FC236}">
              <a16:creationId xmlns="" xmlns:a16="http://schemas.microsoft.com/office/drawing/2014/main" id="{E4699CFF-41C5-45F8-A346-027C1678CB1D}"/>
            </a:ext>
          </a:extLst>
        </xdr:cNvPr>
        <xdr:cNvSpPr/>
      </xdr:nvSpPr>
      <xdr:spPr>
        <a:xfrm>
          <a:off x="30188647" y="2689412"/>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109" name="Freccia in su 108">
          <a:extLst>
            <a:ext uri="{FF2B5EF4-FFF2-40B4-BE49-F238E27FC236}">
              <a16:creationId xmlns="" xmlns:a16="http://schemas.microsoft.com/office/drawing/2014/main" id="{8DB4A876-55D1-47BD-AC5D-266ACB15D253}"/>
            </a:ext>
          </a:extLst>
        </xdr:cNvPr>
        <xdr:cNvSpPr/>
      </xdr:nvSpPr>
      <xdr:spPr>
        <a:xfrm>
          <a:off x="30741737" y="2689412"/>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110" name="Freccia in giù 109">
          <a:extLst>
            <a:ext uri="{FF2B5EF4-FFF2-40B4-BE49-F238E27FC236}">
              <a16:creationId xmlns="" xmlns:a16="http://schemas.microsoft.com/office/drawing/2014/main" id="{DEFF80F2-5FAF-4011-BC52-455CA3B57D0A}"/>
            </a:ext>
          </a:extLst>
        </xdr:cNvPr>
        <xdr:cNvSpPr/>
      </xdr:nvSpPr>
      <xdr:spPr>
        <a:xfrm>
          <a:off x="30188647" y="5233147"/>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111" name="Freccia in su 110">
          <a:extLst>
            <a:ext uri="{FF2B5EF4-FFF2-40B4-BE49-F238E27FC236}">
              <a16:creationId xmlns="" xmlns:a16="http://schemas.microsoft.com/office/drawing/2014/main" id="{3B5779A1-737F-4D02-80E7-B2230732542C}"/>
            </a:ext>
          </a:extLst>
        </xdr:cNvPr>
        <xdr:cNvSpPr/>
      </xdr:nvSpPr>
      <xdr:spPr>
        <a:xfrm>
          <a:off x="30741737" y="5233147"/>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112" name="Freccia in giù 111">
          <a:extLst>
            <a:ext uri="{FF2B5EF4-FFF2-40B4-BE49-F238E27FC236}">
              <a16:creationId xmlns="" xmlns:a16="http://schemas.microsoft.com/office/drawing/2014/main" id="{A43D6DF0-523B-406E-B8E0-7CE9C708D4A0}"/>
            </a:ext>
          </a:extLst>
        </xdr:cNvPr>
        <xdr:cNvSpPr/>
      </xdr:nvSpPr>
      <xdr:spPr>
        <a:xfrm>
          <a:off x="30190329" y="3636100"/>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113" name="Freccia in su 112">
          <a:extLst>
            <a:ext uri="{FF2B5EF4-FFF2-40B4-BE49-F238E27FC236}">
              <a16:creationId xmlns="" xmlns:a16="http://schemas.microsoft.com/office/drawing/2014/main" id="{79CDA9F9-2325-4E2D-866B-37155458209D}"/>
            </a:ext>
          </a:extLst>
        </xdr:cNvPr>
        <xdr:cNvSpPr/>
      </xdr:nvSpPr>
      <xdr:spPr>
        <a:xfrm>
          <a:off x="30743419" y="3331513"/>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118" name="Freccia in giù 117">
          <a:extLst>
            <a:ext uri="{FF2B5EF4-FFF2-40B4-BE49-F238E27FC236}">
              <a16:creationId xmlns="" xmlns:a16="http://schemas.microsoft.com/office/drawing/2014/main" id="{ABE3F16F-351F-4B26-9161-7ADC8A4AC28E}"/>
            </a:ext>
          </a:extLst>
        </xdr:cNvPr>
        <xdr:cNvSpPr/>
      </xdr:nvSpPr>
      <xdr:spPr>
        <a:xfrm>
          <a:off x="30188647" y="5233147"/>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119" name="Freccia in su 118">
          <a:extLst>
            <a:ext uri="{FF2B5EF4-FFF2-40B4-BE49-F238E27FC236}">
              <a16:creationId xmlns="" xmlns:a16="http://schemas.microsoft.com/office/drawing/2014/main" id="{C6F9ECED-3618-488A-8223-8D9A3031CF7C}"/>
            </a:ext>
          </a:extLst>
        </xdr:cNvPr>
        <xdr:cNvSpPr/>
      </xdr:nvSpPr>
      <xdr:spPr>
        <a:xfrm>
          <a:off x="30741737" y="5233147"/>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122" name="Freccia in giù 121">
          <a:extLst>
            <a:ext uri="{FF2B5EF4-FFF2-40B4-BE49-F238E27FC236}">
              <a16:creationId xmlns="" xmlns:a16="http://schemas.microsoft.com/office/drawing/2014/main" id="{84EE0ACD-5D84-4B4F-8375-6832DB309023}"/>
            </a:ext>
          </a:extLst>
        </xdr:cNvPr>
        <xdr:cNvSpPr/>
      </xdr:nvSpPr>
      <xdr:spPr>
        <a:xfrm>
          <a:off x="30188647" y="30730616"/>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123" name="Freccia in su 122">
          <a:extLst>
            <a:ext uri="{FF2B5EF4-FFF2-40B4-BE49-F238E27FC236}">
              <a16:creationId xmlns="" xmlns:a16="http://schemas.microsoft.com/office/drawing/2014/main" id="{A3247564-201F-4AF2-BEC3-55E6A67B95FA}"/>
            </a:ext>
          </a:extLst>
        </xdr:cNvPr>
        <xdr:cNvSpPr/>
      </xdr:nvSpPr>
      <xdr:spPr>
        <a:xfrm>
          <a:off x="30741737" y="30438729"/>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124" name="Freccia in giù 123">
          <a:extLst>
            <a:ext uri="{FF2B5EF4-FFF2-40B4-BE49-F238E27FC236}">
              <a16:creationId xmlns="" xmlns:a16="http://schemas.microsoft.com/office/drawing/2014/main" id="{1971BC3B-B7DD-4448-A2D9-5514EA1120A5}"/>
            </a:ext>
          </a:extLst>
        </xdr:cNvPr>
        <xdr:cNvSpPr/>
      </xdr:nvSpPr>
      <xdr:spPr>
        <a:xfrm>
          <a:off x="30190329" y="28076129"/>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125" name="Freccia in su 124">
          <a:extLst>
            <a:ext uri="{FF2B5EF4-FFF2-40B4-BE49-F238E27FC236}">
              <a16:creationId xmlns="" xmlns:a16="http://schemas.microsoft.com/office/drawing/2014/main" id="{8C3F121A-9115-4554-8EA7-B066DC718614}"/>
            </a:ext>
          </a:extLst>
        </xdr:cNvPr>
        <xdr:cNvSpPr/>
      </xdr:nvSpPr>
      <xdr:spPr>
        <a:xfrm>
          <a:off x="30743419" y="27771542"/>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126" name="Freccia in giù 125">
          <a:extLst>
            <a:ext uri="{FF2B5EF4-FFF2-40B4-BE49-F238E27FC236}">
              <a16:creationId xmlns="" xmlns:a16="http://schemas.microsoft.com/office/drawing/2014/main" id="{DA4E44FB-6929-4957-B773-FD9F5AC4973A}"/>
            </a:ext>
          </a:extLst>
        </xdr:cNvPr>
        <xdr:cNvSpPr/>
      </xdr:nvSpPr>
      <xdr:spPr>
        <a:xfrm>
          <a:off x="30188647" y="30730616"/>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127" name="Freccia in su 126">
          <a:extLst>
            <a:ext uri="{FF2B5EF4-FFF2-40B4-BE49-F238E27FC236}">
              <a16:creationId xmlns="" xmlns:a16="http://schemas.microsoft.com/office/drawing/2014/main" id="{DC4C34AD-7809-4646-BE79-20835908E28E}"/>
            </a:ext>
          </a:extLst>
        </xdr:cNvPr>
        <xdr:cNvSpPr/>
      </xdr:nvSpPr>
      <xdr:spPr>
        <a:xfrm>
          <a:off x="30741737" y="30438729"/>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136" name="Freccia in giù 135">
          <a:extLst>
            <a:ext uri="{FF2B5EF4-FFF2-40B4-BE49-F238E27FC236}">
              <a16:creationId xmlns="" xmlns:a16="http://schemas.microsoft.com/office/drawing/2014/main" id="{A6C91F9B-FC29-4E78-8DFC-E767E09E103B}"/>
            </a:ext>
          </a:extLst>
        </xdr:cNvPr>
        <xdr:cNvSpPr/>
      </xdr:nvSpPr>
      <xdr:spPr>
        <a:xfrm>
          <a:off x="30188647" y="1468379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137" name="Freccia in su 136">
          <a:extLst>
            <a:ext uri="{FF2B5EF4-FFF2-40B4-BE49-F238E27FC236}">
              <a16:creationId xmlns="" xmlns:a16="http://schemas.microsoft.com/office/drawing/2014/main" id="{50E68038-B068-4288-860D-6DF5904CCB55}"/>
            </a:ext>
          </a:extLst>
        </xdr:cNvPr>
        <xdr:cNvSpPr/>
      </xdr:nvSpPr>
      <xdr:spPr>
        <a:xfrm>
          <a:off x="30741737" y="1439190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140" name="Freccia in giù 139">
          <a:extLst>
            <a:ext uri="{FF2B5EF4-FFF2-40B4-BE49-F238E27FC236}">
              <a16:creationId xmlns="" xmlns:a16="http://schemas.microsoft.com/office/drawing/2014/main" id="{D3A9A041-C1EF-4180-A6D4-353CB6A53077}"/>
            </a:ext>
          </a:extLst>
        </xdr:cNvPr>
        <xdr:cNvSpPr/>
      </xdr:nvSpPr>
      <xdr:spPr>
        <a:xfrm>
          <a:off x="30188647" y="22707204"/>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141" name="Freccia in su 140">
          <a:extLst>
            <a:ext uri="{FF2B5EF4-FFF2-40B4-BE49-F238E27FC236}">
              <a16:creationId xmlns="" xmlns:a16="http://schemas.microsoft.com/office/drawing/2014/main" id="{812B270B-3EFA-4368-A51A-1472386F01B2}"/>
            </a:ext>
          </a:extLst>
        </xdr:cNvPr>
        <xdr:cNvSpPr/>
      </xdr:nvSpPr>
      <xdr:spPr>
        <a:xfrm>
          <a:off x="30741737" y="22415317"/>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144" name="Freccia in giù 143">
          <a:extLst>
            <a:ext uri="{FF2B5EF4-FFF2-40B4-BE49-F238E27FC236}">
              <a16:creationId xmlns="" xmlns:a16="http://schemas.microsoft.com/office/drawing/2014/main" id="{4681D588-A020-4265-A332-FFA871FC8838}"/>
            </a:ext>
          </a:extLst>
        </xdr:cNvPr>
        <xdr:cNvSpPr/>
      </xdr:nvSpPr>
      <xdr:spPr>
        <a:xfrm>
          <a:off x="30188647" y="30730616"/>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145" name="Freccia in su 144">
          <a:extLst>
            <a:ext uri="{FF2B5EF4-FFF2-40B4-BE49-F238E27FC236}">
              <a16:creationId xmlns="" xmlns:a16="http://schemas.microsoft.com/office/drawing/2014/main" id="{40D2ADF8-8971-49CD-895E-DF3E6F01C419}"/>
            </a:ext>
          </a:extLst>
        </xdr:cNvPr>
        <xdr:cNvSpPr/>
      </xdr:nvSpPr>
      <xdr:spPr>
        <a:xfrm>
          <a:off x="30741737" y="30438729"/>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146" name="Freccia in giù 145">
          <a:extLst>
            <a:ext uri="{FF2B5EF4-FFF2-40B4-BE49-F238E27FC236}">
              <a16:creationId xmlns="" xmlns:a16="http://schemas.microsoft.com/office/drawing/2014/main" id="{53A44ECE-7156-4CCD-B68A-B96C0D2A3A31}"/>
            </a:ext>
          </a:extLst>
        </xdr:cNvPr>
        <xdr:cNvSpPr/>
      </xdr:nvSpPr>
      <xdr:spPr>
        <a:xfrm>
          <a:off x="30190329" y="28076129"/>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147" name="Freccia in su 146">
          <a:extLst>
            <a:ext uri="{FF2B5EF4-FFF2-40B4-BE49-F238E27FC236}">
              <a16:creationId xmlns="" xmlns:a16="http://schemas.microsoft.com/office/drawing/2014/main" id="{648CD954-B0C2-4836-BBCA-19B3A6E0B584}"/>
            </a:ext>
          </a:extLst>
        </xdr:cNvPr>
        <xdr:cNvSpPr/>
      </xdr:nvSpPr>
      <xdr:spPr>
        <a:xfrm>
          <a:off x="30743419" y="27771542"/>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148" name="Freccia in giù 147">
          <a:extLst>
            <a:ext uri="{FF2B5EF4-FFF2-40B4-BE49-F238E27FC236}">
              <a16:creationId xmlns="" xmlns:a16="http://schemas.microsoft.com/office/drawing/2014/main" id="{D9A8BAED-C85A-4387-A6D9-F04F2F5B0F7D}"/>
            </a:ext>
          </a:extLst>
        </xdr:cNvPr>
        <xdr:cNvSpPr/>
      </xdr:nvSpPr>
      <xdr:spPr>
        <a:xfrm>
          <a:off x="30188647" y="38754028"/>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149" name="Freccia in su 148">
          <a:extLst>
            <a:ext uri="{FF2B5EF4-FFF2-40B4-BE49-F238E27FC236}">
              <a16:creationId xmlns="" xmlns:a16="http://schemas.microsoft.com/office/drawing/2014/main" id="{EC310EF8-46C1-4B36-8723-087CAF8D84BC}"/>
            </a:ext>
          </a:extLst>
        </xdr:cNvPr>
        <xdr:cNvSpPr/>
      </xdr:nvSpPr>
      <xdr:spPr>
        <a:xfrm>
          <a:off x="30741737" y="38462141"/>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150" name="Freccia in giù 149">
          <a:extLst>
            <a:ext uri="{FF2B5EF4-FFF2-40B4-BE49-F238E27FC236}">
              <a16:creationId xmlns="" xmlns:a16="http://schemas.microsoft.com/office/drawing/2014/main" id="{5DAEC933-D010-4E86-BFDF-FDDEF7E461ED}"/>
            </a:ext>
          </a:extLst>
        </xdr:cNvPr>
        <xdr:cNvSpPr/>
      </xdr:nvSpPr>
      <xdr:spPr>
        <a:xfrm>
          <a:off x="30190329" y="36099541"/>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151" name="Freccia in su 150">
          <a:extLst>
            <a:ext uri="{FF2B5EF4-FFF2-40B4-BE49-F238E27FC236}">
              <a16:creationId xmlns="" xmlns:a16="http://schemas.microsoft.com/office/drawing/2014/main" id="{D31A7218-0523-4E82-9F03-318623575642}"/>
            </a:ext>
          </a:extLst>
        </xdr:cNvPr>
        <xdr:cNvSpPr/>
      </xdr:nvSpPr>
      <xdr:spPr>
        <a:xfrm>
          <a:off x="30743419" y="35794954"/>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156" name="Freccia in giù 155">
          <a:extLst>
            <a:ext uri="{FF2B5EF4-FFF2-40B4-BE49-F238E27FC236}">
              <a16:creationId xmlns="" xmlns:a16="http://schemas.microsoft.com/office/drawing/2014/main" id="{788352F9-E2C3-45FE-85BD-CDB1EDBDD0FF}"/>
            </a:ext>
          </a:extLst>
        </xdr:cNvPr>
        <xdr:cNvSpPr/>
      </xdr:nvSpPr>
      <xdr:spPr>
        <a:xfrm>
          <a:off x="30188647" y="30730616"/>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157" name="Freccia in su 156">
          <a:extLst>
            <a:ext uri="{FF2B5EF4-FFF2-40B4-BE49-F238E27FC236}">
              <a16:creationId xmlns="" xmlns:a16="http://schemas.microsoft.com/office/drawing/2014/main" id="{DF35E7C9-CE68-40D9-873C-1E4619F89DAD}"/>
            </a:ext>
          </a:extLst>
        </xdr:cNvPr>
        <xdr:cNvSpPr/>
      </xdr:nvSpPr>
      <xdr:spPr>
        <a:xfrm>
          <a:off x="30741737" y="30438729"/>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162" name="Freccia in giù 161">
          <a:extLst>
            <a:ext uri="{FF2B5EF4-FFF2-40B4-BE49-F238E27FC236}">
              <a16:creationId xmlns="" xmlns:a16="http://schemas.microsoft.com/office/drawing/2014/main" id="{F5E5E9AA-17A4-43AD-B7B2-0E6DB46BC2E6}"/>
            </a:ext>
          </a:extLst>
        </xdr:cNvPr>
        <xdr:cNvSpPr/>
      </xdr:nvSpPr>
      <xdr:spPr>
        <a:xfrm>
          <a:off x="30188647" y="38754028"/>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163" name="Freccia in su 162">
          <a:extLst>
            <a:ext uri="{FF2B5EF4-FFF2-40B4-BE49-F238E27FC236}">
              <a16:creationId xmlns="" xmlns:a16="http://schemas.microsoft.com/office/drawing/2014/main" id="{A0D5B6E0-1435-4B1F-9451-F4F256E4BEC8}"/>
            </a:ext>
          </a:extLst>
        </xdr:cNvPr>
        <xdr:cNvSpPr/>
      </xdr:nvSpPr>
      <xdr:spPr>
        <a:xfrm>
          <a:off x="30741737" y="38462141"/>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172" name="Freccia in giù 171">
          <a:extLst>
            <a:ext uri="{FF2B5EF4-FFF2-40B4-BE49-F238E27FC236}">
              <a16:creationId xmlns="" xmlns:a16="http://schemas.microsoft.com/office/drawing/2014/main" id="{F62D5E5A-FCB7-4415-AE76-464AE6470AD7}"/>
            </a:ext>
          </a:extLst>
        </xdr:cNvPr>
        <xdr:cNvSpPr/>
      </xdr:nvSpPr>
      <xdr:spPr>
        <a:xfrm>
          <a:off x="30188647" y="1468379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173" name="Freccia in su 172">
          <a:extLst>
            <a:ext uri="{FF2B5EF4-FFF2-40B4-BE49-F238E27FC236}">
              <a16:creationId xmlns="" xmlns:a16="http://schemas.microsoft.com/office/drawing/2014/main" id="{C6104535-BAA6-4950-8743-308CFE590B6A}"/>
            </a:ext>
          </a:extLst>
        </xdr:cNvPr>
        <xdr:cNvSpPr/>
      </xdr:nvSpPr>
      <xdr:spPr>
        <a:xfrm>
          <a:off x="30741737" y="1439190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176" name="Freccia in giù 175">
          <a:extLst>
            <a:ext uri="{FF2B5EF4-FFF2-40B4-BE49-F238E27FC236}">
              <a16:creationId xmlns="" xmlns:a16="http://schemas.microsoft.com/office/drawing/2014/main" id="{78FA922C-01D6-4A6F-83AE-726C5D7EDFF3}"/>
            </a:ext>
          </a:extLst>
        </xdr:cNvPr>
        <xdr:cNvSpPr/>
      </xdr:nvSpPr>
      <xdr:spPr>
        <a:xfrm>
          <a:off x="30188647" y="22707204"/>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177" name="Freccia in su 176">
          <a:extLst>
            <a:ext uri="{FF2B5EF4-FFF2-40B4-BE49-F238E27FC236}">
              <a16:creationId xmlns="" xmlns:a16="http://schemas.microsoft.com/office/drawing/2014/main" id="{08736C80-83B7-489D-BC87-0BAB78C69A7D}"/>
            </a:ext>
          </a:extLst>
        </xdr:cNvPr>
        <xdr:cNvSpPr/>
      </xdr:nvSpPr>
      <xdr:spPr>
        <a:xfrm>
          <a:off x="30741737" y="22415317"/>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180" name="Freccia in giù 179">
          <a:extLst>
            <a:ext uri="{FF2B5EF4-FFF2-40B4-BE49-F238E27FC236}">
              <a16:creationId xmlns="" xmlns:a16="http://schemas.microsoft.com/office/drawing/2014/main" id="{A5C0E314-EE3B-4EA6-8B7C-0EC331366800}"/>
            </a:ext>
          </a:extLst>
        </xdr:cNvPr>
        <xdr:cNvSpPr/>
      </xdr:nvSpPr>
      <xdr:spPr>
        <a:xfrm>
          <a:off x="30188647" y="30730616"/>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181" name="Freccia in su 180">
          <a:extLst>
            <a:ext uri="{FF2B5EF4-FFF2-40B4-BE49-F238E27FC236}">
              <a16:creationId xmlns="" xmlns:a16="http://schemas.microsoft.com/office/drawing/2014/main" id="{3AABBAEB-F313-4DAE-9AD7-B17A1593B33C}"/>
            </a:ext>
          </a:extLst>
        </xdr:cNvPr>
        <xdr:cNvSpPr/>
      </xdr:nvSpPr>
      <xdr:spPr>
        <a:xfrm>
          <a:off x="30741737" y="30438729"/>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182" name="Freccia in giù 181">
          <a:extLst>
            <a:ext uri="{FF2B5EF4-FFF2-40B4-BE49-F238E27FC236}">
              <a16:creationId xmlns="" xmlns:a16="http://schemas.microsoft.com/office/drawing/2014/main" id="{EB8048E5-91A1-4058-9AA8-350A10C91FE6}"/>
            </a:ext>
          </a:extLst>
        </xdr:cNvPr>
        <xdr:cNvSpPr/>
      </xdr:nvSpPr>
      <xdr:spPr>
        <a:xfrm>
          <a:off x="30190329" y="28076129"/>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183" name="Freccia in su 182">
          <a:extLst>
            <a:ext uri="{FF2B5EF4-FFF2-40B4-BE49-F238E27FC236}">
              <a16:creationId xmlns="" xmlns:a16="http://schemas.microsoft.com/office/drawing/2014/main" id="{8B0DC609-48CA-464A-9C9C-BCDAFCB1D548}"/>
            </a:ext>
          </a:extLst>
        </xdr:cNvPr>
        <xdr:cNvSpPr/>
      </xdr:nvSpPr>
      <xdr:spPr>
        <a:xfrm>
          <a:off x="30743419" y="27771542"/>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184" name="Freccia in giù 183">
          <a:extLst>
            <a:ext uri="{FF2B5EF4-FFF2-40B4-BE49-F238E27FC236}">
              <a16:creationId xmlns="" xmlns:a16="http://schemas.microsoft.com/office/drawing/2014/main" id="{F1D7A970-0083-422D-A613-14DD516DD610}"/>
            </a:ext>
          </a:extLst>
        </xdr:cNvPr>
        <xdr:cNvSpPr/>
      </xdr:nvSpPr>
      <xdr:spPr>
        <a:xfrm>
          <a:off x="30188647" y="38754028"/>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185" name="Freccia in su 184">
          <a:extLst>
            <a:ext uri="{FF2B5EF4-FFF2-40B4-BE49-F238E27FC236}">
              <a16:creationId xmlns="" xmlns:a16="http://schemas.microsoft.com/office/drawing/2014/main" id="{50836B53-C529-4F30-8930-9F687EEC3EBA}"/>
            </a:ext>
          </a:extLst>
        </xdr:cNvPr>
        <xdr:cNvSpPr/>
      </xdr:nvSpPr>
      <xdr:spPr>
        <a:xfrm>
          <a:off x="30741737" y="38462141"/>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186" name="Freccia in giù 185">
          <a:extLst>
            <a:ext uri="{FF2B5EF4-FFF2-40B4-BE49-F238E27FC236}">
              <a16:creationId xmlns="" xmlns:a16="http://schemas.microsoft.com/office/drawing/2014/main" id="{758F184B-D7F3-463C-A5AE-88FE0DF83D49}"/>
            </a:ext>
          </a:extLst>
        </xdr:cNvPr>
        <xdr:cNvSpPr/>
      </xdr:nvSpPr>
      <xdr:spPr>
        <a:xfrm>
          <a:off x="30190329" y="36099541"/>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187" name="Freccia in su 186">
          <a:extLst>
            <a:ext uri="{FF2B5EF4-FFF2-40B4-BE49-F238E27FC236}">
              <a16:creationId xmlns="" xmlns:a16="http://schemas.microsoft.com/office/drawing/2014/main" id="{23D91B85-09ED-4DA0-BCB6-B32E40640A51}"/>
            </a:ext>
          </a:extLst>
        </xdr:cNvPr>
        <xdr:cNvSpPr/>
      </xdr:nvSpPr>
      <xdr:spPr>
        <a:xfrm>
          <a:off x="30743419" y="35794954"/>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192" name="Freccia in giù 191">
          <a:extLst>
            <a:ext uri="{FF2B5EF4-FFF2-40B4-BE49-F238E27FC236}">
              <a16:creationId xmlns="" xmlns:a16="http://schemas.microsoft.com/office/drawing/2014/main" id="{EE40C0EC-24E4-4BBE-80F4-85DDD00D8725}"/>
            </a:ext>
          </a:extLst>
        </xdr:cNvPr>
        <xdr:cNvSpPr/>
      </xdr:nvSpPr>
      <xdr:spPr>
        <a:xfrm>
          <a:off x="30188647" y="54800852"/>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193" name="Freccia in su 192">
          <a:extLst>
            <a:ext uri="{FF2B5EF4-FFF2-40B4-BE49-F238E27FC236}">
              <a16:creationId xmlns="" xmlns:a16="http://schemas.microsoft.com/office/drawing/2014/main" id="{A0E3FB49-4E2C-4BE9-8A7B-FAE9D4AAC630}"/>
            </a:ext>
          </a:extLst>
        </xdr:cNvPr>
        <xdr:cNvSpPr/>
      </xdr:nvSpPr>
      <xdr:spPr>
        <a:xfrm>
          <a:off x="30741737" y="54508965"/>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196" name="Freccia in giù 195">
          <a:extLst>
            <a:ext uri="{FF2B5EF4-FFF2-40B4-BE49-F238E27FC236}">
              <a16:creationId xmlns="" xmlns:a16="http://schemas.microsoft.com/office/drawing/2014/main" id="{98620780-77B4-47AE-AABD-E946C1991A0F}"/>
            </a:ext>
          </a:extLst>
        </xdr:cNvPr>
        <xdr:cNvSpPr/>
      </xdr:nvSpPr>
      <xdr:spPr>
        <a:xfrm>
          <a:off x="30188647" y="6282426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197" name="Freccia in su 196">
          <a:extLst>
            <a:ext uri="{FF2B5EF4-FFF2-40B4-BE49-F238E27FC236}">
              <a16:creationId xmlns="" xmlns:a16="http://schemas.microsoft.com/office/drawing/2014/main" id="{E92A937E-74C2-4C28-B1BC-DF542DBBBC33}"/>
            </a:ext>
          </a:extLst>
        </xdr:cNvPr>
        <xdr:cNvSpPr/>
      </xdr:nvSpPr>
      <xdr:spPr>
        <a:xfrm>
          <a:off x="30741737" y="6253237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200" name="Freccia in giù 199">
          <a:extLst>
            <a:ext uri="{FF2B5EF4-FFF2-40B4-BE49-F238E27FC236}">
              <a16:creationId xmlns="" xmlns:a16="http://schemas.microsoft.com/office/drawing/2014/main" id="{DF7ECFA4-3542-4E05-94EF-9B3F6982B2B1}"/>
            </a:ext>
          </a:extLst>
        </xdr:cNvPr>
        <xdr:cNvSpPr/>
      </xdr:nvSpPr>
      <xdr:spPr>
        <a:xfrm>
          <a:off x="30188647" y="70847675"/>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201" name="Freccia in su 200">
          <a:extLst>
            <a:ext uri="{FF2B5EF4-FFF2-40B4-BE49-F238E27FC236}">
              <a16:creationId xmlns="" xmlns:a16="http://schemas.microsoft.com/office/drawing/2014/main" id="{FC8704FF-EFC9-4587-9467-149AB6D71B7C}"/>
            </a:ext>
          </a:extLst>
        </xdr:cNvPr>
        <xdr:cNvSpPr/>
      </xdr:nvSpPr>
      <xdr:spPr>
        <a:xfrm>
          <a:off x="30741737" y="70555788"/>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202" name="Freccia in giù 201">
          <a:extLst>
            <a:ext uri="{FF2B5EF4-FFF2-40B4-BE49-F238E27FC236}">
              <a16:creationId xmlns="" xmlns:a16="http://schemas.microsoft.com/office/drawing/2014/main" id="{4516DF87-DD88-49F9-ACD9-9C9725B94392}"/>
            </a:ext>
          </a:extLst>
        </xdr:cNvPr>
        <xdr:cNvSpPr/>
      </xdr:nvSpPr>
      <xdr:spPr>
        <a:xfrm>
          <a:off x="30190329" y="68193188"/>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203" name="Freccia in su 202">
          <a:extLst>
            <a:ext uri="{FF2B5EF4-FFF2-40B4-BE49-F238E27FC236}">
              <a16:creationId xmlns="" xmlns:a16="http://schemas.microsoft.com/office/drawing/2014/main" id="{DC720D11-1146-40E2-B8C5-4CFBDD8447E2}"/>
            </a:ext>
          </a:extLst>
        </xdr:cNvPr>
        <xdr:cNvSpPr/>
      </xdr:nvSpPr>
      <xdr:spPr>
        <a:xfrm>
          <a:off x="30743419" y="67888601"/>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204" name="Freccia in giù 203">
          <a:extLst>
            <a:ext uri="{FF2B5EF4-FFF2-40B4-BE49-F238E27FC236}">
              <a16:creationId xmlns="" xmlns:a16="http://schemas.microsoft.com/office/drawing/2014/main" id="{05A9972F-3AFD-4901-9471-F472214E5B32}"/>
            </a:ext>
          </a:extLst>
        </xdr:cNvPr>
        <xdr:cNvSpPr/>
      </xdr:nvSpPr>
      <xdr:spPr>
        <a:xfrm>
          <a:off x="30188647" y="78871087"/>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205" name="Freccia in su 204">
          <a:extLst>
            <a:ext uri="{FF2B5EF4-FFF2-40B4-BE49-F238E27FC236}">
              <a16:creationId xmlns="" xmlns:a16="http://schemas.microsoft.com/office/drawing/2014/main" id="{23372828-3D9C-4835-9D98-69237993301E}"/>
            </a:ext>
          </a:extLst>
        </xdr:cNvPr>
        <xdr:cNvSpPr/>
      </xdr:nvSpPr>
      <xdr:spPr>
        <a:xfrm>
          <a:off x="30741737" y="78579200"/>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206" name="Freccia in giù 205">
          <a:extLst>
            <a:ext uri="{FF2B5EF4-FFF2-40B4-BE49-F238E27FC236}">
              <a16:creationId xmlns="" xmlns:a16="http://schemas.microsoft.com/office/drawing/2014/main" id="{C7431C0C-59E5-4FD9-B4BE-610DB8958B4E}"/>
            </a:ext>
          </a:extLst>
        </xdr:cNvPr>
        <xdr:cNvSpPr/>
      </xdr:nvSpPr>
      <xdr:spPr>
        <a:xfrm>
          <a:off x="30190329" y="76216600"/>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207" name="Freccia in su 206">
          <a:extLst>
            <a:ext uri="{FF2B5EF4-FFF2-40B4-BE49-F238E27FC236}">
              <a16:creationId xmlns="" xmlns:a16="http://schemas.microsoft.com/office/drawing/2014/main" id="{19C6A095-A3F1-4241-B75E-B8133C219464}"/>
            </a:ext>
          </a:extLst>
        </xdr:cNvPr>
        <xdr:cNvSpPr/>
      </xdr:nvSpPr>
      <xdr:spPr>
        <a:xfrm>
          <a:off x="30743419" y="75912013"/>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212" name="Freccia in giù 211">
          <a:extLst>
            <a:ext uri="{FF2B5EF4-FFF2-40B4-BE49-F238E27FC236}">
              <a16:creationId xmlns="" xmlns:a16="http://schemas.microsoft.com/office/drawing/2014/main" id="{9915A76A-230C-40D6-B9F2-49B4BF8984C6}"/>
            </a:ext>
          </a:extLst>
        </xdr:cNvPr>
        <xdr:cNvSpPr/>
      </xdr:nvSpPr>
      <xdr:spPr>
        <a:xfrm>
          <a:off x="30188647" y="30730616"/>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213" name="Freccia in su 212">
          <a:extLst>
            <a:ext uri="{FF2B5EF4-FFF2-40B4-BE49-F238E27FC236}">
              <a16:creationId xmlns="" xmlns:a16="http://schemas.microsoft.com/office/drawing/2014/main" id="{546B721B-D4B8-4E3D-ACE0-39F6FF101A88}"/>
            </a:ext>
          </a:extLst>
        </xdr:cNvPr>
        <xdr:cNvSpPr/>
      </xdr:nvSpPr>
      <xdr:spPr>
        <a:xfrm>
          <a:off x="30741737" y="30438729"/>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218" name="Freccia in giù 217">
          <a:extLst>
            <a:ext uri="{FF2B5EF4-FFF2-40B4-BE49-F238E27FC236}">
              <a16:creationId xmlns="" xmlns:a16="http://schemas.microsoft.com/office/drawing/2014/main" id="{F266BBBB-694C-41E4-9F3A-C39CA741F9B0}"/>
            </a:ext>
          </a:extLst>
        </xdr:cNvPr>
        <xdr:cNvSpPr/>
      </xdr:nvSpPr>
      <xdr:spPr>
        <a:xfrm>
          <a:off x="30188647" y="38754028"/>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219" name="Freccia in su 218">
          <a:extLst>
            <a:ext uri="{FF2B5EF4-FFF2-40B4-BE49-F238E27FC236}">
              <a16:creationId xmlns="" xmlns:a16="http://schemas.microsoft.com/office/drawing/2014/main" id="{1B0626CA-E871-4049-A317-6AD4B106E181}"/>
            </a:ext>
          </a:extLst>
        </xdr:cNvPr>
        <xdr:cNvSpPr/>
      </xdr:nvSpPr>
      <xdr:spPr>
        <a:xfrm>
          <a:off x="30741737" y="38462141"/>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228" name="Freccia in giù 227">
          <a:extLst>
            <a:ext uri="{FF2B5EF4-FFF2-40B4-BE49-F238E27FC236}">
              <a16:creationId xmlns="" xmlns:a16="http://schemas.microsoft.com/office/drawing/2014/main" id="{1C74793D-C251-43A3-8126-5F244BA43B4D}"/>
            </a:ext>
          </a:extLst>
        </xdr:cNvPr>
        <xdr:cNvSpPr/>
      </xdr:nvSpPr>
      <xdr:spPr>
        <a:xfrm>
          <a:off x="30188647" y="70847675"/>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229" name="Freccia in su 228">
          <a:extLst>
            <a:ext uri="{FF2B5EF4-FFF2-40B4-BE49-F238E27FC236}">
              <a16:creationId xmlns="" xmlns:a16="http://schemas.microsoft.com/office/drawing/2014/main" id="{BB9E01E1-E15A-4C4E-9495-D890E456BF8C}"/>
            </a:ext>
          </a:extLst>
        </xdr:cNvPr>
        <xdr:cNvSpPr/>
      </xdr:nvSpPr>
      <xdr:spPr>
        <a:xfrm>
          <a:off x="30741737" y="70555788"/>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232" name="Freccia in giù 231">
          <a:extLst>
            <a:ext uri="{FF2B5EF4-FFF2-40B4-BE49-F238E27FC236}">
              <a16:creationId xmlns="" xmlns:a16="http://schemas.microsoft.com/office/drawing/2014/main" id="{B01BE8AD-5449-426B-8F88-635C8CF8CAC2}"/>
            </a:ext>
          </a:extLst>
        </xdr:cNvPr>
        <xdr:cNvSpPr/>
      </xdr:nvSpPr>
      <xdr:spPr>
        <a:xfrm>
          <a:off x="30188647" y="78871087"/>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233" name="Freccia in su 232">
          <a:extLst>
            <a:ext uri="{FF2B5EF4-FFF2-40B4-BE49-F238E27FC236}">
              <a16:creationId xmlns="" xmlns:a16="http://schemas.microsoft.com/office/drawing/2014/main" id="{FA3112AC-8C1C-4088-9D6F-1576D96F9B2A}"/>
            </a:ext>
          </a:extLst>
        </xdr:cNvPr>
        <xdr:cNvSpPr/>
      </xdr:nvSpPr>
      <xdr:spPr>
        <a:xfrm>
          <a:off x="30741737" y="78579200"/>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871168</xdr:colOff>
      <xdr:row>0</xdr:row>
      <xdr:rowOff>0</xdr:rowOff>
    </xdr:from>
    <xdr:to>
      <xdr:col>8</xdr:col>
      <xdr:colOff>1075762</xdr:colOff>
      <xdr:row>0</xdr:row>
      <xdr:rowOff>186765</xdr:rowOff>
    </xdr:to>
    <xdr:sp macro="" textlink="">
      <xdr:nvSpPr>
        <xdr:cNvPr id="2" name="Freccia a sinistra 1">
          <a:extLst>
            <a:ext uri="{FF2B5EF4-FFF2-40B4-BE49-F238E27FC236}">
              <a16:creationId xmlns="" xmlns:a16="http://schemas.microsoft.com/office/drawing/2014/main" id="{51C0EBFA-CF26-420C-97D6-B8006E94BB93}"/>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 xmlns:a16="http://schemas.microsoft.com/office/drawing/2014/main" id="{B53E5AFA-63F7-4D64-8999-1443D18688D1}"/>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35</xdr:col>
      <xdr:colOff>136072</xdr:colOff>
      <xdr:row>0</xdr:row>
      <xdr:rowOff>0</xdr:rowOff>
    </xdr:from>
    <xdr:to>
      <xdr:col>35</xdr:col>
      <xdr:colOff>263072</xdr:colOff>
      <xdr:row>0</xdr:row>
      <xdr:rowOff>217715</xdr:rowOff>
    </xdr:to>
    <xdr:sp macro="" textlink="">
      <xdr:nvSpPr>
        <xdr:cNvPr id="5" name="Freccia a sinistra 4">
          <a:extLst>
            <a:ext uri="{FF2B5EF4-FFF2-40B4-BE49-F238E27FC236}">
              <a16:creationId xmlns="" xmlns:a16="http://schemas.microsoft.com/office/drawing/2014/main" id="{D56F5D32-2D56-4F5F-ACD5-A10323BBAFA5}"/>
            </a:ext>
          </a:extLst>
        </xdr:cNvPr>
        <xdr:cNvSpPr/>
      </xdr:nvSpPr>
      <xdr:spPr>
        <a:xfrm rot="5400000">
          <a:off x="18204090" y="48532"/>
          <a:ext cx="220890" cy="123825"/>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 xmlns:a16="http://schemas.microsoft.com/office/drawing/2014/main" id="{F17E22E3-7FCC-444D-A113-31E3A64A1E80}"/>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48105</xdr:colOff>
      <xdr:row>13</xdr:row>
      <xdr:rowOff>630811</xdr:rowOff>
    </xdr:from>
    <xdr:to>
      <xdr:col>31</xdr:col>
      <xdr:colOff>333855</xdr:colOff>
      <xdr:row>13</xdr:row>
      <xdr:rowOff>964640</xdr:rowOff>
    </xdr:to>
    <xdr:sp macro="" textlink="">
      <xdr:nvSpPr>
        <xdr:cNvPr id="7" name="Freccia in giù 6">
          <a:extLst>
            <a:ext uri="{FF2B5EF4-FFF2-40B4-BE49-F238E27FC236}">
              <a16:creationId xmlns="" xmlns:a16="http://schemas.microsoft.com/office/drawing/2014/main" id="{1DB49902-B19C-49F7-ABF6-619FA5090973}"/>
            </a:ext>
          </a:extLst>
        </xdr:cNvPr>
        <xdr:cNvSpPr/>
      </xdr:nvSpPr>
      <xdr:spPr>
        <a:xfrm>
          <a:off x="18116550" y="135471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8" name="Freccia in su 7">
          <a:extLst>
            <a:ext uri="{FF2B5EF4-FFF2-40B4-BE49-F238E27FC236}">
              <a16:creationId xmlns="" xmlns:a16="http://schemas.microsoft.com/office/drawing/2014/main" id="{04C77625-D69E-4A79-B4DC-A0E332AD2B19}"/>
            </a:ext>
          </a:extLst>
        </xdr:cNvPr>
        <xdr:cNvSpPr/>
      </xdr:nvSpPr>
      <xdr:spPr>
        <a:xfrm>
          <a:off x="18116550" y="1113438"/>
          <a:ext cx="0" cy="24039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9" name="Freccia in giù 8">
          <a:extLst>
            <a:ext uri="{FF2B5EF4-FFF2-40B4-BE49-F238E27FC236}">
              <a16:creationId xmlns="" xmlns:a16="http://schemas.microsoft.com/office/drawing/2014/main" id="{FE588710-4EC8-4891-8698-09535659F774}"/>
            </a:ext>
          </a:extLst>
        </xdr:cNvPr>
        <xdr:cNvSpPr/>
      </xdr:nvSpPr>
      <xdr:spPr>
        <a:xfrm>
          <a:off x="18116550" y="3552803"/>
          <a:ext cx="0" cy="31477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10" name="Freccia in su 9">
          <a:extLst>
            <a:ext uri="{FF2B5EF4-FFF2-40B4-BE49-F238E27FC236}">
              <a16:creationId xmlns="" xmlns:a16="http://schemas.microsoft.com/office/drawing/2014/main" id="{6F0B3394-0D00-463C-ACB4-E85DAB50541F}"/>
            </a:ext>
          </a:extLst>
        </xdr:cNvPr>
        <xdr:cNvSpPr/>
      </xdr:nvSpPr>
      <xdr:spPr>
        <a:xfrm>
          <a:off x="18116550" y="3257741"/>
          <a:ext cx="0" cy="42771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11" name="Freccia in giù 10">
          <a:extLst>
            <a:ext uri="{FF2B5EF4-FFF2-40B4-BE49-F238E27FC236}">
              <a16:creationId xmlns="" xmlns:a16="http://schemas.microsoft.com/office/drawing/2014/main" id="{4CFB53F1-6068-45F6-ACD3-19AB5F816CDA}"/>
            </a:ext>
          </a:extLst>
        </xdr:cNvPr>
        <xdr:cNvSpPr/>
      </xdr:nvSpPr>
      <xdr:spPr>
        <a:xfrm>
          <a:off x="18116550" y="104965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12" name="Freccia in su 11">
          <a:extLst>
            <a:ext uri="{FF2B5EF4-FFF2-40B4-BE49-F238E27FC236}">
              <a16:creationId xmlns="" xmlns:a16="http://schemas.microsoft.com/office/drawing/2014/main" id="{EEB37765-9DC7-442C-A4E6-B8C224700DA2}"/>
            </a:ext>
          </a:extLst>
        </xdr:cNvPr>
        <xdr:cNvSpPr/>
      </xdr:nvSpPr>
      <xdr:spPr>
        <a:xfrm>
          <a:off x="18116550" y="104965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13" name="Freccia in giù 12">
          <a:extLst>
            <a:ext uri="{FF2B5EF4-FFF2-40B4-BE49-F238E27FC236}">
              <a16:creationId xmlns="" xmlns:a16="http://schemas.microsoft.com/office/drawing/2014/main" id="{5BD70C7D-7CE9-45C7-9D94-636CC2CD5C3A}"/>
            </a:ext>
          </a:extLst>
        </xdr:cNvPr>
        <xdr:cNvSpPr/>
      </xdr:nvSpPr>
      <xdr:spPr>
        <a:xfrm>
          <a:off x="18116550" y="88755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14" name="Freccia in su 13">
          <a:extLst>
            <a:ext uri="{FF2B5EF4-FFF2-40B4-BE49-F238E27FC236}">
              <a16:creationId xmlns="" xmlns:a16="http://schemas.microsoft.com/office/drawing/2014/main" id="{ECD6CA8C-4799-46ED-B25D-85C6E78757DB}"/>
            </a:ext>
          </a:extLst>
        </xdr:cNvPr>
        <xdr:cNvSpPr/>
      </xdr:nvSpPr>
      <xdr:spPr>
        <a:xfrm>
          <a:off x="18116550" y="85710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15" name="Freccia in giù 14">
          <a:extLst>
            <a:ext uri="{FF2B5EF4-FFF2-40B4-BE49-F238E27FC236}">
              <a16:creationId xmlns="" xmlns:a16="http://schemas.microsoft.com/office/drawing/2014/main" id="{3CC1C7B3-6149-4116-95BC-41B6B24362A5}"/>
            </a:ext>
          </a:extLst>
        </xdr:cNvPr>
        <xdr:cNvSpPr/>
      </xdr:nvSpPr>
      <xdr:spPr>
        <a:xfrm>
          <a:off x="18116550" y="130587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16" name="Freccia in su 15">
          <a:extLst>
            <a:ext uri="{FF2B5EF4-FFF2-40B4-BE49-F238E27FC236}">
              <a16:creationId xmlns="" xmlns:a16="http://schemas.microsoft.com/office/drawing/2014/main" id="{DCF9C7E3-B824-468A-9B51-EA08F27DC97A}"/>
            </a:ext>
          </a:extLst>
        </xdr:cNvPr>
        <xdr:cNvSpPr/>
      </xdr:nvSpPr>
      <xdr:spPr>
        <a:xfrm>
          <a:off x="18116550" y="130587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17" name="Freccia in giù 16">
          <a:extLst>
            <a:ext uri="{FF2B5EF4-FFF2-40B4-BE49-F238E27FC236}">
              <a16:creationId xmlns="" xmlns:a16="http://schemas.microsoft.com/office/drawing/2014/main" id="{AD9F16D4-469F-4475-A218-AD95EEC322EF}"/>
            </a:ext>
          </a:extLst>
        </xdr:cNvPr>
        <xdr:cNvSpPr/>
      </xdr:nvSpPr>
      <xdr:spPr>
        <a:xfrm>
          <a:off x="18116550" y="114378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18" name="Freccia in su 17">
          <a:extLst>
            <a:ext uri="{FF2B5EF4-FFF2-40B4-BE49-F238E27FC236}">
              <a16:creationId xmlns="" xmlns:a16="http://schemas.microsoft.com/office/drawing/2014/main" id="{E0528E95-05DC-47FA-B636-5379B3BEC243}"/>
            </a:ext>
          </a:extLst>
        </xdr:cNvPr>
        <xdr:cNvSpPr/>
      </xdr:nvSpPr>
      <xdr:spPr>
        <a:xfrm>
          <a:off x="18116550" y="111332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19" name="Freccia in giù 18">
          <a:extLst>
            <a:ext uri="{FF2B5EF4-FFF2-40B4-BE49-F238E27FC236}">
              <a16:creationId xmlns="" xmlns:a16="http://schemas.microsoft.com/office/drawing/2014/main" id="{08F221F3-8F3A-4064-A9B7-8E79107DF94C}"/>
            </a:ext>
          </a:extLst>
        </xdr:cNvPr>
        <xdr:cNvSpPr/>
      </xdr:nvSpPr>
      <xdr:spPr>
        <a:xfrm>
          <a:off x="18116550" y="156210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20" name="Freccia in su 19">
          <a:extLst>
            <a:ext uri="{FF2B5EF4-FFF2-40B4-BE49-F238E27FC236}">
              <a16:creationId xmlns="" xmlns:a16="http://schemas.microsoft.com/office/drawing/2014/main" id="{69A917F1-9E96-4F16-A806-86E79E4CAC91}"/>
            </a:ext>
          </a:extLst>
        </xdr:cNvPr>
        <xdr:cNvSpPr/>
      </xdr:nvSpPr>
      <xdr:spPr>
        <a:xfrm>
          <a:off x="18116550" y="156210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21" name="Freccia in giù 20">
          <a:extLst>
            <a:ext uri="{FF2B5EF4-FFF2-40B4-BE49-F238E27FC236}">
              <a16:creationId xmlns="" xmlns:a16="http://schemas.microsoft.com/office/drawing/2014/main" id="{BD6DAF14-840A-4B8F-A207-4AD3EAE99E96}"/>
            </a:ext>
          </a:extLst>
        </xdr:cNvPr>
        <xdr:cNvSpPr/>
      </xdr:nvSpPr>
      <xdr:spPr>
        <a:xfrm>
          <a:off x="18116550" y="140000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22" name="Freccia in su 21">
          <a:extLst>
            <a:ext uri="{FF2B5EF4-FFF2-40B4-BE49-F238E27FC236}">
              <a16:creationId xmlns="" xmlns:a16="http://schemas.microsoft.com/office/drawing/2014/main" id="{AC6CFA7F-8D3F-42D2-A1C7-4F200DE3372D}"/>
            </a:ext>
          </a:extLst>
        </xdr:cNvPr>
        <xdr:cNvSpPr/>
      </xdr:nvSpPr>
      <xdr:spPr>
        <a:xfrm>
          <a:off x="18116550" y="136954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23" name="Freccia in giù 22">
          <a:extLst>
            <a:ext uri="{FF2B5EF4-FFF2-40B4-BE49-F238E27FC236}">
              <a16:creationId xmlns="" xmlns:a16="http://schemas.microsoft.com/office/drawing/2014/main" id="{AB3D6E01-7499-48B2-9005-0CBC6A8FEF3D}"/>
            </a:ext>
          </a:extLst>
        </xdr:cNvPr>
        <xdr:cNvSpPr/>
      </xdr:nvSpPr>
      <xdr:spPr>
        <a:xfrm>
          <a:off x="18116550" y="181832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24" name="Freccia in su 23">
          <a:extLst>
            <a:ext uri="{FF2B5EF4-FFF2-40B4-BE49-F238E27FC236}">
              <a16:creationId xmlns="" xmlns:a16="http://schemas.microsoft.com/office/drawing/2014/main" id="{4E603A05-BFA2-4F96-84D6-79DABCBD4078}"/>
            </a:ext>
          </a:extLst>
        </xdr:cNvPr>
        <xdr:cNvSpPr/>
      </xdr:nvSpPr>
      <xdr:spPr>
        <a:xfrm>
          <a:off x="18116550" y="181832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25" name="Freccia in giù 24">
          <a:extLst>
            <a:ext uri="{FF2B5EF4-FFF2-40B4-BE49-F238E27FC236}">
              <a16:creationId xmlns="" xmlns:a16="http://schemas.microsoft.com/office/drawing/2014/main" id="{5C6E8B62-8461-49F7-8937-C82E3C5E9D9D}"/>
            </a:ext>
          </a:extLst>
        </xdr:cNvPr>
        <xdr:cNvSpPr/>
      </xdr:nvSpPr>
      <xdr:spPr>
        <a:xfrm>
          <a:off x="18116550" y="165622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26" name="Freccia in su 25">
          <a:extLst>
            <a:ext uri="{FF2B5EF4-FFF2-40B4-BE49-F238E27FC236}">
              <a16:creationId xmlns="" xmlns:a16="http://schemas.microsoft.com/office/drawing/2014/main" id="{1BB07B86-E078-4B1B-9512-686A67C1E806}"/>
            </a:ext>
          </a:extLst>
        </xdr:cNvPr>
        <xdr:cNvSpPr/>
      </xdr:nvSpPr>
      <xdr:spPr>
        <a:xfrm>
          <a:off x="18116550" y="162576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27" name="Freccia in giù 26">
          <a:extLst>
            <a:ext uri="{FF2B5EF4-FFF2-40B4-BE49-F238E27FC236}">
              <a16:creationId xmlns="" xmlns:a16="http://schemas.microsoft.com/office/drawing/2014/main" id="{3151FCF3-9912-4889-A717-7627AEC6C636}"/>
            </a:ext>
          </a:extLst>
        </xdr:cNvPr>
        <xdr:cNvSpPr/>
      </xdr:nvSpPr>
      <xdr:spPr>
        <a:xfrm>
          <a:off x="18116550" y="207454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28" name="Freccia in su 27">
          <a:extLst>
            <a:ext uri="{FF2B5EF4-FFF2-40B4-BE49-F238E27FC236}">
              <a16:creationId xmlns="" xmlns:a16="http://schemas.microsoft.com/office/drawing/2014/main" id="{28B6D27C-3FD0-4FF3-8727-65F8C60761CB}"/>
            </a:ext>
          </a:extLst>
        </xdr:cNvPr>
        <xdr:cNvSpPr/>
      </xdr:nvSpPr>
      <xdr:spPr>
        <a:xfrm>
          <a:off x="18116550" y="207454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29" name="Freccia in giù 28">
          <a:extLst>
            <a:ext uri="{FF2B5EF4-FFF2-40B4-BE49-F238E27FC236}">
              <a16:creationId xmlns="" xmlns:a16="http://schemas.microsoft.com/office/drawing/2014/main" id="{77B7FFEE-8219-4297-933D-B89F9FC5B894}"/>
            </a:ext>
          </a:extLst>
        </xdr:cNvPr>
        <xdr:cNvSpPr/>
      </xdr:nvSpPr>
      <xdr:spPr>
        <a:xfrm>
          <a:off x="18116550" y="191244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30" name="Freccia in su 29">
          <a:extLst>
            <a:ext uri="{FF2B5EF4-FFF2-40B4-BE49-F238E27FC236}">
              <a16:creationId xmlns="" xmlns:a16="http://schemas.microsoft.com/office/drawing/2014/main" id="{352E51A8-EE78-4AD2-94A2-C356F57D5BBD}"/>
            </a:ext>
          </a:extLst>
        </xdr:cNvPr>
        <xdr:cNvSpPr/>
      </xdr:nvSpPr>
      <xdr:spPr>
        <a:xfrm>
          <a:off x="18116550" y="188199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31" name="Freccia in giù 30">
          <a:extLst>
            <a:ext uri="{FF2B5EF4-FFF2-40B4-BE49-F238E27FC236}">
              <a16:creationId xmlns="" xmlns:a16="http://schemas.microsoft.com/office/drawing/2014/main" id="{9FA48180-3645-4EA1-A0CC-42D5EB282B83}"/>
            </a:ext>
          </a:extLst>
        </xdr:cNvPr>
        <xdr:cNvSpPr/>
      </xdr:nvSpPr>
      <xdr:spPr>
        <a:xfrm>
          <a:off x="18116550" y="233076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32" name="Freccia in su 31">
          <a:extLst>
            <a:ext uri="{FF2B5EF4-FFF2-40B4-BE49-F238E27FC236}">
              <a16:creationId xmlns="" xmlns:a16="http://schemas.microsoft.com/office/drawing/2014/main" id="{D3DCB1CB-2FAC-4E1A-93DE-45002F9CED8B}"/>
            </a:ext>
          </a:extLst>
        </xdr:cNvPr>
        <xdr:cNvSpPr/>
      </xdr:nvSpPr>
      <xdr:spPr>
        <a:xfrm>
          <a:off x="18116550" y="233076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33" name="Freccia in giù 32">
          <a:extLst>
            <a:ext uri="{FF2B5EF4-FFF2-40B4-BE49-F238E27FC236}">
              <a16:creationId xmlns="" xmlns:a16="http://schemas.microsoft.com/office/drawing/2014/main" id="{AED4CB96-EB24-48BC-9B42-79D0CC4E7EDD}"/>
            </a:ext>
          </a:extLst>
        </xdr:cNvPr>
        <xdr:cNvSpPr/>
      </xdr:nvSpPr>
      <xdr:spPr>
        <a:xfrm>
          <a:off x="18116550" y="216867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34" name="Freccia in su 33">
          <a:extLst>
            <a:ext uri="{FF2B5EF4-FFF2-40B4-BE49-F238E27FC236}">
              <a16:creationId xmlns="" xmlns:a16="http://schemas.microsoft.com/office/drawing/2014/main" id="{1C2757C7-AA87-4801-94B8-B813EF492560}"/>
            </a:ext>
          </a:extLst>
        </xdr:cNvPr>
        <xdr:cNvSpPr/>
      </xdr:nvSpPr>
      <xdr:spPr>
        <a:xfrm>
          <a:off x="18116550" y="213821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35" name="Freccia in giù 34">
          <a:extLst>
            <a:ext uri="{FF2B5EF4-FFF2-40B4-BE49-F238E27FC236}">
              <a16:creationId xmlns="" xmlns:a16="http://schemas.microsoft.com/office/drawing/2014/main" id="{C1433C9E-6C23-4EF6-8BBD-FDAE95283C44}"/>
            </a:ext>
          </a:extLst>
        </xdr:cNvPr>
        <xdr:cNvSpPr/>
      </xdr:nvSpPr>
      <xdr:spPr>
        <a:xfrm>
          <a:off x="18116550" y="258699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36" name="Freccia in su 35">
          <a:extLst>
            <a:ext uri="{FF2B5EF4-FFF2-40B4-BE49-F238E27FC236}">
              <a16:creationId xmlns="" xmlns:a16="http://schemas.microsoft.com/office/drawing/2014/main" id="{D4DDC9EF-B770-4073-8BF7-7ECF87DB766D}"/>
            </a:ext>
          </a:extLst>
        </xdr:cNvPr>
        <xdr:cNvSpPr/>
      </xdr:nvSpPr>
      <xdr:spPr>
        <a:xfrm>
          <a:off x="18116550" y="258699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37" name="Freccia in giù 36">
          <a:extLst>
            <a:ext uri="{FF2B5EF4-FFF2-40B4-BE49-F238E27FC236}">
              <a16:creationId xmlns="" xmlns:a16="http://schemas.microsoft.com/office/drawing/2014/main" id="{F6B68528-F7A3-4B75-935D-6C1C54563958}"/>
            </a:ext>
          </a:extLst>
        </xdr:cNvPr>
        <xdr:cNvSpPr/>
      </xdr:nvSpPr>
      <xdr:spPr>
        <a:xfrm>
          <a:off x="18116550" y="242489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38" name="Freccia in su 37">
          <a:extLst>
            <a:ext uri="{FF2B5EF4-FFF2-40B4-BE49-F238E27FC236}">
              <a16:creationId xmlns="" xmlns:a16="http://schemas.microsoft.com/office/drawing/2014/main" id="{DB59B553-277C-45D9-A5DB-E6089A6041B5}"/>
            </a:ext>
          </a:extLst>
        </xdr:cNvPr>
        <xdr:cNvSpPr/>
      </xdr:nvSpPr>
      <xdr:spPr>
        <a:xfrm>
          <a:off x="18116550" y="239443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39" name="Freccia in giù 38">
          <a:extLst>
            <a:ext uri="{FF2B5EF4-FFF2-40B4-BE49-F238E27FC236}">
              <a16:creationId xmlns="" xmlns:a16="http://schemas.microsoft.com/office/drawing/2014/main" id="{1A460847-EA79-44F2-A39B-7904E3B88A68}"/>
            </a:ext>
          </a:extLst>
        </xdr:cNvPr>
        <xdr:cNvSpPr/>
      </xdr:nvSpPr>
      <xdr:spPr>
        <a:xfrm>
          <a:off x="18116550" y="284321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40" name="Freccia in su 39">
          <a:extLst>
            <a:ext uri="{FF2B5EF4-FFF2-40B4-BE49-F238E27FC236}">
              <a16:creationId xmlns="" xmlns:a16="http://schemas.microsoft.com/office/drawing/2014/main" id="{8C4EA3C3-3FB1-42B9-8E68-9E3681BA8BAD}"/>
            </a:ext>
          </a:extLst>
        </xdr:cNvPr>
        <xdr:cNvSpPr/>
      </xdr:nvSpPr>
      <xdr:spPr>
        <a:xfrm>
          <a:off x="18116550" y="284321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41" name="Freccia in giù 40">
          <a:extLst>
            <a:ext uri="{FF2B5EF4-FFF2-40B4-BE49-F238E27FC236}">
              <a16:creationId xmlns="" xmlns:a16="http://schemas.microsoft.com/office/drawing/2014/main" id="{5E2EEC7B-D65C-49C3-8A7A-1FBAAA32A295}"/>
            </a:ext>
          </a:extLst>
        </xdr:cNvPr>
        <xdr:cNvSpPr/>
      </xdr:nvSpPr>
      <xdr:spPr>
        <a:xfrm>
          <a:off x="18116550" y="268111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42" name="Freccia in su 41">
          <a:extLst>
            <a:ext uri="{FF2B5EF4-FFF2-40B4-BE49-F238E27FC236}">
              <a16:creationId xmlns="" xmlns:a16="http://schemas.microsoft.com/office/drawing/2014/main" id="{337D75A2-8E5A-456D-9502-42FC75BAC407}"/>
            </a:ext>
          </a:extLst>
        </xdr:cNvPr>
        <xdr:cNvSpPr/>
      </xdr:nvSpPr>
      <xdr:spPr>
        <a:xfrm>
          <a:off x="18116550" y="265065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43" name="Freccia in giù 42">
          <a:extLst>
            <a:ext uri="{FF2B5EF4-FFF2-40B4-BE49-F238E27FC236}">
              <a16:creationId xmlns="" xmlns:a16="http://schemas.microsoft.com/office/drawing/2014/main" id="{07986DB7-EF25-41E6-BAFE-E44B2442C81F}"/>
            </a:ext>
          </a:extLst>
        </xdr:cNvPr>
        <xdr:cNvSpPr/>
      </xdr:nvSpPr>
      <xdr:spPr>
        <a:xfrm>
          <a:off x="18116550" y="309943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44" name="Freccia in su 43">
          <a:extLst>
            <a:ext uri="{FF2B5EF4-FFF2-40B4-BE49-F238E27FC236}">
              <a16:creationId xmlns="" xmlns:a16="http://schemas.microsoft.com/office/drawing/2014/main" id="{3C726691-C54A-4B55-A9E2-FC9A741A038E}"/>
            </a:ext>
          </a:extLst>
        </xdr:cNvPr>
        <xdr:cNvSpPr/>
      </xdr:nvSpPr>
      <xdr:spPr>
        <a:xfrm>
          <a:off x="18116550" y="309943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45" name="Freccia in giù 44">
          <a:extLst>
            <a:ext uri="{FF2B5EF4-FFF2-40B4-BE49-F238E27FC236}">
              <a16:creationId xmlns="" xmlns:a16="http://schemas.microsoft.com/office/drawing/2014/main" id="{3489B885-EC07-423C-AE4F-72F46DF1D31E}"/>
            </a:ext>
          </a:extLst>
        </xdr:cNvPr>
        <xdr:cNvSpPr/>
      </xdr:nvSpPr>
      <xdr:spPr>
        <a:xfrm>
          <a:off x="18116550" y="293733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46" name="Freccia in su 45">
          <a:extLst>
            <a:ext uri="{FF2B5EF4-FFF2-40B4-BE49-F238E27FC236}">
              <a16:creationId xmlns="" xmlns:a16="http://schemas.microsoft.com/office/drawing/2014/main" id="{DA5847CD-CBB3-42E7-8095-4137F52AB0E7}"/>
            </a:ext>
          </a:extLst>
        </xdr:cNvPr>
        <xdr:cNvSpPr/>
      </xdr:nvSpPr>
      <xdr:spPr>
        <a:xfrm>
          <a:off x="18116550" y="290688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47" name="Freccia in giù 46">
          <a:extLst>
            <a:ext uri="{FF2B5EF4-FFF2-40B4-BE49-F238E27FC236}">
              <a16:creationId xmlns="" xmlns:a16="http://schemas.microsoft.com/office/drawing/2014/main" id="{C55313FF-3E74-49F8-8D88-AE949BD80704}"/>
            </a:ext>
          </a:extLst>
        </xdr:cNvPr>
        <xdr:cNvSpPr/>
      </xdr:nvSpPr>
      <xdr:spPr>
        <a:xfrm>
          <a:off x="18116550" y="335375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48" name="Freccia in su 47">
          <a:extLst>
            <a:ext uri="{FF2B5EF4-FFF2-40B4-BE49-F238E27FC236}">
              <a16:creationId xmlns="" xmlns:a16="http://schemas.microsoft.com/office/drawing/2014/main" id="{3C167D19-EE00-4951-AA0C-D902A5736E85}"/>
            </a:ext>
          </a:extLst>
        </xdr:cNvPr>
        <xdr:cNvSpPr/>
      </xdr:nvSpPr>
      <xdr:spPr>
        <a:xfrm>
          <a:off x="18116550" y="335375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49" name="Freccia in giù 48">
          <a:extLst>
            <a:ext uri="{FF2B5EF4-FFF2-40B4-BE49-F238E27FC236}">
              <a16:creationId xmlns="" xmlns:a16="http://schemas.microsoft.com/office/drawing/2014/main" id="{38DE283F-C313-4FF5-B9E2-D827496E81A6}"/>
            </a:ext>
          </a:extLst>
        </xdr:cNvPr>
        <xdr:cNvSpPr/>
      </xdr:nvSpPr>
      <xdr:spPr>
        <a:xfrm>
          <a:off x="18116550" y="319356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50" name="Freccia in su 49">
          <a:extLst>
            <a:ext uri="{FF2B5EF4-FFF2-40B4-BE49-F238E27FC236}">
              <a16:creationId xmlns="" xmlns:a16="http://schemas.microsoft.com/office/drawing/2014/main" id="{8EE18B4A-3F1D-4744-A94F-5A35D69204E0}"/>
            </a:ext>
          </a:extLst>
        </xdr:cNvPr>
        <xdr:cNvSpPr/>
      </xdr:nvSpPr>
      <xdr:spPr>
        <a:xfrm>
          <a:off x="18116550" y="316310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51" name="Freccia in giù 50">
          <a:extLst>
            <a:ext uri="{FF2B5EF4-FFF2-40B4-BE49-F238E27FC236}">
              <a16:creationId xmlns="" xmlns:a16="http://schemas.microsoft.com/office/drawing/2014/main" id="{92E95335-9742-4AA1-9637-72040BA6066A}"/>
            </a:ext>
          </a:extLst>
        </xdr:cNvPr>
        <xdr:cNvSpPr/>
      </xdr:nvSpPr>
      <xdr:spPr>
        <a:xfrm>
          <a:off x="18116550" y="360997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52" name="Freccia in su 51">
          <a:extLst>
            <a:ext uri="{FF2B5EF4-FFF2-40B4-BE49-F238E27FC236}">
              <a16:creationId xmlns="" xmlns:a16="http://schemas.microsoft.com/office/drawing/2014/main" id="{D26E057D-F2AA-42E8-8DC8-1654DA6BA4F8}"/>
            </a:ext>
          </a:extLst>
        </xdr:cNvPr>
        <xdr:cNvSpPr/>
      </xdr:nvSpPr>
      <xdr:spPr>
        <a:xfrm>
          <a:off x="18116550" y="360997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53" name="Freccia in giù 52">
          <a:extLst>
            <a:ext uri="{FF2B5EF4-FFF2-40B4-BE49-F238E27FC236}">
              <a16:creationId xmlns="" xmlns:a16="http://schemas.microsoft.com/office/drawing/2014/main" id="{3BAE69FB-C54B-4B4D-8631-98247C4FEB6D}"/>
            </a:ext>
          </a:extLst>
        </xdr:cNvPr>
        <xdr:cNvSpPr/>
      </xdr:nvSpPr>
      <xdr:spPr>
        <a:xfrm>
          <a:off x="18116550" y="344787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54" name="Freccia in su 53">
          <a:extLst>
            <a:ext uri="{FF2B5EF4-FFF2-40B4-BE49-F238E27FC236}">
              <a16:creationId xmlns="" xmlns:a16="http://schemas.microsoft.com/office/drawing/2014/main" id="{AA4F7C09-29B7-4254-85D9-F9528EC4CD88}"/>
            </a:ext>
          </a:extLst>
        </xdr:cNvPr>
        <xdr:cNvSpPr/>
      </xdr:nvSpPr>
      <xdr:spPr>
        <a:xfrm>
          <a:off x="18116550" y="341742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55" name="Freccia in giù 54">
          <a:extLst>
            <a:ext uri="{FF2B5EF4-FFF2-40B4-BE49-F238E27FC236}">
              <a16:creationId xmlns="" xmlns:a16="http://schemas.microsoft.com/office/drawing/2014/main" id="{4DB12ABD-A4CA-4DAE-8C25-F4B433D53D0D}"/>
            </a:ext>
          </a:extLst>
        </xdr:cNvPr>
        <xdr:cNvSpPr/>
      </xdr:nvSpPr>
      <xdr:spPr>
        <a:xfrm>
          <a:off x="18116550" y="386619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56" name="Freccia in su 55">
          <a:extLst>
            <a:ext uri="{FF2B5EF4-FFF2-40B4-BE49-F238E27FC236}">
              <a16:creationId xmlns="" xmlns:a16="http://schemas.microsoft.com/office/drawing/2014/main" id="{BCA2C82A-A49D-429B-AD3D-4B74F6C828C8}"/>
            </a:ext>
          </a:extLst>
        </xdr:cNvPr>
        <xdr:cNvSpPr/>
      </xdr:nvSpPr>
      <xdr:spPr>
        <a:xfrm>
          <a:off x="18116550" y="386619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57" name="Freccia in giù 56">
          <a:extLst>
            <a:ext uri="{FF2B5EF4-FFF2-40B4-BE49-F238E27FC236}">
              <a16:creationId xmlns="" xmlns:a16="http://schemas.microsoft.com/office/drawing/2014/main" id="{44B78498-B56D-47E4-BDD9-0C4DDC7A7983}"/>
            </a:ext>
          </a:extLst>
        </xdr:cNvPr>
        <xdr:cNvSpPr/>
      </xdr:nvSpPr>
      <xdr:spPr>
        <a:xfrm>
          <a:off x="18116550" y="370410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58" name="Freccia in su 57">
          <a:extLst>
            <a:ext uri="{FF2B5EF4-FFF2-40B4-BE49-F238E27FC236}">
              <a16:creationId xmlns="" xmlns:a16="http://schemas.microsoft.com/office/drawing/2014/main" id="{C3AE8F24-DDBF-48E2-AEE6-70CC2F248CD0}"/>
            </a:ext>
          </a:extLst>
        </xdr:cNvPr>
        <xdr:cNvSpPr/>
      </xdr:nvSpPr>
      <xdr:spPr>
        <a:xfrm>
          <a:off x="18116550" y="367364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59" name="Freccia in giù 58">
          <a:extLst>
            <a:ext uri="{FF2B5EF4-FFF2-40B4-BE49-F238E27FC236}">
              <a16:creationId xmlns="" xmlns:a16="http://schemas.microsoft.com/office/drawing/2014/main" id="{54407CD7-91CE-422C-9DAA-E871E7F3285A}"/>
            </a:ext>
          </a:extLst>
        </xdr:cNvPr>
        <xdr:cNvSpPr/>
      </xdr:nvSpPr>
      <xdr:spPr>
        <a:xfrm>
          <a:off x="18116550" y="412242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60" name="Freccia in su 59">
          <a:extLst>
            <a:ext uri="{FF2B5EF4-FFF2-40B4-BE49-F238E27FC236}">
              <a16:creationId xmlns="" xmlns:a16="http://schemas.microsoft.com/office/drawing/2014/main" id="{19DBF37E-801A-41B1-BDE0-7B458F937F35}"/>
            </a:ext>
          </a:extLst>
        </xdr:cNvPr>
        <xdr:cNvSpPr/>
      </xdr:nvSpPr>
      <xdr:spPr>
        <a:xfrm>
          <a:off x="18116550" y="412242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61" name="Freccia in giù 60">
          <a:extLst>
            <a:ext uri="{FF2B5EF4-FFF2-40B4-BE49-F238E27FC236}">
              <a16:creationId xmlns="" xmlns:a16="http://schemas.microsoft.com/office/drawing/2014/main" id="{071E5247-EE7B-4A69-9139-F6F1C4BD0C61}"/>
            </a:ext>
          </a:extLst>
        </xdr:cNvPr>
        <xdr:cNvSpPr/>
      </xdr:nvSpPr>
      <xdr:spPr>
        <a:xfrm>
          <a:off x="18116550" y="396032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62" name="Freccia in su 61">
          <a:extLst>
            <a:ext uri="{FF2B5EF4-FFF2-40B4-BE49-F238E27FC236}">
              <a16:creationId xmlns="" xmlns:a16="http://schemas.microsoft.com/office/drawing/2014/main" id="{8A62E1A4-7306-4DE8-8FB3-E4A1E3BAC619}"/>
            </a:ext>
          </a:extLst>
        </xdr:cNvPr>
        <xdr:cNvSpPr/>
      </xdr:nvSpPr>
      <xdr:spPr>
        <a:xfrm>
          <a:off x="18116550" y="392986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63" name="Freccia in giù 62">
          <a:extLst>
            <a:ext uri="{FF2B5EF4-FFF2-40B4-BE49-F238E27FC236}">
              <a16:creationId xmlns="" xmlns:a16="http://schemas.microsoft.com/office/drawing/2014/main" id="{2BE72982-7735-4B09-A504-0E053DEE7FAF}"/>
            </a:ext>
          </a:extLst>
        </xdr:cNvPr>
        <xdr:cNvSpPr/>
      </xdr:nvSpPr>
      <xdr:spPr>
        <a:xfrm>
          <a:off x="18116550" y="44843678"/>
          <a:ext cx="0" cy="31477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64" name="Freccia in su 63">
          <a:extLst>
            <a:ext uri="{FF2B5EF4-FFF2-40B4-BE49-F238E27FC236}">
              <a16:creationId xmlns="" xmlns:a16="http://schemas.microsoft.com/office/drawing/2014/main" id="{B1D13148-C1F9-4602-BDDE-FC6E4ACF8874}"/>
            </a:ext>
          </a:extLst>
        </xdr:cNvPr>
        <xdr:cNvSpPr/>
      </xdr:nvSpPr>
      <xdr:spPr>
        <a:xfrm>
          <a:off x="18116550" y="44548616"/>
          <a:ext cx="0" cy="42771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65" name="Freccia in giù 64">
          <a:extLst>
            <a:ext uri="{FF2B5EF4-FFF2-40B4-BE49-F238E27FC236}">
              <a16:creationId xmlns="" xmlns:a16="http://schemas.microsoft.com/office/drawing/2014/main" id="{53E88060-DAF3-47C1-9E9D-AF0F92753574}"/>
            </a:ext>
          </a:extLst>
        </xdr:cNvPr>
        <xdr:cNvSpPr/>
      </xdr:nvSpPr>
      <xdr:spPr>
        <a:xfrm>
          <a:off x="18116550" y="421654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66" name="Freccia in su 65">
          <a:extLst>
            <a:ext uri="{FF2B5EF4-FFF2-40B4-BE49-F238E27FC236}">
              <a16:creationId xmlns="" xmlns:a16="http://schemas.microsoft.com/office/drawing/2014/main" id="{E5674C24-5362-437C-82F7-FF95E908F17A}"/>
            </a:ext>
          </a:extLst>
        </xdr:cNvPr>
        <xdr:cNvSpPr/>
      </xdr:nvSpPr>
      <xdr:spPr>
        <a:xfrm>
          <a:off x="18116550" y="418608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67" name="Freccia in giù 66">
          <a:extLst>
            <a:ext uri="{FF2B5EF4-FFF2-40B4-BE49-F238E27FC236}">
              <a16:creationId xmlns="" xmlns:a16="http://schemas.microsoft.com/office/drawing/2014/main" id="{F1227C47-B202-491F-8683-5F5CCB5E1447}"/>
            </a:ext>
          </a:extLst>
        </xdr:cNvPr>
        <xdr:cNvSpPr/>
      </xdr:nvSpPr>
      <xdr:spPr>
        <a:xfrm>
          <a:off x="18116550" y="517874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68" name="Freccia in su 67">
          <a:extLst>
            <a:ext uri="{FF2B5EF4-FFF2-40B4-BE49-F238E27FC236}">
              <a16:creationId xmlns="" xmlns:a16="http://schemas.microsoft.com/office/drawing/2014/main" id="{DE849686-E7BC-4E89-ADFC-DFE4D5147695}"/>
            </a:ext>
          </a:extLst>
        </xdr:cNvPr>
        <xdr:cNvSpPr/>
      </xdr:nvSpPr>
      <xdr:spPr>
        <a:xfrm>
          <a:off x="18116550" y="517874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69" name="Freccia in giù 68">
          <a:extLst>
            <a:ext uri="{FF2B5EF4-FFF2-40B4-BE49-F238E27FC236}">
              <a16:creationId xmlns="" xmlns:a16="http://schemas.microsoft.com/office/drawing/2014/main" id="{5317FAC8-B407-4D53-83CC-AA41A63CB795}"/>
            </a:ext>
          </a:extLst>
        </xdr:cNvPr>
        <xdr:cNvSpPr/>
      </xdr:nvSpPr>
      <xdr:spPr>
        <a:xfrm>
          <a:off x="18116550" y="501664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70" name="Freccia in su 69">
          <a:extLst>
            <a:ext uri="{FF2B5EF4-FFF2-40B4-BE49-F238E27FC236}">
              <a16:creationId xmlns="" xmlns:a16="http://schemas.microsoft.com/office/drawing/2014/main" id="{B3A31D7E-8088-4BB4-B711-F52B6A237D57}"/>
            </a:ext>
          </a:extLst>
        </xdr:cNvPr>
        <xdr:cNvSpPr/>
      </xdr:nvSpPr>
      <xdr:spPr>
        <a:xfrm>
          <a:off x="18116550" y="498618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71" name="Freccia in giù 70">
          <a:extLst>
            <a:ext uri="{FF2B5EF4-FFF2-40B4-BE49-F238E27FC236}">
              <a16:creationId xmlns="" xmlns:a16="http://schemas.microsoft.com/office/drawing/2014/main" id="{6803DA43-FC3F-4EEA-9ADD-9731F960DF94}"/>
            </a:ext>
          </a:extLst>
        </xdr:cNvPr>
        <xdr:cNvSpPr/>
      </xdr:nvSpPr>
      <xdr:spPr>
        <a:xfrm>
          <a:off x="18116550" y="543496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72" name="Freccia in su 71">
          <a:extLst>
            <a:ext uri="{FF2B5EF4-FFF2-40B4-BE49-F238E27FC236}">
              <a16:creationId xmlns="" xmlns:a16="http://schemas.microsoft.com/office/drawing/2014/main" id="{37C0E126-5C6A-457C-852C-DA9781E9B346}"/>
            </a:ext>
          </a:extLst>
        </xdr:cNvPr>
        <xdr:cNvSpPr/>
      </xdr:nvSpPr>
      <xdr:spPr>
        <a:xfrm>
          <a:off x="18116550" y="543496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73" name="Freccia in giù 72">
          <a:extLst>
            <a:ext uri="{FF2B5EF4-FFF2-40B4-BE49-F238E27FC236}">
              <a16:creationId xmlns="" xmlns:a16="http://schemas.microsoft.com/office/drawing/2014/main" id="{2E499B08-15C2-462B-9BCB-8C170CE583DE}"/>
            </a:ext>
          </a:extLst>
        </xdr:cNvPr>
        <xdr:cNvSpPr/>
      </xdr:nvSpPr>
      <xdr:spPr>
        <a:xfrm>
          <a:off x="18116550" y="527286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74" name="Freccia in su 73">
          <a:extLst>
            <a:ext uri="{FF2B5EF4-FFF2-40B4-BE49-F238E27FC236}">
              <a16:creationId xmlns="" xmlns:a16="http://schemas.microsoft.com/office/drawing/2014/main" id="{301DCE7E-849F-4429-AADF-11C3AFD6DFD2}"/>
            </a:ext>
          </a:extLst>
        </xdr:cNvPr>
        <xdr:cNvSpPr/>
      </xdr:nvSpPr>
      <xdr:spPr>
        <a:xfrm>
          <a:off x="18116550" y="524241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75" name="Freccia in giù 74">
          <a:extLst>
            <a:ext uri="{FF2B5EF4-FFF2-40B4-BE49-F238E27FC236}">
              <a16:creationId xmlns="" xmlns:a16="http://schemas.microsoft.com/office/drawing/2014/main" id="{6A79BF63-9137-4450-8EDC-8BE5F33C59C2}"/>
            </a:ext>
          </a:extLst>
        </xdr:cNvPr>
        <xdr:cNvSpPr/>
      </xdr:nvSpPr>
      <xdr:spPr>
        <a:xfrm>
          <a:off x="18116550" y="569118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76" name="Freccia in su 75">
          <a:extLst>
            <a:ext uri="{FF2B5EF4-FFF2-40B4-BE49-F238E27FC236}">
              <a16:creationId xmlns="" xmlns:a16="http://schemas.microsoft.com/office/drawing/2014/main" id="{432DDF69-E211-4E27-84C3-8EA130C6938B}"/>
            </a:ext>
          </a:extLst>
        </xdr:cNvPr>
        <xdr:cNvSpPr/>
      </xdr:nvSpPr>
      <xdr:spPr>
        <a:xfrm>
          <a:off x="18116550" y="569118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77" name="Freccia in giù 76">
          <a:extLst>
            <a:ext uri="{FF2B5EF4-FFF2-40B4-BE49-F238E27FC236}">
              <a16:creationId xmlns="" xmlns:a16="http://schemas.microsoft.com/office/drawing/2014/main" id="{9964BA25-69CB-4B27-AEDB-80257EA966FC}"/>
            </a:ext>
          </a:extLst>
        </xdr:cNvPr>
        <xdr:cNvSpPr/>
      </xdr:nvSpPr>
      <xdr:spPr>
        <a:xfrm>
          <a:off x="18116550" y="552909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78" name="Freccia in su 77">
          <a:extLst>
            <a:ext uri="{FF2B5EF4-FFF2-40B4-BE49-F238E27FC236}">
              <a16:creationId xmlns="" xmlns:a16="http://schemas.microsoft.com/office/drawing/2014/main" id="{42C8745F-0603-426D-A69A-35537DBE6C0E}"/>
            </a:ext>
          </a:extLst>
        </xdr:cNvPr>
        <xdr:cNvSpPr/>
      </xdr:nvSpPr>
      <xdr:spPr>
        <a:xfrm>
          <a:off x="18116550" y="549863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79" name="Freccia in giù 78">
          <a:extLst>
            <a:ext uri="{FF2B5EF4-FFF2-40B4-BE49-F238E27FC236}">
              <a16:creationId xmlns="" xmlns:a16="http://schemas.microsoft.com/office/drawing/2014/main" id="{7A8A2F8A-A5A7-441D-95B1-7A4D75C95D90}"/>
            </a:ext>
          </a:extLst>
        </xdr:cNvPr>
        <xdr:cNvSpPr/>
      </xdr:nvSpPr>
      <xdr:spPr>
        <a:xfrm>
          <a:off x="18116550" y="594550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80" name="Freccia in su 79">
          <a:extLst>
            <a:ext uri="{FF2B5EF4-FFF2-40B4-BE49-F238E27FC236}">
              <a16:creationId xmlns="" xmlns:a16="http://schemas.microsoft.com/office/drawing/2014/main" id="{FB2C5536-4415-4D4B-AF4B-5E8984729C9F}"/>
            </a:ext>
          </a:extLst>
        </xdr:cNvPr>
        <xdr:cNvSpPr/>
      </xdr:nvSpPr>
      <xdr:spPr>
        <a:xfrm>
          <a:off x="18116550" y="594550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81" name="Freccia in giù 80">
          <a:extLst>
            <a:ext uri="{FF2B5EF4-FFF2-40B4-BE49-F238E27FC236}">
              <a16:creationId xmlns="" xmlns:a16="http://schemas.microsoft.com/office/drawing/2014/main" id="{0678342B-ADA0-4F0C-AFA1-43AE5B28395F}"/>
            </a:ext>
          </a:extLst>
        </xdr:cNvPr>
        <xdr:cNvSpPr/>
      </xdr:nvSpPr>
      <xdr:spPr>
        <a:xfrm>
          <a:off x="18116550" y="578531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82" name="Freccia in su 81">
          <a:extLst>
            <a:ext uri="{FF2B5EF4-FFF2-40B4-BE49-F238E27FC236}">
              <a16:creationId xmlns="" xmlns:a16="http://schemas.microsoft.com/office/drawing/2014/main" id="{EF70F407-1ED3-40AE-8AB1-13FA32E7936F}"/>
            </a:ext>
          </a:extLst>
        </xdr:cNvPr>
        <xdr:cNvSpPr/>
      </xdr:nvSpPr>
      <xdr:spPr>
        <a:xfrm>
          <a:off x="18116550" y="575485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83" name="Freccia in giù 82">
          <a:extLst>
            <a:ext uri="{FF2B5EF4-FFF2-40B4-BE49-F238E27FC236}">
              <a16:creationId xmlns="" xmlns:a16="http://schemas.microsoft.com/office/drawing/2014/main" id="{F7752817-5B48-4DA6-8B20-D69EDF42D2BF}"/>
            </a:ext>
          </a:extLst>
        </xdr:cNvPr>
        <xdr:cNvSpPr/>
      </xdr:nvSpPr>
      <xdr:spPr>
        <a:xfrm>
          <a:off x="18116550" y="620172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84" name="Freccia in su 83">
          <a:extLst>
            <a:ext uri="{FF2B5EF4-FFF2-40B4-BE49-F238E27FC236}">
              <a16:creationId xmlns="" xmlns:a16="http://schemas.microsoft.com/office/drawing/2014/main" id="{8FFAEC2C-74AE-4D87-89F6-8A67DAFBE103}"/>
            </a:ext>
          </a:extLst>
        </xdr:cNvPr>
        <xdr:cNvSpPr/>
      </xdr:nvSpPr>
      <xdr:spPr>
        <a:xfrm>
          <a:off x="18116550" y="620172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85" name="Freccia in giù 84">
          <a:extLst>
            <a:ext uri="{FF2B5EF4-FFF2-40B4-BE49-F238E27FC236}">
              <a16:creationId xmlns="" xmlns:a16="http://schemas.microsoft.com/office/drawing/2014/main" id="{0F19A3CC-67D0-4D92-9E77-D21E8BA06DD5}"/>
            </a:ext>
          </a:extLst>
        </xdr:cNvPr>
        <xdr:cNvSpPr/>
      </xdr:nvSpPr>
      <xdr:spPr>
        <a:xfrm>
          <a:off x="18116550" y="603963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86" name="Freccia in su 85">
          <a:extLst>
            <a:ext uri="{FF2B5EF4-FFF2-40B4-BE49-F238E27FC236}">
              <a16:creationId xmlns="" xmlns:a16="http://schemas.microsoft.com/office/drawing/2014/main" id="{26F68EC3-0C7E-41EE-A7F7-64A0FB50EF04}"/>
            </a:ext>
          </a:extLst>
        </xdr:cNvPr>
        <xdr:cNvSpPr/>
      </xdr:nvSpPr>
      <xdr:spPr>
        <a:xfrm>
          <a:off x="18116550" y="600917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 xmlns:a16="http://schemas.microsoft.com/office/drawing/2014/main" id="{E0154255-42E4-4AB2-9F15-4189F5F7718B}"/>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4856</xdr:colOff>
      <xdr:row>2</xdr:row>
      <xdr:rowOff>14380</xdr:rowOff>
    </xdr:from>
    <xdr:to>
      <xdr:col>15</xdr:col>
      <xdr:colOff>1695263</xdr:colOff>
      <xdr:row>11</xdr:row>
      <xdr:rowOff>279957</xdr:rowOff>
    </xdr:to>
    <xdr:graphicFrame macro="">
      <xdr:nvGraphicFramePr>
        <xdr:cNvPr id="88" name="Grafico 87">
          <a:extLst>
            <a:ext uri="{FF2B5EF4-FFF2-40B4-BE49-F238E27FC236}">
              <a16:creationId xmlns="" xmlns:a16="http://schemas.microsoft.com/office/drawing/2014/main" id="{C879CE6E-2A58-4001-ABE7-E1F60E7248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48105</xdr:colOff>
      <xdr:row>13</xdr:row>
      <xdr:rowOff>630811</xdr:rowOff>
    </xdr:from>
    <xdr:to>
      <xdr:col>31</xdr:col>
      <xdr:colOff>333855</xdr:colOff>
      <xdr:row>13</xdr:row>
      <xdr:rowOff>964640</xdr:rowOff>
    </xdr:to>
    <xdr:sp macro="" textlink="">
      <xdr:nvSpPr>
        <xdr:cNvPr id="89" name="Freccia in giù 88">
          <a:extLst>
            <a:ext uri="{FF2B5EF4-FFF2-40B4-BE49-F238E27FC236}">
              <a16:creationId xmlns="" xmlns:a16="http://schemas.microsoft.com/office/drawing/2014/main" id="{BF01F984-4F36-4B2E-A9B5-FBBC2E05BB65}"/>
            </a:ext>
          </a:extLst>
        </xdr:cNvPr>
        <xdr:cNvSpPr/>
      </xdr:nvSpPr>
      <xdr:spPr>
        <a:xfrm>
          <a:off x="30194730" y="1392811"/>
          <a:ext cx="285750" cy="17190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90" name="Freccia in su 89">
          <a:extLst>
            <a:ext uri="{FF2B5EF4-FFF2-40B4-BE49-F238E27FC236}">
              <a16:creationId xmlns="" xmlns:a16="http://schemas.microsoft.com/office/drawing/2014/main" id="{729E8A41-298A-4693-8821-5ED01A5DC1BF}"/>
            </a:ext>
          </a:extLst>
        </xdr:cNvPr>
        <xdr:cNvSpPr/>
      </xdr:nvSpPr>
      <xdr:spPr>
        <a:xfrm>
          <a:off x="30747820" y="1116613"/>
          <a:ext cx="222250" cy="3705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91" name="Freccia in giù 90">
          <a:extLst>
            <a:ext uri="{FF2B5EF4-FFF2-40B4-BE49-F238E27FC236}">
              <a16:creationId xmlns="" xmlns:a16="http://schemas.microsoft.com/office/drawing/2014/main" id="{3CA4011F-215F-41A7-894A-742135423D74}"/>
            </a:ext>
          </a:extLst>
        </xdr:cNvPr>
        <xdr:cNvSpPr/>
      </xdr:nvSpPr>
      <xdr:spPr>
        <a:xfrm>
          <a:off x="30202654" y="374965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92" name="Freccia in su 91">
          <a:extLst>
            <a:ext uri="{FF2B5EF4-FFF2-40B4-BE49-F238E27FC236}">
              <a16:creationId xmlns="" xmlns:a16="http://schemas.microsoft.com/office/drawing/2014/main" id="{CE34F9D4-E362-4231-9184-E4B88E0B70BB}"/>
            </a:ext>
          </a:extLst>
        </xdr:cNvPr>
        <xdr:cNvSpPr/>
      </xdr:nvSpPr>
      <xdr:spPr>
        <a:xfrm>
          <a:off x="30755744" y="345776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93" name="Freccia in giù 92">
          <a:extLst>
            <a:ext uri="{FF2B5EF4-FFF2-40B4-BE49-F238E27FC236}">
              <a16:creationId xmlns="" xmlns:a16="http://schemas.microsoft.com/office/drawing/2014/main" id="{C3E87968-0B35-4617-BB7E-F25CA2647A6B}"/>
            </a:ext>
          </a:extLst>
        </xdr:cNvPr>
        <xdr:cNvSpPr/>
      </xdr:nvSpPr>
      <xdr:spPr>
        <a:xfrm>
          <a:off x="30202654" y="106775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94" name="Freccia in su 93">
          <a:extLst>
            <a:ext uri="{FF2B5EF4-FFF2-40B4-BE49-F238E27FC236}">
              <a16:creationId xmlns="" xmlns:a16="http://schemas.microsoft.com/office/drawing/2014/main" id="{5810EAE9-300E-47AB-8730-E9FBC5573695}"/>
            </a:ext>
          </a:extLst>
        </xdr:cNvPr>
        <xdr:cNvSpPr/>
      </xdr:nvSpPr>
      <xdr:spPr>
        <a:xfrm>
          <a:off x="30755744" y="106775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95" name="Freccia in giù 94">
          <a:extLst>
            <a:ext uri="{FF2B5EF4-FFF2-40B4-BE49-F238E27FC236}">
              <a16:creationId xmlns="" xmlns:a16="http://schemas.microsoft.com/office/drawing/2014/main" id="{3FB00A89-448F-4926-AB72-9E1AC36358DC}"/>
            </a:ext>
          </a:extLst>
        </xdr:cNvPr>
        <xdr:cNvSpPr/>
      </xdr:nvSpPr>
      <xdr:spPr>
        <a:xfrm>
          <a:off x="30204336" y="90787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96" name="Freccia in su 95">
          <a:extLst>
            <a:ext uri="{FF2B5EF4-FFF2-40B4-BE49-F238E27FC236}">
              <a16:creationId xmlns="" xmlns:a16="http://schemas.microsoft.com/office/drawing/2014/main" id="{9C0ED3BC-AB7D-489A-B6DA-E9BEBA7D9798}"/>
            </a:ext>
          </a:extLst>
        </xdr:cNvPr>
        <xdr:cNvSpPr/>
      </xdr:nvSpPr>
      <xdr:spPr>
        <a:xfrm>
          <a:off x="30757426" y="87742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97" name="Freccia in giù 96">
          <a:extLst>
            <a:ext uri="{FF2B5EF4-FFF2-40B4-BE49-F238E27FC236}">
              <a16:creationId xmlns="" xmlns:a16="http://schemas.microsoft.com/office/drawing/2014/main" id="{C0311CB7-A6BD-4A84-B5C7-A8A1D31CD68C}"/>
            </a:ext>
          </a:extLst>
        </xdr:cNvPr>
        <xdr:cNvSpPr/>
      </xdr:nvSpPr>
      <xdr:spPr>
        <a:xfrm>
          <a:off x="30202654" y="132207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98" name="Freccia in su 97">
          <a:extLst>
            <a:ext uri="{FF2B5EF4-FFF2-40B4-BE49-F238E27FC236}">
              <a16:creationId xmlns="" xmlns:a16="http://schemas.microsoft.com/office/drawing/2014/main" id="{60F6CE39-F26E-4623-A692-9C9A03AA3E39}"/>
            </a:ext>
          </a:extLst>
        </xdr:cNvPr>
        <xdr:cNvSpPr/>
      </xdr:nvSpPr>
      <xdr:spPr>
        <a:xfrm>
          <a:off x="30755744" y="132207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99" name="Freccia in giù 98">
          <a:extLst>
            <a:ext uri="{FF2B5EF4-FFF2-40B4-BE49-F238E27FC236}">
              <a16:creationId xmlns="" xmlns:a16="http://schemas.microsoft.com/office/drawing/2014/main" id="{4BBAB1B4-AD4F-4F88-9019-01511F4F1C9B}"/>
            </a:ext>
          </a:extLst>
        </xdr:cNvPr>
        <xdr:cNvSpPr/>
      </xdr:nvSpPr>
      <xdr:spPr>
        <a:xfrm>
          <a:off x="30204336" y="116219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100" name="Freccia in su 99">
          <a:extLst>
            <a:ext uri="{FF2B5EF4-FFF2-40B4-BE49-F238E27FC236}">
              <a16:creationId xmlns="" xmlns:a16="http://schemas.microsoft.com/office/drawing/2014/main" id="{F95D0DA9-8582-4CFF-AC34-CD49A9B4F03C}"/>
            </a:ext>
          </a:extLst>
        </xdr:cNvPr>
        <xdr:cNvSpPr/>
      </xdr:nvSpPr>
      <xdr:spPr>
        <a:xfrm>
          <a:off x="30757426" y="113173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101" name="Freccia in giù 100">
          <a:extLst>
            <a:ext uri="{FF2B5EF4-FFF2-40B4-BE49-F238E27FC236}">
              <a16:creationId xmlns="" xmlns:a16="http://schemas.microsoft.com/office/drawing/2014/main" id="{2357F724-685C-40AE-BF5C-C6D8EDF36E6C}"/>
            </a:ext>
          </a:extLst>
        </xdr:cNvPr>
        <xdr:cNvSpPr/>
      </xdr:nvSpPr>
      <xdr:spPr>
        <a:xfrm>
          <a:off x="30202654" y="157638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102" name="Freccia in su 101">
          <a:extLst>
            <a:ext uri="{FF2B5EF4-FFF2-40B4-BE49-F238E27FC236}">
              <a16:creationId xmlns="" xmlns:a16="http://schemas.microsoft.com/office/drawing/2014/main" id="{B6AC0968-61B3-4406-8D39-942212BD8A0E}"/>
            </a:ext>
          </a:extLst>
        </xdr:cNvPr>
        <xdr:cNvSpPr/>
      </xdr:nvSpPr>
      <xdr:spPr>
        <a:xfrm>
          <a:off x="30755744" y="157638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103" name="Freccia in giù 102">
          <a:extLst>
            <a:ext uri="{FF2B5EF4-FFF2-40B4-BE49-F238E27FC236}">
              <a16:creationId xmlns="" xmlns:a16="http://schemas.microsoft.com/office/drawing/2014/main" id="{6E0EBC21-A1E0-460A-AE26-D621615BD0F1}"/>
            </a:ext>
          </a:extLst>
        </xdr:cNvPr>
        <xdr:cNvSpPr/>
      </xdr:nvSpPr>
      <xdr:spPr>
        <a:xfrm>
          <a:off x="30204336" y="141651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104" name="Freccia in su 103">
          <a:extLst>
            <a:ext uri="{FF2B5EF4-FFF2-40B4-BE49-F238E27FC236}">
              <a16:creationId xmlns="" xmlns:a16="http://schemas.microsoft.com/office/drawing/2014/main" id="{72F9678A-5269-4936-9370-47EC5E8D0EB3}"/>
            </a:ext>
          </a:extLst>
        </xdr:cNvPr>
        <xdr:cNvSpPr/>
      </xdr:nvSpPr>
      <xdr:spPr>
        <a:xfrm>
          <a:off x="30757426" y="138605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105" name="Freccia in giù 104">
          <a:extLst>
            <a:ext uri="{FF2B5EF4-FFF2-40B4-BE49-F238E27FC236}">
              <a16:creationId xmlns="" xmlns:a16="http://schemas.microsoft.com/office/drawing/2014/main" id="{4F4239E0-9B50-4836-8EA6-15A72D1B5CC5}"/>
            </a:ext>
          </a:extLst>
        </xdr:cNvPr>
        <xdr:cNvSpPr/>
      </xdr:nvSpPr>
      <xdr:spPr>
        <a:xfrm>
          <a:off x="30202654" y="183070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106" name="Freccia in su 105">
          <a:extLst>
            <a:ext uri="{FF2B5EF4-FFF2-40B4-BE49-F238E27FC236}">
              <a16:creationId xmlns="" xmlns:a16="http://schemas.microsoft.com/office/drawing/2014/main" id="{DD2C6569-566E-4EC2-824A-116D7957D20B}"/>
            </a:ext>
          </a:extLst>
        </xdr:cNvPr>
        <xdr:cNvSpPr/>
      </xdr:nvSpPr>
      <xdr:spPr>
        <a:xfrm>
          <a:off x="30755744" y="183070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107" name="Freccia in giù 106">
          <a:extLst>
            <a:ext uri="{FF2B5EF4-FFF2-40B4-BE49-F238E27FC236}">
              <a16:creationId xmlns="" xmlns:a16="http://schemas.microsoft.com/office/drawing/2014/main" id="{C3CD5006-4E05-4C97-968B-93A82096FDE3}"/>
            </a:ext>
          </a:extLst>
        </xdr:cNvPr>
        <xdr:cNvSpPr/>
      </xdr:nvSpPr>
      <xdr:spPr>
        <a:xfrm>
          <a:off x="30204336" y="167083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108" name="Freccia in su 107">
          <a:extLst>
            <a:ext uri="{FF2B5EF4-FFF2-40B4-BE49-F238E27FC236}">
              <a16:creationId xmlns="" xmlns:a16="http://schemas.microsoft.com/office/drawing/2014/main" id="{E80B95F2-48AA-4033-A798-DFDFB86B9E74}"/>
            </a:ext>
          </a:extLst>
        </xdr:cNvPr>
        <xdr:cNvSpPr/>
      </xdr:nvSpPr>
      <xdr:spPr>
        <a:xfrm>
          <a:off x="30757426" y="164037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109" name="Freccia in giù 108">
          <a:extLst>
            <a:ext uri="{FF2B5EF4-FFF2-40B4-BE49-F238E27FC236}">
              <a16:creationId xmlns="" xmlns:a16="http://schemas.microsoft.com/office/drawing/2014/main" id="{607CC5CB-5E2C-46FA-A947-A20B37C0C7E3}"/>
            </a:ext>
          </a:extLst>
        </xdr:cNvPr>
        <xdr:cNvSpPr/>
      </xdr:nvSpPr>
      <xdr:spPr>
        <a:xfrm>
          <a:off x="30202654" y="208502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110" name="Freccia in su 109">
          <a:extLst>
            <a:ext uri="{FF2B5EF4-FFF2-40B4-BE49-F238E27FC236}">
              <a16:creationId xmlns="" xmlns:a16="http://schemas.microsoft.com/office/drawing/2014/main" id="{1DB1EEFD-A1EF-463F-AAEF-D9A8EBEC147D}"/>
            </a:ext>
          </a:extLst>
        </xdr:cNvPr>
        <xdr:cNvSpPr/>
      </xdr:nvSpPr>
      <xdr:spPr>
        <a:xfrm>
          <a:off x="30755744" y="208502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111" name="Freccia in giù 110">
          <a:extLst>
            <a:ext uri="{FF2B5EF4-FFF2-40B4-BE49-F238E27FC236}">
              <a16:creationId xmlns="" xmlns:a16="http://schemas.microsoft.com/office/drawing/2014/main" id="{218CBB6F-4845-4F95-8E8A-A3035A9CA3B7}"/>
            </a:ext>
          </a:extLst>
        </xdr:cNvPr>
        <xdr:cNvSpPr/>
      </xdr:nvSpPr>
      <xdr:spPr>
        <a:xfrm>
          <a:off x="30204336" y="192514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112" name="Freccia in su 111">
          <a:extLst>
            <a:ext uri="{FF2B5EF4-FFF2-40B4-BE49-F238E27FC236}">
              <a16:creationId xmlns="" xmlns:a16="http://schemas.microsoft.com/office/drawing/2014/main" id="{C1233124-1632-4BAB-AE0C-FE5B4E33FCD5}"/>
            </a:ext>
          </a:extLst>
        </xdr:cNvPr>
        <xdr:cNvSpPr/>
      </xdr:nvSpPr>
      <xdr:spPr>
        <a:xfrm>
          <a:off x="30757426" y="189469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113" name="Freccia in giù 112">
          <a:extLst>
            <a:ext uri="{FF2B5EF4-FFF2-40B4-BE49-F238E27FC236}">
              <a16:creationId xmlns="" xmlns:a16="http://schemas.microsoft.com/office/drawing/2014/main" id="{13FB3045-A96C-403B-A0EE-B99C90731D14}"/>
            </a:ext>
          </a:extLst>
        </xdr:cNvPr>
        <xdr:cNvSpPr/>
      </xdr:nvSpPr>
      <xdr:spPr>
        <a:xfrm>
          <a:off x="30202654" y="233934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114" name="Freccia in su 113">
          <a:extLst>
            <a:ext uri="{FF2B5EF4-FFF2-40B4-BE49-F238E27FC236}">
              <a16:creationId xmlns="" xmlns:a16="http://schemas.microsoft.com/office/drawing/2014/main" id="{41771303-A9E6-47DF-8E38-A0F10478FB38}"/>
            </a:ext>
          </a:extLst>
        </xdr:cNvPr>
        <xdr:cNvSpPr/>
      </xdr:nvSpPr>
      <xdr:spPr>
        <a:xfrm>
          <a:off x="30755744" y="233934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115" name="Freccia in giù 114">
          <a:extLst>
            <a:ext uri="{FF2B5EF4-FFF2-40B4-BE49-F238E27FC236}">
              <a16:creationId xmlns="" xmlns:a16="http://schemas.microsoft.com/office/drawing/2014/main" id="{B4E6003D-BFCF-429C-89B9-8C958BD9DA5B}"/>
            </a:ext>
          </a:extLst>
        </xdr:cNvPr>
        <xdr:cNvSpPr/>
      </xdr:nvSpPr>
      <xdr:spPr>
        <a:xfrm>
          <a:off x="30204336" y="217946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116" name="Freccia in su 115">
          <a:extLst>
            <a:ext uri="{FF2B5EF4-FFF2-40B4-BE49-F238E27FC236}">
              <a16:creationId xmlns="" xmlns:a16="http://schemas.microsoft.com/office/drawing/2014/main" id="{4C8A9F01-E8C5-4100-983E-E2B1682FD820}"/>
            </a:ext>
          </a:extLst>
        </xdr:cNvPr>
        <xdr:cNvSpPr/>
      </xdr:nvSpPr>
      <xdr:spPr>
        <a:xfrm>
          <a:off x="30757426" y="214900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117" name="Freccia in giù 116">
          <a:extLst>
            <a:ext uri="{FF2B5EF4-FFF2-40B4-BE49-F238E27FC236}">
              <a16:creationId xmlns="" xmlns:a16="http://schemas.microsoft.com/office/drawing/2014/main" id="{74A11DC5-61B0-4ACA-8EAB-52F69D92ED00}"/>
            </a:ext>
          </a:extLst>
        </xdr:cNvPr>
        <xdr:cNvSpPr/>
      </xdr:nvSpPr>
      <xdr:spPr>
        <a:xfrm>
          <a:off x="30202654" y="259365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118" name="Freccia in su 117">
          <a:extLst>
            <a:ext uri="{FF2B5EF4-FFF2-40B4-BE49-F238E27FC236}">
              <a16:creationId xmlns="" xmlns:a16="http://schemas.microsoft.com/office/drawing/2014/main" id="{1CD29B40-64D2-411D-B76D-B807E63170A8}"/>
            </a:ext>
          </a:extLst>
        </xdr:cNvPr>
        <xdr:cNvSpPr/>
      </xdr:nvSpPr>
      <xdr:spPr>
        <a:xfrm>
          <a:off x="30755744" y="259365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119" name="Freccia in giù 118">
          <a:extLst>
            <a:ext uri="{FF2B5EF4-FFF2-40B4-BE49-F238E27FC236}">
              <a16:creationId xmlns="" xmlns:a16="http://schemas.microsoft.com/office/drawing/2014/main" id="{202821F0-4733-4551-952C-8913A5A90640}"/>
            </a:ext>
          </a:extLst>
        </xdr:cNvPr>
        <xdr:cNvSpPr/>
      </xdr:nvSpPr>
      <xdr:spPr>
        <a:xfrm>
          <a:off x="30204336" y="243378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120" name="Freccia in su 119">
          <a:extLst>
            <a:ext uri="{FF2B5EF4-FFF2-40B4-BE49-F238E27FC236}">
              <a16:creationId xmlns="" xmlns:a16="http://schemas.microsoft.com/office/drawing/2014/main" id="{6820300E-0D56-4F45-AD82-F7ED5F6A123D}"/>
            </a:ext>
          </a:extLst>
        </xdr:cNvPr>
        <xdr:cNvSpPr/>
      </xdr:nvSpPr>
      <xdr:spPr>
        <a:xfrm>
          <a:off x="30757426" y="240332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121" name="Freccia in giù 120">
          <a:extLst>
            <a:ext uri="{FF2B5EF4-FFF2-40B4-BE49-F238E27FC236}">
              <a16:creationId xmlns="" xmlns:a16="http://schemas.microsoft.com/office/drawing/2014/main" id="{B7274E21-8025-4DDB-B442-3ED2D353FF09}"/>
            </a:ext>
          </a:extLst>
        </xdr:cNvPr>
        <xdr:cNvSpPr/>
      </xdr:nvSpPr>
      <xdr:spPr>
        <a:xfrm>
          <a:off x="30202654" y="284797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122" name="Freccia in su 121">
          <a:extLst>
            <a:ext uri="{FF2B5EF4-FFF2-40B4-BE49-F238E27FC236}">
              <a16:creationId xmlns="" xmlns:a16="http://schemas.microsoft.com/office/drawing/2014/main" id="{C4D51CE5-57FE-4160-B112-F5CA7D17220C}"/>
            </a:ext>
          </a:extLst>
        </xdr:cNvPr>
        <xdr:cNvSpPr/>
      </xdr:nvSpPr>
      <xdr:spPr>
        <a:xfrm>
          <a:off x="30755744" y="284797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123" name="Freccia in giù 122">
          <a:extLst>
            <a:ext uri="{FF2B5EF4-FFF2-40B4-BE49-F238E27FC236}">
              <a16:creationId xmlns="" xmlns:a16="http://schemas.microsoft.com/office/drawing/2014/main" id="{4E54E8BB-B259-4E67-83BB-68DA308D6C45}"/>
            </a:ext>
          </a:extLst>
        </xdr:cNvPr>
        <xdr:cNvSpPr/>
      </xdr:nvSpPr>
      <xdr:spPr>
        <a:xfrm>
          <a:off x="30204336" y="268810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124" name="Freccia in su 123">
          <a:extLst>
            <a:ext uri="{FF2B5EF4-FFF2-40B4-BE49-F238E27FC236}">
              <a16:creationId xmlns="" xmlns:a16="http://schemas.microsoft.com/office/drawing/2014/main" id="{94E8E57C-7DF5-49BC-86E2-1A06819E0475}"/>
            </a:ext>
          </a:extLst>
        </xdr:cNvPr>
        <xdr:cNvSpPr/>
      </xdr:nvSpPr>
      <xdr:spPr>
        <a:xfrm>
          <a:off x="30757426" y="265764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125" name="Freccia in giù 124">
          <a:extLst>
            <a:ext uri="{FF2B5EF4-FFF2-40B4-BE49-F238E27FC236}">
              <a16:creationId xmlns="" xmlns:a16="http://schemas.microsoft.com/office/drawing/2014/main" id="{14C2683D-C98B-46CA-AFBF-38A2ED7013BA}"/>
            </a:ext>
          </a:extLst>
        </xdr:cNvPr>
        <xdr:cNvSpPr/>
      </xdr:nvSpPr>
      <xdr:spPr>
        <a:xfrm>
          <a:off x="30202654" y="310229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126" name="Freccia in su 125">
          <a:extLst>
            <a:ext uri="{FF2B5EF4-FFF2-40B4-BE49-F238E27FC236}">
              <a16:creationId xmlns="" xmlns:a16="http://schemas.microsoft.com/office/drawing/2014/main" id="{F900E29B-A27A-4961-A066-CDB8A1F950EE}"/>
            </a:ext>
          </a:extLst>
        </xdr:cNvPr>
        <xdr:cNvSpPr/>
      </xdr:nvSpPr>
      <xdr:spPr>
        <a:xfrm>
          <a:off x="30755744" y="310229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127" name="Freccia in giù 126">
          <a:extLst>
            <a:ext uri="{FF2B5EF4-FFF2-40B4-BE49-F238E27FC236}">
              <a16:creationId xmlns="" xmlns:a16="http://schemas.microsoft.com/office/drawing/2014/main" id="{6B5C268F-350E-410C-AFDC-04C5D4C9EC90}"/>
            </a:ext>
          </a:extLst>
        </xdr:cNvPr>
        <xdr:cNvSpPr/>
      </xdr:nvSpPr>
      <xdr:spPr>
        <a:xfrm>
          <a:off x="30204336" y="294241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128" name="Freccia in su 127">
          <a:extLst>
            <a:ext uri="{FF2B5EF4-FFF2-40B4-BE49-F238E27FC236}">
              <a16:creationId xmlns="" xmlns:a16="http://schemas.microsoft.com/office/drawing/2014/main" id="{395747C7-5476-416D-AEB3-FDC931EFB365}"/>
            </a:ext>
          </a:extLst>
        </xdr:cNvPr>
        <xdr:cNvSpPr/>
      </xdr:nvSpPr>
      <xdr:spPr>
        <a:xfrm>
          <a:off x="30757426" y="291196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129" name="Freccia in giù 128">
          <a:extLst>
            <a:ext uri="{FF2B5EF4-FFF2-40B4-BE49-F238E27FC236}">
              <a16:creationId xmlns="" xmlns:a16="http://schemas.microsoft.com/office/drawing/2014/main" id="{E2ADEBBE-D6E1-4C78-8BD6-CA4D7E795353}"/>
            </a:ext>
          </a:extLst>
        </xdr:cNvPr>
        <xdr:cNvSpPr/>
      </xdr:nvSpPr>
      <xdr:spPr>
        <a:xfrm>
          <a:off x="30202654" y="335470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130" name="Freccia in su 129">
          <a:extLst>
            <a:ext uri="{FF2B5EF4-FFF2-40B4-BE49-F238E27FC236}">
              <a16:creationId xmlns="" xmlns:a16="http://schemas.microsoft.com/office/drawing/2014/main" id="{02B8EE11-79F8-4B1C-96BA-2C732543D8C1}"/>
            </a:ext>
          </a:extLst>
        </xdr:cNvPr>
        <xdr:cNvSpPr/>
      </xdr:nvSpPr>
      <xdr:spPr>
        <a:xfrm>
          <a:off x="30755744" y="335470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131" name="Freccia in giù 130">
          <a:extLst>
            <a:ext uri="{FF2B5EF4-FFF2-40B4-BE49-F238E27FC236}">
              <a16:creationId xmlns="" xmlns:a16="http://schemas.microsoft.com/office/drawing/2014/main" id="{924FD83C-9F9D-42F9-AA71-46110E8A01F7}"/>
            </a:ext>
          </a:extLst>
        </xdr:cNvPr>
        <xdr:cNvSpPr/>
      </xdr:nvSpPr>
      <xdr:spPr>
        <a:xfrm>
          <a:off x="30204336" y="319673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132" name="Freccia in su 131">
          <a:extLst>
            <a:ext uri="{FF2B5EF4-FFF2-40B4-BE49-F238E27FC236}">
              <a16:creationId xmlns="" xmlns:a16="http://schemas.microsoft.com/office/drawing/2014/main" id="{0C6B384C-2D69-4459-8538-F06BAEE6DB81}"/>
            </a:ext>
          </a:extLst>
        </xdr:cNvPr>
        <xdr:cNvSpPr/>
      </xdr:nvSpPr>
      <xdr:spPr>
        <a:xfrm>
          <a:off x="30757426" y="316627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133" name="Freccia in giù 132">
          <a:extLst>
            <a:ext uri="{FF2B5EF4-FFF2-40B4-BE49-F238E27FC236}">
              <a16:creationId xmlns="" xmlns:a16="http://schemas.microsoft.com/office/drawing/2014/main" id="{220920A8-9E46-4F8F-80D7-D11CA7F6D15E}"/>
            </a:ext>
          </a:extLst>
        </xdr:cNvPr>
        <xdr:cNvSpPr/>
      </xdr:nvSpPr>
      <xdr:spPr>
        <a:xfrm>
          <a:off x="30202654" y="360902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134" name="Freccia in su 133">
          <a:extLst>
            <a:ext uri="{FF2B5EF4-FFF2-40B4-BE49-F238E27FC236}">
              <a16:creationId xmlns="" xmlns:a16="http://schemas.microsoft.com/office/drawing/2014/main" id="{5DCDE135-16F0-4243-B9CE-52E3796FFACB}"/>
            </a:ext>
          </a:extLst>
        </xdr:cNvPr>
        <xdr:cNvSpPr/>
      </xdr:nvSpPr>
      <xdr:spPr>
        <a:xfrm>
          <a:off x="30755744" y="360902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135" name="Freccia in giù 134">
          <a:extLst>
            <a:ext uri="{FF2B5EF4-FFF2-40B4-BE49-F238E27FC236}">
              <a16:creationId xmlns="" xmlns:a16="http://schemas.microsoft.com/office/drawing/2014/main" id="{F9FA6ADE-B0EC-4E3B-AE1F-6A8685E6D1F6}"/>
            </a:ext>
          </a:extLst>
        </xdr:cNvPr>
        <xdr:cNvSpPr/>
      </xdr:nvSpPr>
      <xdr:spPr>
        <a:xfrm>
          <a:off x="30204336" y="344914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136" name="Freccia in su 135">
          <a:extLst>
            <a:ext uri="{FF2B5EF4-FFF2-40B4-BE49-F238E27FC236}">
              <a16:creationId xmlns="" xmlns:a16="http://schemas.microsoft.com/office/drawing/2014/main" id="{3D84DA6A-BFA2-4A4A-80DC-DA7ECC01278A}"/>
            </a:ext>
          </a:extLst>
        </xdr:cNvPr>
        <xdr:cNvSpPr/>
      </xdr:nvSpPr>
      <xdr:spPr>
        <a:xfrm>
          <a:off x="30757426" y="341869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137" name="Freccia in giù 136">
          <a:extLst>
            <a:ext uri="{FF2B5EF4-FFF2-40B4-BE49-F238E27FC236}">
              <a16:creationId xmlns="" xmlns:a16="http://schemas.microsoft.com/office/drawing/2014/main" id="{DB4D5D87-FE26-46F1-9B4F-1031D3C8EC5B}"/>
            </a:ext>
          </a:extLst>
        </xdr:cNvPr>
        <xdr:cNvSpPr/>
      </xdr:nvSpPr>
      <xdr:spPr>
        <a:xfrm>
          <a:off x="30202654" y="386334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138" name="Freccia in su 137">
          <a:extLst>
            <a:ext uri="{FF2B5EF4-FFF2-40B4-BE49-F238E27FC236}">
              <a16:creationId xmlns="" xmlns:a16="http://schemas.microsoft.com/office/drawing/2014/main" id="{201C6029-30EC-4A23-8C13-3971BE2AFCFC}"/>
            </a:ext>
          </a:extLst>
        </xdr:cNvPr>
        <xdr:cNvSpPr/>
      </xdr:nvSpPr>
      <xdr:spPr>
        <a:xfrm>
          <a:off x="30755744" y="386334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139" name="Freccia in giù 138">
          <a:extLst>
            <a:ext uri="{FF2B5EF4-FFF2-40B4-BE49-F238E27FC236}">
              <a16:creationId xmlns="" xmlns:a16="http://schemas.microsoft.com/office/drawing/2014/main" id="{5D541CD5-82A2-48E7-9FEB-AD7B44058F6A}"/>
            </a:ext>
          </a:extLst>
        </xdr:cNvPr>
        <xdr:cNvSpPr/>
      </xdr:nvSpPr>
      <xdr:spPr>
        <a:xfrm>
          <a:off x="30204336" y="370346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140" name="Freccia in su 139">
          <a:extLst>
            <a:ext uri="{FF2B5EF4-FFF2-40B4-BE49-F238E27FC236}">
              <a16:creationId xmlns="" xmlns:a16="http://schemas.microsoft.com/office/drawing/2014/main" id="{FF5FDF45-E1BF-4D73-8C04-3213554A4286}"/>
            </a:ext>
          </a:extLst>
        </xdr:cNvPr>
        <xdr:cNvSpPr/>
      </xdr:nvSpPr>
      <xdr:spPr>
        <a:xfrm>
          <a:off x="30757426" y="367300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141" name="Freccia in giù 140">
          <a:extLst>
            <a:ext uri="{FF2B5EF4-FFF2-40B4-BE49-F238E27FC236}">
              <a16:creationId xmlns="" xmlns:a16="http://schemas.microsoft.com/office/drawing/2014/main" id="{A4ABE250-530F-413D-8189-E2D3494BA377}"/>
            </a:ext>
          </a:extLst>
        </xdr:cNvPr>
        <xdr:cNvSpPr/>
      </xdr:nvSpPr>
      <xdr:spPr>
        <a:xfrm>
          <a:off x="30202654" y="411765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142" name="Freccia in su 141">
          <a:extLst>
            <a:ext uri="{FF2B5EF4-FFF2-40B4-BE49-F238E27FC236}">
              <a16:creationId xmlns="" xmlns:a16="http://schemas.microsoft.com/office/drawing/2014/main" id="{6AD507AD-AB5E-4D74-A606-9D93399040B9}"/>
            </a:ext>
          </a:extLst>
        </xdr:cNvPr>
        <xdr:cNvSpPr/>
      </xdr:nvSpPr>
      <xdr:spPr>
        <a:xfrm>
          <a:off x="30755744" y="411765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143" name="Freccia in giù 142">
          <a:extLst>
            <a:ext uri="{FF2B5EF4-FFF2-40B4-BE49-F238E27FC236}">
              <a16:creationId xmlns="" xmlns:a16="http://schemas.microsoft.com/office/drawing/2014/main" id="{15BD5CB2-B280-4C47-A880-0E11A54AB229}"/>
            </a:ext>
          </a:extLst>
        </xdr:cNvPr>
        <xdr:cNvSpPr/>
      </xdr:nvSpPr>
      <xdr:spPr>
        <a:xfrm>
          <a:off x="30204336" y="395778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144" name="Freccia in su 143">
          <a:extLst>
            <a:ext uri="{FF2B5EF4-FFF2-40B4-BE49-F238E27FC236}">
              <a16:creationId xmlns="" xmlns:a16="http://schemas.microsoft.com/office/drawing/2014/main" id="{5B41BE1C-1D50-47F7-8B2C-481CE6F6458C}"/>
            </a:ext>
          </a:extLst>
        </xdr:cNvPr>
        <xdr:cNvSpPr/>
      </xdr:nvSpPr>
      <xdr:spPr>
        <a:xfrm>
          <a:off x="30757426" y="392732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145" name="Freccia in giù 144">
          <a:extLst>
            <a:ext uri="{FF2B5EF4-FFF2-40B4-BE49-F238E27FC236}">
              <a16:creationId xmlns="" xmlns:a16="http://schemas.microsoft.com/office/drawing/2014/main" id="{928E18D1-E825-4140-B875-1B9722F7E2EE}"/>
            </a:ext>
          </a:extLst>
        </xdr:cNvPr>
        <xdr:cNvSpPr/>
      </xdr:nvSpPr>
      <xdr:spPr>
        <a:xfrm>
          <a:off x="30202654" y="437197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146" name="Freccia in su 145">
          <a:extLst>
            <a:ext uri="{FF2B5EF4-FFF2-40B4-BE49-F238E27FC236}">
              <a16:creationId xmlns="" xmlns:a16="http://schemas.microsoft.com/office/drawing/2014/main" id="{4F9C4CA6-69C0-406B-89BC-820123BB3493}"/>
            </a:ext>
          </a:extLst>
        </xdr:cNvPr>
        <xdr:cNvSpPr/>
      </xdr:nvSpPr>
      <xdr:spPr>
        <a:xfrm>
          <a:off x="30755744" y="437197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147" name="Freccia in giù 146">
          <a:extLst>
            <a:ext uri="{FF2B5EF4-FFF2-40B4-BE49-F238E27FC236}">
              <a16:creationId xmlns="" xmlns:a16="http://schemas.microsoft.com/office/drawing/2014/main" id="{F9DC224B-10E9-4EDC-B413-A1A8CC967EF1}"/>
            </a:ext>
          </a:extLst>
        </xdr:cNvPr>
        <xdr:cNvSpPr/>
      </xdr:nvSpPr>
      <xdr:spPr>
        <a:xfrm>
          <a:off x="30204336" y="421210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148" name="Freccia in su 147">
          <a:extLst>
            <a:ext uri="{FF2B5EF4-FFF2-40B4-BE49-F238E27FC236}">
              <a16:creationId xmlns="" xmlns:a16="http://schemas.microsoft.com/office/drawing/2014/main" id="{129A4348-7B3F-42A9-9A53-838A258C85DB}"/>
            </a:ext>
          </a:extLst>
        </xdr:cNvPr>
        <xdr:cNvSpPr/>
      </xdr:nvSpPr>
      <xdr:spPr>
        <a:xfrm>
          <a:off x="30757426" y="418164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149" name="Freccia in giù 148">
          <a:extLst>
            <a:ext uri="{FF2B5EF4-FFF2-40B4-BE49-F238E27FC236}">
              <a16:creationId xmlns="" xmlns:a16="http://schemas.microsoft.com/office/drawing/2014/main" id="{6A560A66-1F65-4FB3-950D-A2C3B9DF4AE5}"/>
            </a:ext>
          </a:extLst>
        </xdr:cNvPr>
        <xdr:cNvSpPr/>
      </xdr:nvSpPr>
      <xdr:spPr>
        <a:xfrm>
          <a:off x="30202654" y="462629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150" name="Freccia in su 149">
          <a:extLst>
            <a:ext uri="{FF2B5EF4-FFF2-40B4-BE49-F238E27FC236}">
              <a16:creationId xmlns="" xmlns:a16="http://schemas.microsoft.com/office/drawing/2014/main" id="{EB2F61AD-B677-410C-8E1E-59E1B852AD2A}"/>
            </a:ext>
          </a:extLst>
        </xdr:cNvPr>
        <xdr:cNvSpPr/>
      </xdr:nvSpPr>
      <xdr:spPr>
        <a:xfrm>
          <a:off x="30755744" y="462629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151" name="Freccia in giù 150">
          <a:extLst>
            <a:ext uri="{FF2B5EF4-FFF2-40B4-BE49-F238E27FC236}">
              <a16:creationId xmlns="" xmlns:a16="http://schemas.microsoft.com/office/drawing/2014/main" id="{60D7A39B-CD18-4DDE-9984-945FB25D65D0}"/>
            </a:ext>
          </a:extLst>
        </xdr:cNvPr>
        <xdr:cNvSpPr/>
      </xdr:nvSpPr>
      <xdr:spPr>
        <a:xfrm>
          <a:off x="30204336" y="446641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152" name="Freccia in su 151">
          <a:extLst>
            <a:ext uri="{FF2B5EF4-FFF2-40B4-BE49-F238E27FC236}">
              <a16:creationId xmlns="" xmlns:a16="http://schemas.microsoft.com/office/drawing/2014/main" id="{BA70FF7B-C51D-41A0-8262-01BC04FDB3D9}"/>
            </a:ext>
          </a:extLst>
        </xdr:cNvPr>
        <xdr:cNvSpPr/>
      </xdr:nvSpPr>
      <xdr:spPr>
        <a:xfrm>
          <a:off x="30757426" y="443596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153" name="Freccia in giù 152">
          <a:extLst>
            <a:ext uri="{FF2B5EF4-FFF2-40B4-BE49-F238E27FC236}">
              <a16:creationId xmlns="" xmlns:a16="http://schemas.microsoft.com/office/drawing/2014/main" id="{F9EEE550-5DDC-4B21-B579-A492DF525B94}"/>
            </a:ext>
          </a:extLst>
        </xdr:cNvPr>
        <xdr:cNvSpPr/>
      </xdr:nvSpPr>
      <xdr:spPr>
        <a:xfrm>
          <a:off x="30202654" y="488061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154" name="Freccia in su 153">
          <a:extLst>
            <a:ext uri="{FF2B5EF4-FFF2-40B4-BE49-F238E27FC236}">
              <a16:creationId xmlns="" xmlns:a16="http://schemas.microsoft.com/office/drawing/2014/main" id="{0AB4812A-8A84-4275-B940-23C03328E8E2}"/>
            </a:ext>
          </a:extLst>
        </xdr:cNvPr>
        <xdr:cNvSpPr/>
      </xdr:nvSpPr>
      <xdr:spPr>
        <a:xfrm>
          <a:off x="30755744" y="488061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155" name="Freccia in giù 154">
          <a:extLst>
            <a:ext uri="{FF2B5EF4-FFF2-40B4-BE49-F238E27FC236}">
              <a16:creationId xmlns="" xmlns:a16="http://schemas.microsoft.com/office/drawing/2014/main" id="{F57BAB19-97EC-4B8C-A14E-C5505A710F27}"/>
            </a:ext>
          </a:extLst>
        </xdr:cNvPr>
        <xdr:cNvSpPr/>
      </xdr:nvSpPr>
      <xdr:spPr>
        <a:xfrm>
          <a:off x="30204336" y="472073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156" name="Freccia in su 155">
          <a:extLst>
            <a:ext uri="{FF2B5EF4-FFF2-40B4-BE49-F238E27FC236}">
              <a16:creationId xmlns="" xmlns:a16="http://schemas.microsoft.com/office/drawing/2014/main" id="{95C93223-E2BB-401B-B53D-E93F3F1444A1}"/>
            </a:ext>
          </a:extLst>
        </xdr:cNvPr>
        <xdr:cNvSpPr/>
      </xdr:nvSpPr>
      <xdr:spPr>
        <a:xfrm>
          <a:off x="30757426" y="469027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157" name="Freccia in giù 156">
          <a:extLst>
            <a:ext uri="{FF2B5EF4-FFF2-40B4-BE49-F238E27FC236}">
              <a16:creationId xmlns="" xmlns:a16="http://schemas.microsoft.com/office/drawing/2014/main" id="{FBDA3B10-3B1D-43DE-9076-8375EC5F42D7}"/>
            </a:ext>
          </a:extLst>
        </xdr:cNvPr>
        <xdr:cNvSpPr/>
      </xdr:nvSpPr>
      <xdr:spPr>
        <a:xfrm>
          <a:off x="30202654" y="513492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158" name="Freccia in su 157">
          <a:extLst>
            <a:ext uri="{FF2B5EF4-FFF2-40B4-BE49-F238E27FC236}">
              <a16:creationId xmlns="" xmlns:a16="http://schemas.microsoft.com/office/drawing/2014/main" id="{53F2EFC2-2855-4D5D-8CCC-3112D208F627}"/>
            </a:ext>
          </a:extLst>
        </xdr:cNvPr>
        <xdr:cNvSpPr/>
      </xdr:nvSpPr>
      <xdr:spPr>
        <a:xfrm>
          <a:off x="30755744" y="513492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159" name="Freccia in giù 158">
          <a:extLst>
            <a:ext uri="{FF2B5EF4-FFF2-40B4-BE49-F238E27FC236}">
              <a16:creationId xmlns="" xmlns:a16="http://schemas.microsoft.com/office/drawing/2014/main" id="{7F10D75F-4172-4682-AAEE-14795307C0DC}"/>
            </a:ext>
          </a:extLst>
        </xdr:cNvPr>
        <xdr:cNvSpPr/>
      </xdr:nvSpPr>
      <xdr:spPr>
        <a:xfrm>
          <a:off x="30204336" y="497505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160" name="Freccia in su 159">
          <a:extLst>
            <a:ext uri="{FF2B5EF4-FFF2-40B4-BE49-F238E27FC236}">
              <a16:creationId xmlns="" xmlns:a16="http://schemas.microsoft.com/office/drawing/2014/main" id="{868B98F4-8D43-462A-B959-320DF77F781E}"/>
            </a:ext>
          </a:extLst>
        </xdr:cNvPr>
        <xdr:cNvSpPr/>
      </xdr:nvSpPr>
      <xdr:spPr>
        <a:xfrm>
          <a:off x="30757426" y="494459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161" name="Freccia in giù 160">
          <a:extLst>
            <a:ext uri="{FF2B5EF4-FFF2-40B4-BE49-F238E27FC236}">
              <a16:creationId xmlns="" xmlns:a16="http://schemas.microsoft.com/office/drawing/2014/main" id="{5158223C-5F13-427F-94BF-AE1C7613CCD9}"/>
            </a:ext>
          </a:extLst>
        </xdr:cNvPr>
        <xdr:cNvSpPr/>
      </xdr:nvSpPr>
      <xdr:spPr>
        <a:xfrm>
          <a:off x="30202654" y="538734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162" name="Freccia in su 161">
          <a:extLst>
            <a:ext uri="{FF2B5EF4-FFF2-40B4-BE49-F238E27FC236}">
              <a16:creationId xmlns="" xmlns:a16="http://schemas.microsoft.com/office/drawing/2014/main" id="{C390331B-663E-483A-B44F-57B8A134A952}"/>
            </a:ext>
          </a:extLst>
        </xdr:cNvPr>
        <xdr:cNvSpPr/>
      </xdr:nvSpPr>
      <xdr:spPr>
        <a:xfrm>
          <a:off x="30755744" y="538734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163" name="Freccia in giù 162">
          <a:extLst>
            <a:ext uri="{FF2B5EF4-FFF2-40B4-BE49-F238E27FC236}">
              <a16:creationId xmlns="" xmlns:a16="http://schemas.microsoft.com/office/drawing/2014/main" id="{6CFDE090-D223-4DDC-8584-D70BB87BEF3B}"/>
            </a:ext>
          </a:extLst>
        </xdr:cNvPr>
        <xdr:cNvSpPr/>
      </xdr:nvSpPr>
      <xdr:spPr>
        <a:xfrm>
          <a:off x="30204336" y="522937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164" name="Freccia in su 163">
          <a:extLst>
            <a:ext uri="{FF2B5EF4-FFF2-40B4-BE49-F238E27FC236}">
              <a16:creationId xmlns="" xmlns:a16="http://schemas.microsoft.com/office/drawing/2014/main" id="{1CC626F5-106D-49F0-ADC9-47024A8C2D62}"/>
            </a:ext>
          </a:extLst>
        </xdr:cNvPr>
        <xdr:cNvSpPr/>
      </xdr:nvSpPr>
      <xdr:spPr>
        <a:xfrm>
          <a:off x="30757426" y="519891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165" name="Freccia in giù 164">
          <a:extLst>
            <a:ext uri="{FF2B5EF4-FFF2-40B4-BE49-F238E27FC236}">
              <a16:creationId xmlns="" xmlns:a16="http://schemas.microsoft.com/office/drawing/2014/main" id="{13D3A29F-410D-4F9D-862F-0EC1027D469D}"/>
            </a:ext>
          </a:extLst>
        </xdr:cNvPr>
        <xdr:cNvSpPr/>
      </xdr:nvSpPr>
      <xdr:spPr>
        <a:xfrm>
          <a:off x="30202654" y="564165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166" name="Freccia in su 165">
          <a:extLst>
            <a:ext uri="{FF2B5EF4-FFF2-40B4-BE49-F238E27FC236}">
              <a16:creationId xmlns="" xmlns:a16="http://schemas.microsoft.com/office/drawing/2014/main" id="{B2BD610A-BD3F-4139-930B-56B22B89E07E}"/>
            </a:ext>
          </a:extLst>
        </xdr:cNvPr>
        <xdr:cNvSpPr/>
      </xdr:nvSpPr>
      <xdr:spPr>
        <a:xfrm>
          <a:off x="30755744" y="564165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167" name="Freccia in giù 166">
          <a:extLst>
            <a:ext uri="{FF2B5EF4-FFF2-40B4-BE49-F238E27FC236}">
              <a16:creationId xmlns="" xmlns:a16="http://schemas.microsoft.com/office/drawing/2014/main" id="{64BDBB58-79E7-4046-9568-81DC0AFA5FEB}"/>
            </a:ext>
          </a:extLst>
        </xdr:cNvPr>
        <xdr:cNvSpPr/>
      </xdr:nvSpPr>
      <xdr:spPr>
        <a:xfrm>
          <a:off x="30204336" y="548178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168" name="Freccia in su 167">
          <a:extLst>
            <a:ext uri="{FF2B5EF4-FFF2-40B4-BE49-F238E27FC236}">
              <a16:creationId xmlns="" xmlns:a16="http://schemas.microsoft.com/office/drawing/2014/main" id="{FBD6E08E-6A38-4746-843E-12B1F95E3BE1}"/>
            </a:ext>
          </a:extLst>
        </xdr:cNvPr>
        <xdr:cNvSpPr/>
      </xdr:nvSpPr>
      <xdr:spPr>
        <a:xfrm>
          <a:off x="30757426" y="545132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169" name="Freccia in giù 168">
          <a:extLst>
            <a:ext uri="{FF2B5EF4-FFF2-40B4-BE49-F238E27FC236}">
              <a16:creationId xmlns="" xmlns:a16="http://schemas.microsoft.com/office/drawing/2014/main" id="{354393DA-D329-4FC4-9FFA-5A2D48A26BB0}"/>
            </a:ext>
          </a:extLst>
        </xdr:cNvPr>
        <xdr:cNvSpPr/>
      </xdr:nvSpPr>
      <xdr:spPr>
        <a:xfrm>
          <a:off x="30202654" y="106775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170" name="Freccia in su 169">
          <a:extLst>
            <a:ext uri="{FF2B5EF4-FFF2-40B4-BE49-F238E27FC236}">
              <a16:creationId xmlns="" xmlns:a16="http://schemas.microsoft.com/office/drawing/2014/main" id="{725F51C2-0418-4A3B-9E72-FC620441054E}"/>
            </a:ext>
          </a:extLst>
        </xdr:cNvPr>
        <xdr:cNvSpPr/>
      </xdr:nvSpPr>
      <xdr:spPr>
        <a:xfrm>
          <a:off x="30755744" y="106775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171" name="Freccia in giù 170">
          <a:extLst>
            <a:ext uri="{FF2B5EF4-FFF2-40B4-BE49-F238E27FC236}">
              <a16:creationId xmlns="" xmlns:a16="http://schemas.microsoft.com/office/drawing/2014/main" id="{4463B01F-42A3-4FD3-AE05-7BC28ACE50F7}"/>
            </a:ext>
          </a:extLst>
        </xdr:cNvPr>
        <xdr:cNvSpPr/>
      </xdr:nvSpPr>
      <xdr:spPr>
        <a:xfrm>
          <a:off x="30202654" y="132207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172" name="Freccia in su 171">
          <a:extLst>
            <a:ext uri="{FF2B5EF4-FFF2-40B4-BE49-F238E27FC236}">
              <a16:creationId xmlns="" xmlns:a16="http://schemas.microsoft.com/office/drawing/2014/main" id="{C4804E50-9EC3-4A42-8646-13D0517C0F00}"/>
            </a:ext>
          </a:extLst>
        </xdr:cNvPr>
        <xdr:cNvSpPr/>
      </xdr:nvSpPr>
      <xdr:spPr>
        <a:xfrm>
          <a:off x="30755744" y="132207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173" name="Freccia in giù 172">
          <a:extLst>
            <a:ext uri="{FF2B5EF4-FFF2-40B4-BE49-F238E27FC236}">
              <a16:creationId xmlns="" xmlns:a16="http://schemas.microsoft.com/office/drawing/2014/main" id="{C39FA021-DCEF-41F7-9901-749746BED9FD}"/>
            </a:ext>
          </a:extLst>
        </xdr:cNvPr>
        <xdr:cNvSpPr/>
      </xdr:nvSpPr>
      <xdr:spPr>
        <a:xfrm>
          <a:off x="30202654" y="157638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174" name="Freccia in su 173">
          <a:extLst>
            <a:ext uri="{FF2B5EF4-FFF2-40B4-BE49-F238E27FC236}">
              <a16:creationId xmlns="" xmlns:a16="http://schemas.microsoft.com/office/drawing/2014/main" id="{58BB8E61-4BF0-453C-A25C-A48FC549F5FC}"/>
            </a:ext>
          </a:extLst>
        </xdr:cNvPr>
        <xdr:cNvSpPr/>
      </xdr:nvSpPr>
      <xdr:spPr>
        <a:xfrm>
          <a:off x="30755744" y="157638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175" name="Freccia in giù 174">
          <a:extLst>
            <a:ext uri="{FF2B5EF4-FFF2-40B4-BE49-F238E27FC236}">
              <a16:creationId xmlns="" xmlns:a16="http://schemas.microsoft.com/office/drawing/2014/main" id="{C54E388B-25FB-4001-8E88-63F0FD55B53F}"/>
            </a:ext>
          </a:extLst>
        </xdr:cNvPr>
        <xdr:cNvSpPr/>
      </xdr:nvSpPr>
      <xdr:spPr>
        <a:xfrm>
          <a:off x="30204336" y="141651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176" name="Freccia in su 175">
          <a:extLst>
            <a:ext uri="{FF2B5EF4-FFF2-40B4-BE49-F238E27FC236}">
              <a16:creationId xmlns="" xmlns:a16="http://schemas.microsoft.com/office/drawing/2014/main" id="{A683B8E7-E130-4D22-9787-34C4BBF2E89E}"/>
            </a:ext>
          </a:extLst>
        </xdr:cNvPr>
        <xdr:cNvSpPr/>
      </xdr:nvSpPr>
      <xdr:spPr>
        <a:xfrm>
          <a:off x="30757426" y="138605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177" name="Freccia in giù 176">
          <a:extLst>
            <a:ext uri="{FF2B5EF4-FFF2-40B4-BE49-F238E27FC236}">
              <a16:creationId xmlns="" xmlns:a16="http://schemas.microsoft.com/office/drawing/2014/main" id="{5FF64F24-4C63-4F14-A922-9446CD41B7F2}"/>
            </a:ext>
          </a:extLst>
        </xdr:cNvPr>
        <xdr:cNvSpPr/>
      </xdr:nvSpPr>
      <xdr:spPr>
        <a:xfrm>
          <a:off x="30202654" y="157638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178" name="Freccia in su 177">
          <a:extLst>
            <a:ext uri="{FF2B5EF4-FFF2-40B4-BE49-F238E27FC236}">
              <a16:creationId xmlns="" xmlns:a16="http://schemas.microsoft.com/office/drawing/2014/main" id="{4FD7A6B0-46EC-4DB4-9247-768197348C4C}"/>
            </a:ext>
          </a:extLst>
        </xdr:cNvPr>
        <xdr:cNvSpPr/>
      </xdr:nvSpPr>
      <xdr:spPr>
        <a:xfrm>
          <a:off x="30755744" y="157638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179" name="Freccia in giù 178">
          <a:extLst>
            <a:ext uri="{FF2B5EF4-FFF2-40B4-BE49-F238E27FC236}">
              <a16:creationId xmlns="" xmlns:a16="http://schemas.microsoft.com/office/drawing/2014/main" id="{0DA19754-69E3-4B96-9194-B41B8735EE48}"/>
            </a:ext>
          </a:extLst>
        </xdr:cNvPr>
        <xdr:cNvSpPr/>
      </xdr:nvSpPr>
      <xdr:spPr>
        <a:xfrm>
          <a:off x="30202654" y="183070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180" name="Freccia in su 179">
          <a:extLst>
            <a:ext uri="{FF2B5EF4-FFF2-40B4-BE49-F238E27FC236}">
              <a16:creationId xmlns="" xmlns:a16="http://schemas.microsoft.com/office/drawing/2014/main" id="{4FA762DC-BC35-4FDD-A4D6-FA6994376641}"/>
            </a:ext>
          </a:extLst>
        </xdr:cNvPr>
        <xdr:cNvSpPr/>
      </xdr:nvSpPr>
      <xdr:spPr>
        <a:xfrm>
          <a:off x="30755744" y="183070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181" name="Freccia in giù 180">
          <a:extLst>
            <a:ext uri="{FF2B5EF4-FFF2-40B4-BE49-F238E27FC236}">
              <a16:creationId xmlns="" xmlns:a16="http://schemas.microsoft.com/office/drawing/2014/main" id="{B9436189-D24E-4998-9D24-5A7358811758}"/>
            </a:ext>
          </a:extLst>
        </xdr:cNvPr>
        <xdr:cNvSpPr/>
      </xdr:nvSpPr>
      <xdr:spPr>
        <a:xfrm>
          <a:off x="30204336" y="167083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182" name="Freccia in su 181">
          <a:extLst>
            <a:ext uri="{FF2B5EF4-FFF2-40B4-BE49-F238E27FC236}">
              <a16:creationId xmlns="" xmlns:a16="http://schemas.microsoft.com/office/drawing/2014/main" id="{189916FA-1590-40DD-BCA4-87667E16EA54}"/>
            </a:ext>
          </a:extLst>
        </xdr:cNvPr>
        <xdr:cNvSpPr/>
      </xdr:nvSpPr>
      <xdr:spPr>
        <a:xfrm>
          <a:off x="30757426" y="164037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183" name="Freccia in giù 182">
          <a:extLst>
            <a:ext uri="{FF2B5EF4-FFF2-40B4-BE49-F238E27FC236}">
              <a16:creationId xmlns="" xmlns:a16="http://schemas.microsoft.com/office/drawing/2014/main" id="{BB5059FE-9582-45BA-B20A-768F38FE83A7}"/>
            </a:ext>
          </a:extLst>
        </xdr:cNvPr>
        <xdr:cNvSpPr/>
      </xdr:nvSpPr>
      <xdr:spPr>
        <a:xfrm>
          <a:off x="30202654" y="183070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184" name="Freccia in su 183">
          <a:extLst>
            <a:ext uri="{FF2B5EF4-FFF2-40B4-BE49-F238E27FC236}">
              <a16:creationId xmlns="" xmlns:a16="http://schemas.microsoft.com/office/drawing/2014/main" id="{F81FEC05-9C87-4993-B6E3-38263BD74648}"/>
            </a:ext>
          </a:extLst>
        </xdr:cNvPr>
        <xdr:cNvSpPr/>
      </xdr:nvSpPr>
      <xdr:spPr>
        <a:xfrm>
          <a:off x="30755744" y="183070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185" name="Freccia in giù 184">
          <a:extLst>
            <a:ext uri="{FF2B5EF4-FFF2-40B4-BE49-F238E27FC236}">
              <a16:creationId xmlns="" xmlns:a16="http://schemas.microsoft.com/office/drawing/2014/main" id="{60F07A2A-B985-4ADE-8695-031CA4A8E392}"/>
            </a:ext>
          </a:extLst>
        </xdr:cNvPr>
        <xdr:cNvSpPr/>
      </xdr:nvSpPr>
      <xdr:spPr>
        <a:xfrm>
          <a:off x="30202654" y="233934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186" name="Freccia in su 185">
          <a:extLst>
            <a:ext uri="{FF2B5EF4-FFF2-40B4-BE49-F238E27FC236}">
              <a16:creationId xmlns="" xmlns:a16="http://schemas.microsoft.com/office/drawing/2014/main" id="{870A715A-D9CA-42E0-807E-4B7CCD833DD5}"/>
            </a:ext>
          </a:extLst>
        </xdr:cNvPr>
        <xdr:cNvSpPr/>
      </xdr:nvSpPr>
      <xdr:spPr>
        <a:xfrm>
          <a:off x="30755744" y="233934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187" name="Freccia in giù 186">
          <a:extLst>
            <a:ext uri="{FF2B5EF4-FFF2-40B4-BE49-F238E27FC236}">
              <a16:creationId xmlns="" xmlns:a16="http://schemas.microsoft.com/office/drawing/2014/main" id="{A29B5A78-55EE-48B8-AEEA-94E11A09A1C1}"/>
            </a:ext>
          </a:extLst>
        </xdr:cNvPr>
        <xdr:cNvSpPr/>
      </xdr:nvSpPr>
      <xdr:spPr>
        <a:xfrm>
          <a:off x="30202654" y="259365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188" name="Freccia in su 187">
          <a:extLst>
            <a:ext uri="{FF2B5EF4-FFF2-40B4-BE49-F238E27FC236}">
              <a16:creationId xmlns="" xmlns:a16="http://schemas.microsoft.com/office/drawing/2014/main" id="{4539DA3A-36B0-4685-8F86-7F9EBAAD6B8F}"/>
            </a:ext>
          </a:extLst>
        </xdr:cNvPr>
        <xdr:cNvSpPr/>
      </xdr:nvSpPr>
      <xdr:spPr>
        <a:xfrm>
          <a:off x="30755744" y="259365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189" name="Freccia in giù 188">
          <a:extLst>
            <a:ext uri="{FF2B5EF4-FFF2-40B4-BE49-F238E27FC236}">
              <a16:creationId xmlns="" xmlns:a16="http://schemas.microsoft.com/office/drawing/2014/main" id="{1F3EC97A-3613-4633-97BF-F8282EEF1202}"/>
            </a:ext>
          </a:extLst>
        </xdr:cNvPr>
        <xdr:cNvSpPr/>
      </xdr:nvSpPr>
      <xdr:spPr>
        <a:xfrm>
          <a:off x="30202654" y="284797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190" name="Freccia in su 189">
          <a:extLst>
            <a:ext uri="{FF2B5EF4-FFF2-40B4-BE49-F238E27FC236}">
              <a16:creationId xmlns="" xmlns:a16="http://schemas.microsoft.com/office/drawing/2014/main" id="{5B06FC6B-1C57-4CFD-A4B6-9AF0CA53968C}"/>
            </a:ext>
          </a:extLst>
        </xdr:cNvPr>
        <xdr:cNvSpPr/>
      </xdr:nvSpPr>
      <xdr:spPr>
        <a:xfrm>
          <a:off x="30755744" y="284797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191" name="Freccia in giù 190">
          <a:extLst>
            <a:ext uri="{FF2B5EF4-FFF2-40B4-BE49-F238E27FC236}">
              <a16:creationId xmlns="" xmlns:a16="http://schemas.microsoft.com/office/drawing/2014/main" id="{6CA3C794-5BC7-4050-AA29-8EE1083386AB}"/>
            </a:ext>
          </a:extLst>
        </xdr:cNvPr>
        <xdr:cNvSpPr/>
      </xdr:nvSpPr>
      <xdr:spPr>
        <a:xfrm>
          <a:off x="30204336" y="268810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192" name="Freccia in su 191">
          <a:extLst>
            <a:ext uri="{FF2B5EF4-FFF2-40B4-BE49-F238E27FC236}">
              <a16:creationId xmlns="" xmlns:a16="http://schemas.microsoft.com/office/drawing/2014/main" id="{2B2972FC-4CCD-464A-82A8-C68559CC0DE6}"/>
            </a:ext>
          </a:extLst>
        </xdr:cNvPr>
        <xdr:cNvSpPr/>
      </xdr:nvSpPr>
      <xdr:spPr>
        <a:xfrm>
          <a:off x="30757426" y="265764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193" name="Freccia in giù 192">
          <a:extLst>
            <a:ext uri="{FF2B5EF4-FFF2-40B4-BE49-F238E27FC236}">
              <a16:creationId xmlns="" xmlns:a16="http://schemas.microsoft.com/office/drawing/2014/main" id="{69DFD287-FD87-4495-9A6F-DC97EDE5B3C5}"/>
            </a:ext>
          </a:extLst>
        </xdr:cNvPr>
        <xdr:cNvSpPr/>
      </xdr:nvSpPr>
      <xdr:spPr>
        <a:xfrm>
          <a:off x="30202654" y="310229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194" name="Freccia in su 193">
          <a:extLst>
            <a:ext uri="{FF2B5EF4-FFF2-40B4-BE49-F238E27FC236}">
              <a16:creationId xmlns="" xmlns:a16="http://schemas.microsoft.com/office/drawing/2014/main" id="{44FA7232-2D83-4C56-88D8-140847770559}"/>
            </a:ext>
          </a:extLst>
        </xdr:cNvPr>
        <xdr:cNvSpPr/>
      </xdr:nvSpPr>
      <xdr:spPr>
        <a:xfrm>
          <a:off x="30755744" y="310229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195" name="Freccia in giù 194">
          <a:extLst>
            <a:ext uri="{FF2B5EF4-FFF2-40B4-BE49-F238E27FC236}">
              <a16:creationId xmlns="" xmlns:a16="http://schemas.microsoft.com/office/drawing/2014/main" id="{565D4AC3-0FC7-4BA6-9FFD-34F5E974C609}"/>
            </a:ext>
          </a:extLst>
        </xdr:cNvPr>
        <xdr:cNvSpPr/>
      </xdr:nvSpPr>
      <xdr:spPr>
        <a:xfrm>
          <a:off x="30204336" y="294241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196" name="Freccia in su 195">
          <a:extLst>
            <a:ext uri="{FF2B5EF4-FFF2-40B4-BE49-F238E27FC236}">
              <a16:creationId xmlns="" xmlns:a16="http://schemas.microsoft.com/office/drawing/2014/main" id="{DD53A4C3-69EA-4898-B5D0-A4C3D96E523E}"/>
            </a:ext>
          </a:extLst>
        </xdr:cNvPr>
        <xdr:cNvSpPr/>
      </xdr:nvSpPr>
      <xdr:spPr>
        <a:xfrm>
          <a:off x="30757426" y="291196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197" name="Freccia in giù 196">
          <a:extLst>
            <a:ext uri="{FF2B5EF4-FFF2-40B4-BE49-F238E27FC236}">
              <a16:creationId xmlns="" xmlns:a16="http://schemas.microsoft.com/office/drawing/2014/main" id="{A0CBCD20-6395-49F3-BD35-A9B3B7B57ADD}"/>
            </a:ext>
          </a:extLst>
        </xdr:cNvPr>
        <xdr:cNvSpPr/>
      </xdr:nvSpPr>
      <xdr:spPr>
        <a:xfrm>
          <a:off x="30202654" y="284797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198" name="Freccia in su 197">
          <a:extLst>
            <a:ext uri="{FF2B5EF4-FFF2-40B4-BE49-F238E27FC236}">
              <a16:creationId xmlns="" xmlns:a16="http://schemas.microsoft.com/office/drawing/2014/main" id="{BFC6426D-8E2A-4BEF-BAC3-F09F7AE887F5}"/>
            </a:ext>
          </a:extLst>
        </xdr:cNvPr>
        <xdr:cNvSpPr/>
      </xdr:nvSpPr>
      <xdr:spPr>
        <a:xfrm>
          <a:off x="30755744" y="284797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199" name="Freccia in giù 198">
          <a:extLst>
            <a:ext uri="{FF2B5EF4-FFF2-40B4-BE49-F238E27FC236}">
              <a16:creationId xmlns="" xmlns:a16="http://schemas.microsoft.com/office/drawing/2014/main" id="{D3B63FCC-FFC6-439B-BE39-1A7E9FE90025}"/>
            </a:ext>
          </a:extLst>
        </xdr:cNvPr>
        <xdr:cNvSpPr/>
      </xdr:nvSpPr>
      <xdr:spPr>
        <a:xfrm>
          <a:off x="30202654" y="310229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200" name="Freccia in su 199">
          <a:extLst>
            <a:ext uri="{FF2B5EF4-FFF2-40B4-BE49-F238E27FC236}">
              <a16:creationId xmlns="" xmlns:a16="http://schemas.microsoft.com/office/drawing/2014/main" id="{FB3B6D9D-930C-4E6E-A251-E3165ACBB0D9}"/>
            </a:ext>
          </a:extLst>
        </xdr:cNvPr>
        <xdr:cNvSpPr/>
      </xdr:nvSpPr>
      <xdr:spPr>
        <a:xfrm>
          <a:off x="30755744" y="310229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201" name="Freccia in giù 200">
          <a:extLst>
            <a:ext uri="{FF2B5EF4-FFF2-40B4-BE49-F238E27FC236}">
              <a16:creationId xmlns="" xmlns:a16="http://schemas.microsoft.com/office/drawing/2014/main" id="{76BA0D3C-92DD-4BEB-9C9F-0B8D08F8C6E0}"/>
            </a:ext>
          </a:extLst>
        </xdr:cNvPr>
        <xdr:cNvSpPr/>
      </xdr:nvSpPr>
      <xdr:spPr>
        <a:xfrm>
          <a:off x="30202654" y="360902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202" name="Freccia in su 201">
          <a:extLst>
            <a:ext uri="{FF2B5EF4-FFF2-40B4-BE49-F238E27FC236}">
              <a16:creationId xmlns="" xmlns:a16="http://schemas.microsoft.com/office/drawing/2014/main" id="{53DFC566-30CA-4B0C-AD2B-D336700F096F}"/>
            </a:ext>
          </a:extLst>
        </xdr:cNvPr>
        <xdr:cNvSpPr/>
      </xdr:nvSpPr>
      <xdr:spPr>
        <a:xfrm>
          <a:off x="30755744" y="360902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203" name="Freccia in giù 202">
          <a:extLst>
            <a:ext uri="{FF2B5EF4-FFF2-40B4-BE49-F238E27FC236}">
              <a16:creationId xmlns="" xmlns:a16="http://schemas.microsoft.com/office/drawing/2014/main" id="{66FF2C9D-9A1C-4216-B28E-09252104F888}"/>
            </a:ext>
          </a:extLst>
        </xdr:cNvPr>
        <xdr:cNvSpPr/>
      </xdr:nvSpPr>
      <xdr:spPr>
        <a:xfrm>
          <a:off x="30202654" y="386334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204" name="Freccia in su 203">
          <a:extLst>
            <a:ext uri="{FF2B5EF4-FFF2-40B4-BE49-F238E27FC236}">
              <a16:creationId xmlns="" xmlns:a16="http://schemas.microsoft.com/office/drawing/2014/main" id="{97DF0990-0EE8-4571-AE04-E58D4F71E559}"/>
            </a:ext>
          </a:extLst>
        </xdr:cNvPr>
        <xdr:cNvSpPr/>
      </xdr:nvSpPr>
      <xdr:spPr>
        <a:xfrm>
          <a:off x="30755744" y="386334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205" name="Freccia in giù 204">
          <a:extLst>
            <a:ext uri="{FF2B5EF4-FFF2-40B4-BE49-F238E27FC236}">
              <a16:creationId xmlns="" xmlns:a16="http://schemas.microsoft.com/office/drawing/2014/main" id="{05ABF9FA-24DE-4C7D-9734-B575FF5377FD}"/>
            </a:ext>
          </a:extLst>
        </xdr:cNvPr>
        <xdr:cNvSpPr/>
      </xdr:nvSpPr>
      <xdr:spPr>
        <a:xfrm>
          <a:off x="30202654" y="411765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206" name="Freccia in su 205">
          <a:extLst>
            <a:ext uri="{FF2B5EF4-FFF2-40B4-BE49-F238E27FC236}">
              <a16:creationId xmlns="" xmlns:a16="http://schemas.microsoft.com/office/drawing/2014/main" id="{EF76B005-CC10-4900-AF91-7050428BEC38}"/>
            </a:ext>
          </a:extLst>
        </xdr:cNvPr>
        <xdr:cNvSpPr/>
      </xdr:nvSpPr>
      <xdr:spPr>
        <a:xfrm>
          <a:off x="30755744" y="411765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207" name="Freccia in giù 206">
          <a:extLst>
            <a:ext uri="{FF2B5EF4-FFF2-40B4-BE49-F238E27FC236}">
              <a16:creationId xmlns="" xmlns:a16="http://schemas.microsoft.com/office/drawing/2014/main" id="{F5397031-F10F-4423-AAB1-CB23B317278C}"/>
            </a:ext>
          </a:extLst>
        </xdr:cNvPr>
        <xdr:cNvSpPr/>
      </xdr:nvSpPr>
      <xdr:spPr>
        <a:xfrm>
          <a:off x="30204336" y="395778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208" name="Freccia in su 207">
          <a:extLst>
            <a:ext uri="{FF2B5EF4-FFF2-40B4-BE49-F238E27FC236}">
              <a16:creationId xmlns="" xmlns:a16="http://schemas.microsoft.com/office/drawing/2014/main" id="{DA2CE566-F406-42CE-B117-A6F9C05906C3}"/>
            </a:ext>
          </a:extLst>
        </xdr:cNvPr>
        <xdr:cNvSpPr/>
      </xdr:nvSpPr>
      <xdr:spPr>
        <a:xfrm>
          <a:off x="30757426" y="392732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209" name="Freccia in giù 208">
          <a:extLst>
            <a:ext uri="{FF2B5EF4-FFF2-40B4-BE49-F238E27FC236}">
              <a16:creationId xmlns="" xmlns:a16="http://schemas.microsoft.com/office/drawing/2014/main" id="{FA32CABB-4751-42B4-A4CD-E01B9F1CC403}"/>
            </a:ext>
          </a:extLst>
        </xdr:cNvPr>
        <xdr:cNvSpPr/>
      </xdr:nvSpPr>
      <xdr:spPr>
        <a:xfrm>
          <a:off x="30202654" y="437197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210" name="Freccia in su 209">
          <a:extLst>
            <a:ext uri="{FF2B5EF4-FFF2-40B4-BE49-F238E27FC236}">
              <a16:creationId xmlns="" xmlns:a16="http://schemas.microsoft.com/office/drawing/2014/main" id="{68A2D94A-F8D3-4185-A7D2-1DD422F418D5}"/>
            </a:ext>
          </a:extLst>
        </xdr:cNvPr>
        <xdr:cNvSpPr/>
      </xdr:nvSpPr>
      <xdr:spPr>
        <a:xfrm>
          <a:off x="30755744" y="437197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211" name="Freccia in giù 210">
          <a:extLst>
            <a:ext uri="{FF2B5EF4-FFF2-40B4-BE49-F238E27FC236}">
              <a16:creationId xmlns="" xmlns:a16="http://schemas.microsoft.com/office/drawing/2014/main" id="{8B4693EF-FDC0-4ACE-A127-96F85584DA6B}"/>
            </a:ext>
          </a:extLst>
        </xdr:cNvPr>
        <xdr:cNvSpPr/>
      </xdr:nvSpPr>
      <xdr:spPr>
        <a:xfrm>
          <a:off x="30204336" y="421210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212" name="Freccia in su 211">
          <a:extLst>
            <a:ext uri="{FF2B5EF4-FFF2-40B4-BE49-F238E27FC236}">
              <a16:creationId xmlns="" xmlns:a16="http://schemas.microsoft.com/office/drawing/2014/main" id="{E22C7AE2-AED8-4967-90A0-6F726ADB549E}"/>
            </a:ext>
          </a:extLst>
        </xdr:cNvPr>
        <xdr:cNvSpPr/>
      </xdr:nvSpPr>
      <xdr:spPr>
        <a:xfrm>
          <a:off x="30757426" y="418164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213" name="Freccia in giù 212">
          <a:extLst>
            <a:ext uri="{FF2B5EF4-FFF2-40B4-BE49-F238E27FC236}">
              <a16:creationId xmlns="" xmlns:a16="http://schemas.microsoft.com/office/drawing/2014/main" id="{7ACBFED2-9942-4F53-9447-C69F3D0A276D}"/>
            </a:ext>
          </a:extLst>
        </xdr:cNvPr>
        <xdr:cNvSpPr/>
      </xdr:nvSpPr>
      <xdr:spPr>
        <a:xfrm>
          <a:off x="30202654" y="488061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214" name="Freccia in su 213">
          <a:extLst>
            <a:ext uri="{FF2B5EF4-FFF2-40B4-BE49-F238E27FC236}">
              <a16:creationId xmlns="" xmlns:a16="http://schemas.microsoft.com/office/drawing/2014/main" id="{71C1F95E-89AC-40CA-AC34-FADFE371A659}"/>
            </a:ext>
          </a:extLst>
        </xdr:cNvPr>
        <xdr:cNvSpPr/>
      </xdr:nvSpPr>
      <xdr:spPr>
        <a:xfrm>
          <a:off x="30755744" y="488061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215" name="Freccia in giù 214">
          <a:extLst>
            <a:ext uri="{FF2B5EF4-FFF2-40B4-BE49-F238E27FC236}">
              <a16:creationId xmlns="" xmlns:a16="http://schemas.microsoft.com/office/drawing/2014/main" id="{606CB5D5-ACC9-4836-B8E1-2BF0F6087FDE}"/>
            </a:ext>
          </a:extLst>
        </xdr:cNvPr>
        <xdr:cNvSpPr/>
      </xdr:nvSpPr>
      <xdr:spPr>
        <a:xfrm>
          <a:off x="30202654" y="513492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216" name="Freccia in su 215">
          <a:extLst>
            <a:ext uri="{FF2B5EF4-FFF2-40B4-BE49-F238E27FC236}">
              <a16:creationId xmlns="" xmlns:a16="http://schemas.microsoft.com/office/drawing/2014/main" id="{8DED2083-9DA6-40A2-886D-ED3CB4C636F9}"/>
            </a:ext>
          </a:extLst>
        </xdr:cNvPr>
        <xdr:cNvSpPr/>
      </xdr:nvSpPr>
      <xdr:spPr>
        <a:xfrm>
          <a:off x="30755744" y="513492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217" name="Freccia in giù 216">
          <a:extLst>
            <a:ext uri="{FF2B5EF4-FFF2-40B4-BE49-F238E27FC236}">
              <a16:creationId xmlns="" xmlns:a16="http://schemas.microsoft.com/office/drawing/2014/main" id="{E314B63D-2FD1-42D5-AF63-1EEC97E8C3B6}"/>
            </a:ext>
          </a:extLst>
        </xdr:cNvPr>
        <xdr:cNvSpPr/>
      </xdr:nvSpPr>
      <xdr:spPr>
        <a:xfrm>
          <a:off x="30202654" y="538734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218" name="Freccia in su 217">
          <a:extLst>
            <a:ext uri="{FF2B5EF4-FFF2-40B4-BE49-F238E27FC236}">
              <a16:creationId xmlns="" xmlns:a16="http://schemas.microsoft.com/office/drawing/2014/main" id="{01C278E1-31AA-4A7C-9016-42BFDDE3A951}"/>
            </a:ext>
          </a:extLst>
        </xdr:cNvPr>
        <xdr:cNvSpPr/>
      </xdr:nvSpPr>
      <xdr:spPr>
        <a:xfrm>
          <a:off x="30755744" y="538734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219" name="Freccia in giù 218">
          <a:extLst>
            <a:ext uri="{FF2B5EF4-FFF2-40B4-BE49-F238E27FC236}">
              <a16:creationId xmlns="" xmlns:a16="http://schemas.microsoft.com/office/drawing/2014/main" id="{07D3DADF-B249-453B-B35A-0C84967431C5}"/>
            </a:ext>
          </a:extLst>
        </xdr:cNvPr>
        <xdr:cNvSpPr/>
      </xdr:nvSpPr>
      <xdr:spPr>
        <a:xfrm>
          <a:off x="30204336" y="522937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220" name="Freccia in su 219">
          <a:extLst>
            <a:ext uri="{FF2B5EF4-FFF2-40B4-BE49-F238E27FC236}">
              <a16:creationId xmlns="" xmlns:a16="http://schemas.microsoft.com/office/drawing/2014/main" id="{B2D617E3-913A-4BEF-AB07-2392E4013045}"/>
            </a:ext>
          </a:extLst>
        </xdr:cNvPr>
        <xdr:cNvSpPr/>
      </xdr:nvSpPr>
      <xdr:spPr>
        <a:xfrm>
          <a:off x="30757426" y="519891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221" name="Freccia in giù 220">
          <a:extLst>
            <a:ext uri="{FF2B5EF4-FFF2-40B4-BE49-F238E27FC236}">
              <a16:creationId xmlns="" xmlns:a16="http://schemas.microsoft.com/office/drawing/2014/main" id="{04F15785-79D9-4683-BF19-82028E98B7D2}"/>
            </a:ext>
          </a:extLst>
        </xdr:cNvPr>
        <xdr:cNvSpPr/>
      </xdr:nvSpPr>
      <xdr:spPr>
        <a:xfrm>
          <a:off x="30202654" y="564165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222" name="Freccia in su 221">
          <a:extLst>
            <a:ext uri="{FF2B5EF4-FFF2-40B4-BE49-F238E27FC236}">
              <a16:creationId xmlns="" xmlns:a16="http://schemas.microsoft.com/office/drawing/2014/main" id="{FB07A151-1B6C-44A7-A3A0-D961E72AEDD6}"/>
            </a:ext>
          </a:extLst>
        </xdr:cNvPr>
        <xdr:cNvSpPr/>
      </xdr:nvSpPr>
      <xdr:spPr>
        <a:xfrm>
          <a:off x="30755744" y="564165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223" name="Freccia in giù 222">
          <a:extLst>
            <a:ext uri="{FF2B5EF4-FFF2-40B4-BE49-F238E27FC236}">
              <a16:creationId xmlns="" xmlns:a16="http://schemas.microsoft.com/office/drawing/2014/main" id="{2A1BA4B1-3BE8-4B32-B5C2-0E4EED552C13}"/>
            </a:ext>
          </a:extLst>
        </xdr:cNvPr>
        <xdr:cNvSpPr/>
      </xdr:nvSpPr>
      <xdr:spPr>
        <a:xfrm>
          <a:off x="30204336" y="548178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224" name="Freccia in su 223">
          <a:extLst>
            <a:ext uri="{FF2B5EF4-FFF2-40B4-BE49-F238E27FC236}">
              <a16:creationId xmlns="" xmlns:a16="http://schemas.microsoft.com/office/drawing/2014/main" id="{4C042593-BB05-47AB-9E09-E74BA4B41943}"/>
            </a:ext>
          </a:extLst>
        </xdr:cNvPr>
        <xdr:cNvSpPr/>
      </xdr:nvSpPr>
      <xdr:spPr>
        <a:xfrm>
          <a:off x="30757426" y="545132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225" name="Freccia in giù 224">
          <a:extLst>
            <a:ext uri="{FF2B5EF4-FFF2-40B4-BE49-F238E27FC236}">
              <a16:creationId xmlns="" xmlns:a16="http://schemas.microsoft.com/office/drawing/2014/main" id="{F6C31370-FF55-4DD4-AA72-75FE8352451F}"/>
            </a:ext>
          </a:extLst>
        </xdr:cNvPr>
        <xdr:cNvSpPr/>
      </xdr:nvSpPr>
      <xdr:spPr>
        <a:xfrm>
          <a:off x="30202654" y="411765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226" name="Freccia in su 225">
          <a:extLst>
            <a:ext uri="{FF2B5EF4-FFF2-40B4-BE49-F238E27FC236}">
              <a16:creationId xmlns="" xmlns:a16="http://schemas.microsoft.com/office/drawing/2014/main" id="{618A0608-FDF0-4F97-86B7-32859E47799E}"/>
            </a:ext>
          </a:extLst>
        </xdr:cNvPr>
        <xdr:cNvSpPr/>
      </xdr:nvSpPr>
      <xdr:spPr>
        <a:xfrm>
          <a:off x="30755744" y="411765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227" name="Freccia in giù 226">
          <a:extLst>
            <a:ext uri="{FF2B5EF4-FFF2-40B4-BE49-F238E27FC236}">
              <a16:creationId xmlns="" xmlns:a16="http://schemas.microsoft.com/office/drawing/2014/main" id="{103EA4DE-F3CB-4123-8E76-8C7C9C62445C}"/>
            </a:ext>
          </a:extLst>
        </xdr:cNvPr>
        <xdr:cNvSpPr/>
      </xdr:nvSpPr>
      <xdr:spPr>
        <a:xfrm>
          <a:off x="30202654" y="437197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228" name="Freccia in su 227">
          <a:extLst>
            <a:ext uri="{FF2B5EF4-FFF2-40B4-BE49-F238E27FC236}">
              <a16:creationId xmlns="" xmlns:a16="http://schemas.microsoft.com/office/drawing/2014/main" id="{076D1E10-7FC3-4C25-BE33-543AB362B210}"/>
            </a:ext>
          </a:extLst>
        </xdr:cNvPr>
        <xdr:cNvSpPr/>
      </xdr:nvSpPr>
      <xdr:spPr>
        <a:xfrm>
          <a:off x="30755744" y="437197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229" name="Freccia in giù 228">
          <a:extLst>
            <a:ext uri="{FF2B5EF4-FFF2-40B4-BE49-F238E27FC236}">
              <a16:creationId xmlns="" xmlns:a16="http://schemas.microsoft.com/office/drawing/2014/main" id="{D4C00D74-A93E-4377-9DB3-F932B227BCF4}"/>
            </a:ext>
          </a:extLst>
        </xdr:cNvPr>
        <xdr:cNvSpPr/>
      </xdr:nvSpPr>
      <xdr:spPr>
        <a:xfrm>
          <a:off x="30202654" y="538734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230" name="Freccia in su 229">
          <a:extLst>
            <a:ext uri="{FF2B5EF4-FFF2-40B4-BE49-F238E27FC236}">
              <a16:creationId xmlns="" xmlns:a16="http://schemas.microsoft.com/office/drawing/2014/main" id="{F0D33BB9-4D9E-46F1-AB93-809E178CD19C}"/>
            </a:ext>
          </a:extLst>
        </xdr:cNvPr>
        <xdr:cNvSpPr/>
      </xdr:nvSpPr>
      <xdr:spPr>
        <a:xfrm>
          <a:off x="30755744" y="538734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231" name="Freccia in giù 230">
          <a:extLst>
            <a:ext uri="{FF2B5EF4-FFF2-40B4-BE49-F238E27FC236}">
              <a16:creationId xmlns="" xmlns:a16="http://schemas.microsoft.com/office/drawing/2014/main" id="{FE378AEC-763D-4E34-8E2D-FD9781E995BC}"/>
            </a:ext>
          </a:extLst>
        </xdr:cNvPr>
        <xdr:cNvSpPr/>
      </xdr:nvSpPr>
      <xdr:spPr>
        <a:xfrm>
          <a:off x="30202654" y="564165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232" name="Freccia in su 231">
          <a:extLst>
            <a:ext uri="{FF2B5EF4-FFF2-40B4-BE49-F238E27FC236}">
              <a16:creationId xmlns="" xmlns:a16="http://schemas.microsoft.com/office/drawing/2014/main" id="{A55DCA14-7E22-486A-AF41-BAE28D6E210A}"/>
            </a:ext>
          </a:extLst>
        </xdr:cNvPr>
        <xdr:cNvSpPr/>
      </xdr:nvSpPr>
      <xdr:spPr>
        <a:xfrm>
          <a:off x="30755744" y="564165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871168</xdr:colOff>
      <xdr:row>0</xdr:row>
      <xdr:rowOff>0</xdr:rowOff>
    </xdr:from>
    <xdr:to>
      <xdr:col>8</xdr:col>
      <xdr:colOff>1075762</xdr:colOff>
      <xdr:row>0</xdr:row>
      <xdr:rowOff>186765</xdr:rowOff>
    </xdr:to>
    <xdr:sp macro="" textlink="">
      <xdr:nvSpPr>
        <xdr:cNvPr id="2" name="Freccia a sinistra 1">
          <a:extLst>
            <a:ext uri="{FF2B5EF4-FFF2-40B4-BE49-F238E27FC236}">
              <a16:creationId xmlns="" xmlns:a16="http://schemas.microsoft.com/office/drawing/2014/main" id="{35E2F5E5-E099-497A-8107-EDAB0B886B7F}"/>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 xmlns:a16="http://schemas.microsoft.com/office/drawing/2014/main" id="{063E4760-4463-446F-8B75-87785EBB31A8}"/>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35</xdr:col>
      <xdr:colOff>136072</xdr:colOff>
      <xdr:row>0</xdr:row>
      <xdr:rowOff>0</xdr:rowOff>
    </xdr:from>
    <xdr:to>
      <xdr:col>35</xdr:col>
      <xdr:colOff>263072</xdr:colOff>
      <xdr:row>0</xdr:row>
      <xdr:rowOff>217715</xdr:rowOff>
    </xdr:to>
    <xdr:sp macro="" textlink="">
      <xdr:nvSpPr>
        <xdr:cNvPr id="5" name="Freccia a sinistra 4">
          <a:extLst>
            <a:ext uri="{FF2B5EF4-FFF2-40B4-BE49-F238E27FC236}">
              <a16:creationId xmlns="" xmlns:a16="http://schemas.microsoft.com/office/drawing/2014/main" id="{61EFEFE8-1460-4BAC-ABE2-B410C39B61B7}"/>
            </a:ext>
          </a:extLst>
        </xdr:cNvPr>
        <xdr:cNvSpPr/>
      </xdr:nvSpPr>
      <xdr:spPr>
        <a:xfrm rot="5400000">
          <a:off x="18204090" y="48532"/>
          <a:ext cx="220890" cy="123825"/>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 xmlns:a16="http://schemas.microsoft.com/office/drawing/2014/main" id="{5D0F8970-571D-4F59-8E5F-160753E8A2B4}"/>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48105</xdr:colOff>
      <xdr:row>13</xdr:row>
      <xdr:rowOff>630811</xdr:rowOff>
    </xdr:from>
    <xdr:to>
      <xdr:col>31</xdr:col>
      <xdr:colOff>333855</xdr:colOff>
      <xdr:row>13</xdr:row>
      <xdr:rowOff>964640</xdr:rowOff>
    </xdr:to>
    <xdr:sp macro="" textlink="">
      <xdr:nvSpPr>
        <xdr:cNvPr id="7" name="Freccia in giù 6">
          <a:extLst>
            <a:ext uri="{FF2B5EF4-FFF2-40B4-BE49-F238E27FC236}">
              <a16:creationId xmlns="" xmlns:a16="http://schemas.microsoft.com/office/drawing/2014/main" id="{AD5C84B8-704E-4BA5-9F42-EE0049D2862C}"/>
            </a:ext>
          </a:extLst>
        </xdr:cNvPr>
        <xdr:cNvSpPr/>
      </xdr:nvSpPr>
      <xdr:spPr>
        <a:xfrm>
          <a:off x="18116550" y="135471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8" name="Freccia in su 7">
          <a:extLst>
            <a:ext uri="{FF2B5EF4-FFF2-40B4-BE49-F238E27FC236}">
              <a16:creationId xmlns="" xmlns:a16="http://schemas.microsoft.com/office/drawing/2014/main" id="{DF3437FD-BE7F-49AD-A388-B4ED32A3BC69}"/>
            </a:ext>
          </a:extLst>
        </xdr:cNvPr>
        <xdr:cNvSpPr/>
      </xdr:nvSpPr>
      <xdr:spPr>
        <a:xfrm>
          <a:off x="18116550" y="1113438"/>
          <a:ext cx="0" cy="24039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9" name="Freccia in giù 8">
          <a:extLst>
            <a:ext uri="{FF2B5EF4-FFF2-40B4-BE49-F238E27FC236}">
              <a16:creationId xmlns="" xmlns:a16="http://schemas.microsoft.com/office/drawing/2014/main" id="{AAB61784-5735-439B-BA8C-9224384DA052}"/>
            </a:ext>
          </a:extLst>
        </xdr:cNvPr>
        <xdr:cNvSpPr/>
      </xdr:nvSpPr>
      <xdr:spPr>
        <a:xfrm>
          <a:off x="18116550" y="3552803"/>
          <a:ext cx="0" cy="31477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10" name="Freccia in su 9">
          <a:extLst>
            <a:ext uri="{FF2B5EF4-FFF2-40B4-BE49-F238E27FC236}">
              <a16:creationId xmlns="" xmlns:a16="http://schemas.microsoft.com/office/drawing/2014/main" id="{F91CA349-53BF-4BF5-B64F-615CB9BC1DFA}"/>
            </a:ext>
          </a:extLst>
        </xdr:cNvPr>
        <xdr:cNvSpPr/>
      </xdr:nvSpPr>
      <xdr:spPr>
        <a:xfrm>
          <a:off x="18116550" y="3257741"/>
          <a:ext cx="0" cy="42771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11" name="Freccia in giù 10">
          <a:extLst>
            <a:ext uri="{FF2B5EF4-FFF2-40B4-BE49-F238E27FC236}">
              <a16:creationId xmlns="" xmlns:a16="http://schemas.microsoft.com/office/drawing/2014/main" id="{0E5F527C-3A37-4FEE-90EB-0D3A3205FB42}"/>
            </a:ext>
          </a:extLst>
        </xdr:cNvPr>
        <xdr:cNvSpPr/>
      </xdr:nvSpPr>
      <xdr:spPr>
        <a:xfrm>
          <a:off x="18116550" y="104965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12" name="Freccia in su 11">
          <a:extLst>
            <a:ext uri="{FF2B5EF4-FFF2-40B4-BE49-F238E27FC236}">
              <a16:creationId xmlns="" xmlns:a16="http://schemas.microsoft.com/office/drawing/2014/main" id="{DE226E26-A505-49C5-82D5-D2BC142F41CE}"/>
            </a:ext>
          </a:extLst>
        </xdr:cNvPr>
        <xdr:cNvSpPr/>
      </xdr:nvSpPr>
      <xdr:spPr>
        <a:xfrm>
          <a:off x="18116550" y="104965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13" name="Freccia in giù 12">
          <a:extLst>
            <a:ext uri="{FF2B5EF4-FFF2-40B4-BE49-F238E27FC236}">
              <a16:creationId xmlns="" xmlns:a16="http://schemas.microsoft.com/office/drawing/2014/main" id="{40741589-C60B-41D8-8DE3-4B342FEDFD06}"/>
            </a:ext>
          </a:extLst>
        </xdr:cNvPr>
        <xdr:cNvSpPr/>
      </xdr:nvSpPr>
      <xdr:spPr>
        <a:xfrm>
          <a:off x="18116550" y="88755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14" name="Freccia in su 13">
          <a:extLst>
            <a:ext uri="{FF2B5EF4-FFF2-40B4-BE49-F238E27FC236}">
              <a16:creationId xmlns="" xmlns:a16="http://schemas.microsoft.com/office/drawing/2014/main" id="{7AB38EE7-A51D-4383-8FD0-BCAAA9A3DD49}"/>
            </a:ext>
          </a:extLst>
        </xdr:cNvPr>
        <xdr:cNvSpPr/>
      </xdr:nvSpPr>
      <xdr:spPr>
        <a:xfrm>
          <a:off x="18116550" y="85710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15" name="Freccia in giù 14">
          <a:extLst>
            <a:ext uri="{FF2B5EF4-FFF2-40B4-BE49-F238E27FC236}">
              <a16:creationId xmlns="" xmlns:a16="http://schemas.microsoft.com/office/drawing/2014/main" id="{1B9E9D5E-71E9-4095-BE66-A40A768B6954}"/>
            </a:ext>
          </a:extLst>
        </xdr:cNvPr>
        <xdr:cNvSpPr/>
      </xdr:nvSpPr>
      <xdr:spPr>
        <a:xfrm>
          <a:off x="18116550" y="130587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16" name="Freccia in su 15">
          <a:extLst>
            <a:ext uri="{FF2B5EF4-FFF2-40B4-BE49-F238E27FC236}">
              <a16:creationId xmlns="" xmlns:a16="http://schemas.microsoft.com/office/drawing/2014/main" id="{DE4A0686-869D-4C93-ABE8-3A3956EFBA86}"/>
            </a:ext>
          </a:extLst>
        </xdr:cNvPr>
        <xdr:cNvSpPr/>
      </xdr:nvSpPr>
      <xdr:spPr>
        <a:xfrm>
          <a:off x="18116550" y="130587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17" name="Freccia in giù 16">
          <a:extLst>
            <a:ext uri="{FF2B5EF4-FFF2-40B4-BE49-F238E27FC236}">
              <a16:creationId xmlns="" xmlns:a16="http://schemas.microsoft.com/office/drawing/2014/main" id="{58DDBE70-0D49-4EEF-A3D6-A125A5DA3A0D}"/>
            </a:ext>
          </a:extLst>
        </xdr:cNvPr>
        <xdr:cNvSpPr/>
      </xdr:nvSpPr>
      <xdr:spPr>
        <a:xfrm>
          <a:off x="18116550" y="114378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18" name="Freccia in su 17">
          <a:extLst>
            <a:ext uri="{FF2B5EF4-FFF2-40B4-BE49-F238E27FC236}">
              <a16:creationId xmlns="" xmlns:a16="http://schemas.microsoft.com/office/drawing/2014/main" id="{216CEEF4-37EC-4179-98A8-B015C2A1C2C8}"/>
            </a:ext>
          </a:extLst>
        </xdr:cNvPr>
        <xdr:cNvSpPr/>
      </xdr:nvSpPr>
      <xdr:spPr>
        <a:xfrm>
          <a:off x="18116550" y="111332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19" name="Freccia in giù 18">
          <a:extLst>
            <a:ext uri="{FF2B5EF4-FFF2-40B4-BE49-F238E27FC236}">
              <a16:creationId xmlns="" xmlns:a16="http://schemas.microsoft.com/office/drawing/2014/main" id="{7DEEC8C4-3370-4334-BB6E-C353517B4CAA}"/>
            </a:ext>
          </a:extLst>
        </xdr:cNvPr>
        <xdr:cNvSpPr/>
      </xdr:nvSpPr>
      <xdr:spPr>
        <a:xfrm>
          <a:off x="18116550" y="156210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20" name="Freccia in su 19">
          <a:extLst>
            <a:ext uri="{FF2B5EF4-FFF2-40B4-BE49-F238E27FC236}">
              <a16:creationId xmlns="" xmlns:a16="http://schemas.microsoft.com/office/drawing/2014/main" id="{CA1840B9-FF7B-4D3C-A410-AE6F1723A32B}"/>
            </a:ext>
          </a:extLst>
        </xdr:cNvPr>
        <xdr:cNvSpPr/>
      </xdr:nvSpPr>
      <xdr:spPr>
        <a:xfrm>
          <a:off x="18116550" y="156210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21" name="Freccia in giù 20">
          <a:extLst>
            <a:ext uri="{FF2B5EF4-FFF2-40B4-BE49-F238E27FC236}">
              <a16:creationId xmlns="" xmlns:a16="http://schemas.microsoft.com/office/drawing/2014/main" id="{0BA0810E-362F-43D5-8E97-AD3AD67F4E38}"/>
            </a:ext>
          </a:extLst>
        </xdr:cNvPr>
        <xdr:cNvSpPr/>
      </xdr:nvSpPr>
      <xdr:spPr>
        <a:xfrm>
          <a:off x="18116550" y="140000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22" name="Freccia in su 21">
          <a:extLst>
            <a:ext uri="{FF2B5EF4-FFF2-40B4-BE49-F238E27FC236}">
              <a16:creationId xmlns="" xmlns:a16="http://schemas.microsoft.com/office/drawing/2014/main" id="{F4203C6B-10F3-4728-8F68-DC24E55D915F}"/>
            </a:ext>
          </a:extLst>
        </xdr:cNvPr>
        <xdr:cNvSpPr/>
      </xdr:nvSpPr>
      <xdr:spPr>
        <a:xfrm>
          <a:off x="18116550" y="136954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23" name="Freccia in giù 22">
          <a:extLst>
            <a:ext uri="{FF2B5EF4-FFF2-40B4-BE49-F238E27FC236}">
              <a16:creationId xmlns="" xmlns:a16="http://schemas.microsoft.com/office/drawing/2014/main" id="{4AC246C7-0C68-46E3-8C43-1E7B458F2AD3}"/>
            </a:ext>
          </a:extLst>
        </xdr:cNvPr>
        <xdr:cNvSpPr/>
      </xdr:nvSpPr>
      <xdr:spPr>
        <a:xfrm>
          <a:off x="18116550" y="181832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24" name="Freccia in su 23">
          <a:extLst>
            <a:ext uri="{FF2B5EF4-FFF2-40B4-BE49-F238E27FC236}">
              <a16:creationId xmlns="" xmlns:a16="http://schemas.microsoft.com/office/drawing/2014/main" id="{8ABA1930-22AE-4201-9E44-07432E0B75A1}"/>
            </a:ext>
          </a:extLst>
        </xdr:cNvPr>
        <xdr:cNvSpPr/>
      </xdr:nvSpPr>
      <xdr:spPr>
        <a:xfrm>
          <a:off x="18116550" y="181832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25" name="Freccia in giù 24">
          <a:extLst>
            <a:ext uri="{FF2B5EF4-FFF2-40B4-BE49-F238E27FC236}">
              <a16:creationId xmlns="" xmlns:a16="http://schemas.microsoft.com/office/drawing/2014/main" id="{CEE25E67-2A4D-4EFC-91F5-A8C827D6E927}"/>
            </a:ext>
          </a:extLst>
        </xdr:cNvPr>
        <xdr:cNvSpPr/>
      </xdr:nvSpPr>
      <xdr:spPr>
        <a:xfrm>
          <a:off x="18116550" y="165622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26" name="Freccia in su 25">
          <a:extLst>
            <a:ext uri="{FF2B5EF4-FFF2-40B4-BE49-F238E27FC236}">
              <a16:creationId xmlns="" xmlns:a16="http://schemas.microsoft.com/office/drawing/2014/main" id="{E9FD10E0-DF51-4D1C-AA8B-17DA9B90C597}"/>
            </a:ext>
          </a:extLst>
        </xdr:cNvPr>
        <xdr:cNvSpPr/>
      </xdr:nvSpPr>
      <xdr:spPr>
        <a:xfrm>
          <a:off x="18116550" y="162576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27" name="Freccia in giù 26">
          <a:extLst>
            <a:ext uri="{FF2B5EF4-FFF2-40B4-BE49-F238E27FC236}">
              <a16:creationId xmlns="" xmlns:a16="http://schemas.microsoft.com/office/drawing/2014/main" id="{D0AA3685-1994-4A58-8D2B-7A52B1761720}"/>
            </a:ext>
          </a:extLst>
        </xdr:cNvPr>
        <xdr:cNvSpPr/>
      </xdr:nvSpPr>
      <xdr:spPr>
        <a:xfrm>
          <a:off x="18116550" y="207454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28" name="Freccia in su 27">
          <a:extLst>
            <a:ext uri="{FF2B5EF4-FFF2-40B4-BE49-F238E27FC236}">
              <a16:creationId xmlns="" xmlns:a16="http://schemas.microsoft.com/office/drawing/2014/main" id="{295EBAE9-4533-445D-9D3A-99ADDD2AB460}"/>
            </a:ext>
          </a:extLst>
        </xdr:cNvPr>
        <xdr:cNvSpPr/>
      </xdr:nvSpPr>
      <xdr:spPr>
        <a:xfrm>
          <a:off x="18116550" y="207454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29" name="Freccia in giù 28">
          <a:extLst>
            <a:ext uri="{FF2B5EF4-FFF2-40B4-BE49-F238E27FC236}">
              <a16:creationId xmlns="" xmlns:a16="http://schemas.microsoft.com/office/drawing/2014/main" id="{6BDD86FD-CA84-484E-9F24-362EB1AB1AA0}"/>
            </a:ext>
          </a:extLst>
        </xdr:cNvPr>
        <xdr:cNvSpPr/>
      </xdr:nvSpPr>
      <xdr:spPr>
        <a:xfrm>
          <a:off x="18116550" y="191244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30" name="Freccia in su 29">
          <a:extLst>
            <a:ext uri="{FF2B5EF4-FFF2-40B4-BE49-F238E27FC236}">
              <a16:creationId xmlns="" xmlns:a16="http://schemas.microsoft.com/office/drawing/2014/main" id="{21A1E0C0-AA39-4E04-84FD-10DF961772BE}"/>
            </a:ext>
          </a:extLst>
        </xdr:cNvPr>
        <xdr:cNvSpPr/>
      </xdr:nvSpPr>
      <xdr:spPr>
        <a:xfrm>
          <a:off x="18116550" y="188199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31" name="Freccia in giù 30">
          <a:extLst>
            <a:ext uri="{FF2B5EF4-FFF2-40B4-BE49-F238E27FC236}">
              <a16:creationId xmlns="" xmlns:a16="http://schemas.microsoft.com/office/drawing/2014/main" id="{961324AB-C4F1-4D39-BB31-2D8C9AD35007}"/>
            </a:ext>
          </a:extLst>
        </xdr:cNvPr>
        <xdr:cNvSpPr/>
      </xdr:nvSpPr>
      <xdr:spPr>
        <a:xfrm>
          <a:off x="18116550" y="233076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32" name="Freccia in su 31">
          <a:extLst>
            <a:ext uri="{FF2B5EF4-FFF2-40B4-BE49-F238E27FC236}">
              <a16:creationId xmlns="" xmlns:a16="http://schemas.microsoft.com/office/drawing/2014/main" id="{E104E672-A729-4B14-9183-788ABD21FD59}"/>
            </a:ext>
          </a:extLst>
        </xdr:cNvPr>
        <xdr:cNvSpPr/>
      </xdr:nvSpPr>
      <xdr:spPr>
        <a:xfrm>
          <a:off x="18116550" y="233076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33" name="Freccia in giù 32">
          <a:extLst>
            <a:ext uri="{FF2B5EF4-FFF2-40B4-BE49-F238E27FC236}">
              <a16:creationId xmlns="" xmlns:a16="http://schemas.microsoft.com/office/drawing/2014/main" id="{20BC25F4-F032-4C1F-93A5-52F6B5993763}"/>
            </a:ext>
          </a:extLst>
        </xdr:cNvPr>
        <xdr:cNvSpPr/>
      </xdr:nvSpPr>
      <xdr:spPr>
        <a:xfrm>
          <a:off x="18116550" y="216867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34" name="Freccia in su 33">
          <a:extLst>
            <a:ext uri="{FF2B5EF4-FFF2-40B4-BE49-F238E27FC236}">
              <a16:creationId xmlns="" xmlns:a16="http://schemas.microsoft.com/office/drawing/2014/main" id="{6A87043E-EED0-4E81-A9D2-77B663907B99}"/>
            </a:ext>
          </a:extLst>
        </xdr:cNvPr>
        <xdr:cNvSpPr/>
      </xdr:nvSpPr>
      <xdr:spPr>
        <a:xfrm>
          <a:off x="18116550" y="213821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35" name="Freccia in giù 34">
          <a:extLst>
            <a:ext uri="{FF2B5EF4-FFF2-40B4-BE49-F238E27FC236}">
              <a16:creationId xmlns="" xmlns:a16="http://schemas.microsoft.com/office/drawing/2014/main" id="{F24F4173-35AB-4795-A365-118F726D990D}"/>
            </a:ext>
          </a:extLst>
        </xdr:cNvPr>
        <xdr:cNvSpPr/>
      </xdr:nvSpPr>
      <xdr:spPr>
        <a:xfrm>
          <a:off x="18116550" y="258699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36" name="Freccia in su 35">
          <a:extLst>
            <a:ext uri="{FF2B5EF4-FFF2-40B4-BE49-F238E27FC236}">
              <a16:creationId xmlns="" xmlns:a16="http://schemas.microsoft.com/office/drawing/2014/main" id="{3A8EBA1C-A474-4C39-9713-202E0A198348}"/>
            </a:ext>
          </a:extLst>
        </xdr:cNvPr>
        <xdr:cNvSpPr/>
      </xdr:nvSpPr>
      <xdr:spPr>
        <a:xfrm>
          <a:off x="18116550" y="258699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37" name="Freccia in giù 36">
          <a:extLst>
            <a:ext uri="{FF2B5EF4-FFF2-40B4-BE49-F238E27FC236}">
              <a16:creationId xmlns="" xmlns:a16="http://schemas.microsoft.com/office/drawing/2014/main" id="{5AB0C099-DBD5-4073-8507-AFB21C0F5BBE}"/>
            </a:ext>
          </a:extLst>
        </xdr:cNvPr>
        <xdr:cNvSpPr/>
      </xdr:nvSpPr>
      <xdr:spPr>
        <a:xfrm>
          <a:off x="18116550" y="242489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38" name="Freccia in su 37">
          <a:extLst>
            <a:ext uri="{FF2B5EF4-FFF2-40B4-BE49-F238E27FC236}">
              <a16:creationId xmlns="" xmlns:a16="http://schemas.microsoft.com/office/drawing/2014/main" id="{F7DFEFE8-4ACA-48F4-8CEA-2FEC5B659ECE}"/>
            </a:ext>
          </a:extLst>
        </xdr:cNvPr>
        <xdr:cNvSpPr/>
      </xdr:nvSpPr>
      <xdr:spPr>
        <a:xfrm>
          <a:off x="18116550" y="239443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39" name="Freccia in giù 38">
          <a:extLst>
            <a:ext uri="{FF2B5EF4-FFF2-40B4-BE49-F238E27FC236}">
              <a16:creationId xmlns="" xmlns:a16="http://schemas.microsoft.com/office/drawing/2014/main" id="{07E55B7B-3C31-4A9E-BDEA-BFED070655C2}"/>
            </a:ext>
          </a:extLst>
        </xdr:cNvPr>
        <xdr:cNvSpPr/>
      </xdr:nvSpPr>
      <xdr:spPr>
        <a:xfrm>
          <a:off x="18116550" y="284321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40" name="Freccia in su 39">
          <a:extLst>
            <a:ext uri="{FF2B5EF4-FFF2-40B4-BE49-F238E27FC236}">
              <a16:creationId xmlns="" xmlns:a16="http://schemas.microsoft.com/office/drawing/2014/main" id="{BAD8EDD1-71CF-4239-9102-584DDD1A7C55}"/>
            </a:ext>
          </a:extLst>
        </xdr:cNvPr>
        <xdr:cNvSpPr/>
      </xdr:nvSpPr>
      <xdr:spPr>
        <a:xfrm>
          <a:off x="18116550" y="284321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41" name="Freccia in giù 40">
          <a:extLst>
            <a:ext uri="{FF2B5EF4-FFF2-40B4-BE49-F238E27FC236}">
              <a16:creationId xmlns="" xmlns:a16="http://schemas.microsoft.com/office/drawing/2014/main" id="{7A1FD2D3-AD4B-43EC-AA89-F17A49768F70}"/>
            </a:ext>
          </a:extLst>
        </xdr:cNvPr>
        <xdr:cNvSpPr/>
      </xdr:nvSpPr>
      <xdr:spPr>
        <a:xfrm>
          <a:off x="18116550" y="268111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42" name="Freccia in su 41">
          <a:extLst>
            <a:ext uri="{FF2B5EF4-FFF2-40B4-BE49-F238E27FC236}">
              <a16:creationId xmlns="" xmlns:a16="http://schemas.microsoft.com/office/drawing/2014/main" id="{065FA9CE-4258-4A90-A49E-D8CCDC6EDD76}"/>
            </a:ext>
          </a:extLst>
        </xdr:cNvPr>
        <xdr:cNvSpPr/>
      </xdr:nvSpPr>
      <xdr:spPr>
        <a:xfrm>
          <a:off x="18116550" y="265065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43" name="Freccia in giù 42">
          <a:extLst>
            <a:ext uri="{FF2B5EF4-FFF2-40B4-BE49-F238E27FC236}">
              <a16:creationId xmlns="" xmlns:a16="http://schemas.microsoft.com/office/drawing/2014/main" id="{CD7B6918-94F1-4EA4-A2A1-01F86F414772}"/>
            </a:ext>
          </a:extLst>
        </xdr:cNvPr>
        <xdr:cNvSpPr/>
      </xdr:nvSpPr>
      <xdr:spPr>
        <a:xfrm>
          <a:off x="18116550" y="309943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44" name="Freccia in su 43">
          <a:extLst>
            <a:ext uri="{FF2B5EF4-FFF2-40B4-BE49-F238E27FC236}">
              <a16:creationId xmlns="" xmlns:a16="http://schemas.microsoft.com/office/drawing/2014/main" id="{468DC8F5-94AE-4086-B7C2-0546881E201B}"/>
            </a:ext>
          </a:extLst>
        </xdr:cNvPr>
        <xdr:cNvSpPr/>
      </xdr:nvSpPr>
      <xdr:spPr>
        <a:xfrm>
          <a:off x="18116550" y="309943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45" name="Freccia in giù 44">
          <a:extLst>
            <a:ext uri="{FF2B5EF4-FFF2-40B4-BE49-F238E27FC236}">
              <a16:creationId xmlns="" xmlns:a16="http://schemas.microsoft.com/office/drawing/2014/main" id="{EB68A8D6-B3C5-41A5-988C-A83AE3CEEC54}"/>
            </a:ext>
          </a:extLst>
        </xdr:cNvPr>
        <xdr:cNvSpPr/>
      </xdr:nvSpPr>
      <xdr:spPr>
        <a:xfrm>
          <a:off x="18116550" y="293733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46" name="Freccia in su 45">
          <a:extLst>
            <a:ext uri="{FF2B5EF4-FFF2-40B4-BE49-F238E27FC236}">
              <a16:creationId xmlns="" xmlns:a16="http://schemas.microsoft.com/office/drawing/2014/main" id="{2B1429A5-6CAE-4538-B6F0-A2420BB3C4E8}"/>
            </a:ext>
          </a:extLst>
        </xdr:cNvPr>
        <xdr:cNvSpPr/>
      </xdr:nvSpPr>
      <xdr:spPr>
        <a:xfrm>
          <a:off x="18116550" y="290688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47" name="Freccia in giù 46">
          <a:extLst>
            <a:ext uri="{FF2B5EF4-FFF2-40B4-BE49-F238E27FC236}">
              <a16:creationId xmlns="" xmlns:a16="http://schemas.microsoft.com/office/drawing/2014/main" id="{5696289E-DDE6-4A7F-AE21-147B93232F63}"/>
            </a:ext>
          </a:extLst>
        </xdr:cNvPr>
        <xdr:cNvSpPr/>
      </xdr:nvSpPr>
      <xdr:spPr>
        <a:xfrm>
          <a:off x="18116550" y="335375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48" name="Freccia in su 47">
          <a:extLst>
            <a:ext uri="{FF2B5EF4-FFF2-40B4-BE49-F238E27FC236}">
              <a16:creationId xmlns="" xmlns:a16="http://schemas.microsoft.com/office/drawing/2014/main" id="{ADE35DE4-18A1-4159-9EBB-0B5B9CA54FCA}"/>
            </a:ext>
          </a:extLst>
        </xdr:cNvPr>
        <xdr:cNvSpPr/>
      </xdr:nvSpPr>
      <xdr:spPr>
        <a:xfrm>
          <a:off x="18116550" y="335375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49" name="Freccia in giù 48">
          <a:extLst>
            <a:ext uri="{FF2B5EF4-FFF2-40B4-BE49-F238E27FC236}">
              <a16:creationId xmlns="" xmlns:a16="http://schemas.microsoft.com/office/drawing/2014/main" id="{F45A9C8B-6994-4E94-A5EB-FAF989B285CE}"/>
            </a:ext>
          </a:extLst>
        </xdr:cNvPr>
        <xdr:cNvSpPr/>
      </xdr:nvSpPr>
      <xdr:spPr>
        <a:xfrm>
          <a:off x="18116550" y="319356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50" name="Freccia in su 49">
          <a:extLst>
            <a:ext uri="{FF2B5EF4-FFF2-40B4-BE49-F238E27FC236}">
              <a16:creationId xmlns="" xmlns:a16="http://schemas.microsoft.com/office/drawing/2014/main" id="{EAAE8A20-CE4D-44E0-B9F5-84B0768682C8}"/>
            </a:ext>
          </a:extLst>
        </xdr:cNvPr>
        <xdr:cNvSpPr/>
      </xdr:nvSpPr>
      <xdr:spPr>
        <a:xfrm>
          <a:off x="18116550" y="316310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51" name="Freccia in giù 50">
          <a:extLst>
            <a:ext uri="{FF2B5EF4-FFF2-40B4-BE49-F238E27FC236}">
              <a16:creationId xmlns="" xmlns:a16="http://schemas.microsoft.com/office/drawing/2014/main" id="{5DEF39D3-9320-43A9-A472-4ABCF4AE00A0}"/>
            </a:ext>
          </a:extLst>
        </xdr:cNvPr>
        <xdr:cNvSpPr/>
      </xdr:nvSpPr>
      <xdr:spPr>
        <a:xfrm>
          <a:off x="18116550" y="360997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52" name="Freccia in su 51">
          <a:extLst>
            <a:ext uri="{FF2B5EF4-FFF2-40B4-BE49-F238E27FC236}">
              <a16:creationId xmlns="" xmlns:a16="http://schemas.microsoft.com/office/drawing/2014/main" id="{63549364-0013-4901-A929-8DBAB12F8ED3}"/>
            </a:ext>
          </a:extLst>
        </xdr:cNvPr>
        <xdr:cNvSpPr/>
      </xdr:nvSpPr>
      <xdr:spPr>
        <a:xfrm>
          <a:off x="18116550" y="360997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53" name="Freccia in giù 52">
          <a:extLst>
            <a:ext uri="{FF2B5EF4-FFF2-40B4-BE49-F238E27FC236}">
              <a16:creationId xmlns="" xmlns:a16="http://schemas.microsoft.com/office/drawing/2014/main" id="{668AACE4-2ED0-4F58-837F-C8125AD42F45}"/>
            </a:ext>
          </a:extLst>
        </xdr:cNvPr>
        <xdr:cNvSpPr/>
      </xdr:nvSpPr>
      <xdr:spPr>
        <a:xfrm>
          <a:off x="18116550" y="344787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54" name="Freccia in su 53">
          <a:extLst>
            <a:ext uri="{FF2B5EF4-FFF2-40B4-BE49-F238E27FC236}">
              <a16:creationId xmlns="" xmlns:a16="http://schemas.microsoft.com/office/drawing/2014/main" id="{12CC2F9E-1486-4D39-9B1A-7EB7BA862BB5}"/>
            </a:ext>
          </a:extLst>
        </xdr:cNvPr>
        <xdr:cNvSpPr/>
      </xdr:nvSpPr>
      <xdr:spPr>
        <a:xfrm>
          <a:off x="18116550" y="341742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55" name="Freccia in giù 54">
          <a:extLst>
            <a:ext uri="{FF2B5EF4-FFF2-40B4-BE49-F238E27FC236}">
              <a16:creationId xmlns="" xmlns:a16="http://schemas.microsoft.com/office/drawing/2014/main" id="{22F01EE7-EF54-4B9E-8122-482A7FE20130}"/>
            </a:ext>
          </a:extLst>
        </xdr:cNvPr>
        <xdr:cNvSpPr/>
      </xdr:nvSpPr>
      <xdr:spPr>
        <a:xfrm>
          <a:off x="18116550" y="386619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56" name="Freccia in su 55">
          <a:extLst>
            <a:ext uri="{FF2B5EF4-FFF2-40B4-BE49-F238E27FC236}">
              <a16:creationId xmlns="" xmlns:a16="http://schemas.microsoft.com/office/drawing/2014/main" id="{889F8723-40E6-4F2D-8E9C-82B61E20D035}"/>
            </a:ext>
          </a:extLst>
        </xdr:cNvPr>
        <xdr:cNvSpPr/>
      </xdr:nvSpPr>
      <xdr:spPr>
        <a:xfrm>
          <a:off x="18116550" y="386619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57" name="Freccia in giù 56">
          <a:extLst>
            <a:ext uri="{FF2B5EF4-FFF2-40B4-BE49-F238E27FC236}">
              <a16:creationId xmlns="" xmlns:a16="http://schemas.microsoft.com/office/drawing/2014/main" id="{21B5FC78-1941-4DB9-82DD-57F478E9649A}"/>
            </a:ext>
          </a:extLst>
        </xdr:cNvPr>
        <xdr:cNvSpPr/>
      </xdr:nvSpPr>
      <xdr:spPr>
        <a:xfrm>
          <a:off x="18116550" y="370410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58" name="Freccia in su 57">
          <a:extLst>
            <a:ext uri="{FF2B5EF4-FFF2-40B4-BE49-F238E27FC236}">
              <a16:creationId xmlns="" xmlns:a16="http://schemas.microsoft.com/office/drawing/2014/main" id="{EE10F6E6-C6E5-42F9-AC00-59EAB6A87A1B}"/>
            </a:ext>
          </a:extLst>
        </xdr:cNvPr>
        <xdr:cNvSpPr/>
      </xdr:nvSpPr>
      <xdr:spPr>
        <a:xfrm>
          <a:off x="18116550" y="367364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59" name="Freccia in giù 58">
          <a:extLst>
            <a:ext uri="{FF2B5EF4-FFF2-40B4-BE49-F238E27FC236}">
              <a16:creationId xmlns="" xmlns:a16="http://schemas.microsoft.com/office/drawing/2014/main" id="{40B66E72-6E2C-4A19-9100-33FA1B46214A}"/>
            </a:ext>
          </a:extLst>
        </xdr:cNvPr>
        <xdr:cNvSpPr/>
      </xdr:nvSpPr>
      <xdr:spPr>
        <a:xfrm>
          <a:off x="18116550" y="412242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60" name="Freccia in su 59">
          <a:extLst>
            <a:ext uri="{FF2B5EF4-FFF2-40B4-BE49-F238E27FC236}">
              <a16:creationId xmlns="" xmlns:a16="http://schemas.microsoft.com/office/drawing/2014/main" id="{7733559A-2544-40C2-8EA1-04B9EE6C0E1F}"/>
            </a:ext>
          </a:extLst>
        </xdr:cNvPr>
        <xdr:cNvSpPr/>
      </xdr:nvSpPr>
      <xdr:spPr>
        <a:xfrm>
          <a:off x="18116550" y="412242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61" name="Freccia in giù 60">
          <a:extLst>
            <a:ext uri="{FF2B5EF4-FFF2-40B4-BE49-F238E27FC236}">
              <a16:creationId xmlns="" xmlns:a16="http://schemas.microsoft.com/office/drawing/2014/main" id="{96DF3A9E-C8DB-42A9-A601-476FE9CD54F6}"/>
            </a:ext>
          </a:extLst>
        </xdr:cNvPr>
        <xdr:cNvSpPr/>
      </xdr:nvSpPr>
      <xdr:spPr>
        <a:xfrm>
          <a:off x="18116550" y="396032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62" name="Freccia in su 61">
          <a:extLst>
            <a:ext uri="{FF2B5EF4-FFF2-40B4-BE49-F238E27FC236}">
              <a16:creationId xmlns="" xmlns:a16="http://schemas.microsoft.com/office/drawing/2014/main" id="{CDDE2A92-0795-451D-B6D6-F9C7517DA5FB}"/>
            </a:ext>
          </a:extLst>
        </xdr:cNvPr>
        <xdr:cNvSpPr/>
      </xdr:nvSpPr>
      <xdr:spPr>
        <a:xfrm>
          <a:off x="18116550" y="392986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63" name="Freccia in giù 62">
          <a:extLst>
            <a:ext uri="{FF2B5EF4-FFF2-40B4-BE49-F238E27FC236}">
              <a16:creationId xmlns="" xmlns:a16="http://schemas.microsoft.com/office/drawing/2014/main" id="{2375AEA3-328E-44D9-8DF6-BABA319B4035}"/>
            </a:ext>
          </a:extLst>
        </xdr:cNvPr>
        <xdr:cNvSpPr/>
      </xdr:nvSpPr>
      <xdr:spPr>
        <a:xfrm>
          <a:off x="18116550" y="437864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64" name="Freccia in su 63">
          <a:extLst>
            <a:ext uri="{FF2B5EF4-FFF2-40B4-BE49-F238E27FC236}">
              <a16:creationId xmlns="" xmlns:a16="http://schemas.microsoft.com/office/drawing/2014/main" id="{BF688846-94C6-4689-A002-12F696930C23}"/>
            </a:ext>
          </a:extLst>
        </xdr:cNvPr>
        <xdr:cNvSpPr/>
      </xdr:nvSpPr>
      <xdr:spPr>
        <a:xfrm>
          <a:off x="18116550" y="437864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65" name="Freccia in giù 64">
          <a:extLst>
            <a:ext uri="{FF2B5EF4-FFF2-40B4-BE49-F238E27FC236}">
              <a16:creationId xmlns="" xmlns:a16="http://schemas.microsoft.com/office/drawing/2014/main" id="{7B33EF71-06C3-484F-92A4-AD6C57CDB759}"/>
            </a:ext>
          </a:extLst>
        </xdr:cNvPr>
        <xdr:cNvSpPr/>
      </xdr:nvSpPr>
      <xdr:spPr>
        <a:xfrm>
          <a:off x="18116550" y="421654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66" name="Freccia in su 65">
          <a:extLst>
            <a:ext uri="{FF2B5EF4-FFF2-40B4-BE49-F238E27FC236}">
              <a16:creationId xmlns="" xmlns:a16="http://schemas.microsoft.com/office/drawing/2014/main" id="{706D5D8E-16FA-462E-A4C7-226AE032013C}"/>
            </a:ext>
          </a:extLst>
        </xdr:cNvPr>
        <xdr:cNvSpPr/>
      </xdr:nvSpPr>
      <xdr:spPr>
        <a:xfrm>
          <a:off x="18116550" y="418608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67" name="Freccia in giù 66">
          <a:extLst>
            <a:ext uri="{FF2B5EF4-FFF2-40B4-BE49-F238E27FC236}">
              <a16:creationId xmlns="" xmlns:a16="http://schemas.microsoft.com/office/drawing/2014/main" id="{89396595-209D-481F-84E6-26806D0EAE07}"/>
            </a:ext>
          </a:extLst>
        </xdr:cNvPr>
        <xdr:cNvSpPr/>
      </xdr:nvSpPr>
      <xdr:spPr>
        <a:xfrm>
          <a:off x="18116550" y="463486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68" name="Freccia in su 67">
          <a:extLst>
            <a:ext uri="{FF2B5EF4-FFF2-40B4-BE49-F238E27FC236}">
              <a16:creationId xmlns="" xmlns:a16="http://schemas.microsoft.com/office/drawing/2014/main" id="{5BB734C9-2E37-4BDB-BEEB-686D8CC8B74E}"/>
            </a:ext>
          </a:extLst>
        </xdr:cNvPr>
        <xdr:cNvSpPr/>
      </xdr:nvSpPr>
      <xdr:spPr>
        <a:xfrm>
          <a:off x="18116550" y="463486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69" name="Freccia in giù 68">
          <a:extLst>
            <a:ext uri="{FF2B5EF4-FFF2-40B4-BE49-F238E27FC236}">
              <a16:creationId xmlns="" xmlns:a16="http://schemas.microsoft.com/office/drawing/2014/main" id="{5AD75723-16B4-46E9-892F-E65B05E8169F}"/>
            </a:ext>
          </a:extLst>
        </xdr:cNvPr>
        <xdr:cNvSpPr/>
      </xdr:nvSpPr>
      <xdr:spPr>
        <a:xfrm>
          <a:off x="18116550" y="447276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70" name="Freccia in su 69">
          <a:extLst>
            <a:ext uri="{FF2B5EF4-FFF2-40B4-BE49-F238E27FC236}">
              <a16:creationId xmlns="" xmlns:a16="http://schemas.microsoft.com/office/drawing/2014/main" id="{7E162C89-72C7-43F8-A8B1-0BA27422851E}"/>
            </a:ext>
          </a:extLst>
        </xdr:cNvPr>
        <xdr:cNvSpPr/>
      </xdr:nvSpPr>
      <xdr:spPr>
        <a:xfrm>
          <a:off x="18116550" y="444231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71" name="Freccia in giù 70">
          <a:extLst>
            <a:ext uri="{FF2B5EF4-FFF2-40B4-BE49-F238E27FC236}">
              <a16:creationId xmlns="" xmlns:a16="http://schemas.microsoft.com/office/drawing/2014/main" id="{7924BC59-FAC8-43C5-9B21-FAC002C0AB7C}"/>
            </a:ext>
          </a:extLst>
        </xdr:cNvPr>
        <xdr:cNvSpPr/>
      </xdr:nvSpPr>
      <xdr:spPr>
        <a:xfrm>
          <a:off x="18116550" y="489108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72" name="Freccia in su 71">
          <a:extLst>
            <a:ext uri="{FF2B5EF4-FFF2-40B4-BE49-F238E27FC236}">
              <a16:creationId xmlns="" xmlns:a16="http://schemas.microsoft.com/office/drawing/2014/main" id="{E9577D61-88C1-4693-ACE0-F0FA45BA5DCC}"/>
            </a:ext>
          </a:extLst>
        </xdr:cNvPr>
        <xdr:cNvSpPr/>
      </xdr:nvSpPr>
      <xdr:spPr>
        <a:xfrm>
          <a:off x="18116550" y="489108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73" name="Freccia in giù 72">
          <a:extLst>
            <a:ext uri="{FF2B5EF4-FFF2-40B4-BE49-F238E27FC236}">
              <a16:creationId xmlns="" xmlns:a16="http://schemas.microsoft.com/office/drawing/2014/main" id="{0826D0A2-9A73-4861-AE47-EB9F9A6B1A10}"/>
            </a:ext>
          </a:extLst>
        </xdr:cNvPr>
        <xdr:cNvSpPr/>
      </xdr:nvSpPr>
      <xdr:spPr>
        <a:xfrm>
          <a:off x="18116550" y="472899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74" name="Freccia in su 73">
          <a:extLst>
            <a:ext uri="{FF2B5EF4-FFF2-40B4-BE49-F238E27FC236}">
              <a16:creationId xmlns="" xmlns:a16="http://schemas.microsoft.com/office/drawing/2014/main" id="{BAB0D014-E3FE-4DEB-BBCC-5B5B5F9EBC95}"/>
            </a:ext>
          </a:extLst>
        </xdr:cNvPr>
        <xdr:cNvSpPr/>
      </xdr:nvSpPr>
      <xdr:spPr>
        <a:xfrm>
          <a:off x="18116550" y="469853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75" name="Freccia in giù 74">
          <a:extLst>
            <a:ext uri="{FF2B5EF4-FFF2-40B4-BE49-F238E27FC236}">
              <a16:creationId xmlns="" xmlns:a16="http://schemas.microsoft.com/office/drawing/2014/main" id="{0D732759-8E11-4C10-9ED1-4957BAB7E7B3}"/>
            </a:ext>
          </a:extLst>
        </xdr:cNvPr>
        <xdr:cNvSpPr/>
      </xdr:nvSpPr>
      <xdr:spPr>
        <a:xfrm>
          <a:off x="18116550" y="514731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76" name="Freccia in su 75">
          <a:extLst>
            <a:ext uri="{FF2B5EF4-FFF2-40B4-BE49-F238E27FC236}">
              <a16:creationId xmlns="" xmlns:a16="http://schemas.microsoft.com/office/drawing/2014/main" id="{5C7C2F89-7F21-4926-A386-B2C0C26AE721}"/>
            </a:ext>
          </a:extLst>
        </xdr:cNvPr>
        <xdr:cNvSpPr/>
      </xdr:nvSpPr>
      <xdr:spPr>
        <a:xfrm>
          <a:off x="18116550" y="514731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77" name="Freccia in giù 76">
          <a:extLst>
            <a:ext uri="{FF2B5EF4-FFF2-40B4-BE49-F238E27FC236}">
              <a16:creationId xmlns="" xmlns:a16="http://schemas.microsoft.com/office/drawing/2014/main" id="{B909D364-1FF0-4286-A831-74E5DA287B1F}"/>
            </a:ext>
          </a:extLst>
        </xdr:cNvPr>
        <xdr:cNvSpPr/>
      </xdr:nvSpPr>
      <xdr:spPr>
        <a:xfrm>
          <a:off x="18116550" y="498521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78" name="Freccia in su 77">
          <a:extLst>
            <a:ext uri="{FF2B5EF4-FFF2-40B4-BE49-F238E27FC236}">
              <a16:creationId xmlns="" xmlns:a16="http://schemas.microsoft.com/office/drawing/2014/main" id="{C49B724E-07A7-4343-85F4-E968B693F018}"/>
            </a:ext>
          </a:extLst>
        </xdr:cNvPr>
        <xdr:cNvSpPr/>
      </xdr:nvSpPr>
      <xdr:spPr>
        <a:xfrm>
          <a:off x="18116550" y="495475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79" name="Freccia in giù 78">
          <a:extLst>
            <a:ext uri="{FF2B5EF4-FFF2-40B4-BE49-F238E27FC236}">
              <a16:creationId xmlns="" xmlns:a16="http://schemas.microsoft.com/office/drawing/2014/main" id="{C8899CF7-CD65-4C29-97E4-895D15D62AD2}"/>
            </a:ext>
          </a:extLst>
        </xdr:cNvPr>
        <xdr:cNvSpPr/>
      </xdr:nvSpPr>
      <xdr:spPr>
        <a:xfrm>
          <a:off x="18116550" y="540162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80" name="Freccia in su 79">
          <a:extLst>
            <a:ext uri="{FF2B5EF4-FFF2-40B4-BE49-F238E27FC236}">
              <a16:creationId xmlns="" xmlns:a16="http://schemas.microsoft.com/office/drawing/2014/main" id="{7E8ADD24-C7ED-4835-AACE-B908426AA147}"/>
            </a:ext>
          </a:extLst>
        </xdr:cNvPr>
        <xdr:cNvSpPr/>
      </xdr:nvSpPr>
      <xdr:spPr>
        <a:xfrm>
          <a:off x="18116550" y="540162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81" name="Freccia in giù 80">
          <a:extLst>
            <a:ext uri="{FF2B5EF4-FFF2-40B4-BE49-F238E27FC236}">
              <a16:creationId xmlns="" xmlns:a16="http://schemas.microsoft.com/office/drawing/2014/main" id="{4939FB2C-A54F-4D24-989F-F92267405914}"/>
            </a:ext>
          </a:extLst>
        </xdr:cNvPr>
        <xdr:cNvSpPr/>
      </xdr:nvSpPr>
      <xdr:spPr>
        <a:xfrm>
          <a:off x="18116550" y="524143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82" name="Freccia in su 81">
          <a:extLst>
            <a:ext uri="{FF2B5EF4-FFF2-40B4-BE49-F238E27FC236}">
              <a16:creationId xmlns="" xmlns:a16="http://schemas.microsoft.com/office/drawing/2014/main" id="{F4C9EE45-9662-4D7A-99FE-447E98BB2A6D}"/>
            </a:ext>
          </a:extLst>
        </xdr:cNvPr>
        <xdr:cNvSpPr/>
      </xdr:nvSpPr>
      <xdr:spPr>
        <a:xfrm>
          <a:off x="18116550" y="521097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83" name="Freccia in giù 82">
          <a:extLst>
            <a:ext uri="{FF2B5EF4-FFF2-40B4-BE49-F238E27FC236}">
              <a16:creationId xmlns="" xmlns:a16="http://schemas.microsoft.com/office/drawing/2014/main" id="{4C645565-E90E-4C0D-BDB8-8BB810A46D7D}"/>
            </a:ext>
          </a:extLst>
        </xdr:cNvPr>
        <xdr:cNvSpPr/>
      </xdr:nvSpPr>
      <xdr:spPr>
        <a:xfrm>
          <a:off x="18116550" y="565785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84" name="Freccia in su 83">
          <a:extLst>
            <a:ext uri="{FF2B5EF4-FFF2-40B4-BE49-F238E27FC236}">
              <a16:creationId xmlns="" xmlns:a16="http://schemas.microsoft.com/office/drawing/2014/main" id="{BF9C6D21-2999-49A5-B3CB-F71D7E5D15E5}"/>
            </a:ext>
          </a:extLst>
        </xdr:cNvPr>
        <xdr:cNvSpPr/>
      </xdr:nvSpPr>
      <xdr:spPr>
        <a:xfrm>
          <a:off x="18116550" y="565785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85" name="Freccia in giù 84">
          <a:extLst>
            <a:ext uri="{FF2B5EF4-FFF2-40B4-BE49-F238E27FC236}">
              <a16:creationId xmlns="" xmlns:a16="http://schemas.microsoft.com/office/drawing/2014/main" id="{A16CCEE3-51FA-4D72-B8CE-5E80C1F5E0BB}"/>
            </a:ext>
          </a:extLst>
        </xdr:cNvPr>
        <xdr:cNvSpPr/>
      </xdr:nvSpPr>
      <xdr:spPr>
        <a:xfrm>
          <a:off x="18116550" y="549575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86" name="Freccia in su 85">
          <a:extLst>
            <a:ext uri="{FF2B5EF4-FFF2-40B4-BE49-F238E27FC236}">
              <a16:creationId xmlns="" xmlns:a16="http://schemas.microsoft.com/office/drawing/2014/main" id="{C7AF7541-8656-4A99-B0AB-CBE3B122E549}"/>
            </a:ext>
          </a:extLst>
        </xdr:cNvPr>
        <xdr:cNvSpPr/>
      </xdr:nvSpPr>
      <xdr:spPr>
        <a:xfrm>
          <a:off x="18116550" y="546529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 xmlns:a16="http://schemas.microsoft.com/office/drawing/2014/main" id="{BB282E77-7466-4248-9873-3661887D5BFE}"/>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409762</xdr:colOff>
      <xdr:row>2</xdr:row>
      <xdr:rowOff>0</xdr:rowOff>
    </xdr:from>
    <xdr:to>
      <xdr:col>15</xdr:col>
      <xdr:colOff>1658470</xdr:colOff>
      <xdr:row>11</xdr:row>
      <xdr:rowOff>273423</xdr:rowOff>
    </xdr:to>
    <xdr:graphicFrame macro="">
      <xdr:nvGraphicFramePr>
        <xdr:cNvPr id="90" name="Grafico 89">
          <a:extLst>
            <a:ext uri="{FF2B5EF4-FFF2-40B4-BE49-F238E27FC236}">
              <a16:creationId xmlns="" xmlns:a16="http://schemas.microsoft.com/office/drawing/2014/main" id="{53B5FAA2-1091-4913-8076-9189156151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48105</xdr:colOff>
      <xdr:row>13</xdr:row>
      <xdr:rowOff>630811</xdr:rowOff>
    </xdr:from>
    <xdr:to>
      <xdr:col>31</xdr:col>
      <xdr:colOff>333855</xdr:colOff>
      <xdr:row>13</xdr:row>
      <xdr:rowOff>964640</xdr:rowOff>
    </xdr:to>
    <xdr:sp macro="" textlink="">
      <xdr:nvSpPr>
        <xdr:cNvPr id="88" name="Freccia in giù 87">
          <a:extLst>
            <a:ext uri="{FF2B5EF4-FFF2-40B4-BE49-F238E27FC236}">
              <a16:creationId xmlns="" xmlns:a16="http://schemas.microsoft.com/office/drawing/2014/main" id="{D780FF44-B0C0-4891-9A6C-8FDB56150173}"/>
            </a:ext>
          </a:extLst>
        </xdr:cNvPr>
        <xdr:cNvSpPr/>
      </xdr:nvSpPr>
      <xdr:spPr>
        <a:xfrm>
          <a:off x="30194730" y="1392811"/>
          <a:ext cx="285750" cy="33382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89" name="Freccia in su 88">
          <a:extLst>
            <a:ext uri="{FF2B5EF4-FFF2-40B4-BE49-F238E27FC236}">
              <a16:creationId xmlns="" xmlns:a16="http://schemas.microsoft.com/office/drawing/2014/main" id="{3327A76C-2D60-4CC7-9342-8E90A5C85FEB}"/>
            </a:ext>
          </a:extLst>
        </xdr:cNvPr>
        <xdr:cNvSpPr/>
      </xdr:nvSpPr>
      <xdr:spPr>
        <a:xfrm>
          <a:off x="30747820" y="1116613"/>
          <a:ext cx="222250" cy="3705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91" name="Freccia in giù 90">
          <a:extLst>
            <a:ext uri="{FF2B5EF4-FFF2-40B4-BE49-F238E27FC236}">
              <a16:creationId xmlns="" xmlns:a16="http://schemas.microsoft.com/office/drawing/2014/main" id="{AB306F52-8183-4EDB-A364-0601854F77FD}"/>
            </a:ext>
          </a:extLst>
        </xdr:cNvPr>
        <xdr:cNvSpPr/>
      </xdr:nvSpPr>
      <xdr:spPr>
        <a:xfrm>
          <a:off x="30202654" y="403540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92" name="Freccia in su 91">
          <a:extLst>
            <a:ext uri="{FF2B5EF4-FFF2-40B4-BE49-F238E27FC236}">
              <a16:creationId xmlns="" xmlns:a16="http://schemas.microsoft.com/office/drawing/2014/main" id="{83F56684-C9F4-4434-813F-C31AE7EC43AB}"/>
            </a:ext>
          </a:extLst>
        </xdr:cNvPr>
        <xdr:cNvSpPr/>
      </xdr:nvSpPr>
      <xdr:spPr>
        <a:xfrm>
          <a:off x="30755744" y="374351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93" name="Freccia in giù 92">
          <a:extLst>
            <a:ext uri="{FF2B5EF4-FFF2-40B4-BE49-F238E27FC236}">
              <a16:creationId xmlns="" xmlns:a16="http://schemas.microsoft.com/office/drawing/2014/main" id="{B6B8E82C-A123-437F-9F92-FF755F500F32}"/>
            </a:ext>
          </a:extLst>
        </xdr:cNvPr>
        <xdr:cNvSpPr/>
      </xdr:nvSpPr>
      <xdr:spPr>
        <a:xfrm>
          <a:off x="30202654" y="109632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94" name="Freccia in su 93">
          <a:extLst>
            <a:ext uri="{FF2B5EF4-FFF2-40B4-BE49-F238E27FC236}">
              <a16:creationId xmlns="" xmlns:a16="http://schemas.microsoft.com/office/drawing/2014/main" id="{C25BFBB8-4100-43D0-94C9-E459EAE2D52A}"/>
            </a:ext>
          </a:extLst>
        </xdr:cNvPr>
        <xdr:cNvSpPr/>
      </xdr:nvSpPr>
      <xdr:spPr>
        <a:xfrm>
          <a:off x="30755744" y="109632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95" name="Freccia in giù 94">
          <a:extLst>
            <a:ext uri="{FF2B5EF4-FFF2-40B4-BE49-F238E27FC236}">
              <a16:creationId xmlns="" xmlns:a16="http://schemas.microsoft.com/office/drawing/2014/main" id="{5080E74F-B5AE-4784-93C9-BA2FF95F4960}"/>
            </a:ext>
          </a:extLst>
        </xdr:cNvPr>
        <xdr:cNvSpPr/>
      </xdr:nvSpPr>
      <xdr:spPr>
        <a:xfrm>
          <a:off x="30204336" y="93645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96" name="Freccia in su 95">
          <a:extLst>
            <a:ext uri="{FF2B5EF4-FFF2-40B4-BE49-F238E27FC236}">
              <a16:creationId xmlns="" xmlns:a16="http://schemas.microsoft.com/office/drawing/2014/main" id="{1F9507C1-CC36-495A-A76D-B8238D0D8137}"/>
            </a:ext>
          </a:extLst>
        </xdr:cNvPr>
        <xdr:cNvSpPr/>
      </xdr:nvSpPr>
      <xdr:spPr>
        <a:xfrm>
          <a:off x="30757426" y="90599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97" name="Freccia in giù 96">
          <a:extLst>
            <a:ext uri="{FF2B5EF4-FFF2-40B4-BE49-F238E27FC236}">
              <a16:creationId xmlns="" xmlns:a16="http://schemas.microsoft.com/office/drawing/2014/main" id="{F749CB04-F7C4-4DCC-B4B7-8B9DB2FF95A1}"/>
            </a:ext>
          </a:extLst>
        </xdr:cNvPr>
        <xdr:cNvSpPr/>
      </xdr:nvSpPr>
      <xdr:spPr>
        <a:xfrm>
          <a:off x="30202654" y="135064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98" name="Freccia in su 97">
          <a:extLst>
            <a:ext uri="{FF2B5EF4-FFF2-40B4-BE49-F238E27FC236}">
              <a16:creationId xmlns="" xmlns:a16="http://schemas.microsoft.com/office/drawing/2014/main" id="{D130247F-2CCE-42B0-A96F-B28E9982DD6C}"/>
            </a:ext>
          </a:extLst>
        </xdr:cNvPr>
        <xdr:cNvSpPr/>
      </xdr:nvSpPr>
      <xdr:spPr>
        <a:xfrm>
          <a:off x="30755744" y="135064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99" name="Freccia in giù 98">
          <a:extLst>
            <a:ext uri="{FF2B5EF4-FFF2-40B4-BE49-F238E27FC236}">
              <a16:creationId xmlns="" xmlns:a16="http://schemas.microsoft.com/office/drawing/2014/main" id="{95B5B8F8-F5C8-408A-8DDF-8322B16B3998}"/>
            </a:ext>
          </a:extLst>
        </xdr:cNvPr>
        <xdr:cNvSpPr/>
      </xdr:nvSpPr>
      <xdr:spPr>
        <a:xfrm>
          <a:off x="30204336" y="119077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100" name="Freccia in su 99">
          <a:extLst>
            <a:ext uri="{FF2B5EF4-FFF2-40B4-BE49-F238E27FC236}">
              <a16:creationId xmlns="" xmlns:a16="http://schemas.microsoft.com/office/drawing/2014/main" id="{C7896B2A-A243-4FE6-93AA-58641777FA42}"/>
            </a:ext>
          </a:extLst>
        </xdr:cNvPr>
        <xdr:cNvSpPr/>
      </xdr:nvSpPr>
      <xdr:spPr>
        <a:xfrm>
          <a:off x="30757426" y="116031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101" name="Freccia in giù 100">
          <a:extLst>
            <a:ext uri="{FF2B5EF4-FFF2-40B4-BE49-F238E27FC236}">
              <a16:creationId xmlns="" xmlns:a16="http://schemas.microsoft.com/office/drawing/2014/main" id="{5E170D5A-9E23-49FC-987B-CF27600E2D7D}"/>
            </a:ext>
          </a:extLst>
        </xdr:cNvPr>
        <xdr:cNvSpPr/>
      </xdr:nvSpPr>
      <xdr:spPr>
        <a:xfrm>
          <a:off x="30202654" y="160496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102" name="Freccia in su 101">
          <a:extLst>
            <a:ext uri="{FF2B5EF4-FFF2-40B4-BE49-F238E27FC236}">
              <a16:creationId xmlns="" xmlns:a16="http://schemas.microsoft.com/office/drawing/2014/main" id="{0E4BE5A0-6D62-43C0-85F5-A753B3E71106}"/>
            </a:ext>
          </a:extLst>
        </xdr:cNvPr>
        <xdr:cNvSpPr/>
      </xdr:nvSpPr>
      <xdr:spPr>
        <a:xfrm>
          <a:off x="30755744" y="160496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103" name="Freccia in giù 102">
          <a:extLst>
            <a:ext uri="{FF2B5EF4-FFF2-40B4-BE49-F238E27FC236}">
              <a16:creationId xmlns="" xmlns:a16="http://schemas.microsoft.com/office/drawing/2014/main" id="{7B4E2752-0EDC-4451-9FDA-3BF67A78C764}"/>
            </a:ext>
          </a:extLst>
        </xdr:cNvPr>
        <xdr:cNvSpPr/>
      </xdr:nvSpPr>
      <xdr:spPr>
        <a:xfrm>
          <a:off x="30204336" y="144508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104" name="Freccia in su 103">
          <a:extLst>
            <a:ext uri="{FF2B5EF4-FFF2-40B4-BE49-F238E27FC236}">
              <a16:creationId xmlns="" xmlns:a16="http://schemas.microsoft.com/office/drawing/2014/main" id="{D343FDEA-83AA-4181-9B18-078BC42AA3D8}"/>
            </a:ext>
          </a:extLst>
        </xdr:cNvPr>
        <xdr:cNvSpPr/>
      </xdr:nvSpPr>
      <xdr:spPr>
        <a:xfrm>
          <a:off x="30757426" y="141463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105" name="Freccia in giù 104">
          <a:extLst>
            <a:ext uri="{FF2B5EF4-FFF2-40B4-BE49-F238E27FC236}">
              <a16:creationId xmlns="" xmlns:a16="http://schemas.microsoft.com/office/drawing/2014/main" id="{C62B4614-54BC-4A0C-B44D-446E8D04F450}"/>
            </a:ext>
          </a:extLst>
        </xdr:cNvPr>
        <xdr:cNvSpPr/>
      </xdr:nvSpPr>
      <xdr:spPr>
        <a:xfrm>
          <a:off x="30202654" y="185928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106" name="Freccia in su 105">
          <a:extLst>
            <a:ext uri="{FF2B5EF4-FFF2-40B4-BE49-F238E27FC236}">
              <a16:creationId xmlns="" xmlns:a16="http://schemas.microsoft.com/office/drawing/2014/main" id="{7F7F8E66-B1DE-41F6-ABFC-D94941413D13}"/>
            </a:ext>
          </a:extLst>
        </xdr:cNvPr>
        <xdr:cNvSpPr/>
      </xdr:nvSpPr>
      <xdr:spPr>
        <a:xfrm>
          <a:off x="30755744" y="185928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107" name="Freccia in giù 106">
          <a:extLst>
            <a:ext uri="{FF2B5EF4-FFF2-40B4-BE49-F238E27FC236}">
              <a16:creationId xmlns="" xmlns:a16="http://schemas.microsoft.com/office/drawing/2014/main" id="{9AB43FDD-E16F-414C-9F07-4ECB6099FD35}"/>
            </a:ext>
          </a:extLst>
        </xdr:cNvPr>
        <xdr:cNvSpPr/>
      </xdr:nvSpPr>
      <xdr:spPr>
        <a:xfrm>
          <a:off x="30204336" y="169940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108" name="Freccia in su 107">
          <a:extLst>
            <a:ext uri="{FF2B5EF4-FFF2-40B4-BE49-F238E27FC236}">
              <a16:creationId xmlns="" xmlns:a16="http://schemas.microsoft.com/office/drawing/2014/main" id="{526B037D-9240-4753-B957-103E48695378}"/>
            </a:ext>
          </a:extLst>
        </xdr:cNvPr>
        <xdr:cNvSpPr/>
      </xdr:nvSpPr>
      <xdr:spPr>
        <a:xfrm>
          <a:off x="30757426" y="166894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109" name="Freccia in giù 108">
          <a:extLst>
            <a:ext uri="{FF2B5EF4-FFF2-40B4-BE49-F238E27FC236}">
              <a16:creationId xmlns="" xmlns:a16="http://schemas.microsoft.com/office/drawing/2014/main" id="{3869E04B-BC85-4D53-BF2B-9EA6335E9E25}"/>
            </a:ext>
          </a:extLst>
        </xdr:cNvPr>
        <xdr:cNvSpPr/>
      </xdr:nvSpPr>
      <xdr:spPr>
        <a:xfrm>
          <a:off x="30202654" y="211359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110" name="Freccia in su 109">
          <a:extLst>
            <a:ext uri="{FF2B5EF4-FFF2-40B4-BE49-F238E27FC236}">
              <a16:creationId xmlns="" xmlns:a16="http://schemas.microsoft.com/office/drawing/2014/main" id="{FD2C9832-A01A-4808-8ABB-71C035843A1A}"/>
            </a:ext>
          </a:extLst>
        </xdr:cNvPr>
        <xdr:cNvSpPr/>
      </xdr:nvSpPr>
      <xdr:spPr>
        <a:xfrm>
          <a:off x="30755744" y="211359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111" name="Freccia in giù 110">
          <a:extLst>
            <a:ext uri="{FF2B5EF4-FFF2-40B4-BE49-F238E27FC236}">
              <a16:creationId xmlns="" xmlns:a16="http://schemas.microsoft.com/office/drawing/2014/main" id="{655EE8D0-7AF6-4EC7-9B84-D4534945BBFF}"/>
            </a:ext>
          </a:extLst>
        </xdr:cNvPr>
        <xdr:cNvSpPr/>
      </xdr:nvSpPr>
      <xdr:spPr>
        <a:xfrm>
          <a:off x="30204336" y="195372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112" name="Freccia in su 111">
          <a:extLst>
            <a:ext uri="{FF2B5EF4-FFF2-40B4-BE49-F238E27FC236}">
              <a16:creationId xmlns="" xmlns:a16="http://schemas.microsoft.com/office/drawing/2014/main" id="{38B65B7E-F983-4E23-8DA2-7658A22957DE}"/>
            </a:ext>
          </a:extLst>
        </xdr:cNvPr>
        <xdr:cNvSpPr/>
      </xdr:nvSpPr>
      <xdr:spPr>
        <a:xfrm>
          <a:off x="30757426" y="192326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113" name="Freccia in giù 112">
          <a:extLst>
            <a:ext uri="{FF2B5EF4-FFF2-40B4-BE49-F238E27FC236}">
              <a16:creationId xmlns="" xmlns:a16="http://schemas.microsoft.com/office/drawing/2014/main" id="{A147120E-C1EA-49CA-B6B7-7EBDF281407A}"/>
            </a:ext>
          </a:extLst>
        </xdr:cNvPr>
        <xdr:cNvSpPr/>
      </xdr:nvSpPr>
      <xdr:spPr>
        <a:xfrm>
          <a:off x="30202654" y="2367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114" name="Freccia in su 113">
          <a:extLst>
            <a:ext uri="{FF2B5EF4-FFF2-40B4-BE49-F238E27FC236}">
              <a16:creationId xmlns="" xmlns:a16="http://schemas.microsoft.com/office/drawing/2014/main" id="{BAA25106-939A-441F-AF92-77CDA04F84C9}"/>
            </a:ext>
          </a:extLst>
        </xdr:cNvPr>
        <xdr:cNvSpPr/>
      </xdr:nvSpPr>
      <xdr:spPr>
        <a:xfrm>
          <a:off x="30755744" y="2367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115" name="Freccia in giù 114">
          <a:extLst>
            <a:ext uri="{FF2B5EF4-FFF2-40B4-BE49-F238E27FC236}">
              <a16:creationId xmlns="" xmlns:a16="http://schemas.microsoft.com/office/drawing/2014/main" id="{DFA90E07-83D4-4AF9-BD1B-F917AD481A01}"/>
            </a:ext>
          </a:extLst>
        </xdr:cNvPr>
        <xdr:cNvSpPr/>
      </xdr:nvSpPr>
      <xdr:spPr>
        <a:xfrm>
          <a:off x="30204336" y="220804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116" name="Freccia in su 115">
          <a:extLst>
            <a:ext uri="{FF2B5EF4-FFF2-40B4-BE49-F238E27FC236}">
              <a16:creationId xmlns="" xmlns:a16="http://schemas.microsoft.com/office/drawing/2014/main" id="{58C42BAB-3685-4E50-BC18-CB40AD1E4E5E}"/>
            </a:ext>
          </a:extLst>
        </xdr:cNvPr>
        <xdr:cNvSpPr/>
      </xdr:nvSpPr>
      <xdr:spPr>
        <a:xfrm>
          <a:off x="30757426" y="217758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117" name="Freccia in giù 116">
          <a:extLst>
            <a:ext uri="{FF2B5EF4-FFF2-40B4-BE49-F238E27FC236}">
              <a16:creationId xmlns="" xmlns:a16="http://schemas.microsoft.com/office/drawing/2014/main" id="{1C06B715-C05E-40A0-BFEC-540C4E4EE561}"/>
            </a:ext>
          </a:extLst>
        </xdr:cNvPr>
        <xdr:cNvSpPr/>
      </xdr:nvSpPr>
      <xdr:spPr>
        <a:xfrm>
          <a:off x="30202654" y="2622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118" name="Freccia in su 117">
          <a:extLst>
            <a:ext uri="{FF2B5EF4-FFF2-40B4-BE49-F238E27FC236}">
              <a16:creationId xmlns="" xmlns:a16="http://schemas.microsoft.com/office/drawing/2014/main" id="{F70403DC-2287-42DD-9146-D8BDD8F23C2B}"/>
            </a:ext>
          </a:extLst>
        </xdr:cNvPr>
        <xdr:cNvSpPr/>
      </xdr:nvSpPr>
      <xdr:spPr>
        <a:xfrm>
          <a:off x="30755744" y="2622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119" name="Freccia in giù 118">
          <a:extLst>
            <a:ext uri="{FF2B5EF4-FFF2-40B4-BE49-F238E27FC236}">
              <a16:creationId xmlns="" xmlns:a16="http://schemas.microsoft.com/office/drawing/2014/main" id="{F3FF0ACF-9DDC-4FF4-81E0-F7D2C197F0A4}"/>
            </a:ext>
          </a:extLst>
        </xdr:cNvPr>
        <xdr:cNvSpPr/>
      </xdr:nvSpPr>
      <xdr:spPr>
        <a:xfrm>
          <a:off x="30204336" y="24623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120" name="Freccia in su 119">
          <a:extLst>
            <a:ext uri="{FF2B5EF4-FFF2-40B4-BE49-F238E27FC236}">
              <a16:creationId xmlns="" xmlns:a16="http://schemas.microsoft.com/office/drawing/2014/main" id="{C8A456DE-BB88-408C-BDB1-0ADE918D00B7}"/>
            </a:ext>
          </a:extLst>
        </xdr:cNvPr>
        <xdr:cNvSpPr/>
      </xdr:nvSpPr>
      <xdr:spPr>
        <a:xfrm>
          <a:off x="30757426" y="24319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121" name="Freccia in giù 120">
          <a:extLst>
            <a:ext uri="{FF2B5EF4-FFF2-40B4-BE49-F238E27FC236}">
              <a16:creationId xmlns="" xmlns:a16="http://schemas.microsoft.com/office/drawing/2014/main" id="{4F052419-3F60-4700-97B0-625821B3A6FC}"/>
            </a:ext>
          </a:extLst>
        </xdr:cNvPr>
        <xdr:cNvSpPr/>
      </xdr:nvSpPr>
      <xdr:spPr>
        <a:xfrm>
          <a:off x="30202654" y="28765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122" name="Freccia in su 121">
          <a:extLst>
            <a:ext uri="{FF2B5EF4-FFF2-40B4-BE49-F238E27FC236}">
              <a16:creationId xmlns="" xmlns:a16="http://schemas.microsoft.com/office/drawing/2014/main" id="{7BE9BEE9-6AC9-4554-8CF3-C853A0190B96}"/>
            </a:ext>
          </a:extLst>
        </xdr:cNvPr>
        <xdr:cNvSpPr/>
      </xdr:nvSpPr>
      <xdr:spPr>
        <a:xfrm>
          <a:off x="30755744" y="28765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123" name="Freccia in giù 122">
          <a:extLst>
            <a:ext uri="{FF2B5EF4-FFF2-40B4-BE49-F238E27FC236}">
              <a16:creationId xmlns="" xmlns:a16="http://schemas.microsoft.com/office/drawing/2014/main" id="{35643571-806A-495B-8C60-1989AF0529C9}"/>
            </a:ext>
          </a:extLst>
        </xdr:cNvPr>
        <xdr:cNvSpPr/>
      </xdr:nvSpPr>
      <xdr:spPr>
        <a:xfrm>
          <a:off x="30204336" y="271667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124" name="Freccia in su 123">
          <a:extLst>
            <a:ext uri="{FF2B5EF4-FFF2-40B4-BE49-F238E27FC236}">
              <a16:creationId xmlns="" xmlns:a16="http://schemas.microsoft.com/office/drawing/2014/main" id="{5BAB884F-4237-4BBD-9D0F-203CD3BAB060}"/>
            </a:ext>
          </a:extLst>
        </xdr:cNvPr>
        <xdr:cNvSpPr/>
      </xdr:nvSpPr>
      <xdr:spPr>
        <a:xfrm>
          <a:off x="30757426" y="268621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125" name="Freccia in giù 124">
          <a:extLst>
            <a:ext uri="{FF2B5EF4-FFF2-40B4-BE49-F238E27FC236}">
              <a16:creationId xmlns="" xmlns:a16="http://schemas.microsoft.com/office/drawing/2014/main" id="{94E92021-EC01-471F-94C9-7FA1093AA171}"/>
            </a:ext>
          </a:extLst>
        </xdr:cNvPr>
        <xdr:cNvSpPr/>
      </xdr:nvSpPr>
      <xdr:spPr>
        <a:xfrm>
          <a:off x="30202654" y="31308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126" name="Freccia in su 125">
          <a:extLst>
            <a:ext uri="{FF2B5EF4-FFF2-40B4-BE49-F238E27FC236}">
              <a16:creationId xmlns="" xmlns:a16="http://schemas.microsoft.com/office/drawing/2014/main" id="{D3C6E11F-4F32-400A-90FF-47D3C23C2293}"/>
            </a:ext>
          </a:extLst>
        </xdr:cNvPr>
        <xdr:cNvSpPr/>
      </xdr:nvSpPr>
      <xdr:spPr>
        <a:xfrm>
          <a:off x="30755744" y="31308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127" name="Freccia in giù 126">
          <a:extLst>
            <a:ext uri="{FF2B5EF4-FFF2-40B4-BE49-F238E27FC236}">
              <a16:creationId xmlns="" xmlns:a16="http://schemas.microsoft.com/office/drawing/2014/main" id="{F18D7A70-D4EF-4BEA-90C0-267D5B376426}"/>
            </a:ext>
          </a:extLst>
        </xdr:cNvPr>
        <xdr:cNvSpPr/>
      </xdr:nvSpPr>
      <xdr:spPr>
        <a:xfrm>
          <a:off x="30204336" y="297099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128" name="Freccia in su 127">
          <a:extLst>
            <a:ext uri="{FF2B5EF4-FFF2-40B4-BE49-F238E27FC236}">
              <a16:creationId xmlns="" xmlns:a16="http://schemas.microsoft.com/office/drawing/2014/main" id="{D7C8FEE3-2834-4E4B-9500-2F4EAD4C7CA3}"/>
            </a:ext>
          </a:extLst>
        </xdr:cNvPr>
        <xdr:cNvSpPr/>
      </xdr:nvSpPr>
      <xdr:spPr>
        <a:xfrm>
          <a:off x="30757426" y="294053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129" name="Freccia in giù 128">
          <a:extLst>
            <a:ext uri="{FF2B5EF4-FFF2-40B4-BE49-F238E27FC236}">
              <a16:creationId xmlns="" xmlns:a16="http://schemas.microsoft.com/office/drawing/2014/main" id="{2D688C82-BBE4-45B0-88C1-68D683D796FD}"/>
            </a:ext>
          </a:extLst>
        </xdr:cNvPr>
        <xdr:cNvSpPr/>
      </xdr:nvSpPr>
      <xdr:spPr>
        <a:xfrm>
          <a:off x="30202654" y="338328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130" name="Freccia in su 129">
          <a:extLst>
            <a:ext uri="{FF2B5EF4-FFF2-40B4-BE49-F238E27FC236}">
              <a16:creationId xmlns="" xmlns:a16="http://schemas.microsoft.com/office/drawing/2014/main" id="{841F71AF-BEC2-4A17-BFDE-3DC2D4A89A2C}"/>
            </a:ext>
          </a:extLst>
        </xdr:cNvPr>
        <xdr:cNvSpPr/>
      </xdr:nvSpPr>
      <xdr:spPr>
        <a:xfrm>
          <a:off x="30755744" y="338328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131" name="Freccia in giù 130">
          <a:extLst>
            <a:ext uri="{FF2B5EF4-FFF2-40B4-BE49-F238E27FC236}">
              <a16:creationId xmlns="" xmlns:a16="http://schemas.microsoft.com/office/drawing/2014/main" id="{CF3F10C3-8E58-4752-9183-06423065AF41}"/>
            </a:ext>
          </a:extLst>
        </xdr:cNvPr>
        <xdr:cNvSpPr/>
      </xdr:nvSpPr>
      <xdr:spPr>
        <a:xfrm>
          <a:off x="30204336" y="322531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132" name="Freccia in su 131">
          <a:extLst>
            <a:ext uri="{FF2B5EF4-FFF2-40B4-BE49-F238E27FC236}">
              <a16:creationId xmlns="" xmlns:a16="http://schemas.microsoft.com/office/drawing/2014/main" id="{1A85D38B-C480-420A-8787-369055BE2C3E}"/>
            </a:ext>
          </a:extLst>
        </xdr:cNvPr>
        <xdr:cNvSpPr/>
      </xdr:nvSpPr>
      <xdr:spPr>
        <a:xfrm>
          <a:off x="30757426" y="319485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133" name="Freccia in giù 132">
          <a:extLst>
            <a:ext uri="{FF2B5EF4-FFF2-40B4-BE49-F238E27FC236}">
              <a16:creationId xmlns="" xmlns:a16="http://schemas.microsoft.com/office/drawing/2014/main" id="{5AF14D31-2A4D-4565-9C05-72FC3555E377}"/>
            </a:ext>
          </a:extLst>
        </xdr:cNvPr>
        <xdr:cNvSpPr/>
      </xdr:nvSpPr>
      <xdr:spPr>
        <a:xfrm>
          <a:off x="30202654" y="363759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134" name="Freccia in su 133">
          <a:extLst>
            <a:ext uri="{FF2B5EF4-FFF2-40B4-BE49-F238E27FC236}">
              <a16:creationId xmlns="" xmlns:a16="http://schemas.microsoft.com/office/drawing/2014/main" id="{32CA7277-6E04-4D3D-9BA2-028DD6E094F5}"/>
            </a:ext>
          </a:extLst>
        </xdr:cNvPr>
        <xdr:cNvSpPr/>
      </xdr:nvSpPr>
      <xdr:spPr>
        <a:xfrm>
          <a:off x="30755744" y="363759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135" name="Freccia in giù 134">
          <a:extLst>
            <a:ext uri="{FF2B5EF4-FFF2-40B4-BE49-F238E27FC236}">
              <a16:creationId xmlns="" xmlns:a16="http://schemas.microsoft.com/office/drawing/2014/main" id="{6E9404FD-EC73-4DE7-BB3A-331E2C128D95}"/>
            </a:ext>
          </a:extLst>
        </xdr:cNvPr>
        <xdr:cNvSpPr/>
      </xdr:nvSpPr>
      <xdr:spPr>
        <a:xfrm>
          <a:off x="30204336" y="347772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136" name="Freccia in su 135">
          <a:extLst>
            <a:ext uri="{FF2B5EF4-FFF2-40B4-BE49-F238E27FC236}">
              <a16:creationId xmlns="" xmlns:a16="http://schemas.microsoft.com/office/drawing/2014/main" id="{7FA33281-086C-4301-9AA2-C82CB3931B3F}"/>
            </a:ext>
          </a:extLst>
        </xdr:cNvPr>
        <xdr:cNvSpPr/>
      </xdr:nvSpPr>
      <xdr:spPr>
        <a:xfrm>
          <a:off x="30757426" y="344726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137" name="Freccia in giù 136">
          <a:extLst>
            <a:ext uri="{FF2B5EF4-FFF2-40B4-BE49-F238E27FC236}">
              <a16:creationId xmlns="" xmlns:a16="http://schemas.microsoft.com/office/drawing/2014/main" id="{9B148293-A419-46D5-A74E-2603D8382547}"/>
            </a:ext>
          </a:extLst>
        </xdr:cNvPr>
        <xdr:cNvSpPr/>
      </xdr:nvSpPr>
      <xdr:spPr>
        <a:xfrm>
          <a:off x="30202654" y="3891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138" name="Freccia in su 137">
          <a:extLst>
            <a:ext uri="{FF2B5EF4-FFF2-40B4-BE49-F238E27FC236}">
              <a16:creationId xmlns="" xmlns:a16="http://schemas.microsoft.com/office/drawing/2014/main" id="{CCA6570D-C2D4-48F2-A6BC-88AD596C9E48}"/>
            </a:ext>
          </a:extLst>
        </xdr:cNvPr>
        <xdr:cNvSpPr/>
      </xdr:nvSpPr>
      <xdr:spPr>
        <a:xfrm>
          <a:off x="30755744" y="3891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139" name="Freccia in giù 138">
          <a:extLst>
            <a:ext uri="{FF2B5EF4-FFF2-40B4-BE49-F238E27FC236}">
              <a16:creationId xmlns="" xmlns:a16="http://schemas.microsoft.com/office/drawing/2014/main" id="{950773BD-4A62-4297-B68C-23E0677A4A60}"/>
            </a:ext>
          </a:extLst>
        </xdr:cNvPr>
        <xdr:cNvSpPr/>
      </xdr:nvSpPr>
      <xdr:spPr>
        <a:xfrm>
          <a:off x="30204336" y="373204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140" name="Freccia in su 139">
          <a:extLst>
            <a:ext uri="{FF2B5EF4-FFF2-40B4-BE49-F238E27FC236}">
              <a16:creationId xmlns="" xmlns:a16="http://schemas.microsoft.com/office/drawing/2014/main" id="{185777AC-53AE-475A-8971-C50F7DA40A6D}"/>
            </a:ext>
          </a:extLst>
        </xdr:cNvPr>
        <xdr:cNvSpPr/>
      </xdr:nvSpPr>
      <xdr:spPr>
        <a:xfrm>
          <a:off x="30757426" y="370158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141" name="Freccia in giù 140">
          <a:extLst>
            <a:ext uri="{FF2B5EF4-FFF2-40B4-BE49-F238E27FC236}">
              <a16:creationId xmlns="" xmlns:a16="http://schemas.microsoft.com/office/drawing/2014/main" id="{6A579E22-0EE1-4938-A4BA-679B4110CE6E}"/>
            </a:ext>
          </a:extLst>
        </xdr:cNvPr>
        <xdr:cNvSpPr/>
      </xdr:nvSpPr>
      <xdr:spPr>
        <a:xfrm>
          <a:off x="30202654" y="4146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142" name="Freccia in su 141">
          <a:extLst>
            <a:ext uri="{FF2B5EF4-FFF2-40B4-BE49-F238E27FC236}">
              <a16:creationId xmlns="" xmlns:a16="http://schemas.microsoft.com/office/drawing/2014/main" id="{00731580-07CE-4861-AB0C-EB04E35195F7}"/>
            </a:ext>
          </a:extLst>
        </xdr:cNvPr>
        <xdr:cNvSpPr/>
      </xdr:nvSpPr>
      <xdr:spPr>
        <a:xfrm>
          <a:off x="30755744" y="4146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143" name="Freccia in giù 142">
          <a:extLst>
            <a:ext uri="{FF2B5EF4-FFF2-40B4-BE49-F238E27FC236}">
              <a16:creationId xmlns="" xmlns:a16="http://schemas.microsoft.com/office/drawing/2014/main" id="{52F246F4-5B33-4D08-9DF4-4EBD4F3D6893}"/>
            </a:ext>
          </a:extLst>
        </xdr:cNvPr>
        <xdr:cNvSpPr/>
      </xdr:nvSpPr>
      <xdr:spPr>
        <a:xfrm>
          <a:off x="30204336" y="39863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144" name="Freccia in su 143">
          <a:extLst>
            <a:ext uri="{FF2B5EF4-FFF2-40B4-BE49-F238E27FC236}">
              <a16:creationId xmlns="" xmlns:a16="http://schemas.microsoft.com/office/drawing/2014/main" id="{0D9DC61F-1E90-4841-BF5A-60B35DCE3C05}"/>
            </a:ext>
          </a:extLst>
        </xdr:cNvPr>
        <xdr:cNvSpPr/>
      </xdr:nvSpPr>
      <xdr:spPr>
        <a:xfrm>
          <a:off x="30757426" y="39559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145" name="Freccia in giù 144">
          <a:extLst>
            <a:ext uri="{FF2B5EF4-FFF2-40B4-BE49-F238E27FC236}">
              <a16:creationId xmlns="" xmlns:a16="http://schemas.microsoft.com/office/drawing/2014/main" id="{33910DCF-08AC-49ED-8EB8-1C94A68D80C1}"/>
            </a:ext>
          </a:extLst>
        </xdr:cNvPr>
        <xdr:cNvSpPr/>
      </xdr:nvSpPr>
      <xdr:spPr>
        <a:xfrm>
          <a:off x="30202654" y="44005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146" name="Freccia in su 145">
          <a:extLst>
            <a:ext uri="{FF2B5EF4-FFF2-40B4-BE49-F238E27FC236}">
              <a16:creationId xmlns="" xmlns:a16="http://schemas.microsoft.com/office/drawing/2014/main" id="{14A0350A-686F-4522-9856-B99636D4BADB}"/>
            </a:ext>
          </a:extLst>
        </xdr:cNvPr>
        <xdr:cNvSpPr/>
      </xdr:nvSpPr>
      <xdr:spPr>
        <a:xfrm>
          <a:off x="30755744" y="44005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147" name="Freccia in giù 146">
          <a:extLst>
            <a:ext uri="{FF2B5EF4-FFF2-40B4-BE49-F238E27FC236}">
              <a16:creationId xmlns="" xmlns:a16="http://schemas.microsoft.com/office/drawing/2014/main" id="{A41267E6-E2A9-4F84-98E7-3695DB97004C}"/>
            </a:ext>
          </a:extLst>
        </xdr:cNvPr>
        <xdr:cNvSpPr/>
      </xdr:nvSpPr>
      <xdr:spPr>
        <a:xfrm>
          <a:off x="30204336" y="424067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148" name="Freccia in su 147">
          <a:extLst>
            <a:ext uri="{FF2B5EF4-FFF2-40B4-BE49-F238E27FC236}">
              <a16:creationId xmlns="" xmlns:a16="http://schemas.microsoft.com/office/drawing/2014/main" id="{FACE7F1B-943D-4A08-B52C-ED024EAFE2CB}"/>
            </a:ext>
          </a:extLst>
        </xdr:cNvPr>
        <xdr:cNvSpPr/>
      </xdr:nvSpPr>
      <xdr:spPr>
        <a:xfrm>
          <a:off x="30757426" y="421021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149" name="Freccia in giù 148">
          <a:extLst>
            <a:ext uri="{FF2B5EF4-FFF2-40B4-BE49-F238E27FC236}">
              <a16:creationId xmlns="" xmlns:a16="http://schemas.microsoft.com/office/drawing/2014/main" id="{FEEA8C59-7157-44E0-8388-C2F6FA47C791}"/>
            </a:ext>
          </a:extLst>
        </xdr:cNvPr>
        <xdr:cNvSpPr/>
      </xdr:nvSpPr>
      <xdr:spPr>
        <a:xfrm>
          <a:off x="30202654" y="46548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150" name="Freccia in su 149">
          <a:extLst>
            <a:ext uri="{FF2B5EF4-FFF2-40B4-BE49-F238E27FC236}">
              <a16:creationId xmlns="" xmlns:a16="http://schemas.microsoft.com/office/drawing/2014/main" id="{DBC314E1-CB0E-49D3-8C61-6A873A389F33}"/>
            </a:ext>
          </a:extLst>
        </xdr:cNvPr>
        <xdr:cNvSpPr/>
      </xdr:nvSpPr>
      <xdr:spPr>
        <a:xfrm>
          <a:off x="30755744" y="46548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151" name="Freccia in giù 150">
          <a:extLst>
            <a:ext uri="{FF2B5EF4-FFF2-40B4-BE49-F238E27FC236}">
              <a16:creationId xmlns="" xmlns:a16="http://schemas.microsoft.com/office/drawing/2014/main" id="{F2058912-5633-4D12-845C-5BCBBA674E6E}"/>
            </a:ext>
          </a:extLst>
        </xdr:cNvPr>
        <xdr:cNvSpPr/>
      </xdr:nvSpPr>
      <xdr:spPr>
        <a:xfrm>
          <a:off x="30204336" y="449499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152" name="Freccia in su 151">
          <a:extLst>
            <a:ext uri="{FF2B5EF4-FFF2-40B4-BE49-F238E27FC236}">
              <a16:creationId xmlns="" xmlns:a16="http://schemas.microsoft.com/office/drawing/2014/main" id="{94183F64-4FEF-4D06-9F3E-0D591B5AAE79}"/>
            </a:ext>
          </a:extLst>
        </xdr:cNvPr>
        <xdr:cNvSpPr/>
      </xdr:nvSpPr>
      <xdr:spPr>
        <a:xfrm>
          <a:off x="30757426" y="446453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153" name="Freccia in giù 152">
          <a:extLst>
            <a:ext uri="{FF2B5EF4-FFF2-40B4-BE49-F238E27FC236}">
              <a16:creationId xmlns="" xmlns:a16="http://schemas.microsoft.com/office/drawing/2014/main" id="{820F61BA-88D1-4A4E-AFE7-F7BB5E027C8A}"/>
            </a:ext>
          </a:extLst>
        </xdr:cNvPr>
        <xdr:cNvSpPr/>
      </xdr:nvSpPr>
      <xdr:spPr>
        <a:xfrm>
          <a:off x="30202654" y="49091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154" name="Freccia in su 153">
          <a:extLst>
            <a:ext uri="{FF2B5EF4-FFF2-40B4-BE49-F238E27FC236}">
              <a16:creationId xmlns="" xmlns:a16="http://schemas.microsoft.com/office/drawing/2014/main" id="{AD74741C-C114-4123-8E32-BA2740A66A97}"/>
            </a:ext>
          </a:extLst>
        </xdr:cNvPr>
        <xdr:cNvSpPr/>
      </xdr:nvSpPr>
      <xdr:spPr>
        <a:xfrm>
          <a:off x="30755744" y="49091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155" name="Freccia in giù 154">
          <a:extLst>
            <a:ext uri="{FF2B5EF4-FFF2-40B4-BE49-F238E27FC236}">
              <a16:creationId xmlns="" xmlns:a16="http://schemas.microsoft.com/office/drawing/2014/main" id="{FAC4E456-EB47-440C-80D4-E37FD96B86AD}"/>
            </a:ext>
          </a:extLst>
        </xdr:cNvPr>
        <xdr:cNvSpPr/>
      </xdr:nvSpPr>
      <xdr:spPr>
        <a:xfrm>
          <a:off x="30204336" y="474931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156" name="Freccia in su 155">
          <a:extLst>
            <a:ext uri="{FF2B5EF4-FFF2-40B4-BE49-F238E27FC236}">
              <a16:creationId xmlns="" xmlns:a16="http://schemas.microsoft.com/office/drawing/2014/main" id="{80093681-9D16-40EB-8271-34D3E95193D7}"/>
            </a:ext>
          </a:extLst>
        </xdr:cNvPr>
        <xdr:cNvSpPr/>
      </xdr:nvSpPr>
      <xdr:spPr>
        <a:xfrm>
          <a:off x="30757426" y="471885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157" name="Freccia in giù 156">
          <a:extLst>
            <a:ext uri="{FF2B5EF4-FFF2-40B4-BE49-F238E27FC236}">
              <a16:creationId xmlns="" xmlns:a16="http://schemas.microsoft.com/office/drawing/2014/main" id="{C40E287A-E31D-497E-B9B2-ED50B73A0409}"/>
            </a:ext>
          </a:extLst>
        </xdr:cNvPr>
        <xdr:cNvSpPr/>
      </xdr:nvSpPr>
      <xdr:spPr>
        <a:xfrm>
          <a:off x="30202654" y="51635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158" name="Freccia in su 157">
          <a:extLst>
            <a:ext uri="{FF2B5EF4-FFF2-40B4-BE49-F238E27FC236}">
              <a16:creationId xmlns="" xmlns:a16="http://schemas.microsoft.com/office/drawing/2014/main" id="{3F5D4E49-840F-41DA-A328-ABBDB2862BCF}"/>
            </a:ext>
          </a:extLst>
        </xdr:cNvPr>
        <xdr:cNvSpPr/>
      </xdr:nvSpPr>
      <xdr:spPr>
        <a:xfrm>
          <a:off x="30755744" y="51635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159" name="Freccia in giù 158">
          <a:extLst>
            <a:ext uri="{FF2B5EF4-FFF2-40B4-BE49-F238E27FC236}">
              <a16:creationId xmlns="" xmlns:a16="http://schemas.microsoft.com/office/drawing/2014/main" id="{ED55AC57-CACC-4BE2-BCC7-B766C6D94AFB}"/>
            </a:ext>
          </a:extLst>
        </xdr:cNvPr>
        <xdr:cNvSpPr/>
      </xdr:nvSpPr>
      <xdr:spPr>
        <a:xfrm>
          <a:off x="30204336" y="500362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160" name="Freccia in su 159">
          <a:extLst>
            <a:ext uri="{FF2B5EF4-FFF2-40B4-BE49-F238E27FC236}">
              <a16:creationId xmlns="" xmlns:a16="http://schemas.microsoft.com/office/drawing/2014/main" id="{9CCAE7AD-142D-41A8-85F1-9849FA29CD2A}"/>
            </a:ext>
          </a:extLst>
        </xdr:cNvPr>
        <xdr:cNvSpPr/>
      </xdr:nvSpPr>
      <xdr:spPr>
        <a:xfrm>
          <a:off x="30757426" y="497317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161" name="Freccia in giù 160">
          <a:extLst>
            <a:ext uri="{FF2B5EF4-FFF2-40B4-BE49-F238E27FC236}">
              <a16:creationId xmlns="" xmlns:a16="http://schemas.microsoft.com/office/drawing/2014/main" id="{2B33E241-ADAE-4C9E-B45E-FFA9777146EF}"/>
            </a:ext>
          </a:extLst>
        </xdr:cNvPr>
        <xdr:cNvSpPr/>
      </xdr:nvSpPr>
      <xdr:spPr>
        <a:xfrm>
          <a:off x="30202654" y="5415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162" name="Freccia in su 161">
          <a:extLst>
            <a:ext uri="{FF2B5EF4-FFF2-40B4-BE49-F238E27FC236}">
              <a16:creationId xmlns="" xmlns:a16="http://schemas.microsoft.com/office/drawing/2014/main" id="{B0E65E3D-B4DC-40F3-A4E0-DED2B434061F}"/>
            </a:ext>
          </a:extLst>
        </xdr:cNvPr>
        <xdr:cNvSpPr/>
      </xdr:nvSpPr>
      <xdr:spPr>
        <a:xfrm>
          <a:off x="30755744" y="5415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163" name="Freccia in giù 162">
          <a:extLst>
            <a:ext uri="{FF2B5EF4-FFF2-40B4-BE49-F238E27FC236}">
              <a16:creationId xmlns="" xmlns:a16="http://schemas.microsoft.com/office/drawing/2014/main" id="{616199C1-62A5-4725-B64B-407A88240C49}"/>
            </a:ext>
          </a:extLst>
        </xdr:cNvPr>
        <xdr:cNvSpPr/>
      </xdr:nvSpPr>
      <xdr:spPr>
        <a:xfrm>
          <a:off x="30204336" y="525794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164" name="Freccia in su 163">
          <a:extLst>
            <a:ext uri="{FF2B5EF4-FFF2-40B4-BE49-F238E27FC236}">
              <a16:creationId xmlns="" xmlns:a16="http://schemas.microsoft.com/office/drawing/2014/main" id="{1A93B61C-E2E8-4F82-9CF6-2C39EA522447}"/>
            </a:ext>
          </a:extLst>
        </xdr:cNvPr>
        <xdr:cNvSpPr/>
      </xdr:nvSpPr>
      <xdr:spPr>
        <a:xfrm>
          <a:off x="30757426" y="522748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165" name="Freccia in giù 164">
          <a:extLst>
            <a:ext uri="{FF2B5EF4-FFF2-40B4-BE49-F238E27FC236}">
              <a16:creationId xmlns="" xmlns:a16="http://schemas.microsoft.com/office/drawing/2014/main" id="{5D93E8D8-7F02-4746-8ACF-62CE38B0F2DB}"/>
            </a:ext>
          </a:extLst>
        </xdr:cNvPr>
        <xdr:cNvSpPr/>
      </xdr:nvSpPr>
      <xdr:spPr>
        <a:xfrm>
          <a:off x="30202654" y="5670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166" name="Freccia in su 165">
          <a:extLst>
            <a:ext uri="{FF2B5EF4-FFF2-40B4-BE49-F238E27FC236}">
              <a16:creationId xmlns="" xmlns:a16="http://schemas.microsoft.com/office/drawing/2014/main" id="{4C19E0B9-C452-457E-9CBE-5FFD1028F490}"/>
            </a:ext>
          </a:extLst>
        </xdr:cNvPr>
        <xdr:cNvSpPr/>
      </xdr:nvSpPr>
      <xdr:spPr>
        <a:xfrm>
          <a:off x="30755744" y="5670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167" name="Freccia in giù 166">
          <a:extLst>
            <a:ext uri="{FF2B5EF4-FFF2-40B4-BE49-F238E27FC236}">
              <a16:creationId xmlns="" xmlns:a16="http://schemas.microsoft.com/office/drawing/2014/main" id="{8CB42038-ACE0-4326-8970-B0A028E9EF70}"/>
            </a:ext>
          </a:extLst>
        </xdr:cNvPr>
        <xdr:cNvSpPr/>
      </xdr:nvSpPr>
      <xdr:spPr>
        <a:xfrm>
          <a:off x="30204336" y="55103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168" name="Freccia in su 167">
          <a:extLst>
            <a:ext uri="{FF2B5EF4-FFF2-40B4-BE49-F238E27FC236}">
              <a16:creationId xmlns="" xmlns:a16="http://schemas.microsoft.com/office/drawing/2014/main" id="{79644263-374B-4FAD-A1C8-4B0B3509813C}"/>
            </a:ext>
          </a:extLst>
        </xdr:cNvPr>
        <xdr:cNvSpPr/>
      </xdr:nvSpPr>
      <xdr:spPr>
        <a:xfrm>
          <a:off x="30757426" y="54799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48105</xdr:colOff>
      <xdr:row>13</xdr:row>
      <xdr:rowOff>630811</xdr:rowOff>
    </xdr:from>
    <xdr:to>
      <xdr:col>31</xdr:col>
      <xdr:colOff>333855</xdr:colOff>
      <xdr:row>13</xdr:row>
      <xdr:rowOff>964640</xdr:rowOff>
    </xdr:to>
    <xdr:sp macro="" textlink="">
      <xdr:nvSpPr>
        <xdr:cNvPr id="169" name="Freccia in giù 168">
          <a:extLst>
            <a:ext uri="{FF2B5EF4-FFF2-40B4-BE49-F238E27FC236}">
              <a16:creationId xmlns="" xmlns:a16="http://schemas.microsoft.com/office/drawing/2014/main" id="{68EA3393-068E-419A-86BC-503430E5AEBE}"/>
            </a:ext>
          </a:extLst>
        </xdr:cNvPr>
        <xdr:cNvSpPr/>
      </xdr:nvSpPr>
      <xdr:spPr>
        <a:xfrm>
          <a:off x="30194730" y="1392811"/>
          <a:ext cx="285750" cy="33382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170" name="Freccia in su 169">
          <a:extLst>
            <a:ext uri="{FF2B5EF4-FFF2-40B4-BE49-F238E27FC236}">
              <a16:creationId xmlns="" xmlns:a16="http://schemas.microsoft.com/office/drawing/2014/main" id="{A69E9AF0-45AE-4C63-930F-77587808B15A}"/>
            </a:ext>
          </a:extLst>
        </xdr:cNvPr>
        <xdr:cNvSpPr/>
      </xdr:nvSpPr>
      <xdr:spPr>
        <a:xfrm>
          <a:off x="30747820" y="1116613"/>
          <a:ext cx="222250" cy="3705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171" name="Freccia in giù 170">
          <a:extLst>
            <a:ext uri="{FF2B5EF4-FFF2-40B4-BE49-F238E27FC236}">
              <a16:creationId xmlns="" xmlns:a16="http://schemas.microsoft.com/office/drawing/2014/main" id="{36678CA4-7ACA-41C0-8AC4-8B950DAC22FA}"/>
            </a:ext>
          </a:extLst>
        </xdr:cNvPr>
        <xdr:cNvSpPr/>
      </xdr:nvSpPr>
      <xdr:spPr>
        <a:xfrm>
          <a:off x="30202654" y="403540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172" name="Freccia in su 171">
          <a:extLst>
            <a:ext uri="{FF2B5EF4-FFF2-40B4-BE49-F238E27FC236}">
              <a16:creationId xmlns="" xmlns:a16="http://schemas.microsoft.com/office/drawing/2014/main" id="{125078BB-2E06-4E26-ABB9-14F3014F8E83}"/>
            </a:ext>
          </a:extLst>
        </xdr:cNvPr>
        <xdr:cNvSpPr/>
      </xdr:nvSpPr>
      <xdr:spPr>
        <a:xfrm>
          <a:off x="30755744" y="374351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173" name="Freccia in giù 172">
          <a:extLst>
            <a:ext uri="{FF2B5EF4-FFF2-40B4-BE49-F238E27FC236}">
              <a16:creationId xmlns="" xmlns:a16="http://schemas.microsoft.com/office/drawing/2014/main" id="{82ED4436-A910-4735-9318-61BDFBB19DB6}"/>
            </a:ext>
          </a:extLst>
        </xdr:cNvPr>
        <xdr:cNvSpPr/>
      </xdr:nvSpPr>
      <xdr:spPr>
        <a:xfrm>
          <a:off x="30202654" y="109632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174" name="Freccia in su 173">
          <a:extLst>
            <a:ext uri="{FF2B5EF4-FFF2-40B4-BE49-F238E27FC236}">
              <a16:creationId xmlns="" xmlns:a16="http://schemas.microsoft.com/office/drawing/2014/main" id="{2B8AA979-CD03-40A2-8840-1EEEAAB5D40A}"/>
            </a:ext>
          </a:extLst>
        </xdr:cNvPr>
        <xdr:cNvSpPr/>
      </xdr:nvSpPr>
      <xdr:spPr>
        <a:xfrm>
          <a:off x="30755744" y="109632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175" name="Freccia in giù 174">
          <a:extLst>
            <a:ext uri="{FF2B5EF4-FFF2-40B4-BE49-F238E27FC236}">
              <a16:creationId xmlns="" xmlns:a16="http://schemas.microsoft.com/office/drawing/2014/main" id="{B6C0AD61-A26E-4C1E-BD17-ED3E03F1619B}"/>
            </a:ext>
          </a:extLst>
        </xdr:cNvPr>
        <xdr:cNvSpPr/>
      </xdr:nvSpPr>
      <xdr:spPr>
        <a:xfrm>
          <a:off x="30204336" y="93645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176" name="Freccia in su 175">
          <a:extLst>
            <a:ext uri="{FF2B5EF4-FFF2-40B4-BE49-F238E27FC236}">
              <a16:creationId xmlns="" xmlns:a16="http://schemas.microsoft.com/office/drawing/2014/main" id="{731DB9E0-5D95-4C74-B59E-167A29DD00A4}"/>
            </a:ext>
          </a:extLst>
        </xdr:cNvPr>
        <xdr:cNvSpPr/>
      </xdr:nvSpPr>
      <xdr:spPr>
        <a:xfrm>
          <a:off x="30757426" y="90599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177" name="Freccia in giù 176">
          <a:extLst>
            <a:ext uri="{FF2B5EF4-FFF2-40B4-BE49-F238E27FC236}">
              <a16:creationId xmlns="" xmlns:a16="http://schemas.microsoft.com/office/drawing/2014/main" id="{BA07DAAD-4CCA-437F-95B7-37E7D969E104}"/>
            </a:ext>
          </a:extLst>
        </xdr:cNvPr>
        <xdr:cNvSpPr/>
      </xdr:nvSpPr>
      <xdr:spPr>
        <a:xfrm>
          <a:off x="30202654" y="135064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178" name="Freccia in su 177">
          <a:extLst>
            <a:ext uri="{FF2B5EF4-FFF2-40B4-BE49-F238E27FC236}">
              <a16:creationId xmlns="" xmlns:a16="http://schemas.microsoft.com/office/drawing/2014/main" id="{0FB3C620-2322-445D-98C2-5A0F1D1409B5}"/>
            </a:ext>
          </a:extLst>
        </xdr:cNvPr>
        <xdr:cNvSpPr/>
      </xdr:nvSpPr>
      <xdr:spPr>
        <a:xfrm>
          <a:off x="30755744" y="135064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179" name="Freccia in giù 178">
          <a:extLst>
            <a:ext uri="{FF2B5EF4-FFF2-40B4-BE49-F238E27FC236}">
              <a16:creationId xmlns="" xmlns:a16="http://schemas.microsoft.com/office/drawing/2014/main" id="{65B4CD05-7396-4434-B16E-A586C05B751D}"/>
            </a:ext>
          </a:extLst>
        </xdr:cNvPr>
        <xdr:cNvSpPr/>
      </xdr:nvSpPr>
      <xdr:spPr>
        <a:xfrm>
          <a:off x="30204336" y="119077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180" name="Freccia in su 179">
          <a:extLst>
            <a:ext uri="{FF2B5EF4-FFF2-40B4-BE49-F238E27FC236}">
              <a16:creationId xmlns="" xmlns:a16="http://schemas.microsoft.com/office/drawing/2014/main" id="{325F63EF-D82C-4AD5-B789-22CF88D25B97}"/>
            </a:ext>
          </a:extLst>
        </xdr:cNvPr>
        <xdr:cNvSpPr/>
      </xdr:nvSpPr>
      <xdr:spPr>
        <a:xfrm>
          <a:off x="30757426" y="116031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181" name="Freccia in giù 180">
          <a:extLst>
            <a:ext uri="{FF2B5EF4-FFF2-40B4-BE49-F238E27FC236}">
              <a16:creationId xmlns="" xmlns:a16="http://schemas.microsoft.com/office/drawing/2014/main" id="{BEAF5423-C7FB-4088-95A6-C46D0370F5DA}"/>
            </a:ext>
          </a:extLst>
        </xdr:cNvPr>
        <xdr:cNvSpPr/>
      </xdr:nvSpPr>
      <xdr:spPr>
        <a:xfrm>
          <a:off x="30202654" y="160496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182" name="Freccia in su 181">
          <a:extLst>
            <a:ext uri="{FF2B5EF4-FFF2-40B4-BE49-F238E27FC236}">
              <a16:creationId xmlns="" xmlns:a16="http://schemas.microsoft.com/office/drawing/2014/main" id="{E4B5315C-89ED-44F0-AFD1-09F3D0306A07}"/>
            </a:ext>
          </a:extLst>
        </xdr:cNvPr>
        <xdr:cNvSpPr/>
      </xdr:nvSpPr>
      <xdr:spPr>
        <a:xfrm>
          <a:off x="30755744" y="160496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183" name="Freccia in giù 182">
          <a:extLst>
            <a:ext uri="{FF2B5EF4-FFF2-40B4-BE49-F238E27FC236}">
              <a16:creationId xmlns="" xmlns:a16="http://schemas.microsoft.com/office/drawing/2014/main" id="{6E459225-E0C2-4EFF-8750-4DDD8402B1DE}"/>
            </a:ext>
          </a:extLst>
        </xdr:cNvPr>
        <xdr:cNvSpPr/>
      </xdr:nvSpPr>
      <xdr:spPr>
        <a:xfrm>
          <a:off x="30204336" y="144508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184" name="Freccia in su 183">
          <a:extLst>
            <a:ext uri="{FF2B5EF4-FFF2-40B4-BE49-F238E27FC236}">
              <a16:creationId xmlns="" xmlns:a16="http://schemas.microsoft.com/office/drawing/2014/main" id="{82AC5929-70F4-4BD6-B59E-145351D811F5}"/>
            </a:ext>
          </a:extLst>
        </xdr:cNvPr>
        <xdr:cNvSpPr/>
      </xdr:nvSpPr>
      <xdr:spPr>
        <a:xfrm>
          <a:off x="30757426" y="141463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185" name="Freccia in giù 184">
          <a:extLst>
            <a:ext uri="{FF2B5EF4-FFF2-40B4-BE49-F238E27FC236}">
              <a16:creationId xmlns="" xmlns:a16="http://schemas.microsoft.com/office/drawing/2014/main" id="{E2E8EB60-7587-4B6A-9F9C-84D52A0BECB9}"/>
            </a:ext>
          </a:extLst>
        </xdr:cNvPr>
        <xdr:cNvSpPr/>
      </xdr:nvSpPr>
      <xdr:spPr>
        <a:xfrm>
          <a:off x="30202654" y="185928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186" name="Freccia in su 185">
          <a:extLst>
            <a:ext uri="{FF2B5EF4-FFF2-40B4-BE49-F238E27FC236}">
              <a16:creationId xmlns="" xmlns:a16="http://schemas.microsoft.com/office/drawing/2014/main" id="{3869FCC5-9A0D-4E09-B4F8-1BCF49EE7422}"/>
            </a:ext>
          </a:extLst>
        </xdr:cNvPr>
        <xdr:cNvSpPr/>
      </xdr:nvSpPr>
      <xdr:spPr>
        <a:xfrm>
          <a:off x="30755744" y="185928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187" name="Freccia in giù 186">
          <a:extLst>
            <a:ext uri="{FF2B5EF4-FFF2-40B4-BE49-F238E27FC236}">
              <a16:creationId xmlns="" xmlns:a16="http://schemas.microsoft.com/office/drawing/2014/main" id="{4E702DF2-DEAF-414B-956C-5245FA52AC3D}"/>
            </a:ext>
          </a:extLst>
        </xdr:cNvPr>
        <xdr:cNvSpPr/>
      </xdr:nvSpPr>
      <xdr:spPr>
        <a:xfrm>
          <a:off x="30204336" y="169940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188" name="Freccia in su 187">
          <a:extLst>
            <a:ext uri="{FF2B5EF4-FFF2-40B4-BE49-F238E27FC236}">
              <a16:creationId xmlns="" xmlns:a16="http://schemas.microsoft.com/office/drawing/2014/main" id="{7BFC60EA-AA82-4693-892B-21D20CEF23DE}"/>
            </a:ext>
          </a:extLst>
        </xdr:cNvPr>
        <xdr:cNvSpPr/>
      </xdr:nvSpPr>
      <xdr:spPr>
        <a:xfrm>
          <a:off x="30757426" y="166894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189" name="Freccia in giù 188">
          <a:extLst>
            <a:ext uri="{FF2B5EF4-FFF2-40B4-BE49-F238E27FC236}">
              <a16:creationId xmlns="" xmlns:a16="http://schemas.microsoft.com/office/drawing/2014/main" id="{F076AA12-8E5E-4925-B4F7-73078391E22F}"/>
            </a:ext>
          </a:extLst>
        </xdr:cNvPr>
        <xdr:cNvSpPr/>
      </xdr:nvSpPr>
      <xdr:spPr>
        <a:xfrm>
          <a:off x="30202654" y="211359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190" name="Freccia in su 189">
          <a:extLst>
            <a:ext uri="{FF2B5EF4-FFF2-40B4-BE49-F238E27FC236}">
              <a16:creationId xmlns="" xmlns:a16="http://schemas.microsoft.com/office/drawing/2014/main" id="{9100DD62-DE58-4A84-944A-6E0F09DB22FC}"/>
            </a:ext>
          </a:extLst>
        </xdr:cNvPr>
        <xdr:cNvSpPr/>
      </xdr:nvSpPr>
      <xdr:spPr>
        <a:xfrm>
          <a:off x="30755744" y="211359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191" name="Freccia in giù 190">
          <a:extLst>
            <a:ext uri="{FF2B5EF4-FFF2-40B4-BE49-F238E27FC236}">
              <a16:creationId xmlns="" xmlns:a16="http://schemas.microsoft.com/office/drawing/2014/main" id="{593C0AD7-A483-43C2-B5E6-25512C019C57}"/>
            </a:ext>
          </a:extLst>
        </xdr:cNvPr>
        <xdr:cNvSpPr/>
      </xdr:nvSpPr>
      <xdr:spPr>
        <a:xfrm>
          <a:off x="30204336" y="195372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192" name="Freccia in su 191">
          <a:extLst>
            <a:ext uri="{FF2B5EF4-FFF2-40B4-BE49-F238E27FC236}">
              <a16:creationId xmlns="" xmlns:a16="http://schemas.microsoft.com/office/drawing/2014/main" id="{ED60C532-7C85-4F21-8483-0F91833C02D2}"/>
            </a:ext>
          </a:extLst>
        </xdr:cNvPr>
        <xdr:cNvSpPr/>
      </xdr:nvSpPr>
      <xdr:spPr>
        <a:xfrm>
          <a:off x="30757426" y="192326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193" name="Freccia in giù 192">
          <a:extLst>
            <a:ext uri="{FF2B5EF4-FFF2-40B4-BE49-F238E27FC236}">
              <a16:creationId xmlns="" xmlns:a16="http://schemas.microsoft.com/office/drawing/2014/main" id="{9DC36CA3-6A39-4C34-9935-29EE64667775}"/>
            </a:ext>
          </a:extLst>
        </xdr:cNvPr>
        <xdr:cNvSpPr/>
      </xdr:nvSpPr>
      <xdr:spPr>
        <a:xfrm>
          <a:off x="30202654" y="2367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194" name="Freccia in su 193">
          <a:extLst>
            <a:ext uri="{FF2B5EF4-FFF2-40B4-BE49-F238E27FC236}">
              <a16:creationId xmlns="" xmlns:a16="http://schemas.microsoft.com/office/drawing/2014/main" id="{1F59A236-9AB2-4AB9-AB4F-99491A4CD796}"/>
            </a:ext>
          </a:extLst>
        </xdr:cNvPr>
        <xdr:cNvSpPr/>
      </xdr:nvSpPr>
      <xdr:spPr>
        <a:xfrm>
          <a:off x="30755744" y="2367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195" name="Freccia in giù 194">
          <a:extLst>
            <a:ext uri="{FF2B5EF4-FFF2-40B4-BE49-F238E27FC236}">
              <a16:creationId xmlns="" xmlns:a16="http://schemas.microsoft.com/office/drawing/2014/main" id="{D4451790-CF27-40D9-91ED-733FD9603303}"/>
            </a:ext>
          </a:extLst>
        </xdr:cNvPr>
        <xdr:cNvSpPr/>
      </xdr:nvSpPr>
      <xdr:spPr>
        <a:xfrm>
          <a:off x="30204336" y="220804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196" name="Freccia in su 195">
          <a:extLst>
            <a:ext uri="{FF2B5EF4-FFF2-40B4-BE49-F238E27FC236}">
              <a16:creationId xmlns="" xmlns:a16="http://schemas.microsoft.com/office/drawing/2014/main" id="{D0209569-E73D-4B9B-9E61-B3B7AFA547B1}"/>
            </a:ext>
          </a:extLst>
        </xdr:cNvPr>
        <xdr:cNvSpPr/>
      </xdr:nvSpPr>
      <xdr:spPr>
        <a:xfrm>
          <a:off x="30757426" y="217758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197" name="Freccia in giù 196">
          <a:extLst>
            <a:ext uri="{FF2B5EF4-FFF2-40B4-BE49-F238E27FC236}">
              <a16:creationId xmlns="" xmlns:a16="http://schemas.microsoft.com/office/drawing/2014/main" id="{D9D2DFF7-2BFD-45CD-B5DC-8E62B8520AB6}"/>
            </a:ext>
          </a:extLst>
        </xdr:cNvPr>
        <xdr:cNvSpPr/>
      </xdr:nvSpPr>
      <xdr:spPr>
        <a:xfrm>
          <a:off x="30202654" y="2622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198" name="Freccia in su 197">
          <a:extLst>
            <a:ext uri="{FF2B5EF4-FFF2-40B4-BE49-F238E27FC236}">
              <a16:creationId xmlns="" xmlns:a16="http://schemas.microsoft.com/office/drawing/2014/main" id="{97359A1E-A7E7-49C6-9EF4-41AC4B6645D7}"/>
            </a:ext>
          </a:extLst>
        </xdr:cNvPr>
        <xdr:cNvSpPr/>
      </xdr:nvSpPr>
      <xdr:spPr>
        <a:xfrm>
          <a:off x="30755744" y="2622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199" name="Freccia in giù 198">
          <a:extLst>
            <a:ext uri="{FF2B5EF4-FFF2-40B4-BE49-F238E27FC236}">
              <a16:creationId xmlns="" xmlns:a16="http://schemas.microsoft.com/office/drawing/2014/main" id="{0B9B11D9-3E11-4EE1-9469-88722AED690C}"/>
            </a:ext>
          </a:extLst>
        </xdr:cNvPr>
        <xdr:cNvSpPr/>
      </xdr:nvSpPr>
      <xdr:spPr>
        <a:xfrm>
          <a:off x="30204336" y="24623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200" name="Freccia in su 199">
          <a:extLst>
            <a:ext uri="{FF2B5EF4-FFF2-40B4-BE49-F238E27FC236}">
              <a16:creationId xmlns="" xmlns:a16="http://schemas.microsoft.com/office/drawing/2014/main" id="{88B030F0-2233-44A4-91B8-209ABA7A0F04}"/>
            </a:ext>
          </a:extLst>
        </xdr:cNvPr>
        <xdr:cNvSpPr/>
      </xdr:nvSpPr>
      <xdr:spPr>
        <a:xfrm>
          <a:off x="30757426" y="24319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201" name="Freccia in giù 200">
          <a:extLst>
            <a:ext uri="{FF2B5EF4-FFF2-40B4-BE49-F238E27FC236}">
              <a16:creationId xmlns="" xmlns:a16="http://schemas.microsoft.com/office/drawing/2014/main" id="{BCB639CF-040F-422B-A162-E9DF81E526B8}"/>
            </a:ext>
          </a:extLst>
        </xdr:cNvPr>
        <xdr:cNvSpPr/>
      </xdr:nvSpPr>
      <xdr:spPr>
        <a:xfrm>
          <a:off x="30202654" y="28765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202" name="Freccia in su 201">
          <a:extLst>
            <a:ext uri="{FF2B5EF4-FFF2-40B4-BE49-F238E27FC236}">
              <a16:creationId xmlns="" xmlns:a16="http://schemas.microsoft.com/office/drawing/2014/main" id="{F68C5990-A90C-49A4-974A-4B6EF97DDFE9}"/>
            </a:ext>
          </a:extLst>
        </xdr:cNvPr>
        <xdr:cNvSpPr/>
      </xdr:nvSpPr>
      <xdr:spPr>
        <a:xfrm>
          <a:off x="30755744" y="28765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203" name="Freccia in giù 202">
          <a:extLst>
            <a:ext uri="{FF2B5EF4-FFF2-40B4-BE49-F238E27FC236}">
              <a16:creationId xmlns="" xmlns:a16="http://schemas.microsoft.com/office/drawing/2014/main" id="{65360BD9-F560-46EC-BDE1-8791C2E52881}"/>
            </a:ext>
          </a:extLst>
        </xdr:cNvPr>
        <xdr:cNvSpPr/>
      </xdr:nvSpPr>
      <xdr:spPr>
        <a:xfrm>
          <a:off x="30204336" y="271667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204" name="Freccia in su 203">
          <a:extLst>
            <a:ext uri="{FF2B5EF4-FFF2-40B4-BE49-F238E27FC236}">
              <a16:creationId xmlns="" xmlns:a16="http://schemas.microsoft.com/office/drawing/2014/main" id="{CA917B02-7EEB-4AC3-A754-CAD2C6246B7F}"/>
            </a:ext>
          </a:extLst>
        </xdr:cNvPr>
        <xdr:cNvSpPr/>
      </xdr:nvSpPr>
      <xdr:spPr>
        <a:xfrm>
          <a:off x="30757426" y="268621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205" name="Freccia in giù 204">
          <a:extLst>
            <a:ext uri="{FF2B5EF4-FFF2-40B4-BE49-F238E27FC236}">
              <a16:creationId xmlns="" xmlns:a16="http://schemas.microsoft.com/office/drawing/2014/main" id="{A3C0C34D-5FF6-47D2-B662-87697B97C543}"/>
            </a:ext>
          </a:extLst>
        </xdr:cNvPr>
        <xdr:cNvSpPr/>
      </xdr:nvSpPr>
      <xdr:spPr>
        <a:xfrm>
          <a:off x="30202654" y="31308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206" name="Freccia in su 205">
          <a:extLst>
            <a:ext uri="{FF2B5EF4-FFF2-40B4-BE49-F238E27FC236}">
              <a16:creationId xmlns="" xmlns:a16="http://schemas.microsoft.com/office/drawing/2014/main" id="{416FCED8-C688-485D-99C7-929791A21DAF}"/>
            </a:ext>
          </a:extLst>
        </xdr:cNvPr>
        <xdr:cNvSpPr/>
      </xdr:nvSpPr>
      <xdr:spPr>
        <a:xfrm>
          <a:off x="30755744" y="31308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207" name="Freccia in giù 206">
          <a:extLst>
            <a:ext uri="{FF2B5EF4-FFF2-40B4-BE49-F238E27FC236}">
              <a16:creationId xmlns="" xmlns:a16="http://schemas.microsoft.com/office/drawing/2014/main" id="{60619CE7-D381-4430-A4E9-727C8411BB5C}"/>
            </a:ext>
          </a:extLst>
        </xdr:cNvPr>
        <xdr:cNvSpPr/>
      </xdr:nvSpPr>
      <xdr:spPr>
        <a:xfrm>
          <a:off x="30204336" y="297099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208" name="Freccia in su 207">
          <a:extLst>
            <a:ext uri="{FF2B5EF4-FFF2-40B4-BE49-F238E27FC236}">
              <a16:creationId xmlns="" xmlns:a16="http://schemas.microsoft.com/office/drawing/2014/main" id="{9AEE9218-2840-4CE1-8860-4705540E488D}"/>
            </a:ext>
          </a:extLst>
        </xdr:cNvPr>
        <xdr:cNvSpPr/>
      </xdr:nvSpPr>
      <xdr:spPr>
        <a:xfrm>
          <a:off x="30757426" y="294053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209" name="Freccia in giù 208">
          <a:extLst>
            <a:ext uri="{FF2B5EF4-FFF2-40B4-BE49-F238E27FC236}">
              <a16:creationId xmlns="" xmlns:a16="http://schemas.microsoft.com/office/drawing/2014/main" id="{DA67F2FF-F003-4243-9B2B-19E63FFDDBEB}"/>
            </a:ext>
          </a:extLst>
        </xdr:cNvPr>
        <xdr:cNvSpPr/>
      </xdr:nvSpPr>
      <xdr:spPr>
        <a:xfrm>
          <a:off x="30202654" y="338328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210" name="Freccia in su 209">
          <a:extLst>
            <a:ext uri="{FF2B5EF4-FFF2-40B4-BE49-F238E27FC236}">
              <a16:creationId xmlns="" xmlns:a16="http://schemas.microsoft.com/office/drawing/2014/main" id="{AA7F158D-F7F3-45EB-B916-90AF346C7081}"/>
            </a:ext>
          </a:extLst>
        </xdr:cNvPr>
        <xdr:cNvSpPr/>
      </xdr:nvSpPr>
      <xdr:spPr>
        <a:xfrm>
          <a:off x="30755744" y="338328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211" name="Freccia in giù 210">
          <a:extLst>
            <a:ext uri="{FF2B5EF4-FFF2-40B4-BE49-F238E27FC236}">
              <a16:creationId xmlns="" xmlns:a16="http://schemas.microsoft.com/office/drawing/2014/main" id="{E341290B-E474-4FB5-AFEE-656778ED71D3}"/>
            </a:ext>
          </a:extLst>
        </xdr:cNvPr>
        <xdr:cNvSpPr/>
      </xdr:nvSpPr>
      <xdr:spPr>
        <a:xfrm>
          <a:off x="30204336" y="322531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212" name="Freccia in su 211">
          <a:extLst>
            <a:ext uri="{FF2B5EF4-FFF2-40B4-BE49-F238E27FC236}">
              <a16:creationId xmlns="" xmlns:a16="http://schemas.microsoft.com/office/drawing/2014/main" id="{AF2DC126-F508-4034-A3FB-5D32ECF978B6}"/>
            </a:ext>
          </a:extLst>
        </xdr:cNvPr>
        <xdr:cNvSpPr/>
      </xdr:nvSpPr>
      <xdr:spPr>
        <a:xfrm>
          <a:off x="30757426" y="319485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213" name="Freccia in giù 212">
          <a:extLst>
            <a:ext uri="{FF2B5EF4-FFF2-40B4-BE49-F238E27FC236}">
              <a16:creationId xmlns="" xmlns:a16="http://schemas.microsoft.com/office/drawing/2014/main" id="{A1DF8E5A-1EC1-42EA-A4C3-A1B4B535F0E1}"/>
            </a:ext>
          </a:extLst>
        </xdr:cNvPr>
        <xdr:cNvSpPr/>
      </xdr:nvSpPr>
      <xdr:spPr>
        <a:xfrm>
          <a:off x="30202654" y="363759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214" name="Freccia in su 213">
          <a:extLst>
            <a:ext uri="{FF2B5EF4-FFF2-40B4-BE49-F238E27FC236}">
              <a16:creationId xmlns="" xmlns:a16="http://schemas.microsoft.com/office/drawing/2014/main" id="{E7510B68-8124-4623-A589-C33A5F2CFA09}"/>
            </a:ext>
          </a:extLst>
        </xdr:cNvPr>
        <xdr:cNvSpPr/>
      </xdr:nvSpPr>
      <xdr:spPr>
        <a:xfrm>
          <a:off x="30755744" y="363759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215" name="Freccia in giù 214">
          <a:extLst>
            <a:ext uri="{FF2B5EF4-FFF2-40B4-BE49-F238E27FC236}">
              <a16:creationId xmlns="" xmlns:a16="http://schemas.microsoft.com/office/drawing/2014/main" id="{0CC724DA-56B5-43B1-A510-5E355E972D85}"/>
            </a:ext>
          </a:extLst>
        </xdr:cNvPr>
        <xdr:cNvSpPr/>
      </xdr:nvSpPr>
      <xdr:spPr>
        <a:xfrm>
          <a:off x="30204336" y="347772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216" name="Freccia in su 215">
          <a:extLst>
            <a:ext uri="{FF2B5EF4-FFF2-40B4-BE49-F238E27FC236}">
              <a16:creationId xmlns="" xmlns:a16="http://schemas.microsoft.com/office/drawing/2014/main" id="{3DD3D571-F686-4D9E-8F2A-CB04EF1ED556}"/>
            </a:ext>
          </a:extLst>
        </xdr:cNvPr>
        <xdr:cNvSpPr/>
      </xdr:nvSpPr>
      <xdr:spPr>
        <a:xfrm>
          <a:off x="30757426" y="344726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217" name="Freccia in giù 216">
          <a:extLst>
            <a:ext uri="{FF2B5EF4-FFF2-40B4-BE49-F238E27FC236}">
              <a16:creationId xmlns="" xmlns:a16="http://schemas.microsoft.com/office/drawing/2014/main" id="{490CCE9C-A4D1-4709-A97B-AF221BF48B56}"/>
            </a:ext>
          </a:extLst>
        </xdr:cNvPr>
        <xdr:cNvSpPr/>
      </xdr:nvSpPr>
      <xdr:spPr>
        <a:xfrm>
          <a:off x="30202654" y="3891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218" name="Freccia in su 217">
          <a:extLst>
            <a:ext uri="{FF2B5EF4-FFF2-40B4-BE49-F238E27FC236}">
              <a16:creationId xmlns="" xmlns:a16="http://schemas.microsoft.com/office/drawing/2014/main" id="{C23679AF-08F5-492F-81C0-A5A0CF468F8F}"/>
            </a:ext>
          </a:extLst>
        </xdr:cNvPr>
        <xdr:cNvSpPr/>
      </xdr:nvSpPr>
      <xdr:spPr>
        <a:xfrm>
          <a:off x="30755744" y="3891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219" name="Freccia in giù 218">
          <a:extLst>
            <a:ext uri="{FF2B5EF4-FFF2-40B4-BE49-F238E27FC236}">
              <a16:creationId xmlns="" xmlns:a16="http://schemas.microsoft.com/office/drawing/2014/main" id="{C9ECFDC2-7A8B-48D0-85A9-1D1B1B3FE56D}"/>
            </a:ext>
          </a:extLst>
        </xdr:cNvPr>
        <xdr:cNvSpPr/>
      </xdr:nvSpPr>
      <xdr:spPr>
        <a:xfrm>
          <a:off x="30204336" y="373204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220" name="Freccia in su 219">
          <a:extLst>
            <a:ext uri="{FF2B5EF4-FFF2-40B4-BE49-F238E27FC236}">
              <a16:creationId xmlns="" xmlns:a16="http://schemas.microsoft.com/office/drawing/2014/main" id="{C997E5E5-D187-4241-A9A7-E4E312599907}"/>
            </a:ext>
          </a:extLst>
        </xdr:cNvPr>
        <xdr:cNvSpPr/>
      </xdr:nvSpPr>
      <xdr:spPr>
        <a:xfrm>
          <a:off x="30757426" y="370158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221" name="Freccia in giù 220">
          <a:extLst>
            <a:ext uri="{FF2B5EF4-FFF2-40B4-BE49-F238E27FC236}">
              <a16:creationId xmlns="" xmlns:a16="http://schemas.microsoft.com/office/drawing/2014/main" id="{F8188C4B-C0E0-4816-A1F0-DC85FAC09FA0}"/>
            </a:ext>
          </a:extLst>
        </xdr:cNvPr>
        <xdr:cNvSpPr/>
      </xdr:nvSpPr>
      <xdr:spPr>
        <a:xfrm>
          <a:off x="30202654" y="4146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222" name="Freccia in su 221">
          <a:extLst>
            <a:ext uri="{FF2B5EF4-FFF2-40B4-BE49-F238E27FC236}">
              <a16:creationId xmlns="" xmlns:a16="http://schemas.microsoft.com/office/drawing/2014/main" id="{31BF2CA1-1D70-4435-BE3E-D5B931774092}"/>
            </a:ext>
          </a:extLst>
        </xdr:cNvPr>
        <xdr:cNvSpPr/>
      </xdr:nvSpPr>
      <xdr:spPr>
        <a:xfrm>
          <a:off x="30755744" y="4146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223" name="Freccia in giù 222">
          <a:extLst>
            <a:ext uri="{FF2B5EF4-FFF2-40B4-BE49-F238E27FC236}">
              <a16:creationId xmlns="" xmlns:a16="http://schemas.microsoft.com/office/drawing/2014/main" id="{A0D63FE8-0B13-48A3-B918-D6AA4C4E1735}"/>
            </a:ext>
          </a:extLst>
        </xdr:cNvPr>
        <xdr:cNvSpPr/>
      </xdr:nvSpPr>
      <xdr:spPr>
        <a:xfrm>
          <a:off x="30204336" y="39863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224" name="Freccia in su 223">
          <a:extLst>
            <a:ext uri="{FF2B5EF4-FFF2-40B4-BE49-F238E27FC236}">
              <a16:creationId xmlns="" xmlns:a16="http://schemas.microsoft.com/office/drawing/2014/main" id="{35C4C072-F771-4BC3-980F-1BE4B516C315}"/>
            </a:ext>
          </a:extLst>
        </xdr:cNvPr>
        <xdr:cNvSpPr/>
      </xdr:nvSpPr>
      <xdr:spPr>
        <a:xfrm>
          <a:off x="30757426" y="39559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225" name="Freccia in giù 224">
          <a:extLst>
            <a:ext uri="{FF2B5EF4-FFF2-40B4-BE49-F238E27FC236}">
              <a16:creationId xmlns="" xmlns:a16="http://schemas.microsoft.com/office/drawing/2014/main" id="{91CC12DF-ECF6-4197-9816-1A1546EEFEEF}"/>
            </a:ext>
          </a:extLst>
        </xdr:cNvPr>
        <xdr:cNvSpPr/>
      </xdr:nvSpPr>
      <xdr:spPr>
        <a:xfrm>
          <a:off x="30202654" y="44005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226" name="Freccia in su 225">
          <a:extLst>
            <a:ext uri="{FF2B5EF4-FFF2-40B4-BE49-F238E27FC236}">
              <a16:creationId xmlns="" xmlns:a16="http://schemas.microsoft.com/office/drawing/2014/main" id="{C729EAEA-5261-4659-A292-778AD19323FD}"/>
            </a:ext>
          </a:extLst>
        </xdr:cNvPr>
        <xdr:cNvSpPr/>
      </xdr:nvSpPr>
      <xdr:spPr>
        <a:xfrm>
          <a:off x="30755744" y="44005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227" name="Freccia in giù 226">
          <a:extLst>
            <a:ext uri="{FF2B5EF4-FFF2-40B4-BE49-F238E27FC236}">
              <a16:creationId xmlns="" xmlns:a16="http://schemas.microsoft.com/office/drawing/2014/main" id="{83D5DEB1-58D5-48D1-A119-5949B96B426C}"/>
            </a:ext>
          </a:extLst>
        </xdr:cNvPr>
        <xdr:cNvSpPr/>
      </xdr:nvSpPr>
      <xdr:spPr>
        <a:xfrm>
          <a:off x="30204336" y="424067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228" name="Freccia in su 227">
          <a:extLst>
            <a:ext uri="{FF2B5EF4-FFF2-40B4-BE49-F238E27FC236}">
              <a16:creationId xmlns="" xmlns:a16="http://schemas.microsoft.com/office/drawing/2014/main" id="{CF645BDB-697F-4B85-A8E1-FBDF30233EBF}"/>
            </a:ext>
          </a:extLst>
        </xdr:cNvPr>
        <xdr:cNvSpPr/>
      </xdr:nvSpPr>
      <xdr:spPr>
        <a:xfrm>
          <a:off x="30757426" y="421021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229" name="Freccia in giù 228">
          <a:extLst>
            <a:ext uri="{FF2B5EF4-FFF2-40B4-BE49-F238E27FC236}">
              <a16:creationId xmlns="" xmlns:a16="http://schemas.microsoft.com/office/drawing/2014/main" id="{701FF39D-8D3B-4BE9-9712-FFE88678BA83}"/>
            </a:ext>
          </a:extLst>
        </xdr:cNvPr>
        <xdr:cNvSpPr/>
      </xdr:nvSpPr>
      <xdr:spPr>
        <a:xfrm>
          <a:off x="30202654" y="46548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230" name="Freccia in su 229">
          <a:extLst>
            <a:ext uri="{FF2B5EF4-FFF2-40B4-BE49-F238E27FC236}">
              <a16:creationId xmlns="" xmlns:a16="http://schemas.microsoft.com/office/drawing/2014/main" id="{B9AC92DB-68A1-4429-8C31-2B8AC12D66C8}"/>
            </a:ext>
          </a:extLst>
        </xdr:cNvPr>
        <xdr:cNvSpPr/>
      </xdr:nvSpPr>
      <xdr:spPr>
        <a:xfrm>
          <a:off x="30755744" y="46548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231" name="Freccia in giù 230">
          <a:extLst>
            <a:ext uri="{FF2B5EF4-FFF2-40B4-BE49-F238E27FC236}">
              <a16:creationId xmlns="" xmlns:a16="http://schemas.microsoft.com/office/drawing/2014/main" id="{89FAEC69-242A-489F-A3CD-FA4C0DAD4BA5}"/>
            </a:ext>
          </a:extLst>
        </xdr:cNvPr>
        <xdr:cNvSpPr/>
      </xdr:nvSpPr>
      <xdr:spPr>
        <a:xfrm>
          <a:off x="30204336" y="449499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232" name="Freccia in su 231">
          <a:extLst>
            <a:ext uri="{FF2B5EF4-FFF2-40B4-BE49-F238E27FC236}">
              <a16:creationId xmlns="" xmlns:a16="http://schemas.microsoft.com/office/drawing/2014/main" id="{CBE8A90A-23D4-442C-AC08-9FBE3797EE3A}"/>
            </a:ext>
          </a:extLst>
        </xdr:cNvPr>
        <xdr:cNvSpPr/>
      </xdr:nvSpPr>
      <xdr:spPr>
        <a:xfrm>
          <a:off x="30757426" y="446453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233" name="Freccia in giù 232">
          <a:extLst>
            <a:ext uri="{FF2B5EF4-FFF2-40B4-BE49-F238E27FC236}">
              <a16:creationId xmlns="" xmlns:a16="http://schemas.microsoft.com/office/drawing/2014/main" id="{F428C920-DE92-4947-94BC-C51B586B0CAA}"/>
            </a:ext>
          </a:extLst>
        </xdr:cNvPr>
        <xdr:cNvSpPr/>
      </xdr:nvSpPr>
      <xdr:spPr>
        <a:xfrm>
          <a:off x="30202654" y="49091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234" name="Freccia in su 233">
          <a:extLst>
            <a:ext uri="{FF2B5EF4-FFF2-40B4-BE49-F238E27FC236}">
              <a16:creationId xmlns="" xmlns:a16="http://schemas.microsoft.com/office/drawing/2014/main" id="{871FB886-7F7F-406E-9417-8CCBB3062027}"/>
            </a:ext>
          </a:extLst>
        </xdr:cNvPr>
        <xdr:cNvSpPr/>
      </xdr:nvSpPr>
      <xdr:spPr>
        <a:xfrm>
          <a:off x="30755744" y="49091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235" name="Freccia in giù 234">
          <a:extLst>
            <a:ext uri="{FF2B5EF4-FFF2-40B4-BE49-F238E27FC236}">
              <a16:creationId xmlns="" xmlns:a16="http://schemas.microsoft.com/office/drawing/2014/main" id="{AFD748C2-C25F-4EFE-8CDB-E07DD7505DA3}"/>
            </a:ext>
          </a:extLst>
        </xdr:cNvPr>
        <xdr:cNvSpPr/>
      </xdr:nvSpPr>
      <xdr:spPr>
        <a:xfrm>
          <a:off x="30204336" y="474931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236" name="Freccia in su 235">
          <a:extLst>
            <a:ext uri="{FF2B5EF4-FFF2-40B4-BE49-F238E27FC236}">
              <a16:creationId xmlns="" xmlns:a16="http://schemas.microsoft.com/office/drawing/2014/main" id="{5F41B635-1B50-4E3B-BAEC-DD2CDE4ABB46}"/>
            </a:ext>
          </a:extLst>
        </xdr:cNvPr>
        <xdr:cNvSpPr/>
      </xdr:nvSpPr>
      <xdr:spPr>
        <a:xfrm>
          <a:off x="30757426" y="471885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237" name="Freccia in giù 236">
          <a:extLst>
            <a:ext uri="{FF2B5EF4-FFF2-40B4-BE49-F238E27FC236}">
              <a16:creationId xmlns="" xmlns:a16="http://schemas.microsoft.com/office/drawing/2014/main" id="{2F752F88-65DB-4A14-B31F-7D586EA5E9F9}"/>
            </a:ext>
          </a:extLst>
        </xdr:cNvPr>
        <xdr:cNvSpPr/>
      </xdr:nvSpPr>
      <xdr:spPr>
        <a:xfrm>
          <a:off x="30202654" y="51635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238" name="Freccia in su 237">
          <a:extLst>
            <a:ext uri="{FF2B5EF4-FFF2-40B4-BE49-F238E27FC236}">
              <a16:creationId xmlns="" xmlns:a16="http://schemas.microsoft.com/office/drawing/2014/main" id="{430EE2A0-234A-4ACC-BEA0-DD69A3B0B9E8}"/>
            </a:ext>
          </a:extLst>
        </xdr:cNvPr>
        <xdr:cNvSpPr/>
      </xdr:nvSpPr>
      <xdr:spPr>
        <a:xfrm>
          <a:off x="30755744" y="51635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239" name="Freccia in giù 238">
          <a:extLst>
            <a:ext uri="{FF2B5EF4-FFF2-40B4-BE49-F238E27FC236}">
              <a16:creationId xmlns="" xmlns:a16="http://schemas.microsoft.com/office/drawing/2014/main" id="{361471FC-4749-4635-94FA-249DDB3392E1}"/>
            </a:ext>
          </a:extLst>
        </xdr:cNvPr>
        <xdr:cNvSpPr/>
      </xdr:nvSpPr>
      <xdr:spPr>
        <a:xfrm>
          <a:off x="30204336" y="500362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240" name="Freccia in su 239">
          <a:extLst>
            <a:ext uri="{FF2B5EF4-FFF2-40B4-BE49-F238E27FC236}">
              <a16:creationId xmlns="" xmlns:a16="http://schemas.microsoft.com/office/drawing/2014/main" id="{6B5B7842-9FB7-4C41-B97C-3BEEB10B3CAC}"/>
            </a:ext>
          </a:extLst>
        </xdr:cNvPr>
        <xdr:cNvSpPr/>
      </xdr:nvSpPr>
      <xdr:spPr>
        <a:xfrm>
          <a:off x="30757426" y="497317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241" name="Freccia in giù 240">
          <a:extLst>
            <a:ext uri="{FF2B5EF4-FFF2-40B4-BE49-F238E27FC236}">
              <a16:creationId xmlns="" xmlns:a16="http://schemas.microsoft.com/office/drawing/2014/main" id="{66C60323-F6F2-4D03-99DF-CB9E45F86A55}"/>
            </a:ext>
          </a:extLst>
        </xdr:cNvPr>
        <xdr:cNvSpPr/>
      </xdr:nvSpPr>
      <xdr:spPr>
        <a:xfrm>
          <a:off x="30202654" y="5415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242" name="Freccia in su 241">
          <a:extLst>
            <a:ext uri="{FF2B5EF4-FFF2-40B4-BE49-F238E27FC236}">
              <a16:creationId xmlns="" xmlns:a16="http://schemas.microsoft.com/office/drawing/2014/main" id="{0CC9016E-5C40-4374-A78A-7608825B206C}"/>
            </a:ext>
          </a:extLst>
        </xdr:cNvPr>
        <xdr:cNvSpPr/>
      </xdr:nvSpPr>
      <xdr:spPr>
        <a:xfrm>
          <a:off x="30755744" y="5415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243" name="Freccia in giù 242">
          <a:extLst>
            <a:ext uri="{FF2B5EF4-FFF2-40B4-BE49-F238E27FC236}">
              <a16:creationId xmlns="" xmlns:a16="http://schemas.microsoft.com/office/drawing/2014/main" id="{8C4241C6-3CB9-4986-93F5-C1E996C3A022}"/>
            </a:ext>
          </a:extLst>
        </xdr:cNvPr>
        <xdr:cNvSpPr/>
      </xdr:nvSpPr>
      <xdr:spPr>
        <a:xfrm>
          <a:off x="30204336" y="525794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244" name="Freccia in su 243">
          <a:extLst>
            <a:ext uri="{FF2B5EF4-FFF2-40B4-BE49-F238E27FC236}">
              <a16:creationId xmlns="" xmlns:a16="http://schemas.microsoft.com/office/drawing/2014/main" id="{D3DF3287-D790-49A7-A544-B95B0E247DB7}"/>
            </a:ext>
          </a:extLst>
        </xdr:cNvPr>
        <xdr:cNvSpPr/>
      </xdr:nvSpPr>
      <xdr:spPr>
        <a:xfrm>
          <a:off x="30757426" y="522748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245" name="Freccia in giù 244">
          <a:extLst>
            <a:ext uri="{FF2B5EF4-FFF2-40B4-BE49-F238E27FC236}">
              <a16:creationId xmlns="" xmlns:a16="http://schemas.microsoft.com/office/drawing/2014/main" id="{745DE8D4-BF32-4756-B7ED-1CF9E0E59BE4}"/>
            </a:ext>
          </a:extLst>
        </xdr:cNvPr>
        <xdr:cNvSpPr/>
      </xdr:nvSpPr>
      <xdr:spPr>
        <a:xfrm>
          <a:off x="30202654" y="5670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246" name="Freccia in su 245">
          <a:extLst>
            <a:ext uri="{FF2B5EF4-FFF2-40B4-BE49-F238E27FC236}">
              <a16:creationId xmlns="" xmlns:a16="http://schemas.microsoft.com/office/drawing/2014/main" id="{31FAEE9E-AF8A-4D0D-BFE0-E5135951D8FD}"/>
            </a:ext>
          </a:extLst>
        </xdr:cNvPr>
        <xdr:cNvSpPr/>
      </xdr:nvSpPr>
      <xdr:spPr>
        <a:xfrm>
          <a:off x="30755744" y="5670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247" name="Freccia in giù 246">
          <a:extLst>
            <a:ext uri="{FF2B5EF4-FFF2-40B4-BE49-F238E27FC236}">
              <a16:creationId xmlns="" xmlns:a16="http://schemas.microsoft.com/office/drawing/2014/main" id="{787ECD28-8BE4-461F-97D9-78BE25FF2689}"/>
            </a:ext>
          </a:extLst>
        </xdr:cNvPr>
        <xdr:cNvSpPr/>
      </xdr:nvSpPr>
      <xdr:spPr>
        <a:xfrm>
          <a:off x="30204336" y="55103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248" name="Freccia in su 247">
          <a:extLst>
            <a:ext uri="{FF2B5EF4-FFF2-40B4-BE49-F238E27FC236}">
              <a16:creationId xmlns="" xmlns:a16="http://schemas.microsoft.com/office/drawing/2014/main" id="{E077D696-1569-486C-B9E9-92DE1318B5A8}"/>
            </a:ext>
          </a:extLst>
        </xdr:cNvPr>
        <xdr:cNvSpPr/>
      </xdr:nvSpPr>
      <xdr:spPr>
        <a:xfrm>
          <a:off x="30757426" y="54799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249" name="Freccia in giù 248">
          <a:extLst>
            <a:ext uri="{FF2B5EF4-FFF2-40B4-BE49-F238E27FC236}">
              <a16:creationId xmlns="" xmlns:a16="http://schemas.microsoft.com/office/drawing/2014/main" id="{C71A58E9-9C11-40D3-A6D2-5A17D470FE4C}"/>
            </a:ext>
          </a:extLst>
        </xdr:cNvPr>
        <xdr:cNvSpPr/>
      </xdr:nvSpPr>
      <xdr:spPr>
        <a:xfrm>
          <a:off x="30202654" y="109632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250" name="Freccia in su 249">
          <a:extLst>
            <a:ext uri="{FF2B5EF4-FFF2-40B4-BE49-F238E27FC236}">
              <a16:creationId xmlns="" xmlns:a16="http://schemas.microsoft.com/office/drawing/2014/main" id="{4563A64F-0333-4507-ADA7-A676C65E456E}"/>
            </a:ext>
          </a:extLst>
        </xdr:cNvPr>
        <xdr:cNvSpPr/>
      </xdr:nvSpPr>
      <xdr:spPr>
        <a:xfrm>
          <a:off x="30755744" y="109632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251" name="Freccia in giù 250">
          <a:extLst>
            <a:ext uri="{FF2B5EF4-FFF2-40B4-BE49-F238E27FC236}">
              <a16:creationId xmlns="" xmlns:a16="http://schemas.microsoft.com/office/drawing/2014/main" id="{5187EE96-F93F-4763-A073-8897C9D0E20F}"/>
            </a:ext>
          </a:extLst>
        </xdr:cNvPr>
        <xdr:cNvSpPr/>
      </xdr:nvSpPr>
      <xdr:spPr>
        <a:xfrm>
          <a:off x="30202654" y="135064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252" name="Freccia in su 251">
          <a:extLst>
            <a:ext uri="{FF2B5EF4-FFF2-40B4-BE49-F238E27FC236}">
              <a16:creationId xmlns="" xmlns:a16="http://schemas.microsoft.com/office/drawing/2014/main" id="{03C51DAD-EC1E-4725-A9E3-DF09A508D326}"/>
            </a:ext>
          </a:extLst>
        </xdr:cNvPr>
        <xdr:cNvSpPr/>
      </xdr:nvSpPr>
      <xdr:spPr>
        <a:xfrm>
          <a:off x="30755744" y="135064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253" name="Freccia in giù 252">
          <a:extLst>
            <a:ext uri="{FF2B5EF4-FFF2-40B4-BE49-F238E27FC236}">
              <a16:creationId xmlns="" xmlns:a16="http://schemas.microsoft.com/office/drawing/2014/main" id="{A7393703-1A96-44DF-8749-DB11149C4AE2}"/>
            </a:ext>
          </a:extLst>
        </xdr:cNvPr>
        <xdr:cNvSpPr/>
      </xdr:nvSpPr>
      <xdr:spPr>
        <a:xfrm>
          <a:off x="30202654" y="160496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254" name="Freccia in su 253">
          <a:extLst>
            <a:ext uri="{FF2B5EF4-FFF2-40B4-BE49-F238E27FC236}">
              <a16:creationId xmlns="" xmlns:a16="http://schemas.microsoft.com/office/drawing/2014/main" id="{0DD9E206-5AA7-4900-934D-37B9543048AD}"/>
            </a:ext>
          </a:extLst>
        </xdr:cNvPr>
        <xdr:cNvSpPr/>
      </xdr:nvSpPr>
      <xdr:spPr>
        <a:xfrm>
          <a:off x="30755744" y="160496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255" name="Freccia in giù 254">
          <a:extLst>
            <a:ext uri="{FF2B5EF4-FFF2-40B4-BE49-F238E27FC236}">
              <a16:creationId xmlns="" xmlns:a16="http://schemas.microsoft.com/office/drawing/2014/main" id="{6EAFB755-7F37-4F73-9BB5-4DF4FE396293}"/>
            </a:ext>
          </a:extLst>
        </xdr:cNvPr>
        <xdr:cNvSpPr/>
      </xdr:nvSpPr>
      <xdr:spPr>
        <a:xfrm>
          <a:off x="30204336" y="144508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256" name="Freccia in su 255">
          <a:extLst>
            <a:ext uri="{FF2B5EF4-FFF2-40B4-BE49-F238E27FC236}">
              <a16:creationId xmlns="" xmlns:a16="http://schemas.microsoft.com/office/drawing/2014/main" id="{F575C43B-E201-42B1-9BF7-8E08F6F0F21C}"/>
            </a:ext>
          </a:extLst>
        </xdr:cNvPr>
        <xdr:cNvSpPr/>
      </xdr:nvSpPr>
      <xdr:spPr>
        <a:xfrm>
          <a:off x="30757426" y="141463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257" name="Freccia in giù 256">
          <a:extLst>
            <a:ext uri="{FF2B5EF4-FFF2-40B4-BE49-F238E27FC236}">
              <a16:creationId xmlns="" xmlns:a16="http://schemas.microsoft.com/office/drawing/2014/main" id="{F7AD18B1-911F-4B22-89CF-3A3837429E4A}"/>
            </a:ext>
          </a:extLst>
        </xdr:cNvPr>
        <xdr:cNvSpPr/>
      </xdr:nvSpPr>
      <xdr:spPr>
        <a:xfrm>
          <a:off x="30202654" y="160496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258" name="Freccia in su 257">
          <a:extLst>
            <a:ext uri="{FF2B5EF4-FFF2-40B4-BE49-F238E27FC236}">
              <a16:creationId xmlns="" xmlns:a16="http://schemas.microsoft.com/office/drawing/2014/main" id="{D3CF53CD-93C7-4DD8-AD33-0BDE30AD818A}"/>
            </a:ext>
          </a:extLst>
        </xdr:cNvPr>
        <xdr:cNvSpPr/>
      </xdr:nvSpPr>
      <xdr:spPr>
        <a:xfrm>
          <a:off x="30755744" y="160496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259" name="Freccia in giù 258">
          <a:extLst>
            <a:ext uri="{FF2B5EF4-FFF2-40B4-BE49-F238E27FC236}">
              <a16:creationId xmlns="" xmlns:a16="http://schemas.microsoft.com/office/drawing/2014/main" id="{CDB5DF01-B3C9-4F31-AA8B-73863C679398}"/>
            </a:ext>
          </a:extLst>
        </xdr:cNvPr>
        <xdr:cNvSpPr/>
      </xdr:nvSpPr>
      <xdr:spPr>
        <a:xfrm>
          <a:off x="30202654" y="185928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260" name="Freccia in su 259">
          <a:extLst>
            <a:ext uri="{FF2B5EF4-FFF2-40B4-BE49-F238E27FC236}">
              <a16:creationId xmlns="" xmlns:a16="http://schemas.microsoft.com/office/drawing/2014/main" id="{FE2F956D-CAFB-4B37-A8E3-3C1B459B3592}"/>
            </a:ext>
          </a:extLst>
        </xdr:cNvPr>
        <xdr:cNvSpPr/>
      </xdr:nvSpPr>
      <xdr:spPr>
        <a:xfrm>
          <a:off x="30755744" y="185928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261" name="Freccia in giù 260">
          <a:extLst>
            <a:ext uri="{FF2B5EF4-FFF2-40B4-BE49-F238E27FC236}">
              <a16:creationId xmlns="" xmlns:a16="http://schemas.microsoft.com/office/drawing/2014/main" id="{24679B13-128C-462B-82F0-67451A252D5F}"/>
            </a:ext>
          </a:extLst>
        </xdr:cNvPr>
        <xdr:cNvSpPr/>
      </xdr:nvSpPr>
      <xdr:spPr>
        <a:xfrm>
          <a:off x="30204336" y="169940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262" name="Freccia in su 261">
          <a:extLst>
            <a:ext uri="{FF2B5EF4-FFF2-40B4-BE49-F238E27FC236}">
              <a16:creationId xmlns="" xmlns:a16="http://schemas.microsoft.com/office/drawing/2014/main" id="{2D4865A7-C3F5-4810-96AA-ED892BE9B90F}"/>
            </a:ext>
          </a:extLst>
        </xdr:cNvPr>
        <xdr:cNvSpPr/>
      </xdr:nvSpPr>
      <xdr:spPr>
        <a:xfrm>
          <a:off x="30757426" y="166894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263" name="Freccia in giù 262">
          <a:extLst>
            <a:ext uri="{FF2B5EF4-FFF2-40B4-BE49-F238E27FC236}">
              <a16:creationId xmlns="" xmlns:a16="http://schemas.microsoft.com/office/drawing/2014/main" id="{EFBB6750-C8CC-4783-AD82-55767620ECFF}"/>
            </a:ext>
          </a:extLst>
        </xdr:cNvPr>
        <xdr:cNvSpPr/>
      </xdr:nvSpPr>
      <xdr:spPr>
        <a:xfrm>
          <a:off x="30202654" y="185928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264" name="Freccia in su 263">
          <a:extLst>
            <a:ext uri="{FF2B5EF4-FFF2-40B4-BE49-F238E27FC236}">
              <a16:creationId xmlns="" xmlns:a16="http://schemas.microsoft.com/office/drawing/2014/main" id="{273D72FD-D711-4FCA-9306-62864106F011}"/>
            </a:ext>
          </a:extLst>
        </xdr:cNvPr>
        <xdr:cNvSpPr/>
      </xdr:nvSpPr>
      <xdr:spPr>
        <a:xfrm>
          <a:off x="30755744" y="185928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265" name="Freccia in giù 264">
          <a:extLst>
            <a:ext uri="{FF2B5EF4-FFF2-40B4-BE49-F238E27FC236}">
              <a16:creationId xmlns="" xmlns:a16="http://schemas.microsoft.com/office/drawing/2014/main" id="{6718E984-ED50-462B-AA5C-56AAE8037731}"/>
            </a:ext>
          </a:extLst>
        </xdr:cNvPr>
        <xdr:cNvSpPr/>
      </xdr:nvSpPr>
      <xdr:spPr>
        <a:xfrm>
          <a:off x="30202654" y="2367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266" name="Freccia in su 265">
          <a:extLst>
            <a:ext uri="{FF2B5EF4-FFF2-40B4-BE49-F238E27FC236}">
              <a16:creationId xmlns="" xmlns:a16="http://schemas.microsoft.com/office/drawing/2014/main" id="{C7BA4A07-B284-489B-B7DA-72BBAAAC45C6}"/>
            </a:ext>
          </a:extLst>
        </xdr:cNvPr>
        <xdr:cNvSpPr/>
      </xdr:nvSpPr>
      <xdr:spPr>
        <a:xfrm>
          <a:off x="30755744" y="2367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267" name="Freccia in giù 266">
          <a:extLst>
            <a:ext uri="{FF2B5EF4-FFF2-40B4-BE49-F238E27FC236}">
              <a16:creationId xmlns="" xmlns:a16="http://schemas.microsoft.com/office/drawing/2014/main" id="{913C405B-1619-48A8-A844-CAED6012EE40}"/>
            </a:ext>
          </a:extLst>
        </xdr:cNvPr>
        <xdr:cNvSpPr/>
      </xdr:nvSpPr>
      <xdr:spPr>
        <a:xfrm>
          <a:off x="30202654" y="2622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268" name="Freccia in su 267">
          <a:extLst>
            <a:ext uri="{FF2B5EF4-FFF2-40B4-BE49-F238E27FC236}">
              <a16:creationId xmlns="" xmlns:a16="http://schemas.microsoft.com/office/drawing/2014/main" id="{714B445A-12DB-4F1B-B742-CBC138E036AF}"/>
            </a:ext>
          </a:extLst>
        </xdr:cNvPr>
        <xdr:cNvSpPr/>
      </xdr:nvSpPr>
      <xdr:spPr>
        <a:xfrm>
          <a:off x="30755744" y="2622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269" name="Freccia in giù 268">
          <a:extLst>
            <a:ext uri="{FF2B5EF4-FFF2-40B4-BE49-F238E27FC236}">
              <a16:creationId xmlns="" xmlns:a16="http://schemas.microsoft.com/office/drawing/2014/main" id="{C78F2DE8-B8B6-4C35-BA0F-19FD999E898A}"/>
            </a:ext>
          </a:extLst>
        </xdr:cNvPr>
        <xdr:cNvSpPr/>
      </xdr:nvSpPr>
      <xdr:spPr>
        <a:xfrm>
          <a:off x="30202654" y="28765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270" name="Freccia in su 269">
          <a:extLst>
            <a:ext uri="{FF2B5EF4-FFF2-40B4-BE49-F238E27FC236}">
              <a16:creationId xmlns="" xmlns:a16="http://schemas.microsoft.com/office/drawing/2014/main" id="{C5F41F10-B3F4-4FDE-97B6-C0569D7C7ACF}"/>
            </a:ext>
          </a:extLst>
        </xdr:cNvPr>
        <xdr:cNvSpPr/>
      </xdr:nvSpPr>
      <xdr:spPr>
        <a:xfrm>
          <a:off x="30755744" y="28765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271" name="Freccia in giù 270">
          <a:extLst>
            <a:ext uri="{FF2B5EF4-FFF2-40B4-BE49-F238E27FC236}">
              <a16:creationId xmlns="" xmlns:a16="http://schemas.microsoft.com/office/drawing/2014/main" id="{BFAFA8F3-E3F1-4E77-91ED-33603F99FFAF}"/>
            </a:ext>
          </a:extLst>
        </xdr:cNvPr>
        <xdr:cNvSpPr/>
      </xdr:nvSpPr>
      <xdr:spPr>
        <a:xfrm>
          <a:off x="30204336" y="271667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272" name="Freccia in su 271">
          <a:extLst>
            <a:ext uri="{FF2B5EF4-FFF2-40B4-BE49-F238E27FC236}">
              <a16:creationId xmlns="" xmlns:a16="http://schemas.microsoft.com/office/drawing/2014/main" id="{884FD880-74D3-40B7-8A4D-1E46D243A03C}"/>
            </a:ext>
          </a:extLst>
        </xdr:cNvPr>
        <xdr:cNvSpPr/>
      </xdr:nvSpPr>
      <xdr:spPr>
        <a:xfrm>
          <a:off x="30757426" y="268621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273" name="Freccia in giù 272">
          <a:extLst>
            <a:ext uri="{FF2B5EF4-FFF2-40B4-BE49-F238E27FC236}">
              <a16:creationId xmlns="" xmlns:a16="http://schemas.microsoft.com/office/drawing/2014/main" id="{66C531E2-8947-4E45-A508-1A990BCE52FF}"/>
            </a:ext>
          </a:extLst>
        </xdr:cNvPr>
        <xdr:cNvSpPr/>
      </xdr:nvSpPr>
      <xdr:spPr>
        <a:xfrm>
          <a:off x="30202654" y="31308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274" name="Freccia in su 273">
          <a:extLst>
            <a:ext uri="{FF2B5EF4-FFF2-40B4-BE49-F238E27FC236}">
              <a16:creationId xmlns="" xmlns:a16="http://schemas.microsoft.com/office/drawing/2014/main" id="{51BC49B8-34BD-4FA8-AD9A-B5B6B6D5701A}"/>
            </a:ext>
          </a:extLst>
        </xdr:cNvPr>
        <xdr:cNvSpPr/>
      </xdr:nvSpPr>
      <xdr:spPr>
        <a:xfrm>
          <a:off x="30755744" y="31308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275" name="Freccia in giù 274">
          <a:extLst>
            <a:ext uri="{FF2B5EF4-FFF2-40B4-BE49-F238E27FC236}">
              <a16:creationId xmlns="" xmlns:a16="http://schemas.microsoft.com/office/drawing/2014/main" id="{DECB2204-2A14-4777-9D8C-35BD4BFFFC58}"/>
            </a:ext>
          </a:extLst>
        </xdr:cNvPr>
        <xdr:cNvSpPr/>
      </xdr:nvSpPr>
      <xdr:spPr>
        <a:xfrm>
          <a:off x="30204336" y="297099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276" name="Freccia in su 275">
          <a:extLst>
            <a:ext uri="{FF2B5EF4-FFF2-40B4-BE49-F238E27FC236}">
              <a16:creationId xmlns="" xmlns:a16="http://schemas.microsoft.com/office/drawing/2014/main" id="{BB9A8E20-E8D0-4F39-B2DD-9D5B3CFB84C9}"/>
            </a:ext>
          </a:extLst>
        </xdr:cNvPr>
        <xdr:cNvSpPr/>
      </xdr:nvSpPr>
      <xdr:spPr>
        <a:xfrm>
          <a:off x="30757426" y="294053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277" name="Freccia in giù 276">
          <a:extLst>
            <a:ext uri="{FF2B5EF4-FFF2-40B4-BE49-F238E27FC236}">
              <a16:creationId xmlns="" xmlns:a16="http://schemas.microsoft.com/office/drawing/2014/main" id="{3614D27D-C896-4568-B7A0-1FFDFF856C97}"/>
            </a:ext>
          </a:extLst>
        </xdr:cNvPr>
        <xdr:cNvSpPr/>
      </xdr:nvSpPr>
      <xdr:spPr>
        <a:xfrm>
          <a:off x="30202654" y="28765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278" name="Freccia in su 277">
          <a:extLst>
            <a:ext uri="{FF2B5EF4-FFF2-40B4-BE49-F238E27FC236}">
              <a16:creationId xmlns="" xmlns:a16="http://schemas.microsoft.com/office/drawing/2014/main" id="{88F05A21-DA5A-491E-AAB1-2EC52985643D}"/>
            </a:ext>
          </a:extLst>
        </xdr:cNvPr>
        <xdr:cNvSpPr/>
      </xdr:nvSpPr>
      <xdr:spPr>
        <a:xfrm>
          <a:off x="30755744" y="28765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279" name="Freccia in giù 278">
          <a:extLst>
            <a:ext uri="{FF2B5EF4-FFF2-40B4-BE49-F238E27FC236}">
              <a16:creationId xmlns="" xmlns:a16="http://schemas.microsoft.com/office/drawing/2014/main" id="{DE7DD926-7769-410B-AFDD-11F9E8B264D0}"/>
            </a:ext>
          </a:extLst>
        </xdr:cNvPr>
        <xdr:cNvSpPr/>
      </xdr:nvSpPr>
      <xdr:spPr>
        <a:xfrm>
          <a:off x="30202654" y="31308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280" name="Freccia in su 279">
          <a:extLst>
            <a:ext uri="{FF2B5EF4-FFF2-40B4-BE49-F238E27FC236}">
              <a16:creationId xmlns="" xmlns:a16="http://schemas.microsoft.com/office/drawing/2014/main" id="{2A42006D-9A31-4452-AB26-F7B7324ECA45}"/>
            </a:ext>
          </a:extLst>
        </xdr:cNvPr>
        <xdr:cNvSpPr/>
      </xdr:nvSpPr>
      <xdr:spPr>
        <a:xfrm>
          <a:off x="30755744" y="31308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281" name="Freccia in giù 280">
          <a:extLst>
            <a:ext uri="{FF2B5EF4-FFF2-40B4-BE49-F238E27FC236}">
              <a16:creationId xmlns="" xmlns:a16="http://schemas.microsoft.com/office/drawing/2014/main" id="{03F8912D-D536-445C-B0EE-1BD0F12E6734}"/>
            </a:ext>
          </a:extLst>
        </xdr:cNvPr>
        <xdr:cNvSpPr/>
      </xdr:nvSpPr>
      <xdr:spPr>
        <a:xfrm>
          <a:off x="30202654" y="363759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282" name="Freccia in su 281">
          <a:extLst>
            <a:ext uri="{FF2B5EF4-FFF2-40B4-BE49-F238E27FC236}">
              <a16:creationId xmlns="" xmlns:a16="http://schemas.microsoft.com/office/drawing/2014/main" id="{0346AFF0-EBDF-46F1-8041-56DC9CD9CDC6}"/>
            </a:ext>
          </a:extLst>
        </xdr:cNvPr>
        <xdr:cNvSpPr/>
      </xdr:nvSpPr>
      <xdr:spPr>
        <a:xfrm>
          <a:off x="30755744" y="363759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283" name="Freccia in giù 282">
          <a:extLst>
            <a:ext uri="{FF2B5EF4-FFF2-40B4-BE49-F238E27FC236}">
              <a16:creationId xmlns="" xmlns:a16="http://schemas.microsoft.com/office/drawing/2014/main" id="{76E8D25A-BC1E-442B-A5AA-243F49F6EC27}"/>
            </a:ext>
          </a:extLst>
        </xdr:cNvPr>
        <xdr:cNvSpPr/>
      </xdr:nvSpPr>
      <xdr:spPr>
        <a:xfrm>
          <a:off x="30202654" y="3891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284" name="Freccia in su 283">
          <a:extLst>
            <a:ext uri="{FF2B5EF4-FFF2-40B4-BE49-F238E27FC236}">
              <a16:creationId xmlns="" xmlns:a16="http://schemas.microsoft.com/office/drawing/2014/main" id="{A2888BF6-A603-4FA7-BCBE-6DDC75169E69}"/>
            </a:ext>
          </a:extLst>
        </xdr:cNvPr>
        <xdr:cNvSpPr/>
      </xdr:nvSpPr>
      <xdr:spPr>
        <a:xfrm>
          <a:off x="30755744" y="3891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285" name="Freccia in giù 284">
          <a:extLst>
            <a:ext uri="{FF2B5EF4-FFF2-40B4-BE49-F238E27FC236}">
              <a16:creationId xmlns="" xmlns:a16="http://schemas.microsoft.com/office/drawing/2014/main" id="{859E6DD1-BECC-4D7C-A7B6-77620B724583}"/>
            </a:ext>
          </a:extLst>
        </xdr:cNvPr>
        <xdr:cNvSpPr/>
      </xdr:nvSpPr>
      <xdr:spPr>
        <a:xfrm>
          <a:off x="30202654" y="4146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286" name="Freccia in su 285">
          <a:extLst>
            <a:ext uri="{FF2B5EF4-FFF2-40B4-BE49-F238E27FC236}">
              <a16:creationId xmlns="" xmlns:a16="http://schemas.microsoft.com/office/drawing/2014/main" id="{C0C62E60-B9C4-49A2-A34D-FB3FAEFF7D4D}"/>
            </a:ext>
          </a:extLst>
        </xdr:cNvPr>
        <xdr:cNvSpPr/>
      </xdr:nvSpPr>
      <xdr:spPr>
        <a:xfrm>
          <a:off x="30755744" y="4146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287" name="Freccia in giù 286">
          <a:extLst>
            <a:ext uri="{FF2B5EF4-FFF2-40B4-BE49-F238E27FC236}">
              <a16:creationId xmlns="" xmlns:a16="http://schemas.microsoft.com/office/drawing/2014/main" id="{0260D53C-9838-49D4-AC5C-0CE1ED8B9E2C}"/>
            </a:ext>
          </a:extLst>
        </xdr:cNvPr>
        <xdr:cNvSpPr/>
      </xdr:nvSpPr>
      <xdr:spPr>
        <a:xfrm>
          <a:off x="30204336" y="39863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288" name="Freccia in su 287">
          <a:extLst>
            <a:ext uri="{FF2B5EF4-FFF2-40B4-BE49-F238E27FC236}">
              <a16:creationId xmlns="" xmlns:a16="http://schemas.microsoft.com/office/drawing/2014/main" id="{70610608-CF7F-421E-9479-A283FA27A024}"/>
            </a:ext>
          </a:extLst>
        </xdr:cNvPr>
        <xdr:cNvSpPr/>
      </xdr:nvSpPr>
      <xdr:spPr>
        <a:xfrm>
          <a:off x="30757426" y="39559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289" name="Freccia in giù 288">
          <a:extLst>
            <a:ext uri="{FF2B5EF4-FFF2-40B4-BE49-F238E27FC236}">
              <a16:creationId xmlns="" xmlns:a16="http://schemas.microsoft.com/office/drawing/2014/main" id="{471E53B2-8A55-427E-B721-74448B35F08C}"/>
            </a:ext>
          </a:extLst>
        </xdr:cNvPr>
        <xdr:cNvSpPr/>
      </xdr:nvSpPr>
      <xdr:spPr>
        <a:xfrm>
          <a:off x="30202654" y="44005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290" name="Freccia in su 289">
          <a:extLst>
            <a:ext uri="{FF2B5EF4-FFF2-40B4-BE49-F238E27FC236}">
              <a16:creationId xmlns="" xmlns:a16="http://schemas.microsoft.com/office/drawing/2014/main" id="{32CF398F-D1D3-4824-8926-FB4ADF5FAFF2}"/>
            </a:ext>
          </a:extLst>
        </xdr:cNvPr>
        <xdr:cNvSpPr/>
      </xdr:nvSpPr>
      <xdr:spPr>
        <a:xfrm>
          <a:off x="30755744" y="44005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291" name="Freccia in giù 290">
          <a:extLst>
            <a:ext uri="{FF2B5EF4-FFF2-40B4-BE49-F238E27FC236}">
              <a16:creationId xmlns="" xmlns:a16="http://schemas.microsoft.com/office/drawing/2014/main" id="{1CEF564C-3B58-4163-9475-B21B7245C510}"/>
            </a:ext>
          </a:extLst>
        </xdr:cNvPr>
        <xdr:cNvSpPr/>
      </xdr:nvSpPr>
      <xdr:spPr>
        <a:xfrm>
          <a:off x="30204336" y="424067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292" name="Freccia in su 291">
          <a:extLst>
            <a:ext uri="{FF2B5EF4-FFF2-40B4-BE49-F238E27FC236}">
              <a16:creationId xmlns="" xmlns:a16="http://schemas.microsoft.com/office/drawing/2014/main" id="{9E3D43F5-A1E1-450D-BD43-AF57C308F0CE}"/>
            </a:ext>
          </a:extLst>
        </xdr:cNvPr>
        <xdr:cNvSpPr/>
      </xdr:nvSpPr>
      <xdr:spPr>
        <a:xfrm>
          <a:off x="30757426" y="421021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293" name="Freccia in giù 292">
          <a:extLst>
            <a:ext uri="{FF2B5EF4-FFF2-40B4-BE49-F238E27FC236}">
              <a16:creationId xmlns="" xmlns:a16="http://schemas.microsoft.com/office/drawing/2014/main" id="{DE17EF09-2407-41E0-94ED-FD3C1EDF8757}"/>
            </a:ext>
          </a:extLst>
        </xdr:cNvPr>
        <xdr:cNvSpPr/>
      </xdr:nvSpPr>
      <xdr:spPr>
        <a:xfrm>
          <a:off x="30202654" y="49091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294" name="Freccia in su 293">
          <a:extLst>
            <a:ext uri="{FF2B5EF4-FFF2-40B4-BE49-F238E27FC236}">
              <a16:creationId xmlns="" xmlns:a16="http://schemas.microsoft.com/office/drawing/2014/main" id="{52850022-AA78-4E17-9DF9-A2847474D029}"/>
            </a:ext>
          </a:extLst>
        </xdr:cNvPr>
        <xdr:cNvSpPr/>
      </xdr:nvSpPr>
      <xdr:spPr>
        <a:xfrm>
          <a:off x="30755744" y="49091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295" name="Freccia in giù 294">
          <a:extLst>
            <a:ext uri="{FF2B5EF4-FFF2-40B4-BE49-F238E27FC236}">
              <a16:creationId xmlns="" xmlns:a16="http://schemas.microsoft.com/office/drawing/2014/main" id="{81C73A39-06F0-4F44-98CE-D473AE35BB30}"/>
            </a:ext>
          </a:extLst>
        </xdr:cNvPr>
        <xdr:cNvSpPr/>
      </xdr:nvSpPr>
      <xdr:spPr>
        <a:xfrm>
          <a:off x="30202654" y="51635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296" name="Freccia in su 295">
          <a:extLst>
            <a:ext uri="{FF2B5EF4-FFF2-40B4-BE49-F238E27FC236}">
              <a16:creationId xmlns="" xmlns:a16="http://schemas.microsoft.com/office/drawing/2014/main" id="{C517BD42-7968-4A0D-AD8B-4D83865E9587}"/>
            </a:ext>
          </a:extLst>
        </xdr:cNvPr>
        <xdr:cNvSpPr/>
      </xdr:nvSpPr>
      <xdr:spPr>
        <a:xfrm>
          <a:off x="30755744" y="51635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297" name="Freccia in giù 296">
          <a:extLst>
            <a:ext uri="{FF2B5EF4-FFF2-40B4-BE49-F238E27FC236}">
              <a16:creationId xmlns="" xmlns:a16="http://schemas.microsoft.com/office/drawing/2014/main" id="{6884771C-C3C0-45A6-AD87-522C88F15B5A}"/>
            </a:ext>
          </a:extLst>
        </xdr:cNvPr>
        <xdr:cNvSpPr/>
      </xdr:nvSpPr>
      <xdr:spPr>
        <a:xfrm>
          <a:off x="30202654" y="5415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298" name="Freccia in su 297">
          <a:extLst>
            <a:ext uri="{FF2B5EF4-FFF2-40B4-BE49-F238E27FC236}">
              <a16:creationId xmlns="" xmlns:a16="http://schemas.microsoft.com/office/drawing/2014/main" id="{8CEBC433-C042-46BE-9BAC-5F18A5CA1133}"/>
            </a:ext>
          </a:extLst>
        </xdr:cNvPr>
        <xdr:cNvSpPr/>
      </xdr:nvSpPr>
      <xdr:spPr>
        <a:xfrm>
          <a:off x="30755744" y="5415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299" name="Freccia in giù 298">
          <a:extLst>
            <a:ext uri="{FF2B5EF4-FFF2-40B4-BE49-F238E27FC236}">
              <a16:creationId xmlns="" xmlns:a16="http://schemas.microsoft.com/office/drawing/2014/main" id="{659A79FD-1481-4B7D-BC7B-5EAE680AFACB}"/>
            </a:ext>
          </a:extLst>
        </xdr:cNvPr>
        <xdr:cNvSpPr/>
      </xdr:nvSpPr>
      <xdr:spPr>
        <a:xfrm>
          <a:off x="30204336" y="525794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300" name="Freccia in su 299">
          <a:extLst>
            <a:ext uri="{FF2B5EF4-FFF2-40B4-BE49-F238E27FC236}">
              <a16:creationId xmlns="" xmlns:a16="http://schemas.microsoft.com/office/drawing/2014/main" id="{B1CD32F7-B370-4640-B356-910A1B217C8F}"/>
            </a:ext>
          </a:extLst>
        </xdr:cNvPr>
        <xdr:cNvSpPr/>
      </xdr:nvSpPr>
      <xdr:spPr>
        <a:xfrm>
          <a:off x="30757426" y="522748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301" name="Freccia in giù 300">
          <a:extLst>
            <a:ext uri="{FF2B5EF4-FFF2-40B4-BE49-F238E27FC236}">
              <a16:creationId xmlns="" xmlns:a16="http://schemas.microsoft.com/office/drawing/2014/main" id="{8AE36276-D0FB-492A-B3D3-02324580037B}"/>
            </a:ext>
          </a:extLst>
        </xdr:cNvPr>
        <xdr:cNvSpPr/>
      </xdr:nvSpPr>
      <xdr:spPr>
        <a:xfrm>
          <a:off x="30202654" y="5670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302" name="Freccia in su 301">
          <a:extLst>
            <a:ext uri="{FF2B5EF4-FFF2-40B4-BE49-F238E27FC236}">
              <a16:creationId xmlns="" xmlns:a16="http://schemas.microsoft.com/office/drawing/2014/main" id="{20257E6C-7D15-435D-81BE-7AA4E39DB011}"/>
            </a:ext>
          </a:extLst>
        </xdr:cNvPr>
        <xdr:cNvSpPr/>
      </xdr:nvSpPr>
      <xdr:spPr>
        <a:xfrm>
          <a:off x="30755744" y="5670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303" name="Freccia in giù 302">
          <a:extLst>
            <a:ext uri="{FF2B5EF4-FFF2-40B4-BE49-F238E27FC236}">
              <a16:creationId xmlns="" xmlns:a16="http://schemas.microsoft.com/office/drawing/2014/main" id="{980D8873-A63F-4A45-B00A-97D707E52B04}"/>
            </a:ext>
          </a:extLst>
        </xdr:cNvPr>
        <xdr:cNvSpPr/>
      </xdr:nvSpPr>
      <xdr:spPr>
        <a:xfrm>
          <a:off x="30204336" y="55103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304" name="Freccia in su 303">
          <a:extLst>
            <a:ext uri="{FF2B5EF4-FFF2-40B4-BE49-F238E27FC236}">
              <a16:creationId xmlns="" xmlns:a16="http://schemas.microsoft.com/office/drawing/2014/main" id="{2B2D87A2-2936-4E73-9948-56E1BC937ACF}"/>
            </a:ext>
          </a:extLst>
        </xdr:cNvPr>
        <xdr:cNvSpPr/>
      </xdr:nvSpPr>
      <xdr:spPr>
        <a:xfrm>
          <a:off x="30757426" y="54799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305" name="Freccia in giù 304">
          <a:extLst>
            <a:ext uri="{FF2B5EF4-FFF2-40B4-BE49-F238E27FC236}">
              <a16:creationId xmlns="" xmlns:a16="http://schemas.microsoft.com/office/drawing/2014/main" id="{4313F16B-AAF1-4EA5-830E-485A863AC3B3}"/>
            </a:ext>
          </a:extLst>
        </xdr:cNvPr>
        <xdr:cNvSpPr/>
      </xdr:nvSpPr>
      <xdr:spPr>
        <a:xfrm>
          <a:off x="30202654" y="4146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306" name="Freccia in su 305">
          <a:extLst>
            <a:ext uri="{FF2B5EF4-FFF2-40B4-BE49-F238E27FC236}">
              <a16:creationId xmlns="" xmlns:a16="http://schemas.microsoft.com/office/drawing/2014/main" id="{04CFC044-C426-4C80-909F-B991AE36AB7B}"/>
            </a:ext>
          </a:extLst>
        </xdr:cNvPr>
        <xdr:cNvSpPr/>
      </xdr:nvSpPr>
      <xdr:spPr>
        <a:xfrm>
          <a:off x="30755744" y="4146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307" name="Freccia in giù 306">
          <a:extLst>
            <a:ext uri="{FF2B5EF4-FFF2-40B4-BE49-F238E27FC236}">
              <a16:creationId xmlns="" xmlns:a16="http://schemas.microsoft.com/office/drawing/2014/main" id="{A919FAD5-3529-422D-BDDF-A019761E55DB}"/>
            </a:ext>
          </a:extLst>
        </xdr:cNvPr>
        <xdr:cNvSpPr/>
      </xdr:nvSpPr>
      <xdr:spPr>
        <a:xfrm>
          <a:off x="30202654" y="44005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308" name="Freccia in su 307">
          <a:extLst>
            <a:ext uri="{FF2B5EF4-FFF2-40B4-BE49-F238E27FC236}">
              <a16:creationId xmlns="" xmlns:a16="http://schemas.microsoft.com/office/drawing/2014/main" id="{D262DCD8-2969-4E71-95BF-CC94BBFC7699}"/>
            </a:ext>
          </a:extLst>
        </xdr:cNvPr>
        <xdr:cNvSpPr/>
      </xdr:nvSpPr>
      <xdr:spPr>
        <a:xfrm>
          <a:off x="30755744" y="44005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309" name="Freccia in giù 308">
          <a:extLst>
            <a:ext uri="{FF2B5EF4-FFF2-40B4-BE49-F238E27FC236}">
              <a16:creationId xmlns="" xmlns:a16="http://schemas.microsoft.com/office/drawing/2014/main" id="{80932C08-1EA8-49AA-8B57-DAE74F4AA750}"/>
            </a:ext>
          </a:extLst>
        </xdr:cNvPr>
        <xdr:cNvSpPr/>
      </xdr:nvSpPr>
      <xdr:spPr>
        <a:xfrm>
          <a:off x="30202654" y="5415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310" name="Freccia in su 309">
          <a:extLst>
            <a:ext uri="{FF2B5EF4-FFF2-40B4-BE49-F238E27FC236}">
              <a16:creationId xmlns="" xmlns:a16="http://schemas.microsoft.com/office/drawing/2014/main" id="{81983698-8544-4DDB-BC62-2BC0211D88BC}"/>
            </a:ext>
          </a:extLst>
        </xdr:cNvPr>
        <xdr:cNvSpPr/>
      </xdr:nvSpPr>
      <xdr:spPr>
        <a:xfrm>
          <a:off x="30755744" y="5415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311" name="Freccia in giù 310">
          <a:extLst>
            <a:ext uri="{FF2B5EF4-FFF2-40B4-BE49-F238E27FC236}">
              <a16:creationId xmlns="" xmlns:a16="http://schemas.microsoft.com/office/drawing/2014/main" id="{36C6C94C-7855-4A9A-BA8B-DACAC34B2C91}"/>
            </a:ext>
          </a:extLst>
        </xdr:cNvPr>
        <xdr:cNvSpPr/>
      </xdr:nvSpPr>
      <xdr:spPr>
        <a:xfrm>
          <a:off x="30202654" y="5670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312" name="Freccia in su 311">
          <a:extLst>
            <a:ext uri="{FF2B5EF4-FFF2-40B4-BE49-F238E27FC236}">
              <a16:creationId xmlns="" xmlns:a16="http://schemas.microsoft.com/office/drawing/2014/main" id="{01F00B99-D747-41E0-971E-EACEFCA2C44B}"/>
            </a:ext>
          </a:extLst>
        </xdr:cNvPr>
        <xdr:cNvSpPr/>
      </xdr:nvSpPr>
      <xdr:spPr>
        <a:xfrm>
          <a:off x="30755744" y="5670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871168</xdr:colOff>
      <xdr:row>0</xdr:row>
      <xdr:rowOff>0</xdr:rowOff>
    </xdr:from>
    <xdr:to>
      <xdr:col>8</xdr:col>
      <xdr:colOff>1075762</xdr:colOff>
      <xdr:row>0</xdr:row>
      <xdr:rowOff>186765</xdr:rowOff>
    </xdr:to>
    <xdr:sp macro="" textlink="">
      <xdr:nvSpPr>
        <xdr:cNvPr id="2" name="Freccia a sinistra 1">
          <a:extLst>
            <a:ext uri="{FF2B5EF4-FFF2-40B4-BE49-F238E27FC236}">
              <a16:creationId xmlns="" xmlns:a16="http://schemas.microsoft.com/office/drawing/2014/main" id="{EC61A009-7AE2-4710-935D-35EF7FF78EDD}"/>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 xmlns:a16="http://schemas.microsoft.com/office/drawing/2014/main" id="{3E4584EC-EFF6-4988-8392-E0A25688E790}"/>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35</xdr:col>
      <xdr:colOff>136072</xdr:colOff>
      <xdr:row>0</xdr:row>
      <xdr:rowOff>0</xdr:rowOff>
    </xdr:from>
    <xdr:to>
      <xdr:col>35</xdr:col>
      <xdr:colOff>263072</xdr:colOff>
      <xdr:row>0</xdr:row>
      <xdr:rowOff>217715</xdr:rowOff>
    </xdr:to>
    <xdr:sp macro="" textlink="">
      <xdr:nvSpPr>
        <xdr:cNvPr id="5" name="Freccia a sinistra 4">
          <a:extLst>
            <a:ext uri="{FF2B5EF4-FFF2-40B4-BE49-F238E27FC236}">
              <a16:creationId xmlns="" xmlns:a16="http://schemas.microsoft.com/office/drawing/2014/main" id="{57C599A7-48AF-4223-99EF-830F9CF4759D}"/>
            </a:ext>
          </a:extLst>
        </xdr:cNvPr>
        <xdr:cNvSpPr/>
      </xdr:nvSpPr>
      <xdr:spPr>
        <a:xfrm rot="5400000">
          <a:off x="18204090" y="48532"/>
          <a:ext cx="220890" cy="123825"/>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 xmlns:a16="http://schemas.microsoft.com/office/drawing/2014/main" id="{1606EA30-FDF1-45EB-8A54-073766997458}"/>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48105</xdr:colOff>
      <xdr:row>13</xdr:row>
      <xdr:rowOff>630811</xdr:rowOff>
    </xdr:from>
    <xdr:to>
      <xdr:col>31</xdr:col>
      <xdr:colOff>333855</xdr:colOff>
      <xdr:row>13</xdr:row>
      <xdr:rowOff>964640</xdr:rowOff>
    </xdr:to>
    <xdr:sp macro="" textlink="">
      <xdr:nvSpPr>
        <xdr:cNvPr id="7" name="Freccia in giù 6">
          <a:extLst>
            <a:ext uri="{FF2B5EF4-FFF2-40B4-BE49-F238E27FC236}">
              <a16:creationId xmlns="" xmlns:a16="http://schemas.microsoft.com/office/drawing/2014/main" id="{18DD8291-DA89-4627-AFD7-D4415CB2B3A9}"/>
            </a:ext>
          </a:extLst>
        </xdr:cNvPr>
        <xdr:cNvSpPr/>
      </xdr:nvSpPr>
      <xdr:spPr>
        <a:xfrm>
          <a:off x="18116550" y="135471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8" name="Freccia in su 7">
          <a:extLst>
            <a:ext uri="{FF2B5EF4-FFF2-40B4-BE49-F238E27FC236}">
              <a16:creationId xmlns="" xmlns:a16="http://schemas.microsoft.com/office/drawing/2014/main" id="{B1BC34A0-4ACA-4F02-B8CD-2DA38DAB22C3}"/>
            </a:ext>
          </a:extLst>
        </xdr:cNvPr>
        <xdr:cNvSpPr/>
      </xdr:nvSpPr>
      <xdr:spPr>
        <a:xfrm>
          <a:off x="18116550" y="1113438"/>
          <a:ext cx="0" cy="24039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9" name="Freccia in giù 8">
          <a:extLst>
            <a:ext uri="{FF2B5EF4-FFF2-40B4-BE49-F238E27FC236}">
              <a16:creationId xmlns="" xmlns:a16="http://schemas.microsoft.com/office/drawing/2014/main" id="{E8B1B749-BCA2-49DF-8DE3-49B89BD18A5B}"/>
            </a:ext>
          </a:extLst>
        </xdr:cNvPr>
        <xdr:cNvSpPr/>
      </xdr:nvSpPr>
      <xdr:spPr>
        <a:xfrm>
          <a:off x="18116550" y="3552803"/>
          <a:ext cx="0" cy="31477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10" name="Freccia in su 9">
          <a:extLst>
            <a:ext uri="{FF2B5EF4-FFF2-40B4-BE49-F238E27FC236}">
              <a16:creationId xmlns="" xmlns:a16="http://schemas.microsoft.com/office/drawing/2014/main" id="{F5C360D3-5680-4C1B-B557-6E2E67A4D555}"/>
            </a:ext>
          </a:extLst>
        </xdr:cNvPr>
        <xdr:cNvSpPr/>
      </xdr:nvSpPr>
      <xdr:spPr>
        <a:xfrm>
          <a:off x="18116550" y="3257741"/>
          <a:ext cx="0" cy="42771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11" name="Freccia in giù 10">
          <a:extLst>
            <a:ext uri="{FF2B5EF4-FFF2-40B4-BE49-F238E27FC236}">
              <a16:creationId xmlns="" xmlns:a16="http://schemas.microsoft.com/office/drawing/2014/main" id="{B64209E9-CE30-422E-96BE-2F3E558C576E}"/>
            </a:ext>
          </a:extLst>
        </xdr:cNvPr>
        <xdr:cNvSpPr/>
      </xdr:nvSpPr>
      <xdr:spPr>
        <a:xfrm>
          <a:off x="18116550" y="104965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12" name="Freccia in su 11">
          <a:extLst>
            <a:ext uri="{FF2B5EF4-FFF2-40B4-BE49-F238E27FC236}">
              <a16:creationId xmlns="" xmlns:a16="http://schemas.microsoft.com/office/drawing/2014/main" id="{2FDD34B2-BB69-42C8-8B57-25F84B5D42A7}"/>
            </a:ext>
          </a:extLst>
        </xdr:cNvPr>
        <xdr:cNvSpPr/>
      </xdr:nvSpPr>
      <xdr:spPr>
        <a:xfrm>
          <a:off x="18116550" y="104965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13" name="Freccia in giù 12">
          <a:extLst>
            <a:ext uri="{FF2B5EF4-FFF2-40B4-BE49-F238E27FC236}">
              <a16:creationId xmlns="" xmlns:a16="http://schemas.microsoft.com/office/drawing/2014/main" id="{3164182E-676F-4622-94C9-195B9C28D98F}"/>
            </a:ext>
          </a:extLst>
        </xdr:cNvPr>
        <xdr:cNvSpPr/>
      </xdr:nvSpPr>
      <xdr:spPr>
        <a:xfrm>
          <a:off x="18116550" y="88755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14" name="Freccia in su 13">
          <a:extLst>
            <a:ext uri="{FF2B5EF4-FFF2-40B4-BE49-F238E27FC236}">
              <a16:creationId xmlns="" xmlns:a16="http://schemas.microsoft.com/office/drawing/2014/main" id="{46F16D04-7719-45AD-962F-53B31DAEBBA5}"/>
            </a:ext>
          </a:extLst>
        </xdr:cNvPr>
        <xdr:cNvSpPr/>
      </xdr:nvSpPr>
      <xdr:spPr>
        <a:xfrm>
          <a:off x="18116550" y="85710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15" name="Freccia in giù 14">
          <a:extLst>
            <a:ext uri="{FF2B5EF4-FFF2-40B4-BE49-F238E27FC236}">
              <a16:creationId xmlns="" xmlns:a16="http://schemas.microsoft.com/office/drawing/2014/main" id="{B906FAFF-36A7-4579-B4D9-B0C55FA5FABE}"/>
            </a:ext>
          </a:extLst>
        </xdr:cNvPr>
        <xdr:cNvSpPr/>
      </xdr:nvSpPr>
      <xdr:spPr>
        <a:xfrm>
          <a:off x="18116550" y="130587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16" name="Freccia in su 15">
          <a:extLst>
            <a:ext uri="{FF2B5EF4-FFF2-40B4-BE49-F238E27FC236}">
              <a16:creationId xmlns="" xmlns:a16="http://schemas.microsoft.com/office/drawing/2014/main" id="{CC21A125-7BB1-40F9-BB93-ACEA9E9E8818}"/>
            </a:ext>
          </a:extLst>
        </xdr:cNvPr>
        <xdr:cNvSpPr/>
      </xdr:nvSpPr>
      <xdr:spPr>
        <a:xfrm>
          <a:off x="18116550" y="130587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17" name="Freccia in giù 16">
          <a:extLst>
            <a:ext uri="{FF2B5EF4-FFF2-40B4-BE49-F238E27FC236}">
              <a16:creationId xmlns="" xmlns:a16="http://schemas.microsoft.com/office/drawing/2014/main" id="{7533AE01-996B-4227-B6FD-BEF244682B66}"/>
            </a:ext>
          </a:extLst>
        </xdr:cNvPr>
        <xdr:cNvSpPr/>
      </xdr:nvSpPr>
      <xdr:spPr>
        <a:xfrm>
          <a:off x="18116550" y="114378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18" name="Freccia in su 17">
          <a:extLst>
            <a:ext uri="{FF2B5EF4-FFF2-40B4-BE49-F238E27FC236}">
              <a16:creationId xmlns="" xmlns:a16="http://schemas.microsoft.com/office/drawing/2014/main" id="{DF76BD6D-8050-4543-A1E7-5F6C2DF9A0C4}"/>
            </a:ext>
          </a:extLst>
        </xdr:cNvPr>
        <xdr:cNvSpPr/>
      </xdr:nvSpPr>
      <xdr:spPr>
        <a:xfrm>
          <a:off x="18116550" y="111332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19" name="Freccia in giù 18">
          <a:extLst>
            <a:ext uri="{FF2B5EF4-FFF2-40B4-BE49-F238E27FC236}">
              <a16:creationId xmlns="" xmlns:a16="http://schemas.microsoft.com/office/drawing/2014/main" id="{5C78AECE-11DF-4130-B408-C6BD70F35B97}"/>
            </a:ext>
          </a:extLst>
        </xdr:cNvPr>
        <xdr:cNvSpPr/>
      </xdr:nvSpPr>
      <xdr:spPr>
        <a:xfrm>
          <a:off x="18116550" y="156210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20" name="Freccia in su 19">
          <a:extLst>
            <a:ext uri="{FF2B5EF4-FFF2-40B4-BE49-F238E27FC236}">
              <a16:creationId xmlns="" xmlns:a16="http://schemas.microsoft.com/office/drawing/2014/main" id="{61625AEA-7E1D-4535-A946-2A3A9377B44B}"/>
            </a:ext>
          </a:extLst>
        </xdr:cNvPr>
        <xdr:cNvSpPr/>
      </xdr:nvSpPr>
      <xdr:spPr>
        <a:xfrm>
          <a:off x="18116550" y="156210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21" name="Freccia in giù 20">
          <a:extLst>
            <a:ext uri="{FF2B5EF4-FFF2-40B4-BE49-F238E27FC236}">
              <a16:creationId xmlns="" xmlns:a16="http://schemas.microsoft.com/office/drawing/2014/main" id="{1D0B72D5-52D1-4252-A290-0400D2BD04C3}"/>
            </a:ext>
          </a:extLst>
        </xdr:cNvPr>
        <xdr:cNvSpPr/>
      </xdr:nvSpPr>
      <xdr:spPr>
        <a:xfrm>
          <a:off x="18116550" y="140000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22" name="Freccia in su 21">
          <a:extLst>
            <a:ext uri="{FF2B5EF4-FFF2-40B4-BE49-F238E27FC236}">
              <a16:creationId xmlns="" xmlns:a16="http://schemas.microsoft.com/office/drawing/2014/main" id="{306F6C67-1CE6-41A1-94C6-F80AF70C90EA}"/>
            </a:ext>
          </a:extLst>
        </xdr:cNvPr>
        <xdr:cNvSpPr/>
      </xdr:nvSpPr>
      <xdr:spPr>
        <a:xfrm>
          <a:off x="18116550" y="136954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23" name="Freccia in giù 22">
          <a:extLst>
            <a:ext uri="{FF2B5EF4-FFF2-40B4-BE49-F238E27FC236}">
              <a16:creationId xmlns="" xmlns:a16="http://schemas.microsoft.com/office/drawing/2014/main" id="{2D06F59E-5114-41A6-A2A7-7AEBFB9B3ED2}"/>
            </a:ext>
          </a:extLst>
        </xdr:cNvPr>
        <xdr:cNvSpPr/>
      </xdr:nvSpPr>
      <xdr:spPr>
        <a:xfrm>
          <a:off x="18116550" y="181832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24" name="Freccia in su 23">
          <a:extLst>
            <a:ext uri="{FF2B5EF4-FFF2-40B4-BE49-F238E27FC236}">
              <a16:creationId xmlns="" xmlns:a16="http://schemas.microsoft.com/office/drawing/2014/main" id="{42D100CC-E057-4F96-BF20-F2E6C40C4177}"/>
            </a:ext>
          </a:extLst>
        </xdr:cNvPr>
        <xdr:cNvSpPr/>
      </xdr:nvSpPr>
      <xdr:spPr>
        <a:xfrm>
          <a:off x="18116550" y="181832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25" name="Freccia in giù 24">
          <a:extLst>
            <a:ext uri="{FF2B5EF4-FFF2-40B4-BE49-F238E27FC236}">
              <a16:creationId xmlns="" xmlns:a16="http://schemas.microsoft.com/office/drawing/2014/main" id="{383B7EB0-9389-41C4-A7A7-5BDA014431D8}"/>
            </a:ext>
          </a:extLst>
        </xdr:cNvPr>
        <xdr:cNvSpPr/>
      </xdr:nvSpPr>
      <xdr:spPr>
        <a:xfrm>
          <a:off x="18116550" y="165622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26" name="Freccia in su 25">
          <a:extLst>
            <a:ext uri="{FF2B5EF4-FFF2-40B4-BE49-F238E27FC236}">
              <a16:creationId xmlns="" xmlns:a16="http://schemas.microsoft.com/office/drawing/2014/main" id="{C6E914C8-DDC0-4E79-9B83-AFC424F064A2}"/>
            </a:ext>
          </a:extLst>
        </xdr:cNvPr>
        <xdr:cNvSpPr/>
      </xdr:nvSpPr>
      <xdr:spPr>
        <a:xfrm>
          <a:off x="18116550" y="162576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27" name="Freccia in giù 26">
          <a:extLst>
            <a:ext uri="{FF2B5EF4-FFF2-40B4-BE49-F238E27FC236}">
              <a16:creationId xmlns="" xmlns:a16="http://schemas.microsoft.com/office/drawing/2014/main" id="{CDF04CC8-14F2-4D9C-B1F9-5AE1C9E6A458}"/>
            </a:ext>
          </a:extLst>
        </xdr:cNvPr>
        <xdr:cNvSpPr/>
      </xdr:nvSpPr>
      <xdr:spPr>
        <a:xfrm>
          <a:off x="18116550" y="207454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28" name="Freccia in su 27">
          <a:extLst>
            <a:ext uri="{FF2B5EF4-FFF2-40B4-BE49-F238E27FC236}">
              <a16:creationId xmlns="" xmlns:a16="http://schemas.microsoft.com/office/drawing/2014/main" id="{735AC12E-3A1B-4E20-88F8-8881D17F6D25}"/>
            </a:ext>
          </a:extLst>
        </xdr:cNvPr>
        <xdr:cNvSpPr/>
      </xdr:nvSpPr>
      <xdr:spPr>
        <a:xfrm>
          <a:off x="18116550" y="207454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29" name="Freccia in giù 28">
          <a:extLst>
            <a:ext uri="{FF2B5EF4-FFF2-40B4-BE49-F238E27FC236}">
              <a16:creationId xmlns="" xmlns:a16="http://schemas.microsoft.com/office/drawing/2014/main" id="{33099B92-C588-49BF-AA14-3C236954DB17}"/>
            </a:ext>
          </a:extLst>
        </xdr:cNvPr>
        <xdr:cNvSpPr/>
      </xdr:nvSpPr>
      <xdr:spPr>
        <a:xfrm>
          <a:off x="18116550" y="191244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30" name="Freccia in su 29">
          <a:extLst>
            <a:ext uri="{FF2B5EF4-FFF2-40B4-BE49-F238E27FC236}">
              <a16:creationId xmlns="" xmlns:a16="http://schemas.microsoft.com/office/drawing/2014/main" id="{36B95EC9-D2A7-4245-AB54-C951BBB6BF2F}"/>
            </a:ext>
          </a:extLst>
        </xdr:cNvPr>
        <xdr:cNvSpPr/>
      </xdr:nvSpPr>
      <xdr:spPr>
        <a:xfrm>
          <a:off x="18116550" y="188199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31" name="Freccia in giù 30">
          <a:extLst>
            <a:ext uri="{FF2B5EF4-FFF2-40B4-BE49-F238E27FC236}">
              <a16:creationId xmlns="" xmlns:a16="http://schemas.microsoft.com/office/drawing/2014/main" id="{EFF7FD38-AB73-4EB6-8586-6EC762948DDC}"/>
            </a:ext>
          </a:extLst>
        </xdr:cNvPr>
        <xdr:cNvSpPr/>
      </xdr:nvSpPr>
      <xdr:spPr>
        <a:xfrm>
          <a:off x="18116550" y="233076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32" name="Freccia in su 31">
          <a:extLst>
            <a:ext uri="{FF2B5EF4-FFF2-40B4-BE49-F238E27FC236}">
              <a16:creationId xmlns="" xmlns:a16="http://schemas.microsoft.com/office/drawing/2014/main" id="{3798AB59-52B0-4126-8ECF-72FE35BEB785}"/>
            </a:ext>
          </a:extLst>
        </xdr:cNvPr>
        <xdr:cNvSpPr/>
      </xdr:nvSpPr>
      <xdr:spPr>
        <a:xfrm>
          <a:off x="18116550" y="233076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33" name="Freccia in giù 32">
          <a:extLst>
            <a:ext uri="{FF2B5EF4-FFF2-40B4-BE49-F238E27FC236}">
              <a16:creationId xmlns="" xmlns:a16="http://schemas.microsoft.com/office/drawing/2014/main" id="{3C361E7D-4753-4440-B0C5-6714E2824AF4}"/>
            </a:ext>
          </a:extLst>
        </xdr:cNvPr>
        <xdr:cNvSpPr/>
      </xdr:nvSpPr>
      <xdr:spPr>
        <a:xfrm>
          <a:off x="18116550" y="216867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34" name="Freccia in su 33">
          <a:extLst>
            <a:ext uri="{FF2B5EF4-FFF2-40B4-BE49-F238E27FC236}">
              <a16:creationId xmlns="" xmlns:a16="http://schemas.microsoft.com/office/drawing/2014/main" id="{8310973A-DE99-4F05-85B9-230E89F8417C}"/>
            </a:ext>
          </a:extLst>
        </xdr:cNvPr>
        <xdr:cNvSpPr/>
      </xdr:nvSpPr>
      <xdr:spPr>
        <a:xfrm>
          <a:off x="18116550" y="213821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35" name="Freccia in giù 34">
          <a:extLst>
            <a:ext uri="{FF2B5EF4-FFF2-40B4-BE49-F238E27FC236}">
              <a16:creationId xmlns="" xmlns:a16="http://schemas.microsoft.com/office/drawing/2014/main" id="{1832EF4B-AC23-4858-9F6E-B52E0FFF3B5A}"/>
            </a:ext>
          </a:extLst>
        </xdr:cNvPr>
        <xdr:cNvSpPr/>
      </xdr:nvSpPr>
      <xdr:spPr>
        <a:xfrm>
          <a:off x="18116550" y="258699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36" name="Freccia in su 35">
          <a:extLst>
            <a:ext uri="{FF2B5EF4-FFF2-40B4-BE49-F238E27FC236}">
              <a16:creationId xmlns="" xmlns:a16="http://schemas.microsoft.com/office/drawing/2014/main" id="{B92A895A-CDE0-4DAF-B859-A87248EDA33C}"/>
            </a:ext>
          </a:extLst>
        </xdr:cNvPr>
        <xdr:cNvSpPr/>
      </xdr:nvSpPr>
      <xdr:spPr>
        <a:xfrm>
          <a:off x="18116550" y="258699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37" name="Freccia in giù 36">
          <a:extLst>
            <a:ext uri="{FF2B5EF4-FFF2-40B4-BE49-F238E27FC236}">
              <a16:creationId xmlns="" xmlns:a16="http://schemas.microsoft.com/office/drawing/2014/main" id="{E6379653-8E73-4D0C-9AA0-D9AD87B4019B}"/>
            </a:ext>
          </a:extLst>
        </xdr:cNvPr>
        <xdr:cNvSpPr/>
      </xdr:nvSpPr>
      <xdr:spPr>
        <a:xfrm>
          <a:off x="18116550" y="242489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38" name="Freccia in su 37">
          <a:extLst>
            <a:ext uri="{FF2B5EF4-FFF2-40B4-BE49-F238E27FC236}">
              <a16:creationId xmlns="" xmlns:a16="http://schemas.microsoft.com/office/drawing/2014/main" id="{80E4BFD7-0FDC-4267-96D1-3B9478E7D23F}"/>
            </a:ext>
          </a:extLst>
        </xdr:cNvPr>
        <xdr:cNvSpPr/>
      </xdr:nvSpPr>
      <xdr:spPr>
        <a:xfrm>
          <a:off x="18116550" y="239443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39" name="Freccia in giù 38">
          <a:extLst>
            <a:ext uri="{FF2B5EF4-FFF2-40B4-BE49-F238E27FC236}">
              <a16:creationId xmlns="" xmlns:a16="http://schemas.microsoft.com/office/drawing/2014/main" id="{2EE5B4D5-6DAD-4E8F-BF14-BEC771132F06}"/>
            </a:ext>
          </a:extLst>
        </xdr:cNvPr>
        <xdr:cNvSpPr/>
      </xdr:nvSpPr>
      <xdr:spPr>
        <a:xfrm>
          <a:off x="18116550" y="284321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40" name="Freccia in su 39">
          <a:extLst>
            <a:ext uri="{FF2B5EF4-FFF2-40B4-BE49-F238E27FC236}">
              <a16:creationId xmlns="" xmlns:a16="http://schemas.microsoft.com/office/drawing/2014/main" id="{D68C51E9-E347-4F46-88E8-7A69ABF1DBBE}"/>
            </a:ext>
          </a:extLst>
        </xdr:cNvPr>
        <xdr:cNvSpPr/>
      </xdr:nvSpPr>
      <xdr:spPr>
        <a:xfrm>
          <a:off x="18116550" y="284321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41" name="Freccia in giù 40">
          <a:extLst>
            <a:ext uri="{FF2B5EF4-FFF2-40B4-BE49-F238E27FC236}">
              <a16:creationId xmlns="" xmlns:a16="http://schemas.microsoft.com/office/drawing/2014/main" id="{823DE074-EB01-4F6D-BD65-BB6FBFA249FB}"/>
            </a:ext>
          </a:extLst>
        </xdr:cNvPr>
        <xdr:cNvSpPr/>
      </xdr:nvSpPr>
      <xdr:spPr>
        <a:xfrm>
          <a:off x="18116550" y="268111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42" name="Freccia in su 41">
          <a:extLst>
            <a:ext uri="{FF2B5EF4-FFF2-40B4-BE49-F238E27FC236}">
              <a16:creationId xmlns="" xmlns:a16="http://schemas.microsoft.com/office/drawing/2014/main" id="{1A21CEB7-59C2-4FCD-8482-0D1F40572F36}"/>
            </a:ext>
          </a:extLst>
        </xdr:cNvPr>
        <xdr:cNvSpPr/>
      </xdr:nvSpPr>
      <xdr:spPr>
        <a:xfrm>
          <a:off x="18116550" y="265065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43" name="Freccia in giù 42">
          <a:extLst>
            <a:ext uri="{FF2B5EF4-FFF2-40B4-BE49-F238E27FC236}">
              <a16:creationId xmlns="" xmlns:a16="http://schemas.microsoft.com/office/drawing/2014/main" id="{A6D2F194-EBA5-4B77-A8FF-D75FFE1FC146}"/>
            </a:ext>
          </a:extLst>
        </xdr:cNvPr>
        <xdr:cNvSpPr/>
      </xdr:nvSpPr>
      <xdr:spPr>
        <a:xfrm>
          <a:off x="18116550" y="309943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44" name="Freccia in su 43">
          <a:extLst>
            <a:ext uri="{FF2B5EF4-FFF2-40B4-BE49-F238E27FC236}">
              <a16:creationId xmlns="" xmlns:a16="http://schemas.microsoft.com/office/drawing/2014/main" id="{EF6E1C21-7AB2-40C2-B3C7-E9F9F6179B47}"/>
            </a:ext>
          </a:extLst>
        </xdr:cNvPr>
        <xdr:cNvSpPr/>
      </xdr:nvSpPr>
      <xdr:spPr>
        <a:xfrm>
          <a:off x="18116550" y="309943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45" name="Freccia in giù 44">
          <a:extLst>
            <a:ext uri="{FF2B5EF4-FFF2-40B4-BE49-F238E27FC236}">
              <a16:creationId xmlns="" xmlns:a16="http://schemas.microsoft.com/office/drawing/2014/main" id="{8A0B1954-AECD-4843-BA1D-5952EE699D83}"/>
            </a:ext>
          </a:extLst>
        </xdr:cNvPr>
        <xdr:cNvSpPr/>
      </xdr:nvSpPr>
      <xdr:spPr>
        <a:xfrm>
          <a:off x="18116550" y="293733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46" name="Freccia in su 45">
          <a:extLst>
            <a:ext uri="{FF2B5EF4-FFF2-40B4-BE49-F238E27FC236}">
              <a16:creationId xmlns="" xmlns:a16="http://schemas.microsoft.com/office/drawing/2014/main" id="{B38F2AFC-800F-4BC9-8D81-1B06C69DE3AC}"/>
            </a:ext>
          </a:extLst>
        </xdr:cNvPr>
        <xdr:cNvSpPr/>
      </xdr:nvSpPr>
      <xdr:spPr>
        <a:xfrm>
          <a:off x="18116550" y="290688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47" name="Freccia in giù 46">
          <a:extLst>
            <a:ext uri="{FF2B5EF4-FFF2-40B4-BE49-F238E27FC236}">
              <a16:creationId xmlns="" xmlns:a16="http://schemas.microsoft.com/office/drawing/2014/main" id="{20E15BB8-0E80-4548-914D-5E953C0E2A0C}"/>
            </a:ext>
          </a:extLst>
        </xdr:cNvPr>
        <xdr:cNvSpPr/>
      </xdr:nvSpPr>
      <xdr:spPr>
        <a:xfrm>
          <a:off x="18116550" y="335375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48" name="Freccia in su 47">
          <a:extLst>
            <a:ext uri="{FF2B5EF4-FFF2-40B4-BE49-F238E27FC236}">
              <a16:creationId xmlns="" xmlns:a16="http://schemas.microsoft.com/office/drawing/2014/main" id="{D40717E1-81A8-4461-84E2-36D44B1A05FB}"/>
            </a:ext>
          </a:extLst>
        </xdr:cNvPr>
        <xdr:cNvSpPr/>
      </xdr:nvSpPr>
      <xdr:spPr>
        <a:xfrm>
          <a:off x="18116550" y="335375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49" name="Freccia in giù 48">
          <a:extLst>
            <a:ext uri="{FF2B5EF4-FFF2-40B4-BE49-F238E27FC236}">
              <a16:creationId xmlns="" xmlns:a16="http://schemas.microsoft.com/office/drawing/2014/main" id="{2DC21C6C-E48A-4086-A42B-AE22CFED97A9}"/>
            </a:ext>
          </a:extLst>
        </xdr:cNvPr>
        <xdr:cNvSpPr/>
      </xdr:nvSpPr>
      <xdr:spPr>
        <a:xfrm>
          <a:off x="18116550" y="319356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50" name="Freccia in su 49">
          <a:extLst>
            <a:ext uri="{FF2B5EF4-FFF2-40B4-BE49-F238E27FC236}">
              <a16:creationId xmlns="" xmlns:a16="http://schemas.microsoft.com/office/drawing/2014/main" id="{F4932EE0-A4C1-4109-9AB2-086798E9F7FB}"/>
            </a:ext>
          </a:extLst>
        </xdr:cNvPr>
        <xdr:cNvSpPr/>
      </xdr:nvSpPr>
      <xdr:spPr>
        <a:xfrm>
          <a:off x="18116550" y="316310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51" name="Freccia in giù 50">
          <a:extLst>
            <a:ext uri="{FF2B5EF4-FFF2-40B4-BE49-F238E27FC236}">
              <a16:creationId xmlns="" xmlns:a16="http://schemas.microsoft.com/office/drawing/2014/main" id="{DEE1D015-9683-4C26-99AA-BD3C5DA7E714}"/>
            </a:ext>
          </a:extLst>
        </xdr:cNvPr>
        <xdr:cNvSpPr/>
      </xdr:nvSpPr>
      <xdr:spPr>
        <a:xfrm>
          <a:off x="18116550" y="360997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52" name="Freccia in su 51">
          <a:extLst>
            <a:ext uri="{FF2B5EF4-FFF2-40B4-BE49-F238E27FC236}">
              <a16:creationId xmlns="" xmlns:a16="http://schemas.microsoft.com/office/drawing/2014/main" id="{FD34826B-8E76-4C13-8510-10B66A37124B}"/>
            </a:ext>
          </a:extLst>
        </xdr:cNvPr>
        <xdr:cNvSpPr/>
      </xdr:nvSpPr>
      <xdr:spPr>
        <a:xfrm>
          <a:off x="18116550" y="360997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53" name="Freccia in giù 52">
          <a:extLst>
            <a:ext uri="{FF2B5EF4-FFF2-40B4-BE49-F238E27FC236}">
              <a16:creationId xmlns="" xmlns:a16="http://schemas.microsoft.com/office/drawing/2014/main" id="{745B68EF-F318-41C2-A8EF-77D634825DF1}"/>
            </a:ext>
          </a:extLst>
        </xdr:cNvPr>
        <xdr:cNvSpPr/>
      </xdr:nvSpPr>
      <xdr:spPr>
        <a:xfrm>
          <a:off x="18116550" y="344787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54" name="Freccia in su 53">
          <a:extLst>
            <a:ext uri="{FF2B5EF4-FFF2-40B4-BE49-F238E27FC236}">
              <a16:creationId xmlns="" xmlns:a16="http://schemas.microsoft.com/office/drawing/2014/main" id="{6827CCD0-36FF-47E3-89E2-1C90539E2B2C}"/>
            </a:ext>
          </a:extLst>
        </xdr:cNvPr>
        <xdr:cNvSpPr/>
      </xdr:nvSpPr>
      <xdr:spPr>
        <a:xfrm>
          <a:off x="18116550" y="341742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55" name="Freccia in giù 54">
          <a:extLst>
            <a:ext uri="{FF2B5EF4-FFF2-40B4-BE49-F238E27FC236}">
              <a16:creationId xmlns="" xmlns:a16="http://schemas.microsoft.com/office/drawing/2014/main" id="{51732212-C265-48C9-A31C-A5F3FD99C2F4}"/>
            </a:ext>
          </a:extLst>
        </xdr:cNvPr>
        <xdr:cNvSpPr/>
      </xdr:nvSpPr>
      <xdr:spPr>
        <a:xfrm>
          <a:off x="18116550" y="386619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56" name="Freccia in su 55">
          <a:extLst>
            <a:ext uri="{FF2B5EF4-FFF2-40B4-BE49-F238E27FC236}">
              <a16:creationId xmlns="" xmlns:a16="http://schemas.microsoft.com/office/drawing/2014/main" id="{8ECD5CE0-41E6-4A94-90AE-C223860399DF}"/>
            </a:ext>
          </a:extLst>
        </xdr:cNvPr>
        <xdr:cNvSpPr/>
      </xdr:nvSpPr>
      <xdr:spPr>
        <a:xfrm>
          <a:off x="18116550" y="386619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57" name="Freccia in giù 56">
          <a:extLst>
            <a:ext uri="{FF2B5EF4-FFF2-40B4-BE49-F238E27FC236}">
              <a16:creationId xmlns="" xmlns:a16="http://schemas.microsoft.com/office/drawing/2014/main" id="{F17532D5-F27F-4614-A075-2A490FAAEAC4}"/>
            </a:ext>
          </a:extLst>
        </xdr:cNvPr>
        <xdr:cNvSpPr/>
      </xdr:nvSpPr>
      <xdr:spPr>
        <a:xfrm>
          <a:off x="18116550" y="370410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58" name="Freccia in su 57">
          <a:extLst>
            <a:ext uri="{FF2B5EF4-FFF2-40B4-BE49-F238E27FC236}">
              <a16:creationId xmlns="" xmlns:a16="http://schemas.microsoft.com/office/drawing/2014/main" id="{1F9B9633-2E69-4CCE-A0D3-43E8C06A52AD}"/>
            </a:ext>
          </a:extLst>
        </xdr:cNvPr>
        <xdr:cNvSpPr/>
      </xdr:nvSpPr>
      <xdr:spPr>
        <a:xfrm>
          <a:off x="18116550" y="367364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59" name="Freccia in giù 58">
          <a:extLst>
            <a:ext uri="{FF2B5EF4-FFF2-40B4-BE49-F238E27FC236}">
              <a16:creationId xmlns="" xmlns:a16="http://schemas.microsoft.com/office/drawing/2014/main" id="{71918B27-E797-49F4-ADA8-75130152301D}"/>
            </a:ext>
          </a:extLst>
        </xdr:cNvPr>
        <xdr:cNvSpPr/>
      </xdr:nvSpPr>
      <xdr:spPr>
        <a:xfrm>
          <a:off x="18116550" y="412242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60" name="Freccia in su 59">
          <a:extLst>
            <a:ext uri="{FF2B5EF4-FFF2-40B4-BE49-F238E27FC236}">
              <a16:creationId xmlns="" xmlns:a16="http://schemas.microsoft.com/office/drawing/2014/main" id="{2460B791-EC5B-466E-AFEB-63EA70227248}"/>
            </a:ext>
          </a:extLst>
        </xdr:cNvPr>
        <xdr:cNvSpPr/>
      </xdr:nvSpPr>
      <xdr:spPr>
        <a:xfrm>
          <a:off x="18116550" y="412242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61" name="Freccia in giù 60">
          <a:extLst>
            <a:ext uri="{FF2B5EF4-FFF2-40B4-BE49-F238E27FC236}">
              <a16:creationId xmlns="" xmlns:a16="http://schemas.microsoft.com/office/drawing/2014/main" id="{A02479ED-987A-45CF-B429-FB30F9EAF297}"/>
            </a:ext>
          </a:extLst>
        </xdr:cNvPr>
        <xdr:cNvSpPr/>
      </xdr:nvSpPr>
      <xdr:spPr>
        <a:xfrm>
          <a:off x="18116550" y="396032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62" name="Freccia in su 61">
          <a:extLst>
            <a:ext uri="{FF2B5EF4-FFF2-40B4-BE49-F238E27FC236}">
              <a16:creationId xmlns="" xmlns:a16="http://schemas.microsoft.com/office/drawing/2014/main" id="{509CC743-470B-4F4F-9DA8-7589E08F1606}"/>
            </a:ext>
          </a:extLst>
        </xdr:cNvPr>
        <xdr:cNvSpPr/>
      </xdr:nvSpPr>
      <xdr:spPr>
        <a:xfrm>
          <a:off x="18116550" y="392986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63" name="Freccia in giù 62">
          <a:extLst>
            <a:ext uri="{FF2B5EF4-FFF2-40B4-BE49-F238E27FC236}">
              <a16:creationId xmlns="" xmlns:a16="http://schemas.microsoft.com/office/drawing/2014/main" id="{F602664C-FE0B-45DD-A559-2C96C83311AD}"/>
            </a:ext>
          </a:extLst>
        </xdr:cNvPr>
        <xdr:cNvSpPr/>
      </xdr:nvSpPr>
      <xdr:spPr>
        <a:xfrm>
          <a:off x="18116550" y="437864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64" name="Freccia in su 63">
          <a:extLst>
            <a:ext uri="{FF2B5EF4-FFF2-40B4-BE49-F238E27FC236}">
              <a16:creationId xmlns="" xmlns:a16="http://schemas.microsoft.com/office/drawing/2014/main" id="{C36F556E-5DA8-4CAF-8D9F-F0FA3321C295}"/>
            </a:ext>
          </a:extLst>
        </xdr:cNvPr>
        <xdr:cNvSpPr/>
      </xdr:nvSpPr>
      <xdr:spPr>
        <a:xfrm>
          <a:off x="18116550" y="437864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65" name="Freccia in giù 64">
          <a:extLst>
            <a:ext uri="{FF2B5EF4-FFF2-40B4-BE49-F238E27FC236}">
              <a16:creationId xmlns="" xmlns:a16="http://schemas.microsoft.com/office/drawing/2014/main" id="{14AB5AC3-59D9-495F-BD90-F70C36B7C05F}"/>
            </a:ext>
          </a:extLst>
        </xdr:cNvPr>
        <xdr:cNvSpPr/>
      </xdr:nvSpPr>
      <xdr:spPr>
        <a:xfrm>
          <a:off x="18116550" y="421654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66" name="Freccia in su 65">
          <a:extLst>
            <a:ext uri="{FF2B5EF4-FFF2-40B4-BE49-F238E27FC236}">
              <a16:creationId xmlns="" xmlns:a16="http://schemas.microsoft.com/office/drawing/2014/main" id="{F9DC3A15-8ED9-4031-98DE-918E4C90557C}"/>
            </a:ext>
          </a:extLst>
        </xdr:cNvPr>
        <xdr:cNvSpPr/>
      </xdr:nvSpPr>
      <xdr:spPr>
        <a:xfrm>
          <a:off x="18116550" y="418608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67" name="Freccia in giù 66">
          <a:extLst>
            <a:ext uri="{FF2B5EF4-FFF2-40B4-BE49-F238E27FC236}">
              <a16:creationId xmlns="" xmlns:a16="http://schemas.microsoft.com/office/drawing/2014/main" id="{AFE9193E-4AB6-49AC-A465-4C24E63A45FE}"/>
            </a:ext>
          </a:extLst>
        </xdr:cNvPr>
        <xdr:cNvSpPr/>
      </xdr:nvSpPr>
      <xdr:spPr>
        <a:xfrm>
          <a:off x="18116550" y="463486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68" name="Freccia in su 67">
          <a:extLst>
            <a:ext uri="{FF2B5EF4-FFF2-40B4-BE49-F238E27FC236}">
              <a16:creationId xmlns="" xmlns:a16="http://schemas.microsoft.com/office/drawing/2014/main" id="{56B1D170-50F6-492E-804A-7BD9913BD90A}"/>
            </a:ext>
          </a:extLst>
        </xdr:cNvPr>
        <xdr:cNvSpPr/>
      </xdr:nvSpPr>
      <xdr:spPr>
        <a:xfrm>
          <a:off x="18116550" y="463486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69" name="Freccia in giù 68">
          <a:extLst>
            <a:ext uri="{FF2B5EF4-FFF2-40B4-BE49-F238E27FC236}">
              <a16:creationId xmlns="" xmlns:a16="http://schemas.microsoft.com/office/drawing/2014/main" id="{4E58BE83-AA10-4941-AC2B-BC57E9BA8CF4}"/>
            </a:ext>
          </a:extLst>
        </xdr:cNvPr>
        <xdr:cNvSpPr/>
      </xdr:nvSpPr>
      <xdr:spPr>
        <a:xfrm>
          <a:off x="18116550" y="447276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70" name="Freccia in su 69">
          <a:extLst>
            <a:ext uri="{FF2B5EF4-FFF2-40B4-BE49-F238E27FC236}">
              <a16:creationId xmlns="" xmlns:a16="http://schemas.microsoft.com/office/drawing/2014/main" id="{81AF573D-20AA-40B2-80F1-0552CD937981}"/>
            </a:ext>
          </a:extLst>
        </xdr:cNvPr>
        <xdr:cNvSpPr/>
      </xdr:nvSpPr>
      <xdr:spPr>
        <a:xfrm>
          <a:off x="18116550" y="444231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71" name="Freccia in giù 70">
          <a:extLst>
            <a:ext uri="{FF2B5EF4-FFF2-40B4-BE49-F238E27FC236}">
              <a16:creationId xmlns="" xmlns:a16="http://schemas.microsoft.com/office/drawing/2014/main" id="{9050FB21-4412-49BF-A744-D261F338B4E4}"/>
            </a:ext>
          </a:extLst>
        </xdr:cNvPr>
        <xdr:cNvSpPr/>
      </xdr:nvSpPr>
      <xdr:spPr>
        <a:xfrm>
          <a:off x="18116550" y="489108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72" name="Freccia in su 71">
          <a:extLst>
            <a:ext uri="{FF2B5EF4-FFF2-40B4-BE49-F238E27FC236}">
              <a16:creationId xmlns="" xmlns:a16="http://schemas.microsoft.com/office/drawing/2014/main" id="{7C2963AC-26A3-4229-997C-68BE6191C3F5}"/>
            </a:ext>
          </a:extLst>
        </xdr:cNvPr>
        <xdr:cNvSpPr/>
      </xdr:nvSpPr>
      <xdr:spPr>
        <a:xfrm>
          <a:off x="18116550" y="489108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73" name="Freccia in giù 72">
          <a:extLst>
            <a:ext uri="{FF2B5EF4-FFF2-40B4-BE49-F238E27FC236}">
              <a16:creationId xmlns="" xmlns:a16="http://schemas.microsoft.com/office/drawing/2014/main" id="{AD85CF4E-3F40-4A87-9B7B-2B1A739FA564}"/>
            </a:ext>
          </a:extLst>
        </xdr:cNvPr>
        <xdr:cNvSpPr/>
      </xdr:nvSpPr>
      <xdr:spPr>
        <a:xfrm>
          <a:off x="18116550" y="472899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74" name="Freccia in su 73">
          <a:extLst>
            <a:ext uri="{FF2B5EF4-FFF2-40B4-BE49-F238E27FC236}">
              <a16:creationId xmlns="" xmlns:a16="http://schemas.microsoft.com/office/drawing/2014/main" id="{2990A0FA-01EE-4CAC-83C2-94E3B4C7F1F9}"/>
            </a:ext>
          </a:extLst>
        </xdr:cNvPr>
        <xdr:cNvSpPr/>
      </xdr:nvSpPr>
      <xdr:spPr>
        <a:xfrm>
          <a:off x="18116550" y="469853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75" name="Freccia in giù 74">
          <a:extLst>
            <a:ext uri="{FF2B5EF4-FFF2-40B4-BE49-F238E27FC236}">
              <a16:creationId xmlns="" xmlns:a16="http://schemas.microsoft.com/office/drawing/2014/main" id="{9584F141-828F-4D81-95B2-4914D26A34B4}"/>
            </a:ext>
          </a:extLst>
        </xdr:cNvPr>
        <xdr:cNvSpPr/>
      </xdr:nvSpPr>
      <xdr:spPr>
        <a:xfrm>
          <a:off x="18116550" y="514731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76" name="Freccia in su 75">
          <a:extLst>
            <a:ext uri="{FF2B5EF4-FFF2-40B4-BE49-F238E27FC236}">
              <a16:creationId xmlns="" xmlns:a16="http://schemas.microsoft.com/office/drawing/2014/main" id="{E754A1D4-3FD4-4FA8-B076-853B83065275}"/>
            </a:ext>
          </a:extLst>
        </xdr:cNvPr>
        <xdr:cNvSpPr/>
      </xdr:nvSpPr>
      <xdr:spPr>
        <a:xfrm>
          <a:off x="18116550" y="514731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77" name="Freccia in giù 76">
          <a:extLst>
            <a:ext uri="{FF2B5EF4-FFF2-40B4-BE49-F238E27FC236}">
              <a16:creationId xmlns="" xmlns:a16="http://schemas.microsoft.com/office/drawing/2014/main" id="{DA319B37-9B93-44C7-9AB1-DBE0FE1D2129}"/>
            </a:ext>
          </a:extLst>
        </xdr:cNvPr>
        <xdr:cNvSpPr/>
      </xdr:nvSpPr>
      <xdr:spPr>
        <a:xfrm>
          <a:off x="18116550" y="498521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78" name="Freccia in su 77">
          <a:extLst>
            <a:ext uri="{FF2B5EF4-FFF2-40B4-BE49-F238E27FC236}">
              <a16:creationId xmlns="" xmlns:a16="http://schemas.microsoft.com/office/drawing/2014/main" id="{BB58A703-55A2-475D-8D4B-757E80D3AEED}"/>
            </a:ext>
          </a:extLst>
        </xdr:cNvPr>
        <xdr:cNvSpPr/>
      </xdr:nvSpPr>
      <xdr:spPr>
        <a:xfrm>
          <a:off x="18116550" y="495475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79" name="Freccia in giù 78">
          <a:extLst>
            <a:ext uri="{FF2B5EF4-FFF2-40B4-BE49-F238E27FC236}">
              <a16:creationId xmlns="" xmlns:a16="http://schemas.microsoft.com/office/drawing/2014/main" id="{B6B95B00-EFA5-4864-A3BE-1004CF916C0D}"/>
            </a:ext>
          </a:extLst>
        </xdr:cNvPr>
        <xdr:cNvSpPr/>
      </xdr:nvSpPr>
      <xdr:spPr>
        <a:xfrm>
          <a:off x="18116550" y="540162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80" name="Freccia in su 79">
          <a:extLst>
            <a:ext uri="{FF2B5EF4-FFF2-40B4-BE49-F238E27FC236}">
              <a16:creationId xmlns="" xmlns:a16="http://schemas.microsoft.com/office/drawing/2014/main" id="{E616E32B-635E-42D5-89B6-6FB340479795}"/>
            </a:ext>
          </a:extLst>
        </xdr:cNvPr>
        <xdr:cNvSpPr/>
      </xdr:nvSpPr>
      <xdr:spPr>
        <a:xfrm>
          <a:off x="18116550" y="540162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81" name="Freccia in giù 80">
          <a:extLst>
            <a:ext uri="{FF2B5EF4-FFF2-40B4-BE49-F238E27FC236}">
              <a16:creationId xmlns="" xmlns:a16="http://schemas.microsoft.com/office/drawing/2014/main" id="{BD9CBDC5-B27B-4D5D-88CD-290180081FD5}"/>
            </a:ext>
          </a:extLst>
        </xdr:cNvPr>
        <xdr:cNvSpPr/>
      </xdr:nvSpPr>
      <xdr:spPr>
        <a:xfrm>
          <a:off x="18116550" y="524143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82" name="Freccia in su 81">
          <a:extLst>
            <a:ext uri="{FF2B5EF4-FFF2-40B4-BE49-F238E27FC236}">
              <a16:creationId xmlns="" xmlns:a16="http://schemas.microsoft.com/office/drawing/2014/main" id="{B7817D2D-5B0D-4EFA-B1C6-0BB01ADB01A5}"/>
            </a:ext>
          </a:extLst>
        </xdr:cNvPr>
        <xdr:cNvSpPr/>
      </xdr:nvSpPr>
      <xdr:spPr>
        <a:xfrm>
          <a:off x="18116550" y="521097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83" name="Freccia in giù 82">
          <a:extLst>
            <a:ext uri="{FF2B5EF4-FFF2-40B4-BE49-F238E27FC236}">
              <a16:creationId xmlns="" xmlns:a16="http://schemas.microsoft.com/office/drawing/2014/main" id="{FF808E48-EDEA-4C62-BA12-14DE34A3D4F4}"/>
            </a:ext>
          </a:extLst>
        </xdr:cNvPr>
        <xdr:cNvSpPr/>
      </xdr:nvSpPr>
      <xdr:spPr>
        <a:xfrm>
          <a:off x="18116550" y="565785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84" name="Freccia in su 83">
          <a:extLst>
            <a:ext uri="{FF2B5EF4-FFF2-40B4-BE49-F238E27FC236}">
              <a16:creationId xmlns="" xmlns:a16="http://schemas.microsoft.com/office/drawing/2014/main" id="{B0F5754F-E073-43C6-88E9-D7C7C286A739}"/>
            </a:ext>
          </a:extLst>
        </xdr:cNvPr>
        <xdr:cNvSpPr/>
      </xdr:nvSpPr>
      <xdr:spPr>
        <a:xfrm>
          <a:off x="18116550" y="565785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85" name="Freccia in giù 84">
          <a:extLst>
            <a:ext uri="{FF2B5EF4-FFF2-40B4-BE49-F238E27FC236}">
              <a16:creationId xmlns="" xmlns:a16="http://schemas.microsoft.com/office/drawing/2014/main" id="{19AB12E9-8552-4CE5-9C08-EC19E01180E5}"/>
            </a:ext>
          </a:extLst>
        </xdr:cNvPr>
        <xdr:cNvSpPr/>
      </xdr:nvSpPr>
      <xdr:spPr>
        <a:xfrm>
          <a:off x="18116550" y="549575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86" name="Freccia in su 85">
          <a:extLst>
            <a:ext uri="{FF2B5EF4-FFF2-40B4-BE49-F238E27FC236}">
              <a16:creationId xmlns="" xmlns:a16="http://schemas.microsoft.com/office/drawing/2014/main" id="{A9247D10-3F17-42AF-84AF-0D4E2967703F}"/>
            </a:ext>
          </a:extLst>
        </xdr:cNvPr>
        <xdr:cNvSpPr/>
      </xdr:nvSpPr>
      <xdr:spPr>
        <a:xfrm>
          <a:off x="18116550" y="546529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 xmlns:a16="http://schemas.microsoft.com/office/drawing/2014/main" id="{49D38474-4BAF-4D62-9E19-5595B33BFB8E}"/>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36793</xdr:colOff>
      <xdr:row>2</xdr:row>
      <xdr:rowOff>0</xdr:rowOff>
    </xdr:from>
    <xdr:to>
      <xdr:col>15</xdr:col>
      <xdr:colOff>1628028</xdr:colOff>
      <xdr:row>11</xdr:row>
      <xdr:rowOff>284628</xdr:rowOff>
    </xdr:to>
    <xdr:graphicFrame macro="">
      <xdr:nvGraphicFramePr>
        <xdr:cNvPr id="89" name="Grafico 88">
          <a:extLst>
            <a:ext uri="{FF2B5EF4-FFF2-40B4-BE49-F238E27FC236}">
              <a16:creationId xmlns="" xmlns:a16="http://schemas.microsoft.com/office/drawing/2014/main" id="{E7759AAB-B72B-443E-8BA9-110C0E6C1F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48105</xdr:colOff>
      <xdr:row>13</xdr:row>
      <xdr:rowOff>630811</xdr:rowOff>
    </xdr:from>
    <xdr:to>
      <xdr:col>31</xdr:col>
      <xdr:colOff>333855</xdr:colOff>
      <xdr:row>13</xdr:row>
      <xdr:rowOff>964640</xdr:rowOff>
    </xdr:to>
    <xdr:sp macro="" textlink="">
      <xdr:nvSpPr>
        <xdr:cNvPr id="88" name="Freccia in giù 87">
          <a:extLst>
            <a:ext uri="{FF2B5EF4-FFF2-40B4-BE49-F238E27FC236}">
              <a16:creationId xmlns="" xmlns:a16="http://schemas.microsoft.com/office/drawing/2014/main" id="{9391F5AE-74DA-4C59-BB88-C1C332386124}"/>
            </a:ext>
          </a:extLst>
        </xdr:cNvPr>
        <xdr:cNvSpPr/>
      </xdr:nvSpPr>
      <xdr:spPr>
        <a:xfrm>
          <a:off x="30194730" y="1392811"/>
          <a:ext cx="285750" cy="33382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90" name="Freccia in su 89">
          <a:extLst>
            <a:ext uri="{FF2B5EF4-FFF2-40B4-BE49-F238E27FC236}">
              <a16:creationId xmlns="" xmlns:a16="http://schemas.microsoft.com/office/drawing/2014/main" id="{FE30F098-5594-435F-B6C4-47D9E2FE722E}"/>
            </a:ext>
          </a:extLst>
        </xdr:cNvPr>
        <xdr:cNvSpPr/>
      </xdr:nvSpPr>
      <xdr:spPr>
        <a:xfrm>
          <a:off x="30747820" y="1116613"/>
          <a:ext cx="222250" cy="3705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91" name="Freccia in giù 90">
          <a:extLst>
            <a:ext uri="{FF2B5EF4-FFF2-40B4-BE49-F238E27FC236}">
              <a16:creationId xmlns="" xmlns:a16="http://schemas.microsoft.com/office/drawing/2014/main" id="{5F32E75B-97D6-488E-AFF4-D0C1132FE45B}"/>
            </a:ext>
          </a:extLst>
        </xdr:cNvPr>
        <xdr:cNvSpPr/>
      </xdr:nvSpPr>
      <xdr:spPr>
        <a:xfrm>
          <a:off x="30202654" y="403540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92" name="Freccia in su 91">
          <a:extLst>
            <a:ext uri="{FF2B5EF4-FFF2-40B4-BE49-F238E27FC236}">
              <a16:creationId xmlns="" xmlns:a16="http://schemas.microsoft.com/office/drawing/2014/main" id="{8925CE31-0605-4A78-A803-4AECCF32AB76}"/>
            </a:ext>
          </a:extLst>
        </xdr:cNvPr>
        <xdr:cNvSpPr/>
      </xdr:nvSpPr>
      <xdr:spPr>
        <a:xfrm>
          <a:off x="30755744" y="374351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93" name="Freccia in giù 92">
          <a:extLst>
            <a:ext uri="{FF2B5EF4-FFF2-40B4-BE49-F238E27FC236}">
              <a16:creationId xmlns="" xmlns:a16="http://schemas.microsoft.com/office/drawing/2014/main" id="{ABF5A574-D159-4DF2-AF21-8F318F97AC51}"/>
            </a:ext>
          </a:extLst>
        </xdr:cNvPr>
        <xdr:cNvSpPr/>
      </xdr:nvSpPr>
      <xdr:spPr>
        <a:xfrm>
          <a:off x="30202654" y="109632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94" name="Freccia in su 93">
          <a:extLst>
            <a:ext uri="{FF2B5EF4-FFF2-40B4-BE49-F238E27FC236}">
              <a16:creationId xmlns="" xmlns:a16="http://schemas.microsoft.com/office/drawing/2014/main" id="{E2A0B4A1-75EB-41D4-9A47-76547674BCB3}"/>
            </a:ext>
          </a:extLst>
        </xdr:cNvPr>
        <xdr:cNvSpPr/>
      </xdr:nvSpPr>
      <xdr:spPr>
        <a:xfrm>
          <a:off x="30755744" y="109632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95" name="Freccia in giù 94">
          <a:extLst>
            <a:ext uri="{FF2B5EF4-FFF2-40B4-BE49-F238E27FC236}">
              <a16:creationId xmlns="" xmlns:a16="http://schemas.microsoft.com/office/drawing/2014/main" id="{9FB31BEE-0D1A-4939-B076-189B07711CFA}"/>
            </a:ext>
          </a:extLst>
        </xdr:cNvPr>
        <xdr:cNvSpPr/>
      </xdr:nvSpPr>
      <xdr:spPr>
        <a:xfrm>
          <a:off x="30204336" y="93645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96" name="Freccia in su 95">
          <a:extLst>
            <a:ext uri="{FF2B5EF4-FFF2-40B4-BE49-F238E27FC236}">
              <a16:creationId xmlns="" xmlns:a16="http://schemas.microsoft.com/office/drawing/2014/main" id="{978A532F-85CF-4041-9C0E-E16051F92B0D}"/>
            </a:ext>
          </a:extLst>
        </xdr:cNvPr>
        <xdr:cNvSpPr/>
      </xdr:nvSpPr>
      <xdr:spPr>
        <a:xfrm>
          <a:off x="30757426" y="90599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97" name="Freccia in giù 96">
          <a:extLst>
            <a:ext uri="{FF2B5EF4-FFF2-40B4-BE49-F238E27FC236}">
              <a16:creationId xmlns="" xmlns:a16="http://schemas.microsoft.com/office/drawing/2014/main" id="{D89844D6-D582-42E0-9678-F8894E9B1184}"/>
            </a:ext>
          </a:extLst>
        </xdr:cNvPr>
        <xdr:cNvSpPr/>
      </xdr:nvSpPr>
      <xdr:spPr>
        <a:xfrm>
          <a:off x="30202654" y="135064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98" name="Freccia in su 97">
          <a:extLst>
            <a:ext uri="{FF2B5EF4-FFF2-40B4-BE49-F238E27FC236}">
              <a16:creationId xmlns="" xmlns:a16="http://schemas.microsoft.com/office/drawing/2014/main" id="{3E27D83F-E745-40FB-B8A3-155191B1BBFC}"/>
            </a:ext>
          </a:extLst>
        </xdr:cNvPr>
        <xdr:cNvSpPr/>
      </xdr:nvSpPr>
      <xdr:spPr>
        <a:xfrm>
          <a:off x="30755744" y="135064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99" name="Freccia in giù 98">
          <a:extLst>
            <a:ext uri="{FF2B5EF4-FFF2-40B4-BE49-F238E27FC236}">
              <a16:creationId xmlns="" xmlns:a16="http://schemas.microsoft.com/office/drawing/2014/main" id="{3EE535F1-F078-4B93-8EBB-E9720DF11568}"/>
            </a:ext>
          </a:extLst>
        </xdr:cNvPr>
        <xdr:cNvSpPr/>
      </xdr:nvSpPr>
      <xdr:spPr>
        <a:xfrm>
          <a:off x="30204336" y="119077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100" name="Freccia in su 99">
          <a:extLst>
            <a:ext uri="{FF2B5EF4-FFF2-40B4-BE49-F238E27FC236}">
              <a16:creationId xmlns="" xmlns:a16="http://schemas.microsoft.com/office/drawing/2014/main" id="{5BBA3167-EFF3-4123-A207-336300EF6448}"/>
            </a:ext>
          </a:extLst>
        </xdr:cNvPr>
        <xdr:cNvSpPr/>
      </xdr:nvSpPr>
      <xdr:spPr>
        <a:xfrm>
          <a:off x="30757426" y="116031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101" name="Freccia in giù 100">
          <a:extLst>
            <a:ext uri="{FF2B5EF4-FFF2-40B4-BE49-F238E27FC236}">
              <a16:creationId xmlns="" xmlns:a16="http://schemas.microsoft.com/office/drawing/2014/main" id="{D64175D9-E645-4ABD-A660-6519C21FDBA8}"/>
            </a:ext>
          </a:extLst>
        </xdr:cNvPr>
        <xdr:cNvSpPr/>
      </xdr:nvSpPr>
      <xdr:spPr>
        <a:xfrm>
          <a:off x="30202654" y="160496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102" name="Freccia in su 101">
          <a:extLst>
            <a:ext uri="{FF2B5EF4-FFF2-40B4-BE49-F238E27FC236}">
              <a16:creationId xmlns="" xmlns:a16="http://schemas.microsoft.com/office/drawing/2014/main" id="{F5F5A438-ABA9-4EDF-822D-315A9F2B34BA}"/>
            </a:ext>
          </a:extLst>
        </xdr:cNvPr>
        <xdr:cNvSpPr/>
      </xdr:nvSpPr>
      <xdr:spPr>
        <a:xfrm>
          <a:off x="30755744" y="160496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103" name="Freccia in giù 102">
          <a:extLst>
            <a:ext uri="{FF2B5EF4-FFF2-40B4-BE49-F238E27FC236}">
              <a16:creationId xmlns="" xmlns:a16="http://schemas.microsoft.com/office/drawing/2014/main" id="{4CD3AAB1-7D8D-457A-B39E-B1A41A9D7D7A}"/>
            </a:ext>
          </a:extLst>
        </xdr:cNvPr>
        <xdr:cNvSpPr/>
      </xdr:nvSpPr>
      <xdr:spPr>
        <a:xfrm>
          <a:off x="30204336" y="144508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104" name="Freccia in su 103">
          <a:extLst>
            <a:ext uri="{FF2B5EF4-FFF2-40B4-BE49-F238E27FC236}">
              <a16:creationId xmlns="" xmlns:a16="http://schemas.microsoft.com/office/drawing/2014/main" id="{E8C1F2A3-8741-42FA-9C18-5C5B3ACFC48B}"/>
            </a:ext>
          </a:extLst>
        </xdr:cNvPr>
        <xdr:cNvSpPr/>
      </xdr:nvSpPr>
      <xdr:spPr>
        <a:xfrm>
          <a:off x="30757426" y="141463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105" name="Freccia in giù 104">
          <a:extLst>
            <a:ext uri="{FF2B5EF4-FFF2-40B4-BE49-F238E27FC236}">
              <a16:creationId xmlns="" xmlns:a16="http://schemas.microsoft.com/office/drawing/2014/main" id="{CC3CFB5F-80FA-48E4-A3A7-57674E58A216}"/>
            </a:ext>
          </a:extLst>
        </xdr:cNvPr>
        <xdr:cNvSpPr/>
      </xdr:nvSpPr>
      <xdr:spPr>
        <a:xfrm>
          <a:off x="30202654" y="185928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106" name="Freccia in su 105">
          <a:extLst>
            <a:ext uri="{FF2B5EF4-FFF2-40B4-BE49-F238E27FC236}">
              <a16:creationId xmlns="" xmlns:a16="http://schemas.microsoft.com/office/drawing/2014/main" id="{79F232D5-F1F0-4FE3-A98E-1AD421C44925}"/>
            </a:ext>
          </a:extLst>
        </xdr:cNvPr>
        <xdr:cNvSpPr/>
      </xdr:nvSpPr>
      <xdr:spPr>
        <a:xfrm>
          <a:off x="30755744" y="185928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107" name="Freccia in giù 106">
          <a:extLst>
            <a:ext uri="{FF2B5EF4-FFF2-40B4-BE49-F238E27FC236}">
              <a16:creationId xmlns="" xmlns:a16="http://schemas.microsoft.com/office/drawing/2014/main" id="{CD8B96DC-2D58-4AA3-ABC0-BE8E1A3C2B6B}"/>
            </a:ext>
          </a:extLst>
        </xdr:cNvPr>
        <xdr:cNvSpPr/>
      </xdr:nvSpPr>
      <xdr:spPr>
        <a:xfrm>
          <a:off x="30204336" y="169940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108" name="Freccia in su 107">
          <a:extLst>
            <a:ext uri="{FF2B5EF4-FFF2-40B4-BE49-F238E27FC236}">
              <a16:creationId xmlns="" xmlns:a16="http://schemas.microsoft.com/office/drawing/2014/main" id="{4F5AB3EA-A199-4966-B7CC-AE9F70B83D2B}"/>
            </a:ext>
          </a:extLst>
        </xdr:cNvPr>
        <xdr:cNvSpPr/>
      </xdr:nvSpPr>
      <xdr:spPr>
        <a:xfrm>
          <a:off x="30757426" y="166894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109" name="Freccia in giù 108">
          <a:extLst>
            <a:ext uri="{FF2B5EF4-FFF2-40B4-BE49-F238E27FC236}">
              <a16:creationId xmlns="" xmlns:a16="http://schemas.microsoft.com/office/drawing/2014/main" id="{43377578-EAD4-4190-AE6E-1D5B5A7FACA4}"/>
            </a:ext>
          </a:extLst>
        </xdr:cNvPr>
        <xdr:cNvSpPr/>
      </xdr:nvSpPr>
      <xdr:spPr>
        <a:xfrm>
          <a:off x="30202654" y="211359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110" name="Freccia in su 109">
          <a:extLst>
            <a:ext uri="{FF2B5EF4-FFF2-40B4-BE49-F238E27FC236}">
              <a16:creationId xmlns="" xmlns:a16="http://schemas.microsoft.com/office/drawing/2014/main" id="{3101253B-DCC3-4A5A-A469-2158E91E07E7}"/>
            </a:ext>
          </a:extLst>
        </xdr:cNvPr>
        <xdr:cNvSpPr/>
      </xdr:nvSpPr>
      <xdr:spPr>
        <a:xfrm>
          <a:off x="30755744" y="211359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111" name="Freccia in giù 110">
          <a:extLst>
            <a:ext uri="{FF2B5EF4-FFF2-40B4-BE49-F238E27FC236}">
              <a16:creationId xmlns="" xmlns:a16="http://schemas.microsoft.com/office/drawing/2014/main" id="{653352D1-9641-46A8-B4B6-F103F8CB25B2}"/>
            </a:ext>
          </a:extLst>
        </xdr:cNvPr>
        <xdr:cNvSpPr/>
      </xdr:nvSpPr>
      <xdr:spPr>
        <a:xfrm>
          <a:off x="30204336" y="195372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112" name="Freccia in su 111">
          <a:extLst>
            <a:ext uri="{FF2B5EF4-FFF2-40B4-BE49-F238E27FC236}">
              <a16:creationId xmlns="" xmlns:a16="http://schemas.microsoft.com/office/drawing/2014/main" id="{C5E39EF3-6D47-40FB-A035-BC6EA14886C5}"/>
            </a:ext>
          </a:extLst>
        </xdr:cNvPr>
        <xdr:cNvSpPr/>
      </xdr:nvSpPr>
      <xdr:spPr>
        <a:xfrm>
          <a:off x="30757426" y="192326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113" name="Freccia in giù 112">
          <a:extLst>
            <a:ext uri="{FF2B5EF4-FFF2-40B4-BE49-F238E27FC236}">
              <a16:creationId xmlns="" xmlns:a16="http://schemas.microsoft.com/office/drawing/2014/main" id="{EEC5669F-673E-480A-90B2-AAAA15FE18F3}"/>
            </a:ext>
          </a:extLst>
        </xdr:cNvPr>
        <xdr:cNvSpPr/>
      </xdr:nvSpPr>
      <xdr:spPr>
        <a:xfrm>
          <a:off x="30202654" y="2367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114" name="Freccia in su 113">
          <a:extLst>
            <a:ext uri="{FF2B5EF4-FFF2-40B4-BE49-F238E27FC236}">
              <a16:creationId xmlns="" xmlns:a16="http://schemas.microsoft.com/office/drawing/2014/main" id="{3A999B4F-A2C4-4FD4-A916-BFA916CF99FF}"/>
            </a:ext>
          </a:extLst>
        </xdr:cNvPr>
        <xdr:cNvSpPr/>
      </xdr:nvSpPr>
      <xdr:spPr>
        <a:xfrm>
          <a:off x="30755744" y="2367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115" name="Freccia in giù 114">
          <a:extLst>
            <a:ext uri="{FF2B5EF4-FFF2-40B4-BE49-F238E27FC236}">
              <a16:creationId xmlns="" xmlns:a16="http://schemas.microsoft.com/office/drawing/2014/main" id="{BC893F9D-04C8-42A7-A0D0-0A32980EF201}"/>
            </a:ext>
          </a:extLst>
        </xdr:cNvPr>
        <xdr:cNvSpPr/>
      </xdr:nvSpPr>
      <xdr:spPr>
        <a:xfrm>
          <a:off x="30204336" y="220804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116" name="Freccia in su 115">
          <a:extLst>
            <a:ext uri="{FF2B5EF4-FFF2-40B4-BE49-F238E27FC236}">
              <a16:creationId xmlns="" xmlns:a16="http://schemas.microsoft.com/office/drawing/2014/main" id="{4A287DA5-D61F-447C-B427-FF87F2BE3FA4}"/>
            </a:ext>
          </a:extLst>
        </xdr:cNvPr>
        <xdr:cNvSpPr/>
      </xdr:nvSpPr>
      <xdr:spPr>
        <a:xfrm>
          <a:off x="30757426" y="217758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117" name="Freccia in giù 116">
          <a:extLst>
            <a:ext uri="{FF2B5EF4-FFF2-40B4-BE49-F238E27FC236}">
              <a16:creationId xmlns="" xmlns:a16="http://schemas.microsoft.com/office/drawing/2014/main" id="{F4D43EE5-8CD9-44DD-909E-A00CED09CD73}"/>
            </a:ext>
          </a:extLst>
        </xdr:cNvPr>
        <xdr:cNvSpPr/>
      </xdr:nvSpPr>
      <xdr:spPr>
        <a:xfrm>
          <a:off x="30202654" y="2622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118" name="Freccia in su 117">
          <a:extLst>
            <a:ext uri="{FF2B5EF4-FFF2-40B4-BE49-F238E27FC236}">
              <a16:creationId xmlns="" xmlns:a16="http://schemas.microsoft.com/office/drawing/2014/main" id="{6B1E14F4-1B73-4BD1-9B2D-0C512C812263}"/>
            </a:ext>
          </a:extLst>
        </xdr:cNvPr>
        <xdr:cNvSpPr/>
      </xdr:nvSpPr>
      <xdr:spPr>
        <a:xfrm>
          <a:off x="30755744" y="2622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119" name="Freccia in giù 118">
          <a:extLst>
            <a:ext uri="{FF2B5EF4-FFF2-40B4-BE49-F238E27FC236}">
              <a16:creationId xmlns="" xmlns:a16="http://schemas.microsoft.com/office/drawing/2014/main" id="{91F7A7F2-C986-42E1-90CC-20F0A9C4A454}"/>
            </a:ext>
          </a:extLst>
        </xdr:cNvPr>
        <xdr:cNvSpPr/>
      </xdr:nvSpPr>
      <xdr:spPr>
        <a:xfrm>
          <a:off x="30204336" y="24623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120" name="Freccia in su 119">
          <a:extLst>
            <a:ext uri="{FF2B5EF4-FFF2-40B4-BE49-F238E27FC236}">
              <a16:creationId xmlns="" xmlns:a16="http://schemas.microsoft.com/office/drawing/2014/main" id="{6299DA08-158C-490A-969B-ED76C0FF4396}"/>
            </a:ext>
          </a:extLst>
        </xdr:cNvPr>
        <xdr:cNvSpPr/>
      </xdr:nvSpPr>
      <xdr:spPr>
        <a:xfrm>
          <a:off x="30757426" y="24319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121" name="Freccia in giù 120">
          <a:extLst>
            <a:ext uri="{FF2B5EF4-FFF2-40B4-BE49-F238E27FC236}">
              <a16:creationId xmlns="" xmlns:a16="http://schemas.microsoft.com/office/drawing/2014/main" id="{ACD1A5F3-53CE-4023-BD95-0F6F5CDDF19E}"/>
            </a:ext>
          </a:extLst>
        </xdr:cNvPr>
        <xdr:cNvSpPr/>
      </xdr:nvSpPr>
      <xdr:spPr>
        <a:xfrm>
          <a:off x="30202654" y="28765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122" name="Freccia in su 121">
          <a:extLst>
            <a:ext uri="{FF2B5EF4-FFF2-40B4-BE49-F238E27FC236}">
              <a16:creationId xmlns="" xmlns:a16="http://schemas.microsoft.com/office/drawing/2014/main" id="{ABCBB70A-3E21-45FF-B52F-06FF4C087737}"/>
            </a:ext>
          </a:extLst>
        </xdr:cNvPr>
        <xdr:cNvSpPr/>
      </xdr:nvSpPr>
      <xdr:spPr>
        <a:xfrm>
          <a:off x="30755744" y="28765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123" name="Freccia in giù 122">
          <a:extLst>
            <a:ext uri="{FF2B5EF4-FFF2-40B4-BE49-F238E27FC236}">
              <a16:creationId xmlns="" xmlns:a16="http://schemas.microsoft.com/office/drawing/2014/main" id="{D3A5915A-1B2B-4646-9B6B-CFD036A4EC64}"/>
            </a:ext>
          </a:extLst>
        </xdr:cNvPr>
        <xdr:cNvSpPr/>
      </xdr:nvSpPr>
      <xdr:spPr>
        <a:xfrm>
          <a:off x="30204336" y="271667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124" name="Freccia in su 123">
          <a:extLst>
            <a:ext uri="{FF2B5EF4-FFF2-40B4-BE49-F238E27FC236}">
              <a16:creationId xmlns="" xmlns:a16="http://schemas.microsoft.com/office/drawing/2014/main" id="{783182E1-C559-4D60-AC75-8969A40F1EAB}"/>
            </a:ext>
          </a:extLst>
        </xdr:cNvPr>
        <xdr:cNvSpPr/>
      </xdr:nvSpPr>
      <xdr:spPr>
        <a:xfrm>
          <a:off x="30757426" y="268621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125" name="Freccia in giù 124">
          <a:extLst>
            <a:ext uri="{FF2B5EF4-FFF2-40B4-BE49-F238E27FC236}">
              <a16:creationId xmlns="" xmlns:a16="http://schemas.microsoft.com/office/drawing/2014/main" id="{72603FFB-481D-4361-AF91-CB14523E5D32}"/>
            </a:ext>
          </a:extLst>
        </xdr:cNvPr>
        <xdr:cNvSpPr/>
      </xdr:nvSpPr>
      <xdr:spPr>
        <a:xfrm>
          <a:off x="30202654" y="31308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126" name="Freccia in su 125">
          <a:extLst>
            <a:ext uri="{FF2B5EF4-FFF2-40B4-BE49-F238E27FC236}">
              <a16:creationId xmlns="" xmlns:a16="http://schemas.microsoft.com/office/drawing/2014/main" id="{1E8F8BDF-4E24-4AD0-9ED9-C2C83B455593}"/>
            </a:ext>
          </a:extLst>
        </xdr:cNvPr>
        <xdr:cNvSpPr/>
      </xdr:nvSpPr>
      <xdr:spPr>
        <a:xfrm>
          <a:off x="30755744" y="31308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127" name="Freccia in giù 126">
          <a:extLst>
            <a:ext uri="{FF2B5EF4-FFF2-40B4-BE49-F238E27FC236}">
              <a16:creationId xmlns="" xmlns:a16="http://schemas.microsoft.com/office/drawing/2014/main" id="{61F72505-C105-4661-ACAB-A40433C6B17A}"/>
            </a:ext>
          </a:extLst>
        </xdr:cNvPr>
        <xdr:cNvSpPr/>
      </xdr:nvSpPr>
      <xdr:spPr>
        <a:xfrm>
          <a:off x="30204336" y="297099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128" name="Freccia in su 127">
          <a:extLst>
            <a:ext uri="{FF2B5EF4-FFF2-40B4-BE49-F238E27FC236}">
              <a16:creationId xmlns="" xmlns:a16="http://schemas.microsoft.com/office/drawing/2014/main" id="{6CB54ABF-790F-4C48-B1EE-1378DC07C189}"/>
            </a:ext>
          </a:extLst>
        </xdr:cNvPr>
        <xdr:cNvSpPr/>
      </xdr:nvSpPr>
      <xdr:spPr>
        <a:xfrm>
          <a:off x="30757426" y="294053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129" name="Freccia in giù 128">
          <a:extLst>
            <a:ext uri="{FF2B5EF4-FFF2-40B4-BE49-F238E27FC236}">
              <a16:creationId xmlns="" xmlns:a16="http://schemas.microsoft.com/office/drawing/2014/main" id="{A8B3DD98-F028-4046-9A4B-D0CFF806B6B1}"/>
            </a:ext>
          </a:extLst>
        </xdr:cNvPr>
        <xdr:cNvSpPr/>
      </xdr:nvSpPr>
      <xdr:spPr>
        <a:xfrm>
          <a:off x="30202654" y="338328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130" name="Freccia in su 129">
          <a:extLst>
            <a:ext uri="{FF2B5EF4-FFF2-40B4-BE49-F238E27FC236}">
              <a16:creationId xmlns="" xmlns:a16="http://schemas.microsoft.com/office/drawing/2014/main" id="{2C6CF2C1-5DDD-42D6-BE68-AD52DE5F7313}"/>
            </a:ext>
          </a:extLst>
        </xdr:cNvPr>
        <xdr:cNvSpPr/>
      </xdr:nvSpPr>
      <xdr:spPr>
        <a:xfrm>
          <a:off x="30755744" y="338328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131" name="Freccia in giù 130">
          <a:extLst>
            <a:ext uri="{FF2B5EF4-FFF2-40B4-BE49-F238E27FC236}">
              <a16:creationId xmlns="" xmlns:a16="http://schemas.microsoft.com/office/drawing/2014/main" id="{EB7341EA-C33F-4114-9DE5-67C05EEEA534}"/>
            </a:ext>
          </a:extLst>
        </xdr:cNvPr>
        <xdr:cNvSpPr/>
      </xdr:nvSpPr>
      <xdr:spPr>
        <a:xfrm>
          <a:off x="30204336" y="322531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132" name="Freccia in su 131">
          <a:extLst>
            <a:ext uri="{FF2B5EF4-FFF2-40B4-BE49-F238E27FC236}">
              <a16:creationId xmlns="" xmlns:a16="http://schemas.microsoft.com/office/drawing/2014/main" id="{7A8F4BF1-C5C5-49D1-B4ED-C1857BBBDDCA}"/>
            </a:ext>
          </a:extLst>
        </xdr:cNvPr>
        <xdr:cNvSpPr/>
      </xdr:nvSpPr>
      <xdr:spPr>
        <a:xfrm>
          <a:off x="30757426" y="319485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133" name="Freccia in giù 132">
          <a:extLst>
            <a:ext uri="{FF2B5EF4-FFF2-40B4-BE49-F238E27FC236}">
              <a16:creationId xmlns="" xmlns:a16="http://schemas.microsoft.com/office/drawing/2014/main" id="{A8FF7D6F-BC57-4B73-A97C-092209A739BA}"/>
            </a:ext>
          </a:extLst>
        </xdr:cNvPr>
        <xdr:cNvSpPr/>
      </xdr:nvSpPr>
      <xdr:spPr>
        <a:xfrm>
          <a:off x="30202654" y="363759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134" name="Freccia in su 133">
          <a:extLst>
            <a:ext uri="{FF2B5EF4-FFF2-40B4-BE49-F238E27FC236}">
              <a16:creationId xmlns="" xmlns:a16="http://schemas.microsoft.com/office/drawing/2014/main" id="{F9EBF666-B1C9-49E9-84E3-2A5C8DBBC867}"/>
            </a:ext>
          </a:extLst>
        </xdr:cNvPr>
        <xdr:cNvSpPr/>
      </xdr:nvSpPr>
      <xdr:spPr>
        <a:xfrm>
          <a:off x="30755744" y="363759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135" name="Freccia in giù 134">
          <a:extLst>
            <a:ext uri="{FF2B5EF4-FFF2-40B4-BE49-F238E27FC236}">
              <a16:creationId xmlns="" xmlns:a16="http://schemas.microsoft.com/office/drawing/2014/main" id="{876AE2D9-816F-45F7-AE3A-0B8E2D0CB623}"/>
            </a:ext>
          </a:extLst>
        </xdr:cNvPr>
        <xdr:cNvSpPr/>
      </xdr:nvSpPr>
      <xdr:spPr>
        <a:xfrm>
          <a:off x="30204336" y="347772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136" name="Freccia in su 135">
          <a:extLst>
            <a:ext uri="{FF2B5EF4-FFF2-40B4-BE49-F238E27FC236}">
              <a16:creationId xmlns="" xmlns:a16="http://schemas.microsoft.com/office/drawing/2014/main" id="{50E7E516-7A20-4738-8495-B6E1B73854B3}"/>
            </a:ext>
          </a:extLst>
        </xdr:cNvPr>
        <xdr:cNvSpPr/>
      </xdr:nvSpPr>
      <xdr:spPr>
        <a:xfrm>
          <a:off x="30757426" y="344726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137" name="Freccia in giù 136">
          <a:extLst>
            <a:ext uri="{FF2B5EF4-FFF2-40B4-BE49-F238E27FC236}">
              <a16:creationId xmlns="" xmlns:a16="http://schemas.microsoft.com/office/drawing/2014/main" id="{A87760DC-0DEB-4EC7-91ED-87E114374566}"/>
            </a:ext>
          </a:extLst>
        </xdr:cNvPr>
        <xdr:cNvSpPr/>
      </xdr:nvSpPr>
      <xdr:spPr>
        <a:xfrm>
          <a:off x="30202654" y="3891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138" name="Freccia in su 137">
          <a:extLst>
            <a:ext uri="{FF2B5EF4-FFF2-40B4-BE49-F238E27FC236}">
              <a16:creationId xmlns="" xmlns:a16="http://schemas.microsoft.com/office/drawing/2014/main" id="{9FB523E8-A6E3-49B9-80E3-44B1DFABB0F1}"/>
            </a:ext>
          </a:extLst>
        </xdr:cNvPr>
        <xdr:cNvSpPr/>
      </xdr:nvSpPr>
      <xdr:spPr>
        <a:xfrm>
          <a:off x="30755744" y="3891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139" name="Freccia in giù 138">
          <a:extLst>
            <a:ext uri="{FF2B5EF4-FFF2-40B4-BE49-F238E27FC236}">
              <a16:creationId xmlns="" xmlns:a16="http://schemas.microsoft.com/office/drawing/2014/main" id="{6FCFCE4E-6E1D-4E36-A015-E6ABB68E4864}"/>
            </a:ext>
          </a:extLst>
        </xdr:cNvPr>
        <xdr:cNvSpPr/>
      </xdr:nvSpPr>
      <xdr:spPr>
        <a:xfrm>
          <a:off x="30204336" y="373204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140" name="Freccia in su 139">
          <a:extLst>
            <a:ext uri="{FF2B5EF4-FFF2-40B4-BE49-F238E27FC236}">
              <a16:creationId xmlns="" xmlns:a16="http://schemas.microsoft.com/office/drawing/2014/main" id="{62FB62DE-49C6-4481-AC2F-1D31E38052BC}"/>
            </a:ext>
          </a:extLst>
        </xdr:cNvPr>
        <xdr:cNvSpPr/>
      </xdr:nvSpPr>
      <xdr:spPr>
        <a:xfrm>
          <a:off x="30757426" y="370158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141" name="Freccia in giù 140">
          <a:extLst>
            <a:ext uri="{FF2B5EF4-FFF2-40B4-BE49-F238E27FC236}">
              <a16:creationId xmlns="" xmlns:a16="http://schemas.microsoft.com/office/drawing/2014/main" id="{A3F9026E-67EB-42E2-8561-76724229EA5D}"/>
            </a:ext>
          </a:extLst>
        </xdr:cNvPr>
        <xdr:cNvSpPr/>
      </xdr:nvSpPr>
      <xdr:spPr>
        <a:xfrm>
          <a:off x="30202654" y="4146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142" name="Freccia in su 141">
          <a:extLst>
            <a:ext uri="{FF2B5EF4-FFF2-40B4-BE49-F238E27FC236}">
              <a16:creationId xmlns="" xmlns:a16="http://schemas.microsoft.com/office/drawing/2014/main" id="{61C2CD5D-F065-49E7-B69A-69EAA2C348A3}"/>
            </a:ext>
          </a:extLst>
        </xdr:cNvPr>
        <xdr:cNvSpPr/>
      </xdr:nvSpPr>
      <xdr:spPr>
        <a:xfrm>
          <a:off x="30755744" y="4146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143" name="Freccia in giù 142">
          <a:extLst>
            <a:ext uri="{FF2B5EF4-FFF2-40B4-BE49-F238E27FC236}">
              <a16:creationId xmlns="" xmlns:a16="http://schemas.microsoft.com/office/drawing/2014/main" id="{0A7F815E-924C-4A61-8DC5-40FAA12E2915}"/>
            </a:ext>
          </a:extLst>
        </xdr:cNvPr>
        <xdr:cNvSpPr/>
      </xdr:nvSpPr>
      <xdr:spPr>
        <a:xfrm>
          <a:off x="30204336" y="39863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144" name="Freccia in su 143">
          <a:extLst>
            <a:ext uri="{FF2B5EF4-FFF2-40B4-BE49-F238E27FC236}">
              <a16:creationId xmlns="" xmlns:a16="http://schemas.microsoft.com/office/drawing/2014/main" id="{52A7B823-1C6D-4AF4-9098-332AD025C0EB}"/>
            </a:ext>
          </a:extLst>
        </xdr:cNvPr>
        <xdr:cNvSpPr/>
      </xdr:nvSpPr>
      <xdr:spPr>
        <a:xfrm>
          <a:off x="30757426" y="39559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145" name="Freccia in giù 144">
          <a:extLst>
            <a:ext uri="{FF2B5EF4-FFF2-40B4-BE49-F238E27FC236}">
              <a16:creationId xmlns="" xmlns:a16="http://schemas.microsoft.com/office/drawing/2014/main" id="{0291670A-0F29-4405-9D7E-48FD65C15385}"/>
            </a:ext>
          </a:extLst>
        </xdr:cNvPr>
        <xdr:cNvSpPr/>
      </xdr:nvSpPr>
      <xdr:spPr>
        <a:xfrm>
          <a:off x="30202654" y="44005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146" name="Freccia in su 145">
          <a:extLst>
            <a:ext uri="{FF2B5EF4-FFF2-40B4-BE49-F238E27FC236}">
              <a16:creationId xmlns="" xmlns:a16="http://schemas.microsoft.com/office/drawing/2014/main" id="{B0C9B808-B2A9-4D34-8B07-8871F8F40695}"/>
            </a:ext>
          </a:extLst>
        </xdr:cNvPr>
        <xdr:cNvSpPr/>
      </xdr:nvSpPr>
      <xdr:spPr>
        <a:xfrm>
          <a:off x="30755744" y="44005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147" name="Freccia in giù 146">
          <a:extLst>
            <a:ext uri="{FF2B5EF4-FFF2-40B4-BE49-F238E27FC236}">
              <a16:creationId xmlns="" xmlns:a16="http://schemas.microsoft.com/office/drawing/2014/main" id="{96301D8C-8801-47B8-AA5A-EDF4CBFCCDE4}"/>
            </a:ext>
          </a:extLst>
        </xdr:cNvPr>
        <xdr:cNvSpPr/>
      </xdr:nvSpPr>
      <xdr:spPr>
        <a:xfrm>
          <a:off x="30204336" y="424067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148" name="Freccia in su 147">
          <a:extLst>
            <a:ext uri="{FF2B5EF4-FFF2-40B4-BE49-F238E27FC236}">
              <a16:creationId xmlns="" xmlns:a16="http://schemas.microsoft.com/office/drawing/2014/main" id="{C1C7B859-3379-41C5-B4B0-9616835F4282}"/>
            </a:ext>
          </a:extLst>
        </xdr:cNvPr>
        <xdr:cNvSpPr/>
      </xdr:nvSpPr>
      <xdr:spPr>
        <a:xfrm>
          <a:off x="30757426" y="421021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149" name="Freccia in giù 148">
          <a:extLst>
            <a:ext uri="{FF2B5EF4-FFF2-40B4-BE49-F238E27FC236}">
              <a16:creationId xmlns="" xmlns:a16="http://schemas.microsoft.com/office/drawing/2014/main" id="{7ECB2ABB-DDA3-4BD0-97DB-E2BEBA76F1CA}"/>
            </a:ext>
          </a:extLst>
        </xdr:cNvPr>
        <xdr:cNvSpPr/>
      </xdr:nvSpPr>
      <xdr:spPr>
        <a:xfrm>
          <a:off x="30202654" y="46548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150" name="Freccia in su 149">
          <a:extLst>
            <a:ext uri="{FF2B5EF4-FFF2-40B4-BE49-F238E27FC236}">
              <a16:creationId xmlns="" xmlns:a16="http://schemas.microsoft.com/office/drawing/2014/main" id="{B1C2F4BE-81CB-4184-B4ED-A802868FA174}"/>
            </a:ext>
          </a:extLst>
        </xdr:cNvPr>
        <xdr:cNvSpPr/>
      </xdr:nvSpPr>
      <xdr:spPr>
        <a:xfrm>
          <a:off x="30755744" y="46548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151" name="Freccia in giù 150">
          <a:extLst>
            <a:ext uri="{FF2B5EF4-FFF2-40B4-BE49-F238E27FC236}">
              <a16:creationId xmlns="" xmlns:a16="http://schemas.microsoft.com/office/drawing/2014/main" id="{D30E4DCA-C0B3-41A7-AC02-FA387E5092F3}"/>
            </a:ext>
          </a:extLst>
        </xdr:cNvPr>
        <xdr:cNvSpPr/>
      </xdr:nvSpPr>
      <xdr:spPr>
        <a:xfrm>
          <a:off x="30204336" y="449499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152" name="Freccia in su 151">
          <a:extLst>
            <a:ext uri="{FF2B5EF4-FFF2-40B4-BE49-F238E27FC236}">
              <a16:creationId xmlns="" xmlns:a16="http://schemas.microsoft.com/office/drawing/2014/main" id="{D15A3272-CD2B-409A-94EA-7BB5C1CED000}"/>
            </a:ext>
          </a:extLst>
        </xdr:cNvPr>
        <xdr:cNvSpPr/>
      </xdr:nvSpPr>
      <xdr:spPr>
        <a:xfrm>
          <a:off x="30757426" y="446453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153" name="Freccia in giù 152">
          <a:extLst>
            <a:ext uri="{FF2B5EF4-FFF2-40B4-BE49-F238E27FC236}">
              <a16:creationId xmlns="" xmlns:a16="http://schemas.microsoft.com/office/drawing/2014/main" id="{4403659E-AE2E-473D-97CD-ADC85CB19702}"/>
            </a:ext>
          </a:extLst>
        </xdr:cNvPr>
        <xdr:cNvSpPr/>
      </xdr:nvSpPr>
      <xdr:spPr>
        <a:xfrm>
          <a:off x="30202654" y="49091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154" name="Freccia in su 153">
          <a:extLst>
            <a:ext uri="{FF2B5EF4-FFF2-40B4-BE49-F238E27FC236}">
              <a16:creationId xmlns="" xmlns:a16="http://schemas.microsoft.com/office/drawing/2014/main" id="{7AA51FAC-1971-4BFE-A932-ADD0A90CB41E}"/>
            </a:ext>
          </a:extLst>
        </xdr:cNvPr>
        <xdr:cNvSpPr/>
      </xdr:nvSpPr>
      <xdr:spPr>
        <a:xfrm>
          <a:off x="30755744" y="49091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155" name="Freccia in giù 154">
          <a:extLst>
            <a:ext uri="{FF2B5EF4-FFF2-40B4-BE49-F238E27FC236}">
              <a16:creationId xmlns="" xmlns:a16="http://schemas.microsoft.com/office/drawing/2014/main" id="{08E16B29-AE95-452E-88B4-C740E1AAC186}"/>
            </a:ext>
          </a:extLst>
        </xdr:cNvPr>
        <xdr:cNvSpPr/>
      </xdr:nvSpPr>
      <xdr:spPr>
        <a:xfrm>
          <a:off x="30204336" y="474931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156" name="Freccia in su 155">
          <a:extLst>
            <a:ext uri="{FF2B5EF4-FFF2-40B4-BE49-F238E27FC236}">
              <a16:creationId xmlns="" xmlns:a16="http://schemas.microsoft.com/office/drawing/2014/main" id="{05B83A64-8AAF-4C92-ADB8-32C93087DF69}"/>
            </a:ext>
          </a:extLst>
        </xdr:cNvPr>
        <xdr:cNvSpPr/>
      </xdr:nvSpPr>
      <xdr:spPr>
        <a:xfrm>
          <a:off x="30757426" y="471885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157" name="Freccia in giù 156">
          <a:extLst>
            <a:ext uri="{FF2B5EF4-FFF2-40B4-BE49-F238E27FC236}">
              <a16:creationId xmlns="" xmlns:a16="http://schemas.microsoft.com/office/drawing/2014/main" id="{BAE1E6F2-4CD1-4A60-AFF6-6F32A1FFAC75}"/>
            </a:ext>
          </a:extLst>
        </xdr:cNvPr>
        <xdr:cNvSpPr/>
      </xdr:nvSpPr>
      <xdr:spPr>
        <a:xfrm>
          <a:off x="30202654" y="51635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158" name="Freccia in su 157">
          <a:extLst>
            <a:ext uri="{FF2B5EF4-FFF2-40B4-BE49-F238E27FC236}">
              <a16:creationId xmlns="" xmlns:a16="http://schemas.microsoft.com/office/drawing/2014/main" id="{BB86AEF9-4C2B-4284-A91C-3BD1F5325178}"/>
            </a:ext>
          </a:extLst>
        </xdr:cNvPr>
        <xdr:cNvSpPr/>
      </xdr:nvSpPr>
      <xdr:spPr>
        <a:xfrm>
          <a:off x="30755744" y="51635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159" name="Freccia in giù 158">
          <a:extLst>
            <a:ext uri="{FF2B5EF4-FFF2-40B4-BE49-F238E27FC236}">
              <a16:creationId xmlns="" xmlns:a16="http://schemas.microsoft.com/office/drawing/2014/main" id="{CB461B45-369E-4D71-9203-028AAAE7030D}"/>
            </a:ext>
          </a:extLst>
        </xdr:cNvPr>
        <xdr:cNvSpPr/>
      </xdr:nvSpPr>
      <xdr:spPr>
        <a:xfrm>
          <a:off x="30204336" y="500362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160" name="Freccia in su 159">
          <a:extLst>
            <a:ext uri="{FF2B5EF4-FFF2-40B4-BE49-F238E27FC236}">
              <a16:creationId xmlns="" xmlns:a16="http://schemas.microsoft.com/office/drawing/2014/main" id="{737D222E-5E78-4B4D-9521-398765421F9E}"/>
            </a:ext>
          </a:extLst>
        </xdr:cNvPr>
        <xdr:cNvSpPr/>
      </xdr:nvSpPr>
      <xdr:spPr>
        <a:xfrm>
          <a:off x="30757426" y="497317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161" name="Freccia in giù 160">
          <a:extLst>
            <a:ext uri="{FF2B5EF4-FFF2-40B4-BE49-F238E27FC236}">
              <a16:creationId xmlns="" xmlns:a16="http://schemas.microsoft.com/office/drawing/2014/main" id="{875A328B-9AB1-4D46-90E5-21BBFDEDBA75}"/>
            </a:ext>
          </a:extLst>
        </xdr:cNvPr>
        <xdr:cNvSpPr/>
      </xdr:nvSpPr>
      <xdr:spPr>
        <a:xfrm>
          <a:off x="30202654" y="5415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162" name="Freccia in su 161">
          <a:extLst>
            <a:ext uri="{FF2B5EF4-FFF2-40B4-BE49-F238E27FC236}">
              <a16:creationId xmlns="" xmlns:a16="http://schemas.microsoft.com/office/drawing/2014/main" id="{0869E281-8845-4A30-86B2-88E532F9B053}"/>
            </a:ext>
          </a:extLst>
        </xdr:cNvPr>
        <xdr:cNvSpPr/>
      </xdr:nvSpPr>
      <xdr:spPr>
        <a:xfrm>
          <a:off x="30755744" y="5415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163" name="Freccia in giù 162">
          <a:extLst>
            <a:ext uri="{FF2B5EF4-FFF2-40B4-BE49-F238E27FC236}">
              <a16:creationId xmlns="" xmlns:a16="http://schemas.microsoft.com/office/drawing/2014/main" id="{146DA390-B04B-46FA-90E6-7849D39B9F01}"/>
            </a:ext>
          </a:extLst>
        </xdr:cNvPr>
        <xdr:cNvSpPr/>
      </xdr:nvSpPr>
      <xdr:spPr>
        <a:xfrm>
          <a:off x="30204336" y="525794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164" name="Freccia in su 163">
          <a:extLst>
            <a:ext uri="{FF2B5EF4-FFF2-40B4-BE49-F238E27FC236}">
              <a16:creationId xmlns="" xmlns:a16="http://schemas.microsoft.com/office/drawing/2014/main" id="{1D27BF53-F5E5-4D30-923C-789BF9533302}"/>
            </a:ext>
          </a:extLst>
        </xdr:cNvPr>
        <xdr:cNvSpPr/>
      </xdr:nvSpPr>
      <xdr:spPr>
        <a:xfrm>
          <a:off x="30757426" y="522748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165" name="Freccia in giù 164">
          <a:extLst>
            <a:ext uri="{FF2B5EF4-FFF2-40B4-BE49-F238E27FC236}">
              <a16:creationId xmlns="" xmlns:a16="http://schemas.microsoft.com/office/drawing/2014/main" id="{F9068D17-4CFE-4465-AC0E-6094825AC544}"/>
            </a:ext>
          </a:extLst>
        </xdr:cNvPr>
        <xdr:cNvSpPr/>
      </xdr:nvSpPr>
      <xdr:spPr>
        <a:xfrm>
          <a:off x="30202654" y="5670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166" name="Freccia in su 165">
          <a:extLst>
            <a:ext uri="{FF2B5EF4-FFF2-40B4-BE49-F238E27FC236}">
              <a16:creationId xmlns="" xmlns:a16="http://schemas.microsoft.com/office/drawing/2014/main" id="{9238329F-EC7E-42E5-9C97-50684C59389A}"/>
            </a:ext>
          </a:extLst>
        </xdr:cNvPr>
        <xdr:cNvSpPr/>
      </xdr:nvSpPr>
      <xdr:spPr>
        <a:xfrm>
          <a:off x="30755744" y="5670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167" name="Freccia in giù 166">
          <a:extLst>
            <a:ext uri="{FF2B5EF4-FFF2-40B4-BE49-F238E27FC236}">
              <a16:creationId xmlns="" xmlns:a16="http://schemas.microsoft.com/office/drawing/2014/main" id="{21CB554A-9956-4A80-A04B-049DC26D7EBF}"/>
            </a:ext>
          </a:extLst>
        </xdr:cNvPr>
        <xdr:cNvSpPr/>
      </xdr:nvSpPr>
      <xdr:spPr>
        <a:xfrm>
          <a:off x="30204336" y="55103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168" name="Freccia in su 167">
          <a:extLst>
            <a:ext uri="{FF2B5EF4-FFF2-40B4-BE49-F238E27FC236}">
              <a16:creationId xmlns="" xmlns:a16="http://schemas.microsoft.com/office/drawing/2014/main" id="{FC2DA4F6-AB06-4B9B-9194-98DEE14646C4}"/>
            </a:ext>
          </a:extLst>
        </xdr:cNvPr>
        <xdr:cNvSpPr/>
      </xdr:nvSpPr>
      <xdr:spPr>
        <a:xfrm>
          <a:off x="30757426" y="54799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48105</xdr:colOff>
      <xdr:row>13</xdr:row>
      <xdr:rowOff>630811</xdr:rowOff>
    </xdr:from>
    <xdr:to>
      <xdr:col>31</xdr:col>
      <xdr:colOff>333855</xdr:colOff>
      <xdr:row>13</xdr:row>
      <xdr:rowOff>964640</xdr:rowOff>
    </xdr:to>
    <xdr:sp macro="" textlink="">
      <xdr:nvSpPr>
        <xdr:cNvPr id="169" name="Freccia in giù 168">
          <a:extLst>
            <a:ext uri="{FF2B5EF4-FFF2-40B4-BE49-F238E27FC236}">
              <a16:creationId xmlns="" xmlns:a16="http://schemas.microsoft.com/office/drawing/2014/main" id="{661D2F99-C456-4C30-9EB7-A0E452C54B99}"/>
            </a:ext>
          </a:extLst>
        </xdr:cNvPr>
        <xdr:cNvSpPr/>
      </xdr:nvSpPr>
      <xdr:spPr>
        <a:xfrm>
          <a:off x="30194730" y="1392811"/>
          <a:ext cx="285750" cy="33382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170" name="Freccia in su 169">
          <a:extLst>
            <a:ext uri="{FF2B5EF4-FFF2-40B4-BE49-F238E27FC236}">
              <a16:creationId xmlns="" xmlns:a16="http://schemas.microsoft.com/office/drawing/2014/main" id="{3CE03F01-381F-470A-94E9-D95CDDAC1F52}"/>
            </a:ext>
          </a:extLst>
        </xdr:cNvPr>
        <xdr:cNvSpPr/>
      </xdr:nvSpPr>
      <xdr:spPr>
        <a:xfrm>
          <a:off x="30747820" y="1116613"/>
          <a:ext cx="222250" cy="3705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171" name="Freccia in giù 170">
          <a:extLst>
            <a:ext uri="{FF2B5EF4-FFF2-40B4-BE49-F238E27FC236}">
              <a16:creationId xmlns="" xmlns:a16="http://schemas.microsoft.com/office/drawing/2014/main" id="{1DFB2C84-D9E7-4A1D-9D0C-B4D511DAD16F}"/>
            </a:ext>
          </a:extLst>
        </xdr:cNvPr>
        <xdr:cNvSpPr/>
      </xdr:nvSpPr>
      <xdr:spPr>
        <a:xfrm>
          <a:off x="30202654" y="403540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172" name="Freccia in su 171">
          <a:extLst>
            <a:ext uri="{FF2B5EF4-FFF2-40B4-BE49-F238E27FC236}">
              <a16:creationId xmlns="" xmlns:a16="http://schemas.microsoft.com/office/drawing/2014/main" id="{8B6000B8-A42A-4E35-B019-C339766BEC04}"/>
            </a:ext>
          </a:extLst>
        </xdr:cNvPr>
        <xdr:cNvSpPr/>
      </xdr:nvSpPr>
      <xdr:spPr>
        <a:xfrm>
          <a:off x="30755744" y="374351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173" name="Freccia in giù 172">
          <a:extLst>
            <a:ext uri="{FF2B5EF4-FFF2-40B4-BE49-F238E27FC236}">
              <a16:creationId xmlns="" xmlns:a16="http://schemas.microsoft.com/office/drawing/2014/main" id="{B6453EAE-2E2A-458E-BE2D-0A70963C5A65}"/>
            </a:ext>
          </a:extLst>
        </xdr:cNvPr>
        <xdr:cNvSpPr/>
      </xdr:nvSpPr>
      <xdr:spPr>
        <a:xfrm>
          <a:off x="30202654" y="109632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174" name="Freccia in su 173">
          <a:extLst>
            <a:ext uri="{FF2B5EF4-FFF2-40B4-BE49-F238E27FC236}">
              <a16:creationId xmlns="" xmlns:a16="http://schemas.microsoft.com/office/drawing/2014/main" id="{BD17EEA7-40F5-4375-A484-7446EB33F2CB}"/>
            </a:ext>
          </a:extLst>
        </xdr:cNvPr>
        <xdr:cNvSpPr/>
      </xdr:nvSpPr>
      <xdr:spPr>
        <a:xfrm>
          <a:off x="30755744" y="109632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175" name="Freccia in giù 174">
          <a:extLst>
            <a:ext uri="{FF2B5EF4-FFF2-40B4-BE49-F238E27FC236}">
              <a16:creationId xmlns="" xmlns:a16="http://schemas.microsoft.com/office/drawing/2014/main" id="{291D3BEB-B12F-4D20-A129-C73F16F2B781}"/>
            </a:ext>
          </a:extLst>
        </xdr:cNvPr>
        <xdr:cNvSpPr/>
      </xdr:nvSpPr>
      <xdr:spPr>
        <a:xfrm>
          <a:off x="30204336" y="93645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176" name="Freccia in su 175">
          <a:extLst>
            <a:ext uri="{FF2B5EF4-FFF2-40B4-BE49-F238E27FC236}">
              <a16:creationId xmlns="" xmlns:a16="http://schemas.microsoft.com/office/drawing/2014/main" id="{42848B1A-6B0E-4E16-A5AF-F32D439BB1AA}"/>
            </a:ext>
          </a:extLst>
        </xdr:cNvPr>
        <xdr:cNvSpPr/>
      </xdr:nvSpPr>
      <xdr:spPr>
        <a:xfrm>
          <a:off x="30757426" y="90599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177" name="Freccia in giù 176">
          <a:extLst>
            <a:ext uri="{FF2B5EF4-FFF2-40B4-BE49-F238E27FC236}">
              <a16:creationId xmlns="" xmlns:a16="http://schemas.microsoft.com/office/drawing/2014/main" id="{563456D8-E894-477B-9170-9F6859E22A7E}"/>
            </a:ext>
          </a:extLst>
        </xdr:cNvPr>
        <xdr:cNvSpPr/>
      </xdr:nvSpPr>
      <xdr:spPr>
        <a:xfrm>
          <a:off x="30202654" y="135064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178" name="Freccia in su 177">
          <a:extLst>
            <a:ext uri="{FF2B5EF4-FFF2-40B4-BE49-F238E27FC236}">
              <a16:creationId xmlns="" xmlns:a16="http://schemas.microsoft.com/office/drawing/2014/main" id="{EE61CDC4-6021-4584-B5CD-E069857701B2}"/>
            </a:ext>
          </a:extLst>
        </xdr:cNvPr>
        <xdr:cNvSpPr/>
      </xdr:nvSpPr>
      <xdr:spPr>
        <a:xfrm>
          <a:off x="30755744" y="135064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179" name="Freccia in giù 178">
          <a:extLst>
            <a:ext uri="{FF2B5EF4-FFF2-40B4-BE49-F238E27FC236}">
              <a16:creationId xmlns="" xmlns:a16="http://schemas.microsoft.com/office/drawing/2014/main" id="{684DC625-4F5A-498B-93BD-9BE53B9A3B60}"/>
            </a:ext>
          </a:extLst>
        </xdr:cNvPr>
        <xdr:cNvSpPr/>
      </xdr:nvSpPr>
      <xdr:spPr>
        <a:xfrm>
          <a:off x="30204336" y="119077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180" name="Freccia in su 179">
          <a:extLst>
            <a:ext uri="{FF2B5EF4-FFF2-40B4-BE49-F238E27FC236}">
              <a16:creationId xmlns="" xmlns:a16="http://schemas.microsoft.com/office/drawing/2014/main" id="{1436D99B-FCEF-49B7-ADB2-D383C5002E13}"/>
            </a:ext>
          </a:extLst>
        </xdr:cNvPr>
        <xdr:cNvSpPr/>
      </xdr:nvSpPr>
      <xdr:spPr>
        <a:xfrm>
          <a:off x="30757426" y="116031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181" name="Freccia in giù 180">
          <a:extLst>
            <a:ext uri="{FF2B5EF4-FFF2-40B4-BE49-F238E27FC236}">
              <a16:creationId xmlns="" xmlns:a16="http://schemas.microsoft.com/office/drawing/2014/main" id="{13F8B063-F09F-4F83-898C-5AF7B07B9D83}"/>
            </a:ext>
          </a:extLst>
        </xdr:cNvPr>
        <xdr:cNvSpPr/>
      </xdr:nvSpPr>
      <xdr:spPr>
        <a:xfrm>
          <a:off x="30202654" y="160496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182" name="Freccia in su 181">
          <a:extLst>
            <a:ext uri="{FF2B5EF4-FFF2-40B4-BE49-F238E27FC236}">
              <a16:creationId xmlns="" xmlns:a16="http://schemas.microsoft.com/office/drawing/2014/main" id="{798106BA-40FD-444B-A6E8-AD7B3F8F41CA}"/>
            </a:ext>
          </a:extLst>
        </xdr:cNvPr>
        <xdr:cNvSpPr/>
      </xdr:nvSpPr>
      <xdr:spPr>
        <a:xfrm>
          <a:off x="30755744" y="160496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183" name="Freccia in giù 182">
          <a:extLst>
            <a:ext uri="{FF2B5EF4-FFF2-40B4-BE49-F238E27FC236}">
              <a16:creationId xmlns="" xmlns:a16="http://schemas.microsoft.com/office/drawing/2014/main" id="{8BCFA037-38AC-4A1F-8DD8-5A73AAE16CF9}"/>
            </a:ext>
          </a:extLst>
        </xdr:cNvPr>
        <xdr:cNvSpPr/>
      </xdr:nvSpPr>
      <xdr:spPr>
        <a:xfrm>
          <a:off x="30204336" y="144508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184" name="Freccia in su 183">
          <a:extLst>
            <a:ext uri="{FF2B5EF4-FFF2-40B4-BE49-F238E27FC236}">
              <a16:creationId xmlns="" xmlns:a16="http://schemas.microsoft.com/office/drawing/2014/main" id="{E7014097-50C5-4250-9B64-B70B319A3846}"/>
            </a:ext>
          </a:extLst>
        </xdr:cNvPr>
        <xdr:cNvSpPr/>
      </xdr:nvSpPr>
      <xdr:spPr>
        <a:xfrm>
          <a:off x="30757426" y="141463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185" name="Freccia in giù 184">
          <a:extLst>
            <a:ext uri="{FF2B5EF4-FFF2-40B4-BE49-F238E27FC236}">
              <a16:creationId xmlns="" xmlns:a16="http://schemas.microsoft.com/office/drawing/2014/main" id="{E4DFCE8B-DF68-49DE-ACC2-23A328617B1E}"/>
            </a:ext>
          </a:extLst>
        </xdr:cNvPr>
        <xdr:cNvSpPr/>
      </xdr:nvSpPr>
      <xdr:spPr>
        <a:xfrm>
          <a:off x="30202654" y="185928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186" name="Freccia in su 185">
          <a:extLst>
            <a:ext uri="{FF2B5EF4-FFF2-40B4-BE49-F238E27FC236}">
              <a16:creationId xmlns="" xmlns:a16="http://schemas.microsoft.com/office/drawing/2014/main" id="{9FE64495-8022-4DB1-97D0-5BDEC28A2D96}"/>
            </a:ext>
          </a:extLst>
        </xdr:cNvPr>
        <xdr:cNvSpPr/>
      </xdr:nvSpPr>
      <xdr:spPr>
        <a:xfrm>
          <a:off x="30755744" y="185928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187" name="Freccia in giù 186">
          <a:extLst>
            <a:ext uri="{FF2B5EF4-FFF2-40B4-BE49-F238E27FC236}">
              <a16:creationId xmlns="" xmlns:a16="http://schemas.microsoft.com/office/drawing/2014/main" id="{9817536A-43D5-494B-9BD3-B246D66768D8}"/>
            </a:ext>
          </a:extLst>
        </xdr:cNvPr>
        <xdr:cNvSpPr/>
      </xdr:nvSpPr>
      <xdr:spPr>
        <a:xfrm>
          <a:off x="30204336" y="169940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188" name="Freccia in su 187">
          <a:extLst>
            <a:ext uri="{FF2B5EF4-FFF2-40B4-BE49-F238E27FC236}">
              <a16:creationId xmlns="" xmlns:a16="http://schemas.microsoft.com/office/drawing/2014/main" id="{F1D7B5C3-5868-4CCF-8A56-75D66243BF25}"/>
            </a:ext>
          </a:extLst>
        </xdr:cNvPr>
        <xdr:cNvSpPr/>
      </xdr:nvSpPr>
      <xdr:spPr>
        <a:xfrm>
          <a:off x="30757426" y="166894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189" name="Freccia in giù 188">
          <a:extLst>
            <a:ext uri="{FF2B5EF4-FFF2-40B4-BE49-F238E27FC236}">
              <a16:creationId xmlns="" xmlns:a16="http://schemas.microsoft.com/office/drawing/2014/main" id="{7EF5DF61-16E4-402F-A2CA-DDEB8F628B4C}"/>
            </a:ext>
          </a:extLst>
        </xdr:cNvPr>
        <xdr:cNvSpPr/>
      </xdr:nvSpPr>
      <xdr:spPr>
        <a:xfrm>
          <a:off x="30202654" y="211359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190" name="Freccia in su 189">
          <a:extLst>
            <a:ext uri="{FF2B5EF4-FFF2-40B4-BE49-F238E27FC236}">
              <a16:creationId xmlns="" xmlns:a16="http://schemas.microsoft.com/office/drawing/2014/main" id="{3ABAAF25-60B6-43FA-94BA-6B0610EDBAF2}"/>
            </a:ext>
          </a:extLst>
        </xdr:cNvPr>
        <xdr:cNvSpPr/>
      </xdr:nvSpPr>
      <xdr:spPr>
        <a:xfrm>
          <a:off x="30755744" y="211359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191" name="Freccia in giù 190">
          <a:extLst>
            <a:ext uri="{FF2B5EF4-FFF2-40B4-BE49-F238E27FC236}">
              <a16:creationId xmlns="" xmlns:a16="http://schemas.microsoft.com/office/drawing/2014/main" id="{9160127E-9160-41A0-BF55-E1C39D37759A}"/>
            </a:ext>
          </a:extLst>
        </xdr:cNvPr>
        <xdr:cNvSpPr/>
      </xdr:nvSpPr>
      <xdr:spPr>
        <a:xfrm>
          <a:off x="30204336" y="195372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192" name="Freccia in su 191">
          <a:extLst>
            <a:ext uri="{FF2B5EF4-FFF2-40B4-BE49-F238E27FC236}">
              <a16:creationId xmlns="" xmlns:a16="http://schemas.microsoft.com/office/drawing/2014/main" id="{73A14B6D-3393-41D6-84C0-A96D6B15CD65}"/>
            </a:ext>
          </a:extLst>
        </xdr:cNvPr>
        <xdr:cNvSpPr/>
      </xdr:nvSpPr>
      <xdr:spPr>
        <a:xfrm>
          <a:off x="30757426" y="192326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193" name="Freccia in giù 192">
          <a:extLst>
            <a:ext uri="{FF2B5EF4-FFF2-40B4-BE49-F238E27FC236}">
              <a16:creationId xmlns="" xmlns:a16="http://schemas.microsoft.com/office/drawing/2014/main" id="{341C41ED-8F3A-4973-8BB4-A602F9544F4D}"/>
            </a:ext>
          </a:extLst>
        </xdr:cNvPr>
        <xdr:cNvSpPr/>
      </xdr:nvSpPr>
      <xdr:spPr>
        <a:xfrm>
          <a:off x="30202654" y="2367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194" name="Freccia in su 193">
          <a:extLst>
            <a:ext uri="{FF2B5EF4-FFF2-40B4-BE49-F238E27FC236}">
              <a16:creationId xmlns="" xmlns:a16="http://schemas.microsoft.com/office/drawing/2014/main" id="{3DA5F1C6-9FF4-46EC-9703-882506B466D1}"/>
            </a:ext>
          </a:extLst>
        </xdr:cNvPr>
        <xdr:cNvSpPr/>
      </xdr:nvSpPr>
      <xdr:spPr>
        <a:xfrm>
          <a:off x="30755744" y="2367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195" name="Freccia in giù 194">
          <a:extLst>
            <a:ext uri="{FF2B5EF4-FFF2-40B4-BE49-F238E27FC236}">
              <a16:creationId xmlns="" xmlns:a16="http://schemas.microsoft.com/office/drawing/2014/main" id="{B7D6B47D-6636-491F-B32C-6F3606844C14}"/>
            </a:ext>
          </a:extLst>
        </xdr:cNvPr>
        <xdr:cNvSpPr/>
      </xdr:nvSpPr>
      <xdr:spPr>
        <a:xfrm>
          <a:off x="30204336" y="220804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196" name="Freccia in su 195">
          <a:extLst>
            <a:ext uri="{FF2B5EF4-FFF2-40B4-BE49-F238E27FC236}">
              <a16:creationId xmlns="" xmlns:a16="http://schemas.microsoft.com/office/drawing/2014/main" id="{B312F717-6771-4C39-A488-CF12B1D19733}"/>
            </a:ext>
          </a:extLst>
        </xdr:cNvPr>
        <xdr:cNvSpPr/>
      </xdr:nvSpPr>
      <xdr:spPr>
        <a:xfrm>
          <a:off x="30757426" y="217758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197" name="Freccia in giù 196">
          <a:extLst>
            <a:ext uri="{FF2B5EF4-FFF2-40B4-BE49-F238E27FC236}">
              <a16:creationId xmlns="" xmlns:a16="http://schemas.microsoft.com/office/drawing/2014/main" id="{A0BBEE1F-98F9-4826-B465-131232923578}"/>
            </a:ext>
          </a:extLst>
        </xdr:cNvPr>
        <xdr:cNvSpPr/>
      </xdr:nvSpPr>
      <xdr:spPr>
        <a:xfrm>
          <a:off x="30202654" y="2622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198" name="Freccia in su 197">
          <a:extLst>
            <a:ext uri="{FF2B5EF4-FFF2-40B4-BE49-F238E27FC236}">
              <a16:creationId xmlns="" xmlns:a16="http://schemas.microsoft.com/office/drawing/2014/main" id="{7BDE6048-0162-4774-A9C5-C9F072F0A7A5}"/>
            </a:ext>
          </a:extLst>
        </xdr:cNvPr>
        <xdr:cNvSpPr/>
      </xdr:nvSpPr>
      <xdr:spPr>
        <a:xfrm>
          <a:off x="30755744" y="2622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199" name="Freccia in giù 198">
          <a:extLst>
            <a:ext uri="{FF2B5EF4-FFF2-40B4-BE49-F238E27FC236}">
              <a16:creationId xmlns="" xmlns:a16="http://schemas.microsoft.com/office/drawing/2014/main" id="{A639DCE0-A059-4BA9-8505-F0C739F0AC36}"/>
            </a:ext>
          </a:extLst>
        </xdr:cNvPr>
        <xdr:cNvSpPr/>
      </xdr:nvSpPr>
      <xdr:spPr>
        <a:xfrm>
          <a:off x="30204336" y="24623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200" name="Freccia in su 199">
          <a:extLst>
            <a:ext uri="{FF2B5EF4-FFF2-40B4-BE49-F238E27FC236}">
              <a16:creationId xmlns="" xmlns:a16="http://schemas.microsoft.com/office/drawing/2014/main" id="{35227DA5-D3C9-4C16-A812-C2D613EDBA27}"/>
            </a:ext>
          </a:extLst>
        </xdr:cNvPr>
        <xdr:cNvSpPr/>
      </xdr:nvSpPr>
      <xdr:spPr>
        <a:xfrm>
          <a:off x="30757426" y="24319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201" name="Freccia in giù 200">
          <a:extLst>
            <a:ext uri="{FF2B5EF4-FFF2-40B4-BE49-F238E27FC236}">
              <a16:creationId xmlns="" xmlns:a16="http://schemas.microsoft.com/office/drawing/2014/main" id="{2966C6E1-E0D2-43D4-853F-68275A4CC99D}"/>
            </a:ext>
          </a:extLst>
        </xdr:cNvPr>
        <xdr:cNvSpPr/>
      </xdr:nvSpPr>
      <xdr:spPr>
        <a:xfrm>
          <a:off x="30202654" y="28765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202" name="Freccia in su 201">
          <a:extLst>
            <a:ext uri="{FF2B5EF4-FFF2-40B4-BE49-F238E27FC236}">
              <a16:creationId xmlns="" xmlns:a16="http://schemas.microsoft.com/office/drawing/2014/main" id="{430D4CDE-A086-48A1-BC68-8688C6279B2F}"/>
            </a:ext>
          </a:extLst>
        </xdr:cNvPr>
        <xdr:cNvSpPr/>
      </xdr:nvSpPr>
      <xdr:spPr>
        <a:xfrm>
          <a:off x="30755744" y="28765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203" name="Freccia in giù 202">
          <a:extLst>
            <a:ext uri="{FF2B5EF4-FFF2-40B4-BE49-F238E27FC236}">
              <a16:creationId xmlns="" xmlns:a16="http://schemas.microsoft.com/office/drawing/2014/main" id="{96F9C698-2586-4BD7-BFD2-3E847C603858}"/>
            </a:ext>
          </a:extLst>
        </xdr:cNvPr>
        <xdr:cNvSpPr/>
      </xdr:nvSpPr>
      <xdr:spPr>
        <a:xfrm>
          <a:off x="30204336" y="271667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204" name="Freccia in su 203">
          <a:extLst>
            <a:ext uri="{FF2B5EF4-FFF2-40B4-BE49-F238E27FC236}">
              <a16:creationId xmlns="" xmlns:a16="http://schemas.microsoft.com/office/drawing/2014/main" id="{AB2642CE-12BE-4481-B6C2-7D8837325FF6}"/>
            </a:ext>
          </a:extLst>
        </xdr:cNvPr>
        <xdr:cNvSpPr/>
      </xdr:nvSpPr>
      <xdr:spPr>
        <a:xfrm>
          <a:off x="30757426" y="268621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205" name="Freccia in giù 204">
          <a:extLst>
            <a:ext uri="{FF2B5EF4-FFF2-40B4-BE49-F238E27FC236}">
              <a16:creationId xmlns="" xmlns:a16="http://schemas.microsoft.com/office/drawing/2014/main" id="{2BC9B3C3-0724-4B9B-A66C-F71D717812A8}"/>
            </a:ext>
          </a:extLst>
        </xdr:cNvPr>
        <xdr:cNvSpPr/>
      </xdr:nvSpPr>
      <xdr:spPr>
        <a:xfrm>
          <a:off x="30202654" y="31308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206" name="Freccia in su 205">
          <a:extLst>
            <a:ext uri="{FF2B5EF4-FFF2-40B4-BE49-F238E27FC236}">
              <a16:creationId xmlns="" xmlns:a16="http://schemas.microsoft.com/office/drawing/2014/main" id="{53CCD2A3-6FE0-4870-8202-C13FFA8D8332}"/>
            </a:ext>
          </a:extLst>
        </xdr:cNvPr>
        <xdr:cNvSpPr/>
      </xdr:nvSpPr>
      <xdr:spPr>
        <a:xfrm>
          <a:off x="30755744" y="31308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207" name="Freccia in giù 206">
          <a:extLst>
            <a:ext uri="{FF2B5EF4-FFF2-40B4-BE49-F238E27FC236}">
              <a16:creationId xmlns="" xmlns:a16="http://schemas.microsoft.com/office/drawing/2014/main" id="{6DDFDDD0-0144-4568-8A6B-29248C7E3564}"/>
            </a:ext>
          </a:extLst>
        </xdr:cNvPr>
        <xdr:cNvSpPr/>
      </xdr:nvSpPr>
      <xdr:spPr>
        <a:xfrm>
          <a:off x="30204336" y="297099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208" name="Freccia in su 207">
          <a:extLst>
            <a:ext uri="{FF2B5EF4-FFF2-40B4-BE49-F238E27FC236}">
              <a16:creationId xmlns="" xmlns:a16="http://schemas.microsoft.com/office/drawing/2014/main" id="{728FC3DD-98F6-4826-BAFA-706A2AE371CE}"/>
            </a:ext>
          </a:extLst>
        </xdr:cNvPr>
        <xdr:cNvSpPr/>
      </xdr:nvSpPr>
      <xdr:spPr>
        <a:xfrm>
          <a:off x="30757426" y="294053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209" name="Freccia in giù 208">
          <a:extLst>
            <a:ext uri="{FF2B5EF4-FFF2-40B4-BE49-F238E27FC236}">
              <a16:creationId xmlns="" xmlns:a16="http://schemas.microsoft.com/office/drawing/2014/main" id="{E84A0023-8D75-4CB3-B496-B1A31B3787FF}"/>
            </a:ext>
          </a:extLst>
        </xdr:cNvPr>
        <xdr:cNvSpPr/>
      </xdr:nvSpPr>
      <xdr:spPr>
        <a:xfrm>
          <a:off x="30202654" y="338328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210" name="Freccia in su 209">
          <a:extLst>
            <a:ext uri="{FF2B5EF4-FFF2-40B4-BE49-F238E27FC236}">
              <a16:creationId xmlns="" xmlns:a16="http://schemas.microsoft.com/office/drawing/2014/main" id="{81F57E2A-BFA8-4DD0-AB3A-9CC2ABA818D8}"/>
            </a:ext>
          </a:extLst>
        </xdr:cNvPr>
        <xdr:cNvSpPr/>
      </xdr:nvSpPr>
      <xdr:spPr>
        <a:xfrm>
          <a:off x="30755744" y="338328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211" name="Freccia in giù 210">
          <a:extLst>
            <a:ext uri="{FF2B5EF4-FFF2-40B4-BE49-F238E27FC236}">
              <a16:creationId xmlns="" xmlns:a16="http://schemas.microsoft.com/office/drawing/2014/main" id="{E9AB20F0-5F41-49B8-8850-4F649A64A454}"/>
            </a:ext>
          </a:extLst>
        </xdr:cNvPr>
        <xdr:cNvSpPr/>
      </xdr:nvSpPr>
      <xdr:spPr>
        <a:xfrm>
          <a:off x="30204336" y="322531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212" name="Freccia in su 211">
          <a:extLst>
            <a:ext uri="{FF2B5EF4-FFF2-40B4-BE49-F238E27FC236}">
              <a16:creationId xmlns="" xmlns:a16="http://schemas.microsoft.com/office/drawing/2014/main" id="{16606128-894E-4202-91D9-FA3AE630CD02}"/>
            </a:ext>
          </a:extLst>
        </xdr:cNvPr>
        <xdr:cNvSpPr/>
      </xdr:nvSpPr>
      <xdr:spPr>
        <a:xfrm>
          <a:off x="30757426" y="319485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213" name="Freccia in giù 212">
          <a:extLst>
            <a:ext uri="{FF2B5EF4-FFF2-40B4-BE49-F238E27FC236}">
              <a16:creationId xmlns="" xmlns:a16="http://schemas.microsoft.com/office/drawing/2014/main" id="{957C6BD2-3A67-4F85-9C1D-65E8CBF1D228}"/>
            </a:ext>
          </a:extLst>
        </xdr:cNvPr>
        <xdr:cNvSpPr/>
      </xdr:nvSpPr>
      <xdr:spPr>
        <a:xfrm>
          <a:off x="30202654" y="363759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214" name="Freccia in su 213">
          <a:extLst>
            <a:ext uri="{FF2B5EF4-FFF2-40B4-BE49-F238E27FC236}">
              <a16:creationId xmlns="" xmlns:a16="http://schemas.microsoft.com/office/drawing/2014/main" id="{E4EC8673-6D82-476C-A67D-12B9BE85F326}"/>
            </a:ext>
          </a:extLst>
        </xdr:cNvPr>
        <xdr:cNvSpPr/>
      </xdr:nvSpPr>
      <xdr:spPr>
        <a:xfrm>
          <a:off x="30755744" y="363759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215" name="Freccia in giù 214">
          <a:extLst>
            <a:ext uri="{FF2B5EF4-FFF2-40B4-BE49-F238E27FC236}">
              <a16:creationId xmlns="" xmlns:a16="http://schemas.microsoft.com/office/drawing/2014/main" id="{B63D0EB9-72DC-4919-94FE-6D76B9F1AA31}"/>
            </a:ext>
          </a:extLst>
        </xdr:cNvPr>
        <xdr:cNvSpPr/>
      </xdr:nvSpPr>
      <xdr:spPr>
        <a:xfrm>
          <a:off x="30204336" y="347772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216" name="Freccia in su 215">
          <a:extLst>
            <a:ext uri="{FF2B5EF4-FFF2-40B4-BE49-F238E27FC236}">
              <a16:creationId xmlns="" xmlns:a16="http://schemas.microsoft.com/office/drawing/2014/main" id="{F20E5ED0-E31E-40B4-9331-671CE250B03E}"/>
            </a:ext>
          </a:extLst>
        </xdr:cNvPr>
        <xdr:cNvSpPr/>
      </xdr:nvSpPr>
      <xdr:spPr>
        <a:xfrm>
          <a:off x="30757426" y="344726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217" name="Freccia in giù 216">
          <a:extLst>
            <a:ext uri="{FF2B5EF4-FFF2-40B4-BE49-F238E27FC236}">
              <a16:creationId xmlns="" xmlns:a16="http://schemas.microsoft.com/office/drawing/2014/main" id="{766F4EF0-C1B9-4053-BB2C-247749508E9A}"/>
            </a:ext>
          </a:extLst>
        </xdr:cNvPr>
        <xdr:cNvSpPr/>
      </xdr:nvSpPr>
      <xdr:spPr>
        <a:xfrm>
          <a:off x="30202654" y="3891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218" name="Freccia in su 217">
          <a:extLst>
            <a:ext uri="{FF2B5EF4-FFF2-40B4-BE49-F238E27FC236}">
              <a16:creationId xmlns="" xmlns:a16="http://schemas.microsoft.com/office/drawing/2014/main" id="{F181EBAE-AA33-4D63-8EE4-E20CE0423E6C}"/>
            </a:ext>
          </a:extLst>
        </xdr:cNvPr>
        <xdr:cNvSpPr/>
      </xdr:nvSpPr>
      <xdr:spPr>
        <a:xfrm>
          <a:off x="30755744" y="3891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219" name="Freccia in giù 218">
          <a:extLst>
            <a:ext uri="{FF2B5EF4-FFF2-40B4-BE49-F238E27FC236}">
              <a16:creationId xmlns="" xmlns:a16="http://schemas.microsoft.com/office/drawing/2014/main" id="{806CB125-5035-4508-B3DB-035CD080391C}"/>
            </a:ext>
          </a:extLst>
        </xdr:cNvPr>
        <xdr:cNvSpPr/>
      </xdr:nvSpPr>
      <xdr:spPr>
        <a:xfrm>
          <a:off x="30204336" y="373204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220" name="Freccia in su 219">
          <a:extLst>
            <a:ext uri="{FF2B5EF4-FFF2-40B4-BE49-F238E27FC236}">
              <a16:creationId xmlns="" xmlns:a16="http://schemas.microsoft.com/office/drawing/2014/main" id="{9CA97975-FC89-44D9-A615-E22DF694A78B}"/>
            </a:ext>
          </a:extLst>
        </xdr:cNvPr>
        <xdr:cNvSpPr/>
      </xdr:nvSpPr>
      <xdr:spPr>
        <a:xfrm>
          <a:off x="30757426" y="370158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221" name="Freccia in giù 220">
          <a:extLst>
            <a:ext uri="{FF2B5EF4-FFF2-40B4-BE49-F238E27FC236}">
              <a16:creationId xmlns="" xmlns:a16="http://schemas.microsoft.com/office/drawing/2014/main" id="{6E957190-9A9E-4E94-A22E-155C22C2B437}"/>
            </a:ext>
          </a:extLst>
        </xdr:cNvPr>
        <xdr:cNvSpPr/>
      </xdr:nvSpPr>
      <xdr:spPr>
        <a:xfrm>
          <a:off x="30202654" y="4146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222" name="Freccia in su 221">
          <a:extLst>
            <a:ext uri="{FF2B5EF4-FFF2-40B4-BE49-F238E27FC236}">
              <a16:creationId xmlns="" xmlns:a16="http://schemas.microsoft.com/office/drawing/2014/main" id="{F0171D24-555D-4866-9472-4264B48B19E2}"/>
            </a:ext>
          </a:extLst>
        </xdr:cNvPr>
        <xdr:cNvSpPr/>
      </xdr:nvSpPr>
      <xdr:spPr>
        <a:xfrm>
          <a:off x="30755744" y="4146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223" name="Freccia in giù 222">
          <a:extLst>
            <a:ext uri="{FF2B5EF4-FFF2-40B4-BE49-F238E27FC236}">
              <a16:creationId xmlns="" xmlns:a16="http://schemas.microsoft.com/office/drawing/2014/main" id="{C564DDBD-CE3A-4D32-A8CC-6272F28054DE}"/>
            </a:ext>
          </a:extLst>
        </xdr:cNvPr>
        <xdr:cNvSpPr/>
      </xdr:nvSpPr>
      <xdr:spPr>
        <a:xfrm>
          <a:off x="30204336" y="39863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224" name="Freccia in su 223">
          <a:extLst>
            <a:ext uri="{FF2B5EF4-FFF2-40B4-BE49-F238E27FC236}">
              <a16:creationId xmlns="" xmlns:a16="http://schemas.microsoft.com/office/drawing/2014/main" id="{8E30BA98-EC60-46AD-B3DE-A31939458D85}"/>
            </a:ext>
          </a:extLst>
        </xdr:cNvPr>
        <xdr:cNvSpPr/>
      </xdr:nvSpPr>
      <xdr:spPr>
        <a:xfrm>
          <a:off x="30757426" y="39559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225" name="Freccia in giù 224">
          <a:extLst>
            <a:ext uri="{FF2B5EF4-FFF2-40B4-BE49-F238E27FC236}">
              <a16:creationId xmlns="" xmlns:a16="http://schemas.microsoft.com/office/drawing/2014/main" id="{1607D508-8942-40F8-901A-C0F26F1276D9}"/>
            </a:ext>
          </a:extLst>
        </xdr:cNvPr>
        <xdr:cNvSpPr/>
      </xdr:nvSpPr>
      <xdr:spPr>
        <a:xfrm>
          <a:off x="30202654" y="44005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226" name="Freccia in su 225">
          <a:extLst>
            <a:ext uri="{FF2B5EF4-FFF2-40B4-BE49-F238E27FC236}">
              <a16:creationId xmlns="" xmlns:a16="http://schemas.microsoft.com/office/drawing/2014/main" id="{9ED1C8A8-D5D4-442F-88A2-B5E5D91AB9C1}"/>
            </a:ext>
          </a:extLst>
        </xdr:cNvPr>
        <xdr:cNvSpPr/>
      </xdr:nvSpPr>
      <xdr:spPr>
        <a:xfrm>
          <a:off x="30755744" y="44005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227" name="Freccia in giù 226">
          <a:extLst>
            <a:ext uri="{FF2B5EF4-FFF2-40B4-BE49-F238E27FC236}">
              <a16:creationId xmlns="" xmlns:a16="http://schemas.microsoft.com/office/drawing/2014/main" id="{8894E64E-0B31-4B86-B85C-B6FBD0A1D63E}"/>
            </a:ext>
          </a:extLst>
        </xdr:cNvPr>
        <xdr:cNvSpPr/>
      </xdr:nvSpPr>
      <xdr:spPr>
        <a:xfrm>
          <a:off x="30204336" y="424067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228" name="Freccia in su 227">
          <a:extLst>
            <a:ext uri="{FF2B5EF4-FFF2-40B4-BE49-F238E27FC236}">
              <a16:creationId xmlns="" xmlns:a16="http://schemas.microsoft.com/office/drawing/2014/main" id="{A7A39643-D1C0-4793-BDDE-C6BCC67A21DB}"/>
            </a:ext>
          </a:extLst>
        </xdr:cNvPr>
        <xdr:cNvSpPr/>
      </xdr:nvSpPr>
      <xdr:spPr>
        <a:xfrm>
          <a:off x="30757426" y="421021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229" name="Freccia in giù 228">
          <a:extLst>
            <a:ext uri="{FF2B5EF4-FFF2-40B4-BE49-F238E27FC236}">
              <a16:creationId xmlns="" xmlns:a16="http://schemas.microsoft.com/office/drawing/2014/main" id="{17069096-3D50-42FB-8C49-26486A387FCC}"/>
            </a:ext>
          </a:extLst>
        </xdr:cNvPr>
        <xdr:cNvSpPr/>
      </xdr:nvSpPr>
      <xdr:spPr>
        <a:xfrm>
          <a:off x="30202654" y="46548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230" name="Freccia in su 229">
          <a:extLst>
            <a:ext uri="{FF2B5EF4-FFF2-40B4-BE49-F238E27FC236}">
              <a16:creationId xmlns="" xmlns:a16="http://schemas.microsoft.com/office/drawing/2014/main" id="{AF2D1BE3-2488-4BC3-ADEE-9ACB2AB5AF06}"/>
            </a:ext>
          </a:extLst>
        </xdr:cNvPr>
        <xdr:cNvSpPr/>
      </xdr:nvSpPr>
      <xdr:spPr>
        <a:xfrm>
          <a:off x="30755744" y="46548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231" name="Freccia in giù 230">
          <a:extLst>
            <a:ext uri="{FF2B5EF4-FFF2-40B4-BE49-F238E27FC236}">
              <a16:creationId xmlns="" xmlns:a16="http://schemas.microsoft.com/office/drawing/2014/main" id="{0D57874A-12FF-4001-957D-30D2819B4FDD}"/>
            </a:ext>
          </a:extLst>
        </xdr:cNvPr>
        <xdr:cNvSpPr/>
      </xdr:nvSpPr>
      <xdr:spPr>
        <a:xfrm>
          <a:off x="30204336" y="449499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232" name="Freccia in su 231">
          <a:extLst>
            <a:ext uri="{FF2B5EF4-FFF2-40B4-BE49-F238E27FC236}">
              <a16:creationId xmlns="" xmlns:a16="http://schemas.microsoft.com/office/drawing/2014/main" id="{C43C269B-1F4E-4742-ADC5-6059355C802F}"/>
            </a:ext>
          </a:extLst>
        </xdr:cNvPr>
        <xdr:cNvSpPr/>
      </xdr:nvSpPr>
      <xdr:spPr>
        <a:xfrm>
          <a:off x="30757426" y="446453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233" name="Freccia in giù 232">
          <a:extLst>
            <a:ext uri="{FF2B5EF4-FFF2-40B4-BE49-F238E27FC236}">
              <a16:creationId xmlns="" xmlns:a16="http://schemas.microsoft.com/office/drawing/2014/main" id="{9981CF9D-4F4B-40E8-BA57-D7F8F5BE4D3C}"/>
            </a:ext>
          </a:extLst>
        </xdr:cNvPr>
        <xdr:cNvSpPr/>
      </xdr:nvSpPr>
      <xdr:spPr>
        <a:xfrm>
          <a:off x="30202654" y="49091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234" name="Freccia in su 233">
          <a:extLst>
            <a:ext uri="{FF2B5EF4-FFF2-40B4-BE49-F238E27FC236}">
              <a16:creationId xmlns="" xmlns:a16="http://schemas.microsoft.com/office/drawing/2014/main" id="{123215E2-FF7F-4CAC-8059-F2B9230F29E0}"/>
            </a:ext>
          </a:extLst>
        </xdr:cNvPr>
        <xdr:cNvSpPr/>
      </xdr:nvSpPr>
      <xdr:spPr>
        <a:xfrm>
          <a:off x="30755744" y="49091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235" name="Freccia in giù 234">
          <a:extLst>
            <a:ext uri="{FF2B5EF4-FFF2-40B4-BE49-F238E27FC236}">
              <a16:creationId xmlns="" xmlns:a16="http://schemas.microsoft.com/office/drawing/2014/main" id="{841BEB81-B62F-4FC8-A339-DE921E1BBA10}"/>
            </a:ext>
          </a:extLst>
        </xdr:cNvPr>
        <xdr:cNvSpPr/>
      </xdr:nvSpPr>
      <xdr:spPr>
        <a:xfrm>
          <a:off x="30204336" y="474931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236" name="Freccia in su 235">
          <a:extLst>
            <a:ext uri="{FF2B5EF4-FFF2-40B4-BE49-F238E27FC236}">
              <a16:creationId xmlns="" xmlns:a16="http://schemas.microsoft.com/office/drawing/2014/main" id="{7ADD8C58-B5FA-485B-9E16-0049C36CB88E}"/>
            </a:ext>
          </a:extLst>
        </xdr:cNvPr>
        <xdr:cNvSpPr/>
      </xdr:nvSpPr>
      <xdr:spPr>
        <a:xfrm>
          <a:off x="30757426" y="471885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237" name="Freccia in giù 236">
          <a:extLst>
            <a:ext uri="{FF2B5EF4-FFF2-40B4-BE49-F238E27FC236}">
              <a16:creationId xmlns="" xmlns:a16="http://schemas.microsoft.com/office/drawing/2014/main" id="{2451C072-8A4F-48D9-8CAB-4163AB9F50C6}"/>
            </a:ext>
          </a:extLst>
        </xdr:cNvPr>
        <xdr:cNvSpPr/>
      </xdr:nvSpPr>
      <xdr:spPr>
        <a:xfrm>
          <a:off x="30202654" y="51635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238" name="Freccia in su 237">
          <a:extLst>
            <a:ext uri="{FF2B5EF4-FFF2-40B4-BE49-F238E27FC236}">
              <a16:creationId xmlns="" xmlns:a16="http://schemas.microsoft.com/office/drawing/2014/main" id="{1B718EBD-79CD-44D9-9D58-8194AC8AB52F}"/>
            </a:ext>
          </a:extLst>
        </xdr:cNvPr>
        <xdr:cNvSpPr/>
      </xdr:nvSpPr>
      <xdr:spPr>
        <a:xfrm>
          <a:off x="30755744" y="51635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239" name="Freccia in giù 238">
          <a:extLst>
            <a:ext uri="{FF2B5EF4-FFF2-40B4-BE49-F238E27FC236}">
              <a16:creationId xmlns="" xmlns:a16="http://schemas.microsoft.com/office/drawing/2014/main" id="{F894CA28-DA1E-41BA-8BAA-9693C96C0F2E}"/>
            </a:ext>
          </a:extLst>
        </xdr:cNvPr>
        <xdr:cNvSpPr/>
      </xdr:nvSpPr>
      <xdr:spPr>
        <a:xfrm>
          <a:off x="30204336" y="500362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240" name="Freccia in su 239">
          <a:extLst>
            <a:ext uri="{FF2B5EF4-FFF2-40B4-BE49-F238E27FC236}">
              <a16:creationId xmlns="" xmlns:a16="http://schemas.microsoft.com/office/drawing/2014/main" id="{1950B7AF-FE59-4124-9DE2-E35F36456CBB}"/>
            </a:ext>
          </a:extLst>
        </xdr:cNvPr>
        <xdr:cNvSpPr/>
      </xdr:nvSpPr>
      <xdr:spPr>
        <a:xfrm>
          <a:off x="30757426" y="497317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241" name="Freccia in giù 240">
          <a:extLst>
            <a:ext uri="{FF2B5EF4-FFF2-40B4-BE49-F238E27FC236}">
              <a16:creationId xmlns="" xmlns:a16="http://schemas.microsoft.com/office/drawing/2014/main" id="{719D8266-DFBF-461B-8842-E34CA8E4E7D4}"/>
            </a:ext>
          </a:extLst>
        </xdr:cNvPr>
        <xdr:cNvSpPr/>
      </xdr:nvSpPr>
      <xdr:spPr>
        <a:xfrm>
          <a:off x="30202654" y="5415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242" name="Freccia in su 241">
          <a:extLst>
            <a:ext uri="{FF2B5EF4-FFF2-40B4-BE49-F238E27FC236}">
              <a16:creationId xmlns="" xmlns:a16="http://schemas.microsoft.com/office/drawing/2014/main" id="{904E4176-0E21-44C5-83D8-81046A8DCAAB}"/>
            </a:ext>
          </a:extLst>
        </xdr:cNvPr>
        <xdr:cNvSpPr/>
      </xdr:nvSpPr>
      <xdr:spPr>
        <a:xfrm>
          <a:off x="30755744" y="5415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243" name="Freccia in giù 242">
          <a:extLst>
            <a:ext uri="{FF2B5EF4-FFF2-40B4-BE49-F238E27FC236}">
              <a16:creationId xmlns="" xmlns:a16="http://schemas.microsoft.com/office/drawing/2014/main" id="{BEF56F73-3E2E-4F90-A1EA-5D6A62C9355E}"/>
            </a:ext>
          </a:extLst>
        </xdr:cNvPr>
        <xdr:cNvSpPr/>
      </xdr:nvSpPr>
      <xdr:spPr>
        <a:xfrm>
          <a:off x="30204336" y="525794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244" name="Freccia in su 243">
          <a:extLst>
            <a:ext uri="{FF2B5EF4-FFF2-40B4-BE49-F238E27FC236}">
              <a16:creationId xmlns="" xmlns:a16="http://schemas.microsoft.com/office/drawing/2014/main" id="{3FD715EE-C9D2-4991-9511-F8C5ADFF9BEA}"/>
            </a:ext>
          </a:extLst>
        </xdr:cNvPr>
        <xdr:cNvSpPr/>
      </xdr:nvSpPr>
      <xdr:spPr>
        <a:xfrm>
          <a:off x="30757426" y="522748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245" name="Freccia in giù 244">
          <a:extLst>
            <a:ext uri="{FF2B5EF4-FFF2-40B4-BE49-F238E27FC236}">
              <a16:creationId xmlns="" xmlns:a16="http://schemas.microsoft.com/office/drawing/2014/main" id="{7DC15978-025D-4C1C-BA1D-18E5F5CFDDA8}"/>
            </a:ext>
          </a:extLst>
        </xdr:cNvPr>
        <xdr:cNvSpPr/>
      </xdr:nvSpPr>
      <xdr:spPr>
        <a:xfrm>
          <a:off x="30202654" y="5670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246" name="Freccia in su 245">
          <a:extLst>
            <a:ext uri="{FF2B5EF4-FFF2-40B4-BE49-F238E27FC236}">
              <a16:creationId xmlns="" xmlns:a16="http://schemas.microsoft.com/office/drawing/2014/main" id="{413BAB7A-943E-4B55-8D85-3EE731FCC45F}"/>
            </a:ext>
          </a:extLst>
        </xdr:cNvPr>
        <xdr:cNvSpPr/>
      </xdr:nvSpPr>
      <xdr:spPr>
        <a:xfrm>
          <a:off x="30755744" y="5670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247" name="Freccia in giù 246">
          <a:extLst>
            <a:ext uri="{FF2B5EF4-FFF2-40B4-BE49-F238E27FC236}">
              <a16:creationId xmlns="" xmlns:a16="http://schemas.microsoft.com/office/drawing/2014/main" id="{1F7B20CB-2E0B-484F-8963-C0ABF99B812F}"/>
            </a:ext>
          </a:extLst>
        </xdr:cNvPr>
        <xdr:cNvSpPr/>
      </xdr:nvSpPr>
      <xdr:spPr>
        <a:xfrm>
          <a:off x="30204336" y="55103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248" name="Freccia in su 247">
          <a:extLst>
            <a:ext uri="{FF2B5EF4-FFF2-40B4-BE49-F238E27FC236}">
              <a16:creationId xmlns="" xmlns:a16="http://schemas.microsoft.com/office/drawing/2014/main" id="{760864A2-F1FB-4488-B612-08B05CA3EAF9}"/>
            </a:ext>
          </a:extLst>
        </xdr:cNvPr>
        <xdr:cNvSpPr/>
      </xdr:nvSpPr>
      <xdr:spPr>
        <a:xfrm>
          <a:off x="30757426" y="54799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48105</xdr:colOff>
      <xdr:row>13</xdr:row>
      <xdr:rowOff>630811</xdr:rowOff>
    </xdr:from>
    <xdr:to>
      <xdr:col>31</xdr:col>
      <xdr:colOff>333855</xdr:colOff>
      <xdr:row>13</xdr:row>
      <xdr:rowOff>964640</xdr:rowOff>
    </xdr:to>
    <xdr:sp macro="" textlink="">
      <xdr:nvSpPr>
        <xdr:cNvPr id="249" name="Freccia in giù 248">
          <a:extLst>
            <a:ext uri="{FF2B5EF4-FFF2-40B4-BE49-F238E27FC236}">
              <a16:creationId xmlns="" xmlns:a16="http://schemas.microsoft.com/office/drawing/2014/main" id="{153777E9-DC12-48D0-9D1F-44310487E723}"/>
            </a:ext>
          </a:extLst>
        </xdr:cNvPr>
        <xdr:cNvSpPr/>
      </xdr:nvSpPr>
      <xdr:spPr>
        <a:xfrm>
          <a:off x="30194730" y="1392811"/>
          <a:ext cx="285750" cy="33382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250" name="Freccia in su 249">
          <a:extLst>
            <a:ext uri="{FF2B5EF4-FFF2-40B4-BE49-F238E27FC236}">
              <a16:creationId xmlns="" xmlns:a16="http://schemas.microsoft.com/office/drawing/2014/main" id="{FE4D5B24-1CB3-4971-8BDF-EBA76711EBCE}"/>
            </a:ext>
          </a:extLst>
        </xdr:cNvPr>
        <xdr:cNvSpPr/>
      </xdr:nvSpPr>
      <xdr:spPr>
        <a:xfrm>
          <a:off x="30747820" y="1116613"/>
          <a:ext cx="222250" cy="3705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251" name="Freccia in giù 250">
          <a:extLst>
            <a:ext uri="{FF2B5EF4-FFF2-40B4-BE49-F238E27FC236}">
              <a16:creationId xmlns="" xmlns:a16="http://schemas.microsoft.com/office/drawing/2014/main" id="{ED267CDE-4F1F-4108-A7BE-E2FA28443C48}"/>
            </a:ext>
          </a:extLst>
        </xdr:cNvPr>
        <xdr:cNvSpPr/>
      </xdr:nvSpPr>
      <xdr:spPr>
        <a:xfrm>
          <a:off x="30202654" y="403540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252" name="Freccia in su 251">
          <a:extLst>
            <a:ext uri="{FF2B5EF4-FFF2-40B4-BE49-F238E27FC236}">
              <a16:creationId xmlns="" xmlns:a16="http://schemas.microsoft.com/office/drawing/2014/main" id="{F886C9F6-B271-465C-9410-F6E046515137}"/>
            </a:ext>
          </a:extLst>
        </xdr:cNvPr>
        <xdr:cNvSpPr/>
      </xdr:nvSpPr>
      <xdr:spPr>
        <a:xfrm>
          <a:off x="30755744" y="374351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253" name="Freccia in giù 252">
          <a:extLst>
            <a:ext uri="{FF2B5EF4-FFF2-40B4-BE49-F238E27FC236}">
              <a16:creationId xmlns="" xmlns:a16="http://schemas.microsoft.com/office/drawing/2014/main" id="{3750DC27-CD82-45F0-94EF-23923F23B716}"/>
            </a:ext>
          </a:extLst>
        </xdr:cNvPr>
        <xdr:cNvSpPr/>
      </xdr:nvSpPr>
      <xdr:spPr>
        <a:xfrm>
          <a:off x="30202654" y="109632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254" name="Freccia in su 253">
          <a:extLst>
            <a:ext uri="{FF2B5EF4-FFF2-40B4-BE49-F238E27FC236}">
              <a16:creationId xmlns="" xmlns:a16="http://schemas.microsoft.com/office/drawing/2014/main" id="{AF4FEAE3-B6D4-4CC7-8442-63FC1A8DC34A}"/>
            </a:ext>
          </a:extLst>
        </xdr:cNvPr>
        <xdr:cNvSpPr/>
      </xdr:nvSpPr>
      <xdr:spPr>
        <a:xfrm>
          <a:off x="30755744" y="109632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255" name="Freccia in giù 254">
          <a:extLst>
            <a:ext uri="{FF2B5EF4-FFF2-40B4-BE49-F238E27FC236}">
              <a16:creationId xmlns="" xmlns:a16="http://schemas.microsoft.com/office/drawing/2014/main" id="{42AD70C6-7BF2-4325-91EE-1FC76EBC23EB}"/>
            </a:ext>
          </a:extLst>
        </xdr:cNvPr>
        <xdr:cNvSpPr/>
      </xdr:nvSpPr>
      <xdr:spPr>
        <a:xfrm>
          <a:off x="30204336" y="93645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256" name="Freccia in su 255">
          <a:extLst>
            <a:ext uri="{FF2B5EF4-FFF2-40B4-BE49-F238E27FC236}">
              <a16:creationId xmlns="" xmlns:a16="http://schemas.microsoft.com/office/drawing/2014/main" id="{137146C9-44DB-481E-939B-946D0D7BD73D}"/>
            </a:ext>
          </a:extLst>
        </xdr:cNvPr>
        <xdr:cNvSpPr/>
      </xdr:nvSpPr>
      <xdr:spPr>
        <a:xfrm>
          <a:off x="30757426" y="90599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257" name="Freccia in giù 256">
          <a:extLst>
            <a:ext uri="{FF2B5EF4-FFF2-40B4-BE49-F238E27FC236}">
              <a16:creationId xmlns="" xmlns:a16="http://schemas.microsoft.com/office/drawing/2014/main" id="{96C77640-5DAF-45C0-9C8B-9A79A7EEBA3A}"/>
            </a:ext>
          </a:extLst>
        </xdr:cNvPr>
        <xdr:cNvSpPr/>
      </xdr:nvSpPr>
      <xdr:spPr>
        <a:xfrm>
          <a:off x="30202654" y="135064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258" name="Freccia in su 257">
          <a:extLst>
            <a:ext uri="{FF2B5EF4-FFF2-40B4-BE49-F238E27FC236}">
              <a16:creationId xmlns="" xmlns:a16="http://schemas.microsoft.com/office/drawing/2014/main" id="{D9CC4B02-A32A-4F53-99A0-57DD18B59D36}"/>
            </a:ext>
          </a:extLst>
        </xdr:cNvPr>
        <xdr:cNvSpPr/>
      </xdr:nvSpPr>
      <xdr:spPr>
        <a:xfrm>
          <a:off x="30755744" y="135064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259" name="Freccia in giù 258">
          <a:extLst>
            <a:ext uri="{FF2B5EF4-FFF2-40B4-BE49-F238E27FC236}">
              <a16:creationId xmlns="" xmlns:a16="http://schemas.microsoft.com/office/drawing/2014/main" id="{E360DCF3-DD4A-42B4-A96C-EFAA6C0326FE}"/>
            </a:ext>
          </a:extLst>
        </xdr:cNvPr>
        <xdr:cNvSpPr/>
      </xdr:nvSpPr>
      <xdr:spPr>
        <a:xfrm>
          <a:off x="30204336" y="119077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260" name="Freccia in su 259">
          <a:extLst>
            <a:ext uri="{FF2B5EF4-FFF2-40B4-BE49-F238E27FC236}">
              <a16:creationId xmlns="" xmlns:a16="http://schemas.microsoft.com/office/drawing/2014/main" id="{9804B9AF-E636-450D-A2E9-07E063B86337}"/>
            </a:ext>
          </a:extLst>
        </xdr:cNvPr>
        <xdr:cNvSpPr/>
      </xdr:nvSpPr>
      <xdr:spPr>
        <a:xfrm>
          <a:off x="30757426" y="116031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261" name="Freccia in giù 260">
          <a:extLst>
            <a:ext uri="{FF2B5EF4-FFF2-40B4-BE49-F238E27FC236}">
              <a16:creationId xmlns="" xmlns:a16="http://schemas.microsoft.com/office/drawing/2014/main" id="{4E53DC1B-AB69-4189-8FA9-9B9CAF82B545}"/>
            </a:ext>
          </a:extLst>
        </xdr:cNvPr>
        <xdr:cNvSpPr/>
      </xdr:nvSpPr>
      <xdr:spPr>
        <a:xfrm>
          <a:off x="30202654" y="160496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262" name="Freccia in su 261">
          <a:extLst>
            <a:ext uri="{FF2B5EF4-FFF2-40B4-BE49-F238E27FC236}">
              <a16:creationId xmlns="" xmlns:a16="http://schemas.microsoft.com/office/drawing/2014/main" id="{A8390151-521C-485E-82C5-7859A932F6C3}"/>
            </a:ext>
          </a:extLst>
        </xdr:cNvPr>
        <xdr:cNvSpPr/>
      </xdr:nvSpPr>
      <xdr:spPr>
        <a:xfrm>
          <a:off x="30755744" y="160496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263" name="Freccia in giù 262">
          <a:extLst>
            <a:ext uri="{FF2B5EF4-FFF2-40B4-BE49-F238E27FC236}">
              <a16:creationId xmlns="" xmlns:a16="http://schemas.microsoft.com/office/drawing/2014/main" id="{E683A286-7A28-4A55-9DF0-61F3A9410865}"/>
            </a:ext>
          </a:extLst>
        </xdr:cNvPr>
        <xdr:cNvSpPr/>
      </xdr:nvSpPr>
      <xdr:spPr>
        <a:xfrm>
          <a:off x="30204336" y="144508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264" name="Freccia in su 263">
          <a:extLst>
            <a:ext uri="{FF2B5EF4-FFF2-40B4-BE49-F238E27FC236}">
              <a16:creationId xmlns="" xmlns:a16="http://schemas.microsoft.com/office/drawing/2014/main" id="{976FE430-A296-43D0-A924-0261AB7C77AF}"/>
            </a:ext>
          </a:extLst>
        </xdr:cNvPr>
        <xdr:cNvSpPr/>
      </xdr:nvSpPr>
      <xdr:spPr>
        <a:xfrm>
          <a:off x="30757426" y="141463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265" name="Freccia in giù 264">
          <a:extLst>
            <a:ext uri="{FF2B5EF4-FFF2-40B4-BE49-F238E27FC236}">
              <a16:creationId xmlns="" xmlns:a16="http://schemas.microsoft.com/office/drawing/2014/main" id="{9A51E782-A0B7-4E80-95AA-E1F466F956B0}"/>
            </a:ext>
          </a:extLst>
        </xdr:cNvPr>
        <xdr:cNvSpPr/>
      </xdr:nvSpPr>
      <xdr:spPr>
        <a:xfrm>
          <a:off x="30202654" y="185928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266" name="Freccia in su 265">
          <a:extLst>
            <a:ext uri="{FF2B5EF4-FFF2-40B4-BE49-F238E27FC236}">
              <a16:creationId xmlns="" xmlns:a16="http://schemas.microsoft.com/office/drawing/2014/main" id="{F2DAEC63-2AE0-4426-8A1B-A699157D8814}"/>
            </a:ext>
          </a:extLst>
        </xdr:cNvPr>
        <xdr:cNvSpPr/>
      </xdr:nvSpPr>
      <xdr:spPr>
        <a:xfrm>
          <a:off x="30755744" y="185928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267" name="Freccia in giù 266">
          <a:extLst>
            <a:ext uri="{FF2B5EF4-FFF2-40B4-BE49-F238E27FC236}">
              <a16:creationId xmlns="" xmlns:a16="http://schemas.microsoft.com/office/drawing/2014/main" id="{32D80703-814D-4B22-A791-DC74AEACEB40}"/>
            </a:ext>
          </a:extLst>
        </xdr:cNvPr>
        <xdr:cNvSpPr/>
      </xdr:nvSpPr>
      <xdr:spPr>
        <a:xfrm>
          <a:off x="30204336" y="169940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268" name="Freccia in su 267">
          <a:extLst>
            <a:ext uri="{FF2B5EF4-FFF2-40B4-BE49-F238E27FC236}">
              <a16:creationId xmlns="" xmlns:a16="http://schemas.microsoft.com/office/drawing/2014/main" id="{733A805E-B11E-4214-AF3F-1F98D3AD52CE}"/>
            </a:ext>
          </a:extLst>
        </xdr:cNvPr>
        <xdr:cNvSpPr/>
      </xdr:nvSpPr>
      <xdr:spPr>
        <a:xfrm>
          <a:off x="30757426" y="166894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269" name="Freccia in giù 268">
          <a:extLst>
            <a:ext uri="{FF2B5EF4-FFF2-40B4-BE49-F238E27FC236}">
              <a16:creationId xmlns="" xmlns:a16="http://schemas.microsoft.com/office/drawing/2014/main" id="{C2A15BEF-2201-49AA-A6B5-0407136C8FCA}"/>
            </a:ext>
          </a:extLst>
        </xdr:cNvPr>
        <xdr:cNvSpPr/>
      </xdr:nvSpPr>
      <xdr:spPr>
        <a:xfrm>
          <a:off x="30202654" y="211359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270" name="Freccia in su 269">
          <a:extLst>
            <a:ext uri="{FF2B5EF4-FFF2-40B4-BE49-F238E27FC236}">
              <a16:creationId xmlns="" xmlns:a16="http://schemas.microsoft.com/office/drawing/2014/main" id="{9DBF7E9C-BEB7-453D-8AA9-7895E0B1478C}"/>
            </a:ext>
          </a:extLst>
        </xdr:cNvPr>
        <xdr:cNvSpPr/>
      </xdr:nvSpPr>
      <xdr:spPr>
        <a:xfrm>
          <a:off x="30755744" y="211359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271" name="Freccia in giù 270">
          <a:extLst>
            <a:ext uri="{FF2B5EF4-FFF2-40B4-BE49-F238E27FC236}">
              <a16:creationId xmlns="" xmlns:a16="http://schemas.microsoft.com/office/drawing/2014/main" id="{C4120049-ED57-4759-A414-78FECF721339}"/>
            </a:ext>
          </a:extLst>
        </xdr:cNvPr>
        <xdr:cNvSpPr/>
      </xdr:nvSpPr>
      <xdr:spPr>
        <a:xfrm>
          <a:off x="30204336" y="195372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272" name="Freccia in su 271">
          <a:extLst>
            <a:ext uri="{FF2B5EF4-FFF2-40B4-BE49-F238E27FC236}">
              <a16:creationId xmlns="" xmlns:a16="http://schemas.microsoft.com/office/drawing/2014/main" id="{F5704C6E-FDBE-4180-9898-3A1D732CD61B}"/>
            </a:ext>
          </a:extLst>
        </xdr:cNvPr>
        <xdr:cNvSpPr/>
      </xdr:nvSpPr>
      <xdr:spPr>
        <a:xfrm>
          <a:off x="30757426" y="192326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273" name="Freccia in giù 272">
          <a:extLst>
            <a:ext uri="{FF2B5EF4-FFF2-40B4-BE49-F238E27FC236}">
              <a16:creationId xmlns="" xmlns:a16="http://schemas.microsoft.com/office/drawing/2014/main" id="{719612B3-F6B6-4387-A118-683E49DD64D8}"/>
            </a:ext>
          </a:extLst>
        </xdr:cNvPr>
        <xdr:cNvSpPr/>
      </xdr:nvSpPr>
      <xdr:spPr>
        <a:xfrm>
          <a:off x="30202654" y="2367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274" name="Freccia in su 273">
          <a:extLst>
            <a:ext uri="{FF2B5EF4-FFF2-40B4-BE49-F238E27FC236}">
              <a16:creationId xmlns="" xmlns:a16="http://schemas.microsoft.com/office/drawing/2014/main" id="{41F57FD2-34D0-4C7C-A84E-DDA9E8C18C0C}"/>
            </a:ext>
          </a:extLst>
        </xdr:cNvPr>
        <xdr:cNvSpPr/>
      </xdr:nvSpPr>
      <xdr:spPr>
        <a:xfrm>
          <a:off x="30755744" y="2367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275" name="Freccia in giù 274">
          <a:extLst>
            <a:ext uri="{FF2B5EF4-FFF2-40B4-BE49-F238E27FC236}">
              <a16:creationId xmlns="" xmlns:a16="http://schemas.microsoft.com/office/drawing/2014/main" id="{8AC4B1C2-C393-4B28-A7E3-48B506F9E68F}"/>
            </a:ext>
          </a:extLst>
        </xdr:cNvPr>
        <xdr:cNvSpPr/>
      </xdr:nvSpPr>
      <xdr:spPr>
        <a:xfrm>
          <a:off x="30204336" y="220804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276" name="Freccia in su 275">
          <a:extLst>
            <a:ext uri="{FF2B5EF4-FFF2-40B4-BE49-F238E27FC236}">
              <a16:creationId xmlns="" xmlns:a16="http://schemas.microsoft.com/office/drawing/2014/main" id="{228F0C32-1753-4DBD-AB5F-08610CDC37CB}"/>
            </a:ext>
          </a:extLst>
        </xdr:cNvPr>
        <xdr:cNvSpPr/>
      </xdr:nvSpPr>
      <xdr:spPr>
        <a:xfrm>
          <a:off x="30757426" y="217758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277" name="Freccia in giù 276">
          <a:extLst>
            <a:ext uri="{FF2B5EF4-FFF2-40B4-BE49-F238E27FC236}">
              <a16:creationId xmlns="" xmlns:a16="http://schemas.microsoft.com/office/drawing/2014/main" id="{9BCDEC9C-439D-48B5-9918-91FAC128EF93}"/>
            </a:ext>
          </a:extLst>
        </xdr:cNvPr>
        <xdr:cNvSpPr/>
      </xdr:nvSpPr>
      <xdr:spPr>
        <a:xfrm>
          <a:off x="30202654" y="2622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278" name="Freccia in su 277">
          <a:extLst>
            <a:ext uri="{FF2B5EF4-FFF2-40B4-BE49-F238E27FC236}">
              <a16:creationId xmlns="" xmlns:a16="http://schemas.microsoft.com/office/drawing/2014/main" id="{87BEEA7F-C3AA-4992-AE8F-9D58CBC30D00}"/>
            </a:ext>
          </a:extLst>
        </xdr:cNvPr>
        <xdr:cNvSpPr/>
      </xdr:nvSpPr>
      <xdr:spPr>
        <a:xfrm>
          <a:off x="30755744" y="2622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279" name="Freccia in giù 278">
          <a:extLst>
            <a:ext uri="{FF2B5EF4-FFF2-40B4-BE49-F238E27FC236}">
              <a16:creationId xmlns="" xmlns:a16="http://schemas.microsoft.com/office/drawing/2014/main" id="{9FEA54F1-BD3F-461C-AABB-609C517866E3}"/>
            </a:ext>
          </a:extLst>
        </xdr:cNvPr>
        <xdr:cNvSpPr/>
      </xdr:nvSpPr>
      <xdr:spPr>
        <a:xfrm>
          <a:off x="30204336" y="24623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280" name="Freccia in su 279">
          <a:extLst>
            <a:ext uri="{FF2B5EF4-FFF2-40B4-BE49-F238E27FC236}">
              <a16:creationId xmlns="" xmlns:a16="http://schemas.microsoft.com/office/drawing/2014/main" id="{5CE0F925-687E-42B7-983C-1E81B161444D}"/>
            </a:ext>
          </a:extLst>
        </xdr:cNvPr>
        <xdr:cNvSpPr/>
      </xdr:nvSpPr>
      <xdr:spPr>
        <a:xfrm>
          <a:off x="30757426" y="24319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281" name="Freccia in giù 280">
          <a:extLst>
            <a:ext uri="{FF2B5EF4-FFF2-40B4-BE49-F238E27FC236}">
              <a16:creationId xmlns="" xmlns:a16="http://schemas.microsoft.com/office/drawing/2014/main" id="{532F2FFD-A702-4DEB-9DD6-C57557455476}"/>
            </a:ext>
          </a:extLst>
        </xdr:cNvPr>
        <xdr:cNvSpPr/>
      </xdr:nvSpPr>
      <xdr:spPr>
        <a:xfrm>
          <a:off x="30202654" y="28765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282" name="Freccia in su 281">
          <a:extLst>
            <a:ext uri="{FF2B5EF4-FFF2-40B4-BE49-F238E27FC236}">
              <a16:creationId xmlns="" xmlns:a16="http://schemas.microsoft.com/office/drawing/2014/main" id="{E893B06B-71A9-46F5-B2C9-FF0E450B31B6}"/>
            </a:ext>
          </a:extLst>
        </xdr:cNvPr>
        <xdr:cNvSpPr/>
      </xdr:nvSpPr>
      <xdr:spPr>
        <a:xfrm>
          <a:off x="30755744" y="28765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283" name="Freccia in giù 282">
          <a:extLst>
            <a:ext uri="{FF2B5EF4-FFF2-40B4-BE49-F238E27FC236}">
              <a16:creationId xmlns="" xmlns:a16="http://schemas.microsoft.com/office/drawing/2014/main" id="{592B1392-14A7-4940-A3B8-F85E8E7922D6}"/>
            </a:ext>
          </a:extLst>
        </xdr:cNvPr>
        <xdr:cNvSpPr/>
      </xdr:nvSpPr>
      <xdr:spPr>
        <a:xfrm>
          <a:off x="30204336" y="271667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284" name="Freccia in su 283">
          <a:extLst>
            <a:ext uri="{FF2B5EF4-FFF2-40B4-BE49-F238E27FC236}">
              <a16:creationId xmlns="" xmlns:a16="http://schemas.microsoft.com/office/drawing/2014/main" id="{81FBA0C2-1FBF-4FFC-BA51-F09EA047A1BA}"/>
            </a:ext>
          </a:extLst>
        </xdr:cNvPr>
        <xdr:cNvSpPr/>
      </xdr:nvSpPr>
      <xdr:spPr>
        <a:xfrm>
          <a:off x="30757426" y="268621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285" name="Freccia in giù 284">
          <a:extLst>
            <a:ext uri="{FF2B5EF4-FFF2-40B4-BE49-F238E27FC236}">
              <a16:creationId xmlns="" xmlns:a16="http://schemas.microsoft.com/office/drawing/2014/main" id="{2F9A744A-73D4-4063-B502-1792BDDC9F1D}"/>
            </a:ext>
          </a:extLst>
        </xdr:cNvPr>
        <xdr:cNvSpPr/>
      </xdr:nvSpPr>
      <xdr:spPr>
        <a:xfrm>
          <a:off x="30202654" y="31308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286" name="Freccia in su 285">
          <a:extLst>
            <a:ext uri="{FF2B5EF4-FFF2-40B4-BE49-F238E27FC236}">
              <a16:creationId xmlns="" xmlns:a16="http://schemas.microsoft.com/office/drawing/2014/main" id="{5868DAA3-91A0-4C82-920A-83E4BABDB942}"/>
            </a:ext>
          </a:extLst>
        </xdr:cNvPr>
        <xdr:cNvSpPr/>
      </xdr:nvSpPr>
      <xdr:spPr>
        <a:xfrm>
          <a:off x="30755744" y="31308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287" name="Freccia in giù 286">
          <a:extLst>
            <a:ext uri="{FF2B5EF4-FFF2-40B4-BE49-F238E27FC236}">
              <a16:creationId xmlns="" xmlns:a16="http://schemas.microsoft.com/office/drawing/2014/main" id="{CA1FFA72-580A-4D69-B037-38D42CA7B8DC}"/>
            </a:ext>
          </a:extLst>
        </xdr:cNvPr>
        <xdr:cNvSpPr/>
      </xdr:nvSpPr>
      <xdr:spPr>
        <a:xfrm>
          <a:off x="30204336" y="297099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288" name="Freccia in su 287">
          <a:extLst>
            <a:ext uri="{FF2B5EF4-FFF2-40B4-BE49-F238E27FC236}">
              <a16:creationId xmlns="" xmlns:a16="http://schemas.microsoft.com/office/drawing/2014/main" id="{990334D9-2FD7-4629-A75C-39F6D332C421}"/>
            </a:ext>
          </a:extLst>
        </xdr:cNvPr>
        <xdr:cNvSpPr/>
      </xdr:nvSpPr>
      <xdr:spPr>
        <a:xfrm>
          <a:off x="30757426" y="294053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289" name="Freccia in giù 288">
          <a:extLst>
            <a:ext uri="{FF2B5EF4-FFF2-40B4-BE49-F238E27FC236}">
              <a16:creationId xmlns="" xmlns:a16="http://schemas.microsoft.com/office/drawing/2014/main" id="{E8352758-9C15-4FD4-9E80-37C85C26A11C}"/>
            </a:ext>
          </a:extLst>
        </xdr:cNvPr>
        <xdr:cNvSpPr/>
      </xdr:nvSpPr>
      <xdr:spPr>
        <a:xfrm>
          <a:off x="30202654" y="338328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290" name="Freccia in su 289">
          <a:extLst>
            <a:ext uri="{FF2B5EF4-FFF2-40B4-BE49-F238E27FC236}">
              <a16:creationId xmlns="" xmlns:a16="http://schemas.microsoft.com/office/drawing/2014/main" id="{0B6C6436-11D7-48B2-8575-3CF602A278ED}"/>
            </a:ext>
          </a:extLst>
        </xdr:cNvPr>
        <xdr:cNvSpPr/>
      </xdr:nvSpPr>
      <xdr:spPr>
        <a:xfrm>
          <a:off x="30755744" y="338328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291" name="Freccia in giù 290">
          <a:extLst>
            <a:ext uri="{FF2B5EF4-FFF2-40B4-BE49-F238E27FC236}">
              <a16:creationId xmlns="" xmlns:a16="http://schemas.microsoft.com/office/drawing/2014/main" id="{9BAB3202-D3FE-4E9D-A915-51F9D5CD4414}"/>
            </a:ext>
          </a:extLst>
        </xdr:cNvPr>
        <xdr:cNvSpPr/>
      </xdr:nvSpPr>
      <xdr:spPr>
        <a:xfrm>
          <a:off x="30204336" y="322531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292" name="Freccia in su 291">
          <a:extLst>
            <a:ext uri="{FF2B5EF4-FFF2-40B4-BE49-F238E27FC236}">
              <a16:creationId xmlns="" xmlns:a16="http://schemas.microsoft.com/office/drawing/2014/main" id="{ECE975AB-FD8C-4EEB-8235-91D2DF4762E3}"/>
            </a:ext>
          </a:extLst>
        </xdr:cNvPr>
        <xdr:cNvSpPr/>
      </xdr:nvSpPr>
      <xdr:spPr>
        <a:xfrm>
          <a:off x="30757426" y="319485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293" name="Freccia in giù 292">
          <a:extLst>
            <a:ext uri="{FF2B5EF4-FFF2-40B4-BE49-F238E27FC236}">
              <a16:creationId xmlns="" xmlns:a16="http://schemas.microsoft.com/office/drawing/2014/main" id="{150F79D9-DE97-438D-B0A1-F5367860715E}"/>
            </a:ext>
          </a:extLst>
        </xdr:cNvPr>
        <xdr:cNvSpPr/>
      </xdr:nvSpPr>
      <xdr:spPr>
        <a:xfrm>
          <a:off x="30202654" y="363759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294" name="Freccia in su 293">
          <a:extLst>
            <a:ext uri="{FF2B5EF4-FFF2-40B4-BE49-F238E27FC236}">
              <a16:creationId xmlns="" xmlns:a16="http://schemas.microsoft.com/office/drawing/2014/main" id="{082A68C4-F1D0-4793-8390-3FD96D9F87BD}"/>
            </a:ext>
          </a:extLst>
        </xdr:cNvPr>
        <xdr:cNvSpPr/>
      </xdr:nvSpPr>
      <xdr:spPr>
        <a:xfrm>
          <a:off x="30755744" y="363759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295" name="Freccia in giù 294">
          <a:extLst>
            <a:ext uri="{FF2B5EF4-FFF2-40B4-BE49-F238E27FC236}">
              <a16:creationId xmlns="" xmlns:a16="http://schemas.microsoft.com/office/drawing/2014/main" id="{9897C8C0-9726-4152-957C-CC06E2F7A9F8}"/>
            </a:ext>
          </a:extLst>
        </xdr:cNvPr>
        <xdr:cNvSpPr/>
      </xdr:nvSpPr>
      <xdr:spPr>
        <a:xfrm>
          <a:off x="30204336" y="347772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296" name="Freccia in su 295">
          <a:extLst>
            <a:ext uri="{FF2B5EF4-FFF2-40B4-BE49-F238E27FC236}">
              <a16:creationId xmlns="" xmlns:a16="http://schemas.microsoft.com/office/drawing/2014/main" id="{7B5414E6-2C45-4E6E-8952-EAF1DC8DFEB2}"/>
            </a:ext>
          </a:extLst>
        </xdr:cNvPr>
        <xdr:cNvSpPr/>
      </xdr:nvSpPr>
      <xdr:spPr>
        <a:xfrm>
          <a:off x="30757426" y="344726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297" name="Freccia in giù 296">
          <a:extLst>
            <a:ext uri="{FF2B5EF4-FFF2-40B4-BE49-F238E27FC236}">
              <a16:creationId xmlns="" xmlns:a16="http://schemas.microsoft.com/office/drawing/2014/main" id="{018F2DF9-CF4C-494C-A8FB-AC754FF1AF53}"/>
            </a:ext>
          </a:extLst>
        </xdr:cNvPr>
        <xdr:cNvSpPr/>
      </xdr:nvSpPr>
      <xdr:spPr>
        <a:xfrm>
          <a:off x="30202654" y="3891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298" name="Freccia in su 297">
          <a:extLst>
            <a:ext uri="{FF2B5EF4-FFF2-40B4-BE49-F238E27FC236}">
              <a16:creationId xmlns="" xmlns:a16="http://schemas.microsoft.com/office/drawing/2014/main" id="{953805C3-9BB3-4ECC-9637-CF644E5E2E4D}"/>
            </a:ext>
          </a:extLst>
        </xdr:cNvPr>
        <xdr:cNvSpPr/>
      </xdr:nvSpPr>
      <xdr:spPr>
        <a:xfrm>
          <a:off x="30755744" y="3891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299" name="Freccia in giù 298">
          <a:extLst>
            <a:ext uri="{FF2B5EF4-FFF2-40B4-BE49-F238E27FC236}">
              <a16:creationId xmlns="" xmlns:a16="http://schemas.microsoft.com/office/drawing/2014/main" id="{6A26F8C4-357E-4695-94F6-C5653937900F}"/>
            </a:ext>
          </a:extLst>
        </xdr:cNvPr>
        <xdr:cNvSpPr/>
      </xdr:nvSpPr>
      <xdr:spPr>
        <a:xfrm>
          <a:off x="30204336" y="373204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300" name="Freccia in su 299">
          <a:extLst>
            <a:ext uri="{FF2B5EF4-FFF2-40B4-BE49-F238E27FC236}">
              <a16:creationId xmlns="" xmlns:a16="http://schemas.microsoft.com/office/drawing/2014/main" id="{AF326B7A-EEF0-40BB-BACB-5D45F247BE4E}"/>
            </a:ext>
          </a:extLst>
        </xdr:cNvPr>
        <xdr:cNvSpPr/>
      </xdr:nvSpPr>
      <xdr:spPr>
        <a:xfrm>
          <a:off x="30757426" y="370158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301" name="Freccia in giù 300">
          <a:extLst>
            <a:ext uri="{FF2B5EF4-FFF2-40B4-BE49-F238E27FC236}">
              <a16:creationId xmlns="" xmlns:a16="http://schemas.microsoft.com/office/drawing/2014/main" id="{B773C63F-D4BC-41DC-A3BB-9DA06EF33210}"/>
            </a:ext>
          </a:extLst>
        </xdr:cNvPr>
        <xdr:cNvSpPr/>
      </xdr:nvSpPr>
      <xdr:spPr>
        <a:xfrm>
          <a:off x="30202654" y="4146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302" name="Freccia in su 301">
          <a:extLst>
            <a:ext uri="{FF2B5EF4-FFF2-40B4-BE49-F238E27FC236}">
              <a16:creationId xmlns="" xmlns:a16="http://schemas.microsoft.com/office/drawing/2014/main" id="{43EEF3AF-5B1F-4B81-9729-588AAAE2101D}"/>
            </a:ext>
          </a:extLst>
        </xdr:cNvPr>
        <xdr:cNvSpPr/>
      </xdr:nvSpPr>
      <xdr:spPr>
        <a:xfrm>
          <a:off x="30755744" y="4146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303" name="Freccia in giù 302">
          <a:extLst>
            <a:ext uri="{FF2B5EF4-FFF2-40B4-BE49-F238E27FC236}">
              <a16:creationId xmlns="" xmlns:a16="http://schemas.microsoft.com/office/drawing/2014/main" id="{42ED637B-CE8B-472F-8CA4-AC0D40AB833E}"/>
            </a:ext>
          </a:extLst>
        </xdr:cNvPr>
        <xdr:cNvSpPr/>
      </xdr:nvSpPr>
      <xdr:spPr>
        <a:xfrm>
          <a:off x="30204336" y="39863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304" name="Freccia in su 303">
          <a:extLst>
            <a:ext uri="{FF2B5EF4-FFF2-40B4-BE49-F238E27FC236}">
              <a16:creationId xmlns="" xmlns:a16="http://schemas.microsoft.com/office/drawing/2014/main" id="{CED3C9DB-DB91-4B7C-A9E2-2BE030E583C2}"/>
            </a:ext>
          </a:extLst>
        </xdr:cNvPr>
        <xdr:cNvSpPr/>
      </xdr:nvSpPr>
      <xdr:spPr>
        <a:xfrm>
          <a:off x="30757426" y="39559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305" name="Freccia in giù 304">
          <a:extLst>
            <a:ext uri="{FF2B5EF4-FFF2-40B4-BE49-F238E27FC236}">
              <a16:creationId xmlns="" xmlns:a16="http://schemas.microsoft.com/office/drawing/2014/main" id="{618B7E11-D4F1-4D3A-80A3-28754EB519DF}"/>
            </a:ext>
          </a:extLst>
        </xdr:cNvPr>
        <xdr:cNvSpPr/>
      </xdr:nvSpPr>
      <xdr:spPr>
        <a:xfrm>
          <a:off x="30202654" y="44005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306" name="Freccia in su 305">
          <a:extLst>
            <a:ext uri="{FF2B5EF4-FFF2-40B4-BE49-F238E27FC236}">
              <a16:creationId xmlns="" xmlns:a16="http://schemas.microsoft.com/office/drawing/2014/main" id="{7D4B9E0B-1F50-45A8-BD8E-3591553E91B9}"/>
            </a:ext>
          </a:extLst>
        </xdr:cNvPr>
        <xdr:cNvSpPr/>
      </xdr:nvSpPr>
      <xdr:spPr>
        <a:xfrm>
          <a:off x="30755744" y="44005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307" name="Freccia in giù 306">
          <a:extLst>
            <a:ext uri="{FF2B5EF4-FFF2-40B4-BE49-F238E27FC236}">
              <a16:creationId xmlns="" xmlns:a16="http://schemas.microsoft.com/office/drawing/2014/main" id="{6955CD75-0252-4441-94F4-DA288C4628DF}"/>
            </a:ext>
          </a:extLst>
        </xdr:cNvPr>
        <xdr:cNvSpPr/>
      </xdr:nvSpPr>
      <xdr:spPr>
        <a:xfrm>
          <a:off x="30204336" y="424067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308" name="Freccia in su 307">
          <a:extLst>
            <a:ext uri="{FF2B5EF4-FFF2-40B4-BE49-F238E27FC236}">
              <a16:creationId xmlns="" xmlns:a16="http://schemas.microsoft.com/office/drawing/2014/main" id="{5ACB17CD-3957-4641-A0EB-474AF4154929}"/>
            </a:ext>
          </a:extLst>
        </xdr:cNvPr>
        <xdr:cNvSpPr/>
      </xdr:nvSpPr>
      <xdr:spPr>
        <a:xfrm>
          <a:off x="30757426" y="421021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309" name="Freccia in giù 308">
          <a:extLst>
            <a:ext uri="{FF2B5EF4-FFF2-40B4-BE49-F238E27FC236}">
              <a16:creationId xmlns="" xmlns:a16="http://schemas.microsoft.com/office/drawing/2014/main" id="{2373767F-8948-4302-A70F-23DA1A00E8B7}"/>
            </a:ext>
          </a:extLst>
        </xdr:cNvPr>
        <xdr:cNvSpPr/>
      </xdr:nvSpPr>
      <xdr:spPr>
        <a:xfrm>
          <a:off x="30202654" y="46548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310" name="Freccia in su 309">
          <a:extLst>
            <a:ext uri="{FF2B5EF4-FFF2-40B4-BE49-F238E27FC236}">
              <a16:creationId xmlns="" xmlns:a16="http://schemas.microsoft.com/office/drawing/2014/main" id="{BE32C1D4-7E4D-44AE-B9AC-6E397C4C70AE}"/>
            </a:ext>
          </a:extLst>
        </xdr:cNvPr>
        <xdr:cNvSpPr/>
      </xdr:nvSpPr>
      <xdr:spPr>
        <a:xfrm>
          <a:off x="30755744" y="46548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311" name="Freccia in giù 310">
          <a:extLst>
            <a:ext uri="{FF2B5EF4-FFF2-40B4-BE49-F238E27FC236}">
              <a16:creationId xmlns="" xmlns:a16="http://schemas.microsoft.com/office/drawing/2014/main" id="{56DCED89-F35F-4070-8045-2FB13411914F}"/>
            </a:ext>
          </a:extLst>
        </xdr:cNvPr>
        <xdr:cNvSpPr/>
      </xdr:nvSpPr>
      <xdr:spPr>
        <a:xfrm>
          <a:off x="30204336" y="449499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312" name="Freccia in su 311">
          <a:extLst>
            <a:ext uri="{FF2B5EF4-FFF2-40B4-BE49-F238E27FC236}">
              <a16:creationId xmlns="" xmlns:a16="http://schemas.microsoft.com/office/drawing/2014/main" id="{F4FBE874-484B-47CD-9E3C-2C4FC47C019B}"/>
            </a:ext>
          </a:extLst>
        </xdr:cNvPr>
        <xdr:cNvSpPr/>
      </xdr:nvSpPr>
      <xdr:spPr>
        <a:xfrm>
          <a:off x="30757426" y="446453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313" name="Freccia in giù 312">
          <a:extLst>
            <a:ext uri="{FF2B5EF4-FFF2-40B4-BE49-F238E27FC236}">
              <a16:creationId xmlns="" xmlns:a16="http://schemas.microsoft.com/office/drawing/2014/main" id="{80D10B8B-982A-472B-A219-9AE28B1D8840}"/>
            </a:ext>
          </a:extLst>
        </xdr:cNvPr>
        <xdr:cNvSpPr/>
      </xdr:nvSpPr>
      <xdr:spPr>
        <a:xfrm>
          <a:off x="30202654" y="49091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314" name="Freccia in su 313">
          <a:extLst>
            <a:ext uri="{FF2B5EF4-FFF2-40B4-BE49-F238E27FC236}">
              <a16:creationId xmlns="" xmlns:a16="http://schemas.microsoft.com/office/drawing/2014/main" id="{B9EE22E0-DE0F-4EAC-AB70-B45D2C800657}"/>
            </a:ext>
          </a:extLst>
        </xdr:cNvPr>
        <xdr:cNvSpPr/>
      </xdr:nvSpPr>
      <xdr:spPr>
        <a:xfrm>
          <a:off x="30755744" y="49091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315" name="Freccia in giù 314">
          <a:extLst>
            <a:ext uri="{FF2B5EF4-FFF2-40B4-BE49-F238E27FC236}">
              <a16:creationId xmlns="" xmlns:a16="http://schemas.microsoft.com/office/drawing/2014/main" id="{D0A4E165-122D-4A6F-9199-0EFB37448467}"/>
            </a:ext>
          </a:extLst>
        </xdr:cNvPr>
        <xdr:cNvSpPr/>
      </xdr:nvSpPr>
      <xdr:spPr>
        <a:xfrm>
          <a:off x="30204336" y="474931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316" name="Freccia in su 315">
          <a:extLst>
            <a:ext uri="{FF2B5EF4-FFF2-40B4-BE49-F238E27FC236}">
              <a16:creationId xmlns="" xmlns:a16="http://schemas.microsoft.com/office/drawing/2014/main" id="{220E0DF7-54CF-4E4C-932B-2D1C960F6499}"/>
            </a:ext>
          </a:extLst>
        </xdr:cNvPr>
        <xdr:cNvSpPr/>
      </xdr:nvSpPr>
      <xdr:spPr>
        <a:xfrm>
          <a:off x="30757426" y="471885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317" name="Freccia in giù 316">
          <a:extLst>
            <a:ext uri="{FF2B5EF4-FFF2-40B4-BE49-F238E27FC236}">
              <a16:creationId xmlns="" xmlns:a16="http://schemas.microsoft.com/office/drawing/2014/main" id="{2149527B-E19B-4A32-B512-C880E62CAAB3}"/>
            </a:ext>
          </a:extLst>
        </xdr:cNvPr>
        <xdr:cNvSpPr/>
      </xdr:nvSpPr>
      <xdr:spPr>
        <a:xfrm>
          <a:off x="30202654" y="51635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318" name="Freccia in su 317">
          <a:extLst>
            <a:ext uri="{FF2B5EF4-FFF2-40B4-BE49-F238E27FC236}">
              <a16:creationId xmlns="" xmlns:a16="http://schemas.microsoft.com/office/drawing/2014/main" id="{1B8CA008-5A5A-4317-8911-6BF53AD31969}"/>
            </a:ext>
          </a:extLst>
        </xdr:cNvPr>
        <xdr:cNvSpPr/>
      </xdr:nvSpPr>
      <xdr:spPr>
        <a:xfrm>
          <a:off x="30755744" y="51635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319" name="Freccia in giù 318">
          <a:extLst>
            <a:ext uri="{FF2B5EF4-FFF2-40B4-BE49-F238E27FC236}">
              <a16:creationId xmlns="" xmlns:a16="http://schemas.microsoft.com/office/drawing/2014/main" id="{DDE5EF7C-AA7B-4661-B52B-322B89BEBB6F}"/>
            </a:ext>
          </a:extLst>
        </xdr:cNvPr>
        <xdr:cNvSpPr/>
      </xdr:nvSpPr>
      <xdr:spPr>
        <a:xfrm>
          <a:off x="30204336" y="500362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320" name="Freccia in su 319">
          <a:extLst>
            <a:ext uri="{FF2B5EF4-FFF2-40B4-BE49-F238E27FC236}">
              <a16:creationId xmlns="" xmlns:a16="http://schemas.microsoft.com/office/drawing/2014/main" id="{FEEBDA9B-39E8-40C2-9724-346F158080AC}"/>
            </a:ext>
          </a:extLst>
        </xdr:cNvPr>
        <xdr:cNvSpPr/>
      </xdr:nvSpPr>
      <xdr:spPr>
        <a:xfrm>
          <a:off x="30757426" y="497317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321" name="Freccia in giù 320">
          <a:extLst>
            <a:ext uri="{FF2B5EF4-FFF2-40B4-BE49-F238E27FC236}">
              <a16:creationId xmlns="" xmlns:a16="http://schemas.microsoft.com/office/drawing/2014/main" id="{A155D8E5-FFD0-4ED8-8EA8-49F3C57D9FA9}"/>
            </a:ext>
          </a:extLst>
        </xdr:cNvPr>
        <xdr:cNvSpPr/>
      </xdr:nvSpPr>
      <xdr:spPr>
        <a:xfrm>
          <a:off x="30202654" y="5415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322" name="Freccia in su 321">
          <a:extLst>
            <a:ext uri="{FF2B5EF4-FFF2-40B4-BE49-F238E27FC236}">
              <a16:creationId xmlns="" xmlns:a16="http://schemas.microsoft.com/office/drawing/2014/main" id="{F4805A1F-9929-4363-9C44-1775F82D4CE6}"/>
            </a:ext>
          </a:extLst>
        </xdr:cNvPr>
        <xdr:cNvSpPr/>
      </xdr:nvSpPr>
      <xdr:spPr>
        <a:xfrm>
          <a:off x="30755744" y="5415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323" name="Freccia in giù 322">
          <a:extLst>
            <a:ext uri="{FF2B5EF4-FFF2-40B4-BE49-F238E27FC236}">
              <a16:creationId xmlns="" xmlns:a16="http://schemas.microsoft.com/office/drawing/2014/main" id="{D229100D-F910-468C-B9E4-3C271D3E3729}"/>
            </a:ext>
          </a:extLst>
        </xdr:cNvPr>
        <xdr:cNvSpPr/>
      </xdr:nvSpPr>
      <xdr:spPr>
        <a:xfrm>
          <a:off x="30204336" y="525794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324" name="Freccia in su 323">
          <a:extLst>
            <a:ext uri="{FF2B5EF4-FFF2-40B4-BE49-F238E27FC236}">
              <a16:creationId xmlns="" xmlns:a16="http://schemas.microsoft.com/office/drawing/2014/main" id="{76847618-A432-4C72-B80E-DF8B0A55BED8}"/>
            </a:ext>
          </a:extLst>
        </xdr:cNvPr>
        <xdr:cNvSpPr/>
      </xdr:nvSpPr>
      <xdr:spPr>
        <a:xfrm>
          <a:off x="30757426" y="522748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325" name="Freccia in giù 324">
          <a:extLst>
            <a:ext uri="{FF2B5EF4-FFF2-40B4-BE49-F238E27FC236}">
              <a16:creationId xmlns="" xmlns:a16="http://schemas.microsoft.com/office/drawing/2014/main" id="{46CC7C33-1F0D-4EF5-AF2F-5AF72913B13B}"/>
            </a:ext>
          </a:extLst>
        </xdr:cNvPr>
        <xdr:cNvSpPr/>
      </xdr:nvSpPr>
      <xdr:spPr>
        <a:xfrm>
          <a:off x="30202654" y="5670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326" name="Freccia in su 325">
          <a:extLst>
            <a:ext uri="{FF2B5EF4-FFF2-40B4-BE49-F238E27FC236}">
              <a16:creationId xmlns="" xmlns:a16="http://schemas.microsoft.com/office/drawing/2014/main" id="{DEB13AF2-F304-403E-A1B1-DF0F9CD32982}"/>
            </a:ext>
          </a:extLst>
        </xdr:cNvPr>
        <xdr:cNvSpPr/>
      </xdr:nvSpPr>
      <xdr:spPr>
        <a:xfrm>
          <a:off x="30755744" y="5670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327" name="Freccia in giù 326">
          <a:extLst>
            <a:ext uri="{FF2B5EF4-FFF2-40B4-BE49-F238E27FC236}">
              <a16:creationId xmlns="" xmlns:a16="http://schemas.microsoft.com/office/drawing/2014/main" id="{9ADC03BC-CCBC-4966-B15D-0D7068D9B2ED}"/>
            </a:ext>
          </a:extLst>
        </xdr:cNvPr>
        <xdr:cNvSpPr/>
      </xdr:nvSpPr>
      <xdr:spPr>
        <a:xfrm>
          <a:off x="30204336" y="55103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328" name="Freccia in su 327">
          <a:extLst>
            <a:ext uri="{FF2B5EF4-FFF2-40B4-BE49-F238E27FC236}">
              <a16:creationId xmlns="" xmlns:a16="http://schemas.microsoft.com/office/drawing/2014/main" id="{59F77544-652A-48F0-ACE8-41BE61C3D9F7}"/>
            </a:ext>
          </a:extLst>
        </xdr:cNvPr>
        <xdr:cNvSpPr/>
      </xdr:nvSpPr>
      <xdr:spPr>
        <a:xfrm>
          <a:off x="30757426" y="54799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329" name="Freccia in giù 328">
          <a:extLst>
            <a:ext uri="{FF2B5EF4-FFF2-40B4-BE49-F238E27FC236}">
              <a16:creationId xmlns="" xmlns:a16="http://schemas.microsoft.com/office/drawing/2014/main" id="{ED9E3D59-4F94-4E86-BB8D-B5547163A26D}"/>
            </a:ext>
          </a:extLst>
        </xdr:cNvPr>
        <xdr:cNvSpPr/>
      </xdr:nvSpPr>
      <xdr:spPr>
        <a:xfrm>
          <a:off x="30202654" y="109632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330" name="Freccia in su 329">
          <a:extLst>
            <a:ext uri="{FF2B5EF4-FFF2-40B4-BE49-F238E27FC236}">
              <a16:creationId xmlns="" xmlns:a16="http://schemas.microsoft.com/office/drawing/2014/main" id="{7305DCE3-736C-4A85-B1E2-EFC403C0F91C}"/>
            </a:ext>
          </a:extLst>
        </xdr:cNvPr>
        <xdr:cNvSpPr/>
      </xdr:nvSpPr>
      <xdr:spPr>
        <a:xfrm>
          <a:off x="30755744" y="109632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331" name="Freccia in giù 330">
          <a:extLst>
            <a:ext uri="{FF2B5EF4-FFF2-40B4-BE49-F238E27FC236}">
              <a16:creationId xmlns="" xmlns:a16="http://schemas.microsoft.com/office/drawing/2014/main" id="{78CFAB32-39BC-47C7-AA7A-4D3F317B9DE7}"/>
            </a:ext>
          </a:extLst>
        </xdr:cNvPr>
        <xdr:cNvSpPr/>
      </xdr:nvSpPr>
      <xdr:spPr>
        <a:xfrm>
          <a:off x="30202654" y="135064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332" name="Freccia in su 331">
          <a:extLst>
            <a:ext uri="{FF2B5EF4-FFF2-40B4-BE49-F238E27FC236}">
              <a16:creationId xmlns="" xmlns:a16="http://schemas.microsoft.com/office/drawing/2014/main" id="{6ECE75D6-BBA6-47FB-8EA5-F3D8300AE5BC}"/>
            </a:ext>
          </a:extLst>
        </xdr:cNvPr>
        <xdr:cNvSpPr/>
      </xdr:nvSpPr>
      <xdr:spPr>
        <a:xfrm>
          <a:off x="30755744" y="135064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333" name="Freccia in giù 332">
          <a:extLst>
            <a:ext uri="{FF2B5EF4-FFF2-40B4-BE49-F238E27FC236}">
              <a16:creationId xmlns="" xmlns:a16="http://schemas.microsoft.com/office/drawing/2014/main" id="{5E205F19-461D-4566-93A7-A8C492216032}"/>
            </a:ext>
          </a:extLst>
        </xdr:cNvPr>
        <xdr:cNvSpPr/>
      </xdr:nvSpPr>
      <xdr:spPr>
        <a:xfrm>
          <a:off x="30202654" y="160496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334" name="Freccia in su 333">
          <a:extLst>
            <a:ext uri="{FF2B5EF4-FFF2-40B4-BE49-F238E27FC236}">
              <a16:creationId xmlns="" xmlns:a16="http://schemas.microsoft.com/office/drawing/2014/main" id="{BA9698F3-68E2-415A-832A-2970813B6535}"/>
            </a:ext>
          </a:extLst>
        </xdr:cNvPr>
        <xdr:cNvSpPr/>
      </xdr:nvSpPr>
      <xdr:spPr>
        <a:xfrm>
          <a:off x="30755744" y="160496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335" name="Freccia in giù 334">
          <a:extLst>
            <a:ext uri="{FF2B5EF4-FFF2-40B4-BE49-F238E27FC236}">
              <a16:creationId xmlns="" xmlns:a16="http://schemas.microsoft.com/office/drawing/2014/main" id="{B8EFBEEC-18DF-4C74-B4A0-C746B4E23E03}"/>
            </a:ext>
          </a:extLst>
        </xdr:cNvPr>
        <xdr:cNvSpPr/>
      </xdr:nvSpPr>
      <xdr:spPr>
        <a:xfrm>
          <a:off x="30204336" y="144508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336" name="Freccia in su 335">
          <a:extLst>
            <a:ext uri="{FF2B5EF4-FFF2-40B4-BE49-F238E27FC236}">
              <a16:creationId xmlns="" xmlns:a16="http://schemas.microsoft.com/office/drawing/2014/main" id="{CF98BE5C-5290-434E-BBA3-A66A770ED5DF}"/>
            </a:ext>
          </a:extLst>
        </xdr:cNvPr>
        <xdr:cNvSpPr/>
      </xdr:nvSpPr>
      <xdr:spPr>
        <a:xfrm>
          <a:off x="30757426" y="141463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337" name="Freccia in giù 336">
          <a:extLst>
            <a:ext uri="{FF2B5EF4-FFF2-40B4-BE49-F238E27FC236}">
              <a16:creationId xmlns="" xmlns:a16="http://schemas.microsoft.com/office/drawing/2014/main" id="{61D933EC-7D09-4AA7-9A9B-BC75363A4B06}"/>
            </a:ext>
          </a:extLst>
        </xdr:cNvPr>
        <xdr:cNvSpPr/>
      </xdr:nvSpPr>
      <xdr:spPr>
        <a:xfrm>
          <a:off x="30202654" y="160496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338" name="Freccia in su 337">
          <a:extLst>
            <a:ext uri="{FF2B5EF4-FFF2-40B4-BE49-F238E27FC236}">
              <a16:creationId xmlns="" xmlns:a16="http://schemas.microsoft.com/office/drawing/2014/main" id="{A0414067-1049-4147-98C7-F23372ADEBBE}"/>
            </a:ext>
          </a:extLst>
        </xdr:cNvPr>
        <xdr:cNvSpPr/>
      </xdr:nvSpPr>
      <xdr:spPr>
        <a:xfrm>
          <a:off x="30755744" y="160496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339" name="Freccia in giù 338">
          <a:extLst>
            <a:ext uri="{FF2B5EF4-FFF2-40B4-BE49-F238E27FC236}">
              <a16:creationId xmlns="" xmlns:a16="http://schemas.microsoft.com/office/drawing/2014/main" id="{40493D33-A906-4804-8EC8-8DC16790ADB8}"/>
            </a:ext>
          </a:extLst>
        </xdr:cNvPr>
        <xdr:cNvSpPr/>
      </xdr:nvSpPr>
      <xdr:spPr>
        <a:xfrm>
          <a:off x="30202654" y="185928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340" name="Freccia in su 339">
          <a:extLst>
            <a:ext uri="{FF2B5EF4-FFF2-40B4-BE49-F238E27FC236}">
              <a16:creationId xmlns="" xmlns:a16="http://schemas.microsoft.com/office/drawing/2014/main" id="{06C82E56-FF26-4E2C-B59F-F4B53D3AAF25}"/>
            </a:ext>
          </a:extLst>
        </xdr:cNvPr>
        <xdr:cNvSpPr/>
      </xdr:nvSpPr>
      <xdr:spPr>
        <a:xfrm>
          <a:off x="30755744" y="185928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341" name="Freccia in giù 340">
          <a:extLst>
            <a:ext uri="{FF2B5EF4-FFF2-40B4-BE49-F238E27FC236}">
              <a16:creationId xmlns="" xmlns:a16="http://schemas.microsoft.com/office/drawing/2014/main" id="{DF5FD337-8E0F-4C1E-B90D-72572D8B22BF}"/>
            </a:ext>
          </a:extLst>
        </xdr:cNvPr>
        <xdr:cNvSpPr/>
      </xdr:nvSpPr>
      <xdr:spPr>
        <a:xfrm>
          <a:off x="30204336" y="169940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342" name="Freccia in su 341">
          <a:extLst>
            <a:ext uri="{FF2B5EF4-FFF2-40B4-BE49-F238E27FC236}">
              <a16:creationId xmlns="" xmlns:a16="http://schemas.microsoft.com/office/drawing/2014/main" id="{837A70DF-1E03-48E3-8C76-44651B2D9461}"/>
            </a:ext>
          </a:extLst>
        </xdr:cNvPr>
        <xdr:cNvSpPr/>
      </xdr:nvSpPr>
      <xdr:spPr>
        <a:xfrm>
          <a:off x="30757426" y="166894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343" name="Freccia in giù 342">
          <a:extLst>
            <a:ext uri="{FF2B5EF4-FFF2-40B4-BE49-F238E27FC236}">
              <a16:creationId xmlns="" xmlns:a16="http://schemas.microsoft.com/office/drawing/2014/main" id="{F22C48B1-DED2-431B-B78B-3032CD4D639F}"/>
            </a:ext>
          </a:extLst>
        </xdr:cNvPr>
        <xdr:cNvSpPr/>
      </xdr:nvSpPr>
      <xdr:spPr>
        <a:xfrm>
          <a:off x="30202654" y="185928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344" name="Freccia in su 343">
          <a:extLst>
            <a:ext uri="{FF2B5EF4-FFF2-40B4-BE49-F238E27FC236}">
              <a16:creationId xmlns="" xmlns:a16="http://schemas.microsoft.com/office/drawing/2014/main" id="{A1EF326E-FF83-4187-9915-4FE42A07444B}"/>
            </a:ext>
          </a:extLst>
        </xdr:cNvPr>
        <xdr:cNvSpPr/>
      </xdr:nvSpPr>
      <xdr:spPr>
        <a:xfrm>
          <a:off x="30755744" y="185928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345" name="Freccia in giù 344">
          <a:extLst>
            <a:ext uri="{FF2B5EF4-FFF2-40B4-BE49-F238E27FC236}">
              <a16:creationId xmlns="" xmlns:a16="http://schemas.microsoft.com/office/drawing/2014/main" id="{D634B577-819D-43A1-AF72-0656ABE579C0}"/>
            </a:ext>
          </a:extLst>
        </xdr:cNvPr>
        <xdr:cNvSpPr/>
      </xdr:nvSpPr>
      <xdr:spPr>
        <a:xfrm>
          <a:off x="30202654" y="2367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346" name="Freccia in su 345">
          <a:extLst>
            <a:ext uri="{FF2B5EF4-FFF2-40B4-BE49-F238E27FC236}">
              <a16:creationId xmlns="" xmlns:a16="http://schemas.microsoft.com/office/drawing/2014/main" id="{1651B325-7B4A-4FE2-9624-7A8461E09C75}"/>
            </a:ext>
          </a:extLst>
        </xdr:cNvPr>
        <xdr:cNvSpPr/>
      </xdr:nvSpPr>
      <xdr:spPr>
        <a:xfrm>
          <a:off x="30755744" y="2367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347" name="Freccia in giù 346">
          <a:extLst>
            <a:ext uri="{FF2B5EF4-FFF2-40B4-BE49-F238E27FC236}">
              <a16:creationId xmlns="" xmlns:a16="http://schemas.microsoft.com/office/drawing/2014/main" id="{933B5B8D-90FC-492A-AF51-9E109C4E1C9B}"/>
            </a:ext>
          </a:extLst>
        </xdr:cNvPr>
        <xdr:cNvSpPr/>
      </xdr:nvSpPr>
      <xdr:spPr>
        <a:xfrm>
          <a:off x="30202654" y="2622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348" name="Freccia in su 347">
          <a:extLst>
            <a:ext uri="{FF2B5EF4-FFF2-40B4-BE49-F238E27FC236}">
              <a16:creationId xmlns="" xmlns:a16="http://schemas.microsoft.com/office/drawing/2014/main" id="{CCFE0BF2-BF56-4F4E-8F98-E4EDC329CD0A}"/>
            </a:ext>
          </a:extLst>
        </xdr:cNvPr>
        <xdr:cNvSpPr/>
      </xdr:nvSpPr>
      <xdr:spPr>
        <a:xfrm>
          <a:off x="30755744" y="2622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349" name="Freccia in giù 348">
          <a:extLst>
            <a:ext uri="{FF2B5EF4-FFF2-40B4-BE49-F238E27FC236}">
              <a16:creationId xmlns="" xmlns:a16="http://schemas.microsoft.com/office/drawing/2014/main" id="{039E0BB3-C17E-4576-BBD6-133E48E33ADA}"/>
            </a:ext>
          </a:extLst>
        </xdr:cNvPr>
        <xdr:cNvSpPr/>
      </xdr:nvSpPr>
      <xdr:spPr>
        <a:xfrm>
          <a:off x="30202654" y="28765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350" name="Freccia in su 349">
          <a:extLst>
            <a:ext uri="{FF2B5EF4-FFF2-40B4-BE49-F238E27FC236}">
              <a16:creationId xmlns="" xmlns:a16="http://schemas.microsoft.com/office/drawing/2014/main" id="{9642DFDC-6885-4AA7-BB58-D52BBA59CB40}"/>
            </a:ext>
          </a:extLst>
        </xdr:cNvPr>
        <xdr:cNvSpPr/>
      </xdr:nvSpPr>
      <xdr:spPr>
        <a:xfrm>
          <a:off x="30755744" y="28765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351" name="Freccia in giù 350">
          <a:extLst>
            <a:ext uri="{FF2B5EF4-FFF2-40B4-BE49-F238E27FC236}">
              <a16:creationId xmlns="" xmlns:a16="http://schemas.microsoft.com/office/drawing/2014/main" id="{7622CE48-6116-4974-A884-5497DA155A29}"/>
            </a:ext>
          </a:extLst>
        </xdr:cNvPr>
        <xdr:cNvSpPr/>
      </xdr:nvSpPr>
      <xdr:spPr>
        <a:xfrm>
          <a:off x="30204336" y="271667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352" name="Freccia in su 351">
          <a:extLst>
            <a:ext uri="{FF2B5EF4-FFF2-40B4-BE49-F238E27FC236}">
              <a16:creationId xmlns="" xmlns:a16="http://schemas.microsoft.com/office/drawing/2014/main" id="{88D12FCC-91E7-499C-B021-D19449DC1039}"/>
            </a:ext>
          </a:extLst>
        </xdr:cNvPr>
        <xdr:cNvSpPr/>
      </xdr:nvSpPr>
      <xdr:spPr>
        <a:xfrm>
          <a:off x="30757426" y="268621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353" name="Freccia in giù 352">
          <a:extLst>
            <a:ext uri="{FF2B5EF4-FFF2-40B4-BE49-F238E27FC236}">
              <a16:creationId xmlns="" xmlns:a16="http://schemas.microsoft.com/office/drawing/2014/main" id="{0AF00CE8-FB5F-4082-9691-A5041163A282}"/>
            </a:ext>
          </a:extLst>
        </xdr:cNvPr>
        <xdr:cNvSpPr/>
      </xdr:nvSpPr>
      <xdr:spPr>
        <a:xfrm>
          <a:off x="30202654" y="31308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354" name="Freccia in su 353">
          <a:extLst>
            <a:ext uri="{FF2B5EF4-FFF2-40B4-BE49-F238E27FC236}">
              <a16:creationId xmlns="" xmlns:a16="http://schemas.microsoft.com/office/drawing/2014/main" id="{B0C7190A-A6EA-482D-B163-BDC43F9004A7}"/>
            </a:ext>
          </a:extLst>
        </xdr:cNvPr>
        <xdr:cNvSpPr/>
      </xdr:nvSpPr>
      <xdr:spPr>
        <a:xfrm>
          <a:off x="30755744" y="31308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355" name="Freccia in giù 354">
          <a:extLst>
            <a:ext uri="{FF2B5EF4-FFF2-40B4-BE49-F238E27FC236}">
              <a16:creationId xmlns="" xmlns:a16="http://schemas.microsoft.com/office/drawing/2014/main" id="{F655E97E-2764-44DA-8A02-F1C0CB5EE987}"/>
            </a:ext>
          </a:extLst>
        </xdr:cNvPr>
        <xdr:cNvSpPr/>
      </xdr:nvSpPr>
      <xdr:spPr>
        <a:xfrm>
          <a:off x="30204336" y="297099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356" name="Freccia in su 355">
          <a:extLst>
            <a:ext uri="{FF2B5EF4-FFF2-40B4-BE49-F238E27FC236}">
              <a16:creationId xmlns="" xmlns:a16="http://schemas.microsoft.com/office/drawing/2014/main" id="{109BE7C8-9BFB-4AA7-BFD4-BC17276C0C79}"/>
            </a:ext>
          </a:extLst>
        </xdr:cNvPr>
        <xdr:cNvSpPr/>
      </xdr:nvSpPr>
      <xdr:spPr>
        <a:xfrm>
          <a:off x="30757426" y="294053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357" name="Freccia in giù 356">
          <a:extLst>
            <a:ext uri="{FF2B5EF4-FFF2-40B4-BE49-F238E27FC236}">
              <a16:creationId xmlns="" xmlns:a16="http://schemas.microsoft.com/office/drawing/2014/main" id="{B1A178CC-5376-4235-8742-37FE4D9EAE97}"/>
            </a:ext>
          </a:extLst>
        </xdr:cNvPr>
        <xdr:cNvSpPr/>
      </xdr:nvSpPr>
      <xdr:spPr>
        <a:xfrm>
          <a:off x="30202654" y="28765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358" name="Freccia in su 357">
          <a:extLst>
            <a:ext uri="{FF2B5EF4-FFF2-40B4-BE49-F238E27FC236}">
              <a16:creationId xmlns="" xmlns:a16="http://schemas.microsoft.com/office/drawing/2014/main" id="{DC6D5F60-8C79-42DA-BF21-9D503F4CE55B}"/>
            </a:ext>
          </a:extLst>
        </xdr:cNvPr>
        <xdr:cNvSpPr/>
      </xdr:nvSpPr>
      <xdr:spPr>
        <a:xfrm>
          <a:off x="30755744" y="28765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359" name="Freccia in giù 358">
          <a:extLst>
            <a:ext uri="{FF2B5EF4-FFF2-40B4-BE49-F238E27FC236}">
              <a16:creationId xmlns="" xmlns:a16="http://schemas.microsoft.com/office/drawing/2014/main" id="{067BFEA9-E0F7-4FAC-8316-6FA7F890EBBE}"/>
            </a:ext>
          </a:extLst>
        </xdr:cNvPr>
        <xdr:cNvSpPr/>
      </xdr:nvSpPr>
      <xdr:spPr>
        <a:xfrm>
          <a:off x="30202654" y="31308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360" name="Freccia in su 359">
          <a:extLst>
            <a:ext uri="{FF2B5EF4-FFF2-40B4-BE49-F238E27FC236}">
              <a16:creationId xmlns="" xmlns:a16="http://schemas.microsoft.com/office/drawing/2014/main" id="{8C0D9B32-C44E-4942-8699-B17B6C365B3B}"/>
            </a:ext>
          </a:extLst>
        </xdr:cNvPr>
        <xdr:cNvSpPr/>
      </xdr:nvSpPr>
      <xdr:spPr>
        <a:xfrm>
          <a:off x="30755744" y="31308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361" name="Freccia in giù 360">
          <a:extLst>
            <a:ext uri="{FF2B5EF4-FFF2-40B4-BE49-F238E27FC236}">
              <a16:creationId xmlns="" xmlns:a16="http://schemas.microsoft.com/office/drawing/2014/main" id="{10295BAE-F35D-476E-8B76-FB975230CF3E}"/>
            </a:ext>
          </a:extLst>
        </xdr:cNvPr>
        <xdr:cNvSpPr/>
      </xdr:nvSpPr>
      <xdr:spPr>
        <a:xfrm>
          <a:off x="30202654" y="363759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362" name="Freccia in su 361">
          <a:extLst>
            <a:ext uri="{FF2B5EF4-FFF2-40B4-BE49-F238E27FC236}">
              <a16:creationId xmlns="" xmlns:a16="http://schemas.microsoft.com/office/drawing/2014/main" id="{D3177712-11B0-4415-9AF0-BF38DC08456A}"/>
            </a:ext>
          </a:extLst>
        </xdr:cNvPr>
        <xdr:cNvSpPr/>
      </xdr:nvSpPr>
      <xdr:spPr>
        <a:xfrm>
          <a:off x="30755744" y="363759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363" name="Freccia in giù 362">
          <a:extLst>
            <a:ext uri="{FF2B5EF4-FFF2-40B4-BE49-F238E27FC236}">
              <a16:creationId xmlns="" xmlns:a16="http://schemas.microsoft.com/office/drawing/2014/main" id="{9DB527F1-0709-44E3-9BFE-21F1AB1CCF76}"/>
            </a:ext>
          </a:extLst>
        </xdr:cNvPr>
        <xdr:cNvSpPr/>
      </xdr:nvSpPr>
      <xdr:spPr>
        <a:xfrm>
          <a:off x="30202654" y="3891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364" name="Freccia in su 363">
          <a:extLst>
            <a:ext uri="{FF2B5EF4-FFF2-40B4-BE49-F238E27FC236}">
              <a16:creationId xmlns="" xmlns:a16="http://schemas.microsoft.com/office/drawing/2014/main" id="{80C82A40-CC72-49E9-8034-D76603ECB3D4}"/>
            </a:ext>
          </a:extLst>
        </xdr:cNvPr>
        <xdr:cNvSpPr/>
      </xdr:nvSpPr>
      <xdr:spPr>
        <a:xfrm>
          <a:off x="30755744" y="3891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365" name="Freccia in giù 364">
          <a:extLst>
            <a:ext uri="{FF2B5EF4-FFF2-40B4-BE49-F238E27FC236}">
              <a16:creationId xmlns="" xmlns:a16="http://schemas.microsoft.com/office/drawing/2014/main" id="{3312EE80-8CAD-4D9A-8BE8-DFFA3F140ECD}"/>
            </a:ext>
          </a:extLst>
        </xdr:cNvPr>
        <xdr:cNvSpPr/>
      </xdr:nvSpPr>
      <xdr:spPr>
        <a:xfrm>
          <a:off x="30202654" y="4146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366" name="Freccia in su 365">
          <a:extLst>
            <a:ext uri="{FF2B5EF4-FFF2-40B4-BE49-F238E27FC236}">
              <a16:creationId xmlns="" xmlns:a16="http://schemas.microsoft.com/office/drawing/2014/main" id="{AF2AA768-3520-4780-8275-0EDECA7219BE}"/>
            </a:ext>
          </a:extLst>
        </xdr:cNvPr>
        <xdr:cNvSpPr/>
      </xdr:nvSpPr>
      <xdr:spPr>
        <a:xfrm>
          <a:off x="30755744" y="4146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367" name="Freccia in giù 366">
          <a:extLst>
            <a:ext uri="{FF2B5EF4-FFF2-40B4-BE49-F238E27FC236}">
              <a16:creationId xmlns="" xmlns:a16="http://schemas.microsoft.com/office/drawing/2014/main" id="{3D3EE8C9-0E61-4FD4-BB2B-5540656D5E19}"/>
            </a:ext>
          </a:extLst>
        </xdr:cNvPr>
        <xdr:cNvSpPr/>
      </xdr:nvSpPr>
      <xdr:spPr>
        <a:xfrm>
          <a:off x="30204336" y="39863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368" name="Freccia in su 367">
          <a:extLst>
            <a:ext uri="{FF2B5EF4-FFF2-40B4-BE49-F238E27FC236}">
              <a16:creationId xmlns="" xmlns:a16="http://schemas.microsoft.com/office/drawing/2014/main" id="{7A063954-95B4-4E3D-B83A-AB178DC7C665}"/>
            </a:ext>
          </a:extLst>
        </xdr:cNvPr>
        <xdr:cNvSpPr/>
      </xdr:nvSpPr>
      <xdr:spPr>
        <a:xfrm>
          <a:off x="30757426" y="39559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369" name="Freccia in giù 368">
          <a:extLst>
            <a:ext uri="{FF2B5EF4-FFF2-40B4-BE49-F238E27FC236}">
              <a16:creationId xmlns="" xmlns:a16="http://schemas.microsoft.com/office/drawing/2014/main" id="{30C2E055-C7BD-4D81-87AF-204847D3D88C}"/>
            </a:ext>
          </a:extLst>
        </xdr:cNvPr>
        <xdr:cNvSpPr/>
      </xdr:nvSpPr>
      <xdr:spPr>
        <a:xfrm>
          <a:off x="30202654" y="44005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370" name="Freccia in su 369">
          <a:extLst>
            <a:ext uri="{FF2B5EF4-FFF2-40B4-BE49-F238E27FC236}">
              <a16:creationId xmlns="" xmlns:a16="http://schemas.microsoft.com/office/drawing/2014/main" id="{5C7498ED-6157-4CC9-8B5F-323B0BFA96D4}"/>
            </a:ext>
          </a:extLst>
        </xdr:cNvPr>
        <xdr:cNvSpPr/>
      </xdr:nvSpPr>
      <xdr:spPr>
        <a:xfrm>
          <a:off x="30755744" y="44005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371" name="Freccia in giù 370">
          <a:extLst>
            <a:ext uri="{FF2B5EF4-FFF2-40B4-BE49-F238E27FC236}">
              <a16:creationId xmlns="" xmlns:a16="http://schemas.microsoft.com/office/drawing/2014/main" id="{80C6E902-5927-4FE0-86ED-1AAC0D1E7EAC}"/>
            </a:ext>
          </a:extLst>
        </xdr:cNvPr>
        <xdr:cNvSpPr/>
      </xdr:nvSpPr>
      <xdr:spPr>
        <a:xfrm>
          <a:off x="30204336" y="424067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372" name="Freccia in su 371">
          <a:extLst>
            <a:ext uri="{FF2B5EF4-FFF2-40B4-BE49-F238E27FC236}">
              <a16:creationId xmlns="" xmlns:a16="http://schemas.microsoft.com/office/drawing/2014/main" id="{B3F0CAD5-2CA3-487C-AF57-BA7E975CC4FE}"/>
            </a:ext>
          </a:extLst>
        </xdr:cNvPr>
        <xdr:cNvSpPr/>
      </xdr:nvSpPr>
      <xdr:spPr>
        <a:xfrm>
          <a:off x="30757426" y="421021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373" name="Freccia in giù 372">
          <a:extLst>
            <a:ext uri="{FF2B5EF4-FFF2-40B4-BE49-F238E27FC236}">
              <a16:creationId xmlns="" xmlns:a16="http://schemas.microsoft.com/office/drawing/2014/main" id="{456677F0-1E5D-41C1-B72C-1E7AEFD77813}"/>
            </a:ext>
          </a:extLst>
        </xdr:cNvPr>
        <xdr:cNvSpPr/>
      </xdr:nvSpPr>
      <xdr:spPr>
        <a:xfrm>
          <a:off x="30202654" y="49091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374" name="Freccia in su 373">
          <a:extLst>
            <a:ext uri="{FF2B5EF4-FFF2-40B4-BE49-F238E27FC236}">
              <a16:creationId xmlns="" xmlns:a16="http://schemas.microsoft.com/office/drawing/2014/main" id="{1C1A7D84-955E-48EA-BD91-D6C692CF2803}"/>
            </a:ext>
          </a:extLst>
        </xdr:cNvPr>
        <xdr:cNvSpPr/>
      </xdr:nvSpPr>
      <xdr:spPr>
        <a:xfrm>
          <a:off x="30755744" y="49091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375" name="Freccia in giù 374">
          <a:extLst>
            <a:ext uri="{FF2B5EF4-FFF2-40B4-BE49-F238E27FC236}">
              <a16:creationId xmlns="" xmlns:a16="http://schemas.microsoft.com/office/drawing/2014/main" id="{725C791C-3A95-44A2-A461-66099ECA0704}"/>
            </a:ext>
          </a:extLst>
        </xdr:cNvPr>
        <xdr:cNvSpPr/>
      </xdr:nvSpPr>
      <xdr:spPr>
        <a:xfrm>
          <a:off x="30202654" y="51635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376" name="Freccia in su 375">
          <a:extLst>
            <a:ext uri="{FF2B5EF4-FFF2-40B4-BE49-F238E27FC236}">
              <a16:creationId xmlns="" xmlns:a16="http://schemas.microsoft.com/office/drawing/2014/main" id="{28D5319F-4FCC-46FC-BE57-E0EDE7E9E4C1}"/>
            </a:ext>
          </a:extLst>
        </xdr:cNvPr>
        <xdr:cNvSpPr/>
      </xdr:nvSpPr>
      <xdr:spPr>
        <a:xfrm>
          <a:off x="30755744" y="51635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377" name="Freccia in giù 376">
          <a:extLst>
            <a:ext uri="{FF2B5EF4-FFF2-40B4-BE49-F238E27FC236}">
              <a16:creationId xmlns="" xmlns:a16="http://schemas.microsoft.com/office/drawing/2014/main" id="{6A787D4D-BA82-4CC6-976A-ADC3DEB70BC2}"/>
            </a:ext>
          </a:extLst>
        </xdr:cNvPr>
        <xdr:cNvSpPr/>
      </xdr:nvSpPr>
      <xdr:spPr>
        <a:xfrm>
          <a:off x="30202654" y="5415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378" name="Freccia in su 377">
          <a:extLst>
            <a:ext uri="{FF2B5EF4-FFF2-40B4-BE49-F238E27FC236}">
              <a16:creationId xmlns="" xmlns:a16="http://schemas.microsoft.com/office/drawing/2014/main" id="{CC633CED-CEBF-4CE4-86E5-92284FB12B0A}"/>
            </a:ext>
          </a:extLst>
        </xdr:cNvPr>
        <xdr:cNvSpPr/>
      </xdr:nvSpPr>
      <xdr:spPr>
        <a:xfrm>
          <a:off x="30755744" y="5415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379" name="Freccia in giù 378">
          <a:extLst>
            <a:ext uri="{FF2B5EF4-FFF2-40B4-BE49-F238E27FC236}">
              <a16:creationId xmlns="" xmlns:a16="http://schemas.microsoft.com/office/drawing/2014/main" id="{2DB3648F-3E03-4E41-91B1-45BAEA559E8E}"/>
            </a:ext>
          </a:extLst>
        </xdr:cNvPr>
        <xdr:cNvSpPr/>
      </xdr:nvSpPr>
      <xdr:spPr>
        <a:xfrm>
          <a:off x="30204336" y="525794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380" name="Freccia in su 379">
          <a:extLst>
            <a:ext uri="{FF2B5EF4-FFF2-40B4-BE49-F238E27FC236}">
              <a16:creationId xmlns="" xmlns:a16="http://schemas.microsoft.com/office/drawing/2014/main" id="{12CABA93-3AEC-4268-9A15-FFE3B0546EF4}"/>
            </a:ext>
          </a:extLst>
        </xdr:cNvPr>
        <xdr:cNvSpPr/>
      </xdr:nvSpPr>
      <xdr:spPr>
        <a:xfrm>
          <a:off x="30757426" y="522748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381" name="Freccia in giù 380">
          <a:extLst>
            <a:ext uri="{FF2B5EF4-FFF2-40B4-BE49-F238E27FC236}">
              <a16:creationId xmlns="" xmlns:a16="http://schemas.microsoft.com/office/drawing/2014/main" id="{AF3D2B65-6108-4C3D-A5B1-96AC225D773E}"/>
            </a:ext>
          </a:extLst>
        </xdr:cNvPr>
        <xdr:cNvSpPr/>
      </xdr:nvSpPr>
      <xdr:spPr>
        <a:xfrm>
          <a:off x="30202654" y="5670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382" name="Freccia in su 381">
          <a:extLst>
            <a:ext uri="{FF2B5EF4-FFF2-40B4-BE49-F238E27FC236}">
              <a16:creationId xmlns="" xmlns:a16="http://schemas.microsoft.com/office/drawing/2014/main" id="{EF8D80E2-7DEE-4190-ACF4-47936EEDAB54}"/>
            </a:ext>
          </a:extLst>
        </xdr:cNvPr>
        <xdr:cNvSpPr/>
      </xdr:nvSpPr>
      <xdr:spPr>
        <a:xfrm>
          <a:off x="30755744" y="5670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383" name="Freccia in giù 382">
          <a:extLst>
            <a:ext uri="{FF2B5EF4-FFF2-40B4-BE49-F238E27FC236}">
              <a16:creationId xmlns="" xmlns:a16="http://schemas.microsoft.com/office/drawing/2014/main" id="{225D9C9A-372D-4D4A-9CB4-7C2BF59E4D27}"/>
            </a:ext>
          </a:extLst>
        </xdr:cNvPr>
        <xdr:cNvSpPr/>
      </xdr:nvSpPr>
      <xdr:spPr>
        <a:xfrm>
          <a:off x="30204336" y="55103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384" name="Freccia in su 383">
          <a:extLst>
            <a:ext uri="{FF2B5EF4-FFF2-40B4-BE49-F238E27FC236}">
              <a16:creationId xmlns="" xmlns:a16="http://schemas.microsoft.com/office/drawing/2014/main" id="{14730ABA-5338-4564-A4EF-299E7F592E17}"/>
            </a:ext>
          </a:extLst>
        </xdr:cNvPr>
        <xdr:cNvSpPr/>
      </xdr:nvSpPr>
      <xdr:spPr>
        <a:xfrm>
          <a:off x="30757426" y="54799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385" name="Freccia in giù 384">
          <a:extLst>
            <a:ext uri="{FF2B5EF4-FFF2-40B4-BE49-F238E27FC236}">
              <a16:creationId xmlns="" xmlns:a16="http://schemas.microsoft.com/office/drawing/2014/main" id="{61BE15EC-1547-4FB2-A570-3B374EFDDF16}"/>
            </a:ext>
          </a:extLst>
        </xdr:cNvPr>
        <xdr:cNvSpPr/>
      </xdr:nvSpPr>
      <xdr:spPr>
        <a:xfrm>
          <a:off x="30202654" y="4146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386" name="Freccia in su 385">
          <a:extLst>
            <a:ext uri="{FF2B5EF4-FFF2-40B4-BE49-F238E27FC236}">
              <a16:creationId xmlns="" xmlns:a16="http://schemas.microsoft.com/office/drawing/2014/main" id="{F64E88CD-CED6-403E-921F-B4975C8F89B6}"/>
            </a:ext>
          </a:extLst>
        </xdr:cNvPr>
        <xdr:cNvSpPr/>
      </xdr:nvSpPr>
      <xdr:spPr>
        <a:xfrm>
          <a:off x="30755744" y="4146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387" name="Freccia in giù 386">
          <a:extLst>
            <a:ext uri="{FF2B5EF4-FFF2-40B4-BE49-F238E27FC236}">
              <a16:creationId xmlns="" xmlns:a16="http://schemas.microsoft.com/office/drawing/2014/main" id="{7FEF7852-60FB-4705-A500-42E92DAFF2E9}"/>
            </a:ext>
          </a:extLst>
        </xdr:cNvPr>
        <xdr:cNvSpPr/>
      </xdr:nvSpPr>
      <xdr:spPr>
        <a:xfrm>
          <a:off x="30202654" y="44005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388" name="Freccia in su 387">
          <a:extLst>
            <a:ext uri="{FF2B5EF4-FFF2-40B4-BE49-F238E27FC236}">
              <a16:creationId xmlns="" xmlns:a16="http://schemas.microsoft.com/office/drawing/2014/main" id="{012A2E19-F510-4E74-B64F-313598C0267E}"/>
            </a:ext>
          </a:extLst>
        </xdr:cNvPr>
        <xdr:cNvSpPr/>
      </xdr:nvSpPr>
      <xdr:spPr>
        <a:xfrm>
          <a:off x="30755744" y="44005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389" name="Freccia in giù 388">
          <a:extLst>
            <a:ext uri="{FF2B5EF4-FFF2-40B4-BE49-F238E27FC236}">
              <a16:creationId xmlns="" xmlns:a16="http://schemas.microsoft.com/office/drawing/2014/main" id="{F573DB21-8684-46F4-914B-A9642B4B85A8}"/>
            </a:ext>
          </a:extLst>
        </xdr:cNvPr>
        <xdr:cNvSpPr/>
      </xdr:nvSpPr>
      <xdr:spPr>
        <a:xfrm>
          <a:off x="30202654" y="54159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390" name="Freccia in su 389">
          <a:extLst>
            <a:ext uri="{FF2B5EF4-FFF2-40B4-BE49-F238E27FC236}">
              <a16:creationId xmlns="" xmlns:a16="http://schemas.microsoft.com/office/drawing/2014/main" id="{F6825913-A5E4-496A-9DFC-C6907E0030E1}"/>
            </a:ext>
          </a:extLst>
        </xdr:cNvPr>
        <xdr:cNvSpPr/>
      </xdr:nvSpPr>
      <xdr:spPr>
        <a:xfrm>
          <a:off x="30755744" y="54159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391" name="Freccia in giù 390">
          <a:extLst>
            <a:ext uri="{FF2B5EF4-FFF2-40B4-BE49-F238E27FC236}">
              <a16:creationId xmlns="" xmlns:a16="http://schemas.microsoft.com/office/drawing/2014/main" id="{24C27A06-4E91-4C27-8843-D5B30730E458}"/>
            </a:ext>
          </a:extLst>
        </xdr:cNvPr>
        <xdr:cNvSpPr/>
      </xdr:nvSpPr>
      <xdr:spPr>
        <a:xfrm>
          <a:off x="30202654" y="56702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392" name="Freccia in su 391">
          <a:extLst>
            <a:ext uri="{FF2B5EF4-FFF2-40B4-BE49-F238E27FC236}">
              <a16:creationId xmlns="" xmlns:a16="http://schemas.microsoft.com/office/drawing/2014/main" id="{34CA1C57-A76C-4A1B-BA61-C8F6B471FD56}"/>
            </a:ext>
          </a:extLst>
        </xdr:cNvPr>
        <xdr:cNvSpPr/>
      </xdr:nvSpPr>
      <xdr:spPr>
        <a:xfrm>
          <a:off x="30755744" y="56702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871168</xdr:colOff>
      <xdr:row>0</xdr:row>
      <xdr:rowOff>0</xdr:rowOff>
    </xdr:from>
    <xdr:to>
      <xdr:col>8</xdr:col>
      <xdr:colOff>1075762</xdr:colOff>
      <xdr:row>0</xdr:row>
      <xdr:rowOff>186765</xdr:rowOff>
    </xdr:to>
    <xdr:sp macro="" textlink="">
      <xdr:nvSpPr>
        <xdr:cNvPr id="2" name="Freccia a sinistra 1">
          <a:extLst>
            <a:ext uri="{FF2B5EF4-FFF2-40B4-BE49-F238E27FC236}">
              <a16:creationId xmlns="" xmlns:a16="http://schemas.microsoft.com/office/drawing/2014/main" id="{71A86830-7027-4F00-B46C-B7EEE9477670}"/>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 xmlns:a16="http://schemas.microsoft.com/office/drawing/2014/main" id="{320157E5-3306-4886-BC2F-7F309A79E4F2}"/>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35</xdr:col>
      <xdr:colOff>136072</xdr:colOff>
      <xdr:row>0</xdr:row>
      <xdr:rowOff>0</xdr:rowOff>
    </xdr:from>
    <xdr:to>
      <xdr:col>35</xdr:col>
      <xdr:colOff>263072</xdr:colOff>
      <xdr:row>0</xdr:row>
      <xdr:rowOff>217715</xdr:rowOff>
    </xdr:to>
    <xdr:sp macro="" textlink="">
      <xdr:nvSpPr>
        <xdr:cNvPr id="5" name="Freccia a sinistra 4">
          <a:extLst>
            <a:ext uri="{FF2B5EF4-FFF2-40B4-BE49-F238E27FC236}">
              <a16:creationId xmlns="" xmlns:a16="http://schemas.microsoft.com/office/drawing/2014/main" id="{05552EAA-BB51-448D-8AA4-4EEDE4D73A51}"/>
            </a:ext>
          </a:extLst>
        </xdr:cNvPr>
        <xdr:cNvSpPr/>
      </xdr:nvSpPr>
      <xdr:spPr>
        <a:xfrm rot="5400000">
          <a:off x="18204090" y="48532"/>
          <a:ext cx="220890" cy="123825"/>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 xmlns:a16="http://schemas.microsoft.com/office/drawing/2014/main" id="{4FC6631C-A42E-4C18-9730-49CD4EF64FB8}"/>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48105</xdr:colOff>
      <xdr:row>13</xdr:row>
      <xdr:rowOff>630811</xdr:rowOff>
    </xdr:from>
    <xdr:to>
      <xdr:col>31</xdr:col>
      <xdr:colOff>333855</xdr:colOff>
      <xdr:row>13</xdr:row>
      <xdr:rowOff>964640</xdr:rowOff>
    </xdr:to>
    <xdr:sp macro="" textlink="">
      <xdr:nvSpPr>
        <xdr:cNvPr id="7" name="Freccia in giù 6">
          <a:extLst>
            <a:ext uri="{FF2B5EF4-FFF2-40B4-BE49-F238E27FC236}">
              <a16:creationId xmlns="" xmlns:a16="http://schemas.microsoft.com/office/drawing/2014/main" id="{4B9D8FB3-CCEC-430E-B3FA-18F11D6BFFDB}"/>
            </a:ext>
          </a:extLst>
        </xdr:cNvPr>
        <xdr:cNvSpPr/>
      </xdr:nvSpPr>
      <xdr:spPr>
        <a:xfrm>
          <a:off x="18116550" y="135471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8" name="Freccia in su 7">
          <a:extLst>
            <a:ext uri="{FF2B5EF4-FFF2-40B4-BE49-F238E27FC236}">
              <a16:creationId xmlns="" xmlns:a16="http://schemas.microsoft.com/office/drawing/2014/main" id="{BCE0DF35-8F5C-4A09-80F2-B2A437C33FD2}"/>
            </a:ext>
          </a:extLst>
        </xdr:cNvPr>
        <xdr:cNvSpPr/>
      </xdr:nvSpPr>
      <xdr:spPr>
        <a:xfrm>
          <a:off x="18116550" y="1113438"/>
          <a:ext cx="0" cy="24039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9" name="Freccia in giù 8">
          <a:extLst>
            <a:ext uri="{FF2B5EF4-FFF2-40B4-BE49-F238E27FC236}">
              <a16:creationId xmlns="" xmlns:a16="http://schemas.microsoft.com/office/drawing/2014/main" id="{055CB5ED-2173-41B7-89AB-087B88FFB509}"/>
            </a:ext>
          </a:extLst>
        </xdr:cNvPr>
        <xdr:cNvSpPr/>
      </xdr:nvSpPr>
      <xdr:spPr>
        <a:xfrm>
          <a:off x="18116550" y="3552803"/>
          <a:ext cx="0" cy="31477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10" name="Freccia in su 9">
          <a:extLst>
            <a:ext uri="{FF2B5EF4-FFF2-40B4-BE49-F238E27FC236}">
              <a16:creationId xmlns="" xmlns:a16="http://schemas.microsoft.com/office/drawing/2014/main" id="{30AA2F9F-6096-47A9-81CB-2284B1137BBB}"/>
            </a:ext>
          </a:extLst>
        </xdr:cNvPr>
        <xdr:cNvSpPr/>
      </xdr:nvSpPr>
      <xdr:spPr>
        <a:xfrm>
          <a:off x="18116550" y="3257741"/>
          <a:ext cx="0" cy="42771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11" name="Freccia in giù 10">
          <a:extLst>
            <a:ext uri="{FF2B5EF4-FFF2-40B4-BE49-F238E27FC236}">
              <a16:creationId xmlns="" xmlns:a16="http://schemas.microsoft.com/office/drawing/2014/main" id="{7B0CF6A8-A570-4ACF-81FC-836503A50D05}"/>
            </a:ext>
          </a:extLst>
        </xdr:cNvPr>
        <xdr:cNvSpPr/>
      </xdr:nvSpPr>
      <xdr:spPr>
        <a:xfrm>
          <a:off x="18116550" y="104965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12" name="Freccia in su 11">
          <a:extLst>
            <a:ext uri="{FF2B5EF4-FFF2-40B4-BE49-F238E27FC236}">
              <a16:creationId xmlns="" xmlns:a16="http://schemas.microsoft.com/office/drawing/2014/main" id="{B17E6867-F81D-480E-B451-0DC5659127A2}"/>
            </a:ext>
          </a:extLst>
        </xdr:cNvPr>
        <xdr:cNvSpPr/>
      </xdr:nvSpPr>
      <xdr:spPr>
        <a:xfrm>
          <a:off x="18116550" y="104965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13" name="Freccia in giù 12">
          <a:extLst>
            <a:ext uri="{FF2B5EF4-FFF2-40B4-BE49-F238E27FC236}">
              <a16:creationId xmlns="" xmlns:a16="http://schemas.microsoft.com/office/drawing/2014/main" id="{34B61DF8-86A8-4688-8D9C-CB19F0EEEF05}"/>
            </a:ext>
          </a:extLst>
        </xdr:cNvPr>
        <xdr:cNvSpPr/>
      </xdr:nvSpPr>
      <xdr:spPr>
        <a:xfrm>
          <a:off x="18116550" y="88755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14" name="Freccia in su 13">
          <a:extLst>
            <a:ext uri="{FF2B5EF4-FFF2-40B4-BE49-F238E27FC236}">
              <a16:creationId xmlns="" xmlns:a16="http://schemas.microsoft.com/office/drawing/2014/main" id="{938D00E6-B2A1-494F-B644-2A468B8479F2}"/>
            </a:ext>
          </a:extLst>
        </xdr:cNvPr>
        <xdr:cNvSpPr/>
      </xdr:nvSpPr>
      <xdr:spPr>
        <a:xfrm>
          <a:off x="18116550" y="85710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15" name="Freccia in giù 14">
          <a:extLst>
            <a:ext uri="{FF2B5EF4-FFF2-40B4-BE49-F238E27FC236}">
              <a16:creationId xmlns="" xmlns:a16="http://schemas.microsoft.com/office/drawing/2014/main" id="{361C7F2C-F072-4CD5-868E-0319C7EDD6C8}"/>
            </a:ext>
          </a:extLst>
        </xdr:cNvPr>
        <xdr:cNvSpPr/>
      </xdr:nvSpPr>
      <xdr:spPr>
        <a:xfrm>
          <a:off x="18116550" y="130587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16" name="Freccia in su 15">
          <a:extLst>
            <a:ext uri="{FF2B5EF4-FFF2-40B4-BE49-F238E27FC236}">
              <a16:creationId xmlns="" xmlns:a16="http://schemas.microsoft.com/office/drawing/2014/main" id="{4E91AEC6-0B23-4A0A-86E4-DB7D5504E0E0}"/>
            </a:ext>
          </a:extLst>
        </xdr:cNvPr>
        <xdr:cNvSpPr/>
      </xdr:nvSpPr>
      <xdr:spPr>
        <a:xfrm>
          <a:off x="18116550" y="130587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17" name="Freccia in giù 16">
          <a:extLst>
            <a:ext uri="{FF2B5EF4-FFF2-40B4-BE49-F238E27FC236}">
              <a16:creationId xmlns="" xmlns:a16="http://schemas.microsoft.com/office/drawing/2014/main" id="{9749E217-D519-4D7D-BF31-45B2674712BE}"/>
            </a:ext>
          </a:extLst>
        </xdr:cNvPr>
        <xdr:cNvSpPr/>
      </xdr:nvSpPr>
      <xdr:spPr>
        <a:xfrm>
          <a:off x="18116550" y="114378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18" name="Freccia in su 17">
          <a:extLst>
            <a:ext uri="{FF2B5EF4-FFF2-40B4-BE49-F238E27FC236}">
              <a16:creationId xmlns="" xmlns:a16="http://schemas.microsoft.com/office/drawing/2014/main" id="{1046A5CD-7BA7-47EF-BA13-1C852B968153}"/>
            </a:ext>
          </a:extLst>
        </xdr:cNvPr>
        <xdr:cNvSpPr/>
      </xdr:nvSpPr>
      <xdr:spPr>
        <a:xfrm>
          <a:off x="18116550" y="111332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19" name="Freccia in giù 18">
          <a:extLst>
            <a:ext uri="{FF2B5EF4-FFF2-40B4-BE49-F238E27FC236}">
              <a16:creationId xmlns="" xmlns:a16="http://schemas.microsoft.com/office/drawing/2014/main" id="{42B3C9D2-4F65-4C98-A6A3-CD3D417B11C8}"/>
            </a:ext>
          </a:extLst>
        </xdr:cNvPr>
        <xdr:cNvSpPr/>
      </xdr:nvSpPr>
      <xdr:spPr>
        <a:xfrm>
          <a:off x="18116550" y="156210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20" name="Freccia in su 19">
          <a:extLst>
            <a:ext uri="{FF2B5EF4-FFF2-40B4-BE49-F238E27FC236}">
              <a16:creationId xmlns="" xmlns:a16="http://schemas.microsoft.com/office/drawing/2014/main" id="{5FD63C8B-EEAF-4F8A-851F-D1C29F7AE1C9}"/>
            </a:ext>
          </a:extLst>
        </xdr:cNvPr>
        <xdr:cNvSpPr/>
      </xdr:nvSpPr>
      <xdr:spPr>
        <a:xfrm>
          <a:off x="18116550" y="156210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21" name="Freccia in giù 20">
          <a:extLst>
            <a:ext uri="{FF2B5EF4-FFF2-40B4-BE49-F238E27FC236}">
              <a16:creationId xmlns="" xmlns:a16="http://schemas.microsoft.com/office/drawing/2014/main" id="{0AAAE362-2771-45AF-AFE7-94299FD3725D}"/>
            </a:ext>
          </a:extLst>
        </xdr:cNvPr>
        <xdr:cNvSpPr/>
      </xdr:nvSpPr>
      <xdr:spPr>
        <a:xfrm>
          <a:off x="18116550" y="140000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22" name="Freccia in su 21">
          <a:extLst>
            <a:ext uri="{FF2B5EF4-FFF2-40B4-BE49-F238E27FC236}">
              <a16:creationId xmlns="" xmlns:a16="http://schemas.microsoft.com/office/drawing/2014/main" id="{10569FAE-1017-454A-B6A3-005C26B4A788}"/>
            </a:ext>
          </a:extLst>
        </xdr:cNvPr>
        <xdr:cNvSpPr/>
      </xdr:nvSpPr>
      <xdr:spPr>
        <a:xfrm>
          <a:off x="18116550" y="136954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23" name="Freccia in giù 22">
          <a:extLst>
            <a:ext uri="{FF2B5EF4-FFF2-40B4-BE49-F238E27FC236}">
              <a16:creationId xmlns="" xmlns:a16="http://schemas.microsoft.com/office/drawing/2014/main" id="{2B929CEB-F27D-4FD7-9E89-8B22CF6DF1E3}"/>
            </a:ext>
          </a:extLst>
        </xdr:cNvPr>
        <xdr:cNvSpPr/>
      </xdr:nvSpPr>
      <xdr:spPr>
        <a:xfrm>
          <a:off x="18116550" y="181832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24" name="Freccia in su 23">
          <a:extLst>
            <a:ext uri="{FF2B5EF4-FFF2-40B4-BE49-F238E27FC236}">
              <a16:creationId xmlns="" xmlns:a16="http://schemas.microsoft.com/office/drawing/2014/main" id="{A56ADC38-F9D6-4057-877D-0B3AB5CFB9A0}"/>
            </a:ext>
          </a:extLst>
        </xdr:cNvPr>
        <xdr:cNvSpPr/>
      </xdr:nvSpPr>
      <xdr:spPr>
        <a:xfrm>
          <a:off x="18116550" y="181832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25" name="Freccia in giù 24">
          <a:extLst>
            <a:ext uri="{FF2B5EF4-FFF2-40B4-BE49-F238E27FC236}">
              <a16:creationId xmlns="" xmlns:a16="http://schemas.microsoft.com/office/drawing/2014/main" id="{0A96324D-4F7B-46E6-B7CC-9EAA7611C194}"/>
            </a:ext>
          </a:extLst>
        </xdr:cNvPr>
        <xdr:cNvSpPr/>
      </xdr:nvSpPr>
      <xdr:spPr>
        <a:xfrm>
          <a:off x="18116550" y="165622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26" name="Freccia in su 25">
          <a:extLst>
            <a:ext uri="{FF2B5EF4-FFF2-40B4-BE49-F238E27FC236}">
              <a16:creationId xmlns="" xmlns:a16="http://schemas.microsoft.com/office/drawing/2014/main" id="{E317EE7F-C56C-4B23-A87E-11E60774A901}"/>
            </a:ext>
          </a:extLst>
        </xdr:cNvPr>
        <xdr:cNvSpPr/>
      </xdr:nvSpPr>
      <xdr:spPr>
        <a:xfrm>
          <a:off x="18116550" y="162576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27" name="Freccia in giù 26">
          <a:extLst>
            <a:ext uri="{FF2B5EF4-FFF2-40B4-BE49-F238E27FC236}">
              <a16:creationId xmlns="" xmlns:a16="http://schemas.microsoft.com/office/drawing/2014/main" id="{226E7051-76C3-4FB5-ACED-AB483F588954}"/>
            </a:ext>
          </a:extLst>
        </xdr:cNvPr>
        <xdr:cNvSpPr/>
      </xdr:nvSpPr>
      <xdr:spPr>
        <a:xfrm>
          <a:off x="18116550" y="207454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28" name="Freccia in su 27">
          <a:extLst>
            <a:ext uri="{FF2B5EF4-FFF2-40B4-BE49-F238E27FC236}">
              <a16:creationId xmlns="" xmlns:a16="http://schemas.microsoft.com/office/drawing/2014/main" id="{DB91ACF3-54C7-4F26-8A04-E939451571FD}"/>
            </a:ext>
          </a:extLst>
        </xdr:cNvPr>
        <xdr:cNvSpPr/>
      </xdr:nvSpPr>
      <xdr:spPr>
        <a:xfrm>
          <a:off x="18116550" y="207454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29" name="Freccia in giù 28">
          <a:extLst>
            <a:ext uri="{FF2B5EF4-FFF2-40B4-BE49-F238E27FC236}">
              <a16:creationId xmlns="" xmlns:a16="http://schemas.microsoft.com/office/drawing/2014/main" id="{119310D5-A3C0-4FBB-A317-48442FD215E6}"/>
            </a:ext>
          </a:extLst>
        </xdr:cNvPr>
        <xdr:cNvSpPr/>
      </xdr:nvSpPr>
      <xdr:spPr>
        <a:xfrm>
          <a:off x="18116550" y="191244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30" name="Freccia in su 29">
          <a:extLst>
            <a:ext uri="{FF2B5EF4-FFF2-40B4-BE49-F238E27FC236}">
              <a16:creationId xmlns="" xmlns:a16="http://schemas.microsoft.com/office/drawing/2014/main" id="{16A3DC6D-A0CE-4441-828D-0925BED63C17}"/>
            </a:ext>
          </a:extLst>
        </xdr:cNvPr>
        <xdr:cNvSpPr/>
      </xdr:nvSpPr>
      <xdr:spPr>
        <a:xfrm>
          <a:off x="18116550" y="188199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31" name="Freccia in giù 30">
          <a:extLst>
            <a:ext uri="{FF2B5EF4-FFF2-40B4-BE49-F238E27FC236}">
              <a16:creationId xmlns="" xmlns:a16="http://schemas.microsoft.com/office/drawing/2014/main" id="{93A7200F-3136-4E0B-9266-7C86E3FE89CF}"/>
            </a:ext>
          </a:extLst>
        </xdr:cNvPr>
        <xdr:cNvSpPr/>
      </xdr:nvSpPr>
      <xdr:spPr>
        <a:xfrm>
          <a:off x="18116550" y="233076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32" name="Freccia in su 31">
          <a:extLst>
            <a:ext uri="{FF2B5EF4-FFF2-40B4-BE49-F238E27FC236}">
              <a16:creationId xmlns="" xmlns:a16="http://schemas.microsoft.com/office/drawing/2014/main" id="{EC4D670D-1903-42AF-8F60-CE4EE8624B1E}"/>
            </a:ext>
          </a:extLst>
        </xdr:cNvPr>
        <xdr:cNvSpPr/>
      </xdr:nvSpPr>
      <xdr:spPr>
        <a:xfrm>
          <a:off x="18116550" y="233076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33" name="Freccia in giù 32">
          <a:extLst>
            <a:ext uri="{FF2B5EF4-FFF2-40B4-BE49-F238E27FC236}">
              <a16:creationId xmlns="" xmlns:a16="http://schemas.microsoft.com/office/drawing/2014/main" id="{42504D97-7A7C-4D50-82B6-1507D3C1D569}"/>
            </a:ext>
          </a:extLst>
        </xdr:cNvPr>
        <xdr:cNvSpPr/>
      </xdr:nvSpPr>
      <xdr:spPr>
        <a:xfrm>
          <a:off x="18116550" y="216867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34" name="Freccia in su 33">
          <a:extLst>
            <a:ext uri="{FF2B5EF4-FFF2-40B4-BE49-F238E27FC236}">
              <a16:creationId xmlns="" xmlns:a16="http://schemas.microsoft.com/office/drawing/2014/main" id="{8EFC8AAA-F2C5-42EB-B07D-6A5C2E03E4E0}"/>
            </a:ext>
          </a:extLst>
        </xdr:cNvPr>
        <xdr:cNvSpPr/>
      </xdr:nvSpPr>
      <xdr:spPr>
        <a:xfrm>
          <a:off x="18116550" y="213821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35" name="Freccia in giù 34">
          <a:extLst>
            <a:ext uri="{FF2B5EF4-FFF2-40B4-BE49-F238E27FC236}">
              <a16:creationId xmlns="" xmlns:a16="http://schemas.microsoft.com/office/drawing/2014/main" id="{0884363A-D982-4F74-A6DE-EA3EEB42983F}"/>
            </a:ext>
          </a:extLst>
        </xdr:cNvPr>
        <xdr:cNvSpPr/>
      </xdr:nvSpPr>
      <xdr:spPr>
        <a:xfrm>
          <a:off x="18116550" y="258699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36" name="Freccia in su 35">
          <a:extLst>
            <a:ext uri="{FF2B5EF4-FFF2-40B4-BE49-F238E27FC236}">
              <a16:creationId xmlns="" xmlns:a16="http://schemas.microsoft.com/office/drawing/2014/main" id="{FC4EB70A-DC30-4E68-913E-89C9FE6A510A}"/>
            </a:ext>
          </a:extLst>
        </xdr:cNvPr>
        <xdr:cNvSpPr/>
      </xdr:nvSpPr>
      <xdr:spPr>
        <a:xfrm>
          <a:off x="18116550" y="258699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37" name="Freccia in giù 36">
          <a:extLst>
            <a:ext uri="{FF2B5EF4-FFF2-40B4-BE49-F238E27FC236}">
              <a16:creationId xmlns="" xmlns:a16="http://schemas.microsoft.com/office/drawing/2014/main" id="{79A37636-3FD5-4313-824D-11CFC7441040}"/>
            </a:ext>
          </a:extLst>
        </xdr:cNvPr>
        <xdr:cNvSpPr/>
      </xdr:nvSpPr>
      <xdr:spPr>
        <a:xfrm>
          <a:off x="18116550" y="242489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38" name="Freccia in su 37">
          <a:extLst>
            <a:ext uri="{FF2B5EF4-FFF2-40B4-BE49-F238E27FC236}">
              <a16:creationId xmlns="" xmlns:a16="http://schemas.microsoft.com/office/drawing/2014/main" id="{71607000-ED71-4369-AFB0-E583A4A752BA}"/>
            </a:ext>
          </a:extLst>
        </xdr:cNvPr>
        <xdr:cNvSpPr/>
      </xdr:nvSpPr>
      <xdr:spPr>
        <a:xfrm>
          <a:off x="18116550" y="239443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39" name="Freccia in giù 38">
          <a:extLst>
            <a:ext uri="{FF2B5EF4-FFF2-40B4-BE49-F238E27FC236}">
              <a16:creationId xmlns="" xmlns:a16="http://schemas.microsoft.com/office/drawing/2014/main" id="{5C042DFA-A22C-4A11-947C-F98B60406E2D}"/>
            </a:ext>
          </a:extLst>
        </xdr:cNvPr>
        <xdr:cNvSpPr/>
      </xdr:nvSpPr>
      <xdr:spPr>
        <a:xfrm>
          <a:off x="18116550" y="284321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40" name="Freccia in su 39">
          <a:extLst>
            <a:ext uri="{FF2B5EF4-FFF2-40B4-BE49-F238E27FC236}">
              <a16:creationId xmlns="" xmlns:a16="http://schemas.microsoft.com/office/drawing/2014/main" id="{84C0F513-BB85-4175-ACC3-FA08181B3F3B}"/>
            </a:ext>
          </a:extLst>
        </xdr:cNvPr>
        <xdr:cNvSpPr/>
      </xdr:nvSpPr>
      <xdr:spPr>
        <a:xfrm>
          <a:off x="18116550" y="284321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41" name="Freccia in giù 40">
          <a:extLst>
            <a:ext uri="{FF2B5EF4-FFF2-40B4-BE49-F238E27FC236}">
              <a16:creationId xmlns="" xmlns:a16="http://schemas.microsoft.com/office/drawing/2014/main" id="{832036E8-9DF6-40CF-B876-3207DA0AD5B2}"/>
            </a:ext>
          </a:extLst>
        </xdr:cNvPr>
        <xdr:cNvSpPr/>
      </xdr:nvSpPr>
      <xdr:spPr>
        <a:xfrm>
          <a:off x="18116550" y="268111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42" name="Freccia in su 41">
          <a:extLst>
            <a:ext uri="{FF2B5EF4-FFF2-40B4-BE49-F238E27FC236}">
              <a16:creationId xmlns="" xmlns:a16="http://schemas.microsoft.com/office/drawing/2014/main" id="{6990CD05-D089-4A3A-9B41-D57D88274EC0}"/>
            </a:ext>
          </a:extLst>
        </xdr:cNvPr>
        <xdr:cNvSpPr/>
      </xdr:nvSpPr>
      <xdr:spPr>
        <a:xfrm>
          <a:off x="18116550" y="265065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43" name="Freccia in giù 42">
          <a:extLst>
            <a:ext uri="{FF2B5EF4-FFF2-40B4-BE49-F238E27FC236}">
              <a16:creationId xmlns="" xmlns:a16="http://schemas.microsoft.com/office/drawing/2014/main" id="{93938ED7-941B-4A49-BC3C-E7134E4A9013}"/>
            </a:ext>
          </a:extLst>
        </xdr:cNvPr>
        <xdr:cNvSpPr/>
      </xdr:nvSpPr>
      <xdr:spPr>
        <a:xfrm>
          <a:off x="18116550" y="309943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44" name="Freccia in su 43">
          <a:extLst>
            <a:ext uri="{FF2B5EF4-FFF2-40B4-BE49-F238E27FC236}">
              <a16:creationId xmlns="" xmlns:a16="http://schemas.microsoft.com/office/drawing/2014/main" id="{02FB6E0D-6E13-4478-A533-6C2D9D512919}"/>
            </a:ext>
          </a:extLst>
        </xdr:cNvPr>
        <xdr:cNvSpPr/>
      </xdr:nvSpPr>
      <xdr:spPr>
        <a:xfrm>
          <a:off x="18116550" y="309943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45" name="Freccia in giù 44">
          <a:extLst>
            <a:ext uri="{FF2B5EF4-FFF2-40B4-BE49-F238E27FC236}">
              <a16:creationId xmlns="" xmlns:a16="http://schemas.microsoft.com/office/drawing/2014/main" id="{988A050A-2C3D-4C0A-9E09-C154CD42C1BE}"/>
            </a:ext>
          </a:extLst>
        </xdr:cNvPr>
        <xdr:cNvSpPr/>
      </xdr:nvSpPr>
      <xdr:spPr>
        <a:xfrm>
          <a:off x="18116550" y="293733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46" name="Freccia in su 45">
          <a:extLst>
            <a:ext uri="{FF2B5EF4-FFF2-40B4-BE49-F238E27FC236}">
              <a16:creationId xmlns="" xmlns:a16="http://schemas.microsoft.com/office/drawing/2014/main" id="{7F214E41-E5C6-4B80-8ECF-872BBEBFCFF2}"/>
            </a:ext>
          </a:extLst>
        </xdr:cNvPr>
        <xdr:cNvSpPr/>
      </xdr:nvSpPr>
      <xdr:spPr>
        <a:xfrm>
          <a:off x="18116550" y="290688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47" name="Freccia in giù 46">
          <a:extLst>
            <a:ext uri="{FF2B5EF4-FFF2-40B4-BE49-F238E27FC236}">
              <a16:creationId xmlns="" xmlns:a16="http://schemas.microsoft.com/office/drawing/2014/main" id="{1C77DFE7-8F9B-4FEF-AA85-31D6DCF83799}"/>
            </a:ext>
          </a:extLst>
        </xdr:cNvPr>
        <xdr:cNvSpPr/>
      </xdr:nvSpPr>
      <xdr:spPr>
        <a:xfrm>
          <a:off x="18116550" y="335375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48" name="Freccia in su 47">
          <a:extLst>
            <a:ext uri="{FF2B5EF4-FFF2-40B4-BE49-F238E27FC236}">
              <a16:creationId xmlns="" xmlns:a16="http://schemas.microsoft.com/office/drawing/2014/main" id="{7FCF8D75-2492-43E6-B405-A6549396033D}"/>
            </a:ext>
          </a:extLst>
        </xdr:cNvPr>
        <xdr:cNvSpPr/>
      </xdr:nvSpPr>
      <xdr:spPr>
        <a:xfrm>
          <a:off x="18116550" y="335375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49" name="Freccia in giù 48">
          <a:extLst>
            <a:ext uri="{FF2B5EF4-FFF2-40B4-BE49-F238E27FC236}">
              <a16:creationId xmlns="" xmlns:a16="http://schemas.microsoft.com/office/drawing/2014/main" id="{1FDA3113-166D-41C5-826F-93E3954F8E55}"/>
            </a:ext>
          </a:extLst>
        </xdr:cNvPr>
        <xdr:cNvSpPr/>
      </xdr:nvSpPr>
      <xdr:spPr>
        <a:xfrm>
          <a:off x="18116550" y="319356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50" name="Freccia in su 49">
          <a:extLst>
            <a:ext uri="{FF2B5EF4-FFF2-40B4-BE49-F238E27FC236}">
              <a16:creationId xmlns="" xmlns:a16="http://schemas.microsoft.com/office/drawing/2014/main" id="{401C9083-6624-42F5-8268-389830FEB7C3}"/>
            </a:ext>
          </a:extLst>
        </xdr:cNvPr>
        <xdr:cNvSpPr/>
      </xdr:nvSpPr>
      <xdr:spPr>
        <a:xfrm>
          <a:off x="18116550" y="316310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51" name="Freccia in giù 50">
          <a:extLst>
            <a:ext uri="{FF2B5EF4-FFF2-40B4-BE49-F238E27FC236}">
              <a16:creationId xmlns="" xmlns:a16="http://schemas.microsoft.com/office/drawing/2014/main" id="{6E99C6A1-612C-42D3-915D-0A7C5317083F}"/>
            </a:ext>
          </a:extLst>
        </xdr:cNvPr>
        <xdr:cNvSpPr/>
      </xdr:nvSpPr>
      <xdr:spPr>
        <a:xfrm>
          <a:off x="18116550" y="360997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52" name="Freccia in su 51">
          <a:extLst>
            <a:ext uri="{FF2B5EF4-FFF2-40B4-BE49-F238E27FC236}">
              <a16:creationId xmlns="" xmlns:a16="http://schemas.microsoft.com/office/drawing/2014/main" id="{5998F563-2AF6-4DCF-A87C-63B463924696}"/>
            </a:ext>
          </a:extLst>
        </xdr:cNvPr>
        <xdr:cNvSpPr/>
      </xdr:nvSpPr>
      <xdr:spPr>
        <a:xfrm>
          <a:off x="18116550" y="360997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53" name="Freccia in giù 52">
          <a:extLst>
            <a:ext uri="{FF2B5EF4-FFF2-40B4-BE49-F238E27FC236}">
              <a16:creationId xmlns="" xmlns:a16="http://schemas.microsoft.com/office/drawing/2014/main" id="{EB98483E-DBAF-4FE3-B3A7-592C0DEE0E53}"/>
            </a:ext>
          </a:extLst>
        </xdr:cNvPr>
        <xdr:cNvSpPr/>
      </xdr:nvSpPr>
      <xdr:spPr>
        <a:xfrm>
          <a:off x="18116550" y="344787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54" name="Freccia in su 53">
          <a:extLst>
            <a:ext uri="{FF2B5EF4-FFF2-40B4-BE49-F238E27FC236}">
              <a16:creationId xmlns="" xmlns:a16="http://schemas.microsoft.com/office/drawing/2014/main" id="{ECB3FB0B-C9D4-4BE4-B1E8-62FB8AD75696}"/>
            </a:ext>
          </a:extLst>
        </xdr:cNvPr>
        <xdr:cNvSpPr/>
      </xdr:nvSpPr>
      <xdr:spPr>
        <a:xfrm>
          <a:off x="18116550" y="341742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55" name="Freccia in giù 54">
          <a:extLst>
            <a:ext uri="{FF2B5EF4-FFF2-40B4-BE49-F238E27FC236}">
              <a16:creationId xmlns="" xmlns:a16="http://schemas.microsoft.com/office/drawing/2014/main" id="{CD263381-47FC-4B4B-86D2-603FAC4E695B}"/>
            </a:ext>
          </a:extLst>
        </xdr:cNvPr>
        <xdr:cNvSpPr/>
      </xdr:nvSpPr>
      <xdr:spPr>
        <a:xfrm>
          <a:off x="18116550" y="386619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56" name="Freccia in su 55">
          <a:extLst>
            <a:ext uri="{FF2B5EF4-FFF2-40B4-BE49-F238E27FC236}">
              <a16:creationId xmlns="" xmlns:a16="http://schemas.microsoft.com/office/drawing/2014/main" id="{11F147EC-002C-4EE1-BA63-A40EF2D9B941}"/>
            </a:ext>
          </a:extLst>
        </xdr:cNvPr>
        <xdr:cNvSpPr/>
      </xdr:nvSpPr>
      <xdr:spPr>
        <a:xfrm>
          <a:off x="18116550" y="386619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57" name="Freccia in giù 56">
          <a:extLst>
            <a:ext uri="{FF2B5EF4-FFF2-40B4-BE49-F238E27FC236}">
              <a16:creationId xmlns="" xmlns:a16="http://schemas.microsoft.com/office/drawing/2014/main" id="{8D09E9DD-84BB-4C61-8127-C2AC41D36C6A}"/>
            </a:ext>
          </a:extLst>
        </xdr:cNvPr>
        <xdr:cNvSpPr/>
      </xdr:nvSpPr>
      <xdr:spPr>
        <a:xfrm>
          <a:off x="18116550" y="370410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58" name="Freccia in su 57">
          <a:extLst>
            <a:ext uri="{FF2B5EF4-FFF2-40B4-BE49-F238E27FC236}">
              <a16:creationId xmlns="" xmlns:a16="http://schemas.microsoft.com/office/drawing/2014/main" id="{4E07BEF6-9B24-4F3C-8D0F-CE3BFAEE5E79}"/>
            </a:ext>
          </a:extLst>
        </xdr:cNvPr>
        <xdr:cNvSpPr/>
      </xdr:nvSpPr>
      <xdr:spPr>
        <a:xfrm>
          <a:off x="18116550" y="367364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59" name="Freccia in giù 58">
          <a:extLst>
            <a:ext uri="{FF2B5EF4-FFF2-40B4-BE49-F238E27FC236}">
              <a16:creationId xmlns="" xmlns:a16="http://schemas.microsoft.com/office/drawing/2014/main" id="{4881ACFD-FBFB-4E7E-9519-406C7FD6AF33}"/>
            </a:ext>
          </a:extLst>
        </xdr:cNvPr>
        <xdr:cNvSpPr/>
      </xdr:nvSpPr>
      <xdr:spPr>
        <a:xfrm>
          <a:off x="18116550" y="412242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60" name="Freccia in su 59">
          <a:extLst>
            <a:ext uri="{FF2B5EF4-FFF2-40B4-BE49-F238E27FC236}">
              <a16:creationId xmlns="" xmlns:a16="http://schemas.microsoft.com/office/drawing/2014/main" id="{5F9B3875-F8D9-47FE-8F12-D31791EC414B}"/>
            </a:ext>
          </a:extLst>
        </xdr:cNvPr>
        <xdr:cNvSpPr/>
      </xdr:nvSpPr>
      <xdr:spPr>
        <a:xfrm>
          <a:off x="18116550" y="412242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61" name="Freccia in giù 60">
          <a:extLst>
            <a:ext uri="{FF2B5EF4-FFF2-40B4-BE49-F238E27FC236}">
              <a16:creationId xmlns="" xmlns:a16="http://schemas.microsoft.com/office/drawing/2014/main" id="{08CE7A6C-7695-425C-A03E-7DD6B7076473}"/>
            </a:ext>
          </a:extLst>
        </xdr:cNvPr>
        <xdr:cNvSpPr/>
      </xdr:nvSpPr>
      <xdr:spPr>
        <a:xfrm>
          <a:off x="18116550" y="396032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62" name="Freccia in su 61">
          <a:extLst>
            <a:ext uri="{FF2B5EF4-FFF2-40B4-BE49-F238E27FC236}">
              <a16:creationId xmlns="" xmlns:a16="http://schemas.microsoft.com/office/drawing/2014/main" id="{A183913C-C3DF-45A9-B49E-93CD896F6DDB}"/>
            </a:ext>
          </a:extLst>
        </xdr:cNvPr>
        <xdr:cNvSpPr/>
      </xdr:nvSpPr>
      <xdr:spPr>
        <a:xfrm>
          <a:off x="18116550" y="392986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63" name="Freccia in giù 62">
          <a:extLst>
            <a:ext uri="{FF2B5EF4-FFF2-40B4-BE49-F238E27FC236}">
              <a16:creationId xmlns="" xmlns:a16="http://schemas.microsoft.com/office/drawing/2014/main" id="{B2B3A7D2-D9EE-441F-ADC1-101681E7228C}"/>
            </a:ext>
          </a:extLst>
        </xdr:cNvPr>
        <xdr:cNvSpPr/>
      </xdr:nvSpPr>
      <xdr:spPr>
        <a:xfrm>
          <a:off x="18116550" y="437864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64" name="Freccia in su 63">
          <a:extLst>
            <a:ext uri="{FF2B5EF4-FFF2-40B4-BE49-F238E27FC236}">
              <a16:creationId xmlns="" xmlns:a16="http://schemas.microsoft.com/office/drawing/2014/main" id="{F05559E4-0367-42F2-B7BC-90A548504D0A}"/>
            </a:ext>
          </a:extLst>
        </xdr:cNvPr>
        <xdr:cNvSpPr/>
      </xdr:nvSpPr>
      <xdr:spPr>
        <a:xfrm>
          <a:off x="18116550" y="437864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65" name="Freccia in giù 64">
          <a:extLst>
            <a:ext uri="{FF2B5EF4-FFF2-40B4-BE49-F238E27FC236}">
              <a16:creationId xmlns="" xmlns:a16="http://schemas.microsoft.com/office/drawing/2014/main" id="{258C7FA4-84D0-4B55-847C-C527AE6FC656}"/>
            </a:ext>
          </a:extLst>
        </xdr:cNvPr>
        <xdr:cNvSpPr/>
      </xdr:nvSpPr>
      <xdr:spPr>
        <a:xfrm>
          <a:off x="18116550" y="421654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66" name="Freccia in su 65">
          <a:extLst>
            <a:ext uri="{FF2B5EF4-FFF2-40B4-BE49-F238E27FC236}">
              <a16:creationId xmlns="" xmlns:a16="http://schemas.microsoft.com/office/drawing/2014/main" id="{043D4833-F319-452A-AE52-B87493859D26}"/>
            </a:ext>
          </a:extLst>
        </xdr:cNvPr>
        <xdr:cNvSpPr/>
      </xdr:nvSpPr>
      <xdr:spPr>
        <a:xfrm>
          <a:off x="18116550" y="418608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67" name="Freccia in giù 66">
          <a:extLst>
            <a:ext uri="{FF2B5EF4-FFF2-40B4-BE49-F238E27FC236}">
              <a16:creationId xmlns="" xmlns:a16="http://schemas.microsoft.com/office/drawing/2014/main" id="{75F9B9B2-4C71-4165-8AA5-C402DE33E50F}"/>
            </a:ext>
          </a:extLst>
        </xdr:cNvPr>
        <xdr:cNvSpPr/>
      </xdr:nvSpPr>
      <xdr:spPr>
        <a:xfrm>
          <a:off x="18116550" y="463486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68" name="Freccia in su 67">
          <a:extLst>
            <a:ext uri="{FF2B5EF4-FFF2-40B4-BE49-F238E27FC236}">
              <a16:creationId xmlns="" xmlns:a16="http://schemas.microsoft.com/office/drawing/2014/main" id="{F60CA97F-80C8-4DE9-8D51-9427956C165E}"/>
            </a:ext>
          </a:extLst>
        </xdr:cNvPr>
        <xdr:cNvSpPr/>
      </xdr:nvSpPr>
      <xdr:spPr>
        <a:xfrm>
          <a:off x="18116550" y="463486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69" name="Freccia in giù 68">
          <a:extLst>
            <a:ext uri="{FF2B5EF4-FFF2-40B4-BE49-F238E27FC236}">
              <a16:creationId xmlns="" xmlns:a16="http://schemas.microsoft.com/office/drawing/2014/main" id="{325A5D4A-58C5-4707-BDCB-337984A03E6F}"/>
            </a:ext>
          </a:extLst>
        </xdr:cNvPr>
        <xdr:cNvSpPr/>
      </xdr:nvSpPr>
      <xdr:spPr>
        <a:xfrm>
          <a:off x="18116550" y="447276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70" name="Freccia in su 69">
          <a:extLst>
            <a:ext uri="{FF2B5EF4-FFF2-40B4-BE49-F238E27FC236}">
              <a16:creationId xmlns="" xmlns:a16="http://schemas.microsoft.com/office/drawing/2014/main" id="{5303CCDC-5857-4141-8039-DF8D878F3ED6}"/>
            </a:ext>
          </a:extLst>
        </xdr:cNvPr>
        <xdr:cNvSpPr/>
      </xdr:nvSpPr>
      <xdr:spPr>
        <a:xfrm>
          <a:off x="18116550" y="444231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71" name="Freccia in giù 70">
          <a:extLst>
            <a:ext uri="{FF2B5EF4-FFF2-40B4-BE49-F238E27FC236}">
              <a16:creationId xmlns="" xmlns:a16="http://schemas.microsoft.com/office/drawing/2014/main" id="{912757C5-A53E-46F0-90FF-467A3F9088CA}"/>
            </a:ext>
          </a:extLst>
        </xdr:cNvPr>
        <xdr:cNvSpPr/>
      </xdr:nvSpPr>
      <xdr:spPr>
        <a:xfrm>
          <a:off x="18116550" y="489108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72" name="Freccia in su 71">
          <a:extLst>
            <a:ext uri="{FF2B5EF4-FFF2-40B4-BE49-F238E27FC236}">
              <a16:creationId xmlns="" xmlns:a16="http://schemas.microsoft.com/office/drawing/2014/main" id="{C7911CF6-79DA-4551-9267-483B1EE35F04}"/>
            </a:ext>
          </a:extLst>
        </xdr:cNvPr>
        <xdr:cNvSpPr/>
      </xdr:nvSpPr>
      <xdr:spPr>
        <a:xfrm>
          <a:off x="18116550" y="489108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73" name="Freccia in giù 72">
          <a:extLst>
            <a:ext uri="{FF2B5EF4-FFF2-40B4-BE49-F238E27FC236}">
              <a16:creationId xmlns="" xmlns:a16="http://schemas.microsoft.com/office/drawing/2014/main" id="{16466D02-C4D6-4665-89B2-56BF2A897766}"/>
            </a:ext>
          </a:extLst>
        </xdr:cNvPr>
        <xdr:cNvSpPr/>
      </xdr:nvSpPr>
      <xdr:spPr>
        <a:xfrm>
          <a:off x="18116550" y="472899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74" name="Freccia in su 73">
          <a:extLst>
            <a:ext uri="{FF2B5EF4-FFF2-40B4-BE49-F238E27FC236}">
              <a16:creationId xmlns="" xmlns:a16="http://schemas.microsoft.com/office/drawing/2014/main" id="{83883AC5-DAE4-43BA-9242-FB62BE624001}"/>
            </a:ext>
          </a:extLst>
        </xdr:cNvPr>
        <xdr:cNvSpPr/>
      </xdr:nvSpPr>
      <xdr:spPr>
        <a:xfrm>
          <a:off x="18116550" y="469853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75" name="Freccia in giù 74">
          <a:extLst>
            <a:ext uri="{FF2B5EF4-FFF2-40B4-BE49-F238E27FC236}">
              <a16:creationId xmlns="" xmlns:a16="http://schemas.microsoft.com/office/drawing/2014/main" id="{DC221809-50A6-4181-90E2-703C9478CDDB}"/>
            </a:ext>
          </a:extLst>
        </xdr:cNvPr>
        <xdr:cNvSpPr/>
      </xdr:nvSpPr>
      <xdr:spPr>
        <a:xfrm>
          <a:off x="18116550" y="514731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76" name="Freccia in su 75">
          <a:extLst>
            <a:ext uri="{FF2B5EF4-FFF2-40B4-BE49-F238E27FC236}">
              <a16:creationId xmlns="" xmlns:a16="http://schemas.microsoft.com/office/drawing/2014/main" id="{A8FF41BD-67AC-4A7D-BEFE-684E3A1D2F65}"/>
            </a:ext>
          </a:extLst>
        </xdr:cNvPr>
        <xdr:cNvSpPr/>
      </xdr:nvSpPr>
      <xdr:spPr>
        <a:xfrm>
          <a:off x="18116550" y="514731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77" name="Freccia in giù 76">
          <a:extLst>
            <a:ext uri="{FF2B5EF4-FFF2-40B4-BE49-F238E27FC236}">
              <a16:creationId xmlns="" xmlns:a16="http://schemas.microsoft.com/office/drawing/2014/main" id="{00526627-29B4-41D2-886A-1B9751A5BD4C}"/>
            </a:ext>
          </a:extLst>
        </xdr:cNvPr>
        <xdr:cNvSpPr/>
      </xdr:nvSpPr>
      <xdr:spPr>
        <a:xfrm>
          <a:off x="18116550" y="498521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78" name="Freccia in su 77">
          <a:extLst>
            <a:ext uri="{FF2B5EF4-FFF2-40B4-BE49-F238E27FC236}">
              <a16:creationId xmlns="" xmlns:a16="http://schemas.microsoft.com/office/drawing/2014/main" id="{9CB107F7-F5EE-4BD0-8B98-49414138397E}"/>
            </a:ext>
          </a:extLst>
        </xdr:cNvPr>
        <xdr:cNvSpPr/>
      </xdr:nvSpPr>
      <xdr:spPr>
        <a:xfrm>
          <a:off x="18116550" y="495475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79" name="Freccia in giù 78">
          <a:extLst>
            <a:ext uri="{FF2B5EF4-FFF2-40B4-BE49-F238E27FC236}">
              <a16:creationId xmlns="" xmlns:a16="http://schemas.microsoft.com/office/drawing/2014/main" id="{0FD04255-7590-427D-BC0A-C9DCC11800DD}"/>
            </a:ext>
          </a:extLst>
        </xdr:cNvPr>
        <xdr:cNvSpPr/>
      </xdr:nvSpPr>
      <xdr:spPr>
        <a:xfrm>
          <a:off x="18116550" y="540162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80" name="Freccia in su 79">
          <a:extLst>
            <a:ext uri="{FF2B5EF4-FFF2-40B4-BE49-F238E27FC236}">
              <a16:creationId xmlns="" xmlns:a16="http://schemas.microsoft.com/office/drawing/2014/main" id="{3359E86B-7A53-4155-BA00-E7BF0F999D05}"/>
            </a:ext>
          </a:extLst>
        </xdr:cNvPr>
        <xdr:cNvSpPr/>
      </xdr:nvSpPr>
      <xdr:spPr>
        <a:xfrm>
          <a:off x="18116550" y="540162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81" name="Freccia in giù 80">
          <a:extLst>
            <a:ext uri="{FF2B5EF4-FFF2-40B4-BE49-F238E27FC236}">
              <a16:creationId xmlns="" xmlns:a16="http://schemas.microsoft.com/office/drawing/2014/main" id="{8B32E672-B7A0-4353-A947-D63D17F3B5CA}"/>
            </a:ext>
          </a:extLst>
        </xdr:cNvPr>
        <xdr:cNvSpPr/>
      </xdr:nvSpPr>
      <xdr:spPr>
        <a:xfrm>
          <a:off x="18116550" y="524143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82" name="Freccia in su 81">
          <a:extLst>
            <a:ext uri="{FF2B5EF4-FFF2-40B4-BE49-F238E27FC236}">
              <a16:creationId xmlns="" xmlns:a16="http://schemas.microsoft.com/office/drawing/2014/main" id="{D5130D11-B63D-40CC-9CCA-1ADD9D565E08}"/>
            </a:ext>
          </a:extLst>
        </xdr:cNvPr>
        <xdr:cNvSpPr/>
      </xdr:nvSpPr>
      <xdr:spPr>
        <a:xfrm>
          <a:off x="18116550" y="521097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83" name="Freccia in giù 82">
          <a:extLst>
            <a:ext uri="{FF2B5EF4-FFF2-40B4-BE49-F238E27FC236}">
              <a16:creationId xmlns="" xmlns:a16="http://schemas.microsoft.com/office/drawing/2014/main" id="{68F6B544-E581-4F15-97D0-8FEFE3BDADDC}"/>
            </a:ext>
          </a:extLst>
        </xdr:cNvPr>
        <xdr:cNvSpPr/>
      </xdr:nvSpPr>
      <xdr:spPr>
        <a:xfrm>
          <a:off x="18116550" y="565785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84" name="Freccia in su 83">
          <a:extLst>
            <a:ext uri="{FF2B5EF4-FFF2-40B4-BE49-F238E27FC236}">
              <a16:creationId xmlns="" xmlns:a16="http://schemas.microsoft.com/office/drawing/2014/main" id="{BBBB5194-8BCC-4077-9357-2EDEBA884EB1}"/>
            </a:ext>
          </a:extLst>
        </xdr:cNvPr>
        <xdr:cNvSpPr/>
      </xdr:nvSpPr>
      <xdr:spPr>
        <a:xfrm>
          <a:off x="18116550" y="565785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85" name="Freccia in giù 84">
          <a:extLst>
            <a:ext uri="{FF2B5EF4-FFF2-40B4-BE49-F238E27FC236}">
              <a16:creationId xmlns="" xmlns:a16="http://schemas.microsoft.com/office/drawing/2014/main" id="{B70FFBC8-C2A0-4532-8DFC-EEAAA7FF07E4}"/>
            </a:ext>
          </a:extLst>
        </xdr:cNvPr>
        <xdr:cNvSpPr/>
      </xdr:nvSpPr>
      <xdr:spPr>
        <a:xfrm>
          <a:off x="18116550" y="549575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86" name="Freccia in su 85">
          <a:extLst>
            <a:ext uri="{FF2B5EF4-FFF2-40B4-BE49-F238E27FC236}">
              <a16:creationId xmlns="" xmlns:a16="http://schemas.microsoft.com/office/drawing/2014/main" id="{917241BC-7FC4-4854-BC23-B71C6D01E7E9}"/>
            </a:ext>
          </a:extLst>
        </xdr:cNvPr>
        <xdr:cNvSpPr/>
      </xdr:nvSpPr>
      <xdr:spPr>
        <a:xfrm>
          <a:off x="18116550" y="546529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 xmlns:a16="http://schemas.microsoft.com/office/drawing/2014/main" id="{8AE2668D-83A1-4D9C-8292-C64D47E564DC}"/>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406587</xdr:colOff>
      <xdr:row>2</xdr:row>
      <xdr:rowOff>0</xdr:rowOff>
    </xdr:from>
    <xdr:to>
      <xdr:col>15</xdr:col>
      <xdr:colOff>1647265</xdr:colOff>
      <xdr:row>11</xdr:row>
      <xdr:rowOff>285001</xdr:rowOff>
    </xdr:to>
    <xdr:graphicFrame macro="">
      <xdr:nvGraphicFramePr>
        <xdr:cNvPr id="88" name="Grafico 87">
          <a:extLst>
            <a:ext uri="{FF2B5EF4-FFF2-40B4-BE49-F238E27FC236}">
              <a16:creationId xmlns="" xmlns:a16="http://schemas.microsoft.com/office/drawing/2014/main" id="{7575D3E8-5D45-44BD-889F-1A3262237E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48105</xdr:colOff>
      <xdr:row>13</xdr:row>
      <xdr:rowOff>630811</xdr:rowOff>
    </xdr:from>
    <xdr:to>
      <xdr:col>31</xdr:col>
      <xdr:colOff>333855</xdr:colOff>
      <xdr:row>13</xdr:row>
      <xdr:rowOff>964640</xdr:rowOff>
    </xdr:to>
    <xdr:sp macro="" textlink="">
      <xdr:nvSpPr>
        <xdr:cNvPr id="89" name="Freccia in giù 88">
          <a:extLst>
            <a:ext uri="{FF2B5EF4-FFF2-40B4-BE49-F238E27FC236}">
              <a16:creationId xmlns="" xmlns:a16="http://schemas.microsoft.com/office/drawing/2014/main" id="{6FD4B9B1-F156-4F3F-8DC2-3412F5EF9BC8}"/>
            </a:ext>
          </a:extLst>
        </xdr:cNvPr>
        <xdr:cNvSpPr/>
      </xdr:nvSpPr>
      <xdr:spPr>
        <a:xfrm>
          <a:off x="30194730" y="1392811"/>
          <a:ext cx="285750" cy="33382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90" name="Freccia in su 89">
          <a:extLst>
            <a:ext uri="{FF2B5EF4-FFF2-40B4-BE49-F238E27FC236}">
              <a16:creationId xmlns="" xmlns:a16="http://schemas.microsoft.com/office/drawing/2014/main" id="{D77C250F-5A6F-414B-A195-DB08E74EEA0B}"/>
            </a:ext>
          </a:extLst>
        </xdr:cNvPr>
        <xdr:cNvSpPr/>
      </xdr:nvSpPr>
      <xdr:spPr>
        <a:xfrm>
          <a:off x="30747820" y="1116613"/>
          <a:ext cx="222250" cy="3705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91" name="Freccia in giù 90">
          <a:extLst>
            <a:ext uri="{FF2B5EF4-FFF2-40B4-BE49-F238E27FC236}">
              <a16:creationId xmlns="" xmlns:a16="http://schemas.microsoft.com/office/drawing/2014/main" id="{1907F646-5714-412B-9BE0-55AF314DE8C0}"/>
            </a:ext>
          </a:extLst>
        </xdr:cNvPr>
        <xdr:cNvSpPr/>
      </xdr:nvSpPr>
      <xdr:spPr>
        <a:xfrm>
          <a:off x="30202654" y="420685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92" name="Freccia in su 91">
          <a:extLst>
            <a:ext uri="{FF2B5EF4-FFF2-40B4-BE49-F238E27FC236}">
              <a16:creationId xmlns="" xmlns:a16="http://schemas.microsoft.com/office/drawing/2014/main" id="{11250C43-2C12-4BF3-B318-77E0AEA1A2BA}"/>
            </a:ext>
          </a:extLst>
        </xdr:cNvPr>
        <xdr:cNvSpPr/>
      </xdr:nvSpPr>
      <xdr:spPr>
        <a:xfrm>
          <a:off x="30755744" y="391496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93" name="Freccia in giù 92">
          <a:extLst>
            <a:ext uri="{FF2B5EF4-FFF2-40B4-BE49-F238E27FC236}">
              <a16:creationId xmlns="" xmlns:a16="http://schemas.microsoft.com/office/drawing/2014/main" id="{4E9B139B-E2EB-43E7-87AA-F77F0A239206}"/>
            </a:ext>
          </a:extLst>
        </xdr:cNvPr>
        <xdr:cNvSpPr/>
      </xdr:nvSpPr>
      <xdr:spPr>
        <a:xfrm>
          <a:off x="30202654" y="111347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94" name="Freccia in su 93">
          <a:extLst>
            <a:ext uri="{FF2B5EF4-FFF2-40B4-BE49-F238E27FC236}">
              <a16:creationId xmlns="" xmlns:a16="http://schemas.microsoft.com/office/drawing/2014/main" id="{F044A7DA-893F-4647-BFAD-7B5B58DE2760}"/>
            </a:ext>
          </a:extLst>
        </xdr:cNvPr>
        <xdr:cNvSpPr/>
      </xdr:nvSpPr>
      <xdr:spPr>
        <a:xfrm>
          <a:off x="30755744" y="111347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95" name="Freccia in giù 94">
          <a:extLst>
            <a:ext uri="{FF2B5EF4-FFF2-40B4-BE49-F238E27FC236}">
              <a16:creationId xmlns="" xmlns:a16="http://schemas.microsoft.com/office/drawing/2014/main" id="{149BA40F-23E0-4DC0-9404-C0D844CAEB54}"/>
            </a:ext>
          </a:extLst>
        </xdr:cNvPr>
        <xdr:cNvSpPr/>
      </xdr:nvSpPr>
      <xdr:spPr>
        <a:xfrm>
          <a:off x="30204336" y="95359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96" name="Freccia in su 95">
          <a:extLst>
            <a:ext uri="{FF2B5EF4-FFF2-40B4-BE49-F238E27FC236}">
              <a16:creationId xmlns="" xmlns:a16="http://schemas.microsoft.com/office/drawing/2014/main" id="{F26E5044-F060-4F0A-92AE-24D51CE75E05}"/>
            </a:ext>
          </a:extLst>
        </xdr:cNvPr>
        <xdr:cNvSpPr/>
      </xdr:nvSpPr>
      <xdr:spPr>
        <a:xfrm>
          <a:off x="30757426" y="92314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97" name="Freccia in giù 96">
          <a:extLst>
            <a:ext uri="{FF2B5EF4-FFF2-40B4-BE49-F238E27FC236}">
              <a16:creationId xmlns="" xmlns:a16="http://schemas.microsoft.com/office/drawing/2014/main" id="{66CD6959-67B0-4DE8-9E34-4DE5A592DC81}"/>
            </a:ext>
          </a:extLst>
        </xdr:cNvPr>
        <xdr:cNvSpPr/>
      </xdr:nvSpPr>
      <xdr:spPr>
        <a:xfrm>
          <a:off x="30202654" y="136779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98" name="Freccia in su 97">
          <a:extLst>
            <a:ext uri="{FF2B5EF4-FFF2-40B4-BE49-F238E27FC236}">
              <a16:creationId xmlns="" xmlns:a16="http://schemas.microsoft.com/office/drawing/2014/main" id="{34F06051-361A-41F7-BFF2-8E2670EB52AA}"/>
            </a:ext>
          </a:extLst>
        </xdr:cNvPr>
        <xdr:cNvSpPr/>
      </xdr:nvSpPr>
      <xdr:spPr>
        <a:xfrm>
          <a:off x="30755744" y="136779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99" name="Freccia in giù 98">
          <a:extLst>
            <a:ext uri="{FF2B5EF4-FFF2-40B4-BE49-F238E27FC236}">
              <a16:creationId xmlns="" xmlns:a16="http://schemas.microsoft.com/office/drawing/2014/main" id="{5C0B2D85-43DF-4A92-80A8-7C7E29CB14C6}"/>
            </a:ext>
          </a:extLst>
        </xdr:cNvPr>
        <xdr:cNvSpPr/>
      </xdr:nvSpPr>
      <xdr:spPr>
        <a:xfrm>
          <a:off x="30204336" y="120791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100" name="Freccia in su 99">
          <a:extLst>
            <a:ext uri="{FF2B5EF4-FFF2-40B4-BE49-F238E27FC236}">
              <a16:creationId xmlns="" xmlns:a16="http://schemas.microsoft.com/office/drawing/2014/main" id="{C9D82FBC-C188-4C10-82A8-1991D89EC848}"/>
            </a:ext>
          </a:extLst>
        </xdr:cNvPr>
        <xdr:cNvSpPr/>
      </xdr:nvSpPr>
      <xdr:spPr>
        <a:xfrm>
          <a:off x="30757426" y="117745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101" name="Freccia in giù 100">
          <a:extLst>
            <a:ext uri="{FF2B5EF4-FFF2-40B4-BE49-F238E27FC236}">
              <a16:creationId xmlns="" xmlns:a16="http://schemas.microsoft.com/office/drawing/2014/main" id="{DC38F353-9E52-42B1-AB05-80951514A75F}"/>
            </a:ext>
          </a:extLst>
        </xdr:cNvPr>
        <xdr:cNvSpPr/>
      </xdr:nvSpPr>
      <xdr:spPr>
        <a:xfrm>
          <a:off x="30202654" y="162210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102" name="Freccia in su 101">
          <a:extLst>
            <a:ext uri="{FF2B5EF4-FFF2-40B4-BE49-F238E27FC236}">
              <a16:creationId xmlns="" xmlns:a16="http://schemas.microsoft.com/office/drawing/2014/main" id="{B478E9E8-30F5-4F4C-A715-88D2921115DC}"/>
            </a:ext>
          </a:extLst>
        </xdr:cNvPr>
        <xdr:cNvSpPr/>
      </xdr:nvSpPr>
      <xdr:spPr>
        <a:xfrm>
          <a:off x="30755744" y="162210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103" name="Freccia in giù 102">
          <a:extLst>
            <a:ext uri="{FF2B5EF4-FFF2-40B4-BE49-F238E27FC236}">
              <a16:creationId xmlns="" xmlns:a16="http://schemas.microsoft.com/office/drawing/2014/main" id="{4B20F841-2797-4123-A38D-59D188D87B20}"/>
            </a:ext>
          </a:extLst>
        </xdr:cNvPr>
        <xdr:cNvSpPr/>
      </xdr:nvSpPr>
      <xdr:spPr>
        <a:xfrm>
          <a:off x="30204336" y="146223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104" name="Freccia in su 103">
          <a:extLst>
            <a:ext uri="{FF2B5EF4-FFF2-40B4-BE49-F238E27FC236}">
              <a16:creationId xmlns="" xmlns:a16="http://schemas.microsoft.com/office/drawing/2014/main" id="{DED0485D-4CF0-4F49-9877-EF4ADF1252DC}"/>
            </a:ext>
          </a:extLst>
        </xdr:cNvPr>
        <xdr:cNvSpPr/>
      </xdr:nvSpPr>
      <xdr:spPr>
        <a:xfrm>
          <a:off x="30757426" y="143177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105" name="Freccia in giù 104">
          <a:extLst>
            <a:ext uri="{FF2B5EF4-FFF2-40B4-BE49-F238E27FC236}">
              <a16:creationId xmlns="" xmlns:a16="http://schemas.microsoft.com/office/drawing/2014/main" id="{B397AD9A-FE64-49BB-A05F-3EA7B253604A}"/>
            </a:ext>
          </a:extLst>
        </xdr:cNvPr>
        <xdr:cNvSpPr/>
      </xdr:nvSpPr>
      <xdr:spPr>
        <a:xfrm>
          <a:off x="30202654" y="18764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106" name="Freccia in su 105">
          <a:extLst>
            <a:ext uri="{FF2B5EF4-FFF2-40B4-BE49-F238E27FC236}">
              <a16:creationId xmlns="" xmlns:a16="http://schemas.microsoft.com/office/drawing/2014/main" id="{B4AECA1D-C41F-4C1E-8F17-9A7D8A78BB95}"/>
            </a:ext>
          </a:extLst>
        </xdr:cNvPr>
        <xdr:cNvSpPr/>
      </xdr:nvSpPr>
      <xdr:spPr>
        <a:xfrm>
          <a:off x="30755744" y="18764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107" name="Freccia in giù 106">
          <a:extLst>
            <a:ext uri="{FF2B5EF4-FFF2-40B4-BE49-F238E27FC236}">
              <a16:creationId xmlns="" xmlns:a16="http://schemas.microsoft.com/office/drawing/2014/main" id="{E5CE01FB-1CC3-4F38-9F67-A550758D860E}"/>
            </a:ext>
          </a:extLst>
        </xdr:cNvPr>
        <xdr:cNvSpPr/>
      </xdr:nvSpPr>
      <xdr:spPr>
        <a:xfrm>
          <a:off x="30204336" y="171655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108" name="Freccia in su 107">
          <a:extLst>
            <a:ext uri="{FF2B5EF4-FFF2-40B4-BE49-F238E27FC236}">
              <a16:creationId xmlns="" xmlns:a16="http://schemas.microsoft.com/office/drawing/2014/main" id="{E79766D2-B237-47BE-8CEE-DB498F72C2D3}"/>
            </a:ext>
          </a:extLst>
        </xdr:cNvPr>
        <xdr:cNvSpPr/>
      </xdr:nvSpPr>
      <xdr:spPr>
        <a:xfrm>
          <a:off x="30757426" y="168609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109" name="Freccia in giù 108">
          <a:extLst>
            <a:ext uri="{FF2B5EF4-FFF2-40B4-BE49-F238E27FC236}">
              <a16:creationId xmlns="" xmlns:a16="http://schemas.microsoft.com/office/drawing/2014/main" id="{7E65B4B8-5CF7-47DE-A907-3404DEAB529C}"/>
            </a:ext>
          </a:extLst>
        </xdr:cNvPr>
        <xdr:cNvSpPr/>
      </xdr:nvSpPr>
      <xdr:spPr>
        <a:xfrm>
          <a:off x="30202654" y="21307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110" name="Freccia in su 109">
          <a:extLst>
            <a:ext uri="{FF2B5EF4-FFF2-40B4-BE49-F238E27FC236}">
              <a16:creationId xmlns="" xmlns:a16="http://schemas.microsoft.com/office/drawing/2014/main" id="{68F7F287-CD6B-41A8-B844-C7BBBEA8C301}"/>
            </a:ext>
          </a:extLst>
        </xdr:cNvPr>
        <xdr:cNvSpPr/>
      </xdr:nvSpPr>
      <xdr:spPr>
        <a:xfrm>
          <a:off x="30755744" y="21307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111" name="Freccia in giù 110">
          <a:extLst>
            <a:ext uri="{FF2B5EF4-FFF2-40B4-BE49-F238E27FC236}">
              <a16:creationId xmlns="" xmlns:a16="http://schemas.microsoft.com/office/drawing/2014/main" id="{39325391-9D35-4F0E-8F87-7F842C74355B}"/>
            </a:ext>
          </a:extLst>
        </xdr:cNvPr>
        <xdr:cNvSpPr/>
      </xdr:nvSpPr>
      <xdr:spPr>
        <a:xfrm>
          <a:off x="30204336" y="19708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112" name="Freccia in su 111">
          <a:extLst>
            <a:ext uri="{FF2B5EF4-FFF2-40B4-BE49-F238E27FC236}">
              <a16:creationId xmlns="" xmlns:a16="http://schemas.microsoft.com/office/drawing/2014/main" id="{BCD2645C-4B3D-4629-8B45-A2EF8A449375}"/>
            </a:ext>
          </a:extLst>
        </xdr:cNvPr>
        <xdr:cNvSpPr/>
      </xdr:nvSpPr>
      <xdr:spPr>
        <a:xfrm>
          <a:off x="30757426" y="19404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113" name="Freccia in giù 112">
          <a:extLst>
            <a:ext uri="{FF2B5EF4-FFF2-40B4-BE49-F238E27FC236}">
              <a16:creationId xmlns="" xmlns:a16="http://schemas.microsoft.com/office/drawing/2014/main" id="{BABAB585-9508-471D-BE54-3A43FA93800E}"/>
            </a:ext>
          </a:extLst>
        </xdr:cNvPr>
        <xdr:cNvSpPr/>
      </xdr:nvSpPr>
      <xdr:spPr>
        <a:xfrm>
          <a:off x="30202654" y="23850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114" name="Freccia in su 113">
          <a:extLst>
            <a:ext uri="{FF2B5EF4-FFF2-40B4-BE49-F238E27FC236}">
              <a16:creationId xmlns="" xmlns:a16="http://schemas.microsoft.com/office/drawing/2014/main" id="{A4953C90-5608-4E5C-9D27-892C26A2257D}"/>
            </a:ext>
          </a:extLst>
        </xdr:cNvPr>
        <xdr:cNvSpPr/>
      </xdr:nvSpPr>
      <xdr:spPr>
        <a:xfrm>
          <a:off x="30755744" y="23850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115" name="Freccia in giù 114">
          <a:extLst>
            <a:ext uri="{FF2B5EF4-FFF2-40B4-BE49-F238E27FC236}">
              <a16:creationId xmlns="" xmlns:a16="http://schemas.microsoft.com/office/drawing/2014/main" id="{D061D9FC-C6DC-4781-ACE2-E1FAE5E171E8}"/>
            </a:ext>
          </a:extLst>
        </xdr:cNvPr>
        <xdr:cNvSpPr/>
      </xdr:nvSpPr>
      <xdr:spPr>
        <a:xfrm>
          <a:off x="30204336" y="222518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116" name="Freccia in su 115">
          <a:extLst>
            <a:ext uri="{FF2B5EF4-FFF2-40B4-BE49-F238E27FC236}">
              <a16:creationId xmlns="" xmlns:a16="http://schemas.microsoft.com/office/drawing/2014/main" id="{3DC2B62F-1CC2-4F4B-825A-D854DF39F68B}"/>
            </a:ext>
          </a:extLst>
        </xdr:cNvPr>
        <xdr:cNvSpPr/>
      </xdr:nvSpPr>
      <xdr:spPr>
        <a:xfrm>
          <a:off x="30757426" y="219472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117" name="Freccia in giù 116">
          <a:extLst>
            <a:ext uri="{FF2B5EF4-FFF2-40B4-BE49-F238E27FC236}">
              <a16:creationId xmlns="" xmlns:a16="http://schemas.microsoft.com/office/drawing/2014/main" id="{1FAEA665-6B9B-43F4-A7F2-D6C3062C7533}"/>
            </a:ext>
          </a:extLst>
        </xdr:cNvPr>
        <xdr:cNvSpPr/>
      </xdr:nvSpPr>
      <xdr:spPr>
        <a:xfrm>
          <a:off x="30202654" y="26393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118" name="Freccia in su 117">
          <a:extLst>
            <a:ext uri="{FF2B5EF4-FFF2-40B4-BE49-F238E27FC236}">
              <a16:creationId xmlns="" xmlns:a16="http://schemas.microsoft.com/office/drawing/2014/main" id="{5E8CF3EC-4215-4080-A237-4F0182552AB4}"/>
            </a:ext>
          </a:extLst>
        </xdr:cNvPr>
        <xdr:cNvSpPr/>
      </xdr:nvSpPr>
      <xdr:spPr>
        <a:xfrm>
          <a:off x="30755744" y="26393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119" name="Freccia in giù 118">
          <a:extLst>
            <a:ext uri="{FF2B5EF4-FFF2-40B4-BE49-F238E27FC236}">
              <a16:creationId xmlns="" xmlns:a16="http://schemas.microsoft.com/office/drawing/2014/main" id="{448D07D6-AD6C-4024-80AA-D7676A494118}"/>
            </a:ext>
          </a:extLst>
        </xdr:cNvPr>
        <xdr:cNvSpPr/>
      </xdr:nvSpPr>
      <xdr:spPr>
        <a:xfrm>
          <a:off x="30204336" y="24795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120" name="Freccia in su 119">
          <a:extLst>
            <a:ext uri="{FF2B5EF4-FFF2-40B4-BE49-F238E27FC236}">
              <a16:creationId xmlns="" xmlns:a16="http://schemas.microsoft.com/office/drawing/2014/main" id="{5CE259AF-6B0F-408A-BE13-28D48BF287FD}"/>
            </a:ext>
          </a:extLst>
        </xdr:cNvPr>
        <xdr:cNvSpPr/>
      </xdr:nvSpPr>
      <xdr:spPr>
        <a:xfrm>
          <a:off x="30757426" y="24490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121" name="Freccia in giù 120">
          <a:extLst>
            <a:ext uri="{FF2B5EF4-FFF2-40B4-BE49-F238E27FC236}">
              <a16:creationId xmlns="" xmlns:a16="http://schemas.microsoft.com/office/drawing/2014/main" id="{E30CC64C-F140-4E7A-A468-061C911040EE}"/>
            </a:ext>
          </a:extLst>
        </xdr:cNvPr>
        <xdr:cNvSpPr/>
      </xdr:nvSpPr>
      <xdr:spPr>
        <a:xfrm>
          <a:off x="30202654" y="289369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122" name="Freccia in su 121">
          <a:extLst>
            <a:ext uri="{FF2B5EF4-FFF2-40B4-BE49-F238E27FC236}">
              <a16:creationId xmlns="" xmlns:a16="http://schemas.microsoft.com/office/drawing/2014/main" id="{203FB984-A5EA-4E2F-9D02-0BD3AEBDEB9B}"/>
            </a:ext>
          </a:extLst>
        </xdr:cNvPr>
        <xdr:cNvSpPr/>
      </xdr:nvSpPr>
      <xdr:spPr>
        <a:xfrm>
          <a:off x="30755744" y="289369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123" name="Freccia in giù 122">
          <a:extLst>
            <a:ext uri="{FF2B5EF4-FFF2-40B4-BE49-F238E27FC236}">
              <a16:creationId xmlns="" xmlns:a16="http://schemas.microsoft.com/office/drawing/2014/main" id="{5264E306-BA86-4459-8658-CA6456E8EE9C}"/>
            </a:ext>
          </a:extLst>
        </xdr:cNvPr>
        <xdr:cNvSpPr/>
      </xdr:nvSpPr>
      <xdr:spPr>
        <a:xfrm>
          <a:off x="30204336" y="273382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124" name="Freccia in su 123">
          <a:extLst>
            <a:ext uri="{FF2B5EF4-FFF2-40B4-BE49-F238E27FC236}">
              <a16:creationId xmlns="" xmlns:a16="http://schemas.microsoft.com/office/drawing/2014/main" id="{3BBD835D-6B9B-4332-A4B6-C2385C1C1E12}"/>
            </a:ext>
          </a:extLst>
        </xdr:cNvPr>
        <xdr:cNvSpPr/>
      </xdr:nvSpPr>
      <xdr:spPr>
        <a:xfrm>
          <a:off x="30757426" y="270336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125" name="Freccia in giù 124">
          <a:extLst>
            <a:ext uri="{FF2B5EF4-FFF2-40B4-BE49-F238E27FC236}">
              <a16:creationId xmlns="" xmlns:a16="http://schemas.microsoft.com/office/drawing/2014/main" id="{F29BC812-BFEA-409E-BE37-998B597813A4}"/>
            </a:ext>
          </a:extLst>
        </xdr:cNvPr>
        <xdr:cNvSpPr/>
      </xdr:nvSpPr>
      <xdr:spPr>
        <a:xfrm>
          <a:off x="30202654" y="314801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126" name="Freccia in su 125">
          <a:extLst>
            <a:ext uri="{FF2B5EF4-FFF2-40B4-BE49-F238E27FC236}">
              <a16:creationId xmlns="" xmlns:a16="http://schemas.microsoft.com/office/drawing/2014/main" id="{A98C6F4F-7256-4AFA-AA13-DFA2AD9FCEA0}"/>
            </a:ext>
          </a:extLst>
        </xdr:cNvPr>
        <xdr:cNvSpPr/>
      </xdr:nvSpPr>
      <xdr:spPr>
        <a:xfrm>
          <a:off x="30755744" y="314801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127" name="Freccia in giù 126">
          <a:extLst>
            <a:ext uri="{FF2B5EF4-FFF2-40B4-BE49-F238E27FC236}">
              <a16:creationId xmlns="" xmlns:a16="http://schemas.microsoft.com/office/drawing/2014/main" id="{D54CF568-22FC-4492-BBAC-1945F0BE495B}"/>
            </a:ext>
          </a:extLst>
        </xdr:cNvPr>
        <xdr:cNvSpPr/>
      </xdr:nvSpPr>
      <xdr:spPr>
        <a:xfrm>
          <a:off x="30204336" y="298813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128" name="Freccia in su 127">
          <a:extLst>
            <a:ext uri="{FF2B5EF4-FFF2-40B4-BE49-F238E27FC236}">
              <a16:creationId xmlns="" xmlns:a16="http://schemas.microsoft.com/office/drawing/2014/main" id="{0039D44A-B77C-4D47-A4B7-831271D27C4F}"/>
            </a:ext>
          </a:extLst>
        </xdr:cNvPr>
        <xdr:cNvSpPr/>
      </xdr:nvSpPr>
      <xdr:spPr>
        <a:xfrm>
          <a:off x="30757426" y="295768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129" name="Freccia in giù 128">
          <a:extLst>
            <a:ext uri="{FF2B5EF4-FFF2-40B4-BE49-F238E27FC236}">
              <a16:creationId xmlns="" xmlns:a16="http://schemas.microsoft.com/office/drawing/2014/main" id="{332AD15F-857B-46A9-A52D-7E93B89D31AB}"/>
            </a:ext>
          </a:extLst>
        </xdr:cNvPr>
        <xdr:cNvSpPr/>
      </xdr:nvSpPr>
      <xdr:spPr>
        <a:xfrm>
          <a:off x="30202654" y="34004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130" name="Freccia in su 129">
          <a:extLst>
            <a:ext uri="{FF2B5EF4-FFF2-40B4-BE49-F238E27FC236}">
              <a16:creationId xmlns="" xmlns:a16="http://schemas.microsoft.com/office/drawing/2014/main" id="{1F128186-BFBC-435D-AE37-A9E4ADBFF76A}"/>
            </a:ext>
          </a:extLst>
        </xdr:cNvPr>
        <xdr:cNvSpPr/>
      </xdr:nvSpPr>
      <xdr:spPr>
        <a:xfrm>
          <a:off x="30755744" y="34004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131" name="Freccia in giù 130">
          <a:extLst>
            <a:ext uri="{FF2B5EF4-FFF2-40B4-BE49-F238E27FC236}">
              <a16:creationId xmlns="" xmlns:a16="http://schemas.microsoft.com/office/drawing/2014/main" id="{21E1D104-CA78-440C-82BD-CA9CD9B8AE5F}"/>
            </a:ext>
          </a:extLst>
        </xdr:cNvPr>
        <xdr:cNvSpPr/>
      </xdr:nvSpPr>
      <xdr:spPr>
        <a:xfrm>
          <a:off x="30204336" y="324245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132" name="Freccia in su 131">
          <a:extLst>
            <a:ext uri="{FF2B5EF4-FFF2-40B4-BE49-F238E27FC236}">
              <a16:creationId xmlns="" xmlns:a16="http://schemas.microsoft.com/office/drawing/2014/main" id="{11893180-B130-49D0-B33B-E5C94D06FB36}"/>
            </a:ext>
          </a:extLst>
        </xdr:cNvPr>
        <xdr:cNvSpPr/>
      </xdr:nvSpPr>
      <xdr:spPr>
        <a:xfrm>
          <a:off x="30757426" y="321199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133" name="Freccia in giù 132">
          <a:extLst>
            <a:ext uri="{FF2B5EF4-FFF2-40B4-BE49-F238E27FC236}">
              <a16:creationId xmlns="" xmlns:a16="http://schemas.microsoft.com/office/drawing/2014/main" id="{D1649C0F-98DF-4F85-8210-0F7038D47F4D}"/>
            </a:ext>
          </a:extLst>
        </xdr:cNvPr>
        <xdr:cNvSpPr/>
      </xdr:nvSpPr>
      <xdr:spPr>
        <a:xfrm>
          <a:off x="30202654" y="36547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134" name="Freccia in su 133">
          <a:extLst>
            <a:ext uri="{FF2B5EF4-FFF2-40B4-BE49-F238E27FC236}">
              <a16:creationId xmlns="" xmlns:a16="http://schemas.microsoft.com/office/drawing/2014/main" id="{BC356C8A-7B40-482A-A294-A80BFDA0CC56}"/>
            </a:ext>
          </a:extLst>
        </xdr:cNvPr>
        <xdr:cNvSpPr/>
      </xdr:nvSpPr>
      <xdr:spPr>
        <a:xfrm>
          <a:off x="30755744" y="36547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135" name="Freccia in giù 134">
          <a:extLst>
            <a:ext uri="{FF2B5EF4-FFF2-40B4-BE49-F238E27FC236}">
              <a16:creationId xmlns="" xmlns:a16="http://schemas.microsoft.com/office/drawing/2014/main" id="{FA88B3F3-CA08-4B07-86A1-B6C63DDDE9F5}"/>
            </a:ext>
          </a:extLst>
        </xdr:cNvPr>
        <xdr:cNvSpPr/>
      </xdr:nvSpPr>
      <xdr:spPr>
        <a:xfrm>
          <a:off x="30204336" y="34948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136" name="Freccia in su 135">
          <a:extLst>
            <a:ext uri="{FF2B5EF4-FFF2-40B4-BE49-F238E27FC236}">
              <a16:creationId xmlns="" xmlns:a16="http://schemas.microsoft.com/office/drawing/2014/main" id="{680D8B8B-8631-443F-AA9D-73F31B6892D4}"/>
            </a:ext>
          </a:extLst>
        </xdr:cNvPr>
        <xdr:cNvSpPr/>
      </xdr:nvSpPr>
      <xdr:spPr>
        <a:xfrm>
          <a:off x="30757426" y="34644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137" name="Freccia in giù 136">
          <a:extLst>
            <a:ext uri="{FF2B5EF4-FFF2-40B4-BE49-F238E27FC236}">
              <a16:creationId xmlns="" xmlns:a16="http://schemas.microsoft.com/office/drawing/2014/main" id="{9F6D4F7B-ECC0-468D-89D6-803E8768D54B}"/>
            </a:ext>
          </a:extLst>
        </xdr:cNvPr>
        <xdr:cNvSpPr/>
      </xdr:nvSpPr>
      <xdr:spPr>
        <a:xfrm>
          <a:off x="30202654" y="39090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138" name="Freccia in su 137">
          <a:extLst>
            <a:ext uri="{FF2B5EF4-FFF2-40B4-BE49-F238E27FC236}">
              <a16:creationId xmlns="" xmlns:a16="http://schemas.microsoft.com/office/drawing/2014/main" id="{8005F775-5C28-4020-BB60-D2F22600F758}"/>
            </a:ext>
          </a:extLst>
        </xdr:cNvPr>
        <xdr:cNvSpPr/>
      </xdr:nvSpPr>
      <xdr:spPr>
        <a:xfrm>
          <a:off x="30755744" y="39090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139" name="Freccia in giù 138">
          <a:extLst>
            <a:ext uri="{FF2B5EF4-FFF2-40B4-BE49-F238E27FC236}">
              <a16:creationId xmlns="" xmlns:a16="http://schemas.microsoft.com/office/drawing/2014/main" id="{BB305244-AC1E-4F29-BBEF-C8346E4764E1}"/>
            </a:ext>
          </a:extLst>
        </xdr:cNvPr>
        <xdr:cNvSpPr/>
      </xdr:nvSpPr>
      <xdr:spPr>
        <a:xfrm>
          <a:off x="30204336" y="374918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140" name="Freccia in su 139">
          <a:extLst>
            <a:ext uri="{FF2B5EF4-FFF2-40B4-BE49-F238E27FC236}">
              <a16:creationId xmlns="" xmlns:a16="http://schemas.microsoft.com/office/drawing/2014/main" id="{3DB44D67-0974-41D4-892A-4C965B8B3621}"/>
            </a:ext>
          </a:extLst>
        </xdr:cNvPr>
        <xdr:cNvSpPr/>
      </xdr:nvSpPr>
      <xdr:spPr>
        <a:xfrm>
          <a:off x="30757426" y="371872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141" name="Freccia in giù 140">
          <a:extLst>
            <a:ext uri="{FF2B5EF4-FFF2-40B4-BE49-F238E27FC236}">
              <a16:creationId xmlns="" xmlns:a16="http://schemas.microsoft.com/office/drawing/2014/main" id="{07021FE2-64CC-40C7-8CA7-F039B50ABFF1}"/>
            </a:ext>
          </a:extLst>
        </xdr:cNvPr>
        <xdr:cNvSpPr/>
      </xdr:nvSpPr>
      <xdr:spPr>
        <a:xfrm>
          <a:off x="30202654" y="41633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142" name="Freccia in su 141">
          <a:extLst>
            <a:ext uri="{FF2B5EF4-FFF2-40B4-BE49-F238E27FC236}">
              <a16:creationId xmlns="" xmlns:a16="http://schemas.microsoft.com/office/drawing/2014/main" id="{342690F0-9966-4A2A-A25C-4ABDD951FBF6}"/>
            </a:ext>
          </a:extLst>
        </xdr:cNvPr>
        <xdr:cNvSpPr/>
      </xdr:nvSpPr>
      <xdr:spPr>
        <a:xfrm>
          <a:off x="30755744" y="41633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143" name="Freccia in giù 142">
          <a:extLst>
            <a:ext uri="{FF2B5EF4-FFF2-40B4-BE49-F238E27FC236}">
              <a16:creationId xmlns="" xmlns:a16="http://schemas.microsoft.com/office/drawing/2014/main" id="{8EA10F08-0290-4AAF-9473-517A491FC9A0}"/>
            </a:ext>
          </a:extLst>
        </xdr:cNvPr>
        <xdr:cNvSpPr/>
      </xdr:nvSpPr>
      <xdr:spPr>
        <a:xfrm>
          <a:off x="30204336" y="40035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144" name="Freccia in su 143">
          <a:extLst>
            <a:ext uri="{FF2B5EF4-FFF2-40B4-BE49-F238E27FC236}">
              <a16:creationId xmlns="" xmlns:a16="http://schemas.microsoft.com/office/drawing/2014/main" id="{63714C2B-F08F-4C0F-B2ED-8F58B1F36DB8}"/>
            </a:ext>
          </a:extLst>
        </xdr:cNvPr>
        <xdr:cNvSpPr/>
      </xdr:nvSpPr>
      <xdr:spPr>
        <a:xfrm>
          <a:off x="30757426" y="39730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145" name="Freccia in giù 144">
          <a:extLst>
            <a:ext uri="{FF2B5EF4-FFF2-40B4-BE49-F238E27FC236}">
              <a16:creationId xmlns="" xmlns:a16="http://schemas.microsoft.com/office/drawing/2014/main" id="{F5BA06EB-B2E8-4C8B-BC33-925A0B53B251}"/>
            </a:ext>
          </a:extLst>
        </xdr:cNvPr>
        <xdr:cNvSpPr/>
      </xdr:nvSpPr>
      <xdr:spPr>
        <a:xfrm>
          <a:off x="30202654" y="441769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146" name="Freccia in su 145">
          <a:extLst>
            <a:ext uri="{FF2B5EF4-FFF2-40B4-BE49-F238E27FC236}">
              <a16:creationId xmlns="" xmlns:a16="http://schemas.microsoft.com/office/drawing/2014/main" id="{956F0F7E-BF7C-4B35-B61B-8E4CE8DD78A1}"/>
            </a:ext>
          </a:extLst>
        </xdr:cNvPr>
        <xdr:cNvSpPr/>
      </xdr:nvSpPr>
      <xdr:spPr>
        <a:xfrm>
          <a:off x="30755744" y="441769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147" name="Freccia in giù 146">
          <a:extLst>
            <a:ext uri="{FF2B5EF4-FFF2-40B4-BE49-F238E27FC236}">
              <a16:creationId xmlns="" xmlns:a16="http://schemas.microsoft.com/office/drawing/2014/main" id="{C4F57046-615A-4DE4-AF50-4C197D2921E3}"/>
            </a:ext>
          </a:extLst>
        </xdr:cNvPr>
        <xdr:cNvSpPr/>
      </xdr:nvSpPr>
      <xdr:spPr>
        <a:xfrm>
          <a:off x="30204336" y="425782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148" name="Freccia in su 147">
          <a:extLst>
            <a:ext uri="{FF2B5EF4-FFF2-40B4-BE49-F238E27FC236}">
              <a16:creationId xmlns="" xmlns:a16="http://schemas.microsoft.com/office/drawing/2014/main" id="{8A21C76C-0EDA-4F44-A990-2CBB5D853B89}"/>
            </a:ext>
          </a:extLst>
        </xdr:cNvPr>
        <xdr:cNvSpPr/>
      </xdr:nvSpPr>
      <xdr:spPr>
        <a:xfrm>
          <a:off x="30757426" y="422736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149" name="Freccia in giù 148">
          <a:extLst>
            <a:ext uri="{FF2B5EF4-FFF2-40B4-BE49-F238E27FC236}">
              <a16:creationId xmlns="" xmlns:a16="http://schemas.microsoft.com/office/drawing/2014/main" id="{3796E255-E4D4-4567-A616-42CF409BF388}"/>
            </a:ext>
          </a:extLst>
        </xdr:cNvPr>
        <xdr:cNvSpPr/>
      </xdr:nvSpPr>
      <xdr:spPr>
        <a:xfrm>
          <a:off x="30202654" y="467201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150" name="Freccia in su 149">
          <a:extLst>
            <a:ext uri="{FF2B5EF4-FFF2-40B4-BE49-F238E27FC236}">
              <a16:creationId xmlns="" xmlns:a16="http://schemas.microsoft.com/office/drawing/2014/main" id="{64950690-09B0-42A3-B0D5-291143B6A787}"/>
            </a:ext>
          </a:extLst>
        </xdr:cNvPr>
        <xdr:cNvSpPr/>
      </xdr:nvSpPr>
      <xdr:spPr>
        <a:xfrm>
          <a:off x="30755744" y="467201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151" name="Freccia in giù 150">
          <a:extLst>
            <a:ext uri="{FF2B5EF4-FFF2-40B4-BE49-F238E27FC236}">
              <a16:creationId xmlns="" xmlns:a16="http://schemas.microsoft.com/office/drawing/2014/main" id="{5C1F7F33-AD29-4F4E-8B13-FA7268A00E78}"/>
            </a:ext>
          </a:extLst>
        </xdr:cNvPr>
        <xdr:cNvSpPr/>
      </xdr:nvSpPr>
      <xdr:spPr>
        <a:xfrm>
          <a:off x="30204336" y="451213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152" name="Freccia in su 151">
          <a:extLst>
            <a:ext uri="{FF2B5EF4-FFF2-40B4-BE49-F238E27FC236}">
              <a16:creationId xmlns="" xmlns:a16="http://schemas.microsoft.com/office/drawing/2014/main" id="{036371DA-8DF0-41A4-A6B4-C89D317C184E}"/>
            </a:ext>
          </a:extLst>
        </xdr:cNvPr>
        <xdr:cNvSpPr/>
      </xdr:nvSpPr>
      <xdr:spPr>
        <a:xfrm>
          <a:off x="30757426" y="448168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153" name="Freccia in giù 152">
          <a:extLst>
            <a:ext uri="{FF2B5EF4-FFF2-40B4-BE49-F238E27FC236}">
              <a16:creationId xmlns="" xmlns:a16="http://schemas.microsoft.com/office/drawing/2014/main" id="{03AFE4F9-BA14-4FD3-879E-656E8AAD804E}"/>
            </a:ext>
          </a:extLst>
        </xdr:cNvPr>
        <xdr:cNvSpPr/>
      </xdr:nvSpPr>
      <xdr:spPr>
        <a:xfrm>
          <a:off x="30202654" y="492633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154" name="Freccia in su 153">
          <a:extLst>
            <a:ext uri="{FF2B5EF4-FFF2-40B4-BE49-F238E27FC236}">
              <a16:creationId xmlns="" xmlns:a16="http://schemas.microsoft.com/office/drawing/2014/main" id="{D4BC2F78-CD09-4C56-9538-9A615C8E78DC}"/>
            </a:ext>
          </a:extLst>
        </xdr:cNvPr>
        <xdr:cNvSpPr/>
      </xdr:nvSpPr>
      <xdr:spPr>
        <a:xfrm>
          <a:off x="30755744" y="492633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155" name="Freccia in giù 154">
          <a:extLst>
            <a:ext uri="{FF2B5EF4-FFF2-40B4-BE49-F238E27FC236}">
              <a16:creationId xmlns="" xmlns:a16="http://schemas.microsoft.com/office/drawing/2014/main" id="{267A643A-BFA8-4954-82CE-C6811F354CCF}"/>
            </a:ext>
          </a:extLst>
        </xdr:cNvPr>
        <xdr:cNvSpPr/>
      </xdr:nvSpPr>
      <xdr:spPr>
        <a:xfrm>
          <a:off x="30204336" y="476645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156" name="Freccia in su 155">
          <a:extLst>
            <a:ext uri="{FF2B5EF4-FFF2-40B4-BE49-F238E27FC236}">
              <a16:creationId xmlns="" xmlns:a16="http://schemas.microsoft.com/office/drawing/2014/main" id="{8798128E-739E-43C8-AE1E-B53C77B2B2C2}"/>
            </a:ext>
          </a:extLst>
        </xdr:cNvPr>
        <xdr:cNvSpPr/>
      </xdr:nvSpPr>
      <xdr:spPr>
        <a:xfrm>
          <a:off x="30757426" y="473599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157" name="Freccia in giù 156">
          <a:extLst>
            <a:ext uri="{FF2B5EF4-FFF2-40B4-BE49-F238E27FC236}">
              <a16:creationId xmlns="" xmlns:a16="http://schemas.microsoft.com/office/drawing/2014/main" id="{3F924E83-07B7-47A5-AC66-708B26C2AA18}"/>
            </a:ext>
          </a:extLst>
        </xdr:cNvPr>
        <xdr:cNvSpPr/>
      </xdr:nvSpPr>
      <xdr:spPr>
        <a:xfrm>
          <a:off x="30202654" y="518064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158" name="Freccia in su 157">
          <a:extLst>
            <a:ext uri="{FF2B5EF4-FFF2-40B4-BE49-F238E27FC236}">
              <a16:creationId xmlns="" xmlns:a16="http://schemas.microsoft.com/office/drawing/2014/main" id="{A7CFF945-CA3A-43FC-AD39-67FF22A77EDA}"/>
            </a:ext>
          </a:extLst>
        </xdr:cNvPr>
        <xdr:cNvSpPr/>
      </xdr:nvSpPr>
      <xdr:spPr>
        <a:xfrm>
          <a:off x="30755744" y="518064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159" name="Freccia in giù 158">
          <a:extLst>
            <a:ext uri="{FF2B5EF4-FFF2-40B4-BE49-F238E27FC236}">
              <a16:creationId xmlns="" xmlns:a16="http://schemas.microsoft.com/office/drawing/2014/main" id="{211DD0E7-F2CE-457B-B844-D92F1FA3ADBE}"/>
            </a:ext>
          </a:extLst>
        </xdr:cNvPr>
        <xdr:cNvSpPr/>
      </xdr:nvSpPr>
      <xdr:spPr>
        <a:xfrm>
          <a:off x="30204336" y="502077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160" name="Freccia in su 159">
          <a:extLst>
            <a:ext uri="{FF2B5EF4-FFF2-40B4-BE49-F238E27FC236}">
              <a16:creationId xmlns="" xmlns:a16="http://schemas.microsoft.com/office/drawing/2014/main" id="{300A009E-0DD5-42BD-931C-B826A9B8C859}"/>
            </a:ext>
          </a:extLst>
        </xdr:cNvPr>
        <xdr:cNvSpPr/>
      </xdr:nvSpPr>
      <xdr:spPr>
        <a:xfrm>
          <a:off x="30757426" y="499031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161" name="Freccia in giù 160">
          <a:extLst>
            <a:ext uri="{FF2B5EF4-FFF2-40B4-BE49-F238E27FC236}">
              <a16:creationId xmlns="" xmlns:a16="http://schemas.microsoft.com/office/drawing/2014/main" id="{BB8D1CEA-E4DB-41DC-95BB-BCF9D1AB7F36}"/>
            </a:ext>
          </a:extLst>
        </xdr:cNvPr>
        <xdr:cNvSpPr/>
      </xdr:nvSpPr>
      <xdr:spPr>
        <a:xfrm>
          <a:off x="30202654" y="54330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162" name="Freccia in su 161">
          <a:extLst>
            <a:ext uri="{FF2B5EF4-FFF2-40B4-BE49-F238E27FC236}">
              <a16:creationId xmlns="" xmlns:a16="http://schemas.microsoft.com/office/drawing/2014/main" id="{4EC776A0-1EE6-419B-BCB3-3189D5D1C25D}"/>
            </a:ext>
          </a:extLst>
        </xdr:cNvPr>
        <xdr:cNvSpPr/>
      </xdr:nvSpPr>
      <xdr:spPr>
        <a:xfrm>
          <a:off x="30755744" y="54330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163" name="Freccia in giù 162">
          <a:extLst>
            <a:ext uri="{FF2B5EF4-FFF2-40B4-BE49-F238E27FC236}">
              <a16:creationId xmlns="" xmlns:a16="http://schemas.microsoft.com/office/drawing/2014/main" id="{DE3B1137-3AF4-433B-8617-0729770ADECD}"/>
            </a:ext>
          </a:extLst>
        </xdr:cNvPr>
        <xdr:cNvSpPr/>
      </xdr:nvSpPr>
      <xdr:spPr>
        <a:xfrm>
          <a:off x="30204336" y="527509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164" name="Freccia in su 163">
          <a:extLst>
            <a:ext uri="{FF2B5EF4-FFF2-40B4-BE49-F238E27FC236}">
              <a16:creationId xmlns="" xmlns:a16="http://schemas.microsoft.com/office/drawing/2014/main" id="{0077935A-4A57-43FB-B160-AD44D54BACA5}"/>
            </a:ext>
          </a:extLst>
        </xdr:cNvPr>
        <xdr:cNvSpPr/>
      </xdr:nvSpPr>
      <xdr:spPr>
        <a:xfrm>
          <a:off x="30757426" y="524463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165" name="Freccia in giù 164">
          <a:extLst>
            <a:ext uri="{FF2B5EF4-FFF2-40B4-BE49-F238E27FC236}">
              <a16:creationId xmlns="" xmlns:a16="http://schemas.microsoft.com/office/drawing/2014/main" id="{71515F13-C39B-4EF2-AE4E-04DD600E093F}"/>
            </a:ext>
          </a:extLst>
        </xdr:cNvPr>
        <xdr:cNvSpPr/>
      </xdr:nvSpPr>
      <xdr:spPr>
        <a:xfrm>
          <a:off x="30202654" y="56873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166" name="Freccia in su 165">
          <a:extLst>
            <a:ext uri="{FF2B5EF4-FFF2-40B4-BE49-F238E27FC236}">
              <a16:creationId xmlns="" xmlns:a16="http://schemas.microsoft.com/office/drawing/2014/main" id="{5E01182B-F54F-4D22-8744-CF7147475E40}"/>
            </a:ext>
          </a:extLst>
        </xdr:cNvPr>
        <xdr:cNvSpPr/>
      </xdr:nvSpPr>
      <xdr:spPr>
        <a:xfrm>
          <a:off x="30755744" y="56873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167" name="Freccia in giù 166">
          <a:extLst>
            <a:ext uri="{FF2B5EF4-FFF2-40B4-BE49-F238E27FC236}">
              <a16:creationId xmlns="" xmlns:a16="http://schemas.microsoft.com/office/drawing/2014/main" id="{7193AC9D-B14D-4983-8DFE-F68A91C6A0AF}"/>
            </a:ext>
          </a:extLst>
        </xdr:cNvPr>
        <xdr:cNvSpPr/>
      </xdr:nvSpPr>
      <xdr:spPr>
        <a:xfrm>
          <a:off x="30204336" y="55275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168" name="Freccia in su 167">
          <a:extLst>
            <a:ext uri="{FF2B5EF4-FFF2-40B4-BE49-F238E27FC236}">
              <a16:creationId xmlns="" xmlns:a16="http://schemas.microsoft.com/office/drawing/2014/main" id="{A2252787-710B-4C5C-ABF6-532BDD30EBDF}"/>
            </a:ext>
          </a:extLst>
        </xdr:cNvPr>
        <xdr:cNvSpPr/>
      </xdr:nvSpPr>
      <xdr:spPr>
        <a:xfrm>
          <a:off x="30757426" y="54970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48105</xdr:colOff>
      <xdr:row>13</xdr:row>
      <xdr:rowOff>630811</xdr:rowOff>
    </xdr:from>
    <xdr:to>
      <xdr:col>31</xdr:col>
      <xdr:colOff>333855</xdr:colOff>
      <xdr:row>13</xdr:row>
      <xdr:rowOff>964640</xdr:rowOff>
    </xdr:to>
    <xdr:sp macro="" textlink="">
      <xdr:nvSpPr>
        <xdr:cNvPr id="169" name="Freccia in giù 168">
          <a:extLst>
            <a:ext uri="{FF2B5EF4-FFF2-40B4-BE49-F238E27FC236}">
              <a16:creationId xmlns="" xmlns:a16="http://schemas.microsoft.com/office/drawing/2014/main" id="{9EF86189-DF7B-498B-BEBB-482E73871092}"/>
            </a:ext>
          </a:extLst>
        </xdr:cNvPr>
        <xdr:cNvSpPr/>
      </xdr:nvSpPr>
      <xdr:spPr>
        <a:xfrm>
          <a:off x="30194730" y="1392811"/>
          <a:ext cx="285750" cy="33382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170" name="Freccia in su 169">
          <a:extLst>
            <a:ext uri="{FF2B5EF4-FFF2-40B4-BE49-F238E27FC236}">
              <a16:creationId xmlns="" xmlns:a16="http://schemas.microsoft.com/office/drawing/2014/main" id="{F54B444F-268A-402B-BD6D-B57DE2790B1D}"/>
            </a:ext>
          </a:extLst>
        </xdr:cNvPr>
        <xdr:cNvSpPr/>
      </xdr:nvSpPr>
      <xdr:spPr>
        <a:xfrm>
          <a:off x="30747820" y="1116613"/>
          <a:ext cx="222250" cy="3705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171" name="Freccia in giù 170">
          <a:extLst>
            <a:ext uri="{FF2B5EF4-FFF2-40B4-BE49-F238E27FC236}">
              <a16:creationId xmlns="" xmlns:a16="http://schemas.microsoft.com/office/drawing/2014/main" id="{EB0B7D77-0D84-4B46-A5EA-939B759644CA}"/>
            </a:ext>
          </a:extLst>
        </xdr:cNvPr>
        <xdr:cNvSpPr/>
      </xdr:nvSpPr>
      <xdr:spPr>
        <a:xfrm>
          <a:off x="30202654" y="420685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172" name="Freccia in su 171">
          <a:extLst>
            <a:ext uri="{FF2B5EF4-FFF2-40B4-BE49-F238E27FC236}">
              <a16:creationId xmlns="" xmlns:a16="http://schemas.microsoft.com/office/drawing/2014/main" id="{63E575B9-9183-4273-9C95-7FED4066AB97}"/>
            </a:ext>
          </a:extLst>
        </xdr:cNvPr>
        <xdr:cNvSpPr/>
      </xdr:nvSpPr>
      <xdr:spPr>
        <a:xfrm>
          <a:off x="30755744" y="391496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173" name="Freccia in giù 172">
          <a:extLst>
            <a:ext uri="{FF2B5EF4-FFF2-40B4-BE49-F238E27FC236}">
              <a16:creationId xmlns="" xmlns:a16="http://schemas.microsoft.com/office/drawing/2014/main" id="{E3263A58-CEAD-4366-8E9D-ABE90942E176}"/>
            </a:ext>
          </a:extLst>
        </xdr:cNvPr>
        <xdr:cNvSpPr/>
      </xdr:nvSpPr>
      <xdr:spPr>
        <a:xfrm>
          <a:off x="30202654" y="111347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174" name="Freccia in su 173">
          <a:extLst>
            <a:ext uri="{FF2B5EF4-FFF2-40B4-BE49-F238E27FC236}">
              <a16:creationId xmlns="" xmlns:a16="http://schemas.microsoft.com/office/drawing/2014/main" id="{87359489-E3A1-43DE-89D5-6DDC73DF7EF6}"/>
            </a:ext>
          </a:extLst>
        </xdr:cNvPr>
        <xdr:cNvSpPr/>
      </xdr:nvSpPr>
      <xdr:spPr>
        <a:xfrm>
          <a:off x="30755744" y="111347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175" name="Freccia in giù 174">
          <a:extLst>
            <a:ext uri="{FF2B5EF4-FFF2-40B4-BE49-F238E27FC236}">
              <a16:creationId xmlns="" xmlns:a16="http://schemas.microsoft.com/office/drawing/2014/main" id="{11C78769-A0FF-4510-97C8-0592B7CA219A}"/>
            </a:ext>
          </a:extLst>
        </xdr:cNvPr>
        <xdr:cNvSpPr/>
      </xdr:nvSpPr>
      <xdr:spPr>
        <a:xfrm>
          <a:off x="30204336" y="95359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176" name="Freccia in su 175">
          <a:extLst>
            <a:ext uri="{FF2B5EF4-FFF2-40B4-BE49-F238E27FC236}">
              <a16:creationId xmlns="" xmlns:a16="http://schemas.microsoft.com/office/drawing/2014/main" id="{51333F44-CB79-4161-A6A5-D0E2D19ADCDE}"/>
            </a:ext>
          </a:extLst>
        </xdr:cNvPr>
        <xdr:cNvSpPr/>
      </xdr:nvSpPr>
      <xdr:spPr>
        <a:xfrm>
          <a:off x="30757426" y="92314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177" name="Freccia in giù 176">
          <a:extLst>
            <a:ext uri="{FF2B5EF4-FFF2-40B4-BE49-F238E27FC236}">
              <a16:creationId xmlns="" xmlns:a16="http://schemas.microsoft.com/office/drawing/2014/main" id="{A0349FA4-B635-49BA-9326-A6852FDE856C}"/>
            </a:ext>
          </a:extLst>
        </xdr:cNvPr>
        <xdr:cNvSpPr/>
      </xdr:nvSpPr>
      <xdr:spPr>
        <a:xfrm>
          <a:off x="30202654" y="136779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178" name="Freccia in su 177">
          <a:extLst>
            <a:ext uri="{FF2B5EF4-FFF2-40B4-BE49-F238E27FC236}">
              <a16:creationId xmlns="" xmlns:a16="http://schemas.microsoft.com/office/drawing/2014/main" id="{67B6BF18-F7CD-4ECF-B58E-4CC9E04DBDF2}"/>
            </a:ext>
          </a:extLst>
        </xdr:cNvPr>
        <xdr:cNvSpPr/>
      </xdr:nvSpPr>
      <xdr:spPr>
        <a:xfrm>
          <a:off x="30755744" y="136779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179" name="Freccia in giù 178">
          <a:extLst>
            <a:ext uri="{FF2B5EF4-FFF2-40B4-BE49-F238E27FC236}">
              <a16:creationId xmlns="" xmlns:a16="http://schemas.microsoft.com/office/drawing/2014/main" id="{D7AE28E8-20C1-4B22-8F50-4E9FCFEAC3E8}"/>
            </a:ext>
          </a:extLst>
        </xdr:cNvPr>
        <xdr:cNvSpPr/>
      </xdr:nvSpPr>
      <xdr:spPr>
        <a:xfrm>
          <a:off x="30204336" y="120791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180" name="Freccia in su 179">
          <a:extLst>
            <a:ext uri="{FF2B5EF4-FFF2-40B4-BE49-F238E27FC236}">
              <a16:creationId xmlns="" xmlns:a16="http://schemas.microsoft.com/office/drawing/2014/main" id="{43575C51-7B2B-4919-A86C-9BACEC1CC6BE}"/>
            </a:ext>
          </a:extLst>
        </xdr:cNvPr>
        <xdr:cNvSpPr/>
      </xdr:nvSpPr>
      <xdr:spPr>
        <a:xfrm>
          <a:off x="30757426" y="117745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181" name="Freccia in giù 180">
          <a:extLst>
            <a:ext uri="{FF2B5EF4-FFF2-40B4-BE49-F238E27FC236}">
              <a16:creationId xmlns="" xmlns:a16="http://schemas.microsoft.com/office/drawing/2014/main" id="{85D9864B-065B-4D72-BCCE-C043E507C7A8}"/>
            </a:ext>
          </a:extLst>
        </xdr:cNvPr>
        <xdr:cNvSpPr/>
      </xdr:nvSpPr>
      <xdr:spPr>
        <a:xfrm>
          <a:off x="30202654" y="162210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182" name="Freccia in su 181">
          <a:extLst>
            <a:ext uri="{FF2B5EF4-FFF2-40B4-BE49-F238E27FC236}">
              <a16:creationId xmlns="" xmlns:a16="http://schemas.microsoft.com/office/drawing/2014/main" id="{25498FD8-2C4C-4A2B-A6BD-5ADB4B99E9C3}"/>
            </a:ext>
          </a:extLst>
        </xdr:cNvPr>
        <xdr:cNvSpPr/>
      </xdr:nvSpPr>
      <xdr:spPr>
        <a:xfrm>
          <a:off x="30755744" y="162210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183" name="Freccia in giù 182">
          <a:extLst>
            <a:ext uri="{FF2B5EF4-FFF2-40B4-BE49-F238E27FC236}">
              <a16:creationId xmlns="" xmlns:a16="http://schemas.microsoft.com/office/drawing/2014/main" id="{4A7AFF10-327A-47EB-B443-1BC5FF205997}"/>
            </a:ext>
          </a:extLst>
        </xdr:cNvPr>
        <xdr:cNvSpPr/>
      </xdr:nvSpPr>
      <xdr:spPr>
        <a:xfrm>
          <a:off x="30204336" y="146223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184" name="Freccia in su 183">
          <a:extLst>
            <a:ext uri="{FF2B5EF4-FFF2-40B4-BE49-F238E27FC236}">
              <a16:creationId xmlns="" xmlns:a16="http://schemas.microsoft.com/office/drawing/2014/main" id="{293B089B-9874-49B3-90D5-FD573EC30C39}"/>
            </a:ext>
          </a:extLst>
        </xdr:cNvPr>
        <xdr:cNvSpPr/>
      </xdr:nvSpPr>
      <xdr:spPr>
        <a:xfrm>
          <a:off x="30757426" y="143177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185" name="Freccia in giù 184">
          <a:extLst>
            <a:ext uri="{FF2B5EF4-FFF2-40B4-BE49-F238E27FC236}">
              <a16:creationId xmlns="" xmlns:a16="http://schemas.microsoft.com/office/drawing/2014/main" id="{55E6DA5B-61A3-427A-8250-D054DAAF9FC6}"/>
            </a:ext>
          </a:extLst>
        </xdr:cNvPr>
        <xdr:cNvSpPr/>
      </xdr:nvSpPr>
      <xdr:spPr>
        <a:xfrm>
          <a:off x="30202654" y="18764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186" name="Freccia in su 185">
          <a:extLst>
            <a:ext uri="{FF2B5EF4-FFF2-40B4-BE49-F238E27FC236}">
              <a16:creationId xmlns="" xmlns:a16="http://schemas.microsoft.com/office/drawing/2014/main" id="{70A21087-39AE-4E23-A690-D0B8E52C4ADB}"/>
            </a:ext>
          </a:extLst>
        </xdr:cNvPr>
        <xdr:cNvSpPr/>
      </xdr:nvSpPr>
      <xdr:spPr>
        <a:xfrm>
          <a:off x="30755744" y="18764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187" name="Freccia in giù 186">
          <a:extLst>
            <a:ext uri="{FF2B5EF4-FFF2-40B4-BE49-F238E27FC236}">
              <a16:creationId xmlns="" xmlns:a16="http://schemas.microsoft.com/office/drawing/2014/main" id="{5EBEE508-4F12-40B4-AADA-9FF11C3F818C}"/>
            </a:ext>
          </a:extLst>
        </xdr:cNvPr>
        <xdr:cNvSpPr/>
      </xdr:nvSpPr>
      <xdr:spPr>
        <a:xfrm>
          <a:off x="30204336" y="171655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188" name="Freccia in su 187">
          <a:extLst>
            <a:ext uri="{FF2B5EF4-FFF2-40B4-BE49-F238E27FC236}">
              <a16:creationId xmlns="" xmlns:a16="http://schemas.microsoft.com/office/drawing/2014/main" id="{9B97078D-A05A-4E0E-AEEA-BF91DBA38D10}"/>
            </a:ext>
          </a:extLst>
        </xdr:cNvPr>
        <xdr:cNvSpPr/>
      </xdr:nvSpPr>
      <xdr:spPr>
        <a:xfrm>
          <a:off x="30757426" y="168609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189" name="Freccia in giù 188">
          <a:extLst>
            <a:ext uri="{FF2B5EF4-FFF2-40B4-BE49-F238E27FC236}">
              <a16:creationId xmlns="" xmlns:a16="http://schemas.microsoft.com/office/drawing/2014/main" id="{B60CDA55-0525-439B-9334-81A5CDB259B6}"/>
            </a:ext>
          </a:extLst>
        </xdr:cNvPr>
        <xdr:cNvSpPr/>
      </xdr:nvSpPr>
      <xdr:spPr>
        <a:xfrm>
          <a:off x="30202654" y="21307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190" name="Freccia in su 189">
          <a:extLst>
            <a:ext uri="{FF2B5EF4-FFF2-40B4-BE49-F238E27FC236}">
              <a16:creationId xmlns="" xmlns:a16="http://schemas.microsoft.com/office/drawing/2014/main" id="{B6E6B97C-395E-4564-9D28-CDCB1C2E506C}"/>
            </a:ext>
          </a:extLst>
        </xdr:cNvPr>
        <xdr:cNvSpPr/>
      </xdr:nvSpPr>
      <xdr:spPr>
        <a:xfrm>
          <a:off x="30755744" y="21307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191" name="Freccia in giù 190">
          <a:extLst>
            <a:ext uri="{FF2B5EF4-FFF2-40B4-BE49-F238E27FC236}">
              <a16:creationId xmlns="" xmlns:a16="http://schemas.microsoft.com/office/drawing/2014/main" id="{37A2CFB6-485E-49D1-A8C9-8E9F26CA4547}"/>
            </a:ext>
          </a:extLst>
        </xdr:cNvPr>
        <xdr:cNvSpPr/>
      </xdr:nvSpPr>
      <xdr:spPr>
        <a:xfrm>
          <a:off x="30204336" y="19708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192" name="Freccia in su 191">
          <a:extLst>
            <a:ext uri="{FF2B5EF4-FFF2-40B4-BE49-F238E27FC236}">
              <a16:creationId xmlns="" xmlns:a16="http://schemas.microsoft.com/office/drawing/2014/main" id="{6D99425F-066A-40D5-9ACF-EE33A89E702D}"/>
            </a:ext>
          </a:extLst>
        </xdr:cNvPr>
        <xdr:cNvSpPr/>
      </xdr:nvSpPr>
      <xdr:spPr>
        <a:xfrm>
          <a:off x="30757426" y="19404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193" name="Freccia in giù 192">
          <a:extLst>
            <a:ext uri="{FF2B5EF4-FFF2-40B4-BE49-F238E27FC236}">
              <a16:creationId xmlns="" xmlns:a16="http://schemas.microsoft.com/office/drawing/2014/main" id="{40189F83-8341-4D6D-8111-C7B15E0E8E31}"/>
            </a:ext>
          </a:extLst>
        </xdr:cNvPr>
        <xdr:cNvSpPr/>
      </xdr:nvSpPr>
      <xdr:spPr>
        <a:xfrm>
          <a:off x="30202654" y="23850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194" name="Freccia in su 193">
          <a:extLst>
            <a:ext uri="{FF2B5EF4-FFF2-40B4-BE49-F238E27FC236}">
              <a16:creationId xmlns="" xmlns:a16="http://schemas.microsoft.com/office/drawing/2014/main" id="{C8C7CC50-230D-472A-92DB-490D8A18960B}"/>
            </a:ext>
          </a:extLst>
        </xdr:cNvPr>
        <xdr:cNvSpPr/>
      </xdr:nvSpPr>
      <xdr:spPr>
        <a:xfrm>
          <a:off x="30755744" y="23850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195" name="Freccia in giù 194">
          <a:extLst>
            <a:ext uri="{FF2B5EF4-FFF2-40B4-BE49-F238E27FC236}">
              <a16:creationId xmlns="" xmlns:a16="http://schemas.microsoft.com/office/drawing/2014/main" id="{B203CED0-EC76-4887-B872-CE4D0FA19F4A}"/>
            </a:ext>
          </a:extLst>
        </xdr:cNvPr>
        <xdr:cNvSpPr/>
      </xdr:nvSpPr>
      <xdr:spPr>
        <a:xfrm>
          <a:off x="30204336" y="222518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196" name="Freccia in su 195">
          <a:extLst>
            <a:ext uri="{FF2B5EF4-FFF2-40B4-BE49-F238E27FC236}">
              <a16:creationId xmlns="" xmlns:a16="http://schemas.microsoft.com/office/drawing/2014/main" id="{EDD6CDB4-D856-4AD0-B040-C40222CBB5BC}"/>
            </a:ext>
          </a:extLst>
        </xdr:cNvPr>
        <xdr:cNvSpPr/>
      </xdr:nvSpPr>
      <xdr:spPr>
        <a:xfrm>
          <a:off x="30757426" y="219472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197" name="Freccia in giù 196">
          <a:extLst>
            <a:ext uri="{FF2B5EF4-FFF2-40B4-BE49-F238E27FC236}">
              <a16:creationId xmlns="" xmlns:a16="http://schemas.microsoft.com/office/drawing/2014/main" id="{D2A5505A-5A76-4E28-9AA0-16FB49A0CB73}"/>
            </a:ext>
          </a:extLst>
        </xdr:cNvPr>
        <xdr:cNvSpPr/>
      </xdr:nvSpPr>
      <xdr:spPr>
        <a:xfrm>
          <a:off x="30202654" y="26393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198" name="Freccia in su 197">
          <a:extLst>
            <a:ext uri="{FF2B5EF4-FFF2-40B4-BE49-F238E27FC236}">
              <a16:creationId xmlns="" xmlns:a16="http://schemas.microsoft.com/office/drawing/2014/main" id="{7667888E-B805-40E3-AA32-EE6524EB10AC}"/>
            </a:ext>
          </a:extLst>
        </xdr:cNvPr>
        <xdr:cNvSpPr/>
      </xdr:nvSpPr>
      <xdr:spPr>
        <a:xfrm>
          <a:off x="30755744" y="26393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199" name="Freccia in giù 198">
          <a:extLst>
            <a:ext uri="{FF2B5EF4-FFF2-40B4-BE49-F238E27FC236}">
              <a16:creationId xmlns="" xmlns:a16="http://schemas.microsoft.com/office/drawing/2014/main" id="{86EBD33B-96EB-44A8-8DF8-E6697E7D7BDB}"/>
            </a:ext>
          </a:extLst>
        </xdr:cNvPr>
        <xdr:cNvSpPr/>
      </xdr:nvSpPr>
      <xdr:spPr>
        <a:xfrm>
          <a:off x="30204336" y="24795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200" name="Freccia in su 199">
          <a:extLst>
            <a:ext uri="{FF2B5EF4-FFF2-40B4-BE49-F238E27FC236}">
              <a16:creationId xmlns="" xmlns:a16="http://schemas.microsoft.com/office/drawing/2014/main" id="{278A3F4D-3A89-4BA8-B808-59865084F653}"/>
            </a:ext>
          </a:extLst>
        </xdr:cNvPr>
        <xdr:cNvSpPr/>
      </xdr:nvSpPr>
      <xdr:spPr>
        <a:xfrm>
          <a:off x="30757426" y="24490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201" name="Freccia in giù 200">
          <a:extLst>
            <a:ext uri="{FF2B5EF4-FFF2-40B4-BE49-F238E27FC236}">
              <a16:creationId xmlns="" xmlns:a16="http://schemas.microsoft.com/office/drawing/2014/main" id="{99E1CBD3-2D3F-4A5D-8327-EF69A79442D5}"/>
            </a:ext>
          </a:extLst>
        </xdr:cNvPr>
        <xdr:cNvSpPr/>
      </xdr:nvSpPr>
      <xdr:spPr>
        <a:xfrm>
          <a:off x="30202654" y="289369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202" name="Freccia in su 201">
          <a:extLst>
            <a:ext uri="{FF2B5EF4-FFF2-40B4-BE49-F238E27FC236}">
              <a16:creationId xmlns="" xmlns:a16="http://schemas.microsoft.com/office/drawing/2014/main" id="{9910742C-CCE6-427B-9CB7-25D3DA320C9B}"/>
            </a:ext>
          </a:extLst>
        </xdr:cNvPr>
        <xdr:cNvSpPr/>
      </xdr:nvSpPr>
      <xdr:spPr>
        <a:xfrm>
          <a:off x="30755744" y="289369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203" name="Freccia in giù 202">
          <a:extLst>
            <a:ext uri="{FF2B5EF4-FFF2-40B4-BE49-F238E27FC236}">
              <a16:creationId xmlns="" xmlns:a16="http://schemas.microsoft.com/office/drawing/2014/main" id="{BEDDF681-9EDA-472D-BC03-F58F5F51762E}"/>
            </a:ext>
          </a:extLst>
        </xdr:cNvPr>
        <xdr:cNvSpPr/>
      </xdr:nvSpPr>
      <xdr:spPr>
        <a:xfrm>
          <a:off x="30204336" y="273382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204" name="Freccia in su 203">
          <a:extLst>
            <a:ext uri="{FF2B5EF4-FFF2-40B4-BE49-F238E27FC236}">
              <a16:creationId xmlns="" xmlns:a16="http://schemas.microsoft.com/office/drawing/2014/main" id="{EBAA8FBD-C176-487B-8982-C527755A6F87}"/>
            </a:ext>
          </a:extLst>
        </xdr:cNvPr>
        <xdr:cNvSpPr/>
      </xdr:nvSpPr>
      <xdr:spPr>
        <a:xfrm>
          <a:off x="30757426" y="270336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205" name="Freccia in giù 204">
          <a:extLst>
            <a:ext uri="{FF2B5EF4-FFF2-40B4-BE49-F238E27FC236}">
              <a16:creationId xmlns="" xmlns:a16="http://schemas.microsoft.com/office/drawing/2014/main" id="{2E6B2DCD-B641-4739-8A8A-189E812888FD}"/>
            </a:ext>
          </a:extLst>
        </xdr:cNvPr>
        <xdr:cNvSpPr/>
      </xdr:nvSpPr>
      <xdr:spPr>
        <a:xfrm>
          <a:off x="30202654" y="314801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206" name="Freccia in su 205">
          <a:extLst>
            <a:ext uri="{FF2B5EF4-FFF2-40B4-BE49-F238E27FC236}">
              <a16:creationId xmlns="" xmlns:a16="http://schemas.microsoft.com/office/drawing/2014/main" id="{7256D183-6BB9-4E7A-A7D0-D09905BA3BAE}"/>
            </a:ext>
          </a:extLst>
        </xdr:cNvPr>
        <xdr:cNvSpPr/>
      </xdr:nvSpPr>
      <xdr:spPr>
        <a:xfrm>
          <a:off x="30755744" y="314801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207" name="Freccia in giù 206">
          <a:extLst>
            <a:ext uri="{FF2B5EF4-FFF2-40B4-BE49-F238E27FC236}">
              <a16:creationId xmlns="" xmlns:a16="http://schemas.microsoft.com/office/drawing/2014/main" id="{94E90DEE-1345-476B-BD62-66C4E49F7D25}"/>
            </a:ext>
          </a:extLst>
        </xdr:cNvPr>
        <xdr:cNvSpPr/>
      </xdr:nvSpPr>
      <xdr:spPr>
        <a:xfrm>
          <a:off x="30204336" y="298813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208" name="Freccia in su 207">
          <a:extLst>
            <a:ext uri="{FF2B5EF4-FFF2-40B4-BE49-F238E27FC236}">
              <a16:creationId xmlns="" xmlns:a16="http://schemas.microsoft.com/office/drawing/2014/main" id="{AFDE39AC-A706-46B3-82AC-3712A5A6AF5F}"/>
            </a:ext>
          </a:extLst>
        </xdr:cNvPr>
        <xdr:cNvSpPr/>
      </xdr:nvSpPr>
      <xdr:spPr>
        <a:xfrm>
          <a:off x="30757426" y="295768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209" name="Freccia in giù 208">
          <a:extLst>
            <a:ext uri="{FF2B5EF4-FFF2-40B4-BE49-F238E27FC236}">
              <a16:creationId xmlns="" xmlns:a16="http://schemas.microsoft.com/office/drawing/2014/main" id="{2D9044F9-A09D-4EC4-9F24-91A92BB7EC38}"/>
            </a:ext>
          </a:extLst>
        </xdr:cNvPr>
        <xdr:cNvSpPr/>
      </xdr:nvSpPr>
      <xdr:spPr>
        <a:xfrm>
          <a:off x="30202654" y="34004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210" name="Freccia in su 209">
          <a:extLst>
            <a:ext uri="{FF2B5EF4-FFF2-40B4-BE49-F238E27FC236}">
              <a16:creationId xmlns="" xmlns:a16="http://schemas.microsoft.com/office/drawing/2014/main" id="{13AF1EF3-1C4A-446C-AEE8-AF591385F247}"/>
            </a:ext>
          </a:extLst>
        </xdr:cNvPr>
        <xdr:cNvSpPr/>
      </xdr:nvSpPr>
      <xdr:spPr>
        <a:xfrm>
          <a:off x="30755744" y="34004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211" name="Freccia in giù 210">
          <a:extLst>
            <a:ext uri="{FF2B5EF4-FFF2-40B4-BE49-F238E27FC236}">
              <a16:creationId xmlns="" xmlns:a16="http://schemas.microsoft.com/office/drawing/2014/main" id="{F2C418B4-D8BD-442D-BE00-6D4AEDCCB376}"/>
            </a:ext>
          </a:extLst>
        </xdr:cNvPr>
        <xdr:cNvSpPr/>
      </xdr:nvSpPr>
      <xdr:spPr>
        <a:xfrm>
          <a:off x="30204336" y="324245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212" name="Freccia in su 211">
          <a:extLst>
            <a:ext uri="{FF2B5EF4-FFF2-40B4-BE49-F238E27FC236}">
              <a16:creationId xmlns="" xmlns:a16="http://schemas.microsoft.com/office/drawing/2014/main" id="{4517A54A-3281-4A44-B860-526839150CDB}"/>
            </a:ext>
          </a:extLst>
        </xdr:cNvPr>
        <xdr:cNvSpPr/>
      </xdr:nvSpPr>
      <xdr:spPr>
        <a:xfrm>
          <a:off x="30757426" y="321199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213" name="Freccia in giù 212">
          <a:extLst>
            <a:ext uri="{FF2B5EF4-FFF2-40B4-BE49-F238E27FC236}">
              <a16:creationId xmlns="" xmlns:a16="http://schemas.microsoft.com/office/drawing/2014/main" id="{065555D3-A4BB-41FC-9092-A71D99540E14}"/>
            </a:ext>
          </a:extLst>
        </xdr:cNvPr>
        <xdr:cNvSpPr/>
      </xdr:nvSpPr>
      <xdr:spPr>
        <a:xfrm>
          <a:off x="30202654" y="36547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214" name="Freccia in su 213">
          <a:extLst>
            <a:ext uri="{FF2B5EF4-FFF2-40B4-BE49-F238E27FC236}">
              <a16:creationId xmlns="" xmlns:a16="http://schemas.microsoft.com/office/drawing/2014/main" id="{C9B50984-5214-4280-80AA-15015DA7E13A}"/>
            </a:ext>
          </a:extLst>
        </xdr:cNvPr>
        <xdr:cNvSpPr/>
      </xdr:nvSpPr>
      <xdr:spPr>
        <a:xfrm>
          <a:off x="30755744" y="36547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215" name="Freccia in giù 214">
          <a:extLst>
            <a:ext uri="{FF2B5EF4-FFF2-40B4-BE49-F238E27FC236}">
              <a16:creationId xmlns="" xmlns:a16="http://schemas.microsoft.com/office/drawing/2014/main" id="{788586EC-5DB6-4130-BA67-0410039E8E75}"/>
            </a:ext>
          </a:extLst>
        </xdr:cNvPr>
        <xdr:cNvSpPr/>
      </xdr:nvSpPr>
      <xdr:spPr>
        <a:xfrm>
          <a:off x="30204336" y="34948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216" name="Freccia in su 215">
          <a:extLst>
            <a:ext uri="{FF2B5EF4-FFF2-40B4-BE49-F238E27FC236}">
              <a16:creationId xmlns="" xmlns:a16="http://schemas.microsoft.com/office/drawing/2014/main" id="{F4A2EBC2-5A80-44E9-9A55-4A06F2BA187D}"/>
            </a:ext>
          </a:extLst>
        </xdr:cNvPr>
        <xdr:cNvSpPr/>
      </xdr:nvSpPr>
      <xdr:spPr>
        <a:xfrm>
          <a:off x="30757426" y="34644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217" name="Freccia in giù 216">
          <a:extLst>
            <a:ext uri="{FF2B5EF4-FFF2-40B4-BE49-F238E27FC236}">
              <a16:creationId xmlns="" xmlns:a16="http://schemas.microsoft.com/office/drawing/2014/main" id="{EC2E3E61-F81F-420A-B45D-9B7DB2C8970D}"/>
            </a:ext>
          </a:extLst>
        </xdr:cNvPr>
        <xdr:cNvSpPr/>
      </xdr:nvSpPr>
      <xdr:spPr>
        <a:xfrm>
          <a:off x="30202654" y="39090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218" name="Freccia in su 217">
          <a:extLst>
            <a:ext uri="{FF2B5EF4-FFF2-40B4-BE49-F238E27FC236}">
              <a16:creationId xmlns="" xmlns:a16="http://schemas.microsoft.com/office/drawing/2014/main" id="{F87A5791-0C8F-4419-8994-563964243C52}"/>
            </a:ext>
          </a:extLst>
        </xdr:cNvPr>
        <xdr:cNvSpPr/>
      </xdr:nvSpPr>
      <xdr:spPr>
        <a:xfrm>
          <a:off x="30755744" y="39090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219" name="Freccia in giù 218">
          <a:extLst>
            <a:ext uri="{FF2B5EF4-FFF2-40B4-BE49-F238E27FC236}">
              <a16:creationId xmlns="" xmlns:a16="http://schemas.microsoft.com/office/drawing/2014/main" id="{BD88A73D-110E-4639-A112-406A9862366F}"/>
            </a:ext>
          </a:extLst>
        </xdr:cNvPr>
        <xdr:cNvSpPr/>
      </xdr:nvSpPr>
      <xdr:spPr>
        <a:xfrm>
          <a:off x="30204336" y="374918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220" name="Freccia in su 219">
          <a:extLst>
            <a:ext uri="{FF2B5EF4-FFF2-40B4-BE49-F238E27FC236}">
              <a16:creationId xmlns="" xmlns:a16="http://schemas.microsoft.com/office/drawing/2014/main" id="{1EF6C5DA-9F10-42B8-9A7D-56A4BF18A20A}"/>
            </a:ext>
          </a:extLst>
        </xdr:cNvPr>
        <xdr:cNvSpPr/>
      </xdr:nvSpPr>
      <xdr:spPr>
        <a:xfrm>
          <a:off x="30757426" y="371872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221" name="Freccia in giù 220">
          <a:extLst>
            <a:ext uri="{FF2B5EF4-FFF2-40B4-BE49-F238E27FC236}">
              <a16:creationId xmlns="" xmlns:a16="http://schemas.microsoft.com/office/drawing/2014/main" id="{404A92D5-2828-4ECD-8E4F-4508D3601289}"/>
            </a:ext>
          </a:extLst>
        </xdr:cNvPr>
        <xdr:cNvSpPr/>
      </xdr:nvSpPr>
      <xdr:spPr>
        <a:xfrm>
          <a:off x="30202654" y="41633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222" name="Freccia in su 221">
          <a:extLst>
            <a:ext uri="{FF2B5EF4-FFF2-40B4-BE49-F238E27FC236}">
              <a16:creationId xmlns="" xmlns:a16="http://schemas.microsoft.com/office/drawing/2014/main" id="{94066A0C-EEEC-4FF3-AD17-84AE2E378745}"/>
            </a:ext>
          </a:extLst>
        </xdr:cNvPr>
        <xdr:cNvSpPr/>
      </xdr:nvSpPr>
      <xdr:spPr>
        <a:xfrm>
          <a:off x="30755744" y="41633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223" name="Freccia in giù 222">
          <a:extLst>
            <a:ext uri="{FF2B5EF4-FFF2-40B4-BE49-F238E27FC236}">
              <a16:creationId xmlns="" xmlns:a16="http://schemas.microsoft.com/office/drawing/2014/main" id="{3DB7BCE8-92F9-40DA-ABAF-C85251F152E8}"/>
            </a:ext>
          </a:extLst>
        </xdr:cNvPr>
        <xdr:cNvSpPr/>
      </xdr:nvSpPr>
      <xdr:spPr>
        <a:xfrm>
          <a:off x="30204336" y="40035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224" name="Freccia in su 223">
          <a:extLst>
            <a:ext uri="{FF2B5EF4-FFF2-40B4-BE49-F238E27FC236}">
              <a16:creationId xmlns="" xmlns:a16="http://schemas.microsoft.com/office/drawing/2014/main" id="{BD920642-AD7C-439C-B06C-2079A2FB7A79}"/>
            </a:ext>
          </a:extLst>
        </xdr:cNvPr>
        <xdr:cNvSpPr/>
      </xdr:nvSpPr>
      <xdr:spPr>
        <a:xfrm>
          <a:off x="30757426" y="39730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225" name="Freccia in giù 224">
          <a:extLst>
            <a:ext uri="{FF2B5EF4-FFF2-40B4-BE49-F238E27FC236}">
              <a16:creationId xmlns="" xmlns:a16="http://schemas.microsoft.com/office/drawing/2014/main" id="{C121AB12-31BA-4522-9FCF-019825076E39}"/>
            </a:ext>
          </a:extLst>
        </xdr:cNvPr>
        <xdr:cNvSpPr/>
      </xdr:nvSpPr>
      <xdr:spPr>
        <a:xfrm>
          <a:off x="30202654" y="441769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226" name="Freccia in su 225">
          <a:extLst>
            <a:ext uri="{FF2B5EF4-FFF2-40B4-BE49-F238E27FC236}">
              <a16:creationId xmlns="" xmlns:a16="http://schemas.microsoft.com/office/drawing/2014/main" id="{45822072-C324-4B66-8E05-1D5F975E1669}"/>
            </a:ext>
          </a:extLst>
        </xdr:cNvPr>
        <xdr:cNvSpPr/>
      </xdr:nvSpPr>
      <xdr:spPr>
        <a:xfrm>
          <a:off x="30755744" y="441769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227" name="Freccia in giù 226">
          <a:extLst>
            <a:ext uri="{FF2B5EF4-FFF2-40B4-BE49-F238E27FC236}">
              <a16:creationId xmlns="" xmlns:a16="http://schemas.microsoft.com/office/drawing/2014/main" id="{05DB56B9-9114-4C8C-A2E6-7E416BDBA1C4}"/>
            </a:ext>
          </a:extLst>
        </xdr:cNvPr>
        <xdr:cNvSpPr/>
      </xdr:nvSpPr>
      <xdr:spPr>
        <a:xfrm>
          <a:off x="30204336" y="425782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228" name="Freccia in su 227">
          <a:extLst>
            <a:ext uri="{FF2B5EF4-FFF2-40B4-BE49-F238E27FC236}">
              <a16:creationId xmlns="" xmlns:a16="http://schemas.microsoft.com/office/drawing/2014/main" id="{874EB3DA-4427-4F5A-84AC-D968B6037FAC}"/>
            </a:ext>
          </a:extLst>
        </xdr:cNvPr>
        <xdr:cNvSpPr/>
      </xdr:nvSpPr>
      <xdr:spPr>
        <a:xfrm>
          <a:off x="30757426" y="422736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229" name="Freccia in giù 228">
          <a:extLst>
            <a:ext uri="{FF2B5EF4-FFF2-40B4-BE49-F238E27FC236}">
              <a16:creationId xmlns="" xmlns:a16="http://schemas.microsoft.com/office/drawing/2014/main" id="{8B9D319B-0734-4817-9F15-B9B4CD293242}"/>
            </a:ext>
          </a:extLst>
        </xdr:cNvPr>
        <xdr:cNvSpPr/>
      </xdr:nvSpPr>
      <xdr:spPr>
        <a:xfrm>
          <a:off x="30202654" y="467201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230" name="Freccia in su 229">
          <a:extLst>
            <a:ext uri="{FF2B5EF4-FFF2-40B4-BE49-F238E27FC236}">
              <a16:creationId xmlns="" xmlns:a16="http://schemas.microsoft.com/office/drawing/2014/main" id="{DA7D7F9D-0099-4D3D-986D-0A4A01FF42E3}"/>
            </a:ext>
          </a:extLst>
        </xdr:cNvPr>
        <xdr:cNvSpPr/>
      </xdr:nvSpPr>
      <xdr:spPr>
        <a:xfrm>
          <a:off x="30755744" y="467201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231" name="Freccia in giù 230">
          <a:extLst>
            <a:ext uri="{FF2B5EF4-FFF2-40B4-BE49-F238E27FC236}">
              <a16:creationId xmlns="" xmlns:a16="http://schemas.microsoft.com/office/drawing/2014/main" id="{9CAC0C6F-91FC-4B96-B388-700E2C3E441F}"/>
            </a:ext>
          </a:extLst>
        </xdr:cNvPr>
        <xdr:cNvSpPr/>
      </xdr:nvSpPr>
      <xdr:spPr>
        <a:xfrm>
          <a:off x="30204336" y="451213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232" name="Freccia in su 231">
          <a:extLst>
            <a:ext uri="{FF2B5EF4-FFF2-40B4-BE49-F238E27FC236}">
              <a16:creationId xmlns="" xmlns:a16="http://schemas.microsoft.com/office/drawing/2014/main" id="{6F532416-F4EE-4194-91CC-DB6133E37D85}"/>
            </a:ext>
          </a:extLst>
        </xdr:cNvPr>
        <xdr:cNvSpPr/>
      </xdr:nvSpPr>
      <xdr:spPr>
        <a:xfrm>
          <a:off x="30757426" y="448168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233" name="Freccia in giù 232">
          <a:extLst>
            <a:ext uri="{FF2B5EF4-FFF2-40B4-BE49-F238E27FC236}">
              <a16:creationId xmlns="" xmlns:a16="http://schemas.microsoft.com/office/drawing/2014/main" id="{67FB8F3F-8D64-4E39-B8E3-5CD4F6B13510}"/>
            </a:ext>
          </a:extLst>
        </xdr:cNvPr>
        <xdr:cNvSpPr/>
      </xdr:nvSpPr>
      <xdr:spPr>
        <a:xfrm>
          <a:off x="30202654" y="492633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234" name="Freccia in su 233">
          <a:extLst>
            <a:ext uri="{FF2B5EF4-FFF2-40B4-BE49-F238E27FC236}">
              <a16:creationId xmlns="" xmlns:a16="http://schemas.microsoft.com/office/drawing/2014/main" id="{A88BF21D-A9A8-46A9-B54B-9B8A27E98417}"/>
            </a:ext>
          </a:extLst>
        </xdr:cNvPr>
        <xdr:cNvSpPr/>
      </xdr:nvSpPr>
      <xdr:spPr>
        <a:xfrm>
          <a:off x="30755744" y="492633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235" name="Freccia in giù 234">
          <a:extLst>
            <a:ext uri="{FF2B5EF4-FFF2-40B4-BE49-F238E27FC236}">
              <a16:creationId xmlns="" xmlns:a16="http://schemas.microsoft.com/office/drawing/2014/main" id="{19F683C9-BEA5-4461-B9CA-ADCF1D6959B3}"/>
            </a:ext>
          </a:extLst>
        </xdr:cNvPr>
        <xdr:cNvSpPr/>
      </xdr:nvSpPr>
      <xdr:spPr>
        <a:xfrm>
          <a:off x="30204336" y="476645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236" name="Freccia in su 235">
          <a:extLst>
            <a:ext uri="{FF2B5EF4-FFF2-40B4-BE49-F238E27FC236}">
              <a16:creationId xmlns="" xmlns:a16="http://schemas.microsoft.com/office/drawing/2014/main" id="{230F1F21-06B7-4F46-9ADD-67087B24DECD}"/>
            </a:ext>
          </a:extLst>
        </xdr:cNvPr>
        <xdr:cNvSpPr/>
      </xdr:nvSpPr>
      <xdr:spPr>
        <a:xfrm>
          <a:off x="30757426" y="473599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237" name="Freccia in giù 236">
          <a:extLst>
            <a:ext uri="{FF2B5EF4-FFF2-40B4-BE49-F238E27FC236}">
              <a16:creationId xmlns="" xmlns:a16="http://schemas.microsoft.com/office/drawing/2014/main" id="{686E671B-A9A9-43BF-81A0-773D77A574CA}"/>
            </a:ext>
          </a:extLst>
        </xdr:cNvPr>
        <xdr:cNvSpPr/>
      </xdr:nvSpPr>
      <xdr:spPr>
        <a:xfrm>
          <a:off x="30202654" y="518064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238" name="Freccia in su 237">
          <a:extLst>
            <a:ext uri="{FF2B5EF4-FFF2-40B4-BE49-F238E27FC236}">
              <a16:creationId xmlns="" xmlns:a16="http://schemas.microsoft.com/office/drawing/2014/main" id="{69A1E97C-95A1-457A-8C59-C0877721B0A9}"/>
            </a:ext>
          </a:extLst>
        </xdr:cNvPr>
        <xdr:cNvSpPr/>
      </xdr:nvSpPr>
      <xdr:spPr>
        <a:xfrm>
          <a:off x="30755744" y="518064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239" name="Freccia in giù 238">
          <a:extLst>
            <a:ext uri="{FF2B5EF4-FFF2-40B4-BE49-F238E27FC236}">
              <a16:creationId xmlns="" xmlns:a16="http://schemas.microsoft.com/office/drawing/2014/main" id="{136A2C1A-917B-4D7D-846D-CE11ED1F29E6}"/>
            </a:ext>
          </a:extLst>
        </xdr:cNvPr>
        <xdr:cNvSpPr/>
      </xdr:nvSpPr>
      <xdr:spPr>
        <a:xfrm>
          <a:off x="30204336" y="502077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240" name="Freccia in su 239">
          <a:extLst>
            <a:ext uri="{FF2B5EF4-FFF2-40B4-BE49-F238E27FC236}">
              <a16:creationId xmlns="" xmlns:a16="http://schemas.microsoft.com/office/drawing/2014/main" id="{9F599E27-F563-416C-AEA5-55159EE5D23B}"/>
            </a:ext>
          </a:extLst>
        </xdr:cNvPr>
        <xdr:cNvSpPr/>
      </xdr:nvSpPr>
      <xdr:spPr>
        <a:xfrm>
          <a:off x="30757426" y="499031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241" name="Freccia in giù 240">
          <a:extLst>
            <a:ext uri="{FF2B5EF4-FFF2-40B4-BE49-F238E27FC236}">
              <a16:creationId xmlns="" xmlns:a16="http://schemas.microsoft.com/office/drawing/2014/main" id="{C3656C9F-9766-4306-848A-0C30283107BA}"/>
            </a:ext>
          </a:extLst>
        </xdr:cNvPr>
        <xdr:cNvSpPr/>
      </xdr:nvSpPr>
      <xdr:spPr>
        <a:xfrm>
          <a:off x="30202654" y="54330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242" name="Freccia in su 241">
          <a:extLst>
            <a:ext uri="{FF2B5EF4-FFF2-40B4-BE49-F238E27FC236}">
              <a16:creationId xmlns="" xmlns:a16="http://schemas.microsoft.com/office/drawing/2014/main" id="{01FE200D-4B11-41F6-B784-BD44CF561364}"/>
            </a:ext>
          </a:extLst>
        </xdr:cNvPr>
        <xdr:cNvSpPr/>
      </xdr:nvSpPr>
      <xdr:spPr>
        <a:xfrm>
          <a:off x="30755744" y="54330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243" name="Freccia in giù 242">
          <a:extLst>
            <a:ext uri="{FF2B5EF4-FFF2-40B4-BE49-F238E27FC236}">
              <a16:creationId xmlns="" xmlns:a16="http://schemas.microsoft.com/office/drawing/2014/main" id="{12E56375-45EC-4AB8-AA99-CF86C21C635D}"/>
            </a:ext>
          </a:extLst>
        </xdr:cNvPr>
        <xdr:cNvSpPr/>
      </xdr:nvSpPr>
      <xdr:spPr>
        <a:xfrm>
          <a:off x="30204336" y="527509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244" name="Freccia in su 243">
          <a:extLst>
            <a:ext uri="{FF2B5EF4-FFF2-40B4-BE49-F238E27FC236}">
              <a16:creationId xmlns="" xmlns:a16="http://schemas.microsoft.com/office/drawing/2014/main" id="{3F586E87-439F-4061-90D2-DC64155F526F}"/>
            </a:ext>
          </a:extLst>
        </xdr:cNvPr>
        <xdr:cNvSpPr/>
      </xdr:nvSpPr>
      <xdr:spPr>
        <a:xfrm>
          <a:off x="30757426" y="524463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245" name="Freccia in giù 244">
          <a:extLst>
            <a:ext uri="{FF2B5EF4-FFF2-40B4-BE49-F238E27FC236}">
              <a16:creationId xmlns="" xmlns:a16="http://schemas.microsoft.com/office/drawing/2014/main" id="{5A3D0B83-0C58-41EC-BA03-74B0EA52CAAB}"/>
            </a:ext>
          </a:extLst>
        </xdr:cNvPr>
        <xdr:cNvSpPr/>
      </xdr:nvSpPr>
      <xdr:spPr>
        <a:xfrm>
          <a:off x="30202654" y="56873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246" name="Freccia in su 245">
          <a:extLst>
            <a:ext uri="{FF2B5EF4-FFF2-40B4-BE49-F238E27FC236}">
              <a16:creationId xmlns="" xmlns:a16="http://schemas.microsoft.com/office/drawing/2014/main" id="{69C2A334-CD46-4265-B749-795479EBBA70}"/>
            </a:ext>
          </a:extLst>
        </xdr:cNvPr>
        <xdr:cNvSpPr/>
      </xdr:nvSpPr>
      <xdr:spPr>
        <a:xfrm>
          <a:off x="30755744" y="56873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247" name="Freccia in giù 246">
          <a:extLst>
            <a:ext uri="{FF2B5EF4-FFF2-40B4-BE49-F238E27FC236}">
              <a16:creationId xmlns="" xmlns:a16="http://schemas.microsoft.com/office/drawing/2014/main" id="{F7435440-43AF-4886-B11D-7B056DF75E96}"/>
            </a:ext>
          </a:extLst>
        </xdr:cNvPr>
        <xdr:cNvSpPr/>
      </xdr:nvSpPr>
      <xdr:spPr>
        <a:xfrm>
          <a:off x="30204336" y="55275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248" name="Freccia in su 247">
          <a:extLst>
            <a:ext uri="{FF2B5EF4-FFF2-40B4-BE49-F238E27FC236}">
              <a16:creationId xmlns="" xmlns:a16="http://schemas.microsoft.com/office/drawing/2014/main" id="{432DD160-7870-4018-AA1D-6D6C84C0D407}"/>
            </a:ext>
          </a:extLst>
        </xdr:cNvPr>
        <xdr:cNvSpPr/>
      </xdr:nvSpPr>
      <xdr:spPr>
        <a:xfrm>
          <a:off x="30757426" y="54970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48105</xdr:colOff>
      <xdr:row>13</xdr:row>
      <xdr:rowOff>630811</xdr:rowOff>
    </xdr:from>
    <xdr:to>
      <xdr:col>31</xdr:col>
      <xdr:colOff>333855</xdr:colOff>
      <xdr:row>13</xdr:row>
      <xdr:rowOff>964640</xdr:rowOff>
    </xdr:to>
    <xdr:sp macro="" textlink="">
      <xdr:nvSpPr>
        <xdr:cNvPr id="249" name="Freccia in giù 248">
          <a:extLst>
            <a:ext uri="{FF2B5EF4-FFF2-40B4-BE49-F238E27FC236}">
              <a16:creationId xmlns="" xmlns:a16="http://schemas.microsoft.com/office/drawing/2014/main" id="{5BAB116F-6523-4A92-B224-7D7B2DB0045A}"/>
            </a:ext>
          </a:extLst>
        </xdr:cNvPr>
        <xdr:cNvSpPr/>
      </xdr:nvSpPr>
      <xdr:spPr>
        <a:xfrm>
          <a:off x="30194730" y="1392811"/>
          <a:ext cx="285750" cy="33382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250" name="Freccia in su 249">
          <a:extLst>
            <a:ext uri="{FF2B5EF4-FFF2-40B4-BE49-F238E27FC236}">
              <a16:creationId xmlns="" xmlns:a16="http://schemas.microsoft.com/office/drawing/2014/main" id="{FF9B7E15-5622-4478-AC64-D02B72BC50AA}"/>
            </a:ext>
          </a:extLst>
        </xdr:cNvPr>
        <xdr:cNvSpPr/>
      </xdr:nvSpPr>
      <xdr:spPr>
        <a:xfrm>
          <a:off x="30747820" y="1116613"/>
          <a:ext cx="222250" cy="3705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251" name="Freccia in giù 250">
          <a:extLst>
            <a:ext uri="{FF2B5EF4-FFF2-40B4-BE49-F238E27FC236}">
              <a16:creationId xmlns="" xmlns:a16="http://schemas.microsoft.com/office/drawing/2014/main" id="{E2E4792F-D2A4-418E-A7B8-008BDCE802B2}"/>
            </a:ext>
          </a:extLst>
        </xdr:cNvPr>
        <xdr:cNvSpPr/>
      </xdr:nvSpPr>
      <xdr:spPr>
        <a:xfrm>
          <a:off x="30202654" y="420685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252" name="Freccia in su 251">
          <a:extLst>
            <a:ext uri="{FF2B5EF4-FFF2-40B4-BE49-F238E27FC236}">
              <a16:creationId xmlns="" xmlns:a16="http://schemas.microsoft.com/office/drawing/2014/main" id="{75CD985D-0746-43F3-B837-774D03156B1F}"/>
            </a:ext>
          </a:extLst>
        </xdr:cNvPr>
        <xdr:cNvSpPr/>
      </xdr:nvSpPr>
      <xdr:spPr>
        <a:xfrm>
          <a:off x="30755744" y="391496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253" name="Freccia in giù 252">
          <a:extLst>
            <a:ext uri="{FF2B5EF4-FFF2-40B4-BE49-F238E27FC236}">
              <a16:creationId xmlns="" xmlns:a16="http://schemas.microsoft.com/office/drawing/2014/main" id="{D732EEB6-1FCB-4354-A4D4-F53DC1A65EC0}"/>
            </a:ext>
          </a:extLst>
        </xdr:cNvPr>
        <xdr:cNvSpPr/>
      </xdr:nvSpPr>
      <xdr:spPr>
        <a:xfrm>
          <a:off x="30202654" y="111347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254" name="Freccia in su 253">
          <a:extLst>
            <a:ext uri="{FF2B5EF4-FFF2-40B4-BE49-F238E27FC236}">
              <a16:creationId xmlns="" xmlns:a16="http://schemas.microsoft.com/office/drawing/2014/main" id="{60132505-CB68-42CA-98DE-52C82B9B7D9C}"/>
            </a:ext>
          </a:extLst>
        </xdr:cNvPr>
        <xdr:cNvSpPr/>
      </xdr:nvSpPr>
      <xdr:spPr>
        <a:xfrm>
          <a:off x="30755744" y="111347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255" name="Freccia in giù 254">
          <a:extLst>
            <a:ext uri="{FF2B5EF4-FFF2-40B4-BE49-F238E27FC236}">
              <a16:creationId xmlns="" xmlns:a16="http://schemas.microsoft.com/office/drawing/2014/main" id="{0B43AD15-7158-49C4-B721-3FCD23543040}"/>
            </a:ext>
          </a:extLst>
        </xdr:cNvPr>
        <xdr:cNvSpPr/>
      </xdr:nvSpPr>
      <xdr:spPr>
        <a:xfrm>
          <a:off x="30204336" y="95359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256" name="Freccia in su 255">
          <a:extLst>
            <a:ext uri="{FF2B5EF4-FFF2-40B4-BE49-F238E27FC236}">
              <a16:creationId xmlns="" xmlns:a16="http://schemas.microsoft.com/office/drawing/2014/main" id="{5A4B12C3-AD60-4D78-84C6-29369A90593A}"/>
            </a:ext>
          </a:extLst>
        </xdr:cNvPr>
        <xdr:cNvSpPr/>
      </xdr:nvSpPr>
      <xdr:spPr>
        <a:xfrm>
          <a:off x="30757426" y="92314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257" name="Freccia in giù 256">
          <a:extLst>
            <a:ext uri="{FF2B5EF4-FFF2-40B4-BE49-F238E27FC236}">
              <a16:creationId xmlns="" xmlns:a16="http://schemas.microsoft.com/office/drawing/2014/main" id="{FD149A17-4CFF-445C-BB33-4040F6B57CE2}"/>
            </a:ext>
          </a:extLst>
        </xdr:cNvPr>
        <xdr:cNvSpPr/>
      </xdr:nvSpPr>
      <xdr:spPr>
        <a:xfrm>
          <a:off x="30202654" y="136779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258" name="Freccia in su 257">
          <a:extLst>
            <a:ext uri="{FF2B5EF4-FFF2-40B4-BE49-F238E27FC236}">
              <a16:creationId xmlns="" xmlns:a16="http://schemas.microsoft.com/office/drawing/2014/main" id="{A1CCE783-2457-4F3F-B3DB-F17DDC09C55D}"/>
            </a:ext>
          </a:extLst>
        </xdr:cNvPr>
        <xdr:cNvSpPr/>
      </xdr:nvSpPr>
      <xdr:spPr>
        <a:xfrm>
          <a:off x="30755744" y="136779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259" name="Freccia in giù 258">
          <a:extLst>
            <a:ext uri="{FF2B5EF4-FFF2-40B4-BE49-F238E27FC236}">
              <a16:creationId xmlns="" xmlns:a16="http://schemas.microsoft.com/office/drawing/2014/main" id="{29C44A71-3958-47C9-AEE0-AB778FA71DF7}"/>
            </a:ext>
          </a:extLst>
        </xdr:cNvPr>
        <xdr:cNvSpPr/>
      </xdr:nvSpPr>
      <xdr:spPr>
        <a:xfrm>
          <a:off x="30204336" y="120791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260" name="Freccia in su 259">
          <a:extLst>
            <a:ext uri="{FF2B5EF4-FFF2-40B4-BE49-F238E27FC236}">
              <a16:creationId xmlns="" xmlns:a16="http://schemas.microsoft.com/office/drawing/2014/main" id="{5584DE95-5CF0-4CC9-B238-3EB993AD5340}"/>
            </a:ext>
          </a:extLst>
        </xdr:cNvPr>
        <xdr:cNvSpPr/>
      </xdr:nvSpPr>
      <xdr:spPr>
        <a:xfrm>
          <a:off x="30757426" y="117745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261" name="Freccia in giù 260">
          <a:extLst>
            <a:ext uri="{FF2B5EF4-FFF2-40B4-BE49-F238E27FC236}">
              <a16:creationId xmlns="" xmlns:a16="http://schemas.microsoft.com/office/drawing/2014/main" id="{20458107-6BF6-4E9E-9794-D41D23B96DD7}"/>
            </a:ext>
          </a:extLst>
        </xdr:cNvPr>
        <xdr:cNvSpPr/>
      </xdr:nvSpPr>
      <xdr:spPr>
        <a:xfrm>
          <a:off x="30202654" y="162210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262" name="Freccia in su 261">
          <a:extLst>
            <a:ext uri="{FF2B5EF4-FFF2-40B4-BE49-F238E27FC236}">
              <a16:creationId xmlns="" xmlns:a16="http://schemas.microsoft.com/office/drawing/2014/main" id="{B0048425-2B88-47E4-AE4F-C2894E554AE1}"/>
            </a:ext>
          </a:extLst>
        </xdr:cNvPr>
        <xdr:cNvSpPr/>
      </xdr:nvSpPr>
      <xdr:spPr>
        <a:xfrm>
          <a:off x="30755744" y="162210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263" name="Freccia in giù 262">
          <a:extLst>
            <a:ext uri="{FF2B5EF4-FFF2-40B4-BE49-F238E27FC236}">
              <a16:creationId xmlns="" xmlns:a16="http://schemas.microsoft.com/office/drawing/2014/main" id="{73CF3A07-0381-4126-BC68-3EF1CBF0DB33}"/>
            </a:ext>
          </a:extLst>
        </xdr:cNvPr>
        <xdr:cNvSpPr/>
      </xdr:nvSpPr>
      <xdr:spPr>
        <a:xfrm>
          <a:off x="30204336" y="146223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264" name="Freccia in su 263">
          <a:extLst>
            <a:ext uri="{FF2B5EF4-FFF2-40B4-BE49-F238E27FC236}">
              <a16:creationId xmlns="" xmlns:a16="http://schemas.microsoft.com/office/drawing/2014/main" id="{54E35786-337C-40D2-B4C6-157632B2B240}"/>
            </a:ext>
          </a:extLst>
        </xdr:cNvPr>
        <xdr:cNvSpPr/>
      </xdr:nvSpPr>
      <xdr:spPr>
        <a:xfrm>
          <a:off x="30757426" y="143177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265" name="Freccia in giù 264">
          <a:extLst>
            <a:ext uri="{FF2B5EF4-FFF2-40B4-BE49-F238E27FC236}">
              <a16:creationId xmlns="" xmlns:a16="http://schemas.microsoft.com/office/drawing/2014/main" id="{BD2DE0B1-4C80-44E4-A3F1-C8D2B1DD5DB4}"/>
            </a:ext>
          </a:extLst>
        </xdr:cNvPr>
        <xdr:cNvSpPr/>
      </xdr:nvSpPr>
      <xdr:spPr>
        <a:xfrm>
          <a:off x="30202654" y="18764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266" name="Freccia in su 265">
          <a:extLst>
            <a:ext uri="{FF2B5EF4-FFF2-40B4-BE49-F238E27FC236}">
              <a16:creationId xmlns="" xmlns:a16="http://schemas.microsoft.com/office/drawing/2014/main" id="{FE253F7D-ED5A-4554-B07A-9D35E82CF413}"/>
            </a:ext>
          </a:extLst>
        </xdr:cNvPr>
        <xdr:cNvSpPr/>
      </xdr:nvSpPr>
      <xdr:spPr>
        <a:xfrm>
          <a:off x="30755744" y="18764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267" name="Freccia in giù 266">
          <a:extLst>
            <a:ext uri="{FF2B5EF4-FFF2-40B4-BE49-F238E27FC236}">
              <a16:creationId xmlns="" xmlns:a16="http://schemas.microsoft.com/office/drawing/2014/main" id="{209BC430-3D96-4355-BEFA-AA081AC651F4}"/>
            </a:ext>
          </a:extLst>
        </xdr:cNvPr>
        <xdr:cNvSpPr/>
      </xdr:nvSpPr>
      <xdr:spPr>
        <a:xfrm>
          <a:off x="30204336" y="171655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268" name="Freccia in su 267">
          <a:extLst>
            <a:ext uri="{FF2B5EF4-FFF2-40B4-BE49-F238E27FC236}">
              <a16:creationId xmlns="" xmlns:a16="http://schemas.microsoft.com/office/drawing/2014/main" id="{406AF7FE-C0A3-4095-B591-3D3870178962}"/>
            </a:ext>
          </a:extLst>
        </xdr:cNvPr>
        <xdr:cNvSpPr/>
      </xdr:nvSpPr>
      <xdr:spPr>
        <a:xfrm>
          <a:off x="30757426" y="168609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269" name="Freccia in giù 268">
          <a:extLst>
            <a:ext uri="{FF2B5EF4-FFF2-40B4-BE49-F238E27FC236}">
              <a16:creationId xmlns="" xmlns:a16="http://schemas.microsoft.com/office/drawing/2014/main" id="{0A633DE8-D42F-4BEB-8C3E-D04388F9C111}"/>
            </a:ext>
          </a:extLst>
        </xdr:cNvPr>
        <xdr:cNvSpPr/>
      </xdr:nvSpPr>
      <xdr:spPr>
        <a:xfrm>
          <a:off x="30202654" y="21307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270" name="Freccia in su 269">
          <a:extLst>
            <a:ext uri="{FF2B5EF4-FFF2-40B4-BE49-F238E27FC236}">
              <a16:creationId xmlns="" xmlns:a16="http://schemas.microsoft.com/office/drawing/2014/main" id="{37E96711-E5E8-4F35-A3CA-9D3E178057FB}"/>
            </a:ext>
          </a:extLst>
        </xdr:cNvPr>
        <xdr:cNvSpPr/>
      </xdr:nvSpPr>
      <xdr:spPr>
        <a:xfrm>
          <a:off x="30755744" y="21307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271" name="Freccia in giù 270">
          <a:extLst>
            <a:ext uri="{FF2B5EF4-FFF2-40B4-BE49-F238E27FC236}">
              <a16:creationId xmlns="" xmlns:a16="http://schemas.microsoft.com/office/drawing/2014/main" id="{9802A800-3EF1-48D1-80C8-00ABDC3E4584}"/>
            </a:ext>
          </a:extLst>
        </xdr:cNvPr>
        <xdr:cNvSpPr/>
      </xdr:nvSpPr>
      <xdr:spPr>
        <a:xfrm>
          <a:off x="30204336" y="19708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272" name="Freccia in su 271">
          <a:extLst>
            <a:ext uri="{FF2B5EF4-FFF2-40B4-BE49-F238E27FC236}">
              <a16:creationId xmlns="" xmlns:a16="http://schemas.microsoft.com/office/drawing/2014/main" id="{EFAFC923-2084-42B8-B76A-B2C9168629D7}"/>
            </a:ext>
          </a:extLst>
        </xdr:cNvPr>
        <xdr:cNvSpPr/>
      </xdr:nvSpPr>
      <xdr:spPr>
        <a:xfrm>
          <a:off x="30757426" y="19404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273" name="Freccia in giù 272">
          <a:extLst>
            <a:ext uri="{FF2B5EF4-FFF2-40B4-BE49-F238E27FC236}">
              <a16:creationId xmlns="" xmlns:a16="http://schemas.microsoft.com/office/drawing/2014/main" id="{81B78387-EA9C-46D1-964D-8BFEFF52609E}"/>
            </a:ext>
          </a:extLst>
        </xdr:cNvPr>
        <xdr:cNvSpPr/>
      </xdr:nvSpPr>
      <xdr:spPr>
        <a:xfrm>
          <a:off x="30202654" y="23850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274" name="Freccia in su 273">
          <a:extLst>
            <a:ext uri="{FF2B5EF4-FFF2-40B4-BE49-F238E27FC236}">
              <a16:creationId xmlns="" xmlns:a16="http://schemas.microsoft.com/office/drawing/2014/main" id="{77262AE5-0E8A-458F-8EE1-39555D56F5DB}"/>
            </a:ext>
          </a:extLst>
        </xdr:cNvPr>
        <xdr:cNvSpPr/>
      </xdr:nvSpPr>
      <xdr:spPr>
        <a:xfrm>
          <a:off x="30755744" y="23850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275" name="Freccia in giù 274">
          <a:extLst>
            <a:ext uri="{FF2B5EF4-FFF2-40B4-BE49-F238E27FC236}">
              <a16:creationId xmlns="" xmlns:a16="http://schemas.microsoft.com/office/drawing/2014/main" id="{D5974786-31BF-40A7-A151-AE89258578CF}"/>
            </a:ext>
          </a:extLst>
        </xdr:cNvPr>
        <xdr:cNvSpPr/>
      </xdr:nvSpPr>
      <xdr:spPr>
        <a:xfrm>
          <a:off x="30204336" y="222518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276" name="Freccia in su 275">
          <a:extLst>
            <a:ext uri="{FF2B5EF4-FFF2-40B4-BE49-F238E27FC236}">
              <a16:creationId xmlns="" xmlns:a16="http://schemas.microsoft.com/office/drawing/2014/main" id="{AEEEF1E6-D9E8-4BE1-A443-DCD5058B164F}"/>
            </a:ext>
          </a:extLst>
        </xdr:cNvPr>
        <xdr:cNvSpPr/>
      </xdr:nvSpPr>
      <xdr:spPr>
        <a:xfrm>
          <a:off x="30757426" y="219472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277" name="Freccia in giù 276">
          <a:extLst>
            <a:ext uri="{FF2B5EF4-FFF2-40B4-BE49-F238E27FC236}">
              <a16:creationId xmlns="" xmlns:a16="http://schemas.microsoft.com/office/drawing/2014/main" id="{C987B2C3-684B-4C60-B5EF-22CA79DBF3B8}"/>
            </a:ext>
          </a:extLst>
        </xdr:cNvPr>
        <xdr:cNvSpPr/>
      </xdr:nvSpPr>
      <xdr:spPr>
        <a:xfrm>
          <a:off x="30202654" y="26393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278" name="Freccia in su 277">
          <a:extLst>
            <a:ext uri="{FF2B5EF4-FFF2-40B4-BE49-F238E27FC236}">
              <a16:creationId xmlns="" xmlns:a16="http://schemas.microsoft.com/office/drawing/2014/main" id="{4157E895-1A12-4C1E-B197-10CAA0F62E1A}"/>
            </a:ext>
          </a:extLst>
        </xdr:cNvPr>
        <xdr:cNvSpPr/>
      </xdr:nvSpPr>
      <xdr:spPr>
        <a:xfrm>
          <a:off x="30755744" y="26393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279" name="Freccia in giù 278">
          <a:extLst>
            <a:ext uri="{FF2B5EF4-FFF2-40B4-BE49-F238E27FC236}">
              <a16:creationId xmlns="" xmlns:a16="http://schemas.microsoft.com/office/drawing/2014/main" id="{BEB1540D-CFE2-4F5A-985F-8DA8AB19D935}"/>
            </a:ext>
          </a:extLst>
        </xdr:cNvPr>
        <xdr:cNvSpPr/>
      </xdr:nvSpPr>
      <xdr:spPr>
        <a:xfrm>
          <a:off x="30204336" y="24795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280" name="Freccia in su 279">
          <a:extLst>
            <a:ext uri="{FF2B5EF4-FFF2-40B4-BE49-F238E27FC236}">
              <a16:creationId xmlns="" xmlns:a16="http://schemas.microsoft.com/office/drawing/2014/main" id="{D9E20F55-4ACD-4D41-9475-C83721DB03F1}"/>
            </a:ext>
          </a:extLst>
        </xdr:cNvPr>
        <xdr:cNvSpPr/>
      </xdr:nvSpPr>
      <xdr:spPr>
        <a:xfrm>
          <a:off x="30757426" y="24490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281" name="Freccia in giù 280">
          <a:extLst>
            <a:ext uri="{FF2B5EF4-FFF2-40B4-BE49-F238E27FC236}">
              <a16:creationId xmlns="" xmlns:a16="http://schemas.microsoft.com/office/drawing/2014/main" id="{283EC762-3B48-4E5B-926F-8D6B8E94EF11}"/>
            </a:ext>
          </a:extLst>
        </xdr:cNvPr>
        <xdr:cNvSpPr/>
      </xdr:nvSpPr>
      <xdr:spPr>
        <a:xfrm>
          <a:off x="30202654" y="289369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282" name="Freccia in su 281">
          <a:extLst>
            <a:ext uri="{FF2B5EF4-FFF2-40B4-BE49-F238E27FC236}">
              <a16:creationId xmlns="" xmlns:a16="http://schemas.microsoft.com/office/drawing/2014/main" id="{C9AAE49B-5297-4095-803C-BD4B68AD8CB3}"/>
            </a:ext>
          </a:extLst>
        </xdr:cNvPr>
        <xdr:cNvSpPr/>
      </xdr:nvSpPr>
      <xdr:spPr>
        <a:xfrm>
          <a:off x="30755744" y="289369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283" name="Freccia in giù 282">
          <a:extLst>
            <a:ext uri="{FF2B5EF4-FFF2-40B4-BE49-F238E27FC236}">
              <a16:creationId xmlns="" xmlns:a16="http://schemas.microsoft.com/office/drawing/2014/main" id="{A7D923E3-7EF6-46F9-8A54-AF2CBD8AE682}"/>
            </a:ext>
          </a:extLst>
        </xdr:cNvPr>
        <xdr:cNvSpPr/>
      </xdr:nvSpPr>
      <xdr:spPr>
        <a:xfrm>
          <a:off x="30204336" y="273382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284" name="Freccia in su 283">
          <a:extLst>
            <a:ext uri="{FF2B5EF4-FFF2-40B4-BE49-F238E27FC236}">
              <a16:creationId xmlns="" xmlns:a16="http://schemas.microsoft.com/office/drawing/2014/main" id="{8EAB45F2-DF42-4E58-A8ED-628377E0EF6F}"/>
            </a:ext>
          </a:extLst>
        </xdr:cNvPr>
        <xdr:cNvSpPr/>
      </xdr:nvSpPr>
      <xdr:spPr>
        <a:xfrm>
          <a:off x="30757426" y="270336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285" name="Freccia in giù 284">
          <a:extLst>
            <a:ext uri="{FF2B5EF4-FFF2-40B4-BE49-F238E27FC236}">
              <a16:creationId xmlns="" xmlns:a16="http://schemas.microsoft.com/office/drawing/2014/main" id="{4E2DE984-91BB-4EBC-AC62-0DE8F872164B}"/>
            </a:ext>
          </a:extLst>
        </xdr:cNvPr>
        <xdr:cNvSpPr/>
      </xdr:nvSpPr>
      <xdr:spPr>
        <a:xfrm>
          <a:off x="30202654" y="314801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286" name="Freccia in su 285">
          <a:extLst>
            <a:ext uri="{FF2B5EF4-FFF2-40B4-BE49-F238E27FC236}">
              <a16:creationId xmlns="" xmlns:a16="http://schemas.microsoft.com/office/drawing/2014/main" id="{EC50137A-6EC9-4F94-9C6B-CA225D14EF7A}"/>
            </a:ext>
          </a:extLst>
        </xdr:cNvPr>
        <xdr:cNvSpPr/>
      </xdr:nvSpPr>
      <xdr:spPr>
        <a:xfrm>
          <a:off x="30755744" y="314801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287" name="Freccia in giù 286">
          <a:extLst>
            <a:ext uri="{FF2B5EF4-FFF2-40B4-BE49-F238E27FC236}">
              <a16:creationId xmlns="" xmlns:a16="http://schemas.microsoft.com/office/drawing/2014/main" id="{28D8B6D4-109C-4D8A-B94C-FCDF72335A21}"/>
            </a:ext>
          </a:extLst>
        </xdr:cNvPr>
        <xdr:cNvSpPr/>
      </xdr:nvSpPr>
      <xdr:spPr>
        <a:xfrm>
          <a:off x="30204336" y="298813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288" name="Freccia in su 287">
          <a:extLst>
            <a:ext uri="{FF2B5EF4-FFF2-40B4-BE49-F238E27FC236}">
              <a16:creationId xmlns="" xmlns:a16="http://schemas.microsoft.com/office/drawing/2014/main" id="{2B98D0E0-2AE3-4E45-8FC7-9279F52E6F6C}"/>
            </a:ext>
          </a:extLst>
        </xdr:cNvPr>
        <xdr:cNvSpPr/>
      </xdr:nvSpPr>
      <xdr:spPr>
        <a:xfrm>
          <a:off x="30757426" y="295768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289" name="Freccia in giù 288">
          <a:extLst>
            <a:ext uri="{FF2B5EF4-FFF2-40B4-BE49-F238E27FC236}">
              <a16:creationId xmlns="" xmlns:a16="http://schemas.microsoft.com/office/drawing/2014/main" id="{2C0F2500-3C10-47D7-BB7C-DDEA728397B4}"/>
            </a:ext>
          </a:extLst>
        </xdr:cNvPr>
        <xdr:cNvSpPr/>
      </xdr:nvSpPr>
      <xdr:spPr>
        <a:xfrm>
          <a:off x="30202654" y="34004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290" name="Freccia in su 289">
          <a:extLst>
            <a:ext uri="{FF2B5EF4-FFF2-40B4-BE49-F238E27FC236}">
              <a16:creationId xmlns="" xmlns:a16="http://schemas.microsoft.com/office/drawing/2014/main" id="{3E893469-22B0-4E7E-84DC-D8616A82F900}"/>
            </a:ext>
          </a:extLst>
        </xdr:cNvPr>
        <xdr:cNvSpPr/>
      </xdr:nvSpPr>
      <xdr:spPr>
        <a:xfrm>
          <a:off x="30755744" y="34004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291" name="Freccia in giù 290">
          <a:extLst>
            <a:ext uri="{FF2B5EF4-FFF2-40B4-BE49-F238E27FC236}">
              <a16:creationId xmlns="" xmlns:a16="http://schemas.microsoft.com/office/drawing/2014/main" id="{E386D620-ECEF-4786-A826-20821CC8A61B}"/>
            </a:ext>
          </a:extLst>
        </xdr:cNvPr>
        <xdr:cNvSpPr/>
      </xdr:nvSpPr>
      <xdr:spPr>
        <a:xfrm>
          <a:off x="30204336" y="324245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292" name="Freccia in su 291">
          <a:extLst>
            <a:ext uri="{FF2B5EF4-FFF2-40B4-BE49-F238E27FC236}">
              <a16:creationId xmlns="" xmlns:a16="http://schemas.microsoft.com/office/drawing/2014/main" id="{FDEB55AF-5180-4F7E-969C-3A3085D9B3BE}"/>
            </a:ext>
          </a:extLst>
        </xdr:cNvPr>
        <xdr:cNvSpPr/>
      </xdr:nvSpPr>
      <xdr:spPr>
        <a:xfrm>
          <a:off x="30757426" y="321199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293" name="Freccia in giù 292">
          <a:extLst>
            <a:ext uri="{FF2B5EF4-FFF2-40B4-BE49-F238E27FC236}">
              <a16:creationId xmlns="" xmlns:a16="http://schemas.microsoft.com/office/drawing/2014/main" id="{FCAB2CB1-494C-4E80-8D98-049BB7804EE2}"/>
            </a:ext>
          </a:extLst>
        </xdr:cNvPr>
        <xdr:cNvSpPr/>
      </xdr:nvSpPr>
      <xdr:spPr>
        <a:xfrm>
          <a:off x="30202654" y="36547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294" name="Freccia in su 293">
          <a:extLst>
            <a:ext uri="{FF2B5EF4-FFF2-40B4-BE49-F238E27FC236}">
              <a16:creationId xmlns="" xmlns:a16="http://schemas.microsoft.com/office/drawing/2014/main" id="{B937AF75-0B1C-45CD-BC3F-2F3A7B95C099}"/>
            </a:ext>
          </a:extLst>
        </xdr:cNvPr>
        <xdr:cNvSpPr/>
      </xdr:nvSpPr>
      <xdr:spPr>
        <a:xfrm>
          <a:off x="30755744" y="36547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295" name="Freccia in giù 294">
          <a:extLst>
            <a:ext uri="{FF2B5EF4-FFF2-40B4-BE49-F238E27FC236}">
              <a16:creationId xmlns="" xmlns:a16="http://schemas.microsoft.com/office/drawing/2014/main" id="{0FB96772-C95C-4CE8-8EA1-C7843DDC5AC8}"/>
            </a:ext>
          </a:extLst>
        </xdr:cNvPr>
        <xdr:cNvSpPr/>
      </xdr:nvSpPr>
      <xdr:spPr>
        <a:xfrm>
          <a:off x="30204336" y="34948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296" name="Freccia in su 295">
          <a:extLst>
            <a:ext uri="{FF2B5EF4-FFF2-40B4-BE49-F238E27FC236}">
              <a16:creationId xmlns="" xmlns:a16="http://schemas.microsoft.com/office/drawing/2014/main" id="{CADC6E52-9678-4281-869D-362A789D2A49}"/>
            </a:ext>
          </a:extLst>
        </xdr:cNvPr>
        <xdr:cNvSpPr/>
      </xdr:nvSpPr>
      <xdr:spPr>
        <a:xfrm>
          <a:off x="30757426" y="34644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297" name="Freccia in giù 296">
          <a:extLst>
            <a:ext uri="{FF2B5EF4-FFF2-40B4-BE49-F238E27FC236}">
              <a16:creationId xmlns="" xmlns:a16="http://schemas.microsoft.com/office/drawing/2014/main" id="{CA17F409-FE96-49F9-8AE7-7D0FDA61557A}"/>
            </a:ext>
          </a:extLst>
        </xdr:cNvPr>
        <xdr:cNvSpPr/>
      </xdr:nvSpPr>
      <xdr:spPr>
        <a:xfrm>
          <a:off x="30202654" y="39090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298" name="Freccia in su 297">
          <a:extLst>
            <a:ext uri="{FF2B5EF4-FFF2-40B4-BE49-F238E27FC236}">
              <a16:creationId xmlns="" xmlns:a16="http://schemas.microsoft.com/office/drawing/2014/main" id="{16421597-C2DB-4CEA-BA22-4A2594EC3D9D}"/>
            </a:ext>
          </a:extLst>
        </xdr:cNvPr>
        <xdr:cNvSpPr/>
      </xdr:nvSpPr>
      <xdr:spPr>
        <a:xfrm>
          <a:off x="30755744" y="39090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299" name="Freccia in giù 298">
          <a:extLst>
            <a:ext uri="{FF2B5EF4-FFF2-40B4-BE49-F238E27FC236}">
              <a16:creationId xmlns="" xmlns:a16="http://schemas.microsoft.com/office/drawing/2014/main" id="{360D1BA1-D4B5-45FB-99FE-053D0BB99E3E}"/>
            </a:ext>
          </a:extLst>
        </xdr:cNvPr>
        <xdr:cNvSpPr/>
      </xdr:nvSpPr>
      <xdr:spPr>
        <a:xfrm>
          <a:off x="30204336" y="374918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300" name="Freccia in su 299">
          <a:extLst>
            <a:ext uri="{FF2B5EF4-FFF2-40B4-BE49-F238E27FC236}">
              <a16:creationId xmlns="" xmlns:a16="http://schemas.microsoft.com/office/drawing/2014/main" id="{F82FBE51-6740-416E-8ACC-AD7B92A87FAB}"/>
            </a:ext>
          </a:extLst>
        </xdr:cNvPr>
        <xdr:cNvSpPr/>
      </xdr:nvSpPr>
      <xdr:spPr>
        <a:xfrm>
          <a:off x="30757426" y="371872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301" name="Freccia in giù 300">
          <a:extLst>
            <a:ext uri="{FF2B5EF4-FFF2-40B4-BE49-F238E27FC236}">
              <a16:creationId xmlns="" xmlns:a16="http://schemas.microsoft.com/office/drawing/2014/main" id="{CDF10DBB-A3D1-4DA6-9F62-81237E582CDC}"/>
            </a:ext>
          </a:extLst>
        </xdr:cNvPr>
        <xdr:cNvSpPr/>
      </xdr:nvSpPr>
      <xdr:spPr>
        <a:xfrm>
          <a:off x="30202654" y="41633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302" name="Freccia in su 301">
          <a:extLst>
            <a:ext uri="{FF2B5EF4-FFF2-40B4-BE49-F238E27FC236}">
              <a16:creationId xmlns="" xmlns:a16="http://schemas.microsoft.com/office/drawing/2014/main" id="{1D6575E6-5045-437C-A76E-B1E1922D6456}"/>
            </a:ext>
          </a:extLst>
        </xdr:cNvPr>
        <xdr:cNvSpPr/>
      </xdr:nvSpPr>
      <xdr:spPr>
        <a:xfrm>
          <a:off x="30755744" y="41633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303" name="Freccia in giù 302">
          <a:extLst>
            <a:ext uri="{FF2B5EF4-FFF2-40B4-BE49-F238E27FC236}">
              <a16:creationId xmlns="" xmlns:a16="http://schemas.microsoft.com/office/drawing/2014/main" id="{137C63B4-19F8-45C3-98CF-054C8D255007}"/>
            </a:ext>
          </a:extLst>
        </xdr:cNvPr>
        <xdr:cNvSpPr/>
      </xdr:nvSpPr>
      <xdr:spPr>
        <a:xfrm>
          <a:off x="30204336" y="40035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304" name="Freccia in su 303">
          <a:extLst>
            <a:ext uri="{FF2B5EF4-FFF2-40B4-BE49-F238E27FC236}">
              <a16:creationId xmlns="" xmlns:a16="http://schemas.microsoft.com/office/drawing/2014/main" id="{ADAB40B6-0E38-42AC-BFF5-C7C64D70EAC9}"/>
            </a:ext>
          </a:extLst>
        </xdr:cNvPr>
        <xdr:cNvSpPr/>
      </xdr:nvSpPr>
      <xdr:spPr>
        <a:xfrm>
          <a:off x="30757426" y="39730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305" name="Freccia in giù 304">
          <a:extLst>
            <a:ext uri="{FF2B5EF4-FFF2-40B4-BE49-F238E27FC236}">
              <a16:creationId xmlns="" xmlns:a16="http://schemas.microsoft.com/office/drawing/2014/main" id="{88DECFB1-C3AB-4FDE-B8C4-F3AC5E4804A0}"/>
            </a:ext>
          </a:extLst>
        </xdr:cNvPr>
        <xdr:cNvSpPr/>
      </xdr:nvSpPr>
      <xdr:spPr>
        <a:xfrm>
          <a:off x="30202654" y="441769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306" name="Freccia in su 305">
          <a:extLst>
            <a:ext uri="{FF2B5EF4-FFF2-40B4-BE49-F238E27FC236}">
              <a16:creationId xmlns="" xmlns:a16="http://schemas.microsoft.com/office/drawing/2014/main" id="{0DBD2465-E0A5-4E54-AAB8-7329735C2D36}"/>
            </a:ext>
          </a:extLst>
        </xdr:cNvPr>
        <xdr:cNvSpPr/>
      </xdr:nvSpPr>
      <xdr:spPr>
        <a:xfrm>
          <a:off x="30755744" y="441769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307" name="Freccia in giù 306">
          <a:extLst>
            <a:ext uri="{FF2B5EF4-FFF2-40B4-BE49-F238E27FC236}">
              <a16:creationId xmlns="" xmlns:a16="http://schemas.microsoft.com/office/drawing/2014/main" id="{7E0A38DB-5908-4C64-B845-1996106B695F}"/>
            </a:ext>
          </a:extLst>
        </xdr:cNvPr>
        <xdr:cNvSpPr/>
      </xdr:nvSpPr>
      <xdr:spPr>
        <a:xfrm>
          <a:off x="30204336" y="425782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308" name="Freccia in su 307">
          <a:extLst>
            <a:ext uri="{FF2B5EF4-FFF2-40B4-BE49-F238E27FC236}">
              <a16:creationId xmlns="" xmlns:a16="http://schemas.microsoft.com/office/drawing/2014/main" id="{DEF065B5-6DCB-4B6E-9E15-B643B4A69AB1}"/>
            </a:ext>
          </a:extLst>
        </xdr:cNvPr>
        <xdr:cNvSpPr/>
      </xdr:nvSpPr>
      <xdr:spPr>
        <a:xfrm>
          <a:off x="30757426" y="422736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309" name="Freccia in giù 308">
          <a:extLst>
            <a:ext uri="{FF2B5EF4-FFF2-40B4-BE49-F238E27FC236}">
              <a16:creationId xmlns="" xmlns:a16="http://schemas.microsoft.com/office/drawing/2014/main" id="{FB1433C6-B24F-42F5-8095-8FA2CB587569}"/>
            </a:ext>
          </a:extLst>
        </xdr:cNvPr>
        <xdr:cNvSpPr/>
      </xdr:nvSpPr>
      <xdr:spPr>
        <a:xfrm>
          <a:off x="30202654" y="467201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310" name="Freccia in su 309">
          <a:extLst>
            <a:ext uri="{FF2B5EF4-FFF2-40B4-BE49-F238E27FC236}">
              <a16:creationId xmlns="" xmlns:a16="http://schemas.microsoft.com/office/drawing/2014/main" id="{3A8730C6-E81B-4FB1-B7B1-8680230CC679}"/>
            </a:ext>
          </a:extLst>
        </xdr:cNvPr>
        <xdr:cNvSpPr/>
      </xdr:nvSpPr>
      <xdr:spPr>
        <a:xfrm>
          <a:off x="30755744" y="467201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311" name="Freccia in giù 310">
          <a:extLst>
            <a:ext uri="{FF2B5EF4-FFF2-40B4-BE49-F238E27FC236}">
              <a16:creationId xmlns="" xmlns:a16="http://schemas.microsoft.com/office/drawing/2014/main" id="{5A0F2145-D391-4A87-B129-36C59DFEBDFE}"/>
            </a:ext>
          </a:extLst>
        </xdr:cNvPr>
        <xdr:cNvSpPr/>
      </xdr:nvSpPr>
      <xdr:spPr>
        <a:xfrm>
          <a:off x="30204336" y="451213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312" name="Freccia in su 311">
          <a:extLst>
            <a:ext uri="{FF2B5EF4-FFF2-40B4-BE49-F238E27FC236}">
              <a16:creationId xmlns="" xmlns:a16="http://schemas.microsoft.com/office/drawing/2014/main" id="{F36D4643-64F1-4FBF-96FE-EF4A146EBB92}"/>
            </a:ext>
          </a:extLst>
        </xdr:cNvPr>
        <xdr:cNvSpPr/>
      </xdr:nvSpPr>
      <xdr:spPr>
        <a:xfrm>
          <a:off x="30757426" y="448168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313" name="Freccia in giù 312">
          <a:extLst>
            <a:ext uri="{FF2B5EF4-FFF2-40B4-BE49-F238E27FC236}">
              <a16:creationId xmlns="" xmlns:a16="http://schemas.microsoft.com/office/drawing/2014/main" id="{F256F0E7-67A1-4C99-ABDD-00D0B4F98AA9}"/>
            </a:ext>
          </a:extLst>
        </xdr:cNvPr>
        <xdr:cNvSpPr/>
      </xdr:nvSpPr>
      <xdr:spPr>
        <a:xfrm>
          <a:off x="30202654" y="492633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314" name="Freccia in su 313">
          <a:extLst>
            <a:ext uri="{FF2B5EF4-FFF2-40B4-BE49-F238E27FC236}">
              <a16:creationId xmlns="" xmlns:a16="http://schemas.microsoft.com/office/drawing/2014/main" id="{B60133ED-25DC-405F-B85B-F2352886F8FF}"/>
            </a:ext>
          </a:extLst>
        </xdr:cNvPr>
        <xdr:cNvSpPr/>
      </xdr:nvSpPr>
      <xdr:spPr>
        <a:xfrm>
          <a:off x="30755744" y="492633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315" name="Freccia in giù 314">
          <a:extLst>
            <a:ext uri="{FF2B5EF4-FFF2-40B4-BE49-F238E27FC236}">
              <a16:creationId xmlns="" xmlns:a16="http://schemas.microsoft.com/office/drawing/2014/main" id="{8EAD5EF0-66F9-4702-8907-CDEFC4424E54}"/>
            </a:ext>
          </a:extLst>
        </xdr:cNvPr>
        <xdr:cNvSpPr/>
      </xdr:nvSpPr>
      <xdr:spPr>
        <a:xfrm>
          <a:off x="30204336" y="476645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316" name="Freccia in su 315">
          <a:extLst>
            <a:ext uri="{FF2B5EF4-FFF2-40B4-BE49-F238E27FC236}">
              <a16:creationId xmlns="" xmlns:a16="http://schemas.microsoft.com/office/drawing/2014/main" id="{2A1EE532-1E3C-4DDE-A524-6AF852757156}"/>
            </a:ext>
          </a:extLst>
        </xdr:cNvPr>
        <xdr:cNvSpPr/>
      </xdr:nvSpPr>
      <xdr:spPr>
        <a:xfrm>
          <a:off x="30757426" y="473599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317" name="Freccia in giù 316">
          <a:extLst>
            <a:ext uri="{FF2B5EF4-FFF2-40B4-BE49-F238E27FC236}">
              <a16:creationId xmlns="" xmlns:a16="http://schemas.microsoft.com/office/drawing/2014/main" id="{09D3D833-F4EC-43F0-B3D0-40CE28FC9446}"/>
            </a:ext>
          </a:extLst>
        </xdr:cNvPr>
        <xdr:cNvSpPr/>
      </xdr:nvSpPr>
      <xdr:spPr>
        <a:xfrm>
          <a:off x="30202654" y="518064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318" name="Freccia in su 317">
          <a:extLst>
            <a:ext uri="{FF2B5EF4-FFF2-40B4-BE49-F238E27FC236}">
              <a16:creationId xmlns="" xmlns:a16="http://schemas.microsoft.com/office/drawing/2014/main" id="{720AF2E9-BF49-4E0E-A20B-054ACD84E72C}"/>
            </a:ext>
          </a:extLst>
        </xdr:cNvPr>
        <xdr:cNvSpPr/>
      </xdr:nvSpPr>
      <xdr:spPr>
        <a:xfrm>
          <a:off x="30755744" y="518064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319" name="Freccia in giù 318">
          <a:extLst>
            <a:ext uri="{FF2B5EF4-FFF2-40B4-BE49-F238E27FC236}">
              <a16:creationId xmlns="" xmlns:a16="http://schemas.microsoft.com/office/drawing/2014/main" id="{080DE4EF-570A-441A-8844-217D07BC6B9A}"/>
            </a:ext>
          </a:extLst>
        </xdr:cNvPr>
        <xdr:cNvSpPr/>
      </xdr:nvSpPr>
      <xdr:spPr>
        <a:xfrm>
          <a:off x="30204336" y="502077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320" name="Freccia in su 319">
          <a:extLst>
            <a:ext uri="{FF2B5EF4-FFF2-40B4-BE49-F238E27FC236}">
              <a16:creationId xmlns="" xmlns:a16="http://schemas.microsoft.com/office/drawing/2014/main" id="{53B3900C-FD88-4854-A6BF-92D86F98E368}"/>
            </a:ext>
          </a:extLst>
        </xdr:cNvPr>
        <xdr:cNvSpPr/>
      </xdr:nvSpPr>
      <xdr:spPr>
        <a:xfrm>
          <a:off x="30757426" y="499031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321" name="Freccia in giù 320">
          <a:extLst>
            <a:ext uri="{FF2B5EF4-FFF2-40B4-BE49-F238E27FC236}">
              <a16:creationId xmlns="" xmlns:a16="http://schemas.microsoft.com/office/drawing/2014/main" id="{A3E35751-7D90-4B3D-9832-21CB10C0B283}"/>
            </a:ext>
          </a:extLst>
        </xdr:cNvPr>
        <xdr:cNvSpPr/>
      </xdr:nvSpPr>
      <xdr:spPr>
        <a:xfrm>
          <a:off x="30202654" y="54330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322" name="Freccia in su 321">
          <a:extLst>
            <a:ext uri="{FF2B5EF4-FFF2-40B4-BE49-F238E27FC236}">
              <a16:creationId xmlns="" xmlns:a16="http://schemas.microsoft.com/office/drawing/2014/main" id="{43838F96-8447-4F86-9FBB-9046BBF46B23}"/>
            </a:ext>
          </a:extLst>
        </xdr:cNvPr>
        <xdr:cNvSpPr/>
      </xdr:nvSpPr>
      <xdr:spPr>
        <a:xfrm>
          <a:off x="30755744" y="54330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323" name="Freccia in giù 322">
          <a:extLst>
            <a:ext uri="{FF2B5EF4-FFF2-40B4-BE49-F238E27FC236}">
              <a16:creationId xmlns="" xmlns:a16="http://schemas.microsoft.com/office/drawing/2014/main" id="{E7D009F2-B1F5-4D27-BCBF-EDA4FE134F0A}"/>
            </a:ext>
          </a:extLst>
        </xdr:cNvPr>
        <xdr:cNvSpPr/>
      </xdr:nvSpPr>
      <xdr:spPr>
        <a:xfrm>
          <a:off x="30204336" y="527509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324" name="Freccia in su 323">
          <a:extLst>
            <a:ext uri="{FF2B5EF4-FFF2-40B4-BE49-F238E27FC236}">
              <a16:creationId xmlns="" xmlns:a16="http://schemas.microsoft.com/office/drawing/2014/main" id="{F7C303B6-4761-4163-93A8-2E21AAF97F1F}"/>
            </a:ext>
          </a:extLst>
        </xdr:cNvPr>
        <xdr:cNvSpPr/>
      </xdr:nvSpPr>
      <xdr:spPr>
        <a:xfrm>
          <a:off x="30757426" y="524463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325" name="Freccia in giù 324">
          <a:extLst>
            <a:ext uri="{FF2B5EF4-FFF2-40B4-BE49-F238E27FC236}">
              <a16:creationId xmlns="" xmlns:a16="http://schemas.microsoft.com/office/drawing/2014/main" id="{09F55B94-14F7-402E-BB98-84739F2730B5}"/>
            </a:ext>
          </a:extLst>
        </xdr:cNvPr>
        <xdr:cNvSpPr/>
      </xdr:nvSpPr>
      <xdr:spPr>
        <a:xfrm>
          <a:off x="30202654" y="56873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326" name="Freccia in su 325">
          <a:extLst>
            <a:ext uri="{FF2B5EF4-FFF2-40B4-BE49-F238E27FC236}">
              <a16:creationId xmlns="" xmlns:a16="http://schemas.microsoft.com/office/drawing/2014/main" id="{DF5E8B26-86B1-456E-8FCB-5DE30678BB9C}"/>
            </a:ext>
          </a:extLst>
        </xdr:cNvPr>
        <xdr:cNvSpPr/>
      </xdr:nvSpPr>
      <xdr:spPr>
        <a:xfrm>
          <a:off x="30755744" y="56873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327" name="Freccia in giù 326">
          <a:extLst>
            <a:ext uri="{FF2B5EF4-FFF2-40B4-BE49-F238E27FC236}">
              <a16:creationId xmlns="" xmlns:a16="http://schemas.microsoft.com/office/drawing/2014/main" id="{D43AA9F1-4627-4E0F-B4AB-25E44998C9FC}"/>
            </a:ext>
          </a:extLst>
        </xdr:cNvPr>
        <xdr:cNvSpPr/>
      </xdr:nvSpPr>
      <xdr:spPr>
        <a:xfrm>
          <a:off x="30204336" y="55275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328" name="Freccia in su 327">
          <a:extLst>
            <a:ext uri="{FF2B5EF4-FFF2-40B4-BE49-F238E27FC236}">
              <a16:creationId xmlns="" xmlns:a16="http://schemas.microsoft.com/office/drawing/2014/main" id="{DFE6D2E7-A03C-472F-B550-8C4CC0853853}"/>
            </a:ext>
          </a:extLst>
        </xdr:cNvPr>
        <xdr:cNvSpPr/>
      </xdr:nvSpPr>
      <xdr:spPr>
        <a:xfrm>
          <a:off x="30757426" y="54970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48105</xdr:colOff>
      <xdr:row>13</xdr:row>
      <xdr:rowOff>630811</xdr:rowOff>
    </xdr:from>
    <xdr:to>
      <xdr:col>31</xdr:col>
      <xdr:colOff>333855</xdr:colOff>
      <xdr:row>13</xdr:row>
      <xdr:rowOff>964640</xdr:rowOff>
    </xdr:to>
    <xdr:sp macro="" textlink="">
      <xdr:nvSpPr>
        <xdr:cNvPr id="329" name="Freccia in giù 328">
          <a:extLst>
            <a:ext uri="{FF2B5EF4-FFF2-40B4-BE49-F238E27FC236}">
              <a16:creationId xmlns="" xmlns:a16="http://schemas.microsoft.com/office/drawing/2014/main" id="{BA0BEDA2-53B4-4F8B-BF50-3F219B647DBF}"/>
            </a:ext>
          </a:extLst>
        </xdr:cNvPr>
        <xdr:cNvSpPr/>
      </xdr:nvSpPr>
      <xdr:spPr>
        <a:xfrm>
          <a:off x="30194730" y="1392811"/>
          <a:ext cx="285750" cy="33382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330" name="Freccia in su 329">
          <a:extLst>
            <a:ext uri="{FF2B5EF4-FFF2-40B4-BE49-F238E27FC236}">
              <a16:creationId xmlns="" xmlns:a16="http://schemas.microsoft.com/office/drawing/2014/main" id="{309207A2-44C5-4EE7-86E0-C8A3FD78782E}"/>
            </a:ext>
          </a:extLst>
        </xdr:cNvPr>
        <xdr:cNvSpPr/>
      </xdr:nvSpPr>
      <xdr:spPr>
        <a:xfrm>
          <a:off x="30747820" y="1116613"/>
          <a:ext cx="222250" cy="3705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331" name="Freccia in giù 330">
          <a:extLst>
            <a:ext uri="{FF2B5EF4-FFF2-40B4-BE49-F238E27FC236}">
              <a16:creationId xmlns="" xmlns:a16="http://schemas.microsoft.com/office/drawing/2014/main" id="{26FAC8FE-B075-4D70-A4B3-145B326130E9}"/>
            </a:ext>
          </a:extLst>
        </xdr:cNvPr>
        <xdr:cNvSpPr/>
      </xdr:nvSpPr>
      <xdr:spPr>
        <a:xfrm>
          <a:off x="30202654" y="420685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332" name="Freccia in su 331">
          <a:extLst>
            <a:ext uri="{FF2B5EF4-FFF2-40B4-BE49-F238E27FC236}">
              <a16:creationId xmlns="" xmlns:a16="http://schemas.microsoft.com/office/drawing/2014/main" id="{3A1C9C12-6E9F-4F4F-8D60-97FDE269233D}"/>
            </a:ext>
          </a:extLst>
        </xdr:cNvPr>
        <xdr:cNvSpPr/>
      </xdr:nvSpPr>
      <xdr:spPr>
        <a:xfrm>
          <a:off x="30755744" y="391496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333" name="Freccia in giù 332">
          <a:extLst>
            <a:ext uri="{FF2B5EF4-FFF2-40B4-BE49-F238E27FC236}">
              <a16:creationId xmlns="" xmlns:a16="http://schemas.microsoft.com/office/drawing/2014/main" id="{BE0423B4-C5E7-4C2D-B722-4AA650827901}"/>
            </a:ext>
          </a:extLst>
        </xdr:cNvPr>
        <xdr:cNvSpPr/>
      </xdr:nvSpPr>
      <xdr:spPr>
        <a:xfrm>
          <a:off x="30202654" y="111347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334" name="Freccia in su 333">
          <a:extLst>
            <a:ext uri="{FF2B5EF4-FFF2-40B4-BE49-F238E27FC236}">
              <a16:creationId xmlns="" xmlns:a16="http://schemas.microsoft.com/office/drawing/2014/main" id="{6DDD6270-028B-45DF-B822-3EFD7D4A94D2}"/>
            </a:ext>
          </a:extLst>
        </xdr:cNvPr>
        <xdr:cNvSpPr/>
      </xdr:nvSpPr>
      <xdr:spPr>
        <a:xfrm>
          <a:off x="30755744" y="111347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335" name="Freccia in giù 334">
          <a:extLst>
            <a:ext uri="{FF2B5EF4-FFF2-40B4-BE49-F238E27FC236}">
              <a16:creationId xmlns="" xmlns:a16="http://schemas.microsoft.com/office/drawing/2014/main" id="{4A0EEA38-439D-4AF0-BBF5-8B0A663AB347}"/>
            </a:ext>
          </a:extLst>
        </xdr:cNvPr>
        <xdr:cNvSpPr/>
      </xdr:nvSpPr>
      <xdr:spPr>
        <a:xfrm>
          <a:off x="30204336" y="95359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336" name="Freccia in su 335">
          <a:extLst>
            <a:ext uri="{FF2B5EF4-FFF2-40B4-BE49-F238E27FC236}">
              <a16:creationId xmlns="" xmlns:a16="http://schemas.microsoft.com/office/drawing/2014/main" id="{634CA83B-7A99-4395-A095-C3DC7DED2ADD}"/>
            </a:ext>
          </a:extLst>
        </xdr:cNvPr>
        <xdr:cNvSpPr/>
      </xdr:nvSpPr>
      <xdr:spPr>
        <a:xfrm>
          <a:off x="30757426" y="92314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337" name="Freccia in giù 336">
          <a:extLst>
            <a:ext uri="{FF2B5EF4-FFF2-40B4-BE49-F238E27FC236}">
              <a16:creationId xmlns="" xmlns:a16="http://schemas.microsoft.com/office/drawing/2014/main" id="{C2E956EC-CEA0-48F7-96FF-09D3BE6C2C6D}"/>
            </a:ext>
          </a:extLst>
        </xdr:cNvPr>
        <xdr:cNvSpPr/>
      </xdr:nvSpPr>
      <xdr:spPr>
        <a:xfrm>
          <a:off x="30202654" y="136779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338" name="Freccia in su 337">
          <a:extLst>
            <a:ext uri="{FF2B5EF4-FFF2-40B4-BE49-F238E27FC236}">
              <a16:creationId xmlns="" xmlns:a16="http://schemas.microsoft.com/office/drawing/2014/main" id="{1519674E-F233-491F-AD71-354666FB07BB}"/>
            </a:ext>
          </a:extLst>
        </xdr:cNvPr>
        <xdr:cNvSpPr/>
      </xdr:nvSpPr>
      <xdr:spPr>
        <a:xfrm>
          <a:off x="30755744" y="136779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339" name="Freccia in giù 338">
          <a:extLst>
            <a:ext uri="{FF2B5EF4-FFF2-40B4-BE49-F238E27FC236}">
              <a16:creationId xmlns="" xmlns:a16="http://schemas.microsoft.com/office/drawing/2014/main" id="{F07B471D-713A-4D08-9E0F-90C69C1ECB53}"/>
            </a:ext>
          </a:extLst>
        </xdr:cNvPr>
        <xdr:cNvSpPr/>
      </xdr:nvSpPr>
      <xdr:spPr>
        <a:xfrm>
          <a:off x="30204336" y="120791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340" name="Freccia in su 339">
          <a:extLst>
            <a:ext uri="{FF2B5EF4-FFF2-40B4-BE49-F238E27FC236}">
              <a16:creationId xmlns="" xmlns:a16="http://schemas.microsoft.com/office/drawing/2014/main" id="{3C2DA29B-991C-4A42-BBE8-AFBAE65E1B4D}"/>
            </a:ext>
          </a:extLst>
        </xdr:cNvPr>
        <xdr:cNvSpPr/>
      </xdr:nvSpPr>
      <xdr:spPr>
        <a:xfrm>
          <a:off x="30757426" y="117745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341" name="Freccia in giù 340">
          <a:extLst>
            <a:ext uri="{FF2B5EF4-FFF2-40B4-BE49-F238E27FC236}">
              <a16:creationId xmlns="" xmlns:a16="http://schemas.microsoft.com/office/drawing/2014/main" id="{6833B473-A485-48A4-A44F-C0263493B828}"/>
            </a:ext>
          </a:extLst>
        </xdr:cNvPr>
        <xdr:cNvSpPr/>
      </xdr:nvSpPr>
      <xdr:spPr>
        <a:xfrm>
          <a:off x="30202654" y="162210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342" name="Freccia in su 341">
          <a:extLst>
            <a:ext uri="{FF2B5EF4-FFF2-40B4-BE49-F238E27FC236}">
              <a16:creationId xmlns="" xmlns:a16="http://schemas.microsoft.com/office/drawing/2014/main" id="{30CBD26B-514A-450E-A3D0-9C18D738BD8B}"/>
            </a:ext>
          </a:extLst>
        </xdr:cNvPr>
        <xdr:cNvSpPr/>
      </xdr:nvSpPr>
      <xdr:spPr>
        <a:xfrm>
          <a:off x="30755744" y="162210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343" name="Freccia in giù 342">
          <a:extLst>
            <a:ext uri="{FF2B5EF4-FFF2-40B4-BE49-F238E27FC236}">
              <a16:creationId xmlns="" xmlns:a16="http://schemas.microsoft.com/office/drawing/2014/main" id="{8C1FE358-16E9-4DDA-9F73-D97E88EED41E}"/>
            </a:ext>
          </a:extLst>
        </xdr:cNvPr>
        <xdr:cNvSpPr/>
      </xdr:nvSpPr>
      <xdr:spPr>
        <a:xfrm>
          <a:off x="30204336" y="146223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344" name="Freccia in su 343">
          <a:extLst>
            <a:ext uri="{FF2B5EF4-FFF2-40B4-BE49-F238E27FC236}">
              <a16:creationId xmlns="" xmlns:a16="http://schemas.microsoft.com/office/drawing/2014/main" id="{15E6E84B-5A6F-4B17-A1A4-B2AB8FE242C6}"/>
            </a:ext>
          </a:extLst>
        </xdr:cNvPr>
        <xdr:cNvSpPr/>
      </xdr:nvSpPr>
      <xdr:spPr>
        <a:xfrm>
          <a:off x="30757426" y="143177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345" name="Freccia in giù 344">
          <a:extLst>
            <a:ext uri="{FF2B5EF4-FFF2-40B4-BE49-F238E27FC236}">
              <a16:creationId xmlns="" xmlns:a16="http://schemas.microsoft.com/office/drawing/2014/main" id="{E11CA1E2-6473-482A-A181-9384340DFBF4}"/>
            </a:ext>
          </a:extLst>
        </xdr:cNvPr>
        <xdr:cNvSpPr/>
      </xdr:nvSpPr>
      <xdr:spPr>
        <a:xfrm>
          <a:off x="30202654" y="18764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346" name="Freccia in su 345">
          <a:extLst>
            <a:ext uri="{FF2B5EF4-FFF2-40B4-BE49-F238E27FC236}">
              <a16:creationId xmlns="" xmlns:a16="http://schemas.microsoft.com/office/drawing/2014/main" id="{07D120B6-3F46-4B12-9E24-12C280618D5E}"/>
            </a:ext>
          </a:extLst>
        </xdr:cNvPr>
        <xdr:cNvSpPr/>
      </xdr:nvSpPr>
      <xdr:spPr>
        <a:xfrm>
          <a:off x="30755744" y="18764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347" name="Freccia in giù 346">
          <a:extLst>
            <a:ext uri="{FF2B5EF4-FFF2-40B4-BE49-F238E27FC236}">
              <a16:creationId xmlns="" xmlns:a16="http://schemas.microsoft.com/office/drawing/2014/main" id="{9F8CC43D-ECF6-4EA4-AD25-1E7A6B4D0A8B}"/>
            </a:ext>
          </a:extLst>
        </xdr:cNvPr>
        <xdr:cNvSpPr/>
      </xdr:nvSpPr>
      <xdr:spPr>
        <a:xfrm>
          <a:off x="30204336" y="171655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348" name="Freccia in su 347">
          <a:extLst>
            <a:ext uri="{FF2B5EF4-FFF2-40B4-BE49-F238E27FC236}">
              <a16:creationId xmlns="" xmlns:a16="http://schemas.microsoft.com/office/drawing/2014/main" id="{9EC7E949-6358-4504-943F-E9315C27F44E}"/>
            </a:ext>
          </a:extLst>
        </xdr:cNvPr>
        <xdr:cNvSpPr/>
      </xdr:nvSpPr>
      <xdr:spPr>
        <a:xfrm>
          <a:off x="30757426" y="168609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349" name="Freccia in giù 348">
          <a:extLst>
            <a:ext uri="{FF2B5EF4-FFF2-40B4-BE49-F238E27FC236}">
              <a16:creationId xmlns="" xmlns:a16="http://schemas.microsoft.com/office/drawing/2014/main" id="{466DDE2C-0B8A-43A8-A2EB-3A92DADE734E}"/>
            </a:ext>
          </a:extLst>
        </xdr:cNvPr>
        <xdr:cNvSpPr/>
      </xdr:nvSpPr>
      <xdr:spPr>
        <a:xfrm>
          <a:off x="30202654" y="21307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350" name="Freccia in su 349">
          <a:extLst>
            <a:ext uri="{FF2B5EF4-FFF2-40B4-BE49-F238E27FC236}">
              <a16:creationId xmlns="" xmlns:a16="http://schemas.microsoft.com/office/drawing/2014/main" id="{7AAA43BC-D1FA-40A4-87E7-64B13D6BAF2F}"/>
            </a:ext>
          </a:extLst>
        </xdr:cNvPr>
        <xdr:cNvSpPr/>
      </xdr:nvSpPr>
      <xdr:spPr>
        <a:xfrm>
          <a:off x="30755744" y="21307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351" name="Freccia in giù 350">
          <a:extLst>
            <a:ext uri="{FF2B5EF4-FFF2-40B4-BE49-F238E27FC236}">
              <a16:creationId xmlns="" xmlns:a16="http://schemas.microsoft.com/office/drawing/2014/main" id="{C4D9418E-D6C6-4C16-BAF3-268A335621C9}"/>
            </a:ext>
          </a:extLst>
        </xdr:cNvPr>
        <xdr:cNvSpPr/>
      </xdr:nvSpPr>
      <xdr:spPr>
        <a:xfrm>
          <a:off x="30204336" y="19708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352" name="Freccia in su 351">
          <a:extLst>
            <a:ext uri="{FF2B5EF4-FFF2-40B4-BE49-F238E27FC236}">
              <a16:creationId xmlns="" xmlns:a16="http://schemas.microsoft.com/office/drawing/2014/main" id="{E61B05E3-B6BD-4C5A-A84B-196EAF56870F}"/>
            </a:ext>
          </a:extLst>
        </xdr:cNvPr>
        <xdr:cNvSpPr/>
      </xdr:nvSpPr>
      <xdr:spPr>
        <a:xfrm>
          <a:off x="30757426" y="19404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353" name="Freccia in giù 352">
          <a:extLst>
            <a:ext uri="{FF2B5EF4-FFF2-40B4-BE49-F238E27FC236}">
              <a16:creationId xmlns="" xmlns:a16="http://schemas.microsoft.com/office/drawing/2014/main" id="{155D2A7E-EA9D-4134-A183-65DE7B787512}"/>
            </a:ext>
          </a:extLst>
        </xdr:cNvPr>
        <xdr:cNvSpPr/>
      </xdr:nvSpPr>
      <xdr:spPr>
        <a:xfrm>
          <a:off x="30202654" y="23850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354" name="Freccia in su 353">
          <a:extLst>
            <a:ext uri="{FF2B5EF4-FFF2-40B4-BE49-F238E27FC236}">
              <a16:creationId xmlns="" xmlns:a16="http://schemas.microsoft.com/office/drawing/2014/main" id="{95F5DC9B-3C42-4FA2-8FFB-B5401A68B54A}"/>
            </a:ext>
          </a:extLst>
        </xdr:cNvPr>
        <xdr:cNvSpPr/>
      </xdr:nvSpPr>
      <xdr:spPr>
        <a:xfrm>
          <a:off x="30755744" y="23850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355" name="Freccia in giù 354">
          <a:extLst>
            <a:ext uri="{FF2B5EF4-FFF2-40B4-BE49-F238E27FC236}">
              <a16:creationId xmlns="" xmlns:a16="http://schemas.microsoft.com/office/drawing/2014/main" id="{786119BE-C456-4F18-9EFD-62816D6B431E}"/>
            </a:ext>
          </a:extLst>
        </xdr:cNvPr>
        <xdr:cNvSpPr/>
      </xdr:nvSpPr>
      <xdr:spPr>
        <a:xfrm>
          <a:off x="30204336" y="222518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356" name="Freccia in su 355">
          <a:extLst>
            <a:ext uri="{FF2B5EF4-FFF2-40B4-BE49-F238E27FC236}">
              <a16:creationId xmlns="" xmlns:a16="http://schemas.microsoft.com/office/drawing/2014/main" id="{C66F049A-F424-4439-825A-0757791EB5B8}"/>
            </a:ext>
          </a:extLst>
        </xdr:cNvPr>
        <xdr:cNvSpPr/>
      </xdr:nvSpPr>
      <xdr:spPr>
        <a:xfrm>
          <a:off x="30757426" y="219472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357" name="Freccia in giù 356">
          <a:extLst>
            <a:ext uri="{FF2B5EF4-FFF2-40B4-BE49-F238E27FC236}">
              <a16:creationId xmlns="" xmlns:a16="http://schemas.microsoft.com/office/drawing/2014/main" id="{4F748948-0A3A-4A1F-8FDE-89A231AFF35D}"/>
            </a:ext>
          </a:extLst>
        </xdr:cNvPr>
        <xdr:cNvSpPr/>
      </xdr:nvSpPr>
      <xdr:spPr>
        <a:xfrm>
          <a:off x="30202654" y="26393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358" name="Freccia in su 357">
          <a:extLst>
            <a:ext uri="{FF2B5EF4-FFF2-40B4-BE49-F238E27FC236}">
              <a16:creationId xmlns="" xmlns:a16="http://schemas.microsoft.com/office/drawing/2014/main" id="{EF8E3610-8129-4A51-89D7-47EB26591A47}"/>
            </a:ext>
          </a:extLst>
        </xdr:cNvPr>
        <xdr:cNvSpPr/>
      </xdr:nvSpPr>
      <xdr:spPr>
        <a:xfrm>
          <a:off x="30755744" y="26393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359" name="Freccia in giù 358">
          <a:extLst>
            <a:ext uri="{FF2B5EF4-FFF2-40B4-BE49-F238E27FC236}">
              <a16:creationId xmlns="" xmlns:a16="http://schemas.microsoft.com/office/drawing/2014/main" id="{77D94DCC-B39C-4E6D-A6FA-9DE30189B897}"/>
            </a:ext>
          </a:extLst>
        </xdr:cNvPr>
        <xdr:cNvSpPr/>
      </xdr:nvSpPr>
      <xdr:spPr>
        <a:xfrm>
          <a:off x="30204336" y="24795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360" name="Freccia in su 359">
          <a:extLst>
            <a:ext uri="{FF2B5EF4-FFF2-40B4-BE49-F238E27FC236}">
              <a16:creationId xmlns="" xmlns:a16="http://schemas.microsoft.com/office/drawing/2014/main" id="{693C40C6-5B72-4D53-832B-4FD3B5BADFA7}"/>
            </a:ext>
          </a:extLst>
        </xdr:cNvPr>
        <xdr:cNvSpPr/>
      </xdr:nvSpPr>
      <xdr:spPr>
        <a:xfrm>
          <a:off x="30757426" y="24490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361" name="Freccia in giù 360">
          <a:extLst>
            <a:ext uri="{FF2B5EF4-FFF2-40B4-BE49-F238E27FC236}">
              <a16:creationId xmlns="" xmlns:a16="http://schemas.microsoft.com/office/drawing/2014/main" id="{B555916E-5B0E-4AA9-B42A-CC792FDF5CE8}"/>
            </a:ext>
          </a:extLst>
        </xdr:cNvPr>
        <xdr:cNvSpPr/>
      </xdr:nvSpPr>
      <xdr:spPr>
        <a:xfrm>
          <a:off x="30202654" y="289369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362" name="Freccia in su 361">
          <a:extLst>
            <a:ext uri="{FF2B5EF4-FFF2-40B4-BE49-F238E27FC236}">
              <a16:creationId xmlns="" xmlns:a16="http://schemas.microsoft.com/office/drawing/2014/main" id="{330324D0-4677-4394-AA7A-89C7878B7926}"/>
            </a:ext>
          </a:extLst>
        </xdr:cNvPr>
        <xdr:cNvSpPr/>
      </xdr:nvSpPr>
      <xdr:spPr>
        <a:xfrm>
          <a:off x="30755744" y="289369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363" name="Freccia in giù 362">
          <a:extLst>
            <a:ext uri="{FF2B5EF4-FFF2-40B4-BE49-F238E27FC236}">
              <a16:creationId xmlns="" xmlns:a16="http://schemas.microsoft.com/office/drawing/2014/main" id="{C10702FA-41EA-4DB2-92DE-206C7BB16F4D}"/>
            </a:ext>
          </a:extLst>
        </xdr:cNvPr>
        <xdr:cNvSpPr/>
      </xdr:nvSpPr>
      <xdr:spPr>
        <a:xfrm>
          <a:off x="30204336" y="273382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364" name="Freccia in su 363">
          <a:extLst>
            <a:ext uri="{FF2B5EF4-FFF2-40B4-BE49-F238E27FC236}">
              <a16:creationId xmlns="" xmlns:a16="http://schemas.microsoft.com/office/drawing/2014/main" id="{8E3F87F8-663C-43CC-9756-AF04A96B4B20}"/>
            </a:ext>
          </a:extLst>
        </xdr:cNvPr>
        <xdr:cNvSpPr/>
      </xdr:nvSpPr>
      <xdr:spPr>
        <a:xfrm>
          <a:off x="30757426" y="270336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365" name="Freccia in giù 364">
          <a:extLst>
            <a:ext uri="{FF2B5EF4-FFF2-40B4-BE49-F238E27FC236}">
              <a16:creationId xmlns="" xmlns:a16="http://schemas.microsoft.com/office/drawing/2014/main" id="{6CAAF5D8-D592-44D7-A9F7-00CBE60807F8}"/>
            </a:ext>
          </a:extLst>
        </xdr:cNvPr>
        <xdr:cNvSpPr/>
      </xdr:nvSpPr>
      <xdr:spPr>
        <a:xfrm>
          <a:off x="30202654" y="314801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366" name="Freccia in su 365">
          <a:extLst>
            <a:ext uri="{FF2B5EF4-FFF2-40B4-BE49-F238E27FC236}">
              <a16:creationId xmlns="" xmlns:a16="http://schemas.microsoft.com/office/drawing/2014/main" id="{633B0687-18F2-4D99-80C4-04EEDE21A68A}"/>
            </a:ext>
          </a:extLst>
        </xdr:cNvPr>
        <xdr:cNvSpPr/>
      </xdr:nvSpPr>
      <xdr:spPr>
        <a:xfrm>
          <a:off x="30755744" y="314801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367" name="Freccia in giù 366">
          <a:extLst>
            <a:ext uri="{FF2B5EF4-FFF2-40B4-BE49-F238E27FC236}">
              <a16:creationId xmlns="" xmlns:a16="http://schemas.microsoft.com/office/drawing/2014/main" id="{662419E7-644B-491E-9081-C2C073B60A6D}"/>
            </a:ext>
          </a:extLst>
        </xdr:cNvPr>
        <xdr:cNvSpPr/>
      </xdr:nvSpPr>
      <xdr:spPr>
        <a:xfrm>
          <a:off x="30204336" y="298813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368" name="Freccia in su 367">
          <a:extLst>
            <a:ext uri="{FF2B5EF4-FFF2-40B4-BE49-F238E27FC236}">
              <a16:creationId xmlns="" xmlns:a16="http://schemas.microsoft.com/office/drawing/2014/main" id="{AC9D9542-97DE-4D62-88A5-A5755CACCA45}"/>
            </a:ext>
          </a:extLst>
        </xdr:cNvPr>
        <xdr:cNvSpPr/>
      </xdr:nvSpPr>
      <xdr:spPr>
        <a:xfrm>
          <a:off x="30757426" y="295768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369" name="Freccia in giù 368">
          <a:extLst>
            <a:ext uri="{FF2B5EF4-FFF2-40B4-BE49-F238E27FC236}">
              <a16:creationId xmlns="" xmlns:a16="http://schemas.microsoft.com/office/drawing/2014/main" id="{CDDEEDA6-7AE1-461C-8A04-E258B79509E5}"/>
            </a:ext>
          </a:extLst>
        </xdr:cNvPr>
        <xdr:cNvSpPr/>
      </xdr:nvSpPr>
      <xdr:spPr>
        <a:xfrm>
          <a:off x="30202654" y="34004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370" name="Freccia in su 369">
          <a:extLst>
            <a:ext uri="{FF2B5EF4-FFF2-40B4-BE49-F238E27FC236}">
              <a16:creationId xmlns="" xmlns:a16="http://schemas.microsoft.com/office/drawing/2014/main" id="{BE3C239F-D2EC-4EC2-8D31-140F3798843C}"/>
            </a:ext>
          </a:extLst>
        </xdr:cNvPr>
        <xdr:cNvSpPr/>
      </xdr:nvSpPr>
      <xdr:spPr>
        <a:xfrm>
          <a:off x="30755744" y="34004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371" name="Freccia in giù 370">
          <a:extLst>
            <a:ext uri="{FF2B5EF4-FFF2-40B4-BE49-F238E27FC236}">
              <a16:creationId xmlns="" xmlns:a16="http://schemas.microsoft.com/office/drawing/2014/main" id="{33FC301A-792E-40E4-836B-A4C1C26E4C45}"/>
            </a:ext>
          </a:extLst>
        </xdr:cNvPr>
        <xdr:cNvSpPr/>
      </xdr:nvSpPr>
      <xdr:spPr>
        <a:xfrm>
          <a:off x="30204336" y="324245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372" name="Freccia in su 371">
          <a:extLst>
            <a:ext uri="{FF2B5EF4-FFF2-40B4-BE49-F238E27FC236}">
              <a16:creationId xmlns="" xmlns:a16="http://schemas.microsoft.com/office/drawing/2014/main" id="{6DE247F5-5007-4025-8A1B-58D74D182462}"/>
            </a:ext>
          </a:extLst>
        </xdr:cNvPr>
        <xdr:cNvSpPr/>
      </xdr:nvSpPr>
      <xdr:spPr>
        <a:xfrm>
          <a:off x="30757426" y="321199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373" name="Freccia in giù 372">
          <a:extLst>
            <a:ext uri="{FF2B5EF4-FFF2-40B4-BE49-F238E27FC236}">
              <a16:creationId xmlns="" xmlns:a16="http://schemas.microsoft.com/office/drawing/2014/main" id="{4E1F1CDB-DCB5-45ED-8217-E2E3D91DD9D0}"/>
            </a:ext>
          </a:extLst>
        </xdr:cNvPr>
        <xdr:cNvSpPr/>
      </xdr:nvSpPr>
      <xdr:spPr>
        <a:xfrm>
          <a:off x="30202654" y="36547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374" name="Freccia in su 373">
          <a:extLst>
            <a:ext uri="{FF2B5EF4-FFF2-40B4-BE49-F238E27FC236}">
              <a16:creationId xmlns="" xmlns:a16="http://schemas.microsoft.com/office/drawing/2014/main" id="{26257BC3-580E-4C84-A718-29193F8D6986}"/>
            </a:ext>
          </a:extLst>
        </xdr:cNvPr>
        <xdr:cNvSpPr/>
      </xdr:nvSpPr>
      <xdr:spPr>
        <a:xfrm>
          <a:off x="30755744" y="36547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375" name="Freccia in giù 374">
          <a:extLst>
            <a:ext uri="{FF2B5EF4-FFF2-40B4-BE49-F238E27FC236}">
              <a16:creationId xmlns="" xmlns:a16="http://schemas.microsoft.com/office/drawing/2014/main" id="{EAB58281-5206-4CAA-8BAB-42E2AB60231C}"/>
            </a:ext>
          </a:extLst>
        </xdr:cNvPr>
        <xdr:cNvSpPr/>
      </xdr:nvSpPr>
      <xdr:spPr>
        <a:xfrm>
          <a:off x="30204336" y="34948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376" name="Freccia in su 375">
          <a:extLst>
            <a:ext uri="{FF2B5EF4-FFF2-40B4-BE49-F238E27FC236}">
              <a16:creationId xmlns="" xmlns:a16="http://schemas.microsoft.com/office/drawing/2014/main" id="{24D7A68C-5B23-4C24-AA53-47B22032988F}"/>
            </a:ext>
          </a:extLst>
        </xdr:cNvPr>
        <xdr:cNvSpPr/>
      </xdr:nvSpPr>
      <xdr:spPr>
        <a:xfrm>
          <a:off x="30757426" y="34644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377" name="Freccia in giù 376">
          <a:extLst>
            <a:ext uri="{FF2B5EF4-FFF2-40B4-BE49-F238E27FC236}">
              <a16:creationId xmlns="" xmlns:a16="http://schemas.microsoft.com/office/drawing/2014/main" id="{3C915477-44F0-4FE0-86AB-8DA499C0E39E}"/>
            </a:ext>
          </a:extLst>
        </xdr:cNvPr>
        <xdr:cNvSpPr/>
      </xdr:nvSpPr>
      <xdr:spPr>
        <a:xfrm>
          <a:off x="30202654" y="39090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378" name="Freccia in su 377">
          <a:extLst>
            <a:ext uri="{FF2B5EF4-FFF2-40B4-BE49-F238E27FC236}">
              <a16:creationId xmlns="" xmlns:a16="http://schemas.microsoft.com/office/drawing/2014/main" id="{4EAFD906-A986-4522-A505-643CCF7C8983}"/>
            </a:ext>
          </a:extLst>
        </xdr:cNvPr>
        <xdr:cNvSpPr/>
      </xdr:nvSpPr>
      <xdr:spPr>
        <a:xfrm>
          <a:off x="30755744" y="39090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379" name="Freccia in giù 378">
          <a:extLst>
            <a:ext uri="{FF2B5EF4-FFF2-40B4-BE49-F238E27FC236}">
              <a16:creationId xmlns="" xmlns:a16="http://schemas.microsoft.com/office/drawing/2014/main" id="{FB45135E-E7AF-48F6-B6A8-3CC7CDCA60F6}"/>
            </a:ext>
          </a:extLst>
        </xdr:cNvPr>
        <xdr:cNvSpPr/>
      </xdr:nvSpPr>
      <xdr:spPr>
        <a:xfrm>
          <a:off x="30204336" y="374918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380" name="Freccia in su 379">
          <a:extLst>
            <a:ext uri="{FF2B5EF4-FFF2-40B4-BE49-F238E27FC236}">
              <a16:creationId xmlns="" xmlns:a16="http://schemas.microsoft.com/office/drawing/2014/main" id="{94426BF2-0686-4FE2-A74C-14DCF1582EBA}"/>
            </a:ext>
          </a:extLst>
        </xdr:cNvPr>
        <xdr:cNvSpPr/>
      </xdr:nvSpPr>
      <xdr:spPr>
        <a:xfrm>
          <a:off x="30757426" y="371872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381" name="Freccia in giù 380">
          <a:extLst>
            <a:ext uri="{FF2B5EF4-FFF2-40B4-BE49-F238E27FC236}">
              <a16:creationId xmlns="" xmlns:a16="http://schemas.microsoft.com/office/drawing/2014/main" id="{AA783938-8207-4AF4-8F27-1BD0D9A6DDBF}"/>
            </a:ext>
          </a:extLst>
        </xdr:cNvPr>
        <xdr:cNvSpPr/>
      </xdr:nvSpPr>
      <xdr:spPr>
        <a:xfrm>
          <a:off x="30202654" y="41633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382" name="Freccia in su 381">
          <a:extLst>
            <a:ext uri="{FF2B5EF4-FFF2-40B4-BE49-F238E27FC236}">
              <a16:creationId xmlns="" xmlns:a16="http://schemas.microsoft.com/office/drawing/2014/main" id="{C40C9A7A-94B5-47BA-96DA-B2A8521DD4BA}"/>
            </a:ext>
          </a:extLst>
        </xdr:cNvPr>
        <xdr:cNvSpPr/>
      </xdr:nvSpPr>
      <xdr:spPr>
        <a:xfrm>
          <a:off x="30755744" y="41633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383" name="Freccia in giù 382">
          <a:extLst>
            <a:ext uri="{FF2B5EF4-FFF2-40B4-BE49-F238E27FC236}">
              <a16:creationId xmlns="" xmlns:a16="http://schemas.microsoft.com/office/drawing/2014/main" id="{DE815E25-C3BD-4F0A-824C-C962C616214A}"/>
            </a:ext>
          </a:extLst>
        </xdr:cNvPr>
        <xdr:cNvSpPr/>
      </xdr:nvSpPr>
      <xdr:spPr>
        <a:xfrm>
          <a:off x="30204336" y="40035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384" name="Freccia in su 383">
          <a:extLst>
            <a:ext uri="{FF2B5EF4-FFF2-40B4-BE49-F238E27FC236}">
              <a16:creationId xmlns="" xmlns:a16="http://schemas.microsoft.com/office/drawing/2014/main" id="{0A72BDC3-6B0A-4293-9AEB-5BF93E369765}"/>
            </a:ext>
          </a:extLst>
        </xdr:cNvPr>
        <xdr:cNvSpPr/>
      </xdr:nvSpPr>
      <xdr:spPr>
        <a:xfrm>
          <a:off x="30757426" y="39730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385" name="Freccia in giù 384">
          <a:extLst>
            <a:ext uri="{FF2B5EF4-FFF2-40B4-BE49-F238E27FC236}">
              <a16:creationId xmlns="" xmlns:a16="http://schemas.microsoft.com/office/drawing/2014/main" id="{156DB384-44A3-4C04-80CD-321A8994BB6C}"/>
            </a:ext>
          </a:extLst>
        </xdr:cNvPr>
        <xdr:cNvSpPr/>
      </xdr:nvSpPr>
      <xdr:spPr>
        <a:xfrm>
          <a:off x="30202654" y="441769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386" name="Freccia in su 385">
          <a:extLst>
            <a:ext uri="{FF2B5EF4-FFF2-40B4-BE49-F238E27FC236}">
              <a16:creationId xmlns="" xmlns:a16="http://schemas.microsoft.com/office/drawing/2014/main" id="{785F10E8-05B9-49D2-B9A5-F03478794B5F}"/>
            </a:ext>
          </a:extLst>
        </xdr:cNvPr>
        <xdr:cNvSpPr/>
      </xdr:nvSpPr>
      <xdr:spPr>
        <a:xfrm>
          <a:off x="30755744" y="441769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387" name="Freccia in giù 386">
          <a:extLst>
            <a:ext uri="{FF2B5EF4-FFF2-40B4-BE49-F238E27FC236}">
              <a16:creationId xmlns="" xmlns:a16="http://schemas.microsoft.com/office/drawing/2014/main" id="{16DC827E-57B3-43DE-B283-4CC553DD2536}"/>
            </a:ext>
          </a:extLst>
        </xdr:cNvPr>
        <xdr:cNvSpPr/>
      </xdr:nvSpPr>
      <xdr:spPr>
        <a:xfrm>
          <a:off x="30204336" y="425782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388" name="Freccia in su 387">
          <a:extLst>
            <a:ext uri="{FF2B5EF4-FFF2-40B4-BE49-F238E27FC236}">
              <a16:creationId xmlns="" xmlns:a16="http://schemas.microsoft.com/office/drawing/2014/main" id="{9439077C-F424-427F-BAC9-7A6C315C5DED}"/>
            </a:ext>
          </a:extLst>
        </xdr:cNvPr>
        <xdr:cNvSpPr/>
      </xdr:nvSpPr>
      <xdr:spPr>
        <a:xfrm>
          <a:off x="30757426" y="422736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389" name="Freccia in giù 388">
          <a:extLst>
            <a:ext uri="{FF2B5EF4-FFF2-40B4-BE49-F238E27FC236}">
              <a16:creationId xmlns="" xmlns:a16="http://schemas.microsoft.com/office/drawing/2014/main" id="{1FAAB90A-F3AA-40B5-9077-39E144121C9D}"/>
            </a:ext>
          </a:extLst>
        </xdr:cNvPr>
        <xdr:cNvSpPr/>
      </xdr:nvSpPr>
      <xdr:spPr>
        <a:xfrm>
          <a:off x="30202654" y="467201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390" name="Freccia in su 389">
          <a:extLst>
            <a:ext uri="{FF2B5EF4-FFF2-40B4-BE49-F238E27FC236}">
              <a16:creationId xmlns="" xmlns:a16="http://schemas.microsoft.com/office/drawing/2014/main" id="{ED38DDAA-570E-4185-A02B-DCAD72808DDC}"/>
            </a:ext>
          </a:extLst>
        </xdr:cNvPr>
        <xdr:cNvSpPr/>
      </xdr:nvSpPr>
      <xdr:spPr>
        <a:xfrm>
          <a:off x="30755744" y="467201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391" name="Freccia in giù 390">
          <a:extLst>
            <a:ext uri="{FF2B5EF4-FFF2-40B4-BE49-F238E27FC236}">
              <a16:creationId xmlns="" xmlns:a16="http://schemas.microsoft.com/office/drawing/2014/main" id="{C80AE392-5380-4D18-9C3C-F8B21CBA1436}"/>
            </a:ext>
          </a:extLst>
        </xdr:cNvPr>
        <xdr:cNvSpPr/>
      </xdr:nvSpPr>
      <xdr:spPr>
        <a:xfrm>
          <a:off x="30204336" y="451213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392" name="Freccia in su 391">
          <a:extLst>
            <a:ext uri="{FF2B5EF4-FFF2-40B4-BE49-F238E27FC236}">
              <a16:creationId xmlns="" xmlns:a16="http://schemas.microsoft.com/office/drawing/2014/main" id="{AD788685-6A1C-418D-ADCA-375680853614}"/>
            </a:ext>
          </a:extLst>
        </xdr:cNvPr>
        <xdr:cNvSpPr/>
      </xdr:nvSpPr>
      <xdr:spPr>
        <a:xfrm>
          <a:off x="30757426" y="448168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393" name="Freccia in giù 392">
          <a:extLst>
            <a:ext uri="{FF2B5EF4-FFF2-40B4-BE49-F238E27FC236}">
              <a16:creationId xmlns="" xmlns:a16="http://schemas.microsoft.com/office/drawing/2014/main" id="{F7B26015-E0D8-4A71-AA02-F63D3F5EF963}"/>
            </a:ext>
          </a:extLst>
        </xdr:cNvPr>
        <xdr:cNvSpPr/>
      </xdr:nvSpPr>
      <xdr:spPr>
        <a:xfrm>
          <a:off x="30202654" y="492633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394" name="Freccia in su 393">
          <a:extLst>
            <a:ext uri="{FF2B5EF4-FFF2-40B4-BE49-F238E27FC236}">
              <a16:creationId xmlns="" xmlns:a16="http://schemas.microsoft.com/office/drawing/2014/main" id="{B2D93544-38CB-459D-89EB-6207CA5A749B}"/>
            </a:ext>
          </a:extLst>
        </xdr:cNvPr>
        <xdr:cNvSpPr/>
      </xdr:nvSpPr>
      <xdr:spPr>
        <a:xfrm>
          <a:off x="30755744" y="492633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395" name="Freccia in giù 394">
          <a:extLst>
            <a:ext uri="{FF2B5EF4-FFF2-40B4-BE49-F238E27FC236}">
              <a16:creationId xmlns="" xmlns:a16="http://schemas.microsoft.com/office/drawing/2014/main" id="{E74C54AC-5836-46E3-B579-6A677727E0D1}"/>
            </a:ext>
          </a:extLst>
        </xdr:cNvPr>
        <xdr:cNvSpPr/>
      </xdr:nvSpPr>
      <xdr:spPr>
        <a:xfrm>
          <a:off x="30204336" y="476645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396" name="Freccia in su 395">
          <a:extLst>
            <a:ext uri="{FF2B5EF4-FFF2-40B4-BE49-F238E27FC236}">
              <a16:creationId xmlns="" xmlns:a16="http://schemas.microsoft.com/office/drawing/2014/main" id="{7DED0B7E-99DA-4B2C-BB2B-8549D4EA465D}"/>
            </a:ext>
          </a:extLst>
        </xdr:cNvPr>
        <xdr:cNvSpPr/>
      </xdr:nvSpPr>
      <xdr:spPr>
        <a:xfrm>
          <a:off x="30757426" y="473599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397" name="Freccia in giù 396">
          <a:extLst>
            <a:ext uri="{FF2B5EF4-FFF2-40B4-BE49-F238E27FC236}">
              <a16:creationId xmlns="" xmlns:a16="http://schemas.microsoft.com/office/drawing/2014/main" id="{0592263A-2F56-4476-A2E0-3F5209E0F35C}"/>
            </a:ext>
          </a:extLst>
        </xdr:cNvPr>
        <xdr:cNvSpPr/>
      </xdr:nvSpPr>
      <xdr:spPr>
        <a:xfrm>
          <a:off x="30202654" y="518064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398" name="Freccia in su 397">
          <a:extLst>
            <a:ext uri="{FF2B5EF4-FFF2-40B4-BE49-F238E27FC236}">
              <a16:creationId xmlns="" xmlns:a16="http://schemas.microsoft.com/office/drawing/2014/main" id="{555AC160-833F-4D1D-B59B-CE13BB4D2BD6}"/>
            </a:ext>
          </a:extLst>
        </xdr:cNvPr>
        <xdr:cNvSpPr/>
      </xdr:nvSpPr>
      <xdr:spPr>
        <a:xfrm>
          <a:off x="30755744" y="518064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399" name="Freccia in giù 398">
          <a:extLst>
            <a:ext uri="{FF2B5EF4-FFF2-40B4-BE49-F238E27FC236}">
              <a16:creationId xmlns="" xmlns:a16="http://schemas.microsoft.com/office/drawing/2014/main" id="{4A4B9918-ECAA-4883-AD7F-36573B3B6EAE}"/>
            </a:ext>
          </a:extLst>
        </xdr:cNvPr>
        <xdr:cNvSpPr/>
      </xdr:nvSpPr>
      <xdr:spPr>
        <a:xfrm>
          <a:off x="30204336" y="502077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400" name="Freccia in su 399">
          <a:extLst>
            <a:ext uri="{FF2B5EF4-FFF2-40B4-BE49-F238E27FC236}">
              <a16:creationId xmlns="" xmlns:a16="http://schemas.microsoft.com/office/drawing/2014/main" id="{BF96A5CE-FEA8-40BE-BB7D-63C284BE5798}"/>
            </a:ext>
          </a:extLst>
        </xdr:cNvPr>
        <xdr:cNvSpPr/>
      </xdr:nvSpPr>
      <xdr:spPr>
        <a:xfrm>
          <a:off x="30757426" y="499031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401" name="Freccia in giù 400">
          <a:extLst>
            <a:ext uri="{FF2B5EF4-FFF2-40B4-BE49-F238E27FC236}">
              <a16:creationId xmlns="" xmlns:a16="http://schemas.microsoft.com/office/drawing/2014/main" id="{512526D8-548A-4A2E-B629-395130E1BC19}"/>
            </a:ext>
          </a:extLst>
        </xdr:cNvPr>
        <xdr:cNvSpPr/>
      </xdr:nvSpPr>
      <xdr:spPr>
        <a:xfrm>
          <a:off x="30202654" y="54330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402" name="Freccia in su 401">
          <a:extLst>
            <a:ext uri="{FF2B5EF4-FFF2-40B4-BE49-F238E27FC236}">
              <a16:creationId xmlns="" xmlns:a16="http://schemas.microsoft.com/office/drawing/2014/main" id="{1ECBA508-8A34-46E1-BACD-906EE8503ED2}"/>
            </a:ext>
          </a:extLst>
        </xdr:cNvPr>
        <xdr:cNvSpPr/>
      </xdr:nvSpPr>
      <xdr:spPr>
        <a:xfrm>
          <a:off x="30755744" y="54330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403" name="Freccia in giù 402">
          <a:extLst>
            <a:ext uri="{FF2B5EF4-FFF2-40B4-BE49-F238E27FC236}">
              <a16:creationId xmlns="" xmlns:a16="http://schemas.microsoft.com/office/drawing/2014/main" id="{546EC9D0-501E-46A5-A8FC-310A7D7B1295}"/>
            </a:ext>
          </a:extLst>
        </xdr:cNvPr>
        <xdr:cNvSpPr/>
      </xdr:nvSpPr>
      <xdr:spPr>
        <a:xfrm>
          <a:off x="30204336" y="527509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404" name="Freccia in su 403">
          <a:extLst>
            <a:ext uri="{FF2B5EF4-FFF2-40B4-BE49-F238E27FC236}">
              <a16:creationId xmlns="" xmlns:a16="http://schemas.microsoft.com/office/drawing/2014/main" id="{E25C4C2D-AB66-4B1D-BFA3-FC5FB02320B1}"/>
            </a:ext>
          </a:extLst>
        </xdr:cNvPr>
        <xdr:cNvSpPr/>
      </xdr:nvSpPr>
      <xdr:spPr>
        <a:xfrm>
          <a:off x="30757426" y="524463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405" name="Freccia in giù 404">
          <a:extLst>
            <a:ext uri="{FF2B5EF4-FFF2-40B4-BE49-F238E27FC236}">
              <a16:creationId xmlns="" xmlns:a16="http://schemas.microsoft.com/office/drawing/2014/main" id="{4289657F-ABAA-4D7B-BEC8-78BE304A15F7}"/>
            </a:ext>
          </a:extLst>
        </xdr:cNvPr>
        <xdr:cNvSpPr/>
      </xdr:nvSpPr>
      <xdr:spPr>
        <a:xfrm>
          <a:off x="30202654" y="56873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406" name="Freccia in su 405">
          <a:extLst>
            <a:ext uri="{FF2B5EF4-FFF2-40B4-BE49-F238E27FC236}">
              <a16:creationId xmlns="" xmlns:a16="http://schemas.microsoft.com/office/drawing/2014/main" id="{05E1CEC3-E179-41DF-A429-F51475E15E51}"/>
            </a:ext>
          </a:extLst>
        </xdr:cNvPr>
        <xdr:cNvSpPr/>
      </xdr:nvSpPr>
      <xdr:spPr>
        <a:xfrm>
          <a:off x="30755744" y="56873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407" name="Freccia in giù 406">
          <a:extLst>
            <a:ext uri="{FF2B5EF4-FFF2-40B4-BE49-F238E27FC236}">
              <a16:creationId xmlns="" xmlns:a16="http://schemas.microsoft.com/office/drawing/2014/main" id="{CB3B9ED8-C414-48FB-A7C4-1F48DB2C9BA3}"/>
            </a:ext>
          </a:extLst>
        </xdr:cNvPr>
        <xdr:cNvSpPr/>
      </xdr:nvSpPr>
      <xdr:spPr>
        <a:xfrm>
          <a:off x="30204336" y="55275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408" name="Freccia in su 407">
          <a:extLst>
            <a:ext uri="{FF2B5EF4-FFF2-40B4-BE49-F238E27FC236}">
              <a16:creationId xmlns="" xmlns:a16="http://schemas.microsoft.com/office/drawing/2014/main" id="{0308B040-F686-4F9B-A5F6-C0A2F2E167B5}"/>
            </a:ext>
          </a:extLst>
        </xdr:cNvPr>
        <xdr:cNvSpPr/>
      </xdr:nvSpPr>
      <xdr:spPr>
        <a:xfrm>
          <a:off x="30757426" y="54970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409" name="Freccia in giù 408">
          <a:extLst>
            <a:ext uri="{FF2B5EF4-FFF2-40B4-BE49-F238E27FC236}">
              <a16:creationId xmlns="" xmlns:a16="http://schemas.microsoft.com/office/drawing/2014/main" id="{FC8B4197-D938-4B49-BEE0-657E5322AE79}"/>
            </a:ext>
          </a:extLst>
        </xdr:cNvPr>
        <xdr:cNvSpPr/>
      </xdr:nvSpPr>
      <xdr:spPr>
        <a:xfrm>
          <a:off x="30202654" y="111347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410" name="Freccia in su 409">
          <a:extLst>
            <a:ext uri="{FF2B5EF4-FFF2-40B4-BE49-F238E27FC236}">
              <a16:creationId xmlns="" xmlns:a16="http://schemas.microsoft.com/office/drawing/2014/main" id="{FF0515DB-A410-4919-9A7F-1E02AE46DEE8}"/>
            </a:ext>
          </a:extLst>
        </xdr:cNvPr>
        <xdr:cNvSpPr/>
      </xdr:nvSpPr>
      <xdr:spPr>
        <a:xfrm>
          <a:off x="30755744" y="111347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411" name="Freccia in giù 410">
          <a:extLst>
            <a:ext uri="{FF2B5EF4-FFF2-40B4-BE49-F238E27FC236}">
              <a16:creationId xmlns="" xmlns:a16="http://schemas.microsoft.com/office/drawing/2014/main" id="{04FB37BE-07AF-4B5F-ABCA-3112F9846A36}"/>
            </a:ext>
          </a:extLst>
        </xdr:cNvPr>
        <xdr:cNvSpPr/>
      </xdr:nvSpPr>
      <xdr:spPr>
        <a:xfrm>
          <a:off x="30202654" y="136779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412" name="Freccia in su 411">
          <a:extLst>
            <a:ext uri="{FF2B5EF4-FFF2-40B4-BE49-F238E27FC236}">
              <a16:creationId xmlns="" xmlns:a16="http://schemas.microsoft.com/office/drawing/2014/main" id="{A2F9DC57-9E13-450D-BBD2-7BC685B564AE}"/>
            </a:ext>
          </a:extLst>
        </xdr:cNvPr>
        <xdr:cNvSpPr/>
      </xdr:nvSpPr>
      <xdr:spPr>
        <a:xfrm>
          <a:off x="30755744" y="136779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413" name="Freccia in giù 412">
          <a:extLst>
            <a:ext uri="{FF2B5EF4-FFF2-40B4-BE49-F238E27FC236}">
              <a16:creationId xmlns="" xmlns:a16="http://schemas.microsoft.com/office/drawing/2014/main" id="{19D7D03A-59A0-4FC2-A63D-8D2C99216374}"/>
            </a:ext>
          </a:extLst>
        </xdr:cNvPr>
        <xdr:cNvSpPr/>
      </xdr:nvSpPr>
      <xdr:spPr>
        <a:xfrm>
          <a:off x="30202654" y="162210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414" name="Freccia in su 413">
          <a:extLst>
            <a:ext uri="{FF2B5EF4-FFF2-40B4-BE49-F238E27FC236}">
              <a16:creationId xmlns="" xmlns:a16="http://schemas.microsoft.com/office/drawing/2014/main" id="{0B91392F-575A-4A7C-9B8B-CF0DFFBB1633}"/>
            </a:ext>
          </a:extLst>
        </xdr:cNvPr>
        <xdr:cNvSpPr/>
      </xdr:nvSpPr>
      <xdr:spPr>
        <a:xfrm>
          <a:off x="30755744" y="162210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415" name="Freccia in giù 414">
          <a:extLst>
            <a:ext uri="{FF2B5EF4-FFF2-40B4-BE49-F238E27FC236}">
              <a16:creationId xmlns="" xmlns:a16="http://schemas.microsoft.com/office/drawing/2014/main" id="{96DB28F3-6B10-4993-BFA1-0D9FD5D90396}"/>
            </a:ext>
          </a:extLst>
        </xdr:cNvPr>
        <xdr:cNvSpPr/>
      </xdr:nvSpPr>
      <xdr:spPr>
        <a:xfrm>
          <a:off x="30204336" y="146223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416" name="Freccia in su 415">
          <a:extLst>
            <a:ext uri="{FF2B5EF4-FFF2-40B4-BE49-F238E27FC236}">
              <a16:creationId xmlns="" xmlns:a16="http://schemas.microsoft.com/office/drawing/2014/main" id="{0D4962AF-F9AC-448B-93D4-631C021C1676}"/>
            </a:ext>
          </a:extLst>
        </xdr:cNvPr>
        <xdr:cNvSpPr/>
      </xdr:nvSpPr>
      <xdr:spPr>
        <a:xfrm>
          <a:off x="30757426" y="143177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417" name="Freccia in giù 416">
          <a:extLst>
            <a:ext uri="{FF2B5EF4-FFF2-40B4-BE49-F238E27FC236}">
              <a16:creationId xmlns="" xmlns:a16="http://schemas.microsoft.com/office/drawing/2014/main" id="{464592AF-184F-46F4-9292-3FA964507B74}"/>
            </a:ext>
          </a:extLst>
        </xdr:cNvPr>
        <xdr:cNvSpPr/>
      </xdr:nvSpPr>
      <xdr:spPr>
        <a:xfrm>
          <a:off x="30202654" y="162210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418" name="Freccia in su 417">
          <a:extLst>
            <a:ext uri="{FF2B5EF4-FFF2-40B4-BE49-F238E27FC236}">
              <a16:creationId xmlns="" xmlns:a16="http://schemas.microsoft.com/office/drawing/2014/main" id="{B7496213-8BFF-4A37-BA5D-C3C8D788F267}"/>
            </a:ext>
          </a:extLst>
        </xdr:cNvPr>
        <xdr:cNvSpPr/>
      </xdr:nvSpPr>
      <xdr:spPr>
        <a:xfrm>
          <a:off x="30755744" y="162210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419" name="Freccia in giù 418">
          <a:extLst>
            <a:ext uri="{FF2B5EF4-FFF2-40B4-BE49-F238E27FC236}">
              <a16:creationId xmlns="" xmlns:a16="http://schemas.microsoft.com/office/drawing/2014/main" id="{3DBB85DC-C932-49FB-B4E3-81A7B889114E}"/>
            </a:ext>
          </a:extLst>
        </xdr:cNvPr>
        <xdr:cNvSpPr/>
      </xdr:nvSpPr>
      <xdr:spPr>
        <a:xfrm>
          <a:off x="30202654" y="18764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420" name="Freccia in su 419">
          <a:extLst>
            <a:ext uri="{FF2B5EF4-FFF2-40B4-BE49-F238E27FC236}">
              <a16:creationId xmlns="" xmlns:a16="http://schemas.microsoft.com/office/drawing/2014/main" id="{2DA0EB64-ABC7-4A06-A695-88B91DA433BC}"/>
            </a:ext>
          </a:extLst>
        </xdr:cNvPr>
        <xdr:cNvSpPr/>
      </xdr:nvSpPr>
      <xdr:spPr>
        <a:xfrm>
          <a:off x="30755744" y="18764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421" name="Freccia in giù 420">
          <a:extLst>
            <a:ext uri="{FF2B5EF4-FFF2-40B4-BE49-F238E27FC236}">
              <a16:creationId xmlns="" xmlns:a16="http://schemas.microsoft.com/office/drawing/2014/main" id="{B1C2C2D7-2887-4BBF-B42B-2C5BC817411F}"/>
            </a:ext>
          </a:extLst>
        </xdr:cNvPr>
        <xdr:cNvSpPr/>
      </xdr:nvSpPr>
      <xdr:spPr>
        <a:xfrm>
          <a:off x="30204336" y="171655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422" name="Freccia in su 421">
          <a:extLst>
            <a:ext uri="{FF2B5EF4-FFF2-40B4-BE49-F238E27FC236}">
              <a16:creationId xmlns="" xmlns:a16="http://schemas.microsoft.com/office/drawing/2014/main" id="{29266764-7EB5-4A5E-9E0C-8B9A3089A69C}"/>
            </a:ext>
          </a:extLst>
        </xdr:cNvPr>
        <xdr:cNvSpPr/>
      </xdr:nvSpPr>
      <xdr:spPr>
        <a:xfrm>
          <a:off x="30757426" y="168609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423" name="Freccia in giù 422">
          <a:extLst>
            <a:ext uri="{FF2B5EF4-FFF2-40B4-BE49-F238E27FC236}">
              <a16:creationId xmlns="" xmlns:a16="http://schemas.microsoft.com/office/drawing/2014/main" id="{3AB88C8C-2216-4302-A44D-68D55B45C866}"/>
            </a:ext>
          </a:extLst>
        </xdr:cNvPr>
        <xdr:cNvSpPr/>
      </xdr:nvSpPr>
      <xdr:spPr>
        <a:xfrm>
          <a:off x="30202654" y="18764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424" name="Freccia in su 423">
          <a:extLst>
            <a:ext uri="{FF2B5EF4-FFF2-40B4-BE49-F238E27FC236}">
              <a16:creationId xmlns="" xmlns:a16="http://schemas.microsoft.com/office/drawing/2014/main" id="{5FFC9714-B1EA-4A94-8040-30EA39A06811}"/>
            </a:ext>
          </a:extLst>
        </xdr:cNvPr>
        <xdr:cNvSpPr/>
      </xdr:nvSpPr>
      <xdr:spPr>
        <a:xfrm>
          <a:off x="30755744" y="18764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425" name="Freccia in giù 424">
          <a:extLst>
            <a:ext uri="{FF2B5EF4-FFF2-40B4-BE49-F238E27FC236}">
              <a16:creationId xmlns="" xmlns:a16="http://schemas.microsoft.com/office/drawing/2014/main" id="{248CE806-6373-484A-AD59-D319E41AF387}"/>
            </a:ext>
          </a:extLst>
        </xdr:cNvPr>
        <xdr:cNvSpPr/>
      </xdr:nvSpPr>
      <xdr:spPr>
        <a:xfrm>
          <a:off x="30202654" y="23850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426" name="Freccia in su 425">
          <a:extLst>
            <a:ext uri="{FF2B5EF4-FFF2-40B4-BE49-F238E27FC236}">
              <a16:creationId xmlns="" xmlns:a16="http://schemas.microsoft.com/office/drawing/2014/main" id="{0D298E71-26CC-4CEB-B425-A2C8288C9E16}"/>
            </a:ext>
          </a:extLst>
        </xdr:cNvPr>
        <xdr:cNvSpPr/>
      </xdr:nvSpPr>
      <xdr:spPr>
        <a:xfrm>
          <a:off x="30755744" y="23850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427" name="Freccia in giù 426">
          <a:extLst>
            <a:ext uri="{FF2B5EF4-FFF2-40B4-BE49-F238E27FC236}">
              <a16:creationId xmlns="" xmlns:a16="http://schemas.microsoft.com/office/drawing/2014/main" id="{F667025C-2A34-403A-A009-0BE139E23727}"/>
            </a:ext>
          </a:extLst>
        </xdr:cNvPr>
        <xdr:cNvSpPr/>
      </xdr:nvSpPr>
      <xdr:spPr>
        <a:xfrm>
          <a:off x="30202654" y="26393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428" name="Freccia in su 427">
          <a:extLst>
            <a:ext uri="{FF2B5EF4-FFF2-40B4-BE49-F238E27FC236}">
              <a16:creationId xmlns="" xmlns:a16="http://schemas.microsoft.com/office/drawing/2014/main" id="{DE3779C1-5D04-498D-9E65-05FDEB69AF11}"/>
            </a:ext>
          </a:extLst>
        </xdr:cNvPr>
        <xdr:cNvSpPr/>
      </xdr:nvSpPr>
      <xdr:spPr>
        <a:xfrm>
          <a:off x="30755744" y="26393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429" name="Freccia in giù 428">
          <a:extLst>
            <a:ext uri="{FF2B5EF4-FFF2-40B4-BE49-F238E27FC236}">
              <a16:creationId xmlns="" xmlns:a16="http://schemas.microsoft.com/office/drawing/2014/main" id="{B5C85C9D-5BC6-4876-B5CD-C0E3F1187DC4}"/>
            </a:ext>
          </a:extLst>
        </xdr:cNvPr>
        <xdr:cNvSpPr/>
      </xdr:nvSpPr>
      <xdr:spPr>
        <a:xfrm>
          <a:off x="30202654" y="289369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430" name="Freccia in su 429">
          <a:extLst>
            <a:ext uri="{FF2B5EF4-FFF2-40B4-BE49-F238E27FC236}">
              <a16:creationId xmlns="" xmlns:a16="http://schemas.microsoft.com/office/drawing/2014/main" id="{86F85E24-06AE-4E90-8830-990FDC8F9F8A}"/>
            </a:ext>
          </a:extLst>
        </xdr:cNvPr>
        <xdr:cNvSpPr/>
      </xdr:nvSpPr>
      <xdr:spPr>
        <a:xfrm>
          <a:off x="30755744" y="289369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431" name="Freccia in giù 430">
          <a:extLst>
            <a:ext uri="{FF2B5EF4-FFF2-40B4-BE49-F238E27FC236}">
              <a16:creationId xmlns="" xmlns:a16="http://schemas.microsoft.com/office/drawing/2014/main" id="{43437561-30A6-447E-A320-688FB44B12D9}"/>
            </a:ext>
          </a:extLst>
        </xdr:cNvPr>
        <xdr:cNvSpPr/>
      </xdr:nvSpPr>
      <xdr:spPr>
        <a:xfrm>
          <a:off x="30204336" y="273382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432" name="Freccia in su 431">
          <a:extLst>
            <a:ext uri="{FF2B5EF4-FFF2-40B4-BE49-F238E27FC236}">
              <a16:creationId xmlns="" xmlns:a16="http://schemas.microsoft.com/office/drawing/2014/main" id="{E3D88910-69AB-41CE-82CF-A6EB14CE094C}"/>
            </a:ext>
          </a:extLst>
        </xdr:cNvPr>
        <xdr:cNvSpPr/>
      </xdr:nvSpPr>
      <xdr:spPr>
        <a:xfrm>
          <a:off x="30757426" y="270336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433" name="Freccia in giù 432">
          <a:extLst>
            <a:ext uri="{FF2B5EF4-FFF2-40B4-BE49-F238E27FC236}">
              <a16:creationId xmlns="" xmlns:a16="http://schemas.microsoft.com/office/drawing/2014/main" id="{737DCAAF-53E8-4D86-9266-3639F87D4A62}"/>
            </a:ext>
          </a:extLst>
        </xdr:cNvPr>
        <xdr:cNvSpPr/>
      </xdr:nvSpPr>
      <xdr:spPr>
        <a:xfrm>
          <a:off x="30202654" y="314801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434" name="Freccia in su 433">
          <a:extLst>
            <a:ext uri="{FF2B5EF4-FFF2-40B4-BE49-F238E27FC236}">
              <a16:creationId xmlns="" xmlns:a16="http://schemas.microsoft.com/office/drawing/2014/main" id="{FE56EF7A-34AD-4ADA-B040-4B8BB2E406C4}"/>
            </a:ext>
          </a:extLst>
        </xdr:cNvPr>
        <xdr:cNvSpPr/>
      </xdr:nvSpPr>
      <xdr:spPr>
        <a:xfrm>
          <a:off x="30755744" y="314801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435" name="Freccia in giù 434">
          <a:extLst>
            <a:ext uri="{FF2B5EF4-FFF2-40B4-BE49-F238E27FC236}">
              <a16:creationId xmlns="" xmlns:a16="http://schemas.microsoft.com/office/drawing/2014/main" id="{A980E179-94DC-4B76-9699-B5FA97F8F129}"/>
            </a:ext>
          </a:extLst>
        </xdr:cNvPr>
        <xdr:cNvSpPr/>
      </xdr:nvSpPr>
      <xdr:spPr>
        <a:xfrm>
          <a:off x="30204336" y="298813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436" name="Freccia in su 435">
          <a:extLst>
            <a:ext uri="{FF2B5EF4-FFF2-40B4-BE49-F238E27FC236}">
              <a16:creationId xmlns="" xmlns:a16="http://schemas.microsoft.com/office/drawing/2014/main" id="{A83639C9-C61F-495A-A470-F2CCF9A1DEF8}"/>
            </a:ext>
          </a:extLst>
        </xdr:cNvPr>
        <xdr:cNvSpPr/>
      </xdr:nvSpPr>
      <xdr:spPr>
        <a:xfrm>
          <a:off x="30757426" y="295768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437" name="Freccia in giù 436">
          <a:extLst>
            <a:ext uri="{FF2B5EF4-FFF2-40B4-BE49-F238E27FC236}">
              <a16:creationId xmlns="" xmlns:a16="http://schemas.microsoft.com/office/drawing/2014/main" id="{5E2B0C61-D7C1-47D6-9BCD-99F722DA3D14}"/>
            </a:ext>
          </a:extLst>
        </xdr:cNvPr>
        <xdr:cNvSpPr/>
      </xdr:nvSpPr>
      <xdr:spPr>
        <a:xfrm>
          <a:off x="30202654" y="289369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438" name="Freccia in su 437">
          <a:extLst>
            <a:ext uri="{FF2B5EF4-FFF2-40B4-BE49-F238E27FC236}">
              <a16:creationId xmlns="" xmlns:a16="http://schemas.microsoft.com/office/drawing/2014/main" id="{2D2021EF-9B3F-4D86-8869-3ADD2E5F43B5}"/>
            </a:ext>
          </a:extLst>
        </xdr:cNvPr>
        <xdr:cNvSpPr/>
      </xdr:nvSpPr>
      <xdr:spPr>
        <a:xfrm>
          <a:off x="30755744" y="289369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439" name="Freccia in giù 438">
          <a:extLst>
            <a:ext uri="{FF2B5EF4-FFF2-40B4-BE49-F238E27FC236}">
              <a16:creationId xmlns="" xmlns:a16="http://schemas.microsoft.com/office/drawing/2014/main" id="{B4350C1C-6A13-4A08-B4E4-BC22E2484431}"/>
            </a:ext>
          </a:extLst>
        </xdr:cNvPr>
        <xdr:cNvSpPr/>
      </xdr:nvSpPr>
      <xdr:spPr>
        <a:xfrm>
          <a:off x="30202654" y="314801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440" name="Freccia in su 439">
          <a:extLst>
            <a:ext uri="{FF2B5EF4-FFF2-40B4-BE49-F238E27FC236}">
              <a16:creationId xmlns="" xmlns:a16="http://schemas.microsoft.com/office/drawing/2014/main" id="{4C8051A4-509F-4841-AB2C-5275972F18AD}"/>
            </a:ext>
          </a:extLst>
        </xdr:cNvPr>
        <xdr:cNvSpPr/>
      </xdr:nvSpPr>
      <xdr:spPr>
        <a:xfrm>
          <a:off x="30755744" y="314801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441" name="Freccia in giù 440">
          <a:extLst>
            <a:ext uri="{FF2B5EF4-FFF2-40B4-BE49-F238E27FC236}">
              <a16:creationId xmlns="" xmlns:a16="http://schemas.microsoft.com/office/drawing/2014/main" id="{6F41F6FB-A355-4AB6-8B4B-DD11CC32344E}"/>
            </a:ext>
          </a:extLst>
        </xdr:cNvPr>
        <xdr:cNvSpPr/>
      </xdr:nvSpPr>
      <xdr:spPr>
        <a:xfrm>
          <a:off x="30202654" y="36547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442" name="Freccia in su 441">
          <a:extLst>
            <a:ext uri="{FF2B5EF4-FFF2-40B4-BE49-F238E27FC236}">
              <a16:creationId xmlns="" xmlns:a16="http://schemas.microsoft.com/office/drawing/2014/main" id="{8787EB7C-3B5C-4671-B8E0-BB45FA147404}"/>
            </a:ext>
          </a:extLst>
        </xdr:cNvPr>
        <xdr:cNvSpPr/>
      </xdr:nvSpPr>
      <xdr:spPr>
        <a:xfrm>
          <a:off x="30755744" y="36547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443" name="Freccia in giù 442">
          <a:extLst>
            <a:ext uri="{FF2B5EF4-FFF2-40B4-BE49-F238E27FC236}">
              <a16:creationId xmlns="" xmlns:a16="http://schemas.microsoft.com/office/drawing/2014/main" id="{82F3317F-0E8F-4FDB-9A1F-06AA84EBA617}"/>
            </a:ext>
          </a:extLst>
        </xdr:cNvPr>
        <xdr:cNvSpPr/>
      </xdr:nvSpPr>
      <xdr:spPr>
        <a:xfrm>
          <a:off x="30202654" y="39090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444" name="Freccia in su 443">
          <a:extLst>
            <a:ext uri="{FF2B5EF4-FFF2-40B4-BE49-F238E27FC236}">
              <a16:creationId xmlns="" xmlns:a16="http://schemas.microsoft.com/office/drawing/2014/main" id="{EFBC1D42-D5BF-4B5C-A37C-994B5D69A4FE}"/>
            </a:ext>
          </a:extLst>
        </xdr:cNvPr>
        <xdr:cNvSpPr/>
      </xdr:nvSpPr>
      <xdr:spPr>
        <a:xfrm>
          <a:off x="30755744" y="39090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445" name="Freccia in giù 444">
          <a:extLst>
            <a:ext uri="{FF2B5EF4-FFF2-40B4-BE49-F238E27FC236}">
              <a16:creationId xmlns="" xmlns:a16="http://schemas.microsoft.com/office/drawing/2014/main" id="{D8A86CF2-2098-4AC5-AC5A-CD3C6B7F575A}"/>
            </a:ext>
          </a:extLst>
        </xdr:cNvPr>
        <xdr:cNvSpPr/>
      </xdr:nvSpPr>
      <xdr:spPr>
        <a:xfrm>
          <a:off x="30202654" y="41633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446" name="Freccia in su 445">
          <a:extLst>
            <a:ext uri="{FF2B5EF4-FFF2-40B4-BE49-F238E27FC236}">
              <a16:creationId xmlns="" xmlns:a16="http://schemas.microsoft.com/office/drawing/2014/main" id="{2B5738A1-9BDD-4E9A-AF6E-B56B31A165EB}"/>
            </a:ext>
          </a:extLst>
        </xdr:cNvPr>
        <xdr:cNvSpPr/>
      </xdr:nvSpPr>
      <xdr:spPr>
        <a:xfrm>
          <a:off x="30755744" y="41633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447" name="Freccia in giù 446">
          <a:extLst>
            <a:ext uri="{FF2B5EF4-FFF2-40B4-BE49-F238E27FC236}">
              <a16:creationId xmlns="" xmlns:a16="http://schemas.microsoft.com/office/drawing/2014/main" id="{12AD3E1D-87A6-4A5E-A5E1-4BE5C6FB247F}"/>
            </a:ext>
          </a:extLst>
        </xdr:cNvPr>
        <xdr:cNvSpPr/>
      </xdr:nvSpPr>
      <xdr:spPr>
        <a:xfrm>
          <a:off x="30204336" y="40035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448" name="Freccia in su 447">
          <a:extLst>
            <a:ext uri="{FF2B5EF4-FFF2-40B4-BE49-F238E27FC236}">
              <a16:creationId xmlns="" xmlns:a16="http://schemas.microsoft.com/office/drawing/2014/main" id="{99AA74D2-9224-4302-9295-E3AA02235B62}"/>
            </a:ext>
          </a:extLst>
        </xdr:cNvPr>
        <xdr:cNvSpPr/>
      </xdr:nvSpPr>
      <xdr:spPr>
        <a:xfrm>
          <a:off x="30757426" y="39730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449" name="Freccia in giù 448">
          <a:extLst>
            <a:ext uri="{FF2B5EF4-FFF2-40B4-BE49-F238E27FC236}">
              <a16:creationId xmlns="" xmlns:a16="http://schemas.microsoft.com/office/drawing/2014/main" id="{25EE5DD6-502E-47F9-B275-355A93D85CB7}"/>
            </a:ext>
          </a:extLst>
        </xdr:cNvPr>
        <xdr:cNvSpPr/>
      </xdr:nvSpPr>
      <xdr:spPr>
        <a:xfrm>
          <a:off x="30202654" y="441769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450" name="Freccia in su 449">
          <a:extLst>
            <a:ext uri="{FF2B5EF4-FFF2-40B4-BE49-F238E27FC236}">
              <a16:creationId xmlns="" xmlns:a16="http://schemas.microsoft.com/office/drawing/2014/main" id="{80906EE6-C761-4FFC-A32B-A3EE43FB0399}"/>
            </a:ext>
          </a:extLst>
        </xdr:cNvPr>
        <xdr:cNvSpPr/>
      </xdr:nvSpPr>
      <xdr:spPr>
        <a:xfrm>
          <a:off x="30755744" y="441769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451" name="Freccia in giù 450">
          <a:extLst>
            <a:ext uri="{FF2B5EF4-FFF2-40B4-BE49-F238E27FC236}">
              <a16:creationId xmlns="" xmlns:a16="http://schemas.microsoft.com/office/drawing/2014/main" id="{BB51F5C4-52FD-4160-A603-2021EA11B024}"/>
            </a:ext>
          </a:extLst>
        </xdr:cNvPr>
        <xdr:cNvSpPr/>
      </xdr:nvSpPr>
      <xdr:spPr>
        <a:xfrm>
          <a:off x="30204336" y="425782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452" name="Freccia in su 451">
          <a:extLst>
            <a:ext uri="{FF2B5EF4-FFF2-40B4-BE49-F238E27FC236}">
              <a16:creationId xmlns="" xmlns:a16="http://schemas.microsoft.com/office/drawing/2014/main" id="{4E9D5914-C5D4-44D4-AE95-53D92C35A997}"/>
            </a:ext>
          </a:extLst>
        </xdr:cNvPr>
        <xdr:cNvSpPr/>
      </xdr:nvSpPr>
      <xdr:spPr>
        <a:xfrm>
          <a:off x="30757426" y="422736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453" name="Freccia in giù 452">
          <a:extLst>
            <a:ext uri="{FF2B5EF4-FFF2-40B4-BE49-F238E27FC236}">
              <a16:creationId xmlns="" xmlns:a16="http://schemas.microsoft.com/office/drawing/2014/main" id="{CAF3DC2F-8809-4B06-9797-58A449B8114C}"/>
            </a:ext>
          </a:extLst>
        </xdr:cNvPr>
        <xdr:cNvSpPr/>
      </xdr:nvSpPr>
      <xdr:spPr>
        <a:xfrm>
          <a:off x="30202654" y="492633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454" name="Freccia in su 453">
          <a:extLst>
            <a:ext uri="{FF2B5EF4-FFF2-40B4-BE49-F238E27FC236}">
              <a16:creationId xmlns="" xmlns:a16="http://schemas.microsoft.com/office/drawing/2014/main" id="{148DC87E-4D3F-4187-815B-E190E101538C}"/>
            </a:ext>
          </a:extLst>
        </xdr:cNvPr>
        <xdr:cNvSpPr/>
      </xdr:nvSpPr>
      <xdr:spPr>
        <a:xfrm>
          <a:off x="30755744" y="492633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455" name="Freccia in giù 454">
          <a:extLst>
            <a:ext uri="{FF2B5EF4-FFF2-40B4-BE49-F238E27FC236}">
              <a16:creationId xmlns="" xmlns:a16="http://schemas.microsoft.com/office/drawing/2014/main" id="{CFEAFAB8-FC4E-4AF6-9E36-B2570C7C6FC2}"/>
            </a:ext>
          </a:extLst>
        </xdr:cNvPr>
        <xdr:cNvSpPr/>
      </xdr:nvSpPr>
      <xdr:spPr>
        <a:xfrm>
          <a:off x="30202654" y="518064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456" name="Freccia in su 455">
          <a:extLst>
            <a:ext uri="{FF2B5EF4-FFF2-40B4-BE49-F238E27FC236}">
              <a16:creationId xmlns="" xmlns:a16="http://schemas.microsoft.com/office/drawing/2014/main" id="{1504BEFA-2C3D-4E1E-ABFD-66418CD53384}"/>
            </a:ext>
          </a:extLst>
        </xdr:cNvPr>
        <xdr:cNvSpPr/>
      </xdr:nvSpPr>
      <xdr:spPr>
        <a:xfrm>
          <a:off x="30755744" y="518064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457" name="Freccia in giù 456">
          <a:extLst>
            <a:ext uri="{FF2B5EF4-FFF2-40B4-BE49-F238E27FC236}">
              <a16:creationId xmlns="" xmlns:a16="http://schemas.microsoft.com/office/drawing/2014/main" id="{450E925A-57B0-463B-8EED-2EC7B16D54D6}"/>
            </a:ext>
          </a:extLst>
        </xdr:cNvPr>
        <xdr:cNvSpPr/>
      </xdr:nvSpPr>
      <xdr:spPr>
        <a:xfrm>
          <a:off x="30202654" y="54330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458" name="Freccia in su 457">
          <a:extLst>
            <a:ext uri="{FF2B5EF4-FFF2-40B4-BE49-F238E27FC236}">
              <a16:creationId xmlns="" xmlns:a16="http://schemas.microsoft.com/office/drawing/2014/main" id="{B4A988CB-7278-45F7-8E0B-86A60E0E3A63}"/>
            </a:ext>
          </a:extLst>
        </xdr:cNvPr>
        <xdr:cNvSpPr/>
      </xdr:nvSpPr>
      <xdr:spPr>
        <a:xfrm>
          <a:off x="30755744" y="54330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459" name="Freccia in giù 458">
          <a:extLst>
            <a:ext uri="{FF2B5EF4-FFF2-40B4-BE49-F238E27FC236}">
              <a16:creationId xmlns="" xmlns:a16="http://schemas.microsoft.com/office/drawing/2014/main" id="{C5932B01-CECE-4DDB-AAD4-DB842AF4570E}"/>
            </a:ext>
          </a:extLst>
        </xdr:cNvPr>
        <xdr:cNvSpPr/>
      </xdr:nvSpPr>
      <xdr:spPr>
        <a:xfrm>
          <a:off x="30204336" y="527509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460" name="Freccia in su 459">
          <a:extLst>
            <a:ext uri="{FF2B5EF4-FFF2-40B4-BE49-F238E27FC236}">
              <a16:creationId xmlns="" xmlns:a16="http://schemas.microsoft.com/office/drawing/2014/main" id="{42BC3356-2C03-40AE-9061-C521BAA0315B}"/>
            </a:ext>
          </a:extLst>
        </xdr:cNvPr>
        <xdr:cNvSpPr/>
      </xdr:nvSpPr>
      <xdr:spPr>
        <a:xfrm>
          <a:off x="30757426" y="524463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461" name="Freccia in giù 460">
          <a:extLst>
            <a:ext uri="{FF2B5EF4-FFF2-40B4-BE49-F238E27FC236}">
              <a16:creationId xmlns="" xmlns:a16="http://schemas.microsoft.com/office/drawing/2014/main" id="{E8C73097-0496-4784-ABBF-2E788C751CA8}"/>
            </a:ext>
          </a:extLst>
        </xdr:cNvPr>
        <xdr:cNvSpPr/>
      </xdr:nvSpPr>
      <xdr:spPr>
        <a:xfrm>
          <a:off x="30202654" y="56873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462" name="Freccia in su 461">
          <a:extLst>
            <a:ext uri="{FF2B5EF4-FFF2-40B4-BE49-F238E27FC236}">
              <a16:creationId xmlns="" xmlns:a16="http://schemas.microsoft.com/office/drawing/2014/main" id="{4CFC4E00-B728-4593-A1D0-32044C4A2A99}"/>
            </a:ext>
          </a:extLst>
        </xdr:cNvPr>
        <xdr:cNvSpPr/>
      </xdr:nvSpPr>
      <xdr:spPr>
        <a:xfrm>
          <a:off x="30755744" y="56873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463" name="Freccia in giù 462">
          <a:extLst>
            <a:ext uri="{FF2B5EF4-FFF2-40B4-BE49-F238E27FC236}">
              <a16:creationId xmlns="" xmlns:a16="http://schemas.microsoft.com/office/drawing/2014/main" id="{9C880051-3574-4659-8EC3-7DE834A8CE79}"/>
            </a:ext>
          </a:extLst>
        </xdr:cNvPr>
        <xdr:cNvSpPr/>
      </xdr:nvSpPr>
      <xdr:spPr>
        <a:xfrm>
          <a:off x="30204336" y="55275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464" name="Freccia in su 463">
          <a:extLst>
            <a:ext uri="{FF2B5EF4-FFF2-40B4-BE49-F238E27FC236}">
              <a16:creationId xmlns="" xmlns:a16="http://schemas.microsoft.com/office/drawing/2014/main" id="{74627DED-6CF2-457A-B502-E4DD68B4F1B7}"/>
            </a:ext>
          </a:extLst>
        </xdr:cNvPr>
        <xdr:cNvSpPr/>
      </xdr:nvSpPr>
      <xdr:spPr>
        <a:xfrm>
          <a:off x="30757426" y="54970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465" name="Freccia in giù 464">
          <a:extLst>
            <a:ext uri="{FF2B5EF4-FFF2-40B4-BE49-F238E27FC236}">
              <a16:creationId xmlns="" xmlns:a16="http://schemas.microsoft.com/office/drawing/2014/main" id="{DB151331-4266-4854-A796-151226CED921}"/>
            </a:ext>
          </a:extLst>
        </xdr:cNvPr>
        <xdr:cNvSpPr/>
      </xdr:nvSpPr>
      <xdr:spPr>
        <a:xfrm>
          <a:off x="30202654" y="41633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466" name="Freccia in su 465">
          <a:extLst>
            <a:ext uri="{FF2B5EF4-FFF2-40B4-BE49-F238E27FC236}">
              <a16:creationId xmlns="" xmlns:a16="http://schemas.microsoft.com/office/drawing/2014/main" id="{CE472004-B316-4CA7-8E74-65699D0AF2C4}"/>
            </a:ext>
          </a:extLst>
        </xdr:cNvPr>
        <xdr:cNvSpPr/>
      </xdr:nvSpPr>
      <xdr:spPr>
        <a:xfrm>
          <a:off x="30755744" y="41633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467" name="Freccia in giù 466">
          <a:extLst>
            <a:ext uri="{FF2B5EF4-FFF2-40B4-BE49-F238E27FC236}">
              <a16:creationId xmlns="" xmlns:a16="http://schemas.microsoft.com/office/drawing/2014/main" id="{6A11840F-BAFE-4CB5-A59C-18E8A1A6FEE4}"/>
            </a:ext>
          </a:extLst>
        </xdr:cNvPr>
        <xdr:cNvSpPr/>
      </xdr:nvSpPr>
      <xdr:spPr>
        <a:xfrm>
          <a:off x="30202654" y="441769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468" name="Freccia in su 467">
          <a:extLst>
            <a:ext uri="{FF2B5EF4-FFF2-40B4-BE49-F238E27FC236}">
              <a16:creationId xmlns="" xmlns:a16="http://schemas.microsoft.com/office/drawing/2014/main" id="{7148CDC5-746B-49C9-A161-752EB49FE763}"/>
            </a:ext>
          </a:extLst>
        </xdr:cNvPr>
        <xdr:cNvSpPr/>
      </xdr:nvSpPr>
      <xdr:spPr>
        <a:xfrm>
          <a:off x="30755744" y="441769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469" name="Freccia in giù 468">
          <a:extLst>
            <a:ext uri="{FF2B5EF4-FFF2-40B4-BE49-F238E27FC236}">
              <a16:creationId xmlns="" xmlns:a16="http://schemas.microsoft.com/office/drawing/2014/main" id="{DF7FC358-8C7B-4DB0-B9E6-615CBA6B7A73}"/>
            </a:ext>
          </a:extLst>
        </xdr:cNvPr>
        <xdr:cNvSpPr/>
      </xdr:nvSpPr>
      <xdr:spPr>
        <a:xfrm>
          <a:off x="30202654" y="54330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470" name="Freccia in su 469">
          <a:extLst>
            <a:ext uri="{FF2B5EF4-FFF2-40B4-BE49-F238E27FC236}">
              <a16:creationId xmlns="" xmlns:a16="http://schemas.microsoft.com/office/drawing/2014/main" id="{DD68B1EA-40D9-4923-8C0F-116308B77167}"/>
            </a:ext>
          </a:extLst>
        </xdr:cNvPr>
        <xdr:cNvSpPr/>
      </xdr:nvSpPr>
      <xdr:spPr>
        <a:xfrm>
          <a:off x="30755744" y="54330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471" name="Freccia in giù 470">
          <a:extLst>
            <a:ext uri="{FF2B5EF4-FFF2-40B4-BE49-F238E27FC236}">
              <a16:creationId xmlns="" xmlns:a16="http://schemas.microsoft.com/office/drawing/2014/main" id="{B04E08BD-2388-4FCC-8BE3-215F16F1E7A1}"/>
            </a:ext>
          </a:extLst>
        </xdr:cNvPr>
        <xdr:cNvSpPr/>
      </xdr:nvSpPr>
      <xdr:spPr>
        <a:xfrm>
          <a:off x="30202654" y="56873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472" name="Freccia in su 471">
          <a:extLst>
            <a:ext uri="{FF2B5EF4-FFF2-40B4-BE49-F238E27FC236}">
              <a16:creationId xmlns="" xmlns:a16="http://schemas.microsoft.com/office/drawing/2014/main" id="{0F704657-79AD-4F10-AA5D-51B1979DA6BB}"/>
            </a:ext>
          </a:extLst>
        </xdr:cNvPr>
        <xdr:cNvSpPr/>
      </xdr:nvSpPr>
      <xdr:spPr>
        <a:xfrm>
          <a:off x="30755744" y="56873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871168</xdr:colOff>
      <xdr:row>0</xdr:row>
      <xdr:rowOff>0</xdr:rowOff>
    </xdr:from>
    <xdr:to>
      <xdr:col>8</xdr:col>
      <xdr:colOff>1075762</xdr:colOff>
      <xdr:row>0</xdr:row>
      <xdr:rowOff>186765</xdr:rowOff>
    </xdr:to>
    <xdr:sp macro="" textlink="">
      <xdr:nvSpPr>
        <xdr:cNvPr id="2" name="Freccia a sinistra 1">
          <a:extLst>
            <a:ext uri="{FF2B5EF4-FFF2-40B4-BE49-F238E27FC236}">
              <a16:creationId xmlns="" xmlns:a16="http://schemas.microsoft.com/office/drawing/2014/main" id="{CDC244AD-5D9B-4AB3-B391-EEE8C1D32E49}"/>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 xmlns:a16="http://schemas.microsoft.com/office/drawing/2014/main" id="{AEF9D6BD-E055-4A37-AB16-9E114B70EE94}"/>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35</xdr:col>
      <xdr:colOff>136072</xdr:colOff>
      <xdr:row>0</xdr:row>
      <xdr:rowOff>0</xdr:rowOff>
    </xdr:from>
    <xdr:to>
      <xdr:col>35</xdr:col>
      <xdr:colOff>263072</xdr:colOff>
      <xdr:row>0</xdr:row>
      <xdr:rowOff>217715</xdr:rowOff>
    </xdr:to>
    <xdr:sp macro="" textlink="">
      <xdr:nvSpPr>
        <xdr:cNvPr id="5" name="Freccia a sinistra 4">
          <a:extLst>
            <a:ext uri="{FF2B5EF4-FFF2-40B4-BE49-F238E27FC236}">
              <a16:creationId xmlns="" xmlns:a16="http://schemas.microsoft.com/office/drawing/2014/main" id="{F91C6418-2032-48BD-AC97-71BBBEB916E7}"/>
            </a:ext>
          </a:extLst>
        </xdr:cNvPr>
        <xdr:cNvSpPr/>
      </xdr:nvSpPr>
      <xdr:spPr>
        <a:xfrm rot="5400000">
          <a:off x="18204090" y="48532"/>
          <a:ext cx="220890" cy="123825"/>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 xmlns:a16="http://schemas.microsoft.com/office/drawing/2014/main" id="{751D15D3-AFFF-4BA2-821A-6028A18FACB5}"/>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48105</xdr:colOff>
      <xdr:row>13</xdr:row>
      <xdr:rowOff>630811</xdr:rowOff>
    </xdr:from>
    <xdr:to>
      <xdr:col>31</xdr:col>
      <xdr:colOff>333855</xdr:colOff>
      <xdr:row>13</xdr:row>
      <xdr:rowOff>964640</xdr:rowOff>
    </xdr:to>
    <xdr:sp macro="" textlink="">
      <xdr:nvSpPr>
        <xdr:cNvPr id="7" name="Freccia in giù 6">
          <a:extLst>
            <a:ext uri="{FF2B5EF4-FFF2-40B4-BE49-F238E27FC236}">
              <a16:creationId xmlns="" xmlns:a16="http://schemas.microsoft.com/office/drawing/2014/main" id="{2BEAD919-A1E4-4ACE-A5CB-7284D1BA5AA1}"/>
            </a:ext>
          </a:extLst>
        </xdr:cNvPr>
        <xdr:cNvSpPr/>
      </xdr:nvSpPr>
      <xdr:spPr>
        <a:xfrm>
          <a:off x="18116550" y="135471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8" name="Freccia in su 7">
          <a:extLst>
            <a:ext uri="{FF2B5EF4-FFF2-40B4-BE49-F238E27FC236}">
              <a16:creationId xmlns="" xmlns:a16="http://schemas.microsoft.com/office/drawing/2014/main" id="{BA1E8AC7-030D-4D3C-8166-D92A11D1C57C}"/>
            </a:ext>
          </a:extLst>
        </xdr:cNvPr>
        <xdr:cNvSpPr/>
      </xdr:nvSpPr>
      <xdr:spPr>
        <a:xfrm>
          <a:off x="18116550" y="1113438"/>
          <a:ext cx="0" cy="24039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9" name="Freccia in giù 8">
          <a:extLst>
            <a:ext uri="{FF2B5EF4-FFF2-40B4-BE49-F238E27FC236}">
              <a16:creationId xmlns="" xmlns:a16="http://schemas.microsoft.com/office/drawing/2014/main" id="{DC85EEA4-8E67-49DC-BCD8-C8EE2C88346C}"/>
            </a:ext>
          </a:extLst>
        </xdr:cNvPr>
        <xdr:cNvSpPr/>
      </xdr:nvSpPr>
      <xdr:spPr>
        <a:xfrm>
          <a:off x="18116550" y="3552803"/>
          <a:ext cx="0" cy="31477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10" name="Freccia in su 9">
          <a:extLst>
            <a:ext uri="{FF2B5EF4-FFF2-40B4-BE49-F238E27FC236}">
              <a16:creationId xmlns="" xmlns:a16="http://schemas.microsoft.com/office/drawing/2014/main" id="{93D0ACC3-AE2B-4DBE-810C-DA4346951D89}"/>
            </a:ext>
          </a:extLst>
        </xdr:cNvPr>
        <xdr:cNvSpPr/>
      </xdr:nvSpPr>
      <xdr:spPr>
        <a:xfrm>
          <a:off x="18116550" y="3257741"/>
          <a:ext cx="0" cy="42771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11" name="Freccia in giù 10">
          <a:extLst>
            <a:ext uri="{FF2B5EF4-FFF2-40B4-BE49-F238E27FC236}">
              <a16:creationId xmlns="" xmlns:a16="http://schemas.microsoft.com/office/drawing/2014/main" id="{591A7268-C3B6-45B3-A782-08813F5B9430}"/>
            </a:ext>
          </a:extLst>
        </xdr:cNvPr>
        <xdr:cNvSpPr/>
      </xdr:nvSpPr>
      <xdr:spPr>
        <a:xfrm>
          <a:off x="18116550" y="104965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12" name="Freccia in su 11">
          <a:extLst>
            <a:ext uri="{FF2B5EF4-FFF2-40B4-BE49-F238E27FC236}">
              <a16:creationId xmlns="" xmlns:a16="http://schemas.microsoft.com/office/drawing/2014/main" id="{97290643-7DC8-49AC-B8EF-9EDC23B79BA7}"/>
            </a:ext>
          </a:extLst>
        </xdr:cNvPr>
        <xdr:cNvSpPr/>
      </xdr:nvSpPr>
      <xdr:spPr>
        <a:xfrm>
          <a:off x="18116550" y="104965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13" name="Freccia in giù 12">
          <a:extLst>
            <a:ext uri="{FF2B5EF4-FFF2-40B4-BE49-F238E27FC236}">
              <a16:creationId xmlns="" xmlns:a16="http://schemas.microsoft.com/office/drawing/2014/main" id="{74401487-4AA0-4765-A91F-788C93977DE1}"/>
            </a:ext>
          </a:extLst>
        </xdr:cNvPr>
        <xdr:cNvSpPr/>
      </xdr:nvSpPr>
      <xdr:spPr>
        <a:xfrm>
          <a:off x="18116550" y="88755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14" name="Freccia in su 13">
          <a:extLst>
            <a:ext uri="{FF2B5EF4-FFF2-40B4-BE49-F238E27FC236}">
              <a16:creationId xmlns="" xmlns:a16="http://schemas.microsoft.com/office/drawing/2014/main" id="{636C1217-9116-4D42-8F32-7A447259B967}"/>
            </a:ext>
          </a:extLst>
        </xdr:cNvPr>
        <xdr:cNvSpPr/>
      </xdr:nvSpPr>
      <xdr:spPr>
        <a:xfrm>
          <a:off x="18116550" y="85710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15" name="Freccia in giù 14">
          <a:extLst>
            <a:ext uri="{FF2B5EF4-FFF2-40B4-BE49-F238E27FC236}">
              <a16:creationId xmlns="" xmlns:a16="http://schemas.microsoft.com/office/drawing/2014/main" id="{6FB04C13-EA3C-42F7-8E70-8F0D1BD967BB}"/>
            </a:ext>
          </a:extLst>
        </xdr:cNvPr>
        <xdr:cNvSpPr/>
      </xdr:nvSpPr>
      <xdr:spPr>
        <a:xfrm>
          <a:off x="18116550" y="130587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16" name="Freccia in su 15">
          <a:extLst>
            <a:ext uri="{FF2B5EF4-FFF2-40B4-BE49-F238E27FC236}">
              <a16:creationId xmlns="" xmlns:a16="http://schemas.microsoft.com/office/drawing/2014/main" id="{70F78ED9-D826-4FD2-B363-A089DAE832A5}"/>
            </a:ext>
          </a:extLst>
        </xdr:cNvPr>
        <xdr:cNvSpPr/>
      </xdr:nvSpPr>
      <xdr:spPr>
        <a:xfrm>
          <a:off x="18116550" y="130587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17" name="Freccia in giù 16">
          <a:extLst>
            <a:ext uri="{FF2B5EF4-FFF2-40B4-BE49-F238E27FC236}">
              <a16:creationId xmlns="" xmlns:a16="http://schemas.microsoft.com/office/drawing/2014/main" id="{33D391DE-7B77-4CB5-A524-DD7A91C089A7}"/>
            </a:ext>
          </a:extLst>
        </xdr:cNvPr>
        <xdr:cNvSpPr/>
      </xdr:nvSpPr>
      <xdr:spPr>
        <a:xfrm>
          <a:off x="18116550" y="114378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18" name="Freccia in su 17">
          <a:extLst>
            <a:ext uri="{FF2B5EF4-FFF2-40B4-BE49-F238E27FC236}">
              <a16:creationId xmlns="" xmlns:a16="http://schemas.microsoft.com/office/drawing/2014/main" id="{2B044A74-77DB-4DD0-9ADC-A3621CCC37EA}"/>
            </a:ext>
          </a:extLst>
        </xdr:cNvPr>
        <xdr:cNvSpPr/>
      </xdr:nvSpPr>
      <xdr:spPr>
        <a:xfrm>
          <a:off x="18116550" y="111332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19" name="Freccia in giù 18">
          <a:extLst>
            <a:ext uri="{FF2B5EF4-FFF2-40B4-BE49-F238E27FC236}">
              <a16:creationId xmlns="" xmlns:a16="http://schemas.microsoft.com/office/drawing/2014/main" id="{DBFC0C3C-32C7-49E3-9CAA-5D5484817F0A}"/>
            </a:ext>
          </a:extLst>
        </xdr:cNvPr>
        <xdr:cNvSpPr/>
      </xdr:nvSpPr>
      <xdr:spPr>
        <a:xfrm>
          <a:off x="18116550" y="156210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20" name="Freccia in su 19">
          <a:extLst>
            <a:ext uri="{FF2B5EF4-FFF2-40B4-BE49-F238E27FC236}">
              <a16:creationId xmlns="" xmlns:a16="http://schemas.microsoft.com/office/drawing/2014/main" id="{D312D92F-0D89-4B27-8064-530DB185A6E2}"/>
            </a:ext>
          </a:extLst>
        </xdr:cNvPr>
        <xdr:cNvSpPr/>
      </xdr:nvSpPr>
      <xdr:spPr>
        <a:xfrm>
          <a:off x="18116550" y="156210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21" name="Freccia in giù 20">
          <a:extLst>
            <a:ext uri="{FF2B5EF4-FFF2-40B4-BE49-F238E27FC236}">
              <a16:creationId xmlns="" xmlns:a16="http://schemas.microsoft.com/office/drawing/2014/main" id="{CB22A1C8-2FCB-49A1-9EC1-43E124A4B683}"/>
            </a:ext>
          </a:extLst>
        </xdr:cNvPr>
        <xdr:cNvSpPr/>
      </xdr:nvSpPr>
      <xdr:spPr>
        <a:xfrm>
          <a:off x="18116550" y="140000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22" name="Freccia in su 21">
          <a:extLst>
            <a:ext uri="{FF2B5EF4-FFF2-40B4-BE49-F238E27FC236}">
              <a16:creationId xmlns="" xmlns:a16="http://schemas.microsoft.com/office/drawing/2014/main" id="{5161DE2C-AC4E-49F8-936B-9C58E230077E}"/>
            </a:ext>
          </a:extLst>
        </xdr:cNvPr>
        <xdr:cNvSpPr/>
      </xdr:nvSpPr>
      <xdr:spPr>
        <a:xfrm>
          <a:off x="18116550" y="136954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23" name="Freccia in giù 22">
          <a:extLst>
            <a:ext uri="{FF2B5EF4-FFF2-40B4-BE49-F238E27FC236}">
              <a16:creationId xmlns="" xmlns:a16="http://schemas.microsoft.com/office/drawing/2014/main" id="{AD8217CD-3FDD-49F9-9679-42CB6CC89E6B}"/>
            </a:ext>
          </a:extLst>
        </xdr:cNvPr>
        <xdr:cNvSpPr/>
      </xdr:nvSpPr>
      <xdr:spPr>
        <a:xfrm>
          <a:off x="18116550" y="181832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24" name="Freccia in su 23">
          <a:extLst>
            <a:ext uri="{FF2B5EF4-FFF2-40B4-BE49-F238E27FC236}">
              <a16:creationId xmlns="" xmlns:a16="http://schemas.microsoft.com/office/drawing/2014/main" id="{CC52866F-4042-4C5B-95DB-40E50F930B86}"/>
            </a:ext>
          </a:extLst>
        </xdr:cNvPr>
        <xdr:cNvSpPr/>
      </xdr:nvSpPr>
      <xdr:spPr>
        <a:xfrm>
          <a:off x="18116550" y="181832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25" name="Freccia in giù 24">
          <a:extLst>
            <a:ext uri="{FF2B5EF4-FFF2-40B4-BE49-F238E27FC236}">
              <a16:creationId xmlns="" xmlns:a16="http://schemas.microsoft.com/office/drawing/2014/main" id="{62A50006-5134-4A71-A78D-73D0FA9834AD}"/>
            </a:ext>
          </a:extLst>
        </xdr:cNvPr>
        <xdr:cNvSpPr/>
      </xdr:nvSpPr>
      <xdr:spPr>
        <a:xfrm>
          <a:off x="18116550" y="165622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26" name="Freccia in su 25">
          <a:extLst>
            <a:ext uri="{FF2B5EF4-FFF2-40B4-BE49-F238E27FC236}">
              <a16:creationId xmlns="" xmlns:a16="http://schemas.microsoft.com/office/drawing/2014/main" id="{52440EA7-D210-4F56-832D-27D99BA548AE}"/>
            </a:ext>
          </a:extLst>
        </xdr:cNvPr>
        <xdr:cNvSpPr/>
      </xdr:nvSpPr>
      <xdr:spPr>
        <a:xfrm>
          <a:off x="18116550" y="162576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27" name="Freccia in giù 26">
          <a:extLst>
            <a:ext uri="{FF2B5EF4-FFF2-40B4-BE49-F238E27FC236}">
              <a16:creationId xmlns="" xmlns:a16="http://schemas.microsoft.com/office/drawing/2014/main" id="{EFE9B8D9-93D6-417C-A6EF-2D562CB8935E}"/>
            </a:ext>
          </a:extLst>
        </xdr:cNvPr>
        <xdr:cNvSpPr/>
      </xdr:nvSpPr>
      <xdr:spPr>
        <a:xfrm>
          <a:off x="18116550" y="207454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28" name="Freccia in su 27">
          <a:extLst>
            <a:ext uri="{FF2B5EF4-FFF2-40B4-BE49-F238E27FC236}">
              <a16:creationId xmlns="" xmlns:a16="http://schemas.microsoft.com/office/drawing/2014/main" id="{82D009A6-7F33-4193-AE18-6A8A8D443905}"/>
            </a:ext>
          </a:extLst>
        </xdr:cNvPr>
        <xdr:cNvSpPr/>
      </xdr:nvSpPr>
      <xdr:spPr>
        <a:xfrm>
          <a:off x="18116550" y="207454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29" name="Freccia in giù 28">
          <a:extLst>
            <a:ext uri="{FF2B5EF4-FFF2-40B4-BE49-F238E27FC236}">
              <a16:creationId xmlns="" xmlns:a16="http://schemas.microsoft.com/office/drawing/2014/main" id="{9E911226-C961-48F5-A0E7-98D28420D67F}"/>
            </a:ext>
          </a:extLst>
        </xdr:cNvPr>
        <xdr:cNvSpPr/>
      </xdr:nvSpPr>
      <xdr:spPr>
        <a:xfrm>
          <a:off x="18116550" y="191244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30" name="Freccia in su 29">
          <a:extLst>
            <a:ext uri="{FF2B5EF4-FFF2-40B4-BE49-F238E27FC236}">
              <a16:creationId xmlns="" xmlns:a16="http://schemas.microsoft.com/office/drawing/2014/main" id="{7E7875AD-C53B-4493-8B35-10CBBD846291}"/>
            </a:ext>
          </a:extLst>
        </xdr:cNvPr>
        <xdr:cNvSpPr/>
      </xdr:nvSpPr>
      <xdr:spPr>
        <a:xfrm>
          <a:off x="18116550" y="188199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31" name="Freccia in giù 30">
          <a:extLst>
            <a:ext uri="{FF2B5EF4-FFF2-40B4-BE49-F238E27FC236}">
              <a16:creationId xmlns="" xmlns:a16="http://schemas.microsoft.com/office/drawing/2014/main" id="{D215FA1A-81E6-49CD-8D69-7E9E5409CAC8}"/>
            </a:ext>
          </a:extLst>
        </xdr:cNvPr>
        <xdr:cNvSpPr/>
      </xdr:nvSpPr>
      <xdr:spPr>
        <a:xfrm>
          <a:off x="18116550" y="233076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32" name="Freccia in su 31">
          <a:extLst>
            <a:ext uri="{FF2B5EF4-FFF2-40B4-BE49-F238E27FC236}">
              <a16:creationId xmlns="" xmlns:a16="http://schemas.microsoft.com/office/drawing/2014/main" id="{5C02801A-3692-4527-816A-92BD0B41534C}"/>
            </a:ext>
          </a:extLst>
        </xdr:cNvPr>
        <xdr:cNvSpPr/>
      </xdr:nvSpPr>
      <xdr:spPr>
        <a:xfrm>
          <a:off x="18116550" y="233076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33" name="Freccia in giù 32">
          <a:extLst>
            <a:ext uri="{FF2B5EF4-FFF2-40B4-BE49-F238E27FC236}">
              <a16:creationId xmlns="" xmlns:a16="http://schemas.microsoft.com/office/drawing/2014/main" id="{1FAF3DBB-5341-41BD-A7C8-73B3DFFCB3F6}"/>
            </a:ext>
          </a:extLst>
        </xdr:cNvPr>
        <xdr:cNvSpPr/>
      </xdr:nvSpPr>
      <xdr:spPr>
        <a:xfrm>
          <a:off x="18116550" y="216867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34" name="Freccia in su 33">
          <a:extLst>
            <a:ext uri="{FF2B5EF4-FFF2-40B4-BE49-F238E27FC236}">
              <a16:creationId xmlns="" xmlns:a16="http://schemas.microsoft.com/office/drawing/2014/main" id="{18E459C8-A438-4269-A3B9-D532785C4BC7}"/>
            </a:ext>
          </a:extLst>
        </xdr:cNvPr>
        <xdr:cNvSpPr/>
      </xdr:nvSpPr>
      <xdr:spPr>
        <a:xfrm>
          <a:off x="18116550" y="213821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35" name="Freccia in giù 34">
          <a:extLst>
            <a:ext uri="{FF2B5EF4-FFF2-40B4-BE49-F238E27FC236}">
              <a16:creationId xmlns="" xmlns:a16="http://schemas.microsoft.com/office/drawing/2014/main" id="{C469CC1A-B84F-492C-AC4F-E62EA5BED02B}"/>
            </a:ext>
          </a:extLst>
        </xdr:cNvPr>
        <xdr:cNvSpPr/>
      </xdr:nvSpPr>
      <xdr:spPr>
        <a:xfrm>
          <a:off x="18116550" y="258699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36" name="Freccia in su 35">
          <a:extLst>
            <a:ext uri="{FF2B5EF4-FFF2-40B4-BE49-F238E27FC236}">
              <a16:creationId xmlns="" xmlns:a16="http://schemas.microsoft.com/office/drawing/2014/main" id="{3FEBD216-3278-4BC5-9529-113A30426F6F}"/>
            </a:ext>
          </a:extLst>
        </xdr:cNvPr>
        <xdr:cNvSpPr/>
      </xdr:nvSpPr>
      <xdr:spPr>
        <a:xfrm>
          <a:off x="18116550" y="258699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37" name="Freccia in giù 36">
          <a:extLst>
            <a:ext uri="{FF2B5EF4-FFF2-40B4-BE49-F238E27FC236}">
              <a16:creationId xmlns="" xmlns:a16="http://schemas.microsoft.com/office/drawing/2014/main" id="{F40E89CD-8D41-4C33-AB41-068733F20C1B}"/>
            </a:ext>
          </a:extLst>
        </xdr:cNvPr>
        <xdr:cNvSpPr/>
      </xdr:nvSpPr>
      <xdr:spPr>
        <a:xfrm>
          <a:off x="18116550" y="242489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38" name="Freccia in su 37">
          <a:extLst>
            <a:ext uri="{FF2B5EF4-FFF2-40B4-BE49-F238E27FC236}">
              <a16:creationId xmlns="" xmlns:a16="http://schemas.microsoft.com/office/drawing/2014/main" id="{F7669FCE-BAAD-40A1-B385-7DEB98E7D05C}"/>
            </a:ext>
          </a:extLst>
        </xdr:cNvPr>
        <xdr:cNvSpPr/>
      </xdr:nvSpPr>
      <xdr:spPr>
        <a:xfrm>
          <a:off x="18116550" y="239443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39" name="Freccia in giù 38">
          <a:extLst>
            <a:ext uri="{FF2B5EF4-FFF2-40B4-BE49-F238E27FC236}">
              <a16:creationId xmlns="" xmlns:a16="http://schemas.microsoft.com/office/drawing/2014/main" id="{5A675F73-F5EF-46B8-A506-660E4B04458D}"/>
            </a:ext>
          </a:extLst>
        </xdr:cNvPr>
        <xdr:cNvSpPr/>
      </xdr:nvSpPr>
      <xdr:spPr>
        <a:xfrm>
          <a:off x="18116550" y="284321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40" name="Freccia in su 39">
          <a:extLst>
            <a:ext uri="{FF2B5EF4-FFF2-40B4-BE49-F238E27FC236}">
              <a16:creationId xmlns="" xmlns:a16="http://schemas.microsoft.com/office/drawing/2014/main" id="{3F15DEC0-B6C5-4B4A-A195-5B7A091E646A}"/>
            </a:ext>
          </a:extLst>
        </xdr:cNvPr>
        <xdr:cNvSpPr/>
      </xdr:nvSpPr>
      <xdr:spPr>
        <a:xfrm>
          <a:off x="18116550" y="284321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41" name="Freccia in giù 40">
          <a:extLst>
            <a:ext uri="{FF2B5EF4-FFF2-40B4-BE49-F238E27FC236}">
              <a16:creationId xmlns="" xmlns:a16="http://schemas.microsoft.com/office/drawing/2014/main" id="{C9296B4E-7759-4876-BC11-16C69D22FCC4}"/>
            </a:ext>
          </a:extLst>
        </xdr:cNvPr>
        <xdr:cNvSpPr/>
      </xdr:nvSpPr>
      <xdr:spPr>
        <a:xfrm>
          <a:off x="18116550" y="268111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42" name="Freccia in su 41">
          <a:extLst>
            <a:ext uri="{FF2B5EF4-FFF2-40B4-BE49-F238E27FC236}">
              <a16:creationId xmlns="" xmlns:a16="http://schemas.microsoft.com/office/drawing/2014/main" id="{33A1B32E-DF47-4673-8419-0917001260EC}"/>
            </a:ext>
          </a:extLst>
        </xdr:cNvPr>
        <xdr:cNvSpPr/>
      </xdr:nvSpPr>
      <xdr:spPr>
        <a:xfrm>
          <a:off x="18116550" y="265065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43" name="Freccia in giù 42">
          <a:extLst>
            <a:ext uri="{FF2B5EF4-FFF2-40B4-BE49-F238E27FC236}">
              <a16:creationId xmlns="" xmlns:a16="http://schemas.microsoft.com/office/drawing/2014/main" id="{981C28AC-02BA-43EC-8CA5-8703396477E7}"/>
            </a:ext>
          </a:extLst>
        </xdr:cNvPr>
        <xdr:cNvSpPr/>
      </xdr:nvSpPr>
      <xdr:spPr>
        <a:xfrm>
          <a:off x="18116550" y="309943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44" name="Freccia in su 43">
          <a:extLst>
            <a:ext uri="{FF2B5EF4-FFF2-40B4-BE49-F238E27FC236}">
              <a16:creationId xmlns="" xmlns:a16="http://schemas.microsoft.com/office/drawing/2014/main" id="{D7B51569-F09E-41B7-ACB0-6E1468F12FDA}"/>
            </a:ext>
          </a:extLst>
        </xdr:cNvPr>
        <xdr:cNvSpPr/>
      </xdr:nvSpPr>
      <xdr:spPr>
        <a:xfrm>
          <a:off x="18116550" y="309943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45" name="Freccia in giù 44">
          <a:extLst>
            <a:ext uri="{FF2B5EF4-FFF2-40B4-BE49-F238E27FC236}">
              <a16:creationId xmlns="" xmlns:a16="http://schemas.microsoft.com/office/drawing/2014/main" id="{7743E304-F856-4668-962C-E8043A79C4F2}"/>
            </a:ext>
          </a:extLst>
        </xdr:cNvPr>
        <xdr:cNvSpPr/>
      </xdr:nvSpPr>
      <xdr:spPr>
        <a:xfrm>
          <a:off x="18116550" y="293733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46" name="Freccia in su 45">
          <a:extLst>
            <a:ext uri="{FF2B5EF4-FFF2-40B4-BE49-F238E27FC236}">
              <a16:creationId xmlns="" xmlns:a16="http://schemas.microsoft.com/office/drawing/2014/main" id="{E2BD6D54-1275-4686-8305-993AA11F49D3}"/>
            </a:ext>
          </a:extLst>
        </xdr:cNvPr>
        <xdr:cNvSpPr/>
      </xdr:nvSpPr>
      <xdr:spPr>
        <a:xfrm>
          <a:off x="18116550" y="290688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47" name="Freccia in giù 46">
          <a:extLst>
            <a:ext uri="{FF2B5EF4-FFF2-40B4-BE49-F238E27FC236}">
              <a16:creationId xmlns="" xmlns:a16="http://schemas.microsoft.com/office/drawing/2014/main" id="{04D3B8AA-CE74-428E-BB09-05B00593C235}"/>
            </a:ext>
          </a:extLst>
        </xdr:cNvPr>
        <xdr:cNvSpPr/>
      </xdr:nvSpPr>
      <xdr:spPr>
        <a:xfrm>
          <a:off x="18116550" y="335375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48" name="Freccia in su 47">
          <a:extLst>
            <a:ext uri="{FF2B5EF4-FFF2-40B4-BE49-F238E27FC236}">
              <a16:creationId xmlns="" xmlns:a16="http://schemas.microsoft.com/office/drawing/2014/main" id="{ACCA08DC-D032-44CC-AB7A-8024850BC150}"/>
            </a:ext>
          </a:extLst>
        </xdr:cNvPr>
        <xdr:cNvSpPr/>
      </xdr:nvSpPr>
      <xdr:spPr>
        <a:xfrm>
          <a:off x="18116550" y="335375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49" name="Freccia in giù 48">
          <a:extLst>
            <a:ext uri="{FF2B5EF4-FFF2-40B4-BE49-F238E27FC236}">
              <a16:creationId xmlns="" xmlns:a16="http://schemas.microsoft.com/office/drawing/2014/main" id="{B9E461D5-5543-429F-A643-F2A60B829E14}"/>
            </a:ext>
          </a:extLst>
        </xdr:cNvPr>
        <xdr:cNvSpPr/>
      </xdr:nvSpPr>
      <xdr:spPr>
        <a:xfrm>
          <a:off x="18116550" y="319356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50" name="Freccia in su 49">
          <a:extLst>
            <a:ext uri="{FF2B5EF4-FFF2-40B4-BE49-F238E27FC236}">
              <a16:creationId xmlns="" xmlns:a16="http://schemas.microsoft.com/office/drawing/2014/main" id="{E234357E-7752-45B2-A70D-92CDE3330F2B}"/>
            </a:ext>
          </a:extLst>
        </xdr:cNvPr>
        <xdr:cNvSpPr/>
      </xdr:nvSpPr>
      <xdr:spPr>
        <a:xfrm>
          <a:off x="18116550" y="316310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51" name="Freccia in giù 50">
          <a:extLst>
            <a:ext uri="{FF2B5EF4-FFF2-40B4-BE49-F238E27FC236}">
              <a16:creationId xmlns="" xmlns:a16="http://schemas.microsoft.com/office/drawing/2014/main" id="{81EEC3A4-E566-4F6A-8A3E-48BF01BEA910}"/>
            </a:ext>
          </a:extLst>
        </xdr:cNvPr>
        <xdr:cNvSpPr/>
      </xdr:nvSpPr>
      <xdr:spPr>
        <a:xfrm>
          <a:off x="18116550" y="360997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52" name="Freccia in su 51">
          <a:extLst>
            <a:ext uri="{FF2B5EF4-FFF2-40B4-BE49-F238E27FC236}">
              <a16:creationId xmlns="" xmlns:a16="http://schemas.microsoft.com/office/drawing/2014/main" id="{5D1EAC1A-734E-4707-B5C0-8F3B82C0074F}"/>
            </a:ext>
          </a:extLst>
        </xdr:cNvPr>
        <xdr:cNvSpPr/>
      </xdr:nvSpPr>
      <xdr:spPr>
        <a:xfrm>
          <a:off x="18116550" y="360997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53" name="Freccia in giù 52">
          <a:extLst>
            <a:ext uri="{FF2B5EF4-FFF2-40B4-BE49-F238E27FC236}">
              <a16:creationId xmlns="" xmlns:a16="http://schemas.microsoft.com/office/drawing/2014/main" id="{276A674F-CE1C-45E2-B216-73E2AB1AC11D}"/>
            </a:ext>
          </a:extLst>
        </xdr:cNvPr>
        <xdr:cNvSpPr/>
      </xdr:nvSpPr>
      <xdr:spPr>
        <a:xfrm>
          <a:off x="18116550" y="344787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54" name="Freccia in su 53">
          <a:extLst>
            <a:ext uri="{FF2B5EF4-FFF2-40B4-BE49-F238E27FC236}">
              <a16:creationId xmlns="" xmlns:a16="http://schemas.microsoft.com/office/drawing/2014/main" id="{B84318E1-7D71-4154-B3C0-07E47E540A74}"/>
            </a:ext>
          </a:extLst>
        </xdr:cNvPr>
        <xdr:cNvSpPr/>
      </xdr:nvSpPr>
      <xdr:spPr>
        <a:xfrm>
          <a:off x="18116550" y="341742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55" name="Freccia in giù 54">
          <a:extLst>
            <a:ext uri="{FF2B5EF4-FFF2-40B4-BE49-F238E27FC236}">
              <a16:creationId xmlns="" xmlns:a16="http://schemas.microsoft.com/office/drawing/2014/main" id="{6F30F6F1-4808-4891-8DB2-7AD55C791D52}"/>
            </a:ext>
          </a:extLst>
        </xdr:cNvPr>
        <xdr:cNvSpPr/>
      </xdr:nvSpPr>
      <xdr:spPr>
        <a:xfrm>
          <a:off x="18116550" y="386619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56" name="Freccia in su 55">
          <a:extLst>
            <a:ext uri="{FF2B5EF4-FFF2-40B4-BE49-F238E27FC236}">
              <a16:creationId xmlns="" xmlns:a16="http://schemas.microsoft.com/office/drawing/2014/main" id="{BBE92572-E2F4-4C52-842A-09BCFA60B2FD}"/>
            </a:ext>
          </a:extLst>
        </xdr:cNvPr>
        <xdr:cNvSpPr/>
      </xdr:nvSpPr>
      <xdr:spPr>
        <a:xfrm>
          <a:off x="18116550" y="386619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57" name="Freccia in giù 56">
          <a:extLst>
            <a:ext uri="{FF2B5EF4-FFF2-40B4-BE49-F238E27FC236}">
              <a16:creationId xmlns="" xmlns:a16="http://schemas.microsoft.com/office/drawing/2014/main" id="{CA1CD3DC-13F8-4EC6-93EB-3C37F56FD53C}"/>
            </a:ext>
          </a:extLst>
        </xdr:cNvPr>
        <xdr:cNvSpPr/>
      </xdr:nvSpPr>
      <xdr:spPr>
        <a:xfrm>
          <a:off x="18116550" y="370410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58" name="Freccia in su 57">
          <a:extLst>
            <a:ext uri="{FF2B5EF4-FFF2-40B4-BE49-F238E27FC236}">
              <a16:creationId xmlns="" xmlns:a16="http://schemas.microsoft.com/office/drawing/2014/main" id="{36D672E3-96D5-47DF-905A-55DFC481E463}"/>
            </a:ext>
          </a:extLst>
        </xdr:cNvPr>
        <xdr:cNvSpPr/>
      </xdr:nvSpPr>
      <xdr:spPr>
        <a:xfrm>
          <a:off x="18116550" y="367364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59" name="Freccia in giù 58">
          <a:extLst>
            <a:ext uri="{FF2B5EF4-FFF2-40B4-BE49-F238E27FC236}">
              <a16:creationId xmlns="" xmlns:a16="http://schemas.microsoft.com/office/drawing/2014/main" id="{69B89279-60C3-412D-99FF-529487E0AE42}"/>
            </a:ext>
          </a:extLst>
        </xdr:cNvPr>
        <xdr:cNvSpPr/>
      </xdr:nvSpPr>
      <xdr:spPr>
        <a:xfrm>
          <a:off x="18116550" y="412242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60" name="Freccia in su 59">
          <a:extLst>
            <a:ext uri="{FF2B5EF4-FFF2-40B4-BE49-F238E27FC236}">
              <a16:creationId xmlns="" xmlns:a16="http://schemas.microsoft.com/office/drawing/2014/main" id="{12EA0AFF-E43B-4202-8AE4-AA8BA44F7C55}"/>
            </a:ext>
          </a:extLst>
        </xdr:cNvPr>
        <xdr:cNvSpPr/>
      </xdr:nvSpPr>
      <xdr:spPr>
        <a:xfrm>
          <a:off x="18116550" y="412242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61" name="Freccia in giù 60">
          <a:extLst>
            <a:ext uri="{FF2B5EF4-FFF2-40B4-BE49-F238E27FC236}">
              <a16:creationId xmlns="" xmlns:a16="http://schemas.microsoft.com/office/drawing/2014/main" id="{EB3CFC32-D5A7-450B-AC20-CE4C50017104}"/>
            </a:ext>
          </a:extLst>
        </xdr:cNvPr>
        <xdr:cNvSpPr/>
      </xdr:nvSpPr>
      <xdr:spPr>
        <a:xfrm>
          <a:off x="18116550" y="396032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62" name="Freccia in su 61">
          <a:extLst>
            <a:ext uri="{FF2B5EF4-FFF2-40B4-BE49-F238E27FC236}">
              <a16:creationId xmlns="" xmlns:a16="http://schemas.microsoft.com/office/drawing/2014/main" id="{CC678175-4EDC-4C8B-B17B-81B279C1F17B}"/>
            </a:ext>
          </a:extLst>
        </xdr:cNvPr>
        <xdr:cNvSpPr/>
      </xdr:nvSpPr>
      <xdr:spPr>
        <a:xfrm>
          <a:off x="18116550" y="392986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63" name="Freccia in giù 62">
          <a:extLst>
            <a:ext uri="{FF2B5EF4-FFF2-40B4-BE49-F238E27FC236}">
              <a16:creationId xmlns="" xmlns:a16="http://schemas.microsoft.com/office/drawing/2014/main" id="{5AD46533-73AE-4713-8760-A8DA71E15389}"/>
            </a:ext>
          </a:extLst>
        </xdr:cNvPr>
        <xdr:cNvSpPr/>
      </xdr:nvSpPr>
      <xdr:spPr>
        <a:xfrm>
          <a:off x="18116550" y="437864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64" name="Freccia in su 63">
          <a:extLst>
            <a:ext uri="{FF2B5EF4-FFF2-40B4-BE49-F238E27FC236}">
              <a16:creationId xmlns="" xmlns:a16="http://schemas.microsoft.com/office/drawing/2014/main" id="{6FDFD2D5-6E62-434B-A9E1-3AD01C400D0B}"/>
            </a:ext>
          </a:extLst>
        </xdr:cNvPr>
        <xdr:cNvSpPr/>
      </xdr:nvSpPr>
      <xdr:spPr>
        <a:xfrm>
          <a:off x="18116550" y="437864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65" name="Freccia in giù 64">
          <a:extLst>
            <a:ext uri="{FF2B5EF4-FFF2-40B4-BE49-F238E27FC236}">
              <a16:creationId xmlns="" xmlns:a16="http://schemas.microsoft.com/office/drawing/2014/main" id="{9B2E750B-A2F8-49E0-90E8-B139C2C3698D}"/>
            </a:ext>
          </a:extLst>
        </xdr:cNvPr>
        <xdr:cNvSpPr/>
      </xdr:nvSpPr>
      <xdr:spPr>
        <a:xfrm>
          <a:off x="18116550" y="421654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66" name="Freccia in su 65">
          <a:extLst>
            <a:ext uri="{FF2B5EF4-FFF2-40B4-BE49-F238E27FC236}">
              <a16:creationId xmlns="" xmlns:a16="http://schemas.microsoft.com/office/drawing/2014/main" id="{5BFB1813-D9BB-4956-9F09-7BFCAC9F78C4}"/>
            </a:ext>
          </a:extLst>
        </xdr:cNvPr>
        <xdr:cNvSpPr/>
      </xdr:nvSpPr>
      <xdr:spPr>
        <a:xfrm>
          <a:off x="18116550" y="418608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67" name="Freccia in giù 66">
          <a:extLst>
            <a:ext uri="{FF2B5EF4-FFF2-40B4-BE49-F238E27FC236}">
              <a16:creationId xmlns="" xmlns:a16="http://schemas.microsoft.com/office/drawing/2014/main" id="{F859D15B-4A44-4EF0-97A6-70A46D330EF8}"/>
            </a:ext>
          </a:extLst>
        </xdr:cNvPr>
        <xdr:cNvSpPr/>
      </xdr:nvSpPr>
      <xdr:spPr>
        <a:xfrm>
          <a:off x="18116550" y="463486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68" name="Freccia in su 67">
          <a:extLst>
            <a:ext uri="{FF2B5EF4-FFF2-40B4-BE49-F238E27FC236}">
              <a16:creationId xmlns="" xmlns:a16="http://schemas.microsoft.com/office/drawing/2014/main" id="{FE265F54-CA94-451C-A29C-99626B330A9F}"/>
            </a:ext>
          </a:extLst>
        </xdr:cNvPr>
        <xdr:cNvSpPr/>
      </xdr:nvSpPr>
      <xdr:spPr>
        <a:xfrm>
          <a:off x="18116550" y="463486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69" name="Freccia in giù 68">
          <a:extLst>
            <a:ext uri="{FF2B5EF4-FFF2-40B4-BE49-F238E27FC236}">
              <a16:creationId xmlns="" xmlns:a16="http://schemas.microsoft.com/office/drawing/2014/main" id="{6148C957-F6F7-45FF-B0CE-78992AB2960C}"/>
            </a:ext>
          </a:extLst>
        </xdr:cNvPr>
        <xdr:cNvSpPr/>
      </xdr:nvSpPr>
      <xdr:spPr>
        <a:xfrm>
          <a:off x="18116550" y="447276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70" name="Freccia in su 69">
          <a:extLst>
            <a:ext uri="{FF2B5EF4-FFF2-40B4-BE49-F238E27FC236}">
              <a16:creationId xmlns="" xmlns:a16="http://schemas.microsoft.com/office/drawing/2014/main" id="{280E1113-8256-4CD5-9E75-610B43193B22}"/>
            </a:ext>
          </a:extLst>
        </xdr:cNvPr>
        <xdr:cNvSpPr/>
      </xdr:nvSpPr>
      <xdr:spPr>
        <a:xfrm>
          <a:off x="18116550" y="444231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71" name="Freccia in giù 70">
          <a:extLst>
            <a:ext uri="{FF2B5EF4-FFF2-40B4-BE49-F238E27FC236}">
              <a16:creationId xmlns="" xmlns:a16="http://schemas.microsoft.com/office/drawing/2014/main" id="{4C8E9A24-7C8B-42CF-BA20-A75B4BBE3C24}"/>
            </a:ext>
          </a:extLst>
        </xdr:cNvPr>
        <xdr:cNvSpPr/>
      </xdr:nvSpPr>
      <xdr:spPr>
        <a:xfrm>
          <a:off x="18116550" y="489108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72" name="Freccia in su 71">
          <a:extLst>
            <a:ext uri="{FF2B5EF4-FFF2-40B4-BE49-F238E27FC236}">
              <a16:creationId xmlns="" xmlns:a16="http://schemas.microsoft.com/office/drawing/2014/main" id="{77A9BC5C-135E-46EE-AB91-62C0A12AAFB8}"/>
            </a:ext>
          </a:extLst>
        </xdr:cNvPr>
        <xdr:cNvSpPr/>
      </xdr:nvSpPr>
      <xdr:spPr>
        <a:xfrm>
          <a:off x="18116550" y="489108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73" name="Freccia in giù 72">
          <a:extLst>
            <a:ext uri="{FF2B5EF4-FFF2-40B4-BE49-F238E27FC236}">
              <a16:creationId xmlns="" xmlns:a16="http://schemas.microsoft.com/office/drawing/2014/main" id="{10173243-5B4B-47E9-BF4E-F17463E56119}"/>
            </a:ext>
          </a:extLst>
        </xdr:cNvPr>
        <xdr:cNvSpPr/>
      </xdr:nvSpPr>
      <xdr:spPr>
        <a:xfrm>
          <a:off x="18116550" y="472899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74" name="Freccia in su 73">
          <a:extLst>
            <a:ext uri="{FF2B5EF4-FFF2-40B4-BE49-F238E27FC236}">
              <a16:creationId xmlns="" xmlns:a16="http://schemas.microsoft.com/office/drawing/2014/main" id="{32392789-8FAC-4AB3-8A42-3FF09BB6BB43}"/>
            </a:ext>
          </a:extLst>
        </xdr:cNvPr>
        <xdr:cNvSpPr/>
      </xdr:nvSpPr>
      <xdr:spPr>
        <a:xfrm>
          <a:off x="18116550" y="469853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75" name="Freccia in giù 74">
          <a:extLst>
            <a:ext uri="{FF2B5EF4-FFF2-40B4-BE49-F238E27FC236}">
              <a16:creationId xmlns="" xmlns:a16="http://schemas.microsoft.com/office/drawing/2014/main" id="{1FCFDCCD-80DC-4D0B-AB76-2F0393565554}"/>
            </a:ext>
          </a:extLst>
        </xdr:cNvPr>
        <xdr:cNvSpPr/>
      </xdr:nvSpPr>
      <xdr:spPr>
        <a:xfrm>
          <a:off x="18116550" y="514731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76" name="Freccia in su 75">
          <a:extLst>
            <a:ext uri="{FF2B5EF4-FFF2-40B4-BE49-F238E27FC236}">
              <a16:creationId xmlns="" xmlns:a16="http://schemas.microsoft.com/office/drawing/2014/main" id="{46A30DCD-AB46-4A4B-8196-50F09995A0A1}"/>
            </a:ext>
          </a:extLst>
        </xdr:cNvPr>
        <xdr:cNvSpPr/>
      </xdr:nvSpPr>
      <xdr:spPr>
        <a:xfrm>
          <a:off x="18116550" y="514731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77" name="Freccia in giù 76">
          <a:extLst>
            <a:ext uri="{FF2B5EF4-FFF2-40B4-BE49-F238E27FC236}">
              <a16:creationId xmlns="" xmlns:a16="http://schemas.microsoft.com/office/drawing/2014/main" id="{8FAAA880-2EFF-4BD1-8A7F-2A05CE4D1DB4}"/>
            </a:ext>
          </a:extLst>
        </xdr:cNvPr>
        <xdr:cNvSpPr/>
      </xdr:nvSpPr>
      <xdr:spPr>
        <a:xfrm>
          <a:off x="18116550" y="498521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78" name="Freccia in su 77">
          <a:extLst>
            <a:ext uri="{FF2B5EF4-FFF2-40B4-BE49-F238E27FC236}">
              <a16:creationId xmlns="" xmlns:a16="http://schemas.microsoft.com/office/drawing/2014/main" id="{F33CD04F-5E87-4EDD-AD7B-3635E78DB40C}"/>
            </a:ext>
          </a:extLst>
        </xdr:cNvPr>
        <xdr:cNvSpPr/>
      </xdr:nvSpPr>
      <xdr:spPr>
        <a:xfrm>
          <a:off x="18116550" y="495475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79" name="Freccia in giù 78">
          <a:extLst>
            <a:ext uri="{FF2B5EF4-FFF2-40B4-BE49-F238E27FC236}">
              <a16:creationId xmlns="" xmlns:a16="http://schemas.microsoft.com/office/drawing/2014/main" id="{2A688F81-9093-4A95-A2B0-014DA1D554F3}"/>
            </a:ext>
          </a:extLst>
        </xdr:cNvPr>
        <xdr:cNvSpPr/>
      </xdr:nvSpPr>
      <xdr:spPr>
        <a:xfrm>
          <a:off x="18116550" y="540162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80" name="Freccia in su 79">
          <a:extLst>
            <a:ext uri="{FF2B5EF4-FFF2-40B4-BE49-F238E27FC236}">
              <a16:creationId xmlns="" xmlns:a16="http://schemas.microsoft.com/office/drawing/2014/main" id="{46669A38-DA08-446D-B02B-75DC283D506E}"/>
            </a:ext>
          </a:extLst>
        </xdr:cNvPr>
        <xdr:cNvSpPr/>
      </xdr:nvSpPr>
      <xdr:spPr>
        <a:xfrm>
          <a:off x="18116550" y="540162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81" name="Freccia in giù 80">
          <a:extLst>
            <a:ext uri="{FF2B5EF4-FFF2-40B4-BE49-F238E27FC236}">
              <a16:creationId xmlns="" xmlns:a16="http://schemas.microsoft.com/office/drawing/2014/main" id="{82FC7C1D-A10B-4CB9-B9E9-72DDCB47F1CC}"/>
            </a:ext>
          </a:extLst>
        </xdr:cNvPr>
        <xdr:cNvSpPr/>
      </xdr:nvSpPr>
      <xdr:spPr>
        <a:xfrm>
          <a:off x="18116550" y="524143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82" name="Freccia in su 81">
          <a:extLst>
            <a:ext uri="{FF2B5EF4-FFF2-40B4-BE49-F238E27FC236}">
              <a16:creationId xmlns="" xmlns:a16="http://schemas.microsoft.com/office/drawing/2014/main" id="{83698453-A852-48BE-B8F1-6F73833CB516}"/>
            </a:ext>
          </a:extLst>
        </xdr:cNvPr>
        <xdr:cNvSpPr/>
      </xdr:nvSpPr>
      <xdr:spPr>
        <a:xfrm>
          <a:off x="18116550" y="521097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83" name="Freccia in giù 82">
          <a:extLst>
            <a:ext uri="{FF2B5EF4-FFF2-40B4-BE49-F238E27FC236}">
              <a16:creationId xmlns="" xmlns:a16="http://schemas.microsoft.com/office/drawing/2014/main" id="{8DA1130A-E358-4450-9DB4-853C335626FE}"/>
            </a:ext>
          </a:extLst>
        </xdr:cNvPr>
        <xdr:cNvSpPr/>
      </xdr:nvSpPr>
      <xdr:spPr>
        <a:xfrm>
          <a:off x="18116550" y="565785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84" name="Freccia in su 83">
          <a:extLst>
            <a:ext uri="{FF2B5EF4-FFF2-40B4-BE49-F238E27FC236}">
              <a16:creationId xmlns="" xmlns:a16="http://schemas.microsoft.com/office/drawing/2014/main" id="{BF9733C8-9DCF-40BD-B394-93FE8F37DF8D}"/>
            </a:ext>
          </a:extLst>
        </xdr:cNvPr>
        <xdr:cNvSpPr/>
      </xdr:nvSpPr>
      <xdr:spPr>
        <a:xfrm>
          <a:off x="18116550" y="565785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85" name="Freccia in giù 84">
          <a:extLst>
            <a:ext uri="{FF2B5EF4-FFF2-40B4-BE49-F238E27FC236}">
              <a16:creationId xmlns="" xmlns:a16="http://schemas.microsoft.com/office/drawing/2014/main" id="{22BDCF0C-051F-4851-9443-39B9FF3973A9}"/>
            </a:ext>
          </a:extLst>
        </xdr:cNvPr>
        <xdr:cNvSpPr/>
      </xdr:nvSpPr>
      <xdr:spPr>
        <a:xfrm>
          <a:off x="18116550" y="549575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86" name="Freccia in su 85">
          <a:extLst>
            <a:ext uri="{FF2B5EF4-FFF2-40B4-BE49-F238E27FC236}">
              <a16:creationId xmlns="" xmlns:a16="http://schemas.microsoft.com/office/drawing/2014/main" id="{F24DC07D-0082-492D-B967-48DA76212F80}"/>
            </a:ext>
          </a:extLst>
        </xdr:cNvPr>
        <xdr:cNvSpPr/>
      </xdr:nvSpPr>
      <xdr:spPr>
        <a:xfrm>
          <a:off x="18116550" y="546529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 xmlns:a16="http://schemas.microsoft.com/office/drawing/2014/main" id="{F982B23B-FF74-4DDB-8006-5CA15C8E6A22}"/>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389029</xdr:colOff>
      <xdr:row>2</xdr:row>
      <xdr:rowOff>0</xdr:rowOff>
    </xdr:from>
    <xdr:to>
      <xdr:col>15</xdr:col>
      <xdr:colOff>1669675</xdr:colOff>
      <xdr:row>11</xdr:row>
      <xdr:rowOff>265766</xdr:rowOff>
    </xdr:to>
    <xdr:graphicFrame macro="">
      <xdr:nvGraphicFramePr>
        <xdr:cNvPr id="88" name="Grafico 87">
          <a:extLst>
            <a:ext uri="{FF2B5EF4-FFF2-40B4-BE49-F238E27FC236}">
              <a16:creationId xmlns="" xmlns:a16="http://schemas.microsoft.com/office/drawing/2014/main" id="{396D2516-D7BC-4CAE-9F70-4E8BC835BE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48105</xdr:colOff>
      <xdr:row>13</xdr:row>
      <xdr:rowOff>630811</xdr:rowOff>
    </xdr:from>
    <xdr:to>
      <xdr:col>31</xdr:col>
      <xdr:colOff>333855</xdr:colOff>
      <xdr:row>13</xdr:row>
      <xdr:rowOff>964640</xdr:rowOff>
    </xdr:to>
    <xdr:sp macro="" textlink="">
      <xdr:nvSpPr>
        <xdr:cNvPr id="89" name="Freccia in giù 88">
          <a:extLst>
            <a:ext uri="{FF2B5EF4-FFF2-40B4-BE49-F238E27FC236}">
              <a16:creationId xmlns="" xmlns:a16="http://schemas.microsoft.com/office/drawing/2014/main" id="{2A6E2C29-BDE2-4E3B-8027-8CD71A3AF11E}"/>
            </a:ext>
          </a:extLst>
        </xdr:cNvPr>
        <xdr:cNvSpPr/>
      </xdr:nvSpPr>
      <xdr:spPr>
        <a:xfrm>
          <a:off x="30194730" y="1354711"/>
          <a:ext cx="285750" cy="4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90" name="Freccia in su 89">
          <a:extLst>
            <a:ext uri="{FF2B5EF4-FFF2-40B4-BE49-F238E27FC236}">
              <a16:creationId xmlns="" xmlns:a16="http://schemas.microsoft.com/office/drawing/2014/main" id="{B740EDA8-2354-4F2E-A4BE-3DCC41EA45CD}"/>
            </a:ext>
          </a:extLst>
        </xdr:cNvPr>
        <xdr:cNvSpPr/>
      </xdr:nvSpPr>
      <xdr:spPr>
        <a:xfrm>
          <a:off x="30747820" y="1116613"/>
          <a:ext cx="222250" cy="23721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91" name="Freccia in giù 90">
          <a:extLst>
            <a:ext uri="{FF2B5EF4-FFF2-40B4-BE49-F238E27FC236}">
              <a16:creationId xmlns="" xmlns:a16="http://schemas.microsoft.com/office/drawing/2014/main" id="{6CDF5620-FB60-4907-A178-2D549B160666}"/>
            </a:ext>
          </a:extLst>
        </xdr:cNvPr>
        <xdr:cNvSpPr/>
      </xdr:nvSpPr>
      <xdr:spPr>
        <a:xfrm>
          <a:off x="30202654" y="354010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92" name="Freccia in su 91">
          <a:extLst>
            <a:ext uri="{FF2B5EF4-FFF2-40B4-BE49-F238E27FC236}">
              <a16:creationId xmlns="" xmlns:a16="http://schemas.microsoft.com/office/drawing/2014/main" id="{332BA272-619B-4958-8C51-406C120EA150}"/>
            </a:ext>
          </a:extLst>
        </xdr:cNvPr>
        <xdr:cNvSpPr/>
      </xdr:nvSpPr>
      <xdr:spPr>
        <a:xfrm>
          <a:off x="30755744" y="324821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93" name="Freccia in giù 92">
          <a:extLst>
            <a:ext uri="{FF2B5EF4-FFF2-40B4-BE49-F238E27FC236}">
              <a16:creationId xmlns="" xmlns:a16="http://schemas.microsoft.com/office/drawing/2014/main" id="{589D290D-8D3E-4963-9D75-92AF8B38FD33}"/>
            </a:ext>
          </a:extLst>
        </xdr:cNvPr>
        <xdr:cNvSpPr/>
      </xdr:nvSpPr>
      <xdr:spPr>
        <a:xfrm>
          <a:off x="30202654" y="104679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94" name="Freccia in su 93">
          <a:extLst>
            <a:ext uri="{FF2B5EF4-FFF2-40B4-BE49-F238E27FC236}">
              <a16:creationId xmlns="" xmlns:a16="http://schemas.microsoft.com/office/drawing/2014/main" id="{A14B6971-EB1F-42F6-8D11-B3E09D547BB2}"/>
            </a:ext>
          </a:extLst>
        </xdr:cNvPr>
        <xdr:cNvSpPr/>
      </xdr:nvSpPr>
      <xdr:spPr>
        <a:xfrm>
          <a:off x="30755744" y="104679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95" name="Freccia in giù 94">
          <a:extLst>
            <a:ext uri="{FF2B5EF4-FFF2-40B4-BE49-F238E27FC236}">
              <a16:creationId xmlns="" xmlns:a16="http://schemas.microsoft.com/office/drawing/2014/main" id="{6C4617B2-A796-4264-A4DE-DE27284B55CE}"/>
            </a:ext>
          </a:extLst>
        </xdr:cNvPr>
        <xdr:cNvSpPr/>
      </xdr:nvSpPr>
      <xdr:spPr>
        <a:xfrm>
          <a:off x="30204336" y="88692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96" name="Freccia in su 95">
          <a:extLst>
            <a:ext uri="{FF2B5EF4-FFF2-40B4-BE49-F238E27FC236}">
              <a16:creationId xmlns="" xmlns:a16="http://schemas.microsoft.com/office/drawing/2014/main" id="{185719F7-C0B2-4586-A7B7-29BE2BB1E517}"/>
            </a:ext>
          </a:extLst>
        </xdr:cNvPr>
        <xdr:cNvSpPr/>
      </xdr:nvSpPr>
      <xdr:spPr>
        <a:xfrm>
          <a:off x="30757426" y="85646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97" name="Freccia in giù 96">
          <a:extLst>
            <a:ext uri="{FF2B5EF4-FFF2-40B4-BE49-F238E27FC236}">
              <a16:creationId xmlns="" xmlns:a16="http://schemas.microsoft.com/office/drawing/2014/main" id="{6AD36A91-1EF0-4DA1-8816-2BCD94DE89CF}"/>
            </a:ext>
          </a:extLst>
        </xdr:cNvPr>
        <xdr:cNvSpPr/>
      </xdr:nvSpPr>
      <xdr:spPr>
        <a:xfrm>
          <a:off x="30202654" y="13011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98" name="Freccia in su 97">
          <a:extLst>
            <a:ext uri="{FF2B5EF4-FFF2-40B4-BE49-F238E27FC236}">
              <a16:creationId xmlns="" xmlns:a16="http://schemas.microsoft.com/office/drawing/2014/main" id="{94B72813-5D05-46BE-8387-D9E36FF9C41C}"/>
            </a:ext>
          </a:extLst>
        </xdr:cNvPr>
        <xdr:cNvSpPr/>
      </xdr:nvSpPr>
      <xdr:spPr>
        <a:xfrm>
          <a:off x="30755744" y="13011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99" name="Freccia in giù 98">
          <a:extLst>
            <a:ext uri="{FF2B5EF4-FFF2-40B4-BE49-F238E27FC236}">
              <a16:creationId xmlns="" xmlns:a16="http://schemas.microsoft.com/office/drawing/2014/main" id="{81D6A19E-E837-4BF5-B562-4A0CD890833B}"/>
            </a:ext>
          </a:extLst>
        </xdr:cNvPr>
        <xdr:cNvSpPr/>
      </xdr:nvSpPr>
      <xdr:spPr>
        <a:xfrm>
          <a:off x="30204336" y="114124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100" name="Freccia in su 99">
          <a:extLst>
            <a:ext uri="{FF2B5EF4-FFF2-40B4-BE49-F238E27FC236}">
              <a16:creationId xmlns="" xmlns:a16="http://schemas.microsoft.com/office/drawing/2014/main" id="{02DE225B-321A-4862-8D01-01CBBCAD205D}"/>
            </a:ext>
          </a:extLst>
        </xdr:cNvPr>
        <xdr:cNvSpPr/>
      </xdr:nvSpPr>
      <xdr:spPr>
        <a:xfrm>
          <a:off x="30757426" y="111078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101" name="Freccia in giù 100">
          <a:extLst>
            <a:ext uri="{FF2B5EF4-FFF2-40B4-BE49-F238E27FC236}">
              <a16:creationId xmlns="" xmlns:a16="http://schemas.microsoft.com/office/drawing/2014/main" id="{27373E48-98A1-4B62-B3A8-97A9AD96D3FB}"/>
            </a:ext>
          </a:extLst>
        </xdr:cNvPr>
        <xdr:cNvSpPr/>
      </xdr:nvSpPr>
      <xdr:spPr>
        <a:xfrm>
          <a:off x="30202654" y="15554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102" name="Freccia in su 101">
          <a:extLst>
            <a:ext uri="{FF2B5EF4-FFF2-40B4-BE49-F238E27FC236}">
              <a16:creationId xmlns="" xmlns:a16="http://schemas.microsoft.com/office/drawing/2014/main" id="{E8ADB553-E169-4628-9F66-1F59DE4FB6B6}"/>
            </a:ext>
          </a:extLst>
        </xdr:cNvPr>
        <xdr:cNvSpPr/>
      </xdr:nvSpPr>
      <xdr:spPr>
        <a:xfrm>
          <a:off x="30755744" y="15554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103" name="Freccia in giù 102">
          <a:extLst>
            <a:ext uri="{FF2B5EF4-FFF2-40B4-BE49-F238E27FC236}">
              <a16:creationId xmlns="" xmlns:a16="http://schemas.microsoft.com/office/drawing/2014/main" id="{9F19EF5B-3178-434B-9DEC-EA04B88AD719}"/>
            </a:ext>
          </a:extLst>
        </xdr:cNvPr>
        <xdr:cNvSpPr/>
      </xdr:nvSpPr>
      <xdr:spPr>
        <a:xfrm>
          <a:off x="30204336" y="13955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104" name="Freccia in su 103">
          <a:extLst>
            <a:ext uri="{FF2B5EF4-FFF2-40B4-BE49-F238E27FC236}">
              <a16:creationId xmlns="" xmlns:a16="http://schemas.microsoft.com/office/drawing/2014/main" id="{1E4EAC69-6AB9-42A9-A933-D2E3AEFE2918}"/>
            </a:ext>
          </a:extLst>
        </xdr:cNvPr>
        <xdr:cNvSpPr/>
      </xdr:nvSpPr>
      <xdr:spPr>
        <a:xfrm>
          <a:off x="30757426" y="13651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105" name="Freccia in giù 104">
          <a:extLst>
            <a:ext uri="{FF2B5EF4-FFF2-40B4-BE49-F238E27FC236}">
              <a16:creationId xmlns="" xmlns:a16="http://schemas.microsoft.com/office/drawing/2014/main" id="{45D62344-0015-4CC2-A627-19B9902579A9}"/>
            </a:ext>
          </a:extLst>
        </xdr:cNvPr>
        <xdr:cNvSpPr/>
      </xdr:nvSpPr>
      <xdr:spPr>
        <a:xfrm>
          <a:off x="30202654" y="18097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106" name="Freccia in su 105">
          <a:extLst>
            <a:ext uri="{FF2B5EF4-FFF2-40B4-BE49-F238E27FC236}">
              <a16:creationId xmlns="" xmlns:a16="http://schemas.microsoft.com/office/drawing/2014/main" id="{4FDD39E5-D865-478E-B24D-E5ECCF4ABCF9}"/>
            </a:ext>
          </a:extLst>
        </xdr:cNvPr>
        <xdr:cNvSpPr/>
      </xdr:nvSpPr>
      <xdr:spPr>
        <a:xfrm>
          <a:off x="30755744" y="18097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107" name="Freccia in giù 106">
          <a:extLst>
            <a:ext uri="{FF2B5EF4-FFF2-40B4-BE49-F238E27FC236}">
              <a16:creationId xmlns="" xmlns:a16="http://schemas.microsoft.com/office/drawing/2014/main" id="{6C1148D9-4F2A-4033-B975-C967F6EED99F}"/>
            </a:ext>
          </a:extLst>
        </xdr:cNvPr>
        <xdr:cNvSpPr/>
      </xdr:nvSpPr>
      <xdr:spPr>
        <a:xfrm>
          <a:off x="30204336" y="164987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108" name="Freccia in su 107">
          <a:extLst>
            <a:ext uri="{FF2B5EF4-FFF2-40B4-BE49-F238E27FC236}">
              <a16:creationId xmlns="" xmlns:a16="http://schemas.microsoft.com/office/drawing/2014/main" id="{389F74F1-944E-47F5-A36A-2DC07A66B11B}"/>
            </a:ext>
          </a:extLst>
        </xdr:cNvPr>
        <xdr:cNvSpPr/>
      </xdr:nvSpPr>
      <xdr:spPr>
        <a:xfrm>
          <a:off x="30757426" y="161941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109" name="Freccia in giù 108">
          <a:extLst>
            <a:ext uri="{FF2B5EF4-FFF2-40B4-BE49-F238E27FC236}">
              <a16:creationId xmlns="" xmlns:a16="http://schemas.microsoft.com/office/drawing/2014/main" id="{728109BF-F8FB-4570-B3CC-8A9B86EC25FA}"/>
            </a:ext>
          </a:extLst>
        </xdr:cNvPr>
        <xdr:cNvSpPr/>
      </xdr:nvSpPr>
      <xdr:spPr>
        <a:xfrm>
          <a:off x="30202654" y="20640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110" name="Freccia in su 109">
          <a:extLst>
            <a:ext uri="{FF2B5EF4-FFF2-40B4-BE49-F238E27FC236}">
              <a16:creationId xmlns="" xmlns:a16="http://schemas.microsoft.com/office/drawing/2014/main" id="{08C17688-1785-46D2-B570-93B46DC233A5}"/>
            </a:ext>
          </a:extLst>
        </xdr:cNvPr>
        <xdr:cNvSpPr/>
      </xdr:nvSpPr>
      <xdr:spPr>
        <a:xfrm>
          <a:off x="30755744" y="20640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111" name="Freccia in giù 110">
          <a:extLst>
            <a:ext uri="{FF2B5EF4-FFF2-40B4-BE49-F238E27FC236}">
              <a16:creationId xmlns="" xmlns:a16="http://schemas.microsoft.com/office/drawing/2014/main" id="{D7D8BAB4-310A-418C-BC18-FC6BD7ED95F7}"/>
            </a:ext>
          </a:extLst>
        </xdr:cNvPr>
        <xdr:cNvSpPr/>
      </xdr:nvSpPr>
      <xdr:spPr>
        <a:xfrm>
          <a:off x="30204336" y="190419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112" name="Freccia in su 111">
          <a:extLst>
            <a:ext uri="{FF2B5EF4-FFF2-40B4-BE49-F238E27FC236}">
              <a16:creationId xmlns="" xmlns:a16="http://schemas.microsoft.com/office/drawing/2014/main" id="{C02B3DC6-7583-441A-B41F-46E8C0F6EC6E}"/>
            </a:ext>
          </a:extLst>
        </xdr:cNvPr>
        <xdr:cNvSpPr/>
      </xdr:nvSpPr>
      <xdr:spPr>
        <a:xfrm>
          <a:off x="30757426" y="187373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113" name="Freccia in giù 112">
          <a:extLst>
            <a:ext uri="{FF2B5EF4-FFF2-40B4-BE49-F238E27FC236}">
              <a16:creationId xmlns="" xmlns:a16="http://schemas.microsoft.com/office/drawing/2014/main" id="{D6355F02-D252-48B1-9C18-C1DB788C9062}"/>
            </a:ext>
          </a:extLst>
        </xdr:cNvPr>
        <xdr:cNvSpPr/>
      </xdr:nvSpPr>
      <xdr:spPr>
        <a:xfrm>
          <a:off x="30202654" y="23183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114" name="Freccia in su 113">
          <a:extLst>
            <a:ext uri="{FF2B5EF4-FFF2-40B4-BE49-F238E27FC236}">
              <a16:creationId xmlns="" xmlns:a16="http://schemas.microsoft.com/office/drawing/2014/main" id="{3DCF3B3F-ABC3-479E-A47B-381FCC37AA3E}"/>
            </a:ext>
          </a:extLst>
        </xdr:cNvPr>
        <xdr:cNvSpPr/>
      </xdr:nvSpPr>
      <xdr:spPr>
        <a:xfrm>
          <a:off x="30755744" y="23183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115" name="Freccia in giù 114">
          <a:extLst>
            <a:ext uri="{FF2B5EF4-FFF2-40B4-BE49-F238E27FC236}">
              <a16:creationId xmlns="" xmlns:a16="http://schemas.microsoft.com/office/drawing/2014/main" id="{22B9BBE8-23F9-42A1-95D5-8B7ADB9F4533}"/>
            </a:ext>
          </a:extLst>
        </xdr:cNvPr>
        <xdr:cNvSpPr/>
      </xdr:nvSpPr>
      <xdr:spPr>
        <a:xfrm>
          <a:off x="30204336" y="215851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116" name="Freccia in su 115">
          <a:extLst>
            <a:ext uri="{FF2B5EF4-FFF2-40B4-BE49-F238E27FC236}">
              <a16:creationId xmlns="" xmlns:a16="http://schemas.microsoft.com/office/drawing/2014/main" id="{E6AED342-2A1F-4FEF-9CFA-5B6AD7BB0669}"/>
            </a:ext>
          </a:extLst>
        </xdr:cNvPr>
        <xdr:cNvSpPr/>
      </xdr:nvSpPr>
      <xdr:spPr>
        <a:xfrm>
          <a:off x="30757426" y="212805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117" name="Freccia in giù 116">
          <a:extLst>
            <a:ext uri="{FF2B5EF4-FFF2-40B4-BE49-F238E27FC236}">
              <a16:creationId xmlns="" xmlns:a16="http://schemas.microsoft.com/office/drawing/2014/main" id="{B8DF0147-A275-45DB-89D3-BFCBABC864FC}"/>
            </a:ext>
          </a:extLst>
        </xdr:cNvPr>
        <xdr:cNvSpPr/>
      </xdr:nvSpPr>
      <xdr:spPr>
        <a:xfrm>
          <a:off x="30202654" y="25727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118" name="Freccia in su 117">
          <a:extLst>
            <a:ext uri="{FF2B5EF4-FFF2-40B4-BE49-F238E27FC236}">
              <a16:creationId xmlns="" xmlns:a16="http://schemas.microsoft.com/office/drawing/2014/main" id="{ED7AA473-7FE4-4F00-8DFA-6BE8DEE7C305}"/>
            </a:ext>
          </a:extLst>
        </xdr:cNvPr>
        <xdr:cNvSpPr/>
      </xdr:nvSpPr>
      <xdr:spPr>
        <a:xfrm>
          <a:off x="30755744" y="25727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119" name="Freccia in giù 118">
          <a:extLst>
            <a:ext uri="{FF2B5EF4-FFF2-40B4-BE49-F238E27FC236}">
              <a16:creationId xmlns="" xmlns:a16="http://schemas.microsoft.com/office/drawing/2014/main" id="{354E6D58-6512-4101-8C11-EAB2166BA2AC}"/>
            </a:ext>
          </a:extLst>
        </xdr:cNvPr>
        <xdr:cNvSpPr/>
      </xdr:nvSpPr>
      <xdr:spPr>
        <a:xfrm>
          <a:off x="30204336" y="241282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120" name="Freccia in su 119">
          <a:extLst>
            <a:ext uri="{FF2B5EF4-FFF2-40B4-BE49-F238E27FC236}">
              <a16:creationId xmlns="" xmlns:a16="http://schemas.microsoft.com/office/drawing/2014/main" id="{B2DA83D3-56C0-4041-9C75-604B415E1BA7}"/>
            </a:ext>
          </a:extLst>
        </xdr:cNvPr>
        <xdr:cNvSpPr/>
      </xdr:nvSpPr>
      <xdr:spPr>
        <a:xfrm>
          <a:off x="30757426" y="238237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121" name="Freccia in giù 120">
          <a:extLst>
            <a:ext uri="{FF2B5EF4-FFF2-40B4-BE49-F238E27FC236}">
              <a16:creationId xmlns="" xmlns:a16="http://schemas.microsoft.com/office/drawing/2014/main" id="{A8E1986A-052A-4991-B5ED-ED1627EF2D7A}"/>
            </a:ext>
          </a:extLst>
        </xdr:cNvPr>
        <xdr:cNvSpPr/>
      </xdr:nvSpPr>
      <xdr:spPr>
        <a:xfrm>
          <a:off x="30202654" y="282702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122" name="Freccia in su 121">
          <a:extLst>
            <a:ext uri="{FF2B5EF4-FFF2-40B4-BE49-F238E27FC236}">
              <a16:creationId xmlns="" xmlns:a16="http://schemas.microsoft.com/office/drawing/2014/main" id="{8F23AFF1-1346-4647-A207-1568F9C91DB5}"/>
            </a:ext>
          </a:extLst>
        </xdr:cNvPr>
        <xdr:cNvSpPr/>
      </xdr:nvSpPr>
      <xdr:spPr>
        <a:xfrm>
          <a:off x="30755744" y="282702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123" name="Freccia in giù 122">
          <a:extLst>
            <a:ext uri="{FF2B5EF4-FFF2-40B4-BE49-F238E27FC236}">
              <a16:creationId xmlns="" xmlns:a16="http://schemas.microsoft.com/office/drawing/2014/main" id="{5D91FB56-5381-4E29-AA1A-C1E0D9E1FA40}"/>
            </a:ext>
          </a:extLst>
        </xdr:cNvPr>
        <xdr:cNvSpPr/>
      </xdr:nvSpPr>
      <xdr:spPr>
        <a:xfrm>
          <a:off x="30204336" y="266714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124" name="Freccia in su 123">
          <a:extLst>
            <a:ext uri="{FF2B5EF4-FFF2-40B4-BE49-F238E27FC236}">
              <a16:creationId xmlns="" xmlns:a16="http://schemas.microsoft.com/office/drawing/2014/main" id="{B54A987A-063F-4251-A62A-208120EBFC3E}"/>
            </a:ext>
          </a:extLst>
        </xdr:cNvPr>
        <xdr:cNvSpPr/>
      </xdr:nvSpPr>
      <xdr:spPr>
        <a:xfrm>
          <a:off x="30757426" y="263668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125" name="Freccia in giù 124">
          <a:extLst>
            <a:ext uri="{FF2B5EF4-FFF2-40B4-BE49-F238E27FC236}">
              <a16:creationId xmlns="" xmlns:a16="http://schemas.microsoft.com/office/drawing/2014/main" id="{4D53ABE4-5B58-4EC8-8F34-9EAD4215AA5A}"/>
            </a:ext>
          </a:extLst>
        </xdr:cNvPr>
        <xdr:cNvSpPr/>
      </xdr:nvSpPr>
      <xdr:spPr>
        <a:xfrm>
          <a:off x="30202654" y="308133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126" name="Freccia in su 125">
          <a:extLst>
            <a:ext uri="{FF2B5EF4-FFF2-40B4-BE49-F238E27FC236}">
              <a16:creationId xmlns="" xmlns:a16="http://schemas.microsoft.com/office/drawing/2014/main" id="{1175B93A-94CC-4114-AD96-2753643CA0B4}"/>
            </a:ext>
          </a:extLst>
        </xdr:cNvPr>
        <xdr:cNvSpPr/>
      </xdr:nvSpPr>
      <xdr:spPr>
        <a:xfrm>
          <a:off x="30755744" y="308133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127" name="Freccia in giù 126">
          <a:extLst>
            <a:ext uri="{FF2B5EF4-FFF2-40B4-BE49-F238E27FC236}">
              <a16:creationId xmlns="" xmlns:a16="http://schemas.microsoft.com/office/drawing/2014/main" id="{D1C1AD03-B496-45C8-92B8-B3E0EC361FA6}"/>
            </a:ext>
          </a:extLst>
        </xdr:cNvPr>
        <xdr:cNvSpPr/>
      </xdr:nvSpPr>
      <xdr:spPr>
        <a:xfrm>
          <a:off x="30204336" y="292146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128" name="Freccia in su 127">
          <a:extLst>
            <a:ext uri="{FF2B5EF4-FFF2-40B4-BE49-F238E27FC236}">
              <a16:creationId xmlns="" xmlns:a16="http://schemas.microsoft.com/office/drawing/2014/main" id="{1F5E4EAA-5D60-49B8-BFDB-34DE8BB8FF29}"/>
            </a:ext>
          </a:extLst>
        </xdr:cNvPr>
        <xdr:cNvSpPr/>
      </xdr:nvSpPr>
      <xdr:spPr>
        <a:xfrm>
          <a:off x="30757426" y="289100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129" name="Freccia in giù 128">
          <a:extLst>
            <a:ext uri="{FF2B5EF4-FFF2-40B4-BE49-F238E27FC236}">
              <a16:creationId xmlns="" xmlns:a16="http://schemas.microsoft.com/office/drawing/2014/main" id="{A1F23D05-C4E7-479C-AC7A-B735A9643015}"/>
            </a:ext>
          </a:extLst>
        </xdr:cNvPr>
        <xdr:cNvSpPr/>
      </xdr:nvSpPr>
      <xdr:spPr>
        <a:xfrm>
          <a:off x="30202654" y="33337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130" name="Freccia in su 129">
          <a:extLst>
            <a:ext uri="{FF2B5EF4-FFF2-40B4-BE49-F238E27FC236}">
              <a16:creationId xmlns="" xmlns:a16="http://schemas.microsoft.com/office/drawing/2014/main" id="{73580EFE-1589-4332-A738-364CEDB8E518}"/>
            </a:ext>
          </a:extLst>
        </xdr:cNvPr>
        <xdr:cNvSpPr/>
      </xdr:nvSpPr>
      <xdr:spPr>
        <a:xfrm>
          <a:off x="30755744" y="33337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131" name="Freccia in giù 130">
          <a:extLst>
            <a:ext uri="{FF2B5EF4-FFF2-40B4-BE49-F238E27FC236}">
              <a16:creationId xmlns="" xmlns:a16="http://schemas.microsoft.com/office/drawing/2014/main" id="{F8E331F3-E583-4383-892F-316951A9B316}"/>
            </a:ext>
          </a:extLst>
        </xdr:cNvPr>
        <xdr:cNvSpPr/>
      </xdr:nvSpPr>
      <xdr:spPr>
        <a:xfrm>
          <a:off x="30204336" y="317578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132" name="Freccia in su 131">
          <a:extLst>
            <a:ext uri="{FF2B5EF4-FFF2-40B4-BE49-F238E27FC236}">
              <a16:creationId xmlns="" xmlns:a16="http://schemas.microsoft.com/office/drawing/2014/main" id="{13C2D6C7-3C7A-4533-B880-3F73E4D609B4}"/>
            </a:ext>
          </a:extLst>
        </xdr:cNvPr>
        <xdr:cNvSpPr/>
      </xdr:nvSpPr>
      <xdr:spPr>
        <a:xfrm>
          <a:off x="30757426" y="314532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133" name="Freccia in giù 132">
          <a:extLst>
            <a:ext uri="{FF2B5EF4-FFF2-40B4-BE49-F238E27FC236}">
              <a16:creationId xmlns="" xmlns:a16="http://schemas.microsoft.com/office/drawing/2014/main" id="{34066734-4DCC-4DB5-A12D-E88C12CAC39A}"/>
            </a:ext>
          </a:extLst>
        </xdr:cNvPr>
        <xdr:cNvSpPr/>
      </xdr:nvSpPr>
      <xdr:spPr>
        <a:xfrm>
          <a:off x="30202654" y="35880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134" name="Freccia in su 133">
          <a:extLst>
            <a:ext uri="{FF2B5EF4-FFF2-40B4-BE49-F238E27FC236}">
              <a16:creationId xmlns="" xmlns:a16="http://schemas.microsoft.com/office/drawing/2014/main" id="{E1AAAC32-5756-43DD-896A-3B6A94FD07B4}"/>
            </a:ext>
          </a:extLst>
        </xdr:cNvPr>
        <xdr:cNvSpPr/>
      </xdr:nvSpPr>
      <xdr:spPr>
        <a:xfrm>
          <a:off x="30755744" y="35880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135" name="Freccia in giù 134">
          <a:extLst>
            <a:ext uri="{FF2B5EF4-FFF2-40B4-BE49-F238E27FC236}">
              <a16:creationId xmlns="" xmlns:a16="http://schemas.microsoft.com/office/drawing/2014/main" id="{B3393352-6846-4E50-BF1B-DA61E69AD41A}"/>
            </a:ext>
          </a:extLst>
        </xdr:cNvPr>
        <xdr:cNvSpPr/>
      </xdr:nvSpPr>
      <xdr:spPr>
        <a:xfrm>
          <a:off x="30204336" y="342819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136" name="Freccia in su 135">
          <a:extLst>
            <a:ext uri="{FF2B5EF4-FFF2-40B4-BE49-F238E27FC236}">
              <a16:creationId xmlns="" xmlns:a16="http://schemas.microsoft.com/office/drawing/2014/main" id="{63292DCC-A8A5-49F4-8D82-6FD05EA83321}"/>
            </a:ext>
          </a:extLst>
        </xdr:cNvPr>
        <xdr:cNvSpPr/>
      </xdr:nvSpPr>
      <xdr:spPr>
        <a:xfrm>
          <a:off x="30757426" y="339773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137" name="Freccia in giù 136">
          <a:extLst>
            <a:ext uri="{FF2B5EF4-FFF2-40B4-BE49-F238E27FC236}">
              <a16:creationId xmlns="" xmlns:a16="http://schemas.microsoft.com/office/drawing/2014/main" id="{A4D39575-29FD-4B0C-B17E-FB765600CB60}"/>
            </a:ext>
          </a:extLst>
        </xdr:cNvPr>
        <xdr:cNvSpPr/>
      </xdr:nvSpPr>
      <xdr:spPr>
        <a:xfrm>
          <a:off x="30202654" y="38423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138" name="Freccia in su 137">
          <a:extLst>
            <a:ext uri="{FF2B5EF4-FFF2-40B4-BE49-F238E27FC236}">
              <a16:creationId xmlns="" xmlns:a16="http://schemas.microsoft.com/office/drawing/2014/main" id="{5BD9C7D3-440D-4DFA-9F4F-E8E70AF2A055}"/>
            </a:ext>
          </a:extLst>
        </xdr:cNvPr>
        <xdr:cNvSpPr/>
      </xdr:nvSpPr>
      <xdr:spPr>
        <a:xfrm>
          <a:off x="30755744" y="38423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139" name="Freccia in giù 138">
          <a:extLst>
            <a:ext uri="{FF2B5EF4-FFF2-40B4-BE49-F238E27FC236}">
              <a16:creationId xmlns="" xmlns:a16="http://schemas.microsoft.com/office/drawing/2014/main" id="{1C0A5FD0-CEB5-439D-B575-6CE34A4E389F}"/>
            </a:ext>
          </a:extLst>
        </xdr:cNvPr>
        <xdr:cNvSpPr/>
      </xdr:nvSpPr>
      <xdr:spPr>
        <a:xfrm>
          <a:off x="30204336" y="368251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140" name="Freccia in su 139">
          <a:extLst>
            <a:ext uri="{FF2B5EF4-FFF2-40B4-BE49-F238E27FC236}">
              <a16:creationId xmlns="" xmlns:a16="http://schemas.microsoft.com/office/drawing/2014/main" id="{247D2149-3DA7-49E9-B245-B5DE77BA30ED}"/>
            </a:ext>
          </a:extLst>
        </xdr:cNvPr>
        <xdr:cNvSpPr/>
      </xdr:nvSpPr>
      <xdr:spPr>
        <a:xfrm>
          <a:off x="30757426" y="365205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141" name="Freccia in giù 140">
          <a:extLst>
            <a:ext uri="{FF2B5EF4-FFF2-40B4-BE49-F238E27FC236}">
              <a16:creationId xmlns="" xmlns:a16="http://schemas.microsoft.com/office/drawing/2014/main" id="{8A7F6FC4-9139-4B4F-A12A-FE5387CF521E}"/>
            </a:ext>
          </a:extLst>
        </xdr:cNvPr>
        <xdr:cNvSpPr/>
      </xdr:nvSpPr>
      <xdr:spPr>
        <a:xfrm>
          <a:off x="30202654" y="40967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142" name="Freccia in su 141">
          <a:extLst>
            <a:ext uri="{FF2B5EF4-FFF2-40B4-BE49-F238E27FC236}">
              <a16:creationId xmlns="" xmlns:a16="http://schemas.microsoft.com/office/drawing/2014/main" id="{FF12D1EA-93C4-4ED4-A75F-EFF22284DF2D}"/>
            </a:ext>
          </a:extLst>
        </xdr:cNvPr>
        <xdr:cNvSpPr/>
      </xdr:nvSpPr>
      <xdr:spPr>
        <a:xfrm>
          <a:off x="30755744" y="40967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143" name="Freccia in giù 142">
          <a:extLst>
            <a:ext uri="{FF2B5EF4-FFF2-40B4-BE49-F238E27FC236}">
              <a16:creationId xmlns="" xmlns:a16="http://schemas.microsoft.com/office/drawing/2014/main" id="{A6DF763B-FEC1-42D0-9E58-CA58E07D24B7}"/>
            </a:ext>
          </a:extLst>
        </xdr:cNvPr>
        <xdr:cNvSpPr/>
      </xdr:nvSpPr>
      <xdr:spPr>
        <a:xfrm>
          <a:off x="30204336" y="393682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144" name="Freccia in su 143">
          <a:extLst>
            <a:ext uri="{FF2B5EF4-FFF2-40B4-BE49-F238E27FC236}">
              <a16:creationId xmlns="" xmlns:a16="http://schemas.microsoft.com/office/drawing/2014/main" id="{6E914A24-C325-4B54-A99C-F8044AFA952B}"/>
            </a:ext>
          </a:extLst>
        </xdr:cNvPr>
        <xdr:cNvSpPr/>
      </xdr:nvSpPr>
      <xdr:spPr>
        <a:xfrm>
          <a:off x="30757426" y="390637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145" name="Freccia in giù 144">
          <a:extLst>
            <a:ext uri="{FF2B5EF4-FFF2-40B4-BE49-F238E27FC236}">
              <a16:creationId xmlns="" xmlns:a16="http://schemas.microsoft.com/office/drawing/2014/main" id="{E109DA6B-3CE1-42E6-A643-A82ADA892AB1}"/>
            </a:ext>
          </a:extLst>
        </xdr:cNvPr>
        <xdr:cNvSpPr/>
      </xdr:nvSpPr>
      <xdr:spPr>
        <a:xfrm>
          <a:off x="30202654" y="435102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146" name="Freccia in su 145">
          <a:extLst>
            <a:ext uri="{FF2B5EF4-FFF2-40B4-BE49-F238E27FC236}">
              <a16:creationId xmlns="" xmlns:a16="http://schemas.microsoft.com/office/drawing/2014/main" id="{34EC8949-F36C-48FA-8868-2B34192969CD}"/>
            </a:ext>
          </a:extLst>
        </xdr:cNvPr>
        <xdr:cNvSpPr/>
      </xdr:nvSpPr>
      <xdr:spPr>
        <a:xfrm>
          <a:off x="30755744" y="435102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147" name="Freccia in giù 146">
          <a:extLst>
            <a:ext uri="{FF2B5EF4-FFF2-40B4-BE49-F238E27FC236}">
              <a16:creationId xmlns="" xmlns:a16="http://schemas.microsoft.com/office/drawing/2014/main" id="{1BFA307B-F8AD-43D5-95C5-51B6A0737869}"/>
            </a:ext>
          </a:extLst>
        </xdr:cNvPr>
        <xdr:cNvSpPr/>
      </xdr:nvSpPr>
      <xdr:spPr>
        <a:xfrm>
          <a:off x="30204336" y="419114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148" name="Freccia in su 147">
          <a:extLst>
            <a:ext uri="{FF2B5EF4-FFF2-40B4-BE49-F238E27FC236}">
              <a16:creationId xmlns="" xmlns:a16="http://schemas.microsoft.com/office/drawing/2014/main" id="{D2DD57DC-A469-4160-8FB5-9ACE55435EFB}"/>
            </a:ext>
          </a:extLst>
        </xdr:cNvPr>
        <xdr:cNvSpPr/>
      </xdr:nvSpPr>
      <xdr:spPr>
        <a:xfrm>
          <a:off x="30757426" y="416068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149" name="Freccia in giù 148">
          <a:extLst>
            <a:ext uri="{FF2B5EF4-FFF2-40B4-BE49-F238E27FC236}">
              <a16:creationId xmlns="" xmlns:a16="http://schemas.microsoft.com/office/drawing/2014/main" id="{7B0056D5-0A33-4CDE-8DEA-4E376690F0E2}"/>
            </a:ext>
          </a:extLst>
        </xdr:cNvPr>
        <xdr:cNvSpPr/>
      </xdr:nvSpPr>
      <xdr:spPr>
        <a:xfrm>
          <a:off x="30202654" y="460533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150" name="Freccia in su 149">
          <a:extLst>
            <a:ext uri="{FF2B5EF4-FFF2-40B4-BE49-F238E27FC236}">
              <a16:creationId xmlns="" xmlns:a16="http://schemas.microsoft.com/office/drawing/2014/main" id="{DD2E340B-1D49-4729-AB42-5C6361CF3A25}"/>
            </a:ext>
          </a:extLst>
        </xdr:cNvPr>
        <xdr:cNvSpPr/>
      </xdr:nvSpPr>
      <xdr:spPr>
        <a:xfrm>
          <a:off x="30755744" y="460533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151" name="Freccia in giù 150">
          <a:extLst>
            <a:ext uri="{FF2B5EF4-FFF2-40B4-BE49-F238E27FC236}">
              <a16:creationId xmlns="" xmlns:a16="http://schemas.microsoft.com/office/drawing/2014/main" id="{07647DEE-98E8-4B5E-91A2-58540E73B9B8}"/>
            </a:ext>
          </a:extLst>
        </xdr:cNvPr>
        <xdr:cNvSpPr/>
      </xdr:nvSpPr>
      <xdr:spPr>
        <a:xfrm>
          <a:off x="30204336" y="444546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152" name="Freccia in su 151">
          <a:extLst>
            <a:ext uri="{FF2B5EF4-FFF2-40B4-BE49-F238E27FC236}">
              <a16:creationId xmlns="" xmlns:a16="http://schemas.microsoft.com/office/drawing/2014/main" id="{49648778-A911-4BC4-9AD3-FB50C9D60856}"/>
            </a:ext>
          </a:extLst>
        </xdr:cNvPr>
        <xdr:cNvSpPr/>
      </xdr:nvSpPr>
      <xdr:spPr>
        <a:xfrm>
          <a:off x="30757426" y="441500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153" name="Freccia in giù 152">
          <a:extLst>
            <a:ext uri="{FF2B5EF4-FFF2-40B4-BE49-F238E27FC236}">
              <a16:creationId xmlns="" xmlns:a16="http://schemas.microsoft.com/office/drawing/2014/main" id="{01007AE3-669D-48F0-B3A8-4DA0456F6548}"/>
            </a:ext>
          </a:extLst>
        </xdr:cNvPr>
        <xdr:cNvSpPr/>
      </xdr:nvSpPr>
      <xdr:spPr>
        <a:xfrm>
          <a:off x="30202654" y="485965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154" name="Freccia in su 153">
          <a:extLst>
            <a:ext uri="{FF2B5EF4-FFF2-40B4-BE49-F238E27FC236}">
              <a16:creationId xmlns="" xmlns:a16="http://schemas.microsoft.com/office/drawing/2014/main" id="{7C76231A-ADE9-488A-A2A5-4BF5CCE5E668}"/>
            </a:ext>
          </a:extLst>
        </xdr:cNvPr>
        <xdr:cNvSpPr/>
      </xdr:nvSpPr>
      <xdr:spPr>
        <a:xfrm>
          <a:off x="30755744" y="485965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155" name="Freccia in giù 154">
          <a:extLst>
            <a:ext uri="{FF2B5EF4-FFF2-40B4-BE49-F238E27FC236}">
              <a16:creationId xmlns="" xmlns:a16="http://schemas.microsoft.com/office/drawing/2014/main" id="{B4421A74-1008-4333-9380-78B8CF4E30D0}"/>
            </a:ext>
          </a:extLst>
        </xdr:cNvPr>
        <xdr:cNvSpPr/>
      </xdr:nvSpPr>
      <xdr:spPr>
        <a:xfrm>
          <a:off x="30204336" y="469978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156" name="Freccia in su 155">
          <a:extLst>
            <a:ext uri="{FF2B5EF4-FFF2-40B4-BE49-F238E27FC236}">
              <a16:creationId xmlns="" xmlns:a16="http://schemas.microsoft.com/office/drawing/2014/main" id="{20BCF1E4-7E09-46B3-AE6B-059D3C62AAA7}"/>
            </a:ext>
          </a:extLst>
        </xdr:cNvPr>
        <xdr:cNvSpPr/>
      </xdr:nvSpPr>
      <xdr:spPr>
        <a:xfrm>
          <a:off x="30757426" y="466932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157" name="Freccia in giù 156">
          <a:extLst>
            <a:ext uri="{FF2B5EF4-FFF2-40B4-BE49-F238E27FC236}">
              <a16:creationId xmlns="" xmlns:a16="http://schemas.microsoft.com/office/drawing/2014/main" id="{341C1CB5-3F16-4CBD-86DC-5CC5039ACF71}"/>
            </a:ext>
          </a:extLst>
        </xdr:cNvPr>
        <xdr:cNvSpPr/>
      </xdr:nvSpPr>
      <xdr:spPr>
        <a:xfrm>
          <a:off x="30202654" y="511397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158" name="Freccia in su 157">
          <a:extLst>
            <a:ext uri="{FF2B5EF4-FFF2-40B4-BE49-F238E27FC236}">
              <a16:creationId xmlns="" xmlns:a16="http://schemas.microsoft.com/office/drawing/2014/main" id="{0A240CBC-0FFC-44E2-8D75-AA07B8744DE2}"/>
            </a:ext>
          </a:extLst>
        </xdr:cNvPr>
        <xdr:cNvSpPr/>
      </xdr:nvSpPr>
      <xdr:spPr>
        <a:xfrm>
          <a:off x="30755744" y="511397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159" name="Freccia in giù 158">
          <a:extLst>
            <a:ext uri="{FF2B5EF4-FFF2-40B4-BE49-F238E27FC236}">
              <a16:creationId xmlns="" xmlns:a16="http://schemas.microsoft.com/office/drawing/2014/main" id="{47CC9CE2-02B5-4499-8497-539C7731228D}"/>
            </a:ext>
          </a:extLst>
        </xdr:cNvPr>
        <xdr:cNvSpPr/>
      </xdr:nvSpPr>
      <xdr:spPr>
        <a:xfrm>
          <a:off x="30204336" y="495409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160" name="Freccia in su 159">
          <a:extLst>
            <a:ext uri="{FF2B5EF4-FFF2-40B4-BE49-F238E27FC236}">
              <a16:creationId xmlns="" xmlns:a16="http://schemas.microsoft.com/office/drawing/2014/main" id="{1E08561D-1FB1-4344-BD87-6BCA490B10B8}"/>
            </a:ext>
          </a:extLst>
        </xdr:cNvPr>
        <xdr:cNvSpPr/>
      </xdr:nvSpPr>
      <xdr:spPr>
        <a:xfrm>
          <a:off x="30757426" y="492364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161" name="Freccia in giù 160">
          <a:extLst>
            <a:ext uri="{FF2B5EF4-FFF2-40B4-BE49-F238E27FC236}">
              <a16:creationId xmlns="" xmlns:a16="http://schemas.microsoft.com/office/drawing/2014/main" id="{ECE6E0D9-773E-419F-97F1-291E02ABB498}"/>
            </a:ext>
          </a:extLst>
        </xdr:cNvPr>
        <xdr:cNvSpPr/>
      </xdr:nvSpPr>
      <xdr:spPr>
        <a:xfrm>
          <a:off x="30202654" y="53663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162" name="Freccia in su 161">
          <a:extLst>
            <a:ext uri="{FF2B5EF4-FFF2-40B4-BE49-F238E27FC236}">
              <a16:creationId xmlns="" xmlns:a16="http://schemas.microsoft.com/office/drawing/2014/main" id="{25BFADD7-76F1-45A2-94C8-ADE34917EFDD}"/>
            </a:ext>
          </a:extLst>
        </xdr:cNvPr>
        <xdr:cNvSpPr/>
      </xdr:nvSpPr>
      <xdr:spPr>
        <a:xfrm>
          <a:off x="30755744" y="53663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163" name="Freccia in giù 162">
          <a:extLst>
            <a:ext uri="{FF2B5EF4-FFF2-40B4-BE49-F238E27FC236}">
              <a16:creationId xmlns="" xmlns:a16="http://schemas.microsoft.com/office/drawing/2014/main" id="{F3E9CBB1-D141-49ED-9B26-66CE2B1C5C4F}"/>
            </a:ext>
          </a:extLst>
        </xdr:cNvPr>
        <xdr:cNvSpPr/>
      </xdr:nvSpPr>
      <xdr:spPr>
        <a:xfrm>
          <a:off x="30204336" y="520841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164" name="Freccia in su 163">
          <a:extLst>
            <a:ext uri="{FF2B5EF4-FFF2-40B4-BE49-F238E27FC236}">
              <a16:creationId xmlns="" xmlns:a16="http://schemas.microsoft.com/office/drawing/2014/main" id="{89C32D6E-30CA-44E4-A4C2-5CE0D426328D}"/>
            </a:ext>
          </a:extLst>
        </xdr:cNvPr>
        <xdr:cNvSpPr/>
      </xdr:nvSpPr>
      <xdr:spPr>
        <a:xfrm>
          <a:off x="30757426" y="517795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165" name="Freccia in giù 164">
          <a:extLst>
            <a:ext uri="{FF2B5EF4-FFF2-40B4-BE49-F238E27FC236}">
              <a16:creationId xmlns="" xmlns:a16="http://schemas.microsoft.com/office/drawing/2014/main" id="{4520488B-62FB-436A-8382-11B9343550FA}"/>
            </a:ext>
          </a:extLst>
        </xdr:cNvPr>
        <xdr:cNvSpPr/>
      </xdr:nvSpPr>
      <xdr:spPr>
        <a:xfrm>
          <a:off x="30202654" y="56207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166" name="Freccia in su 165">
          <a:extLst>
            <a:ext uri="{FF2B5EF4-FFF2-40B4-BE49-F238E27FC236}">
              <a16:creationId xmlns="" xmlns:a16="http://schemas.microsoft.com/office/drawing/2014/main" id="{A6DAFC21-F1CA-4304-BED6-8DEEA2EE59EA}"/>
            </a:ext>
          </a:extLst>
        </xdr:cNvPr>
        <xdr:cNvSpPr/>
      </xdr:nvSpPr>
      <xdr:spPr>
        <a:xfrm>
          <a:off x="30755744" y="56207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167" name="Freccia in giù 166">
          <a:extLst>
            <a:ext uri="{FF2B5EF4-FFF2-40B4-BE49-F238E27FC236}">
              <a16:creationId xmlns="" xmlns:a16="http://schemas.microsoft.com/office/drawing/2014/main" id="{7734C636-CA2A-453C-B064-77800D3EB5E3}"/>
            </a:ext>
          </a:extLst>
        </xdr:cNvPr>
        <xdr:cNvSpPr/>
      </xdr:nvSpPr>
      <xdr:spPr>
        <a:xfrm>
          <a:off x="30204336" y="546082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168" name="Freccia in su 167">
          <a:extLst>
            <a:ext uri="{FF2B5EF4-FFF2-40B4-BE49-F238E27FC236}">
              <a16:creationId xmlns="" xmlns:a16="http://schemas.microsoft.com/office/drawing/2014/main" id="{1C45D4C0-ABD1-4E0D-BC26-33B23A245192}"/>
            </a:ext>
          </a:extLst>
        </xdr:cNvPr>
        <xdr:cNvSpPr/>
      </xdr:nvSpPr>
      <xdr:spPr>
        <a:xfrm>
          <a:off x="30757426" y="543037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48105</xdr:colOff>
      <xdr:row>13</xdr:row>
      <xdr:rowOff>630811</xdr:rowOff>
    </xdr:from>
    <xdr:to>
      <xdr:col>31</xdr:col>
      <xdr:colOff>333855</xdr:colOff>
      <xdr:row>13</xdr:row>
      <xdr:rowOff>964640</xdr:rowOff>
    </xdr:to>
    <xdr:sp macro="" textlink="">
      <xdr:nvSpPr>
        <xdr:cNvPr id="169" name="Freccia in giù 168">
          <a:extLst>
            <a:ext uri="{FF2B5EF4-FFF2-40B4-BE49-F238E27FC236}">
              <a16:creationId xmlns="" xmlns:a16="http://schemas.microsoft.com/office/drawing/2014/main" id="{287C8CE4-89B7-4205-AB3C-7DFE56E169DC}"/>
            </a:ext>
          </a:extLst>
        </xdr:cNvPr>
        <xdr:cNvSpPr/>
      </xdr:nvSpPr>
      <xdr:spPr>
        <a:xfrm>
          <a:off x="30194730" y="1354711"/>
          <a:ext cx="285750" cy="4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170" name="Freccia in su 169">
          <a:extLst>
            <a:ext uri="{FF2B5EF4-FFF2-40B4-BE49-F238E27FC236}">
              <a16:creationId xmlns="" xmlns:a16="http://schemas.microsoft.com/office/drawing/2014/main" id="{90A91760-9521-49D8-90B5-D3D5A1D5C124}"/>
            </a:ext>
          </a:extLst>
        </xdr:cNvPr>
        <xdr:cNvSpPr/>
      </xdr:nvSpPr>
      <xdr:spPr>
        <a:xfrm>
          <a:off x="30747820" y="1116613"/>
          <a:ext cx="222250" cy="23721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171" name="Freccia in giù 170">
          <a:extLst>
            <a:ext uri="{FF2B5EF4-FFF2-40B4-BE49-F238E27FC236}">
              <a16:creationId xmlns="" xmlns:a16="http://schemas.microsoft.com/office/drawing/2014/main" id="{668A32C3-0243-442A-AD44-C2BED5748972}"/>
            </a:ext>
          </a:extLst>
        </xdr:cNvPr>
        <xdr:cNvSpPr/>
      </xdr:nvSpPr>
      <xdr:spPr>
        <a:xfrm>
          <a:off x="30202654" y="354010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172" name="Freccia in su 171">
          <a:extLst>
            <a:ext uri="{FF2B5EF4-FFF2-40B4-BE49-F238E27FC236}">
              <a16:creationId xmlns="" xmlns:a16="http://schemas.microsoft.com/office/drawing/2014/main" id="{C8DA5596-E6A8-4AEB-A32F-2AA552511C44}"/>
            </a:ext>
          </a:extLst>
        </xdr:cNvPr>
        <xdr:cNvSpPr/>
      </xdr:nvSpPr>
      <xdr:spPr>
        <a:xfrm>
          <a:off x="30755744" y="324821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173" name="Freccia in giù 172">
          <a:extLst>
            <a:ext uri="{FF2B5EF4-FFF2-40B4-BE49-F238E27FC236}">
              <a16:creationId xmlns="" xmlns:a16="http://schemas.microsoft.com/office/drawing/2014/main" id="{78D9B113-C34D-4E2A-BA85-82D651285438}"/>
            </a:ext>
          </a:extLst>
        </xdr:cNvPr>
        <xdr:cNvSpPr/>
      </xdr:nvSpPr>
      <xdr:spPr>
        <a:xfrm>
          <a:off x="30202654" y="104679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174" name="Freccia in su 173">
          <a:extLst>
            <a:ext uri="{FF2B5EF4-FFF2-40B4-BE49-F238E27FC236}">
              <a16:creationId xmlns="" xmlns:a16="http://schemas.microsoft.com/office/drawing/2014/main" id="{EA1F5262-F6CA-4790-8A16-254F98BC23AF}"/>
            </a:ext>
          </a:extLst>
        </xdr:cNvPr>
        <xdr:cNvSpPr/>
      </xdr:nvSpPr>
      <xdr:spPr>
        <a:xfrm>
          <a:off x="30755744" y="104679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175" name="Freccia in giù 174">
          <a:extLst>
            <a:ext uri="{FF2B5EF4-FFF2-40B4-BE49-F238E27FC236}">
              <a16:creationId xmlns="" xmlns:a16="http://schemas.microsoft.com/office/drawing/2014/main" id="{6F2E9E35-62CD-4A62-BC45-4C6DFB64BC4D}"/>
            </a:ext>
          </a:extLst>
        </xdr:cNvPr>
        <xdr:cNvSpPr/>
      </xdr:nvSpPr>
      <xdr:spPr>
        <a:xfrm>
          <a:off x="30204336" y="88692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176" name="Freccia in su 175">
          <a:extLst>
            <a:ext uri="{FF2B5EF4-FFF2-40B4-BE49-F238E27FC236}">
              <a16:creationId xmlns="" xmlns:a16="http://schemas.microsoft.com/office/drawing/2014/main" id="{CFD05946-3F54-43FB-8FC7-1D039E73986D}"/>
            </a:ext>
          </a:extLst>
        </xdr:cNvPr>
        <xdr:cNvSpPr/>
      </xdr:nvSpPr>
      <xdr:spPr>
        <a:xfrm>
          <a:off x="30757426" y="85646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177" name="Freccia in giù 176">
          <a:extLst>
            <a:ext uri="{FF2B5EF4-FFF2-40B4-BE49-F238E27FC236}">
              <a16:creationId xmlns="" xmlns:a16="http://schemas.microsoft.com/office/drawing/2014/main" id="{DB640C7C-BBE6-4272-80FA-259041AA0116}"/>
            </a:ext>
          </a:extLst>
        </xdr:cNvPr>
        <xdr:cNvSpPr/>
      </xdr:nvSpPr>
      <xdr:spPr>
        <a:xfrm>
          <a:off x="30202654" y="13011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178" name="Freccia in su 177">
          <a:extLst>
            <a:ext uri="{FF2B5EF4-FFF2-40B4-BE49-F238E27FC236}">
              <a16:creationId xmlns="" xmlns:a16="http://schemas.microsoft.com/office/drawing/2014/main" id="{51A19794-D621-4FC2-BB3E-99B5813A4FD2}"/>
            </a:ext>
          </a:extLst>
        </xdr:cNvPr>
        <xdr:cNvSpPr/>
      </xdr:nvSpPr>
      <xdr:spPr>
        <a:xfrm>
          <a:off x="30755744" y="13011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179" name="Freccia in giù 178">
          <a:extLst>
            <a:ext uri="{FF2B5EF4-FFF2-40B4-BE49-F238E27FC236}">
              <a16:creationId xmlns="" xmlns:a16="http://schemas.microsoft.com/office/drawing/2014/main" id="{82A4366B-A1D0-4FBE-A8BE-7F050017249E}"/>
            </a:ext>
          </a:extLst>
        </xdr:cNvPr>
        <xdr:cNvSpPr/>
      </xdr:nvSpPr>
      <xdr:spPr>
        <a:xfrm>
          <a:off x="30204336" y="114124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180" name="Freccia in su 179">
          <a:extLst>
            <a:ext uri="{FF2B5EF4-FFF2-40B4-BE49-F238E27FC236}">
              <a16:creationId xmlns="" xmlns:a16="http://schemas.microsoft.com/office/drawing/2014/main" id="{C2714D78-5456-4DF1-9FFB-993D6BE81868}"/>
            </a:ext>
          </a:extLst>
        </xdr:cNvPr>
        <xdr:cNvSpPr/>
      </xdr:nvSpPr>
      <xdr:spPr>
        <a:xfrm>
          <a:off x="30757426" y="111078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181" name="Freccia in giù 180">
          <a:extLst>
            <a:ext uri="{FF2B5EF4-FFF2-40B4-BE49-F238E27FC236}">
              <a16:creationId xmlns="" xmlns:a16="http://schemas.microsoft.com/office/drawing/2014/main" id="{416A0B08-1BF3-4F6A-96CF-5790A69D20B6}"/>
            </a:ext>
          </a:extLst>
        </xdr:cNvPr>
        <xdr:cNvSpPr/>
      </xdr:nvSpPr>
      <xdr:spPr>
        <a:xfrm>
          <a:off x="30202654" y="15554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182" name="Freccia in su 181">
          <a:extLst>
            <a:ext uri="{FF2B5EF4-FFF2-40B4-BE49-F238E27FC236}">
              <a16:creationId xmlns="" xmlns:a16="http://schemas.microsoft.com/office/drawing/2014/main" id="{FF386F8C-FDA2-49E5-9A21-26DAD05FA7E0}"/>
            </a:ext>
          </a:extLst>
        </xdr:cNvPr>
        <xdr:cNvSpPr/>
      </xdr:nvSpPr>
      <xdr:spPr>
        <a:xfrm>
          <a:off x="30755744" y="15554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183" name="Freccia in giù 182">
          <a:extLst>
            <a:ext uri="{FF2B5EF4-FFF2-40B4-BE49-F238E27FC236}">
              <a16:creationId xmlns="" xmlns:a16="http://schemas.microsoft.com/office/drawing/2014/main" id="{0A687F26-287F-4F37-952A-7FC6F1CF7EA1}"/>
            </a:ext>
          </a:extLst>
        </xdr:cNvPr>
        <xdr:cNvSpPr/>
      </xdr:nvSpPr>
      <xdr:spPr>
        <a:xfrm>
          <a:off x="30204336" y="13955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184" name="Freccia in su 183">
          <a:extLst>
            <a:ext uri="{FF2B5EF4-FFF2-40B4-BE49-F238E27FC236}">
              <a16:creationId xmlns="" xmlns:a16="http://schemas.microsoft.com/office/drawing/2014/main" id="{DEA21CCF-58C2-44D4-85C7-E7A08E920B60}"/>
            </a:ext>
          </a:extLst>
        </xdr:cNvPr>
        <xdr:cNvSpPr/>
      </xdr:nvSpPr>
      <xdr:spPr>
        <a:xfrm>
          <a:off x="30757426" y="13651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185" name="Freccia in giù 184">
          <a:extLst>
            <a:ext uri="{FF2B5EF4-FFF2-40B4-BE49-F238E27FC236}">
              <a16:creationId xmlns="" xmlns:a16="http://schemas.microsoft.com/office/drawing/2014/main" id="{1CA73DA5-F165-4F7E-833A-A33D1C0E329E}"/>
            </a:ext>
          </a:extLst>
        </xdr:cNvPr>
        <xdr:cNvSpPr/>
      </xdr:nvSpPr>
      <xdr:spPr>
        <a:xfrm>
          <a:off x="30202654" y="18097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186" name="Freccia in su 185">
          <a:extLst>
            <a:ext uri="{FF2B5EF4-FFF2-40B4-BE49-F238E27FC236}">
              <a16:creationId xmlns="" xmlns:a16="http://schemas.microsoft.com/office/drawing/2014/main" id="{E1BCFEB1-E3B8-40B4-876C-9BED66A7250D}"/>
            </a:ext>
          </a:extLst>
        </xdr:cNvPr>
        <xdr:cNvSpPr/>
      </xdr:nvSpPr>
      <xdr:spPr>
        <a:xfrm>
          <a:off x="30755744" y="18097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187" name="Freccia in giù 186">
          <a:extLst>
            <a:ext uri="{FF2B5EF4-FFF2-40B4-BE49-F238E27FC236}">
              <a16:creationId xmlns="" xmlns:a16="http://schemas.microsoft.com/office/drawing/2014/main" id="{2946AF3A-0272-4691-8DBF-C446087FD50C}"/>
            </a:ext>
          </a:extLst>
        </xdr:cNvPr>
        <xdr:cNvSpPr/>
      </xdr:nvSpPr>
      <xdr:spPr>
        <a:xfrm>
          <a:off x="30204336" y="164987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188" name="Freccia in su 187">
          <a:extLst>
            <a:ext uri="{FF2B5EF4-FFF2-40B4-BE49-F238E27FC236}">
              <a16:creationId xmlns="" xmlns:a16="http://schemas.microsoft.com/office/drawing/2014/main" id="{F79AD161-4D5F-4FBD-9768-4318070252D0}"/>
            </a:ext>
          </a:extLst>
        </xdr:cNvPr>
        <xdr:cNvSpPr/>
      </xdr:nvSpPr>
      <xdr:spPr>
        <a:xfrm>
          <a:off x="30757426" y="161941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189" name="Freccia in giù 188">
          <a:extLst>
            <a:ext uri="{FF2B5EF4-FFF2-40B4-BE49-F238E27FC236}">
              <a16:creationId xmlns="" xmlns:a16="http://schemas.microsoft.com/office/drawing/2014/main" id="{BC22E963-6483-4807-8B48-D99959E93074}"/>
            </a:ext>
          </a:extLst>
        </xdr:cNvPr>
        <xdr:cNvSpPr/>
      </xdr:nvSpPr>
      <xdr:spPr>
        <a:xfrm>
          <a:off x="30202654" y="20640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190" name="Freccia in su 189">
          <a:extLst>
            <a:ext uri="{FF2B5EF4-FFF2-40B4-BE49-F238E27FC236}">
              <a16:creationId xmlns="" xmlns:a16="http://schemas.microsoft.com/office/drawing/2014/main" id="{B53BAE7A-8509-42BF-A64B-DBC6C522CF6E}"/>
            </a:ext>
          </a:extLst>
        </xdr:cNvPr>
        <xdr:cNvSpPr/>
      </xdr:nvSpPr>
      <xdr:spPr>
        <a:xfrm>
          <a:off x="30755744" y="20640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191" name="Freccia in giù 190">
          <a:extLst>
            <a:ext uri="{FF2B5EF4-FFF2-40B4-BE49-F238E27FC236}">
              <a16:creationId xmlns="" xmlns:a16="http://schemas.microsoft.com/office/drawing/2014/main" id="{7F4ABBF7-E0E5-4C9A-B16C-AD048A54A77B}"/>
            </a:ext>
          </a:extLst>
        </xdr:cNvPr>
        <xdr:cNvSpPr/>
      </xdr:nvSpPr>
      <xdr:spPr>
        <a:xfrm>
          <a:off x="30204336" y="190419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192" name="Freccia in su 191">
          <a:extLst>
            <a:ext uri="{FF2B5EF4-FFF2-40B4-BE49-F238E27FC236}">
              <a16:creationId xmlns="" xmlns:a16="http://schemas.microsoft.com/office/drawing/2014/main" id="{C27A762A-72BA-424C-A4B5-7AEE0FB500ED}"/>
            </a:ext>
          </a:extLst>
        </xdr:cNvPr>
        <xdr:cNvSpPr/>
      </xdr:nvSpPr>
      <xdr:spPr>
        <a:xfrm>
          <a:off x="30757426" y="187373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193" name="Freccia in giù 192">
          <a:extLst>
            <a:ext uri="{FF2B5EF4-FFF2-40B4-BE49-F238E27FC236}">
              <a16:creationId xmlns="" xmlns:a16="http://schemas.microsoft.com/office/drawing/2014/main" id="{275A0BC8-625B-4972-A178-5D2834C5F90A}"/>
            </a:ext>
          </a:extLst>
        </xdr:cNvPr>
        <xdr:cNvSpPr/>
      </xdr:nvSpPr>
      <xdr:spPr>
        <a:xfrm>
          <a:off x="30202654" y="23183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194" name="Freccia in su 193">
          <a:extLst>
            <a:ext uri="{FF2B5EF4-FFF2-40B4-BE49-F238E27FC236}">
              <a16:creationId xmlns="" xmlns:a16="http://schemas.microsoft.com/office/drawing/2014/main" id="{CBEA6A77-F83D-4993-96AE-96CC1A770A99}"/>
            </a:ext>
          </a:extLst>
        </xdr:cNvPr>
        <xdr:cNvSpPr/>
      </xdr:nvSpPr>
      <xdr:spPr>
        <a:xfrm>
          <a:off x="30755744" y="23183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195" name="Freccia in giù 194">
          <a:extLst>
            <a:ext uri="{FF2B5EF4-FFF2-40B4-BE49-F238E27FC236}">
              <a16:creationId xmlns="" xmlns:a16="http://schemas.microsoft.com/office/drawing/2014/main" id="{43C3FFF7-BC3D-46F5-B60F-9549026869C9}"/>
            </a:ext>
          </a:extLst>
        </xdr:cNvPr>
        <xdr:cNvSpPr/>
      </xdr:nvSpPr>
      <xdr:spPr>
        <a:xfrm>
          <a:off x="30204336" y="215851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196" name="Freccia in su 195">
          <a:extLst>
            <a:ext uri="{FF2B5EF4-FFF2-40B4-BE49-F238E27FC236}">
              <a16:creationId xmlns="" xmlns:a16="http://schemas.microsoft.com/office/drawing/2014/main" id="{2D6CFDA0-3D4A-4B19-9C8D-E39B75447D8E}"/>
            </a:ext>
          </a:extLst>
        </xdr:cNvPr>
        <xdr:cNvSpPr/>
      </xdr:nvSpPr>
      <xdr:spPr>
        <a:xfrm>
          <a:off x="30757426" y="212805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197" name="Freccia in giù 196">
          <a:extLst>
            <a:ext uri="{FF2B5EF4-FFF2-40B4-BE49-F238E27FC236}">
              <a16:creationId xmlns="" xmlns:a16="http://schemas.microsoft.com/office/drawing/2014/main" id="{1AC60F64-F265-47AC-AAEF-B5958AF1C7B7}"/>
            </a:ext>
          </a:extLst>
        </xdr:cNvPr>
        <xdr:cNvSpPr/>
      </xdr:nvSpPr>
      <xdr:spPr>
        <a:xfrm>
          <a:off x="30202654" y="25727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198" name="Freccia in su 197">
          <a:extLst>
            <a:ext uri="{FF2B5EF4-FFF2-40B4-BE49-F238E27FC236}">
              <a16:creationId xmlns="" xmlns:a16="http://schemas.microsoft.com/office/drawing/2014/main" id="{ADCCD562-CC69-451B-B6DD-CA53D8BC7A7E}"/>
            </a:ext>
          </a:extLst>
        </xdr:cNvPr>
        <xdr:cNvSpPr/>
      </xdr:nvSpPr>
      <xdr:spPr>
        <a:xfrm>
          <a:off x="30755744" y="25727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199" name="Freccia in giù 198">
          <a:extLst>
            <a:ext uri="{FF2B5EF4-FFF2-40B4-BE49-F238E27FC236}">
              <a16:creationId xmlns="" xmlns:a16="http://schemas.microsoft.com/office/drawing/2014/main" id="{73DDABDE-F4F9-4930-AEB5-8EF1EB94306D}"/>
            </a:ext>
          </a:extLst>
        </xdr:cNvPr>
        <xdr:cNvSpPr/>
      </xdr:nvSpPr>
      <xdr:spPr>
        <a:xfrm>
          <a:off x="30204336" y="241282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200" name="Freccia in su 199">
          <a:extLst>
            <a:ext uri="{FF2B5EF4-FFF2-40B4-BE49-F238E27FC236}">
              <a16:creationId xmlns="" xmlns:a16="http://schemas.microsoft.com/office/drawing/2014/main" id="{A4E3BFCF-7461-4B3B-AC50-B020A74382E8}"/>
            </a:ext>
          </a:extLst>
        </xdr:cNvPr>
        <xdr:cNvSpPr/>
      </xdr:nvSpPr>
      <xdr:spPr>
        <a:xfrm>
          <a:off x="30757426" y="238237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201" name="Freccia in giù 200">
          <a:extLst>
            <a:ext uri="{FF2B5EF4-FFF2-40B4-BE49-F238E27FC236}">
              <a16:creationId xmlns="" xmlns:a16="http://schemas.microsoft.com/office/drawing/2014/main" id="{E3A6DE25-3ED3-4A78-B178-088652BC5301}"/>
            </a:ext>
          </a:extLst>
        </xdr:cNvPr>
        <xdr:cNvSpPr/>
      </xdr:nvSpPr>
      <xdr:spPr>
        <a:xfrm>
          <a:off x="30202654" y="282702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202" name="Freccia in su 201">
          <a:extLst>
            <a:ext uri="{FF2B5EF4-FFF2-40B4-BE49-F238E27FC236}">
              <a16:creationId xmlns="" xmlns:a16="http://schemas.microsoft.com/office/drawing/2014/main" id="{3B386F30-3DF7-4213-8555-2D661434D1CE}"/>
            </a:ext>
          </a:extLst>
        </xdr:cNvPr>
        <xdr:cNvSpPr/>
      </xdr:nvSpPr>
      <xdr:spPr>
        <a:xfrm>
          <a:off x="30755744" y="282702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203" name="Freccia in giù 202">
          <a:extLst>
            <a:ext uri="{FF2B5EF4-FFF2-40B4-BE49-F238E27FC236}">
              <a16:creationId xmlns="" xmlns:a16="http://schemas.microsoft.com/office/drawing/2014/main" id="{6F2B4407-5555-4FE7-8F93-8B53FF238D2B}"/>
            </a:ext>
          </a:extLst>
        </xdr:cNvPr>
        <xdr:cNvSpPr/>
      </xdr:nvSpPr>
      <xdr:spPr>
        <a:xfrm>
          <a:off x="30204336" y="266714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204" name="Freccia in su 203">
          <a:extLst>
            <a:ext uri="{FF2B5EF4-FFF2-40B4-BE49-F238E27FC236}">
              <a16:creationId xmlns="" xmlns:a16="http://schemas.microsoft.com/office/drawing/2014/main" id="{E5AE8745-9168-4E11-ADC7-D1BB4448A22F}"/>
            </a:ext>
          </a:extLst>
        </xdr:cNvPr>
        <xdr:cNvSpPr/>
      </xdr:nvSpPr>
      <xdr:spPr>
        <a:xfrm>
          <a:off x="30757426" y="263668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205" name="Freccia in giù 204">
          <a:extLst>
            <a:ext uri="{FF2B5EF4-FFF2-40B4-BE49-F238E27FC236}">
              <a16:creationId xmlns="" xmlns:a16="http://schemas.microsoft.com/office/drawing/2014/main" id="{DF1CBFE7-D339-4932-86C4-C42E69DCC126}"/>
            </a:ext>
          </a:extLst>
        </xdr:cNvPr>
        <xdr:cNvSpPr/>
      </xdr:nvSpPr>
      <xdr:spPr>
        <a:xfrm>
          <a:off x="30202654" y="308133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206" name="Freccia in su 205">
          <a:extLst>
            <a:ext uri="{FF2B5EF4-FFF2-40B4-BE49-F238E27FC236}">
              <a16:creationId xmlns="" xmlns:a16="http://schemas.microsoft.com/office/drawing/2014/main" id="{7A1CAA86-3896-4E1D-8559-63434883FF37}"/>
            </a:ext>
          </a:extLst>
        </xdr:cNvPr>
        <xdr:cNvSpPr/>
      </xdr:nvSpPr>
      <xdr:spPr>
        <a:xfrm>
          <a:off x="30755744" y="308133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207" name="Freccia in giù 206">
          <a:extLst>
            <a:ext uri="{FF2B5EF4-FFF2-40B4-BE49-F238E27FC236}">
              <a16:creationId xmlns="" xmlns:a16="http://schemas.microsoft.com/office/drawing/2014/main" id="{CD2CE87D-87E8-4F54-957D-652379E42160}"/>
            </a:ext>
          </a:extLst>
        </xdr:cNvPr>
        <xdr:cNvSpPr/>
      </xdr:nvSpPr>
      <xdr:spPr>
        <a:xfrm>
          <a:off x="30204336" y="292146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208" name="Freccia in su 207">
          <a:extLst>
            <a:ext uri="{FF2B5EF4-FFF2-40B4-BE49-F238E27FC236}">
              <a16:creationId xmlns="" xmlns:a16="http://schemas.microsoft.com/office/drawing/2014/main" id="{F665450D-B3E0-4964-A8E2-74F40C7E3815}"/>
            </a:ext>
          </a:extLst>
        </xdr:cNvPr>
        <xdr:cNvSpPr/>
      </xdr:nvSpPr>
      <xdr:spPr>
        <a:xfrm>
          <a:off x="30757426" y="289100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209" name="Freccia in giù 208">
          <a:extLst>
            <a:ext uri="{FF2B5EF4-FFF2-40B4-BE49-F238E27FC236}">
              <a16:creationId xmlns="" xmlns:a16="http://schemas.microsoft.com/office/drawing/2014/main" id="{3FBA4E6E-8163-46C5-9D87-CD7B4E38FBEE}"/>
            </a:ext>
          </a:extLst>
        </xdr:cNvPr>
        <xdr:cNvSpPr/>
      </xdr:nvSpPr>
      <xdr:spPr>
        <a:xfrm>
          <a:off x="30202654" y="33337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210" name="Freccia in su 209">
          <a:extLst>
            <a:ext uri="{FF2B5EF4-FFF2-40B4-BE49-F238E27FC236}">
              <a16:creationId xmlns="" xmlns:a16="http://schemas.microsoft.com/office/drawing/2014/main" id="{65F54AD7-D993-461B-ADB1-96B158B55C0B}"/>
            </a:ext>
          </a:extLst>
        </xdr:cNvPr>
        <xdr:cNvSpPr/>
      </xdr:nvSpPr>
      <xdr:spPr>
        <a:xfrm>
          <a:off x="30755744" y="33337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211" name="Freccia in giù 210">
          <a:extLst>
            <a:ext uri="{FF2B5EF4-FFF2-40B4-BE49-F238E27FC236}">
              <a16:creationId xmlns="" xmlns:a16="http://schemas.microsoft.com/office/drawing/2014/main" id="{397F73DF-6973-47D9-9DC3-AF6B63077E05}"/>
            </a:ext>
          </a:extLst>
        </xdr:cNvPr>
        <xdr:cNvSpPr/>
      </xdr:nvSpPr>
      <xdr:spPr>
        <a:xfrm>
          <a:off x="30204336" y="317578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212" name="Freccia in su 211">
          <a:extLst>
            <a:ext uri="{FF2B5EF4-FFF2-40B4-BE49-F238E27FC236}">
              <a16:creationId xmlns="" xmlns:a16="http://schemas.microsoft.com/office/drawing/2014/main" id="{C7DB0AB5-10BC-4407-A33A-63DDA9E22A9E}"/>
            </a:ext>
          </a:extLst>
        </xdr:cNvPr>
        <xdr:cNvSpPr/>
      </xdr:nvSpPr>
      <xdr:spPr>
        <a:xfrm>
          <a:off x="30757426" y="314532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213" name="Freccia in giù 212">
          <a:extLst>
            <a:ext uri="{FF2B5EF4-FFF2-40B4-BE49-F238E27FC236}">
              <a16:creationId xmlns="" xmlns:a16="http://schemas.microsoft.com/office/drawing/2014/main" id="{05257261-6DEC-4479-BEAE-F029857FD422}"/>
            </a:ext>
          </a:extLst>
        </xdr:cNvPr>
        <xdr:cNvSpPr/>
      </xdr:nvSpPr>
      <xdr:spPr>
        <a:xfrm>
          <a:off x="30202654" y="35880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214" name="Freccia in su 213">
          <a:extLst>
            <a:ext uri="{FF2B5EF4-FFF2-40B4-BE49-F238E27FC236}">
              <a16:creationId xmlns="" xmlns:a16="http://schemas.microsoft.com/office/drawing/2014/main" id="{99B198F4-FF03-4C16-B1D3-F06D526D63E2}"/>
            </a:ext>
          </a:extLst>
        </xdr:cNvPr>
        <xdr:cNvSpPr/>
      </xdr:nvSpPr>
      <xdr:spPr>
        <a:xfrm>
          <a:off x="30755744" y="35880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215" name="Freccia in giù 214">
          <a:extLst>
            <a:ext uri="{FF2B5EF4-FFF2-40B4-BE49-F238E27FC236}">
              <a16:creationId xmlns="" xmlns:a16="http://schemas.microsoft.com/office/drawing/2014/main" id="{F9D1AE51-2C43-4702-8DFF-E11165B0BDA7}"/>
            </a:ext>
          </a:extLst>
        </xdr:cNvPr>
        <xdr:cNvSpPr/>
      </xdr:nvSpPr>
      <xdr:spPr>
        <a:xfrm>
          <a:off x="30204336" y="342819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216" name="Freccia in su 215">
          <a:extLst>
            <a:ext uri="{FF2B5EF4-FFF2-40B4-BE49-F238E27FC236}">
              <a16:creationId xmlns="" xmlns:a16="http://schemas.microsoft.com/office/drawing/2014/main" id="{C3241A04-93B7-4457-B914-95388449A200}"/>
            </a:ext>
          </a:extLst>
        </xdr:cNvPr>
        <xdr:cNvSpPr/>
      </xdr:nvSpPr>
      <xdr:spPr>
        <a:xfrm>
          <a:off x="30757426" y="339773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217" name="Freccia in giù 216">
          <a:extLst>
            <a:ext uri="{FF2B5EF4-FFF2-40B4-BE49-F238E27FC236}">
              <a16:creationId xmlns="" xmlns:a16="http://schemas.microsoft.com/office/drawing/2014/main" id="{D1E18D40-E71F-4C05-9ECA-17E1EF3D7E84}"/>
            </a:ext>
          </a:extLst>
        </xdr:cNvPr>
        <xdr:cNvSpPr/>
      </xdr:nvSpPr>
      <xdr:spPr>
        <a:xfrm>
          <a:off x="30202654" y="38423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218" name="Freccia in su 217">
          <a:extLst>
            <a:ext uri="{FF2B5EF4-FFF2-40B4-BE49-F238E27FC236}">
              <a16:creationId xmlns="" xmlns:a16="http://schemas.microsoft.com/office/drawing/2014/main" id="{F4F6D830-CEFF-47C8-85C6-62A7C24EC453}"/>
            </a:ext>
          </a:extLst>
        </xdr:cNvPr>
        <xdr:cNvSpPr/>
      </xdr:nvSpPr>
      <xdr:spPr>
        <a:xfrm>
          <a:off x="30755744" y="38423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219" name="Freccia in giù 218">
          <a:extLst>
            <a:ext uri="{FF2B5EF4-FFF2-40B4-BE49-F238E27FC236}">
              <a16:creationId xmlns="" xmlns:a16="http://schemas.microsoft.com/office/drawing/2014/main" id="{610267F6-FDC0-4EF1-960E-A73A78E141D5}"/>
            </a:ext>
          </a:extLst>
        </xdr:cNvPr>
        <xdr:cNvSpPr/>
      </xdr:nvSpPr>
      <xdr:spPr>
        <a:xfrm>
          <a:off x="30204336" y="368251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220" name="Freccia in su 219">
          <a:extLst>
            <a:ext uri="{FF2B5EF4-FFF2-40B4-BE49-F238E27FC236}">
              <a16:creationId xmlns="" xmlns:a16="http://schemas.microsoft.com/office/drawing/2014/main" id="{302F7509-0DB9-4F05-8B2E-F5E31848AC7C}"/>
            </a:ext>
          </a:extLst>
        </xdr:cNvPr>
        <xdr:cNvSpPr/>
      </xdr:nvSpPr>
      <xdr:spPr>
        <a:xfrm>
          <a:off x="30757426" y="365205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221" name="Freccia in giù 220">
          <a:extLst>
            <a:ext uri="{FF2B5EF4-FFF2-40B4-BE49-F238E27FC236}">
              <a16:creationId xmlns="" xmlns:a16="http://schemas.microsoft.com/office/drawing/2014/main" id="{7D5BD491-E1A7-42E0-AA52-A37E0D1D6D51}"/>
            </a:ext>
          </a:extLst>
        </xdr:cNvPr>
        <xdr:cNvSpPr/>
      </xdr:nvSpPr>
      <xdr:spPr>
        <a:xfrm>
          <a:off x="30202654" y="40967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222" name="Freccia in su 221">
          <a:extLst>
            <a:ext uri="{FF2B5EF4-FFF2-40B4-BE49-F238E27FC236}">
              <a16:creationId xmlns="" xmlns:a16="http://schemas.microsoft.com/office/drawing/2014/main" id="{51B9E902-FEEA-4E22-B1DC-9201A68F540E}"/>
            </a:ext>
          </a:extLst>
        </xdr:cNvPr>
        <xdr:cNvSpPr/>
      </xdr:nvSpPr>
      <xdr:spPr>
        <a:xfrm>
          <a:off x="30755744" y="40967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223" name="Freccia in giù 222">
          <a:extLst>
            <a:ext uri="{FF2B5EF4-FFF2-40B4-BE49-F238E27FC236}">
              <a16:creationId xmlns="" xmlns:a16="http://schemas.microsoft.com/office/drawing/2014/main" id="{76D4DE1A-1004-445F-8A34-2D710DAFC980}"/>
            </a:ext>
          </a:extLst>
        </xdr:cNvPr>
        <xdr:cNvSpPr/>
      </xdr:nvSpPr>
      <xdr:spPr>
        <a:xfrm>
          <a:off x="30204336" y="393682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224" name="Freccia in su 223">
          <a:extLst>
            <a:ext uri="{FF2B5EF4-FFF2-40B4-BE49-F238E27FC236}">
              <a16:creationId xmlns="" xmlns:a16="http://schemas.microsoft.com/office/drawing/2014/main" id="{E48BAF9B-D80F-427F-81C1-27035189EB93}"/>
            </a:ext>
          </a:extLst>
        </xdr:cNvPr>
        <xdr:cNvSpPr/>
      </xdr:nvSpPr>
      <xdr:spPr>
        <a:xfrm>
          <a:off x="30757426" y="390637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225" name="Freccia in giù 224">
          <a:extLst>
            <a:ext uri="{FF2B5EF4-FFF2-40B4-BE49-F238E27FC236}">
              <a16:creationId xmlns="" xmlns:a16="http://schemas.microsoft.com/office/drawing/2014/main" id="{EFB5E30F-CE4C-4842-A54D-CD94A2BED085}"/>
            </a:ext>
          </a:extLst>
        </xdr:cNvPr>
        <xdr:cNvSpPr/>
      </xdr:nvSpPr>
      <xdr:spPr>
        <a:xfrm>
          <a:off x="30202654" y="435102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226" name="Freccia in su 225">
          <a:extLst>
            <a:ext uri="{FF2B5EF4-FFF2-40B4-BE49-F238E27FC236}">
              <a16:creationId xmlns="" xmlns:a16="http://schemas.microsoft.com/office/drawing/2014/main" id="{D9F665EE-2283-499E-8A20-05025DF82926}"/>
            </a:ext>
          </a:extLst>
        </xdr:cNvPr>
        <xdr:cNvSpPr/>
      </xdr:nvSpPr>
      <xdr:spPr>
        <a:xfrm>
          <a:off x="30755744" y="435102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227" name="Freccia in giù 226">
          <a:extLst>
            <a:ext uri="{FF2B5EF4-FFF2-40B4-BE49-F238E27FC236}">
              <a16:creationId xmlns="" xmlns:a16="http://schemas.microsoft.com/office/drawing/2014/main" id="{A4F9DAAB-4E74-483D-956D-E6E7E2C85BFB}"/>
            </a:ext>
          </a:extLst>
        </xdr:cNvPr>
        <xdr:cNvSpPr/>
      </xdr:nvSpPr>
      <xdr:spPr>
        <a:xfrm>
          <a:off x="30204336" y="419114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228" name="Freccia in su 227">
          <a:extLst>
            <a:ext uri="{FF2B5EF4-FFF2-40B4-BE49-F238E27FC236}">
              <a16:creationId xmlns="" xmlns:a16="http://schemas.microsoft.com/office/drawing/2014/main" id="{841D9F09-E03D-40B7-BB9C-A5D9D74B169E}"/>
            </a:ext>
          </a:extLst>
        </xdr:cNvPr>
        <xdr:cNvSpPr/>
      </xdr:nvSpPr>
      <xdr:spPr>
        <a:xfrm>
          <a:off x="30757426" y="416068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229" name="Freccia in giù 228">
          <a:extLst>
            <a:ext uri="{FF2B5EF4-FFF2-40B4-BE49-F238E27FC236}">
              <a16:creationId xmlns="" xmlns:a16="http://schemas.microsoft.com/office/drawing/2014/main" id="{FEEC9B67-9D59-4B03-9E79-104447544ADA}"/>
            </a:ext>
          </a:extLst>
        </xdr:cNvPr>
        <xdr:cNvSpPr/>
      </xdr:nvSpPr>
      <xdr:spPr>
        <a:xfrm>
          <a:off x="30202654" y="460533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230" name="Freccia in su 229">
          <a:extLst>
            <a:ext uri="{FF2B5EF4-FFF2-40B4-BE49-F238E27FC236}">
              <a16:creationId xmlns="" xmlns:a16="http://schemas.microsoft.com/office/drawing/2014/main" id="{FCA24AC0-1DB4-45B4-A280-C850F076EA49}"/>
            </a:ext>
          </a:extLst>
        </xdr:cNvPr>
        <xdr:cNvSpPr/>
      </xdr:nvSpPr>
      <xdr:spPr>
        <a:xfrm>
          <a:off x="30755744" y="460533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231" name="Freccia in giù 230">
          <a:extLst>
            <a:ext uri="{FF2B5EF4-FFF2-40B4-BE49-F238E27FC236}">
              <a16:creationId xmlns="" xmlns:a16="http://schemas.microsoft.com/office/drawing/2014/main" id="{A9DE5765-DA5E-46CE-AEFF-6888250B3DEC}"/>
            </a:ext>
          </a:extLst>
        </xdr:cNvPr>
        <xdr:cNvSpPr/>
      </xdr:nvSpPr>
      <xdr:spPr>
        <a:xfrm>
          <a:off x="30204336" y="444546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232" name="Freccia in su 231">
          <a:extLst>
            <a:ext uri="{FF2B5EF4-FFF2-40B4-BE49-F238E27FC236}">
              <a16:creationId xmlns="" xmlns:a16="http://schemas.microsoft.com/office/drawing/2014/main" id="{016EE66B-5776-4783-A7E1-312DD2190153}"/>
            </a:ext>
          </a:extLst>
        </xdr:cNvPr>
        <xdr:cNvSpPr/>
      </xdr:nvSpPr>
      <xdr:spPr>
        <a:xfrm>
          <a:off x="30757426" y="441500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233" name="Freccia in giù 232">
          <a:extLst>
            <a:ext uri="{FF2B5EF4-FFF2-40B4-BE49-F238E27FC236}">
              <a16:creationId xmlns="" xmlns:a16="http://schemas.microsoft.com/office/drawing/2014/main" id="{565EB973-557D-4D58-B97C-A896F878A911}"/>
            </a:ext>
          </a:extLst>
        </xdr:cNvPr>
        <xdr:cNvSpPr/>
      </xdr:nvSpPr>
      <xdr:spPr>
        <a:xfrm>
          <a:off x="30202654" y="485965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234" name="Freccia in su 233">
          <a:extLst>
            <a:ext uri="{FF2B5EF4-FFF2-40B4-BE49-F238E27FC236}">
              <a16:creationId xmlns="" xmlns:a16="http://schemas.microsoft.com/office/drawing/2014/main" id="{7F9B3E25-C10F-445B-97A1-7806B52FD590}"/>
            </a:ext>
          </a:extLst>
        </xdr:cNvPr>
        <xdr:cNvSpPr/>
      </xdr:nvSpPr>
      <xdr:spPr>
        <a:xfrm>
          <a:off x="30755744" y="485965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235" name="Freccia in giù 234">
          <a:extLst>
            <a:ext uri="{FF2B5EF4-FFF2-40B4-BE49-F238E27FC236}">
              <a16:creationId xmlns="" xmlns:a16="http://schemas.microsoft.com/office/drawing/2014/main" id="{2FEA4FC5-84FC-4E19-B75A-74E6CCA62F67}"/>
            </a:ext>
          </a:extLst>
        </xdr:cNvPr>
        <xdr:cNvSpPr/>
      </xdr:nvSpPr>
      <xdr:spPr>
        <a:xfrm>
          <a:off x="30204336" y="469978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236" name="Freccia in su 235">
          <a:extLst>
            <a:ext uri="{FF2B5EF4-FFF2-40B4-BE49-F238E27FC236}">
              <a16:creationId xmlns="" xmlns:a16="http://schemas.microsoft.com/office/drawing/2014/main" id="{973B0F7B-9539-4013-8A32-6959AF1258A9}"/>
            </a:ext>
          </a:extLst>
        </xdr:cNvPr>
        <xdr:cNvSpPr/>
      </xdr:nvSpPr>
      <xdr:spPr>
        <a:xfrm>
          <a:off x="30757426" y="466932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237" name="Freccia in giù 236">
          <a:extLst>
            <a:ext uri="{FF2B5EF4-FFF2-40B4-BE49-F238E27FC236}">
              <a16:creationId xmlns="" xmlns:a16="http://schemas.microsoft.com/office/drawing/2014/main" id="{AA0488A7-E703-4101-ACDD-15E89E8F2716}"/>
            </a:ext>
          </a:extLst>
        </xdr:cNvPr>
        <xdr:cNvSpPr/>
      </xdr:nvSpPr>
      <xdr:spPr>
        <a:xfrm>
          <a:off x="30202654" y="511397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238" name="Freccia in su 237">
          <a:extLst>
            <a:ext uri="{FF2B5EF4-FFF2-40B4-BE49-F238E27FC236}">
              <a16:creationId xmlns="" xmlns:a16="http://schemas.microsoft.com/office/drawing/2014/main" id="{A2DA3A27-FCF1-4F95-9E2E-7FFAB148FDE2}"/>
            </a:ext>
          </a:extLst>
        </xdr:cNvPr>
        <xdr:cNvSpPr/>
      </xdr:nvSpPr>
      <xdr:spPr>
        <a:xfrm>
          <a:off x="30755744" y="511397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239" name="Freccia in giù 238">
          <a:extLst>
            <a:ext uri="{FF2B5EF4-FFF2-40B4-BE49-F238E27FC236}">
              <a16:creationId xmlns="" xmlns:a16="http://schemas.microsoft.com/office/drawing/2014/main" id="{DD70B7AF-A955-49D9-AD46-10872637070F}"/>
            </a:ext>
          </a:extLst>
        </xdr:cNvPr>
        <xdr:cNvSpPr/>
      </xdr:nvSpPr>
      <xdr:spPr>
        <a:xfrm>
          <a:off x="30204336" y="495409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240" name="Freccia in su 239">
          <a:extLst>
            <a:ext uri="{FF2B5EF4-FFF2-40B4-BE49-F238E27FC236}">
              <a16:creationId xmlns="" xmlns:a16="http://schemas.microsoft.com/office/drawing/2014/main" id="{DAD7B47F-086A-49F8-9216-39B408E4FF89}"/>
            </a:ext>
          </a:extLst>
        </xdr:cNvPr>
        <xdr:cNvSpPr/>
      </xdr:nvSpPr>
      <xdr:spPr>
        <a:xfrm>
          <a:off x="30757426" y="492364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241" name="Freccia in giù 240">
          <a:extLst>
            <a:ext uri="{FF2B5EF4-FFF2-40B4-BE49-F238E27FC236}">
              <a16:creationId xmlns="" xmlns:a16="http://schemas.microsoft.com/office/drawing/2014/main" id="{18F2A25E-BCFB-4BEB-AFFB-796ABDEA484A}"/>
            </a:ext>
          </a:extLst>
        </xdr:cNvPr>
        <xdr:cNvSpPr/>
      </xdr:nvSpPr>
      <xdr:spPr>
        <a:xfrm>
          <a:off x="30202654" y="53663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242" name="Freccia in su 241">
          <a:extLst>
            <a:ext uri="{FF2B5EF4-FFF2-40B4-BE49-F238E27FC236}">
              <a16:creationId xmlns="" xmlns:a16="http://schemas.microsoft.com/office/drawing/2014/main" id="{B02E1F0A-6505-45FB-822C-54A35C6B0F4D}"/>
            </a:ext>
          </a:extLst>
        </xdr:cNvPr>
        <xdr:cNvSpPr/>
      </xdr:nvSpPr>
      <xdr:spPr>
        <a:xfrm>
          <a:off x="30755744" y="53663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243" name="Freccia in giù 242">
          <a:extLst>
            <a:ext uri="{FF2B5EF4-FFF2-40B4-BE49-F238E27FC236}">
              <a16:creationId xmlns="" xmlns:a16="http://schemas.microsoft.com/office/drawing/2014/main" id="{78A8850F-E0F3-40F0-AA84-739C5494F5AF}"/>
            </a:ext>
          </a:extLst>
        </xdr:cNvPr>
        <xdr:cNvSpPr/>
      </xdr:nvSpPr>
      <xdr:spPr>
        <a:xfrm>
          <a:off x="30204336" y="520841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244" name="Freccia in su 243">
          <a:extLst>
            <a:ext uri="{FF2B5EF4-FFF2-40B4-BE49-F238E27FC236}">
              <a16:creationId xmlns="" xmlns:a16="http://schemas.microsoft.com/office/drawing/2014/main" id="{056543B1-8397-4FC0-B0CD-E9279FF1EB91}"/>
            </a:ext>
          </a:extLst>
        </xdr:cNvPr>
        <xdr:cNvSpPr/>
      </xdr:nvSpPr>
      <xdr:spPr>
        <a:xfrm>
          <a:off x="30757426" y="517795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245" name="Freccia in giù 244">
          <a:extLst>
            <a:ext uri="{FF2B5EF4-FFF2-40B4-BE49-F238E27FC236}">
              <a16:creationId xmlns="" xmlns:a16="http://schemas.microsoft.com/office/drawing/2014/main" id="{3C54D8F7-AB64-4E6D-965C-4327F602D50B}"/>
            </a:ext>
          </a:extLst>
        </xdr:cNvPr>
        <xdr:cNvSpPr/>
      </xdr:nvSpPr>
      <xdr:spPr>
        <a:xfrm>
          <a:off x="30202654" y="56207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246" name="Freccia in su 245">
          <a:extLst>
            <a:ext uri="{FF2B5EF4-FFF2-40B4-BE49-F238E27FC236}">
              <a16:creationId xmlns="" xmlns:a16="http://schemas.microsoft.com/office/drawing/2014/main" id="{6D7756BA-47AD-4F05-93A8-358E3520A5BC}"/>
            </a:ext>
          </a:extLst>
        </xdr:cNvPr>
        <xdr:cNvSpPr/>
      </xdr:nvSpPr>
      <xdr:spPr>
        <a:xfrm>
          <a:off x="30755744" y="56207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247" name="Freccia in giù 246">
          <a:extLst>
            <a:ext uri="{FF2B5EF4-FFF2-40B4-BE49-F238E27FC236}">
              <a16:creationId xmlns="" xmlns:a16="http://schemas.microsoft.com/office/drawing/2014/main" id="{346D460F-4694-43C4-ACD9-6088BB28A1E5}"/>
            </a:ext>
          </a:extLst>
        </xdr:cNvPr>
        <xdr:cNvSpPr/>
      </xdr:nvSpPr>
      <xdr:spPr>
        <a:xfrm>
          <a:off x="30204336" y="546082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248" name="Freccia in su 247">
          <a:extLst>
            <a:ext uri="{FF2B5EF4-FFF2-40B4-BE49-F238E27FC236}">
              <a16:creationId xmlns="" xmlns:a16="http://schemas.microsoft.com/office/drawing/2014/main" id="{EB3D3D87-C9F3-4833-927E-BBE15F900CA8}"/>
            </a:ext>
          </a:extLst>
        </xdr:cNvPr>
        <xdr:cNvSpPr/>
      </xdr:nvSpPr>
      <xdr:spPr>
        <a:xfrm>
          <a:off x="30757426" y="543037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48105</xdr:colOff>
      <xdr:row>13</xdr:row>
      <xdr:rowOff>630811</xdr:rowOff>
    </xdr:from>
    <xdr:to>
      <xdr:col>31</xdr:col>
      <xdr:colOff>333855</xdr:colOff>
      <xdr:row>13</xdr:row>
      <xdr:rowOff>964640</xdr:rowOff>
    </xdr:to>
    <xdr:sp macro="" textlink="">
      <xdr:nvSpPr>
        <xdr:cNvPr id="249" name="Freccia in giù 248">
          <a:extLst>
            <a:ext uri="{FF2B5EF4-FFF2-40B4-BE49-F238E27FC236}">
              <a16:creationId xmlns="" xmlns:a16="http://schemas.microsoft.com/office/drawing/2014/main" id="{D80D3873-53E1-45AC-9096-4E8BBC462E8A}"/>
            </a:ext>
          </a:extLst>
        </xdr:cNvPr>
        <xdr:cNvSpPr/>
      </xdr:nvSpPr>
      <xdr:spPr>
        <a:xfrm>
          <a:off x="30194730" y="1354711"/>
          <a:ext cx="285750" cy="4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250" name="Freccia in su 249">
          <a:extLst>
            <a:ext uri="{FF2B5EF4-FFF2-40B4-BE49-F238E27FC236}">
              <a16:creationId xmlns="" xmlns:a16="http://schemas.microsoft.com/office/drawing/2014/main" id="{BEDFF263-78BC-40B1-9D52-DA698A1379D6}"/>
            </a:ext>
          </a:extLst>
        </xdr:cNvPr>
        <xdr:cNvSpPr/>
      </xdr:nvSpPr>
      <xdr:spPr>
        <a:xfrm>
          <a:off x="30747820" y="1116613"/>
          <a:ext cx="222250" cy="23721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251" name="Freccia in giù 250">
          <a:extLst>
            <a:ext uri="{FF2B5EF4-FFF2-40B4-BE49-F238E27FC236}">
              <a16:creationId xmlns="" xmlns:a16="http://schemas.microsoft.com/office/drawing/2014/main" id="{4AB9C140-E658-4AC5-AD4C-53F0AA2F436C}"/>
            </a:ext>
          </a:extLst>
        </xdr:cNvPr>
        <xdr:cNvSpPr/>
      </xdr:nvSpPr>
      <xdr:spPr>
        <a:xfrm>
          <a:off x="30202654" y="354010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252" name="Freccia in su 251">
          <a:extLst>
            <a:ext uri="{FF2B5EF4-FFF2-40B4-BE49-F238E27FC236}">
              <a16:creationId xmlns="" xmlns:a16="http://schemas.microsoft.com/office/drawing/2014/main" id="{053EB8CD-942C-4939-8056-C8D4E998E298}"/>
            </a:ext>
          </a:extLst>
        </xdr:cNvPr>
        <xdr:cNvSpPr/>
      </xdr:nvSpPr>
      <xdr:spPr>
        <a:xfrm>
          <a:off x="30755744" y="324821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253" name="Freccia in giù 252">
          <a:extLst>
            <a:ext uri="{FF2B5EF4-FFF2-40B4-BE49-F238E27FC236}">
              <a16:creationId xmlns="" xmlns:a16="http://schemas.microsoft.com/office/drawing/2014/main" id="{D51EE04B-BF94-4E30-AF8A-39F66DD23A84}"/>
            </a:ext>
          </a:extLst>
        </xdr:cNvPr>
        <xdr:cNvSpPr/>
      </xdr:nvSpPr>
      <xdr:spPr>
        <a:xfrm>
          <a:off x="30202654" y="104679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254" name="Freccia in su 253">
          <a:extLst>
            <a:ext uri="{FF2B5EF4-FFF2-40B4-BE49-F238E27FC236}">
              <a16:creationId xmlns="" xmlns:a16="http://schemas.microsoft.com/office/drawing/2014/main" id="{CA40F318-E0C0-4B25-9F81-DA57CE2DF5B9}"/>
            </a:ext>
          </a:extLst>
        </xdr:cNvPr>
        <xdr:cNvSpPr/>
      </xdr:nvSpPr>
      <xdr:spPr>
        <a:xfrm>
          <a:off x="30755744" y="104679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255" name="Freccia in giù 254">
          <a:extLst>
            <a:ext uri="{FF2B5EF4-FFF2-40B4-BE49-F238E27FC236}">
              <a16:creationId xmlns="" xmlns:a16="http://schemas.microsoft.com/office/drawing/2014/main" id="{8C501E16-660E-4A51-9D88-F697FA4486A2}"/>
            </a:ext>
          </a:extLst>
        </xdr:cNvPr>
        <xdr:cNvSpPr/>
      </xdr:nvSpPr>
      <xdr:spPr>
        <a:xfrm>
          <a:off x="30204336" y="88692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256" name="Freccia in su 255">
          <a:extLst>
            <a:ext uri="{FF2B5EF4-FFF2-40B4-BE49-F238E27FC236}">
              <a16:creationId xmlns="" xmlns:a16="http://schemas.microsoft.com/office/drawing/2014/main" id="{149594D8-8214-493F-8743-A8ACF8E47D16}"/>
            </a:ext>
          </a:extLst>
        </xdr:cNvPr>
        <xdr:cNvSpPr/>
      </xdr:nvSpPr>
      <xdr:spPr>
        <a:xfrm>
          <a:off x="30757426" y="85646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257" name="Freccia in giù 256">
          <a:extLst>
            <a:ext uri="{FF2B5EF4-FFF2-40B4-BE49-F238E27FC236}">
              <a16:creationId xmlns="" xmlns:a16="http://schemas.microsoft.com/office/drawing/2014/main" id="{0E852FC3-10F1-46C6-A212-2F847401C79C}"/>
            </a:ext>
          </a:extLst>
        </xdr:cNvPr>
        <xdr:cNvSpPr/>
      </xdr:nvSpPr>
      <xdr:spPr>
        <a:xfrm>
          <a:off x="30202654" y="13011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258" name="Freccia in su 257">
          <a:extLst>
            <a:ext uri="{FF2B5EF4-FFF2-40B4-BE49-F238E27FC236}">
              <a16:creationId xmlns="" xmlns:a16="http://schemas.microsoft.com/office/drawing/2014/main" id="{CE6CA554-BB36-4FD7-96DA-F77D2E10A83A}"/>
            </a:ext>
          </a:extLst>
        </xdr:cNvPr>
        <xdr:cNvSpPr/>
      </xdr:nvSpPr>
      <xdr:spPr>
        <a:xfrm>
          <a:off x="30755744" y="13011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259" name="Freccia in giù 258">
          <a:extLst>
            <a:ext uri="{FF2B5EF4-FFF2-40B4-BE49-F238E27FC236}">
              <a16:creationId xmlns="" xmlns:a16="http://schemas.microsoft.com/office/drawing/2014/main" id="{B1607B18-EB3D-4012-AF59-60127108CE84}"/>
            </a:ext>
          </a:extLst>
        </xdr:cNvPr>
        <xdr:cNvSpPr/>
      </xdr:nvSpPr>
      <xdr:spPr>
        <a:xfrm>
          <a:off x="30204336" y="114124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260" name="Freccia in su 259">
          <a:extLst>
            <a:ext uri="{FF2B5EF4-FFF2-40B4-BE49-F238E27FC236}">
              <a16:creationId xmlns="" xmlns:a16="http://schemas.microsoft.com/office/drawing/2014/main" id="{37B8C1FA-C5AF-4420-977D-A234E4E215D5}"/>
            </a:ext>
          </a:extLst>
        </xdr:cNvPr>
        <xdr:cNvSpPr/>
      </xdr:nvSpPr>
      <xdr:spPr>
        <a:xfrm>
          <a:off x="30757426" y="111078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261" name="Freccia in giù 260">
          <a:extLst>
            <a:ext uri="{FF2B5EF4-FFF2-40B4-BE49-F238E27FC236}">
              <a16:creationId xmlns="" xmlns:a16="http://schemas.microsoft.com/office/drawing/2014/main" id="{9B0ABCD2-C8D3-4740-B0CD-728DAC6E5D96}"/>
            </a:ext>
          </a:extLst>
        </xdr:cNvPr>
        <xdr:cNvSpPr/>
      </xdr:nvSpPr>
      <xdr:spPr>
        <a:xfrm>
          <a:off x="30202654" y="15554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262" name="Freccia in su 261">
          <a:extLst>
            <a:ext uri="{FF2B5EF4-FFF2-40B4-BE49-F238E27FC236}">
              <a16:creationId xmlns="" xmlns:a16="http://schemas.microsoft.com/office/drawing/2014/main" id="{639BE399-0378-4545-9DFC-793E41B18DE4}"/>
            </a:ext>
          </a:extLst>
        </xdr:cNvPr>
        <xdr:cNvSpPr/>
      </xdr:nvSpPr>
      <xdr:spPr>
        <a:xfrm>
          <a:off x="30755744" y="15554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263" name="Freccia in giù 262">
          <a:extLst>
            <a:ext uri="{FF2B5EF4-FFF2-40B4-BE49-F238E27FC236}">
              <a16:creationId xmlns="" xmlns:a16="http://schemas.microsoft.com/office/drawing/2014/main" id="{0BEE43C4-097E-4B49-A3F6-427EFA0E86E6}"/>
            </a:ext>
          </a:extLst>
        </xdr:cNvPr>
        <xdr:cNvSpPr/>
      </xdr:nvSpPr>
      <xdr:spPr>
        <a:xfrm>
          <a:off x="30204336" y="13955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264" name="Freccia in su 263">
          <a:extLst>
            <a:ext uri="{FF2B5EF4-FFF2-40B4-BE49-F238E27FC236}">
              <a16:creationId xmlns="" xmlns:a16="http://schemas.microsoft.com/office/drawing/2014/main" id="{35A719D8-7569-4624-9B04-C5B482A9F9A7}"/>
            </a:ext>
          </a:extLst>
        </xdr:cNvPr>
        <xdr:cNvSpPr/>
      </xdr:nvSpPr>
      <xdr:spPr>
        <a:xfrm>
          <a:off x="30757426" y="13651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265" name="Freccia in giù 264">
          <a:extLst>
            <a:ext uri="{FF2B5EF4-FFF2-40B4-BE49-F238E27FC236}">
              <a16:creationId xmlns="" xmlns:a16="http://schemas.microsoft.com/office/drawing/2014/main" id="{AE64D977-56ED-410B-86A2-1873A46ED55A}"/>
            </a:ext>
          </a:extLst>
        </xdr:cNvPr>
        <xdr:cNvSpPr/>
      </xdr:nvSpPr>
      <xdr:spPr>
        <a:xfrm>
          <a:off x="30202654" y="18097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266" name="Freccia in su 265">
          <a:extLst>
            <a:ext uri="{FF2B5EF4-FFF2-40B4-BE49-F238E27FC236}">
              <a16:creationId xmlns="" xmlns:a16="http://schemas.microsoft.com/office/drawing/2014/main" id="{3BFA33F9-B081-43D8-B1FA-0EBDE139C400}"/>
            </a:ext>
          </a:extLst>
        </xdr:cNvPr>
        <xdr:cNvSpPr/>
      </xdr:nvSpPr>
      <xdr:spPr>
        <a:xfrm>
          <a:off x="30755744" y="18097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267" name="Freccia in giù 266">
          <a:extLst>
            <a:ext uri="{FF2B5EF4-FFF2-40B4-BE49-F238E27FC236}">
              <a16:creationId xmlns="" xmlns:a16="http://schemas.microsoft.com/office/drawing/2014/main" id="{D2C73863-0A62-414F-9195-D5FB7D360A70}"/>
            </a:ext>
          </a:extLst>
        </xdr:cNvPr>
        <xdr:cNvSpPr/>
      </xdr:nvSpPr>
      <xdr:spPr>
        <a:xfrm>
          <a:off x="30204336" y="164987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268" name="Freccia in su 267">
          <a:extLst>
            <a:ext uri="{FF2B5EF4-FFF2-40B4-BE49-F238E27FC236}">
              <a16:creationId xmlns="" xmlns:a16="http://schemas.microsoft.com/office/drawing/2014/main" id="{DE47F7A9-F537-4431-9945-38D3F785183E}"/>
            </a:ext>
          </a:extLst>
        </xdr:cNvPr>
        <xdr:cNvSpPr/>
      </xdr:nvSpPr>
      <xdr:spPr>
        <a:xfrm>
          <a:off x="30757426" y="161941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269" name="Freccia in giù 268">
          <a:extLst>
            <a:ext uri="{FF2B5EF4-FFF2-40B4-BE49-F238E27FC236}">
              <a16:creationId xmlns="" xmlns:a16="http://schemas.microsoft.com/office/drawing/2014/main" id="{2484E136-63B7-416F-9193-070F87E9B588}"/>
            </a:ext>
          </a:extLst>
        </xdr:cNvPr>
        <xdr:cNvSpPr/>
      </xdr:nvSpPr>
      <xdr:spPr>
        <a:xfrm>
          <a:off x="30202654" y="20640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270" name="Freccia in su 269">
          <a:extLst>
            <a:ext uri="{FF2B5EF4-FFF2-40B4-BE49-F238E27FC236}">
              <a16:creationId xmlns="" xmlns:a16="http://schemas.microsoft.com/office/drawing/2014/main" id="{34423097-BD5D-40C9-8CE5-6ABE229470EE}"/>
            </a:ext>
          </a:extLst>
        </xdr:cNvPr>
        <xdr:cNvSpPr/>
      </xdr:nvSpPr>
      <xdr:spPr>
        <a:xfrm>
          <a:off x="30755744" y="20640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271" name="Freccia in giù 270">
          <a:extLst>
            <a:ext uri="{FF2B5EF4-FFF2-40B4-BE49-F238E27FC236}">
              <a16:creationId xmlns="" xmlns:a16="http://schemas.microsoft.com/office/drawing/2014/main" id="{9994FBD1-56F5-4AB4-8852-BF320A85547F}"/>
            </a:ext>
          </a:extLst>
        </xdr:cNvPr>
        <xdr:cNvSpPr/>
      </xdr:nvSpPr>
      <xdr:spPr>
        <a:xfrm>
          <a:off x="30204336" y="190419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272" name="Freccia in su 271">
          <a:extLst>
            <a:ext uri="{FF2B5EF4-FFF2-40B4-BE49-F238E27FC236}">
              <a16:creationId xmlns="" xmlns:a16="http://schemas.microsoft.com/office/drawing/2014/main" id="{872CF25C-5690-4F8E-9C36-6C333C469E7B}"/>
            </a:ext>
          </a:extLst>
        </xdr:cNvPr>
        <xdr:cNvSpPr/>
      </xdr:nvSpPr>
      <xdr:spPr>
        <a:xfrm>
          <a:off x="30757426" y="187373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273" name="Freccia in giù 272">
          <a:extLst>
            <a:ext uri="{FF2B5EF4-FFF2-40B4-BE49-F238E27FC236}">
              <a16:creationId xmlns="" xmlns:a16="http://schemas.microsoft.com/office/drawing/2014/main" id="{CF6932FE-686E-4EDD-AE5F-C88C1ED787A6}"/>
            </a:ext>
          </a:extLst>
        </xdr:cNvPr>
        <xdr:cNvSpPr/>
      </xdr:nvSpPr>
      <xdr:spPr>
        <a:xfrm>
          <a:off x="30202654" y="23183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274" name="Freccia in su 273">
          <a:extLst>
            <a:ext uri="{FF2B5EF4-FFF2-40B4-BE49-F238E27FC236}">
              <a16:creationId xmlns="" xmlns:a16="http://schemas.microsoft.com/office/drawing/2014/main" id="{8C8993B6-21D6-4981-917D-18E143E42978}"/>
            </a:ext>
          </a:extLst>
        </xdr:cNvPr>
        <xdr:cNvSpPr/>
      </xdr:nvSpPr>
      <xdr:spPr>
        <a:xfrm>
          <a:off x="30755744" y="23183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275" name="Freccia in giù 274">
          <a:extLst>
            <a:ext uri="{FF2B5EF4-FFF2-40B4-BE49-F238E27FC236}">
              <a16:creationId xmlns="" xmlns:a16="http://schemas.microsoft.com/office/drawing/2014/main" id="{775169DD-AB17-4E0B-B1D0-83F8BAF42F3B}"/>
            </a:ext>
          </a:extLst>
        </xdr:cNvPr>
        <xdr:cNvSpPr/>
      </xdr:nvSpPr>
      <xdr:spPr>
        <a:xfrm>
          <a:off x="30204336" y="215851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276" name="Freccia in su 275">
          <a:extLst>
            <a:ext uri="{FF2B5EF4-FFF2-40B4-BE49-F238E27FC236}">
              <a16:creationId xmlns="" xmlns:a16="http://schemas.microsoft.com/office/drawing/2014/main" id="{E9CA109D-934E-4D3D-B9FB-B3A7F25F08C9}"/>
            </a:ext>
          </a:extLst>
        </xdr:cNvPr>
        <xdr:cNvSpPr/>
      </xdr:nvSpPr>
      <xdr:spPr>
        <a:xfrm>
          <a:off x="30757426" y="212805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277" name="Freccia in giù 276">
          <a:extLst>
            <a:ext uri="{FF2B5EF4-FFF2-40B4-BE49-F238E27FC236}">
              <a16:creationId xmlns="" xmlns:a16="http://schemas.microsoft.com/office/drawing/2014/main" id="{38BA82EF-21F8-4B31-8628-13CDA7934BCE}"/>
            </a:ext>
          </a:extLst>
        </xdr:cNvPr>
        <xdr:cNvSpPr/>
      </xdr:nvSpPr>
      <xdr:spPr>
        <a:xfrm>
          <a:off x="30202654" y="25727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278" name="Freccia in su 277">
          <a:extLst>
            <a:ext uri="{FF2B5EF4-FFF2-40B4-BE49-F238E27FC236}">
              <a16:creationId xmlns="" xmlns:a16="http://schemas.microsoft.com/office/drawing/2014/main" id="{91126357-82AB-4735-B977-DB2147938173}"/>
            </a:ext>
          </a:extLst>
        </xdr:cNvPr>
        <xdr:cNvSpPr/>
      </xdr:nvSpPr>
      <xdr:spPr>
        <a:xfrm>
          <a:off x="30755744" y="25727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279" name="Freccia in giù 278">
          <a:extLst>
            <a:ext uri="{FF2B5EF4-FFF2-40B4-BE49-F238E27FC236}">
              <a16:creationId xmlns="" xmlns:a16="http://schemas.microsoft.com/office/drawing/2014/main" id="{B37F126F-7195-4D2B-A1D1-EBDA7AA7D7A7}"/>
            </a:ext>
          </a:extLst>
        </xdr:cNvPr>
        <xdr:cNvSpPr/>
      </xdr:nvSpPr>
      <xdr:spPr>
        <a:xfrm>
          <a:off x="30204336" y="241282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280" name="Freccia in su 279">
          <a:extLst>
            <a:ext uri="{FF2B5EF4-FFF2-40B4-BE49-F238E27FC236}">
              <a16:creationId xmlns="" xmlns:a16="http://schemas.microsoft.com/office/drawing/2014/main" id="{965E078D-A129-49CD-A4FA-7365BE1A85FE}"/>
            </a:ext>
          </a:extLst>
        </xdr:cNvPr>
        <xdr:cNvSpPr/>
      </xdr:nvSpPr>
      <xdr:spPr>
        <a:xfrm>
          <a:off x="30757426" y="238237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281" name="Freccia in giù 280">
          <a:extLst>
            <a:ext uri="{FF2B5EF4-FFF2-40B4-BE49-F238E27FC236}">
              <a16:creationId xmlns="" xmlns:a16="http://schemas.microsoft.com/office/drawing/2014/main" id="{09292FAA-2531-4E50-BB97-8D238A8AF482}"/>
            </a:ext>
          </a:extLst>
        </xdr:cNvPr>
        <xdr:cNvSpPr/>
      </xdr:nvSpPr>
      <xdr:spPr>
        <a:xfrm>
          <a:off x="30202654" y="282702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282" name="Freccia in su 281">
          <a:extLst>
            <a:ext uri="{FF2B5EF4-FFF2-40B4-BE49-F238E27FC236}">
              <a16:creationId xmlns="" xmlns:a16="http://schemas.microsoft.com/office/drawing/2014/main" id="{0B20917F-EFFE-489B-86C7-A1AF89F366DB}"/>
            </a:ext>
          </a:extLst>
        </xdr:cNvPr>
        <xdr:cNvSpPr/>
      </xdr:nvSpPr>
      <xdr:spPr>
        <a:xfrm>
          <a:off x="30755744" y="282702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283" name="Freccia in giù 282">
          <a:extLst>
            <a:ext uri="{FF2B5EF4-FFF2-40B4-BE49-F238E27FC236}">
              <a16:creationId xmlns="" xmlns:a16="http://schemas.microsoft.com/office/drawing/2014/main" id="{F659ADE5-AAF3-4AF5-911D-BCDF7608AB17}"/>
            </a:ext>
          </a:extLst>
        </xdr:cNvPr>
        <xdr:cNvSpPr/>
      </xdr:nvSpPr>
      <xdr:spPr>
        <a:xfrm>
          <a:off x="30204336" y="266714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284" name="Freccia in su 283">
          <a:extLst>
            <a:ext uri="{FF2B5EF4-FFF2-40B4-BE49-F238E27FC236}">
              <a16:creationId xmlns="" xmlns:a16="http://schemas.microsoft.com/office/drawing/2014/main" id="{B797331C-6ED0-4D93-8268-9C72BDFD7020}"/>
            </a:ext>
          </a:extLst>
        </xdr:cNvPr>
        <xdr:cNvSpPr/>
      </xdr:nvSpPr>
      <xdr:spPr>
        <a:xfrm>
          <a:off x="30757426" y="263668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285" name="Freccia in giù 284">
          <a:extLst>
            <a:ext uri="{FF2B5EF4-FFF2-40B4-BE49-F238E27FC236}">
              <a16:creationId xmlns="" xmlns:a16="http://schemas.microsoft.com/office/drawing/2014/main" id="{18E3573B-D511-4497-8364-AFBD95C5C158}"/>
            </a:ext>
          </a:extLst>
        </xdr:cNvPr>
        <xdr:cNvSpPr/>
      </xdr:nvSpPr>
      <xdr:spPr>
        <a:xfrm>
          <a:off x="30202654" y="308133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286" name="Freccia in su 285">
          <a:extLst>
            <a:ext uri="{FF2B5EF4-FFF2-40B4-BE49-F238E27FC236}">
              <a16:creationId xmlns="" xmlns:a16="http://schemas.microsoft.com/office/drawing/2014/main" id="{EE3F4B20-20EE-4F26-BE63-286E8C98FBEB}"/>
            </a:ext>
          </a:extLst>
        </xdr:cNvPr>
        <xdr:cNvSpPr/>
      </xdr:nvSpPr>
      <xdr:spPr>
        <a:xfrm>
          <a:off x="30755744" y="308133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287" name="Freccia in giù 286">
          <a:extLst>
            <a:ext uri="{FF2B5EF4-FFF2-40B4-BE49-F238E27FC236}">
              <a16:creationId xmlns="" xmlns:a16="http://schemas.microsoft.com/office/drawing/2014/main" id="{A4C3D749-CB9D-4ECE-BC0F-B8FE8F6D3607}"/>
            </a:ext>
          </a:extLst>
        </xdr:cNvPr>
        <xdr:cNvSpPr/>
      </xdr:nvSpPr>
      <xdr:spPr>
        <a:xfrm>
          <a:off x="30204336" y="292146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288" name="Freccia in su 287">
          <a:extLst>
            <a:ext uri="{FF2B5EF4-FFF2-40B4-BE49-F238E27FC236}">
              <a16:creationId xmlns="" xmlns:a16="http://schemas.microsoft.com/office/drawing/2014/main" id="{676CDFDD-26F3-48FB-9850-D25BEF44A1D2}"/>
            </a:ext>
          </a:extLst>
        </xdr:cNvPr>
        <xdr:cNvSpPr/>
      </xdr:nvSpPr>
      <xdr:spPr>
        <a:xfrm>
          <a:off x="30757426" y="289100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289" name="Freccia in giù 288">
          <a:extLst>
            <a:ext uri="{FF2B5EF4-FFF2-40B4-BE49-F238E27FC236}">
              <a16:creationId xmlns="" xmlns:a16="http://schemas.microsoft.com/office/drawing/2014/main" id="{B7E48E07-34A5-4098-8B60-F44C7269D0F3}"/>
            </a:ext>
          </a:extLst>
        </xdr:cNvPr>
        <xdr:cNvSpPr/>
      </xdr:nvSpPr>
      <xdr:spPr>
        <a:xfrm>
          <a:off x="30202654" y="33337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290" name="Freccia in su 289">
          <a:extLst>
            <a:ext uri="{FF2B5EF4-FFF2-40B4-BE49-F238E27FC236}">
              <a16:creationId xmlns="" xmlns:a16="http://schemas.microsoft.com/office/drawing/2014/main" id="{D7619F25-38B7-4A24-B9A8-881D3C8C4EFE}"/>
            </a:ext>
          </a:extLst>
        </xdr:cNvPr>
        <xdr:cNvSpPr/>
      </xdr:nvSpPr>
      <xdr:spPr>
        <a:xfrm>
          <a:off x="30755744" y="33337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291" name="Freccia in giù 290">
          <a:extLst>
            <a:ext uri="{FF2B5EF4-FFF2-40B4-BE49-F238E27FC236}">
              <a16:creationId xmlns="" xmlns:a16="http://schemas.microsoft.com/office/drawing/2014/main" id="{5E26E60A-D361-49F6-8EEF-A49CFB62DAF6}"/>
            </a:ext>
          </a:extLst>
        </xdr:cNvPr>
        <xdr:cNvSpPr/>
      </xdr:nvSpPr>
      <xdr:spPr>
        <a:xfrm>
          <a:off x="30204336" y="317578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292" name="Freccia in su 291">
          <a:extLst>
            <a:ext uri="{FF2B5EF4-FFF2-40B4-BE49-F238E27FC236}">
              <a16:creationId xmlns="" xmlns:a16="http://schemas.microsoft.com/office/drawing/2014/main" id="{3E3B50B5-283A-40FE-98F7-3FBD68694D54}"/>
            </a:ext>
          </a:extLst>
        </xdr:cNvPr>
        <xdr:cNvSpPr/>
      </xdr:nvSpPr>
      <xdr:spPr>
        <a:xfrm>
          <a:off x="30757426" y="314532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293" name="Freccia in giù 292">
          <a:extLst>
            <a:ext uri="{FF2B5EF4-FFF2-40B4-BE49-F238E27FC236}">
              <a16:creationId xmlns="" xmlns:a16="http://schemas.microsoft.com/office/drawing/2014/main" id="{9EFF8EFF-0D7B-4AD8-935D-83E68117F633}"/>
            </a:ext>
          </a:extLst>
        </xdr:cNvPr>
        <xdr:cNvSpPr/>
      </xdr:nvSpPr>
      <xdr:spPr>
        <a:xfrm>
          <a:off x="30202654" y="35880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294" name="Freccia in su 293">
          <a:extLst>
            <a:ext uri="{FF2B5EF4-FFF2-40B4-BE49-F238E27FC236}">
              <a16:creationId xmlns="" xmlns:a16="http://schemas.microsoft.com/office/drawing/2014/main" id="{4335D7B0-98A8-497B-9FE0-A9A56C28EC60}"/>
            </a:ext>
          </a:extLst>
        </xdr:cNvPr>
        <xdr:cNvSpPr/>
      </xdr:nvSpPr>
      <xdr:spPr>
        <a:xfrm>
          <a:off x="30755744" y="35880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295" name="Freccia in giù 294">
          <a:extLst>
            <a:ext uri="{FF2B5EF4-FFF2-40B4-BE49-F238E27FC236}">
              <a16:creationId xmlns="" xmlns:a16="http://schemas.microsoft.com/office/drawing/2014/main" id="{0AAB69AC-818D-4C3E-8E9A-46CEFD4FC362}"/>
            </a:ext>
          </a:extLst>
        </xdr:cNvPr>
        <xdr:cNvSpPr/>
      </xdr:nvSpPr>
      <xdr:spPr>
        <a:xfrm>
          <a:off x="30204336" y="342819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296" name="Freccia in su 295">
          <a:extLst>
            <a:ext uri="{FF2B5EF4-FFF2-40B4-BE49-F238E27FC236}">
              <a16:creationId xmlns="" xmlns:a16="http://schemas.microsoft.com/office/drawing/2014/main" id="{EC665CE1-43B9-447D-8461-769C926D79C3}"/>
            </a:ext>
          </a:extLst>
        </xdr:cNvPr>
        <xdr:cNvSpPr/>
      </xdr:nvSpPr>
      <xdr:spPr>
        <a:xfrm>
          <a:off x="30757426" y="339773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297" name="Freccia in giù 296">
          <a:extLst>
            <a:ext uri="{FF2B5EF4-FFF2-40B4-BE49-F238E27FC236}">
              <a16:creationId xmlns="" xmlns:a16="http://schemas.microsoft.com/office/drawing/2014/main" id="{5A8C4106-D1E3-492C-9FB9-0A24A0DFB001}"/>
            </a:ext>
          </a:extLst>
        </xdr:cNvPr>
        <xdr:cNvSpPr/>
      </xdr:nvSpPr>
      <xdr:spPr>
        <a:xfrm>
          <a:off x="30202654" y="38423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298" name="Freccia in su 297">
          <a:extLst>
            <a:ext uri="{FF2B5EF4-FFF2-40B4-BE49-F238E27FC236}">
              <a16:creationId xmlns="" xmlns:a16="http://schemas.microsoft.com/office/drawing/2014/main" id="{09DF99A3-F08E-4BCC-ADAF-2CDD1A724FE0}"/>
            </a:ext>
          </a:extLst>
        </xdr:cNvPr>
        <xdr:cNvSpPr/>
      </xdr:nvSpPr>
      <xdr:spPr>
        <a:xfrm>
          <a:off x="30755744" y="38423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299" name="Freccia in giù 298">
          <a:extLst>
            <a:ext uri="{FF2B5EF4-FFF2-40B4-BE49-F238E27FC236}">
              <a16:creationId xmlns="" xmlns:a16="http://schemas.microsoft.com/office/drawing/2014/main" id="{818F697E-8665-4BD7-B009-A9BAC31A6946}"/>
            </a:ext>
          </a:extLst>
        </xdr:cNvPr>
        <xdr:cNvSpPr/>
      </xdr:nvSpPr>
      <xdr:spPr>
        <a:xfrm>
          <a:off x="30204336" y="368251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300" name="Freccia in su 299">
          <a:extLst>
            <a:ext uri="{FF2B5EF4-FFF2-40B4-BE49-F238E27FC236}">
              <a16:creationId xmlns="" xmlns:a16="http://schemas.microsoft.com/office/drawing/2014/main" id="{37DC1C22-E9C3-4076-9F50-686FB0CE486F}"/>
            </a:ext>
          </a:extLst>
        </xdr:cNvPr>
        <xdr:cNvSpPr/>
      </xdr:nvSpPr>
      <xdr:spPr>
        <a:xfrm>
          <a:off x="30757426" y="365205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301" name="Freccia in giù 300">
          <a:extLst>
            <a:ext uri="{FF2B5EF4-FFF2-40B4-BE49-F238E27FC236}">
              <a16:creationId xmlns="" xmlns:a16="http://schemas.microsoft.com/office/drawing/2014/main" id="{BCC28CAF-295A-4848-AE0F-D03071641CC8}"/>
            </a:ext>
          </a:extLst>
        </xdr:cNvPr>
        <xdr:cNvSpPr/>
      </xdr:nvSpPr>
      <xdr:spPr>
        <a:xfrm>
          <a:off x="30202654" y="40967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302" name="Freccia in su 301">
          <a:extLst>
            <a:ext uri="{FF2B5EF4-FFF2-40B4-BE49-F238E27FC236}">
              <a16:creationId xmlns="" xmlns:a16="http://schemas.microsoft.com/office/drawing/2014/main" id="{E507673A-7189-4210-BF79-CAB36112C3B6}"/>
            </a:ext>
          </a:extLst>
        </xdr:cNvPr>
        <xdr:cNvSpPr/>
      </xdr:nvSpPr>
      <xdr:spPr>
        <a:xfrm>
          <a:off x="30755744" y="40967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303" name="Freccia in giù 302">
          <a:extLst>
            <a:ext uri="{FF2B5EF4-FFF2-40B4-BE49-F238E27FC236}">
              <a16:creationId xmlns="" xmlns:a16="http://schemas.microsoft.com/office/drawing/2014/main" id="{7D4D5775-6565-4500-9227-A49527FCB483}"/>
            </a:ext>
          </a:extLst>
        </xdr:cNvPr>
        <xdr:cNvSpPr/>
      </xdr:nvSpPr>
      <xdr:spPr>
        <a:xfrm>
          <a:off x="30204336" y="393682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304" name="Freccia in su 303">
          <a:extLst>
            <a:ext uri="{FF2B5EF4-FFF2-40B4-BE49-F238E27FC236}">
              <a16:creationId xmlns="" xmlns:a16="http://schemas.microsoft.com/office/drawing/2014/main" id="{0A094B7F-968F-4213-AEEA-1A65799CA1B8}"/>
            </a:ext>
          </a:extLst>
        </xdr:cNvPr>
        <xdr:cNvSpPr/>
      </xdr:nvSpPr>
      <xdr:spPr>
        <a:xfrm>
          <a:off x="30757426" y="390637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305" name="Freccia in giù 304">
          <a:extLst>
            <a:ext uri="{FF2B5EF4-FFF2-40B4-BE49-F238E27FC236}">
              <a16:creationId xmlns="" xmlns:a16="http://schemas.microsoft.com/office/drawing/2014/main" id="{2196BC55-3F47-4097-A95A-952DB97BF21D}"/>
            </a:ext>
          </a:extLst>
        </xdr:cNvPr>
        <xdr:cNvSpPr/>
      </xdr:nvSpPr>
      <xdr:spPr>
        <a:xfrm>
          <a:off x="30202654" y="435102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306" name="Freccia in su 305">
          <a:extLst>
            <a:ext uri="{FF2B5EF4-FFF2-40B4-BE49-F238E27FC236}">
              <a16:creationId xmlns="" xmlns:a16="http://schemas.microsoft.com/office/drawing/2014/main" id="{8682339A-8AD1-4C76-8B93-0E0A7825C3A9}"/>
            </a:ext>
          </a:extLst>
        </xdr:cNvPr>
        <xdr:cNvSpPr/>
      </xdr:nvSpPr>
      <xdr:spPr>
        <a:xfrm>
          <a:off x="30755744" y="435102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307" name="Freccia in giù 306">
          <a:extLst>
            <a:ext uri="{FF2B5EF4-FFF2-40B4-BE49-F238E27FC236}">
              <a16:creationId xmlns="" xmlns:a16="http://schemas.microsoft.com/office/drawing/2014/main" id="{CCA33D28-BE65-4C55-BC94-3AA838661278}"/>
            </a:ext>
          </a:extLst>
        </xdr:cNvPr>
        <xdr:cNvSpPr/>
      </xdr:nvSpPr>
      <xdr:spPr>
        <a:xfrm>
          <a:off x="30204336" y="419114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308" name="Freccia in su 307">
          <a:extLst>
            <a:ext uri="{FF2B5EF4-FFF2-40B4-BE49-F238E27FC236}">
              <a16:creationId xmlns="" xmlns:a16="http://schemas.microsoft.com/office/drawing/2014/main" id="{890D9EE0-4C8D-4EBE-B2C6-CB2E25C4840F}"/>
            </a:ext>
          </a:extLst>
        </xdr:cNvPr>
        <xdr:cNvSpPr/>
      </xdr:nvSpPr>
      <xdr:spPr>
        <a:xfrm>
          <a:off x="30757426" y="416068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309" name="Freccia in giù 308">
          <a:extLst>
            <a:ext uri="{FF2B5EF4-FFF2-40B4-BE49-F238E27FC236}">
              <a16:creationId xmlns="" xmlns:a16="http://schemas.microsoft.com/office/drawing/2014/main" id="{F3480E8F-6A08-4E0D-B10E-2EACD07FA272}"/>
            </a:ext>
          </a:extLst>
        </xdr:cNvPr>
        <xdr:cNvSpPr/>
      </xdr:nvSpPr>
      <xdr:spPr>
        <a:xfrm>
          <a:off x="30202654" y="460533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310" name="Freccia in su 309">
          <a:extLst>
            <a:ext uri="{FF2B5EF4-FFF2-40B4-BE49-F238E27FC236}">
              <a16:creationId xmlns="" xmlns:a16="http://schemas.microsoft.com/office/drawing/2014/main" id="{B2453BE3-52FE-4289-88C8-52393BEEEA49}"/>
            </a:ext>
          </a:extLst>
        </xdr:cNvPr>
        <xdr:cNvSpPr/>
      </xdr:nvSpPr>
      <xdr:spPr>
        <a:xfrm>
          <a:off x="30755744" y="460533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311" name="Freccia in giù 310">
          <a:extLst>
            <a:ext uri="{FF2B5EF4-FFF2-40B4-BE49-F238E27FC236}">
              <a16:creationId xmlns="" xmlns:a16="http://schemas.microsoft.com/office/drawing/2014/main" id="{E8712B7C-3636-4575-B554-A5F83A830F71}"/>
            </a:ext>
          </a:extLst>
        </xdr:cNvPr>
        <xdr:cNvSpPr/>
      </xdr:nvSpPr>
      <xdr:spPr>
        <a:xfrm>
          <a:off x="30204336" y="444546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312" name="Freccia in su 311">
          <a:extLst>
            <a:ext uri="{FF2B5EF4-FFF2-40B4-BE49-F238E27FC236}">
              <a16:creationId xmlns="" xmlns:a16="http://schemas.microsoft.com/office/drawing/2014/main" id="{720CBBF7-E723-4125-873F-26B93253D0F6}"/>
            </a:ext>
          </a:extLst>
        </xdr:cNvPr>
        <xdr:cNvSpPr/>
      </xdr:nvSpPr>
      <xdr:spPr>
        <a:xfrm>
          <a:off x="30757426" y="441500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313" name="Freccia in giù 312">
          <a:extLst>
            <a:ext uri="{FF2B5EF4-FFF2-40B4-BE49-F238E27FC236}">
              <a16:creationId xmlns="" xmlns:a16="http://schemas.microsoft.com/office/drawing/2014/main" id="{5638C359-8DF0-45B9-AC38-394878FE0E5B}"/>
            </a:ext>
          </a:extLst>
        </xdr:cNvPr>
        <xdr:cNvSpPr/>
      </xdr:nvSpPr>
      <xdr:spPr>
        <a:xfrm>
          <a:off x="30202654" y="485965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314" name="Freccia in su 313">
          <a:extLst>
            <a:ext uri="{FF2B5EF4-FFF2-40B4-BE49-F238E27FC236}">
              <a16:creationId xmlns="" xmlns:a16="http://schemas.microsoft.com/office/drawing/2014/main" id="{B06B5F0E-D47A-43EE-BB20-80A43F56D57D}"/>
            </a:ext>
          </a:extLst>
        </xdr:cNvPr>
        <xdr:cNvSpPr/>
      </xdr:nvSpPr>
      <xdr:spPr>
        <a:xfrm>
          <a:off x="30755744" y="485965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315" name="Freccia in giù 314">
          <a:extLst>
            <a:ext uri="{FF2B5EF4-FFF2-40B4-BE49-F238E27FC236}">
              <a16:creationId xmlns="" xmlns:a16="http://schemas.microsoft.com/office/drawing/2014/main" id="{B2DC1A16-1410-47A9-BD69-C689DE15EA14}"/>
            </a:ext>
          </a:extLst>
        </xdr:cNvPr>
        <xdr:cNvSpPr/>
      </xdr:nvSpPr>
      <xdr:spPr>
        <a:xfrm>
          <a:off x="30204336" y="469978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316" name="Freccia in su 315">
          <a:extLst>
            <a:ext uri="{FF2B5EF4-FFF2-40B4-BE49-F238E27FC236}">
              <a16:creationId xmlns="" xmlns:a16="http://schemas.microsoft.com/office/drawing/2014/main" id="{848365CD-07C0-4250-9D61-3007B4DB0EB0}"/>
            </a:ext>
          </a:extLst>
        </xdr:cNvPr>
        <xdr:cNvSpPr/>
      </xdr:nvSpPr>
      <xdr:spPr>
        <a:xfrm>
          <a:off x="30757426" y="466932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317" name="Freccia in giù 316">
          <a:extLst>
            <a:ext uri="{FF2B5EF4-FFF2-40B4-BE49-F238E27FC236}">
              <a16:creationId xmlns="" xmlns:a16="http://schemas.microsoft.com/office/drawing/2014/main" id="{14D9967E-8558-46A2-B3A4-0CEFE32E2380}"/>
            </a:ext>
          </a:extLst>
        </xdr:cNvPr>
        <xdr:cNvSpPr/>
      </xdr:nvSpPr>
      <xdr:spPr>
        <a:xfrm>
          <a:off x="30202654" y="511397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318" name="Freccia in su 317">
          <a:extLst>
            <a:ext uri="{FF2B5EF4-FFF2-40B4-BE49-F238E27FC236}">
              <a16:creationId xmlns="" xmlns:a16="http://schemas.microsoft.com/office/drawing/2014/main" id="{A55A4949-B6BC-43E8-945E-AB624F46C5AA}"/>
            </a:ext>
          </a:extLst>
        </xdr:cNvPr>
        <xdr:cNvSpPr/>
      </xdr:nvSpPr>
      <xdr:spPr>
        <a:xfrm>
          <a:off x="30755744" y="511397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319" name="Freccia in giù 318">
          <a:extLst>
            <a:ext uri="{FF2B5EF4-FFF2-40B4-BE49-F238E27FC236}">
              <a16:creationId xmlns="" xmlns:a16="http://schemas.microsoft.com/office/drawing/2014/main" id="{5DF9A702-9CF7-4740-A47A-C4F43A71390C}"/>
            </a:ext>
          </a:extLst>
        </xdr:cNvPr>
        <xdr:cNvSpPr/>
      </xdr:nvSpPr>
      <xdr:spPr>
        <a:xfrm>
          <a:off x="30204336" y="495409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320" name="Freccia in su 319">
          <a:extLst>
            <a:ext uri="{FF2B5EF4-FFF2-40B4-BE49-F238E27FC236}">
              <a16:creationId xmlns="" xmlns:a16="http://schemas.microsoft.com/office/drawing/2014/main" id="{62B92E9E-91FF-498E-8567-59AC42843282}"/>
            </a:ext>
          </a:extLst>
        </xdr:cNvPr>
        <xdr:cNvSpPr/>
      </xdr:nvSpPr>
      <xdr:spPr>
        <a:xfrm>
          <a:off x="30757426" y="492364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321" name="Freccia in giù 320">
          <a:extLst>
            <a:ext uri="{FF2B5EF4-FFF2-40B4-BE49-F238E27FC236}">
              <a16:creationId xmlns="" xmlns:a16="http://schemas.microsoft.com/office/drawing/2014/main" id="{74B8C522-B4BE-4817-B9A3-51BCADE4273E}"/>
            </a:ext>
          </a:extLst>
        </xdr:cNvPr>
        <xdr:cNvSpPr/>
      </xdr:nvSpPr>
      <xdr:spPr>
        <a:xfrm>
          <a:off x="30202654" y="53663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322" name="Freccia in su 321">
          <a:extLst>
            <a:ext uri="{FF2B5EF4-FFF2-40B4-BE49-F238E27FC236}">
              <a16:creationId xmlns="" xmlns:a16="http://schemas.microsoft.com/office/drawing/2014/main" id="{993898A9-A293-44B6-8670-7B787D92AA72}"/>
            </a:ext>
          </a:extLst>
        </xdr:cNvPr>
        <xdr:cNvSpPr/>
      </xdr:nvSpPr>
      <xdr:spPr>
        <a:xfrm>
          <a:off x="30755744" y="53663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323" name="Freccia in giù 322">
          <a:extLst>
            <a:ext uri="{FF2B5EF4-FFF2-40B4-BE49-F238E27FC236}">
              <a16:creationId xmlns="" xmlns:a16="http://schemas.microsoft.com/office/drawing/2014/main" id="{E15146DC-7EDA-40C4-A4C9-C9F31E986BB4}"/>
            </a:ext>
          </a:extLst>
        </xdr:cNvPr>
        <xdr:cNvSpPr/>
      </xdr:nvSpPr>
      <xdr:spPr>
        <a:xfrm>
          <a:off x="30204336" y="520841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324" name="Freccia in su 323">
          <a:extLst>
            <a:ext uri="{FF2B5EF4-FFF2-40B4-BE49-F238E27FC236}">
              <a16:creationId xmlns="" xmlns:a16="http://schemas.microsoft.com/office/drawing/2014/main" id="{1E494802-0F95-412C-AB9F-3E44C2B92BD4}"/>
            </a:ext>
          </a:extLst>
        </xdr:cNvPr>
        <xdr:cNvSpPr/>
      </xdr:nvSpPr>
      <xdr:spPr>
        <a:xfrm>
          <a:off x="30757426" y="517795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325" name="Freccia in giù 324">
          <a:extLst>
            <a:ext uri="{FF2B5EF4-FFF2-40B4-BE49-F238E27FC236}">
              <a16:creationId xmlns="" xmlns:a16="http://schemas.microsoft.com/office/drawing/2014/main" id="{C57A9834-2242-43B6-A5DA-5BDECB8EF423}"/>
            </a:ext>
          </a:extLst>
        </xdr:cNvPr>
        <xdr:cNvSpPr/>
      </xdr:nvSpPr>
      <xdr:spPr>
        <a:xfrm>
          <a:off x="30202654" y="56207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326" name="Freccia in su 325">
          <a:extLst>
            <a:ext uri="{FF2B5EF4-FFF2-40B4-BE49-F238E27FC236}">
              <a16:creationId xmlns="" xmlns:a16="http://schemas.microsoft.com/office/drawing/2014/main" id="{579130DC-1E2F-4A72-9424-232F1C37FEC8}"/>
            </a:ext>
          </a:extLst>
        </xdr:cNvPr>
        <xdr:cNvSpPr/>
      </xdr:nvSpPr>
      <xdr:spPr>
        <a:xfrm>
          <a:off x="30755744" y="56207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327" name="Freccia in giù 326">
          <a:extLst>
            <a:ext uri="{FF2B5EF4-FFF2-40B4-BE49-F238E27FC236}">
              <a16:creationId xmlns="" xmlns:a16="http://schemas.microsoft.com/office/drawing/2014/main" id="{164001EE-9497-4582-85DE-5D543E30C78D}"/>
            </a:ext>
          </a:extLst>
        </xdr:cNvPr>
        <xdr:cNvSpPr/>
      </xdr:nvSpPr>
      <xdr:spPr>
        <a:xfrm>
          <a:off x="30204336" y="546082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328" name="Freccia in su 327">
          <a:extLst>
            <a:ext uri="{FF2B5EF4-FFF2-40B4-BE49-F238E27FC236}">
              <a16:creationId xmlns="" xmlns:a16="http://schemas.microsoft.com/office/drawing/2014/main" id="{C936745C-ECED-4CC2-8ECD-F7F76D47B8A2}"/>
            </a:ext>
          </a:extLst>
        </xdr:cNvPr>
        <xdr:cNvSpPr/>
      </xdr:nvSpPr>
      <xdr:spPr>
        <a:xfrm>
          <a:off x="30757426" y="543037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48105</xdr:colOff>
      <xdr:row>13</xdr:row>
      <xdr:rowOff>630811</xdr:rowOff>
    </xdr:from>
    <xdr:to>
      <xdr:col>31</xdr:col>
      <xdr:colOff>333855</xdr:colOff>
      <xdr:row>13</xdr:row>
      <xdr:rowOff>964640</xdr:rowOff>
    </xdr:to>
    <xdr:sp macro="" textlink="">
      <xdr:nvSpPr>
        <xdr:cNvPr id="329" name="Freccia in giù 328">
          <a:extLst>
            <a:ext uri="{FF2B5EF4-FFF2-40B4-BE49-F238E27FC236}">
              <a16:creationId xmlns="" xmlns:a16="http://schemas.microsoft.com/office/drawing/2014/main" id="{7E06A99C-236C-49B9-95BF-9C189CDD4383}"/>
            </a:ext>
          </a:extLst>
        </xdr:cNvPr>
        <xdr:cNvSpPr/>
      </xdr:nvSpPr>
      <xdr:spPr>
        <a:xfrm>
          <a:off x="30194730" y="1354711"/>
          <a:ext cx="285750" cy="4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330" name="Freccia in su 329">
          <a:extLst>
            <a:ext uri="{FF2B5EF4-FFF2-40B4-BE49-F238E27FC236}">
              <a16:creationId xmlns="" xmlns:a16="http://schemas.microsoft.com/office/drawing/2014/main" id="{FCD70753-03D4-407F-ACE4-7B2FD2289C40}"/>
            </a:ext>
          </a:extLst>
        </xdr:cNvPr>
        <xdr:cNvSpPr/>
      </xdr:nvSpPr>
      <xdr:spPr>
        <a:xfrm>
          <a:off x="30747820" y="1116613"/>
          <a:ext cx="222250" cy="23721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331" name="Freccia in giù 330">
          <a:extLst>
            <a:ext uri="{FF2B5EF4-FFF2-40B4-BE49-F238E27FC236}">
              <a16:creationId xmlns="" xmlns:a16="http://schemas.microsoft.com/office/drawing/2014/main" id="{DAA8457C-12D1-46CE-8076-6D217505A92A}"/>
            </a:ext>
          </a:extLst>
        </xdr:cNvPr>
        <xdr:cNvSpPr/>
      </xdr:nvSpPr>
      <xdr:spPr>
        <a:xfrm>
          <a:off x="30202654" y="354010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332" name="Freccia in su 331">
          <a:extLst>
            <a:ext uri="{FF2B5EF4-FFF2-40B4-BE49-F238E27FC236}">
              <a16:creationId xmlns="" xmlns:a16="http://schemas.microsoft.com/office/drawing/2014/main" id="{E375440D-9675-4D5B-948F-31B58F8BB903}"/>
            </a:ext>
          </a:extLst>
        </xdr:cNvPr>
        <xdr:cNvSpPr/>
      </xdr:nvSpPr>
      <xdr:spPr>
        <a:xfrm>
          <a:off x="30755744" y="324821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333" name="Freccia in giù 332">
          <a:extLst>
            <a:ext uri="{FF2B5EF4-FFF2-40B4-BE49-F238E27FC236}">
              <a16:creationId xmlns="" xmlns:a16="http://schemas.microsoft.com/office/drawing/2014/main" id="{08DAF14E-E48C-45AF-870D-0D1CC1D07657}"/>
            </a:ext>
          </a:extLst>
        </xdr:cNvPr>
        <xdr:cNvSpPr/>
      </xdr:nvSpPr>
      <xdr:spPr>
        <a:xfrm>
          <a:off x="30202654" y="104679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334" name="Freccia in su 333">
          <a:extLst>
            <a:ext uri="{FF2B5EF4-FFF2-40B4-BE49-F238E27FC236}">
              <a16:creationId xmlns="" xmlns:a16="http://schemas.microsoft.com/office/drawing/2014/main" id="{3335A226-E5EA-42D3-A8AC-D560C30580F7}"/>
            </a:ext>
          </a:extLst>
        </xdr:cNvPr>
        <xdr:cNvSpPr/>
      </xdr:nvSpPr>
      <xdr:spPr>
        <a:xfrm>
          <a:off x="30755744" y="104679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335" name="Freccia in giù 334">
          <a:extLst>
            <a:ext uri="{FF2B5EF4-FFF2-40B4-BE49-F238E27FC236}">
              <a16:creationId xmlns="" xmlns:a16="http://schemas.microsoft.com/office/drawing/2014/main" id="{58D82A0A-2488-45A9-A699-ED0B2F00E91C}"/>
            </a:ext>
          </a:extLst>
        </xdr:cNvPr>
        <xdr:cNvSpPr/>
      </xdr:nvSpPr>
      <xdr:spPr>
        <a:xfrm>
          <a:off x="30204336" y="88692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336" name="Freccia in su 335">
          <a:extLst>
            <a:ext uri="{FF2B5EF4-FFF2-40B4-BE49-F238E27FC236}">
              <a16:creationId xmlns="" xmlns:a16="http://schemas.microsoft.com/office/drawing/2014/main" id="{A3CDA28B-D91B-47F1-AE9B-2D3EAB7EABA8}"/>
            </a:ext>
          </a:extLst>
        </xdr:cNvPr>
        <xdr:cNvSpPr/>
      </xdr:nvSpPr>
      <xdr:spPr>
        <a:xfrm>
          <a:off x="30757426" y="85646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337" name="Freccia in giù 336">
          <a:extLst>
            <a:ext uri="{FF2B5EF4-FFF2-40B4-BE49-F238E27FC236}">
              <a16:creationId xmlns="" xmlns:a16="http://schemas.microsoft.com/office/drawing/2014/main" id="{217E0A77-BE24-4DD8-911D-182A4E4F223C}"/>
            </a:ext>
          </a:extLst>
        </xdr:cNvPr>
        <xdr:cNvSpPr/>
      </xdr:nvSpPr>
      <xdr:spPr>
        <a:xfrm>
          <a:off x="30202654" y="13011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338" name="Freccia in su 337">
          <a:extLst>
            <a:ext uri="{FF2B5EF4-FFF2-40B4-BE49-F238E27FC236}">
              <a16:creationId xmlns="" xmlns:a16="http://schemas.microsoft.com/office/drawing/2014/main" id="{ED02532B-638A-4626-A4D3-A385059A7835}"/>
            </a:ext>
          </a:extLst>
        </xdr:cNvPr>
        <xdr:cNvSpPr/>
      </xdr:nvSpPr>
      <xdr:spPr>
        <a:xfrm>
          <a:off x="30755744" y="13011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339" name="Freccia in giù 338">
          <a:extLst>
            <a:ext uri="{FF2B5EF4-FFF2-40B4-BE49-F238E27FC236}">
              <a16:creationId xmlns="" xmlns:a16="http://schemas.microsoft.com/office/drawing/2014/main" id="{9635AF0E-86BC-462F-918B-334478E91994}"/>
            </a:ext>
          </a:extLst>
        </xdr:cNvPr>
        <xdr:cNvSpPr/>
      </xdr:nvSpPr>
      <xdr:spPr>
        <a:xfrm>
          <a:off x="30204336" y="114124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340" name="Freccia in su 339">
          <a:extLst>
            <a:ext uri="{FF2B5EF4-FFF2-40B4-BE49-F238E27FC236}">
              <a16:creationId xmlns="" xmlns:a16="http://schemas.microsoft.com/office/drawing/2014/main" id="{5D00711A-A014-4A9D-ADC8-5BA7B31F3DE5}"/>
            </a:ext>
          </a:extLst>
        </xdr:cNvPr>
        <xdr:cNvSpPr/>
      </xdr:nvSpPr>
      <xdr:spPr>
        <a:xfrm>
          <a:off x="30757426" y="111078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341" name="Freccia in giù 340">
          <a:extLst>
            <a:ext uri="{FF2B5EF4-FFF2-40B4-BE49-F238E27FC236}">
              <a16:creationId xmlns="" xmlns:a16="http://schemas.microsoft.com/office/drawing/2014/main" id="{2E6F17CA-298F-4EBF-82E3-50E8C53181B3}"/>
            </a:ext>
          </a:extLst>
        </xdr:cNvPr>
        <xdr:cNvSpPr/>
      </xdr:nvSpPr>
      <xdr:spPr>
        <a:xfrm>
          <a:off x="30202654" y="15554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342" name="Freccia in su 341">
          <a:extLst>
            <a:ext uri="{FF2B5EF4-FFF2-40B4-BE49-F238E27FC236}">
              <a16:creationId xmlns="" xmlns:a16="http://schemas.microsoft.com/office/drawing/2014/main" id="{C70771FC-336B-4466-8EDF-935B69A9638B}"/>
            </a:ext>
          </a:extLst>
        </xdr:cNvPr>
        <xdr:cNvSpPr/>
      </xdr:nvSpPr>
      <xdr:spPr>
        <a:xfrm>
          <a:off x="30755744" y="15554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343" name="Freccia in giù 342">
          <a:extLst>
            <a:ext uri="{FF2B5EF4-FFF2-40B4-BE49-F238E27FC236}">
              <a16:creationId xmlns="" xmlns:a16="http://schemas.microsoft.com/office/drawing/2014/main" id="{E259FAB8-B0BE-49CA-B7C4-B00A6F8C7161}"/>
            </a:ext>
          </a:extLst>
        </xdr:cNvPr>
        <xdr:cNvSpPr/>
      </xdr:nvSpPr>
      <xdr:spPr>
        <a:xfrm>
          <a:off x="30204336" y="13955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344" name="Freccia in su 343">
          <a:extLst>
            <a:ext uri="{FF2B5EF4-FFF2-40B4-BE49-F238E27FC236}">
              <a16:creationId xmlns="" xmlns:a16="http://schemas.microsoft.com/office/drawing/2014/main" id="{E5166688-694C-4C8E-A69B-4E67651EF7FA}"/>
            </a:ext>
          </a:extLst>
        </xdr:cNvPr>
        <xdr:cNvSpPr/>
      </xdr:nvSpPr>
      <xdr:spPr>
        <a:xfrm>
          <a:off x="30757426" y="13651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345" name="Freccia in giù 344">
          <a:extLst>
            <a:ext uri="{FF2B5EF4-FFF2-40B4-BE49-F238E27FC236}">
              <a16:creationId xmlns="" xmlns:a16="http://schemas.microsoft.com/office/drawing/2014/main" id="{C4F6E261-9C9B-42F8-B439-30F4B7DBD7D2}"/>
            </a:ext>
          </a:extLst>
        </xdr:cNvPr>
        <xdr:cNvSpPr/>
      </xdr:nvSpPr>
      <xdr:spPr>
        <a:xfrm>
          <a:off x="30202654" y="18097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346" name="Freccia in su 345">
          <a:extLst>
            <a:ext uri="{FF2B5EF4-FFF2-40B4-BE49-F238E27FC236}">
              <a16:creationId xmlns="" xmlns:a16="http://schemas.microsoft.com/office/drawing/2014/main" id="{60BFA42B-5A42-46BA-8BA4-06D90DB1C6A0}"/>
            </a:ext>
          </a:extLst>
        </xdr:cNvPr>
        <xdr:cNvSpPr/>
      </xdr:nvSpPr>
      <xdr:spPr>
        <a:xfrm>
          <a:off x="30755744" y="18097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347" name="Freccia in giù 346">
          <a:extLst>
            <a:ext uri="{FF2B5EF4-FFF2-40B4-BE49-F238E27FC236}">
              <a16:creationId xmlns="" xmlns:a16="http://schemas.microsoft.com/office/drawing/2014/main" id="{CE43094B-7109-4403-B026-95F055AB5520}"/>
            </a:ext>
          </a:extLst>
        </xdr:cNvPr>
        <xdr:cNvSpPr/>
      </xdr:nvSpPr>
      <xdr:spPr>
        <a:xfrm>
          <a:off x="30204336" y="164987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348" name="Freccia in su 347">
          <a:extLst>
            <a:ext uri="{FF2B5EF4-FFF2-40B4-BE49-F238E27FC236}">
              <a16:creationId xmlns="" xmlns:a16="http://schemas.microsoft.com/office/drawing/2014/main" id="{9281DE76-53BE-425E-908F-2847769D5820}"/>
            </a:ext>
          </a:extLst>
        </xdr:cNvPr>
        <xdr:cNvSpPr/>
      </xdr:nvSpPr>
      <xdr:spPr>
        <a:xfrm>
          <a:off x="30757426" y="161941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349" name="Freccia in giù 348">
          <a:extLst>
            <a:ext uri="{FF2B5EF4-FFF2-40B4-BE49-F238E27FC236}">
              <a16:creationId xmlns="" xmlns:a16="http://schemas.microsoft.com/office/drawing/2014/main" id="{B95D99E4-816C-46B6-9BA0-FB3EAAC53257}"/>
            </a:ext>
          </a:extLst>
        </xdr:cNvPr>
        <xdr:cNvSpPr/>
      </xdr:nvSpPr>
      <xdr:spPr>
        <a:xfrm>
          <a:off x="30202654" y="20640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350" name="Freccia in su 349">
          <a:extLst>
            <a:ext uri="{FF2B5EF4-FFF2-40B4-BE49-F238E27FC236}">
              <a16:creationId xmlns="" xmlns:a16="http://schemas.microsoft.com/office/drawing/2014/main" id="{7A5BE180-5BF0-447E-804F-2CF8661D2518}"/>
            </a:ext>
          </a:extLst>
        </xdr:cNvPr>
        <xdr:cNvSpPr/>
      </xdr:nvSpPr>
      <xdr:spPr>
        <a:xfrm>
          <a:off x="30755744" y="20640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351" name="Freccia in giù 350">
          <a:extLst>
            <a:ext uri="{FF2B5EF4-FFF2-40B4-BE49-F238E27FC236}">
              <a16:creationId xmlns="" xmlns:a16="http://schemas.microsoft.com/office/drawing/2014/main" id="{DCBD427C-2E87-405C-9B92-688B34D05F21}"/>
            </a:ext>
          </a:extLst>
        </xdr:cNvPr>
        <xdr:cNvSpPr/>
      </xdr:nvSpPr>
      <xdr:spPr>
        <a:xfrm>
          <a:off x="30204336" y="190419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352" name="Freccia in su 351">
          <a:extLst>
            <a:ext uri="{FF2B5EF4-FFF2-40B4-BE49-F238E27FC236}">
              <a16:creationId xmlns="" xmlns:a16="http://schemas.microsoft.com/office/drawing/2014/main" id="{A0C74D27-A616-44A4-9ED4-3F45ABEB740E}"/>
            </a:ext>
          </a:extLst>
        </xdr:cNvPr>
        <xdr:cNvSpPr/>
      </xdr:nvSpPr>
      <xdr:spPr>
        <a:xfrm>
          <a:off x="30757426" y="187373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353" name="Freccia in giù 352">
          <a:extLst>
            <a:ext uri="{FF2B5EF4-FFF2-40B4-BE49-F238E27FC236}">
              <a16:creationId xmlns="" xmlns:a16="http://schemas.microsoft.com/office/drawing/2014/main" id="{76783666-0978-47D3-9FF8-A954D0D7F56A}"/>
            </a:ext>
          </a:extLst>
        </xdr:cNvPr>
        <xdr:cNvSpPr/>
      </xdr:nvSpPr>
      <xdr:spPr>
        <a:xfrm>
          <a:off x="30202654" y="23183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354" name="Freccia in su 353">
          <a:extLst>
            <a:ext uri="{FF2B5EF4-FFF2-40B4-BE49-F238E27FC236}">
              <a16:creationId xmlns="" xmlns:a16="http://schemas.microsoft.com/office/drawing/2014/main" id="{DD32100E-F422-4BE4-869C-3A8831320A9D}"/>
            </a:ext>
          </a:extLst>
        </xdr:cNvPr>
        <xdr:cNvSpPr/>
      </xdr:nvSpPr>
      <xdr:spPr>
        <a:xfrm>
          <a:off x="30755744" y="23183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355" name="Freccia in giù 354">
          <a:extLst>
            <a:ext uri="{FF2B5EF4-FFF2-40B4-BE49-F238E27FC236}">
              <a16:creationId xmlns="" xmlns:a16="http://schemas.microsoft.com/office/drawing/2014/main" id="{E02BE9DC-035A-4CD0-A3CC-970832DE41EB}"/>
            </a:ext>
          </a:extLst>
        </xdr:cNvPr>
        <xdr:cNvSpPr/>
      </xdr:nvSpPr>
      <xdr:spPr>
        <a:xfrm>
          <a:off x="30204336" y="215851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356" name="Freccia in su 355">
          <a:extLst>
            <a:ext uri="{FF2B5EF4-FFF2-40B4-BE49-F238E27FC236}">
              <a16:creationId xmlns="" xmlns:a16="http://schemas.microsoft.com/office/drawing/2014/main" id="{331F014F-77EF-4028-B54C-93270669FFB9}"/>
            </a:ext>
          </a:extLst>
        </xdr:cNvPr>
        <xdr:cNvSpPr/>
      </xdr:nvSpPr>
      <xdr:spPr>
        <a:xfrm>
          <a:off x="30757426" y="212805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357" name="Freccia in giù 356">
          <a:extLst>
            <a:ext uri="{FF2B5EF4-FFF2-40B4-BE49-F238E27FC236}">
              <a16:creationId xmlns="" xmlns:a16="http://schemas.microsoft.com/office/drawing/2014/main" id="{F3EB2E89-A542-4C73-A828-F683C7D05639}"/>
            </a:ext>
          </a:extLst>
        </xdr:cNvPr>
        <xdr:cNvSpPr/>
      </xdr:nvSpPr>
      <xdr:spPr>
        <a:xfrm>
          <a:off x="30202654" y="25727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358" name="Freccia in su 357">
          <a:extLst>
            <a:ext uri="{FF2B5EF4-FFF2-40B4-BE49-F238E27FC236}">
              <a16:creationId xmlns="" xmlns:a16="http://schemas.microsoft.com/office/drawing/2014/main" id="{E5EE8251-1790-4D94-85C5-A036AC60D405}"/>
            </a:ext>
          </a:extLst>
        </xdr:cNvPr>
        <xdr:cNvSpPr/>
      </xdr:nvSpPr>
      <xdr:spPr>
        <a:xfrm>
          <a:off x="30755744" y="25727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359" name="Freccia in giù 358">
          <a:extLst>
            <a:ext uri="{FF2B5EF4-FFF2-40B4-BE49-F238E27FC236}">
              <a16:creationId xmlns="" xmlns:a16="http://schemas.microsoft.com/office/drawing/2014/main" id="{748ECA13-B2EE-4A82-AC98-B524176A7298}"/>
            </a:ext>
          </a:extLst>
        </xdr:cNvPr>
        <xdr:cNvSpPr/>
      </xdr:nvSpPr>
      <xdr:spPr>
        <a:xfrm>
          <a:off x="30204336" y="241282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360" name="Freccia in su 359">
          <a:extLst>
            <a:ext uri="{FF2B5EF4-FFF2-40B4-BE49-F238E27FC236}">
              <a16:creationId xmlns="" xmlns:a16="http://schemas.microsoft.com/office/drawing/2014/main" id="{DD1A25D7-EEC3-4758-BA1A-8B2917BF252B}"/>
            </a:ext>
          </a:extLst>
        </xdr:cNvPr>
        <xdr:cNvSpPr/>
      </xdr:nvSpPr>
      <xdr:spPr>
        <a:xfrm>
          <a:off x="30757426" y="238237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361" name="Freccia in giù 360">
          <a:extLst>
            <a:ext uri="{FF2B5EF4-FFF2-40B4-BE49-F238E27FC236}">
              <a16:creationId xmlns="" xmlns:a16="http://schemas.microsoft.com/office/drawing/2014/main" id="{BD14914A-12F6-47DD-A255-0EC44A085189}"/>
            </a:ext>
          </a:extLst>
        </xdr:cNvPr>
        <xdr:cNvSpPr/>
      </xdr:nvSpPr>
      <xdr:spPr>
        <a:xfrm>
          <a:off x="30202654" y="282702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362" name="Freccia in su 361">
          <a:extLst>
            <a:ext uri="{FF2B5EF4-FFF2-40B4-BE49-F238E27FC236}">
              <a16:creationId xmlns="" xmlns:a16="http://schemas.microsoft.com/office/drawing/2014/main" id="{DF0FEA33-82DD-4031-B5C7-A6014B91EE49}"/>
            </a:ext>
          </a:extLst>
        </xdr:cNvPr>
        <xdr:cNvSpPr/>
      </xdr:nvSpPr>
      <xdr:spPr>
        <a:xfrm>
          <a:off x="30755744" y="282702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363" name="Freccia in giù 362">
          <a:extLst>
            <a:ext uri="{FF2B5EF4-FFF2-40B4-BE49-F238E27FC236}">
              <a16:creationId xmlns="" xmlns:a16="http://schemas.microsoft.com/office/drawing/2014/main" id="{DCA01E54-9079-4FE2-8D87-74DC59436A19}"/>
            </a:ext>
          </a:extLst>
        </xdr:cNvPr>
        <xdr:cNvSpPr/>
      </xdr:nvSpPr>
      <xdr:spPr>
        <a:xfrm>
          <a:off x="30204336" y="266714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364" name="Freccia in su 363">
          <a:extLst>
            <a:ext uri="{FF2B5EF4-FFF2-40B4-BE49-F238E27FC236}">
              <a16:creationId xmlns="" xmlns:a16="http://schemas.microsoft.com/office/drawing/2014/main" id="{BB941673-7995-4E15-9A5E-3FE53853D68F}"/>
            </a:ext>
          </a:extLst>
        </xdr:cNvPr>
        <xdr:cNvSpPr/>
      </xdr:nvSpPr>
      <xdr:spPr>
        <a:xfrm>
          <a:off x="30757426" y="263668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365" name="Freccia in giù 364">
          <a:extLst>
            <a:ext uri="{FF2B5EF4-FFF2-40B4-BE49-F238E27FC236}">
              <a16:creationId xmlns="" xmlns:a16="http://schemas.microsoft.com/office/drawing/2014/main" id="{35DB0394-E15C-4ACA-AD60-E547397F2409}"/>
            </a:ext>
          </a:extLst>
        </xdr:cNvPr>
        <xdr:cNvSpPr/>
      </xdr:nvSpPr>
      <xdr:spPr>
        <a:xfrm>
          <a:off x="30202654" y="308133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366" name="Freccia in su 365">
          <a:extLst>
            <a:ext uri="{FF2B5EF4-FFF2-40B4-BE49-F238E27FC236}">
              <a16:creationId xmlns="" xmlns:a16="http://schemas.microsoft.com/office/drawing/2014/main" id="{1410A890-FBC9-4084-890B-8C65B74A0631}"/>
            </a:ext>
          </a:extLst>
        </xdr:cNvPr>
        <xdr:cNvSpPr/>
      </xdr:nvSpPr>
      <xdr:spPr>
        <a:xfrm>
          <a:off x="30755744" y="308133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367" name="Freccia in giù 366">
          <a:extLst>
            <a:ext uri="{FF2B5EF4-FFF2-40B4-BE49-F238E27FC236}">
              <a16:creationId xmlns="" xmlns:a16="http://schemas.microsoft.com/office/drawing/2014/main" id="{D2EDEAD6-88C7-4EDA-94CC-3A7AEE267894}"/>
            </a:ext>
          </a:extLst>
        </xdr:cNvPr>
        <xdr:cNvSpPr/>
      </xdr:nvSpPr>
      <xdr:spPr>
        <a:xfrm>
          <a:off x="30204336" y="292146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368" name="Freccia in su 367">
          <a:extLst>
            <a:ext uri="{FF2B5EF4-FFF2-40B4-BE49-F238E27FC236}">
              <a16:creationId xmlns="" xmlns:a16="http://schemas.microsoft.com/office/drawing/2014/main" id="{402F9C5A-07FD-4584-820A-9C8B105C640B}"/>
            </a:ext>
          </a:extLst>
        </xdr:cNvPr>
        <xdr:cNvSpPr/>
      </xdr:nvSpPr>
      <xdr:spPr>
        <a:xfrm>
          <a:off x="30757426" y="289100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369" name="Freccia in giù 368">
          <a:extLst>
            <a:ext uri="{FF2B5EF4-FFF2-40B4-BE49-F238E27FC236}">
              <a16:creationId xmlns="" xmlns:a16="http://schemas.microsoft.com/office/drawing/2014/main" id="{E7C098C7-FC50-4D84-AB3D-0B85F33E6E3D}"/>
            </a:ext>
          </a:extLst>
        </xdr:cNvPr>
        <xdr:cNvSpPr/>
      </xdr:nvSpPr>
      <xdr:spPr>
        <a:xfrm>
          <a:off x="30202654" y="33337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370" name="Freccia in su 369">
          <a:extLst>
            <a:ext uri="{FF2B5EF4-FFF2-40B4-BE49-F238E27FC236}">
              <a16:creationId xmlns="" xmlns:a16="http://schemas.microsoft.com/office/drawing/2014/main" id="{DA66AF37-4430-4A0C-A753-2E48332CEC91}"/>
            </a:ext>
          </a:extLst>
        </xdr:cNvPr>
        <xdr:cNvSpPr/>
      </xdr:nvSpPr>
      <xdr:spPr>
        <a:xfrm>
          <a:off x="30755744" y="33337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371" name="Freccia in giù 370">
          <a:extLst>
            <a:ext uri="{FF2B5EF4-FFF2-40B4-BE49-F238E27FC236}">
              <a16:creationId xmlns="" xmlns:a16="http://schemas.microsoft.com/office/drawing/2014/main" id="{B718DB7A-2F4B-401E-B1D4-73F29C34B89F}"/>
            </a:ext>
          </a:extLst>
        </xdr:cNvPr>
        <xdr:cNvSpPr/>
      </xdr:nvSpPr>
      <xdr:spPr>
        <a:xfrm>
          <a:off x="30204336" y="317578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372" name="Freccia in su 371">
          <a:extLst>
            <a:ext uri="{FF2B5EF4-FFF2-40B4-BE49-F238E27FC236}">
              <a16:creationId xmlns="" xmlns:a16="http://schemas.microsoft.com/office/drawing/2014/main" id="{9ED5E646-BB82-45D5-9130-81D852332FAB}"/>
            </a:ext>
          </a:extLst>
        </xdr:cNvPr>
        <xdr:cNvSpPr/>
      </xdr:nvSpPr>
      <xdr:spPr>
        <a:xfrm>
          <a:off x="30757426" y="314532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373" name="Freccia in giù 372">
          <a:extLst>
            <a:ext uri="{FF2B5EF4-FFF2-40B4-BE49-F238E27FC236}">
              <a16:creationId xmlns="" xmlns:a16="http://schemas.microsoft.com/office/drawing/2014/main" id="{9101EF2D-2380-4889-91D2-6CE798CD4B7D}"/>
            </a:ext>
          </a:extLst>
        </xdr:cNvPr>
        <xdr:cNvSpPr/>
      </xdr:nvSpPr>
      <xdr:spPr>
        <a:xfrm>
          <a:off x="30202654" y="35880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374" name="Freccia in su 373">
          <a:extLst>
            <a:ext uri="{FF2B5EF4-FFF2-40B4-BE49-F238E27FC236}">
              <a16:creationId xmlns="" xmlns:a16="http://schemas.microsoft.com/office/drawing/2014/main" id="{2B96BC10-5D91-43D9-9CF0-FFBC4F482A8A}"/>
            </a:ext>
          </a:extLst>
        </xdr:cNvPr>
        <xdr:cNvSpPr/>
      </xdr:nvSpPr>
      <xdr:spPr>
        <a:xfrm>
          <a:off x="30755744" y="35880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375" name="Freccia in giù 374">
          <a:extLst>
            <a:ext uri="{FF2B5EF4-FFF2-40B4-BE49-F238E27FC236}">
              <a16:creationId xmlns="" xmlns:a16="http://schemas.microsoft.com/office/drawing/2014/main" id="{818062BE-BACF-43E8-927F-BCD929C8CF62}"/>
            </a:ext>
          </a:extLst>
        </xdr:cNvPr>
        <xdr:cNvSpPr/>
      </xdr:nvSpPr>
      <xdr:spPr>
        <a:xfrm>
          <a:off x="30204336" y="342819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376" name="Freccia in su 375">
          <a:extLst>
            <a:ext uri="{FF2B5EF4-FFF2-40B4-BE49-F238E27FC236}">
              <a16:creationId xmlns="" xmlns:a16="http://schemas.microsoft.com/office/drawing/2014/main" id="{EC0F42ED-3C9F-4A98-AF94-A9ADB35E13F4}"/>
            </a:ext>
          </a:extLst>
        </xdr:cNvPr>
        <xdr:cNvSpPr/>
      </xdr:nvSpPr>
      <xdr:spPr>
        <a:xfrm>
          <a:off x="30757426" y="339773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377" name="Freccia in giù 376">
          <a:extLst>
            <a:ext uri="{FF2B5EF4-FFF2-40B4-BE49-F238E27FC236}">
              <a16:creationId xmlns="" xmlns:a16="http://schemas.microsoft.com/office/drawing/2014/main" id="{FB7764AC-E49F-4145-975E-0E8B46F2FF76}"/>
            </a:ext>
          </a:extLst>
        </xdr:cNvPr>
        <xdr:cNvSpPr/>
      </xdr:nvSpPr>
      <xdr:spPr>
        <a:xfrm>
          <a:off x="30202654" y="38423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378" name="Freccia in su 377">
          <a:extLst>
            <a:ext uri="{FF2B5EF4-FFF2-40B4-BE49-F238E27FC236}">
              <a16:creationId xmlns="" xmlns:a16="http://schemas.microsoft.com/office/drawing/2014/main" id="{38470034-E080-4E7C-930A-FD78BAD22E19}"/>
            </a:ext>
          </a:extLst>
        </xdr:cNvPr>
        <xdr:cNvSpPr/>
      </xdr:nvSpPr>
      <xdr:spPr>
        <a:xfrm>
          <a:off x="30755744" y="38423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379" name="Freccia in giù 378">
          <a:extLst>
            <a:ext uri="{FF2B5EF4-FFF2-40B4-BE49-F238E27FC236}">
              <a16:creationId xmlns="" xmlns:a16="http://schemas.microsoft.com/office/drawing/2014/main" id="{21673996-8115-4904-8CDF-E842FA33B762}"/>
            </a:ext>
          </a:extLst>
        </xdr:cNvPr>
        <xdr:cNvSpPr/>
      </xdr:nvSpPr>
      <xdr:spPr>
        <a:xfrm>
          <a:off x="30204336" y="368251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380" name="Freccia in su 379">
          <a:extLst>
            <a:ext uri="{FF2B5EF4-FFF2-40B4-BE49-F238E27FC236}">
              <a16:creationId xmlns="" xmlns:a16="http://schemas.microsoft.com/office/drawing/2014/main" id="{52511B17-4BCF-4742-BD97-2DC007663B99}"/>
            </a:ext>
          </a:extLst>
        </xdr:cNvPr>
        <xdr:cNvSpPr/>
      </xdr:nvSpPr>
      <xdr:spPr>
        <a:xfrm>
          <a:off x="30757426" y="365205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381" name="Freccia in giù 380">
          <a:extLst>
            <a:ext uri="{FF2B5EF4-FFF2-40B4-BE49-F238E27FC236}">
              <a16:creationId xmlns="" xmlns:a16="http://schemas.microsoft.com/office/drawing/2014/main" id="{7750AFAB-B282-4838-9066-3914C92D79C0}"/>
            </a:ext>
          </a:extLst>
        </xdr:cNvPr>
        <xdr:cNvSpPr/>
      </xdr:nvSpPr>
      <xdr:spPr>
        <a:xfrm>
          <a:off x="30202654" y="40967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382" name="Freccia in su 381">
          <a:extLst>
            <a:ext uri="{FF2B5EF4-FFF2-40B4-BE49-F238E27FC236}">
              <a16:creationId xmlns="" xmlns:a16="http://schemas.microsoft.com/office/drawing/2014/main" id="{0DA0FCC8-E13C-42C2-997D-246F34E94496}"/>
            </a:ext>
          </a:extLst>
        </xdr:cNvPr>
        <xdr:cNvSpPr/>
      </xdr:nvSpPr>
      <xdr:spPr>
        <a:xfrm>
          <a:off x="30755744" y="40967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383" name="Freccia in giù 382">
          <a:extLst>
            <a:ext uri="{FF2B5EF4-FFF2-40B4-BE49-F238E27FC236}">
              <a16:creationId xmlns="" xmlns:a16="http://schemas.microsoft.com/office/drawing/2014/main" id="{83E40C67-6058-46B8-ADF8-82F0CF4DB3A8}"/>
            </a:ext>
          </a:extLst>
        </xdr:cNvPr>
        <xdr:cNvSpPr/>
      </xdr:nvSpPr>
      <xdr:spPr>
        <a:xfrm>
          <a:off x="30204336" y="393682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384" name="Freccia in su 383">
          <a:extLst>
            <a:ext uri="{FF2B5EF4-FFF2-40B4-BE49-F238E27FC236}">
              <a16:creationId xmlns="" xmlns:a16="http://schemas.microsoft.com/office/drawing/2014/main" id="{009AB747-457F-4CBE-A464-9F0AB6C60DFF}"/>
            </a:ext>
          </a:extLst>
        </xdr:cNvPr>
        <xdr:cNvSpPr/>
      </xdr:nvSpPr>
      <xdr:spPr>
        <a:xfrm>
          <a:off x="30757426" y="390637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385" name="Freccia in giù 384">
          <a:extLst>
            <a:ext uri="{FF2B5EF4-FFF2-40B4-BE49-F238E27FC236}">
              <a16:creationId xmlns="" xmlns:a16="http://schemas.microsoft.com/office/drawing/2014/main" id="{E93A8B6B-CD6D-4C17-9C39-3A79DD4F9F9C}"/>
            </a:ext>
          </a:extLst>
        </xdr:cNvPr>
        <xdr:cNvSpPr/>
      </xdr:nvSpPr>
      <xdr:spPr>
        <a:xfrm>
          <a:off x="30202654" y="435102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386" name="Freccia in su 385">
          <a:extLst>
            <a:ext uri="{FF2B5EF4-FFF2-40B4-BE49-F238E27FC236}">
              <a16:creationId xmlns="" xmlns:a16="http://schemas.microsoft.com/office/drawing/2014/main" id="{F5A6D47E-99E3-46F5-8D56-D06EFF31F15A}"/>
            </a:ext>
          </a:extLst>
        </xdr:cNvPr>
        <xdr:cNvSpPr/>
      </xdr:nvSpPr>
      <xdr:spPr>
        <a:xfrm>
          <a:off x="30755744" y="435102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387" name="Freccia in giù 386">
          <a:extLst>
            <a:ext uri="{FF2B5EF4-FFF2-40B4-BE49-F238E27FC236}">
              <a16:creationId xmlns="" xmlns:a16="http://schemas.microsoft.com/office/drawing/2014/main" id="{0331E85C-A29A-43BA-9393-BF23D2E248B0}"/>
            </a:ext>
          </a:extLst>
        </xdr:cNvPr>
        <xdr:cNvSpPr/>
      </xdr:nvSpPr>
      <xdr:spPr>
        <a:xfrm>
          <a:off x="30204336" y="419114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388" name="Freccia in su 387">
          <a:extLst>
            <a:ext uri="{FF2B5EF4-FFF2-40B4-BE49-F238E27FC236}">
              <a16:creationId xmlns="" xmlns:a16="http://schemas.microsoft.com/office/drawing/2014/main" id="{A31D7CE5-2F8C-4D7C-BC8A-C3395B70B873}"/>
            </a:ext>
          </a:extLst>
        </xdr:cNvPr>
        <xdr:cNvSpPr/>
      </xdr:nvSpPr>
      <xdr:spPr>
        <a:xfrm>
          <a:off x="30757426" y="416068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389" name="Freccia in giù 388">
          <a:extLst>
            <a:ext uri="{FF2B5EF4-FFF2-40B4-BE49-F238E27FC236}">
              <a16:creationId xmlns="" xmlns:a16="http://schemas.microsoft.com/office/drawing/2014/main" id="{91BE4463-824D-4A46-9C96-0F7D23DA2484}"/>
            </a:ext>
          </a:extLst>
        </xdr:cNvPr>
        <xdr:cNvSpPr/>
      </xdr:nvSpPr>
      <xdr:spPr>
        <a:xfrm>
          <a:off x="30202654" y="460533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390" name="Freccia in su 389">
          <a:extLst>
            <a:ext uri="{FF2B5EF4-FFF2-40B4-BE49-F238E27FC236}">
              <a16:creationId xmlns="" xmlns:a16="http://schemas.microsoft.com/office/drawing/2014/main" id="{34A231AE-3857-497E-B627-9A8AF2E460C3}"/>
            </a:ext>
          </a:extLst>
        </xdr:cNvPr>
        <xdr:cNvSpPr/>
      </xdr:nvSpPr>
      <xdr:spPr>
        <a:xfrm>
          <a:off x="30755744" y="460533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391" name="Freccia in giù 390">
          <a:extLst>
            <a:ext uri="{FF2B5EF4-FFF2-40B4-BE49-F238E27FC236}">
              <a16:creationId xmlns="" xmlns:a16="http://schemas.microsoft.com/office/drawing/2014/main" id="{FA104E94-1BDF-4495-9F40-1A94302C0709}"/>
            </a:ext>
          </a:extLst>
        </xdr:cNvPr>
        <xdr:cNvSpPr/>
      </xdr:nvSpPr>
      <xdr:spPr>
        <a:xfrm>
          <a:off x="30204336" y="444546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392" name="Freccia in su 391">
          <a:extLst>
            <a:ext uri="{FF2B5EF4-FFF2-40B4-BE49-F238E27FC236}">
              <a16:creationId xmlns="" xmlns:a16="http://schemas.microsoft.com/office/drawing/2014/main" id="{B42C79C3-8491-4FED-8A2A-9E5A7736AFE3}"/>
            </a:ext>
          </a:extLst>
        </xdr:cNvPr>
        <xdr:cNvSpPr/>
      </xdr:nvSpPr>
      <xdr:spPr>
        <a:xfrm>
          <a:off x="30757426" y="441500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393" name="Freccia in giù 392">
          <a:extLst>
            <a:ext uri="{FF2B5EF4-FFF2-40B4-BE49-F238E27FC236}">
              <a16:creationId xmlns="" xmlns:a16="http://schemas.microsoft.com/office/drawing/2014/main" id="{9983EAB0-71B5-4291-BF9F-9C276E21E374}"/>
            </a:ext>
          </a:extLst>
        </xdr:cNvPr>
        <xdr:cNvSpPr/>
      </xdr:nvSpPr>
      <xdr:spPr>
        <a:xfrm>
          <a:off x="30202654" y="485965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394" name="Freccia in su 393">
          <a:extLst>
            <a:ext uri="{FF2B5EF4-FFF2-40B4-BE49-F238E27FC236}">
              <a16:creationId xmlns="" xmlns:a16="http://schemas.microsoft.com/office/drawing/2014/main" id="{20FE6E85-ACD4-407F-8115-34D2E610A223}"/>
            </a:ext>
          </a:extLst>
        </xdr:cNvPr>
        <xdr:cNvSpPr/>
      </xdr:nvSpPr>
      <xdr:spPr>
        <a:xfrm>
          <a:off x="30755744" y="485965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395" name="Freccia in giù 394">
          <a:extLst>
            <a:ext uri="{FF2B5EF4-FFF2-40B4-BE49-F238E27FC236}">
              <a16:creationId xmlns="" xmlns:a16="http://schemas.microsoft.com/office/drawing/2014/main" id="{BFCD02B3-EC99-46BA-8F76-AA1E01A40CC1}"/>
            </a:ext>
          </a:extLst>
        </xdr:cNvPr>
        <xdr:cNvSpPr/>
      </xdr:nvSpPr>
      <xdr:spPr>
        <a:xfrm>
          <a:off x="30204336" y="469978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396" name="Freccia in su 395">
          <a:extLst>
            <a:ext uri="{FF2B5EF4-FFF2-40B4-BE49-F238E27FC236}">
              <a16:creationId xmlns="" xmlns:a16="http://schemas.microsoft.com/office/drawing/2014/main" id="{E2E979B0-0F7C-4B07-8303-93C6CA88A932}"/>
            </a:ext>
          </a:extLst>
        </xdr:cNvPr>
        <xdr:cNvSpPr/>
      </xdr:nvSpPr>
      <xdr:spPr>
        <a:xfrm>
          <a:off x="30757426" y="466932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397" name="Freccia in giù 396">
          <a:extLst>
            <a:ext uri="{FF2B5EF4-FFF2-40B4-BE49-F238E27FC236}">
              <a16:creationId xmlns="" xmlns:a16="http://schemas.microsoft.com/office/drawing/2014/main" id="{D28B2BDB-6F12-4D24-81CB-7E79DB200987}"/>
            </a:ext>
          </a:extLst>
        </xdr:cNvPr>
        <xdr:cNvSpPr/>
      </xdr:nvSpPr>
      <xdr:spPr>
        <a:xfrm>
          <a:off x="30202654" y="511397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398" name="Freccia in su 397">
          <a:extLst>
            <a:ext uri="{FF2B5EF4-FFF2-40B4-BE49-F238E27FC236}">
              <a16:creationId xmlns="" xmlns:a16="http://schemas.microsoft.com/office/drawing/2014/main" id="{17858A39-8781-4157-87DA-4D7214A4BCB2}"/>
            </a:ext>
          </a:extLst>
        </xdr:cNvPr>
        <xdr:cNvSpPr/>
      </xdr:nvSpPr>
      <xdr:spPr>
        <a:xfrm>
          <a:off x="30755744" y="511397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399" name="Freccia in giù 398">
          <a:extLst>
            <a:ext uri="{FF2B5EF4-FFF2-40B4-BE49-F238E27FC236}">
              <a16:creationId xmlns="" xmlns:a16="http://schemas.microsoft.com/office/drawing/2014/main" id="{B8C626F2-809A-4B69-9E8E-0105C142BAAD}"/>
            </a:ext>
          </a:extLst>
        </xdr:cNvPr>
        <xdr:cNvSpPr/>
      </xdr:nvSpPr>
      <xdr:spPr>
        <a:xfrm>
          <a:off x="30204336" y="495409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400" name="Freccia in su 399">
          <a:extLst>
            <a:ext uri="{FF2B5EF4-FFF2-40B4-BE49-F238E27FC236}">
              <a16:creationId xmlns="" xmlns:a16="http://schemas.microsoft.com/office/drawing/2014/main" id="{AB2C5C4C-DB65-40E8-919D-595425E12566}"/>
            </a:ext>
          </a:extLst>
        </xdr:cNvPr>
        <xdr:cNvSpPr/>
      </xdr:nvSpPr>
      <xdr:spPr>
        <a:xfrm>
          <a:off x="30757426" y="492364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401" name="Freccia in giù 400">
          <a:extLst>
            <a:ext uri="{FF2B5EF4-FFF2-40B4-BE49-F238E27FC236}">
              <a16:creationId xmlns="" xmlns:a16="http://schemas.microsoft.com/office/drawing/2014/main" id="{C9DE4C9C-638A-416F-8746-BB86D8A400E2}"/>
            </a:ext>
          </a:extLst>
        </xdr:cNvPr>
        <xdr:cNvSpPr/>
      </xdr:nvSpPr>
      <xdr:spPr>
        <a:xfrm>
          <a:off x="30202654" y="53663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402" name="Freccia in su 401">
          <a:extLst>
            <a:ext uri="{FF2B5EF4-FFF2-40B4-BE49-F238E27FC236}">
              <a16:creationId xmlns="" xmlns:a16="http://schemas.microsoft.com/office/drawing/2014/main" id="{26E9BE3F-5F21-4E88-B0B5-9B2D36799959}"/>
            </a:ext>
          </a:extLst>
        </xdr:cNvPr>
        <xdr:cNvSpPr/>
      </xdr:nvSpPr>
      <xdr:spPr>
        <a:xfrm>
          <a:off x="30755744" y="53663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403" name="Freccia in giù 402">
          <a:extLst>
            <a:ext uri="{FF2B5EF4-FFF2-40B4-BE49-F238E27FC236}">
              <a16:creationId xmlns="" xmlns:a16="http://schemas.microsoft.com/office/drawing/2014/main" id="{E742272A-1872-4808-91E3-9F6A39831608}"/>
            </a:ext>
          </a:extLst>
        </xdr:cNvPr>
        <xdr:cNvSpPr/>
      </xdr:nvSpPr>
      <xdr:spPr>
        <a:xfrm>
          <a:off x="30204336" y="520841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404" name="Freccia in su 403">
          <a:extLst>
            <a:ext uri="{FF2B5EF4-FFF2-40B4-BE49-F238E27FC236}">
              <a16:creationId xmlns="" xmlns:a16="http://schemas.microsoft.com/office/drawing/2014/main" id="{F637B21D-61BC-40CD-8137-BE509B41E7A4}"/>
            </a:ext>
          </a:extLst>
        </xdr:cNvPr>
        <xdr:cNvSpPr/>
      </xdr:nvSpPr>
      <xdr:spPr>
        <a:xfrm>
          <a:off x="30757426" y="517795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405" name="Freccia in giù 404">
          <a:extLst>
            <a:ext uri="{FF2B5EF4-FFF2-40B4-BE49-F238E27FC236}">
              <a16:creationId xmlns="" xmlns:a16="http://schemas.microsoft.com/office/drawing/2014/main" id="{AE27A0E6-C241-4AC6-9629-5C84F34A60C1}"/>
            </a:ext>
          </a:extLst>
        </xdr:cNvPr>
        <xdr:cNvSpPr/>
      </xdr:nvSpPr>
      <xdr:spPr>
        <a:xfrm>
          <a:off x="30202654" y="56207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406" name="Freccia in su 405">
          <a:extLst>
            <a:ext uri="{FF2B5EF4-FFF2-40B4-BE49-F238E27FC236}">
              <a16:creationId xmlns="" xmlns:a16="http://schemas.microsoft.com/office/drawing/2014/main" id="{1F0F52C7-CDF1-45D7-A29B-4C05787D4FE6}"/>
            </a:ext>
          </a:extLst>
        </xdr:cNvPr>
        <xdr:cNvSpPr/>
      </xdr:nvSpPr>
      <xdr:spPr>
        <a:xfrm>
          <a:off x="30755744" y="56207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407" name="Freccia in giù 406">
          <a:extLst>
            <a:ext uri="{FF2B5EF4-FFF2-40B4-BE49-F238E27FC236}">
              <a16:creationId xmlns="" xmlns:a16="http://schemas.microsoft.com/office/drawing/2014/main" id="{2D2A49ED-67E4-4574-87AE-8F71FAA79A40}"/>
            </a:ext>
          </a:extLst>
        </xdr:cNvPr>
        <xdr:cNvSpPr/>
      </xdr:nvSpPr>
      <xdr:spPr>
        <a:xfrm>
          <a:off x="30204336" y="546082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408" name="Freccia in su 407">
          <a:extLst>
            <a:ext uri="{FF2B5EF4-FFF2-40B4-BE49-F238E27FC236}">
              <a16:creationId xmlns="" xmlns:a16="http://schemas.microsoft.com/office/drawing/2014/main" id="{89237E72-9323-4D63-8F08-5C9BDCE16108}"/>
            </a:ext>
          </a:extLst>
        </xdr:cNvPr>
        <xdr:cNvSpPr/>
      </xdr:nvSpPr>
      <xdr:spPr>
        <a:xfrm>
          <a:off x="30757426" y="543037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48105</xdr:colOff>
      <xdr:row>13</xdr:row>
      <xdr:rowOff>630811</xdr:rowOff>
    </xdr:from>
    <xdr:to>
      <xdr:col>31</xdr:col>
      <xdr:colOff>333855</xdr:colOff>
      <xdr:row>13</xdr:row>
      <xdr:rowOff>964640</xdr:rowOff>
    </xdr:to>
    <xdr:sp macro="" textlink="">
      <xdr:nvSpPr>
        <xdr:cNvPr id="409" name="Freccia in giù 408">
          <a:extLst>
            <a:ext uri="{FF2B5EF4-FFF2-40B4-BE49-F238E27FC236}">
              <a16:creationId xmlns="" xmlns:a16="http://schemas.microsoft.com/office/drawing/2014/main" id="{3B46DD1F-ACEB-4DCB-8840-4856A5867B3E}"/>
            </a:ext>
          </a:extLst>
        </xdr:cNvPr>
        <xdr:cNvSpPr/>
      </xdr:nvSpPr>
      <xdr:spPr>
        <a:xfrm>
          <a:off x="30194730" y="1354711"/>
          <a:ext cx="285750" cy="4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410" name="Freccia in su 409">
          <a:extLst>
            <a:ext uri="{FF2B5EF4-FFF2-40B4-BE49-F238E27FC236}">
              <a16:creationId xmlns="" xmlns:a16="http://schemas.microsoft.com/office/drawing/2014/main" id="{AE4A3188-FF9B-489C-A1D4-68A42CA749F7}"/>
            </a:ext>
          </a:extLst>
        </xdr:cNvPr>
        <xdr:cNvSpPr/>
      </xdr:nvSpPr>
      <xdr:spPr>
        <a:xfrm>
          <a:off x="30747820" y="1116613"/>
          <a:ext cx="222250" cy="23721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411" name="Freccia in giù 410">
          <a:extLst>
            <a:ext uri="{FF2B5EF4-FFF2-40B4-BE49-F238E27FC236}">
              <a16:creationId xmlns="" xmlns:a16="http://schemas.microsoft.com/office/drawing/2014/main" id="{4ADA565A-BFED-4C07-B89A-8720764BE4BD}"/>
            </a:ext>
          </a:extLst>
        </xdr:cNvPr>
        <xdr:cNvSpPr/>
      </xdr:nvSpPr>
      <xdr:spPr>
        <a:xfrm>
          <a:off x="30202654" y="354010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412" name="Freccia in su 411">
          <a:extLst>
            <a:ext uri="{FF2B5EF4-FFF2-40B4-BE49-F238E27FC236}">
              <a16:creationId xmlns="" xmlns:a16="http://schemas.microsoft.com/office/drawing/2014/main" id="{95375824-CA94-425F-9876-017EFF053571}"/>
            </a:ext>
          </a:extLst>
        </xdr:cNvPr>
        <xdr:cNvSpPr/>
      </xdr:nvSpPr>
      <xdr:spPr>
        <a:xfrm>
          <a:off x="30755744" y="324821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413" name="Freccia in giù 412">
          <a:extLst>
            <a:ext uri="{FF2B5EF4-FFF2-40B4-BE49-F238E27FC236}">
              <a16:creationId xmlns="" xmlns:a16="http://schemas.microsoft.com/office/drawing/2014/main" id="{2A29D2AE-C482-47DF-84C0-1E85FBAD5631}"/>
            </a:ext>
          </a:extLst>
        </xdr:cNvPr>
        <xdr:cNvSpPr/>
      </xdr:nvSpPr>
      <xdr:spPr>
        <a:xfrm>
          <a:off x="30202654" y="104679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414" name="Freccia in su 413">
          <a:extLst>
            <a:ext uri="{FF2B5EF4-FFF2-40B4-BE49-F238E27FC236}">
              <a16:creationId xmlns="" xmlns:a16="http://schemas.microsoft.com/office/drawing/2014/main" id="{639BCAEC-80F4-4218-98B8-30024FC9DE23}"/>
            </a:ext>
          </a:extLst>
        </xdr:cNvPr>
        <xdr:cNvSpPr/>
      </xdr:nvSpPr>
      <xdr:spPr>
        <a:xfrm>
          <a:off x="30755744" y="104679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415" name="Freccia in giù 414">
          <a:extLst>
            <a:ext uri="{FF2B5EF4-FFF2-40B4-BE49-F238E27FC236}">
              <a16:creationId xmlns="" xmlns:a16="http://schemas.microsoft.com/office/drawing/2014/main" id="{068A3CA1-1F98-4634-86E7-96CE32A979C3}"/>
            </a:ext>
          </a:extLst>
        </xdr:cNvPr>
        <xdr:cNvSpPr/>
      </xdr:nvSpPr>
      <xdr:spPr>
        <a:xfrm>
          <a:off x="30204336" y="88692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416" name="Freccia in su 415">
          <a:extLst>
            <a:ext uri="{FF2B5EF4-FFF2-40B4-BE49-F238E27FC236}">
              <a16:creationId xmlns="" xmlns:a16="http://schemas.microsoft.com/office/drawing/2014/main" id="{AD1DC8CC-F535-4D87-9529-9C3F4FFFDB2D}"/>
            </a:ext>
          </a:extLst>
        </xdr:cNvPr>
        <xdr:cNvSpPr/>
      </xdr:nvSpPr>
      <xdr:spPr>
        <a:xfrm>
          <a:off x="30757426" y="85646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417" name="Freccia in giù 416">
          <a:extLst>
            <a:ext uri="{FF2B5EF4-FFF2-40B4-BE49-F238E27FC236}">
              <a16:creationId xmlns="" xmlns:a16="http://schemas.microsoft.com/office/drawing/2014/main" id="{C0060C53-262D-4635-BEA6-6AEB1D904B52}"/>
            </a:ext>
          </a:extLst>
        </xdr:cNvPr>
        <xdr:cNvSpPr/>
      </xdr:nvSpPr>
      <xdr:spPr>
        <a:xfrm>
          <a:off x="30202654" y="13011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418" name="Freccia in su 417">
          <a:extLst>
            <a:ext uri="{FF2B5EF4-FFF2-40B4-BE49-F238E27FC236}">
              <a16:creationId xmlns="" xmlns:a16="http://schemas.microsoft.com/office/drawing/2014/main" id="{40DD131A-3747-4F58-87DD-A2323591D853}"/>
            </a:ext>
          </a:extLst>
        </xdr:cNvPr>
        <xdr:cNvSpPr/>
      </xdr:nvSpPr>
      <xdr:spPr>
        <a:xfrm>
          <a:off x="30755744" y="13011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419" name="Freccia in giù 418">
          <a:extLst>
            <a:ext uri="{FF2B5EF4-FFF2-40B4-BE49-F238E27FC236}">
              <a16:creationId xmlns="" xmlns:a16="http://schemas.microsoft.com/office/drawing/2014/main" id="{CAF3D96F-A0F6-4B0B-A7A3-C63EC4C29153}"/>
            </a:ext>
          </a:extLst>
        </xdr:cNvPr>
        <xdr:cNvSpPr/>
      </xdr:nvSpPr>
      <xdr:spPr>
        <a:xfrm>
          <a:off x="30204336" y="114124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420" name="Freccia in su 419">
          <a:extLst>
            <a:ext uri="{FF2B5EF4-FFF2-40B4-BE49-F238E27FC236}">
              <a16:creationId xmlns="" xmlns:a16="http://schemas.microsoft.com/office/drawing/2014/main" id="{8165623E-3079-4573-8EED-74B6867D21C8}"/>
            </a:ext>
          </a:extLst>
        </xdr:cNvPr>
        <xdr:cNvSpPr/>
      </xdr:nvSpPr>
      <xdr:spPr>
        <a:xfrm>
          <a:off x="30757426" y="111078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421" name="Freccia in giù 420">
          <a:extLst>
            <a:ext uri="{FF2B5EF4-FFF2-40B4-BE49-F238E27FC236}">
              <a16:creationId xmlns="" xmlns:a16="http://schemas.microsoft.com/office/drawing/2014/main" id="{4750F8B8-9998-4B62-AF31-A2A1810CC186}"/>
            </a:ext>
          </a:extLst>
        </xdr:cNvPr>
        <xdr:cNvSpPr/>
      </xdr:nvSpPr>
      <xdr:spPr>
        <a:xfrm>
          <a:off x="30202654" y="15554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422" name="Freccia in su 421">
          <a:extLst>
            <a:ext uri="{FF2B5EF4-FFF2-40B4-BE49-F238E27FC236}">
              <a16:creationId xmlns="" xmlns:a16="http://schemas.microsoft.com/office/drawing/2014/main" id="{E613945F-04CF-4992-A15D-2AA15DB270F7}"/>
            </a:ext>
          </a:extLst>
        </xdr:cNvPr>
        <xdr:cNvSpPr/>
      </xdr:nvSpPr>
      <xdr:spPr>
        <a:xfrm>
          <a:off x="30755744" y="15554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423" name="Freccia in giù 422">
          <a:extLst>
            <a:ext uri="{FF2B5EF4-FFF2-40B4-BE49-F238E27FC236}">
              <a16:creationId xmlns="" xmlns:a16="http://schemas.microsoft.com/office/drawing/2014/main" id="{BCBCCCC8-F07C-429D-B252-F35A6C2E7A37}"/>
            </a:ext>
          </a:extLst>
        </xdr:cNvPr>
        <xdr:cNvSpPr/>
      </xdr:nvSpPr>
      <xdr:spPr>
        <a:xfrm>
          <a:off x="30204336" y="13955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424" name="Freccia in su 423">
          <a:extLst>
            <a:ext uri="{FF2B5EF4-FFF2-40B4-BE49-F238E27FC236}">
              <a16:creationId xmlns="" xmlns:a16="http://schemas.microsoft.com/office/drawing/2014/main" id="{50190FC6-63AF-4E54-BA7A-C08158D3778E}"/>
            </a:ext>
          </a:extLst>
        </xdr:cNvPr>
        <xdr:cNvSpPr/>
      </xdr:nvSpPr>
      <xdr:spPr>
        <a:xfrm>
          <a:off x="30757426" y="13651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425" name="Freccia in giù 424">
          <a:extLst>
            <a:ext uri="{FF2B5EF4-FFF2-40B4-BE49-F238E27FC236}">
              <a16:creationId xmlns="" xmlns:a16="http://schemas.microsoft.com/office/drawing/2014/main" id="{A04443BD-8C2D-4390-ABE3-D7D82B9378C9}"/>
            </a:ext>
          </a:extLst>
        </xdr:cNvPr>
        <xdr:cNvSpPr/>
      </xdr:nvSpPr>
      <xdr:spPr>
        <a:xfrm>
          <a:off x="30202654" y="18097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426" name="Freccia in su 425">
          <a:extLst>
            <a:ext uri="{FF2B5EF4-FFF2-40B4-BE49-F238E27FC236}">
              <a16:creationId xmlns="" xmlns:a16="http://schemas.microsoft.com/office/drawing/2014/main" id="{E9E9FEC8-1DDE-426F-B4AB-ED6C09C63D43}"/>
            </a:ext>
          </a:extLst>
        </xdr:cNvPr>
        <xdr:cNvSpPr/>
      </xdr:nvSpPr>
      <xdr:spPr>
        <a:xfrm>
          <a:off x="30755744" y="18097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427" name="Freccia in giù 426">
          <a:extLst>
            <a:ext uri="{FF2B5EF4-FFF2-40B4-BE49-F238E27FC236}">
              <a16:creationId xmlns="" xmlns:a16="http://schemas.microsoft.com/office/drawing/2014/main" id="{1676B009-F44A-4E78-A4FB-511923B533B1}"/>
            </a:ext>
          </a:extLst>
        </xdr:cNvPr>
        <xdr:cNvSpPr/>
      </xdr:nvSpPr>
      <xdr:spPr>
        <a:xfrm>
          <a:off x="30204336" y="164987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428" name="Freccia in su 427">
          <a:extLst>
            <a:ext uri="{FF2B5EF4-FFF2-40B4-BE49-F238E27FC236}">
              <a16:creationId xmlns="" xmlns:a16="http://schemas.microsoft.com/office/drawing/2014/main" id="{3870C4A3-F43B-4798-9152-D1AC4E0A18EF}"/>
            </a:ext>
          </a:extLst>
        </xdr:cNvPr>
        <xdr:cNvSpPr/>
      </xdr:nvSpPr>
      <xdr:spPr>
        <a:xfrm>
          <a:off x="30757426" y="161941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429" name="Freccia in giù 428">
          <a:extLst>
            <a:ext uri="{FF2B5EF4-FFF2-40B4-BE49-F238E27FC236}">
              <a16:creationId xmlns="" xmlns:a16="http://schemas.microsoft.com/office/drawing/2014/main" id="{BC5FFB42-2D53-425A-9A45-567721425EF1}"/>
            </a:ext>
          </a:extLst>
        </xdr:cNvPr>
        <xdr:cNvSpPr/>
      </xdr:nvSpPr>
      <xdr:spPr>
        <a:xfrm>
          <a:off x="30202654" y="20640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430" name="Freccia in su 429">
          <a:extLst>
            <a:ext uri="{FF2B5EF4-FFF2-40B4-BE49-F238E27FC236}">
              <a16:creationId xmlns="" xmlns:a16="http://schemas.microsoft.com/office/drawing/2014/main" id="{244B6003-D4A0-4398-8365-DCDD9ABE0DFA}"/>
            </a:ext>
          </a:extLst>
        </xdr:cNvPr>
        <xdr:cNvSpPr/>
      </xdr:nvSpPr>
      <xdr:spPr>
        <a:xfrm>
          <a:off x="30755744" y="20640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431" name="Freccia in giù 430">
          <a:extLst>
            <a:ext uri="{FF2B5EF4-FFF2-40B4-BE49-F238E27FC236}">
              <a16:creationId xmlns="" xmlns:a16="http://schemas.microsoft.com/office/drawing/2014/main" id="{A358ED12-7FE7-4267-BFD4-3BE9503C085F}"/>
            </a:ext>
          </a:extLst>
        </xdr:cNvPr>
        <xdr:cNvSpPr/>
      </xdr:nvSpPr>
      <xdr:spPr>
        <a:xfrm>
          <a:off x="30204336" y="190419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432" name="Freccia in su 431">
          <a:extLst>
            <a:ext uri="{FF2B5EF4-FFF2-40B4-BE49-F238E27FC236}">
              <a16:creationId xmlns="" xmlns:a16="http://schemas.microsoft.com/office/drawing/2014/main" id="{494CD89E-5F2B-4284-9D68-F922AE6044A5}"/>
            </a:ext>
          </a:extLst>
        </xdr:cNvPr>
        <xdr:cNvSpPr/>
      </xdr:nvSpPr>
      <xdr:spPr>
        <a:xfrm>
          <a:off x="30757426" y="187373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433" name="Freccia in giù 432">
          <a:extLst>
            <a:ext uri="{FF2B5EF4-FFF2-40B4-BE49-F238E27FC236}">
              <a16:creationId xmlns="" xmlns:a16="http://schemas.microsoft.com/office/drawing/2014/main" id="{08F7C581-AF31-4531-B937-2AEED4B780D2}"/>
            </a:ext>
          </a:extLst>
        </xdr:cNvPr>
        <xdr:cNvSpPr/>
      </xdr:nvSpPr>
      <xdr:spPr>
        <a:xfrm>
          <a:off x="30202654" y="23183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434" name="Freccia in su 433">
          <a:extLst>
            <a:ext uri="{FF2B5EF4-FFF2-40B4-BE49-F238E27FC236}">
              <a16:creationId xmlns="" xmlns:a16="http://schemas.microsoft.com/office/drawing/2014/main" id="{9DEE7652-63A7-4DF2-9B38-A8CC1DB47616}"/>
            </a:ext>
          </a:extLst>
        </xdr:cNvPr>
        <xdr:cNvSpPr/>
      </xdr:nvSpPr>
      <xdr:spPr>
        <a:xfrm>
          <a:off x="30755744" y="23183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435" name="Freccia in giù 434">
          <a:extLst>
            <a:ext uri="{FF2B5EF4-FFF2-40B4-BE49-F238E27FC236}">
              <a16:creationId xmlns="" xmlns:a16="http://schemas.microsoft.com/office/drawing/2014/main" id="{8D633E2D-5228-4639-AA47-759BFB60FDEC}"/>
            </a:ext>
          </a:extLst>
        </xdr:cNvPr>
        <xdr:cNvSpPr/>
      </xdr:nvSpPr>
      <xdr:spPr>
        <a:xfrm>
          <a:off x="30204336" y="215851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436" name="Freccia in su 435">
          <a:extLst>
            <a:ext uri="{FF2B5EF4-FFF2-40B4-BE49-F238E27FC236}">
              <a16:creationId xmlns="" xmlns:a16="http://schemas.microsoft.com/office/drawing/2014/main" id="{7FB13AB9-824F-4BAE-945F-B66303D8586D}"/>
            </a:ext>
          </a:extLst>
        </xdr:cNvPr>
        <xdr:cNvSpPr/>
      </xdr:nvSpPr>
      <xdr:spPr>
        <a:xfrm>
          <a:off x="30757426" y="212805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437" name="Freccia in giù 436">
          <a:extLst>
            <a:ext uri="{FF2B5EF4-FFF2-40B4-BE49-F238E27FC236}">
              <a16:creationId xmlns="" xmlns:a16="http://schemas.microsoft.com/office/drawing/2014/main" id="{E5138C1D-44BD-4B97-B771-03C0259C9B9D}"/>
            </a:ext>
          </a:extLst>
        </xdr:cNvPr>
        <xdr:cNvSpPr/>
      </xdr:nvSpPr>
      <xdr:spPr>
        <a:xfrm>
          <a:off x="30202654" y="25727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438" name="Freccia in su 437">
          <a:extLst>
            <a:ext uri="{FF2B5EF4-FFF2-40B4-BE49-F238E27FC236}">
              <a16:creationId xmlns="" xmlns:a16="http://schemas.microsoft.com/office/drawing/2014/main" id="{9E0DA6DF-1D6F-401D-89B1-D8FB73669550}"/>
            </a:ext>
          </a:extLst>
        </xdr:cNvPr>
        <xdr:cNvSpPr/>
      </xdr:nvSpPr>
      <xdr:spPr>
        <a:xfrm>
          <a:off x="30755744" y="25727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439" name="Freccia in giù 438">
          <a:extLst>
            <a:ext uri="{FF2B5EF4-FFF2-40B4-BE49-F238E27FC236}">
              <a16:creationId xmlns="" xmlns:a16="http://schemas.microsoft.com/office/drawing/2014/main" id="{D80EC23E-4EF1-4AC6-B624-B65341B9A6C2}"/>
            </a:ext>
          </a:extLst>
        </xdr:cNvPr>
        <xdr:cNvSpPr/>
      </xdr:nvSpPr>
      <xdr:spPr>
        <a:xfrm>
          <a:off x="30204336" y="241282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440" name="Freccia in su 439">
          <a:extLst>
            <a:ext uri="{FF2B5EF4-FFF2-40B4-BE49-F238E27FC236}">
              <a16:creationId xmlns="" xmlns:a16="http://schemas.microsoft.com/office/drawing/2014/main" id="{21A3728E-C613-404C-8E44-CB8FC4381DD0}"/>
            </a:ext>
          </a:extLst>
        </xdr:cNvPr>
        <xdr:cNvSpPr/>
      </xdr:nvSpPr>
      <xdr:spPr>
        <a:xfrm>
          <a:off x="30757426" y="238237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441" name="Freccia in giù 440">
          <a:extLst>
            <a:ext uri="{FF2B5EF4-FFF2-40B4-BE49-F238E27FC236}">
              <a16:creationId xmlns="" xmlns:a16="http://schemas.microsoft.com/office/drawing/2014/main" id="{BFF0C60A-B6E7-408F-87E8-E15157341785}"/>
            </a:ext>
          </a:extLst>
        </xdr:cNvPr>
        <xdr:cNvSpPr/>
      </xdr:nvSpPr>
      <xdr:spPr>
        <a:xfrm>
          <a:off x="30202654" y="282702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442" name="Freccia in su 441">
          <a:extLst>
            <a:ext uri="{FF2B5EF4-FFF2-40B4-BE49-F238E27FC236}">
              <a16:creationId xmlns="" xmlns:a16="http://schemas.microsoft.com/office/drawing/2014/main" id="{40F06BD2-27C0-4330-8B7B-DDBBD7516847}"/>
            </a:ext>
          </a:extLst>
        </xdr:cNvPr>
        <xdr:cNvSpPr/>
      </xdr:nvSpPr>
      <xdr:spPr>
        <a:xfrm>
          <a:off x="30755744" y="282702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443" name="Freccia in giù 442">
          <a:extLst>
            <a:ext uri="{FF2B5EF4-FFF2-40B4-BE49-F238E27FC236}">
              <a16:creationId xmlns="" xmlns:a16="http://schemas.microsoft.com/office/drawing/2014/main" id="{BBDE698F-34C7-40BF-926B-9D062B272AF2}"/>
            </a:ext>
          </a:extLst>
        </xdr:cNvPr>
        <xdr:cNvSpPr/>
      </xdr:nvSpPr>
      <xdr:spPr>
        <a:xfrm>
          <a:off x="30204336" y="266714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444" name="Freccia in su 443">
          <a:extLst>
            <a:ext uri="{FF2B5EF4-FFF2-40B4-BE49-F238E27FC236}">
              <a16:creationId xmlns="" xmlns:a16="http://schemas.microsoft.com/office/drawing/2014/main" id="{6F662FD2-4379-4AC7-B1FE-FB5DF73E22E4}"/>
            </a:ext>
          </a:extLst>
        </xdr:cNvPr>
        <xdr:cNvSpPr/>
      </xdr:nvSpPr>
      <xdr:spPr>
        <a:xfrm>
          <a:off x="30757426" y="263668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445" name="Freccia in giù 444">
          <a:extLst>
            <a:ext uri="{FF2B5EF4-FFF2-40B4-BE49-F238E27FC236}">
              <a16:creationId xmlns="" xmlns:a16="http://schemas.microsoft.com/office/drawing/2014/main" id="{11E6DDD6-F9AF-4B14-AF5F-C8FB0CA740E4}"/>
            </a:ext>
          </a:extLst>
        </xdr:cNvPr>
        <xdr:cNvSpPr/>
      </xdr:nvSpPr>
      <xdr:spPr>
        <a:xfrm>
          <a:off x="30202654" y="308133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446" name="Freccia in su 445">
          <a:extLst>
            <a:ext uri="{FF2B5EF4-FFF2-40B4-BE49-F238E27FC236}">
              <a16:creationId xmlns="" xmlns:a16="http://schemas.microsoft.com/office/drawing/2014/main" id="{7A737652-77FF-4B70-B0DC-2DCF24C97465}"/>
            </a:ext>
          </a:extLst>
        </xdr:cNvPr>
        <xdr:cNvSpPr/>
      </xdr:nvSpPr>
      <xdr:spPr>
        <a:xfrm>
          <a:off x="30755744" y="308133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447" name="Freccia in giù 446">
          <a:extLst>
            <a:ext uri="{FF2B5EF4-FFF2-40B4-BE49-F238E27FC236}">
              <a16:creationId xmlns="" xmlns:a16="http://schemas.microsoft.com/office/drawing/2014/main" id="{BDB0001D-41CE-4598-9AD3-FAD4E4AA8F39}"/>
            </a:ext>
          </a:extLst>
        </xdr:cNvPr>
        <xdr:cNvSpPr/>
      </xdr:nvSpPr>
      <xdr:spPr>
        <a:xfrm>
          <a:off x="30204336" y="292146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448" name="Freccia in su 447">
          <a:extLst>
            <a:ext uri="{FF2B5EF4-FFF2-40B4-BE49-F238E27FC236}">
              <a16:creationId xmlns="" xmlns:a16="http://schemas.microsoft.com/office/drawing/2014/main" id="{91EC7032-FD9D-4B04-8342-2D50DC8B4242}"/>
            </a:ext>
          </a:extLst>
        </xdr:cNvPr>
        <xdr:cNvSpPr/>
      </xdr:nvSpPr>
      <xdr:spPr>
        <a:xfrm>
          <a:off x="30757426" y="289100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449" name="Freccia in giù 448">
          <a:extLst>
            <a:ext uri="{FF2B5EF4-FFF2-40B4-BE49-F238E27FC236}">
              <a16:creationId xmlns="" xmlns:a16="http://schemas.microsoft.com/office/drawing/2014/main" id="{E2E2D128-4203-48F4-8108-812A006DF9E4}"/>
            </a:ext>
          </a:extLst>
        </xdr:cNvPr>
        <xdr:cNvSpPr/>
      </xdr:nvSpPr>
      <xdr:spPr>
        <a:xfrm>
          <a:off x="30202654" y="33337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450" name="Freccia in su 449">
          <a:extLst>
            <a:ext uri="{FF2B5EF4-FFF2-40B4-BE49-F238E27FC236}">
              <a16:creationId xmlns="" xmlns:a16="http://schemas.microsoft.com/office/drawing/2014/main" id="{AC68C543-5D90-45A1-9C5B-EBB1B50CF464}"/>
            </a:ext>
          </a:extLst>
        </xdr:cNvPr>
        <xdr:cNvSpPr/>
      </xdr:nvSpPr>
      <xdr:spPr>
        <a:xfrm>
          <a:off x="30755744" y="33337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451" name="Freccia in giù 450">
          <a:extLst>
            <a:ext uri="{FF2B5EF4-FFF2-40B4-BE49-F238E27FC236}">
              <a16:creationId xmlns="" xmlns:a16="http://schemas.microsoft.com/office/drawing/2014/main" id="{2FBA73A2-DD4D-4EA8-97BE-2AE591569AF7}"/>
            </a:ext>
          </a:extLst>
        </xdr:cNvPr>
        <xdr:cNvSpPr/>
      </xdr:nvSpPr>
      <xdr:spPr>
        <a:xfrm>
          <a:off x="30204336" y="317578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452" name="Freccia in su 451">
          <a:extLst>
            <a:ext uri="{FF2B5EF4-FFF2-40B4-BE49-F238E27FC236}">
              <a16:creationId xmlns="" xmlns:a16="http://schemas.microsoft.com/office/drawing/2014/main" id="{B6832EC9-BF3C-4162-A818-B47619808347}"/>
            </a:ext>
          </a:extLst>
        </xdr:cNvPr>
        <xdr:cNvSpPr/>
      </xdr:nvSpPr>
      <xdr:spPr>
        <a:xfrm>
          <a:off x="30757426" y="314532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453" name="Freccia in giù 452">
          <a:extLst>
            <a:ext uri="{FF2B5EF4-FFF2-40B4-BE49-F238E27FC236}">
              <a16:creationId xmlns="" xmlns:a16="http://schemas.microsoft.com/office/drawing/2014/main" id="{F492EFAB-C8BA-4F46-AA8F-207E4BFAA554}"/>
            </a:ext>
          </a:extLst>
        </xdr:cNvPr>
        <xdr:cNvSpPr/>
      </xdr:nvSpPr>
      <xdr:spPr>
        <a:xfrm>
          <a:off x="30202654" y="35880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454" name="Freccia in su 453">
          <a:extLst>
            <a:ext uri="{FF2B5EF4-FFF2-40B4-BE49-F238E27FC236}">
              <a16:creationId xmlns="" xmlns:a16="http://schemas.microsoft.com/office/drawing/2014/main" id="{DA421E9E-05FE-4F20-A668-23E5A46415DC}"/>
            </a:ext>
          </a:extLst>
        </xdr:cNvPr>
        <xdr:cNvSpPr/>
      </xdr:nvSpPr>
      <xdr:spPr>
        <a:xfrm>
          <a:off x="30755744" y="35880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455" name="Freccia in giù 454">
          <a:extLst>
            <a:ext uri="{FF2B5EF4-FFF2-40B4-BE49-F238E27FC236}">
              <a16:creationId xmlns="" xmlns:a16="http://schemas.microsoft.com/office/drawing/2014/main" id="{69CE2235-E435-48C0-91CD-A8A1E7C1AB23}"/>
            </a:ext>
          </a:extLst>
        </xdr:cNvPr>
        <xdr:cNvSpPr/>
      </xdr:nvSpPr>
      <xdr:spPr>
        <a:xfrm>
          <a:off x="30204336" y="342819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456" name="Freccia in su 455">
          <a:extLst>
            <a:ext uri="{FF2B5EF4-FFF2-40B4-BE49-F238E27FC236}">
              <a16:creationId xmlns="" xmlns:a16="http://schemas.microsoft.com/office/drawing/2014/main" id="{ADA56104-B013-4F56-9EA1-EC7805502776}"/>
            </a:ext>
          </a:extLst>
        </xdr:cNvPr>
        <xdr:cNvSpPr/>
      </xdr:nvSpPr>
      <xdr:spPr>
        <a:xfrm>
          <a:off x="30757426" y="339773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457" name="Freccia in giù 456">
          <a:extLst>
            <a:ext uri="{FF2B5EF4-FFF2-40B4-BE49-F238E27FC236}">
              <a16:creationId xmlns="" xmlns:a16="http://schemas.microsoft.com/office/drawing/2014/main" id="{4443A4CE-7BC2-47CA-AC7D-7184B0DAEB25}"/>
            </a:ext>
          </a:extLst>
        </xdr:cNvPr>
        <xdr:cNvSpPr/>
      </xdr:nvSpPr>
      <xdr:spPr>
        <a:xfrm>
          <a:off x="30202654" y="38423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458" name="Freccia in su 457">
          <a:extLst>
            <a:ext uri="{FF2B5EF4-FFF2-40B4-BE49-F238E27FC236}">
              <a16:creationId xmlns="" xmlns:a16="http://schemas.microsoft.com/office/drawing/2014/main" id="{A36B2890-CAE4-48B7-A51E-77E580B5CF13}"/>
            </a:ext>
          </a:extLst>
        </xdr:cNvPr>
        <xdr:cNvSpPr/>
      </xdr:nvSpPr>
      <xdr:spPr>
        <a:xfrm>
          <a:off x="30755744" y="38423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459" name="Freccia in giù 458">
          <a:extLst>
            <a:ext uri="{FF2B5EF4-FFF2-40B4-BE49-F238E27FC236}">
              <a16:creationId xmlns="" xmlns:a16="http://schemas.microsoft.com/office/drawing/2014/main" id="{6DBD3ED8-0158-4805-A13E-BC9B6E999C22}"/>
            </a:ext>
          </a:extLst>
        </xdr:cNvPr>
        <xdr:cNvSpPr/>
      </xdr:nvSpPr>
      <xdr:spPr>
        <a:xfrm>
          <a:off x="30204336" y="368251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460" name="Freccia in su 459">
          <a:extLst>
            <a:ext uri="{FF2B5EF4-FFF2-40B4-BE49-F238E27FC236}">
              <a16:creationId xmlns="" xmlns:a16="http://schemas.microsoft.com/office/drawing/2014/main" id="{2886AB5E-5DAB-4738-BB7B-D70881F6D3CA}"/>
            </a:ext>
          </a:extLst>
        </xdr:cNvPr>
        <xdr:cNvSpPr/>
      </xdr:nvSpPr>
      <xdr:spPr>
        <a:xfrm>
          <a:off x="30757426" y="365205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461" name="Freccia in giù 460">
          <a:extLst>
            <a:ext uri="{FF2B5EF4-FFF2-40B4-BE49-F238E27FC236}">
              <a16:creationId xmlns="" xmlns:a16="http://schemas.microsoft.com/office/drawing/2014/main" id="{CC75BA13-8EE6-4DA5-A04C-83EB4CEE6D06}"/>
            </a:ext>
          </a:extLst>
        </xdr:cNvPr>
        <xdr:cNvSpPr/>
      </xdr:nvSpPr>
      <xdr:spPr>
        <a:xfrm>
          <a:off x="30202654" y="40967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462" name="Freccia in su 461">
          <a:extLst>
            <a:ext uri="{FF2B5EF4-FFF2-40B4-BE49-F238E27FC236}">
              <a16:creationId xmlns="" xmlns:a16="http://schemas.microsoft.com/office/drawing/2014/main" id="{0B2CB829-4F88-49C4-87D8-EE3CFBA5627A}"/>
            </a:ext>
          </a:extLst>
        </xdr:cNvPr>
        <xdr:cNvSpPr/>
      </xdr:nvSpPr>
      <xdr:spPr>
        <a:xfrm>
          <a:off x="30755744" y="40967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463" name="Freccia in giù 462">
          <a:extLst>
            <a:ext uri="{FF2B5EF4-FFF2-40B4-BE49-F238E27FC236}">
              <a16:creationId xmlns="" xmlns:a16="http://schemas.microsoft.com/office/drawing/2014/main" id="{F3785A6B-4BCD-4BE0-B7B4-857A5D190A4D}"/>
            </a:ext>
          </a:extLst>
        </xdr:cNvPr>
        <xdr:cNvSpPr/>
      </xdr:nvSpPr>
      <xdr:spPr>
        <a:xfrm>
          <a:off x="30204336" y="393682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464" name="Freccia in su 463">
          <a:extLst>
            <a:ext uri="{FF2B5EF4-FFF2-40B4-BE49-F238E27FC236}">
              <a16:creationId xmlns="" xmlns:a16="http://schemas.microsoft.com/office/drawing/2014/main" id="{51DAD1CB-C627-411B-947E-12FE2BFEB489}"/>
            </a:ext>
          </a:extLst>
        </xdr:cNvPr>
        <xdr:cNvSpPr/>
      </xdr:nvSpPr>
      <xdr:spPr>
        <a:xfrm>
          <a:off x="30757426" y="390637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465" name="Freccia in giù 464">
          <a:extLst>
            <a:ext uri="{FF2B5EF4-FFF2-40B4-BE49-F238E27FC236}">
              <a16:creationId xmlns="" xmlns:a16="http://schemas.microsoft.com/office/drawing/2014/main" id="{A67F814A-0E2F-41EE-B55C-0F996EB4967F}"/>
            </a:ext>
          </a:extLst>
        </xdr:cNvPr>
        <xdr:cNvSpPr/>
      </xdr:nvSpPr>
      <xdr:spPr>
        <a:xfrm>
          <a:off x="30202654" y="435102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466" name="Freccia in su 465">
          <a:extLst>
            <a:ext uri="{FF2B5EF4-FFF2-40B4-BE49-F238E27FC236}">
              <a16:creationId xmlns="" xmlns:a16="http://schemas.microsoft.com/office/drawing/2014/main" id="{B5D974DB-712F-4535-8AFF-340255EAC8F6}"/>
            </a:ext>
          </a:extLst>
        </xdr:cNvPr>
        <xdr:cNvSpPr/>
      </xdr:nvSpPr>
      <xdr:spPr>
        <a:xfrm>
          <a:off x="30755744" y="435102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467" name="Freccia in giù 466">
          <a:extLst>
            <a:ext uri="{FF2B5EF4-FFF2-40B4-BE49-F238E27FC236}">
              <a16:creationId xmlns="" xmlns:a16="http://schemas.microsoft.com/office/drawing/2014/main" id="{532695FD-0BA8-45B6-84E4-F963D3842A2F}"/>
            </a:ext>
          </a:extLst>
        </xdr:cNvPr>
        <xdr:cNvSpPr/>
      </xdr:nvSpPr>
      <xdr:spPr>
        <a:xfrm>
          <a:off x="30204336" y="419114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468" name="Freccia in su 467">
          <a:extLst>
            <a:ext uri="{FF2B5EF4-FFF2-40B4-BE49-F238E27FC236}">
              <a16:creationId xmlns="" xmlns:a16="http://schemas.microsoft.com/office/drawing/2014/main" id="{1B092B04-90AB-4E6E-8A6D-3E11BD2A6658}"/>
            </a:ext>
          </a:extLst>
        </xdr:cNvPr>
        <xdr:cNvSpPr/>
      </xdr:nvSpPr>
      <xdr:spPr>
        <a:xfrm>
          <a:off x="30757426" y="416068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469" name="Freccia in giù 468">
          <a:extLst>
            <a:ext uri="{FF2B5EF4-FFF2-40B4-BE49-F238E27FC236}">
              <a16:creationId xmlns="" xmlns:a16="http://schemas.microsoft.com/office/drawing/2014/main" id="{6AE8F522-FD13-445B-8334-6DC3E9A60723}"/>
            </a:ext>
          </a:extLst>
        </xdr:cNvPr>
        <xdr:cNvSpPr/>
      </xdr:nvSpPr>
      <xdr:spPr>
        <a:xfrm>
          <a:off x="30202654" y="460533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470" name="Freccia in su 469">
          <a:extLst>
            <a:ext uri="{FF2B5EF4-FFF2-40B4-BE49-F238E27FC236}">
              <a16:creationId xmlns="" xmlns:a16="http://schemas.microsoft.com/office/drawing/2014/main" id="{0368B14F-EC6D-49F6-847C-5CC6DF1F4E1B}"/>
            </a:ext>
          </a:extLst>
        </xdr:cNvPr>
        <xdr:cNvSpPr/>
      </xdr:nvSpPr>
      <xdr:spPr>
        <a:xfrm>
          <a:off x="30755744" y="460533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471" name="Freccia in giù 470">
          <a:extLst>
            <a:ext uri="{FF2B5EF4-FFF2-40B4-BE49-F238E27FC236}">
              <a16:creationId xmlns="" xmlns:a16="http://schemas.microsoft.com/office/drawing/2014/main" id="{8C9D6EDC-BBDB-4BB7-B225-3CF54602F9AE}"/>
            </a:ext>
          </a:extLst>
        </xdr:cNvPr>
        <xdr:cNvSpPr/>
      </xdr:nvSpPr>
      <xdr:spPr>
        <a:xfrm>
          <a:off x="30204336" y="444546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472" name="Freccia in su 471">
          <a:extLst>
            <a:ext uri="{FF2B5EF4-FFF2-40B4-BE49-F238E27FC236}">
              <a16:creationId xmlns="" xmlns:a16="http://schemas.microsoft.com/office/drawing/2014/main" id="{93F3E775-A7BD-4802-B733-52ECD6DC0B9B}"/>
            </a:ext>
          </a:extLst>
        </xdr:cNvPr>
        <xdr:cNvSpPr/>
      </xdr:nvSpPr>
      <xdr:spPr>
        <a:xfrm>
          <a:off x="30757426" y="441500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473" name="Freccia in giù 472">
          <a:extLst>
            <a:ext uri="{FF2B5EF4-FFF2-40B4-BE49-F238E27FC236}">
              <a16:creationId xmlns="" xmlns:a16="http://schemas.microsoft.com/office/drawing/2014/main" id="{BF2F63A8-7F53-43AA-AEE2-D7AE9F9F95A4}"/>
            </a:ext>
          </a:extLst>
        </xdr:cNvPr>
        <xdr:cNvSpPr/>
      </xdr:nvSpPr>
      <xdr:spPr>
        <a:xfrm>
          <a:off x="30202654" y="485965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474" name="Freccia in su 473">
          <a:extLst>
            <a:ext uri="{FF2B5EF4-FFF2-40B4-BE49-F238E27FC236}">
              <a16:creationId xmlns="" xmlns:a16="http://schemas.microsoft.com/office/drawing/2014/main" id="{3CE61014-048B-47E8-AD68-110E847EDA44}"/>
            </a:ext>
          </a:extLst>
        </xdr:cNvPr>
        <xdr:cNvSpPr/>
      </xdr:nvSpPr>
      <xdr:spPr>
        <a:xfrm>
          <a:off x="30755744" y="485965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475" name="Freccia in giù 474">
          <a:extLst>
            <a:ext uri="{FF2B5EF4-FFF2-40B4-BE49-F238E27FC236}">
              <a16:creationId xmlns="" xmlns:a16="http://schemas.microsoft.com/office/drawing/2014/main" id="{ADA2A299-8C5C-422F-9780-E8915B90F95B}"/>
            </a:ext>
          </a:extLst>
        </xdr:cNvPr>
        <xdr:cNvSpPr/>
      </xdr:nvSpPr>
      <xdr:spPr>
        <a:xfrm>
          <a:off x="30204336" y="469978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476" name="Freccia in su 475">
          <a:extLst>
            <a:ext uri="{FF2B5EF4-FFF2-40B4-BE49-F238E27FC236}">
              <a16:creationId xmlns="" xmlns:a16="http://schemas.microsoft.com/office/drawing/2014/main" id="{404A8E68-CF99-4CD8-BC42-D1110C95C975}"/>
            </a:ext>
          </a:extLst>
        </xdr:cNvPr>
        <xdr:cNvSpPr/>
      </xdr:nvSpPr>
      <xdr:spPr>
        <a:xfrm>
          <a:off x="30757426" y="466932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477" name="Freccia in giù 476">
          <a:extLst>
            <a:ext uri="{FF2B5EF4-FFF2-40B4-BE49-F238E27FC236}">
              <a16:creationId xmlns="" xmlns:a16="http://schemas.microsoft.com/office/drawing/2014/main" id="{AF3CF4F5-2250-4068-A773-151AD774577E}"/>
            </a:ext>
          </a:extLst>
        </xdr:cNvPr>
        <xdr:cNvSpPr/>
      </xdr:nvSpPr>
      <xdr:spPr>
        <a:xfrm>
          <a:off x="30202654" y="511397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478" name="Freccia in su 477">
          <a:extLst>
            <a:ext uri="{FF2B5EF4-FFF2-40B4-BE49-F238E27FC236}">
              <a16:creationId xmlns="" xmlns:a16="http://schemas.microsoft.com/office/drawing/2014/main" id="{0433DDF1-CD36-4988-BB98-A992A9491CF8}"/>
            </a:ext>
          </a:extLst>
        </xdr:cNvPr>
        <xdr:cNvSpPr/>
      </xdr:nvSpPr>
      <xdr:spPr>
        <a:xfrm>
          <a:off x="30755744" y="511397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479" name="Freccia in giù 478">
          <a:extLst>
            <a:ext uri="{FF2B5EF4-FFF2-40B4-BE49-F238E27FC236}">
              <a16:creationId xmlns="" xmlns:a16="http://schemas.microsoft.com/office/drawing/2014/main" id="{A0B39D4B-E973-4FE6-949C-F01418D091DB}"/>
            </a:ext>
          </a:extLst>
        </xdr:cNvPr>
        <xdr:cNvSpPr/>
      </xdr:nvSpPr>
      <xdr:spPr>
        <a:xfrm>
          <a:off x="30204336" y="495409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480" name="Freccia in su 479">
          <a:extLst>
            <a:ext uri="{FF2B5EF4-FFF2-40B4-BE49-F238E27FC236}">
              <a16:creationId xmlns="" xmlns:a16="http://schemas.microsoft.com/office/drawing/2014/main" id="{4DFAD2F1-3B8E-4B9A-B802-90721629B24D}"/>
            </a:ext>
          </a:extLst>
        </xdr:cNvPr>
        <xdr:cNvSpPr/>
      </xdr:nvSpPr>
      <xdr:spPr>
        <a:xfrm>
          <a:off x="30757426" y="492364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481" name="Freccia in giù 480">
          <a:extLst>
            <a:ext uri="{FF2B5EF4-FFF2-40B4-BE49-F238E27FC236}">
              <a16:creationId xmlns="" xmlns:a16="http://schemas.microsoft.com/office/drawing/2014/main" id="{5BB66FC0-0D85-4B84-A46C-BB599BED7AE8}"/>
            </a:ext>
          </a:extLst>
        </xdr:cNvPr>
        <xdr:cNvSpPr/>
      </xdr:nvSpPr>
      <xdr:spPr>
        <a:xfrm>
          <a:off x="30202654" y="53663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482" name="Freccia in su 481">
          <a:extLst>
            <a:ext uri="{FF2B5EF4-FFF2-40B4-BE49-F238E27FC236}">
              <a16:creationId xmlns="" xmlns:a16="http://schemas.microsoft.com/office/drawing/2014/main" id="{DD449750-B310-41A4-9137-005827621B48}"/>
            </a:ext>
          </a:extLst>
        </xdr:cNvPr>
        <xdr:cNvSpPr/>
      </xdr:nvSpPr>
      <xdr:spPr>
        <a:xfrm>
          <a:off x="30755744" y="53663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483" name="Freccia in giù 482">
          <a:extLst>
            <a:ext uri="{FF2B5EF4-FFF2-40B4-BE49-F238E27FC236}">
              <a16:creationId xmlns="" xmlns:a16="http://schemas.microsoft.com/office/drawing/2014/main" id="{E30C6B34-5A8A-4BD1-A95F-EF6532F9E408}"/>
            </a:ext>
          </a:extLst>
        </xdr:cNvPr>
        <xdr:cNvSpPr/>
      </xdr:nvSpPr>
      <xdr:spPr>
        <a:xfrm>
          <a:off x="30204336" y="520841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484" name="Freccia in su 483">
          <a:extLst>
            <a:ext uri="{FF2B5EF4-FFF2-40B4-BE49-F238E27FC236}">
              <a16:creationId xmlns="" xmlns:a16="http://schemas.microsoft.com/office/drawing/2014/main" id="{2FA7B017-52D8-4049-B884-F54950C2C5B4}"/>
            </a:ext>
          </a:extLst>
        </xdr:cNvPr>
        <xdr:cNvSpPr/>
      </xdr:nvSpPr>
      <xdr:spPr>
        <a:xfrm>
          <a:off x="30757426" y="517795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485" name="Freccia in giù 484">
          <a:extLst>
            <a:ext uri="{FF2B5EF4-FFF2-40B4-BE49-F238E27FC236}">
              <a16:creationId xmlns="" xmlns:a16="http://schemas.microsoft.com/office/drawing/2014/main" id="{BDA7D11F-9B04-4623-877D-ABA042586AC2}"/>
            </a:ext>
          </a:extLst>
        </xdr:cNvPr>
        <xdr:cNvSpPr/>
      </xdr:nvSpPr>
      <xdr:spPr>
        <a:xfrm>
          <a:off x="30202654" y="56207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486" name="Freccia in su 485">
          <a:extLst>
            <a:ext uri="{FF2B5EF4-FFF2-40B4-BE49-F238E27FC236}">
              <a16:creationId xmlns="" xmlns:a16="http://schemas.microsoft.com/office/drawing/2014/main" id="{88686777-6C56-4112-921C-C7A8F79FF2E1}"/>
            </a:ext>
          </a:extLst>
        </xdr:cNvPr>
        <xdr:cNvSpPr/>
      </xdr:nvSpPr>
      <xdr:spPr>
        <a:xfrm>
          <a:off x="30755744" y="56207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487" name="Freccia in giù 486">
          <a:extLst>
            <a:ext uri="{FF2B5EF4-FFF2-40B4-BE49-F238E27FC236}">
              <a16:creationId xmlns="" xmlns:a16="http://schemas.microsoft.com/office/drawing/2014/main" id="{FF16650C-64CD-4662-ABE9-A85D33FB0D48}"/>
            </a:ext>
          </a:extLst>
        </xdr:cNvPr>
        <xdr:cNvSpPr/>
      </xdr:nvSpPr>
      <xdr:spPr>
        <a:xfrm>
          <a:off x="30204336" y="546082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488" name="Freccia in su 487">
          <a:extLst>
            <a:ext uri="{FF2B5EF4-FFF2-40B4-BE49-F238E27FC236}">
              <a16:creationId xmlns="" xmlns:a16="http://schemas.microsoft.com/office/drawing/2014/main" id="{5FFAD2A2-F479-4945-A3DB-C1E451C2C23F}"/>
            </a:ext>
          </a:extLst>
        </xdr:cNvPr>
        <xdr:cNvSpPr/>
      </xdr:nvSpPr>
      <xdr:spPr>
        <a:xfrm>
          <a:off x="30757426" y="543037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489" name="Freccia in giù 488">
          <a:extLst>
            <a:ext uri="{FF2B5EF4-FFF2-40B4-BE49-F238E27FC236}">
              <a16:creationId xmlns="" xmlns:a16="http://schemas.microsoft.com/office/drawing/2014/main" id="{088D8FB5-875C-4E43-98B7-43C24D346EB5}"/>
            </a:ext>
          </a:extLst>
        </xdr:cNvPr>
        <xdr:cNvSpPr/>
      </xdr:nvSpPr>
      <xdr:spPr>
        <a:xfrm>
          <a:off x="30202654" y="104679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490" name="Freccia in su 489">
          <a:extLst>
            <a:ext uri="{FF2B5EF4-FFF2-40B4-BE49-F238E27FC236}">
              <a16:creationId xmlns="" xmlns:a16="http://schemas.microsoft.com/office/drawing/2014/main" id="{507BE471-5EBE-4441-9462-DD0A47BD4A10}"/>
            </a:ext>
          </a:extLst>
        </xdr:cNvPr>
        <xdr:cNvSpPr/>
      </xdr:nvSpPr>
      <xdr:spPr>
        <a:xfrm>
          <a:off x="30755744" y="104679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491" name="Freccia in giù 490">
          <a:extLst>
            <a:ext uri="{FF2B5EF4-FFF2-40B4-BE49-F238E27FC236}">
              <a16:creationId xmlns="" xmlns:a16="http://schemas.microsoft.com/office/drawing/2014/main" id="{023011BD-238F-4572-8D44-7B8ABABE2CD0}"/>
            </a:ext>
          </a:extLst>
        </xdr:cNvPr>
        <xdr:cNvSpPr/>
      </xdr:nvSpPr>
      <xdr:spPr>
        <a:xfrm>
          <a:off x="30202654" y="130111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492" name="Freccia in su 491">
          <a:extLst>
            <a:ext uri="{FF2B5EF4-FFF2-40B4-BE49-F238E27FC236}">
              <a16:creationId xmlns="" xmlns:a16="http://schemas.microsoft.com/office/drawing/2014/main" id="{56957826-8AA9-4593-8478-C5A91A34B77B}"/>
            </a:ext>
          </a:extLst>
        </xdr:cNvPr>
        <xdr:cNvSpPr/>
      </xdr:nvSpPr>
      <xdr:spPr>
        <a:xfrm>
          <a:off x="30755744" y="130111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493" name="Freccia in giù 492">
          <a:extLst>
            <a:ext uri="{FF2B5EF4-FFF2-40B4-BE49-F238E27FC236}">
              <a16:creationId xmlns="" xmlns:a16="http://schemas.microsoft.com/office/drawing/2014/main" id="{5D140187-47C8-415A-83CD-B0D12E316C65}"/>
            </a:ext>
          </a:extLst>
        </xdr:cNvPr>
        <xdr:cNvSpPr/>
      </xdr:nvSpPr>
      <xdr:spPr>
        <a:xfrm>
          <a:off x="30202654" y="15554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494" name="Freccia in su 493">
          <a:extLst>
            <a:ext uri="{FF2B5EF4-FFF2-40B4-BE49-F238E27FC236}">
              <a16:creationId xmlns="" xmlns:a16="http://schemas.microsoft.com/office/drawing/2014/main" id="{F42EC9B0-65BE-413C-BFD9-DF3C1E8C279D}"/>
            </a:ext>
          </a:extLst>
        </xdr:cNvPr>
        <xdr:cNvSpPr/>
      </xdr:nvSpPr>
      <xdr:spPr>
        <a:xfrm>
          <a:off x="30755744" y="15554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495" name="Freccia in giù 494">
          <a:extLst>
            <a:ext uri="{FF2B5EF4-FFF2-40B4-BE49-F238E27FC236}">
              <a16:creationId xmlns="" xmlns:a16="http://schemas.microsoft.com/office/drawing/2014/main" id="{28775CE1-09B7-4599-818A-B0BE6C6BC144}"/>
            </a:ext>
          </a:extLst>
        </xdr:cNvPr>
        <xdr:cNvSpPr/>
      </xdr:nvSpPr>
      <xdr:spPr>
        <a:xfrm>
          <a:off x="30204336" y="139555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496" name="Freccia in su 495">
          <a:extLst>
            <a:ext uri="{FF2B5EF4-FFF2-40B4-BE49-F238E27FC236}">
              <a16:creationId xmlns="" xmlns:a16="http://schemas.microsoft.com/office/drawing/2014/main" id="{F5994D8D-B72E-4813-9FEC-5D9D96D09841}"/>
            </a:ext>
          </a:extLst>
        </xdr:cNvPr>
        <xdr:cNvSpPr/>
      </xdr:nvSpPr>
      <xdr:spPr>
        <a:xfrm>
          <a:off x="30757426" y="136510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497" name="Freccia in giù 496">
          <a:extLst>
            <a:ext uri="{FF2B5EF4-FFF2-40B4-BE49-F238E27FC236}">
              <a16:creationId xmlns="" xmlns:a16="http://schemas.microsoft.com/office/drawing/2014/main" id="{B649919A-FED1-4966-9549-C29610518E6B}"/>
            </a:ext>
          </a:extLst>
        </xdr:cNvPr>
        <xdr:cNvSpPr/>
      </xdr:nvSpPr>
      <xdr:spPr>
        <a:xfrm>
          <a:off x="30202654" y="155543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498" name="Freccia in su 497">
          <a:extLst>
            <a:ext uri="{FF2B5EF4-FFF2-40B4-BE49-F238E27FC236}">
              <a16:creationId xmlns="" xmlns:a16="http://schemas.microsoft.com/office/drawing/2014/main" id="{8EFE53AB-8897-4398-BA1F-EF490F0F2B39}"/>
            </a:ext>
          </a:extLst>
        </xdr:cNvPr>
        <xdr:cNvSpPr/>
      </xdr:nvSpPr>
      <xdr:spPr>
        <a:xfrm>
          <a:off x="30755744" y="155543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499" name="Freccia in giù 498">
          <a:extLst>
            <a:ext uri="{FF2B5EF4-FFF2-40B4-BE49-F238E27FC236}">
              <a16:creationId xmlns="" xmlns:a16="http://schemas.microsoft.com/office/drawing/2014/main" id="{F88728F8-B067-40A2-BE7F-E2BD558A924D}"/>
            </a:ext>
          </a:extLst>
        </xdr:cNvPr>
        <xdr:cNvSpPr/>
      </xdr:nvSpPr>
      <xdr:spPr>
        <a:xfrm>
          <a:off x="30202654" y="18097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500" name="Freccia in su 499">
          <a:extLst>
            <a:ext uri="{FF2B5EF4-FFF2-40B4-BE49-F238E27FC236}">
              <a16:creationId xmlns="" xmlns:a16="http://schemas.microsoft.com/office/drawing/2014/main" id="{5F6D8574-D1C7-4706-9C90-186D51E60EA6}"/>
            </a:ext>
          </a:extLst>
        </xdr:cNvPr>
        <xdr:cNvSpPr/>
      </xdr:nvSpPr>
      <xdr:spPr>
        <a:xfrm>
          <a:off x="30755744" y="18097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501" name="Freccia in giù 500">
          <a:extLst>
            <a:ext uri="{FF2B5EF4-FFF2-40B4-BE49-F238E27FC236}">
              <a16:creationId xmlns="" xmlns:a16="http://schemas.microsoft.com/office/drawing/2014/main" id="{FEA8C44F-0C66-4C6E-8B31-3856A83654F4}"/>
            </a:ext>
          </a:extLst>
        </xdr:cNvPr>
        <xdr:cNvSpPr/>
      </xdr:nvSpPr>
      <xdr:spPr>
        <a:xfrm>
          <a:off x="30204336" y="164987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502" name="Freccia in su 501">
          <a:extLst>
            <a:ext uri="{FF2B5EF4-FFF2-40B4-BE49-F238E27FC236}">
              <a16:creationId xmlns="" xmlns:a16="http://schemas.microsoft.com/office/drawing/2014/main" id="{5E527CAC-5E2A-4ECB-A904-43A29E73A562}"/>
            </a:ext>
          </a:extLst>
        </xdr:cNvPr>
        <xdr:cNvSpPr/>
      </xdr:nvSpPr>
      <xdr:spPr>
        <a:xfrm>
          <a:off x="30757426" y="161941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503" name="Freccia in giù 502">
          <a:extLst>
            <a:ext uri="{FF2B5EF4-FFF2-40B4-BE49-F238E27FC236}">
              <a16:creationId xmlns="" xmlns:a16="http://schemas.microsoft.com/office/drawing/2014/main" id="{620C85C0-B37B-48CC-AD36-6BC264D25193}"/>
            </a:ext>
          </a:extLst>
        </xdr:cNvPr>
        <xdr:cNvSpPr/>
      </xdr:nvSpPr>
      <xdr:spPr>
        <a:xfrm>
          <a:off x="30202654" y="180975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504" name="Freccia in su 503">
          <a:extLst>
            <a:ext uri="{FF2B5EF4-FFF2-40B4-BE49-F238E27FC236}">
              <a16:creationId xmlns="" xmlns:a16="http://schemas.microsoft.com/office/drawing/2014/main" id="{27B50E14-2AE0-4714-9044-3B7E259E325D}"/>
            </a:ext>
          </a:extLst>
        </xdr:cNvPr>
        <xdr:cNvSpPr/>
      </xdr:nvSpPr>
      <xdr:spPr>
        <a:xfrm>
          <a:off x="30755744" y="180975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505" name="Freccia in giù 504">
          <a:extLst>
            <a:ext uri="{FF2B5EF4-FFF2-40B4-BE49-F238E27FC236}">
              <a16:creationId xmlns="" xmlns:a16="http://schemas.microsoft.com/office/drawing/2014/main" id="{D4C6C07E-FF24-423F-BF69-CA8AEA3BE6AE}"/>
            </a:ext>
          </a:extLst>
        </xdr:cNvPr>
        <xdr:cNvSpPr/>
      </xdr:nvSpPr>
      <xdr:spPr>
        <a:xfrm>
          <a:off x="30202654" y="23183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506" name="Freccia in su 505">
          <a:extLst>
            <a:ext uri="{FF2B5EF4-FFF2-40B4-BE49-F238E27FC236}">
              <a16:creationId xmlns="" xmlns:a16="http://schemas.microsoft.com/office/drawing/2014/main" id="{0078B282-398A-4834-8AB0-1E7D3B4D72F5}"/>
            </a:ext>
          </a:extLst>
        </xdr:cNvPr>
        <xdr:cNvSpPr/>
      </xdr:nvSpPr>
      <xdr:spPr>
        <a:xfrm>
          <a:off x="30755744" y="23183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507" name="Freccia in giù 506">
          <a:extLst>
            <a:ext uri="{FF2B5EF4-FFF2-40B4-BE49-F238E27FC236}">
              <a16:creationId xmlns="" xmlns:a16="http://schemas.microsoft.com/office/drawing/2014/main" id="{F0F02C73-F104-4D24-8E25-BCCBBADA2890}"/>
            </a:ext>
          </a:extLst>
        </xdr:cNvPr>
        <xdr:cNvSpPr/>
      </xdr:nvSpPr>
      <xdr:spPr>
        <a:xfrm>
          <a:off x="30202654" y="25727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508" name="Freccia in su 507">
          <a:extLst>
            <a:ext uri="{FF2B5EF4-FFF2-40B4-BE49-F238E27FC236}">
              <a16:creationId xmlns="" xmlns:a16="http://schemas.microsoft.com/office/drawing/2014/main" id="{40C304EB-66B0-4DD7-BAEA-B84B2F6C3F4E}"/>
            </a:ext>
          </a:extLst>
        </xdr:cNvPr>
        <xdr:cNvSpPr/>
      </xdr:nvSpPr>
      <xdr:spPr>
        <a:xfrm>
          <a:off x="30755744" y="25727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509" name="Freccia in giù 508">
          <a:extLst>
            <a:ext uri="{FF2B5EF4-FFF2-40B4-BE49-F238E27FC236}">
              <a16:creationId xmlns="" xmlns:a16="http://schemas.microsoft.com/office/drawing/2014/main" id="{733763EC-6177-4F50-A92B-E38158C11760}"/>
            </a:ext>
          </a:extLst>
        </xdr:cNvPr>
        <xdr:cNvSpPr/>
      </xdr:nvSpPr>
      <xdr:spPr>
        <a:xfrm>
          <a:off x="30202654" y="282702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510" name="Freccia in su 509">
          <a:extLst>
            <a:ext uri="{FF2B5EF4-FFF2-40B4-BE49-F238E27FC236}">
              <a16:creationId xmlns="" xmlns:a16="http://schemas.microsoft.com/office/drawing/2014/main" id="{ECBB386C-1AE2-44CC-8A37-081BBD5A5968}"/>
            </a:ext>
          </a:extLst>
        </xdr:cNvPr>
        <xdr:cNvSpPr/>
      </xdr:nvSpPr>
      <xdr:spPr>
        <a:xfrm>
          <a:off x="30755744" y="282702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511" name="Freccia in giù 510">
          <a:extLst>
            <a:ext uri="{FF2B5EF4-FFF2-40B4-BE49-F238E27FC236}">
              <a16:creationId xmlns="" xmlns:a16="http://schemas.microsoft.com/office/drawing/2014/main" id="{E9C3C9AD-0402-44CF-9D99-B93A3215C2B3}"/>
            </a:ext>
          </a:extLst>
        </xdr:cNvPr>
        <xdr:cNvSpPr/>
      </xdr:nvSpPr>
      <xdr:spPr>
        <a:xfrm>
          <a:off x="30204336" y="266714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512" name="Freccia in su 511">
          <a:extLst>
            <a:ext uri="{FF2B5EF4-FFF2-40B4-BE49-F238E27FC236}">
              <a16:creationId xmlns="" xmlns:a16="http://schemas.microsoft.com/office/drawing/2014/main" id="{6C342844-6100-4698-8E90-6B70D624A980}"/>
            </a:ext>
          </a:extLst>
        </xdr:cNvPr>
        <xdr:cNvSpPr/>
      </xdr:nvSpPr>
      <xdr:spPr>
        <a:xfrm>
          <a:off x="30757426" y="263668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513" name="Freccia in giù 512">
          <a:extLst>
            <a:ext uri="{FF2B5EF4-FFF2-40B4-BE49-F238E27FC236}">
              <a16:creationId xmlns="" xmlns:a16="http://schemas.microsoft.com/office/drawing/2014/main" id="{86C22E7D-D3CA-482C-A95C-22B3E9127C27}"/>
            </a:ext>
          </a:extLst>
        </xdr:cNvPr>
        <xdr:cNvSpPr/>
      </xdr:nvSpPr>
      <xdr:spPr>
        <a:xfrm>
          <a:off x="30202654" y="308133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514" name="Freccia in su 513">
          <a:extLst>
            <a:ext uri="{FF2B5EF4-FFF2-40B4-BE49-F238E27FC236}">
              <a16:creationId xmlns="" xmlns:a16="http://schemas.microsoft.com/office/drawing/2014/main" id="{9DB52D70-942C-4258-B3D6-23B9CD10FDCD}"/>
            </a:ext>
          </a:extLst>
        </xdr:cNvPr>
        <xdr:cNvSpPr/>
      </xdr:nvSpPr>
      <xdr:spPr>
        <a:xfrm>
          <a:off x="30755744" y="308133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515" name="Freccia in giù 514">
          <a:extLst>
            <a:ext uri="{FF2B5EF4-FFF2-40B4-BE49-F238E27FC236}">
              <a16:creationId xmlns="" xmlns:a16="http://schemas.microsoft.com/office/drawing/2014/main" id="{F5C30F93-6871-4AC7-9F2B-0736171AC1E8}"/>
            </a:ext>
          </a:extLst>
        </xdr:cNvPr>
        <xdr:cNvSpPr/>
      </xdr:nvSpPr>
      <xdr:spPr>
        <a:xfrm>
          <a:off x="30204336" y="292146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516" name="Freccia in su 515">
          <a:extLst>
            <a:ext uri="{FF2B5EF4-FFF2-40B4-BE49-F238E27FC236}">
              <a16:creationId xmlns="" xmlns:a16="http://schemas.microsoft.com/office/drawing/2014/main" id="{075F94D0-CE4D-40C6-A147-85EB5AC01B5A}"/>
            </a:ext>
          </a:extLst>
        </xdr:cNvPr>
        <xdr:cNvSpPr/>
      </xdr:nvSpPr>
      <xdr:spPr>
        <a:xfrm>
          <a:off x="30757426" y="289100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517" name="Freccia in giù 516">
          <a:extLst>
            <a:ext uri="{FF2B5EF4-FFF2-40B4-BE49-F238E27FC236}">
              <a16:creationId xmlns="" xmlns:a16="http://schemas.microsoft.com/office/drawing/2014/main" id="{BA50A523-7787-4D1E-A3E7-346ED93CAB47}"/>
            </a:ext>
          </a:extLst>
        </xdr:cNvPr>
        <xdr:cNvSpPr/>
      </xdr:nvSpPr>
      <xdr:spPr>
        <a:xfrm>
          <a:off x="30202654" y="282702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518" name="Freccia in su 517">
          <a:extLst>
            <a:ext uri="{FF2B5EF4-FFF2-40B4-BE49-F238E27FC236}">
              <a16:creationId xmlns="" xmlns:a16="http://schemas.microsoft.com/office/drawing/2014/main" id="{B660D542-E7DE-4B00-8D0B-8946C836F958}"/>
            </a:ext>
          </a:extLst>
        </xdr:cNvPr>
        <xdr:cNvSpPr/>
      </xdr:nvSpPr>
      <xdr:spPr>
        <a:xfrm>
          <a:off x="30755744" y="282702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519" name="Freccia in giù 518">
          <a:extLst>
            <a:ext uri="{FF2B5EF4-FFF2-40B4-BE49-F238E27FC236}">
              <a16:creationId xmlns="" xmlns:a16="http://schemas.microsoft.com/office/drawing/2014/main" id="{E232B5FA-5B67-4FD0-9C49-882D30FF9A15}"/>
            </a:ext>
          </a:extLst>
        </xdr:cNvPr>
        <xdr:cNvSpPr/>
      </xdr:nvSpPr>
      <xdr:spPr>
        <a:xfrm>
          <a:off x="30202654" y="308133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520" name="Freccia in su 519">
          <a:extLst>
            <a:ext uri="{FF2B5EF4-FFF2-40B4-BE49-F238E27FC236}">
              <a16:creationId xmlns="" xmlns:a16="http://schemas.microsoft.com/office/drawing/2014/main" id="{566E8E69-BB42-40F1-B7F3-D157A6E82D72}"/>
            </a:ext>
          </a:extLst>
        </xdr:cNvPr>
        <xdr:cNvSpPr/>
      </xdr:nvSpPr>
      <xdr:spPr>
        <a:xfrm>
          <a:off x="30755744" y="308133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521" name="Freccia in giù 520">
          <a:extLst>
            <a:ext uri="{FF2B5EF4-FFF2-40B4-BE49-F238E27FC236}">
              <a16:creationId xmlns="" xmlns:a16="http://schemas.microsoft.com/office/drawing/2014/main" id="{EAF03462-A2B7-443D-A3D8-B31F4F102F2A}"/>
            </a:ext>
          </a:extLst>
        </xdr:cNvPr>
        <xdr:cNvSpPr/>
      </xdr:nvSpPr>
      <xdr:spPr>
        <a:xfrm>
          <a:off x="30202654" y="358806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522" name="Freccia in su 521">
          <a:extLst>
            <a:ext uri="{FF2B5EF4-FFF2-40B4-BE49-F238E27FC236}">
              <a16:creationId xmlns="" xmlns:a16="http://schemas.microsoft.com/office/drawing/2014/main" id="{E476AE3E-9AB3-4F78-9288-59A838BDB747}"/>
            </a:ext>
          </a:extLst>
        </xdr:cNvPr>
        <xdr:cNvSpPr/>
      </xdr:nvSpPr>
      <xdr:spPr>
        <a:xfrm>
          <a:off x="30755744" y="358806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523" name="Freccia in giù 522">
          <a:extLst>
            <a:ext uri="{FF2B5EF4-FFF2-40B4-BE49-F238E27FC236}">
              <a16:creationId xmlns="" xmlns:a16="http://schemas.microsoft.com/office/drawing/2014/main" id="{E4128746-760D-459C-BD7F-47367A4A6D8C}"/>
            </a:ext>
          </a:extLst>
        </xdr:cNvPr>
        <xdr:cNvSpPr/>
      </xdr:nvSpPr>
      <xdr:spPr>
        <a:xfrm>
          <a:off x="30202654" y="38423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524" name="Freccia in su 523">
          <a:extLst>
            <a:ext uri="{FF2B5EF4-FFF2-40B4-BE49-F238E27FC236}">
              <a16:creationId xmlns="" xmlns:a16="http://schemas.microsoft.com/office/drawing/2014/main" id="{07CD3760-7366-4369-A693-D4DD6899E5BB}"/>
            </a:ext>
          </a:extLst>
        </xdr:cNvPr>
        <xdr:cNvSpPr/>
      </xdr:nvSpPr>
      <xdr:spPr>
        <a:xfrm>
          <a:off x="30755744" y="38423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525" name="Freccia in giù 524">
          <a:extLst>
            <a:ext uri="{FF2B5EF4-FFF2-40B4-BE49-F238E27FC236}">
              <a16:creationId xmlns="" xmlns:a16="http://schemas.microsoft.com/office/drawing/2014/main" id="{847F3536-0169-4989-87FC-B2E37A427849}"/>
            </a:ext>
          </a:extLst>
        </xdr:cNvPr>
        <xdr:cNvSpPr/>
      </xdr:nvSpPr>
      <xdr:spPr>
        <a:xfrm>
          <a:off x="30202654" y="40967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526" name="Freccia in su 525">
          <a:extLst>
            <a:ext uri="{FF2B5EF4-FFF2-40B4-BE49-F238E27FC236}">
              <a16:creationId xmlns="" xmlns:a16="http://schemas.microsoft.com/office/drawing/2014/main" id="{7DE15EDF-6180-4D46-B3B8-53D55AF05C55}"/>
            </a:ext>
          </a:extLst>
        </xdr:cNvPr>
        <xdr:cNvSpPr/>
      </xdr:nvSpPr>
      <xdr:spPr>
        <a:xfrm>
          <a:off x="30755744" y="40967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527" name="Freccia in giù 526">
          <a:extLst>
            <a:ext uri="{FF2B5EF4-FFF2-40B4-BE49-F238E27FC236}">
              <a16:creationId xmlns="" xmlns:a16="http://schemas.microsoft.com/office/drawing/2014/main" id="{478878BF-9595-4D86-A9E5-75351050E2C3}"/>
            </a:ext>
          </a:extLst>
        </xdr:cNvPr>
        <xdr:cNvSpPr/>
      </xdr:nvSpPr>
      <xdr:spPr>
        <a:xfrm>
          <a:off x="30204336" y="393682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528" name="Freccia in su 527">
          <a:extLst>
            <a:ext uri="{FF2B5EF4-FFF2-40B4-BE49-F238E27FC236}">
              <a16:creationId xmlns="" xmlns:a16="http://schemas.microsoft.com/office/drawing/2014/main" id="{BA3BD52C-D437-46AF-9420-18BF24302609}"/>
            </a:ext>
          </a:extLst>
        </xdr:cNvPr>
        <xdr:cNvSpPr/>
      </xdr:nvSpPr>
      <xdr:spPr>
        <a:xfrm>
          <a:off x="30757426" y="390637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529" name="Freccia in giù 528">
          <a:extLst>
            <a:ext uri="{FF2B5EF4-FFF2-40B4-BE49-F238E27FC236}">
              <a16:creationId xmlns="" xmlns:a16="http://schemas.microsoft.com/office/drawing/2014/main" id="{DCAE3AD2-75D7-44F9-8564-FBED908D01BC}"/>
            </a:ext>
          </a:extLst>
        </xdr:cNvPr>
        <xdr:cNvSpPr/>
      </xdr:nvSpPr>
      <xdr:spPr>
        <a:xfrm>
          <a:off x="30202654" y="435102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530" name="Freccia in su 529">
          <a:extLst>
            <a:ext uri="{FF2B5EF4-FFF2-40B4-BE49-F238E27FC236}">
              <a16:creationId xmlns="" xmlns:a16="http://schemas.microsoft.com/office/drawing/2014/main" id="{B6E947F7-4E30-4525-9B7D-CC63A54F3F6D}"/>
            </a:ext>
          </a:extLst>
        </xdr:cNvPr>
        <xdr:cNvSpPr/>
      </xdr:nvSpPr>
      <xdr:spPr>
        <a:xfrm>
          <a:off x="30755744" y="435102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531" name="Freccia in giù 530">
          <a:extLst>
            <a:ext uri="{FF2B5EF4-FFF2-40B4-BE49-F238E27FC236}">
              <a16:creationId xmlns="" xmlns:a16="http://schemas.microsoft.com/office/drawing/2014/main" id="{8333E048-1504-40E5-8818-A3E6CA32E833}"/>
            </a:ext>
          </a:extLst>
        </xdr:cNvPr>
        <xdr:cNvSpPr/>
      </xdr:nvSpPr>
      <xdr:spPr>
        <a:xfrm>
          <a:off x="30204336" y="419114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532" name="Freccia in su 531">
          <a:extLst>
            <a:ext uri="{FF2B5EF4-FFF2-40B4-BE49-F238E27FC236}">
              <a16:creationId xmlns="" xmlns:a16="http://schemas.microsoft.com/office/drawing/2014/main" id="{AD234F50-06CC-4C5C-ABF2-FC98D3FA1A67}"/>
            </a:ext>
          </a:extLst>
        </xdr:cNvPr>
        <xdr:cNvSpPr/>
      </xdr:nvSpPr>
      <xdr:spPr>
        <a:xfrm>
          <a:off x="30757426" y="416068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533" name="Freccia in giù 532">
          <a:extLst>
            <a:ext uri="{FF2B5EF4-FFF2-40B4-BE49-F238E27FC236}">
              <a16:creationId xmlns="" xmlns:a16="http://schemas.microsoft.com/office/drawing/2014/main" id="{355D767B-EA42-49BC-97B7-5FC3CD699111}"/>
            </a:ext>
          </a:extLst>
        </xdr:cNvPr>
        <xdr:cNvSpPr/>
      </xdr:nvSpPr>
      <xdr:spPr>
        <a:xfrm>
          <a:off x="30202654" y="485965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534" name="Freccia in su 533">
          <a:extLst>
            <a:ext uri="{FF2B5EF4-FFF2-40B4-BE49-F238E27FC236}">
              <a16:creationId xmlns="" xmlns:a16="http://schemas.microsoft.com/office/drawing/2014/main" id="{259C7B90-2982-4781-A8B6-562F21211B50}"/>
            </a:ext>
          </a:extLst>
        </xdr:cNvPr>
        <xdr:cNvSpPr/>
      </xdr:nvSpPr>
      <xdr:spPr>
        <a:xfrm>
          <a:off x="30755744" y="485965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535" name="Freccia in giù 534">
          <a:extLst>
            <a:ext uri="{FF2B5EF4-FFF2-40B4-BE49-F238E27FC236}">
              <a16:creationId xmlns="" xmlns:a16="http://schemas.microsoft.com/office/drawing/2014/main" id="{CC46E12A-8CCA-47A3-965F-758B4E3E9540}"/>
            </a:ext>
          </a:extLst>
        </xdr:cNvPr>
        <xdr:cNvSpPr/>
      </xdr:nvSpPr>
      <xdr:spPr>
        <a:xfrm>
          <a:off x="30202654" y="511397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536" name="Freccia in su 535">
          <a:extLst>
            <a:ext uri="{FF2B5EF4-FFF2-40B4-BE49-F238E27FC236}">
              <a16:creationId xmlns="" xmlns:a16="http://schemas.microsoft.com/office/drawing/2014/main" id="{248F1887-1D0E-432D-A1D5-23325E78BA94}"/>
            </a:ext>
          </a:extLst>
        </xdr:cNvPr>
        <xdr:cNvSpPr/>
      </xdr:nvSpPr>
      <xdr:spPr>
        <a:xfrm>
          <a:off x="30755744" y="511397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537" name="Freccia in giù 536">
          <a:extLst>
            <a:ext uri="{FF2B5EF4-FFF2-40B4-BE49-F238E27FC236}">
              <a16:creationId xmlns="" xmlns:a16="http://schemas.microsoft.com/office/drawing/2014/main" id="{0E2B147C-4604-4E75-BBF2-8DC0D802B427}"/>
            </a:ext>
          </a:extLst>
        </xdr:cNvPr>
        <xdr:cNvSpPr/>
      </xdr:nvSpPr>
      <xdr:spPr>
        <a:xfrm>
          <a:off x="30202654" y="53663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538" name="Freccia in su 537">
          <a:extLst>
            <a:ext uri="{FF2B5EF4-FFF2-40B4-BE49-F238E27FC236}">
              <a16:creationId xmlns="" xmlns:a16="http://schemas.microsoft.com/office/drawing/2014/main" id="{697FB733-F4D5-4AC0-B4A9-50D548E1DA3A}"/>
            </a:ext>
          </a:extLst>
        </xdr:cNvPr>
        <xdr:cNvSpPr/>
      </xdr:nvSpPr>
      <xdr:spPr>
        <a:xfrm>
          <a:off x="30755744" y="53663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539" name="Freccia in giù 538">
          <a:extLst>
            <a:ext uri="{FF2B5EF4-FFF2-40B4-BE49-F238E27FC236}">
              <a16:creationId xmlns="" xmlns:a16="http://schemas.microsoft.com/office/drawing/2014/main" id="{7C672273-9343-468A-BE92-111C0FEA7A79}"/>
            </a:ext>
          </a:extLst>
        </xdr:cNvPr>
        <xdr:cNvSpPr/>
      </xdr:nvSpPr>
      <xdr:spPr>
        <a:xfrm>
          <a:off x="30204336" y="520841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540" name="Freccia in su 539">
          <a:extLst>
            <a:ext uri="{FF2B5EF4-FFF2-40B4-BE49-F238E27FC236}">
              <a16:creationId xmlns="" xmlns:a16="http://schemas.microsoft.com/office/drawing/2014/main" id="{D102B83A-B748-4379-A317-C0594AB8402E}"/>
            </a:ext>
          </a:extLst>
        </xdr:cNvPr>
        <xdr:cNvSpPr/>
      </xdr:nvSpPr>
      <xdr:spPr>
        <a:xfrm>
          <a:off x="30757426" y="517795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541" name="Freccia in giù 540">
          <a:extLst>
            <a:ext uri="{FF2B5EF4-FFF2-40B4-BE49-F238E27FC236}">
              <a16:creationId xmlns="" xmlns:a16="http://schemas.microsoft.com/office/drawing/2014/main" id="{DB51AB3C-0302-4F96-8762-5452AB3EE84D}"/>
            </a:ext>
          </a:extLst>
        </xdr:cNvPr>
        <xdr:cNvSpPr/>
      </xdr:nvSpPr>
      <xdr:spPr>
        <a:xfrm>
          <a:off x="30202654" y="56207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542" name="Freccia in su 541">
          <a:extLst>
            <a:ext uri="{FF2B5EF4-FFF2-40B4-BE49-F238E27FC236}">
              <a16:creationId xmlns="" xmlns:a16="http://schemas.microsoft.com/office/drawing/2014/main" id="{3DBEB7C8-C658-4A8D-B5D9-ABE8F791A984}"/>
            </a:ext>
          </a:extLst>
        </xdr:cNvPr>
        <xdr:cNvSpPr/>
      </xdr:nvSpPr>
      <xdr:spPr>
        <a:xfrm>
          <a:off x="30755744" y="56207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543" name="Freccia in giù 542">
          <a:extLst>
            <a:ext uri="{FF2B5EF4-FFF2-40B4-BE49-F238E27FC236}">
              <a16:creationId xmlns="" xmlns:a16="http://schemas.microsoft.com/office/drawing/2014/main" id="{99616662-89F0-4C2C-B98E-FFC60E8AB375}"/>
            </a:ext>
          </a:extLst>
        </xdr:cNvPr>
        <xdr:cNvSpPr/>
      </xdr:nvSpPr>
      <xdr:spPr>
        <a:xfrm>
          <a:off x="30204336" y="546082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544" name="Freccia in su 543">
          <a:extLst>
            <a:ext uri="{FF2B5EF4-FFF2-40B4-BE49-F238E27FC236}">
              <a16:creationId xmlns="" xmlns:a16="http://schemas.microsoft.com/office/drawing/2014/main" id="{5A9CCE8D-8217-4B99-A9E4-A419971BD43C}"/>
            </a:ext>
          </a:extLst>
        </xdr:cNvPr>
        <xdr:cNvSpPr/>
      </xdr:nvSpPr>
      <xdr:spPr>
        <a:xfrm>
          <a:off x="30757426" y="543037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545" name="Freccia in giù 544">
          <a:extLst>
            <a:ext uri="{FF2B5EF4-FFF2-40B4-BE49-F238E27FC236}">
              <a16:creationId xmlns="" xmlns:a16="http://schemas.microsoft.com/office/drawing/2014/main" id="{A7C87D47-56D2-47FD-B8A2-1AEAFC0AC8B3}"/>
            </a:ext>
          </a:extLst>
        </xdr:cNvPr>
        <xdr:cNvSpPr/>
      </xdr:nvSpPr>
      <xdr:spPr>
        <a:xfrm>
          <a:off x="30202654" y="40967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546" name="Freccia in su 545">
          <a:extLst>
            <a:ext uri="{FF2B5EF4-FFF2-40B4-BE49-F238E27FC236}">
              <a16:creationId xmlns="" xmlns:a16="http://schemas.microsoft.com/office/drawing/2014/main" id="{3DCFBF88-CBAA-4188-A42F-215762D19EE2}"/>
            </a:ext>
          </a:extLst>
        </xdr:cNvPr>
        <xdr:cNvSpPr/>
      </xdr:nvSpPr>
      <xdr:spPr>
        <a:xfrm>
          <a:off x="30755744" y="40967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547" name="Freccia in giù 546">
          <a:extLst>
            <a:ext uri="{FF2B5EF4-FFF2-40B4-BE49-F238E27FC236}">
              <a16:creationId xmlns="" xmlns:a16="http://schemas.microsoft.com/office/drawing/2014/main" id="{F390FE59-BDAF-4C4B-9108-E9C2F93232FC}"/>
            </a:ext>
          </a:extLst>
        </xdr:cNvPr>
        <xdr:cNvSpPr/>
      </xdr:nvSpPr>
      <xdr:spPr>
        <a:xfrm>
          <a:off x="30202654" y="435102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548" name="Freccia in su 547">
          <a:extLst>
            <a:ext uri="{FF2B5EF4-FFF2-40B4-BE49-F238E27FC236}">
              <a16:creationId xmlns="" xmlns:a16="http://schemas.microsoft.com/office/drawing/2014/main" id="{FDE0F6CC-B868-4848-B835-46C7C74A6FE3}"/>
            </a:ext>
          </a:extLst>
        </xdr:cNvPr>
        <xdr:cNvSpPr/>
      </xdr:nvSpPr>
      <xdr:spPr>
        <a:xfrm>
          <a:off x="30755744" y="435102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549" name="Freccia in giù 548">
          <a:extLst>
            <a:ext uri="{FF2B5EF4-FFF2-40B4-BE49-F238E27FC236}">
              <a16:creationId xmlns="" xmlns:a16="http://schemas.microsoft.com/office/drawing/2014/main" id="{8C072FF6-E86D-4CD0-99F5-333661DA77A8}"/>
            </a:ext>
          </a:extLst>
        </xdr:cNvPr>
        <xdr:cNvSpPr/>
      </xdr:nvSpPr>
      <xdr:spPr>
        <a:xfrm>
          <a:off x="30202654" y="536638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550" name="Freccia in su 549">
          <a:extLst>
            <a:ext uri="{FF2B5EF4-FFF2-40B4-BE49-F238E27FC236}">
              <a16:creationId xmlns="" xmlns:a16="http://schemas.microsoft.com/office/drawing/2014/main" id="{071BC61F-A5FC-463C-B5D4-E00531D4136B}"/>
            </a:ext>
          </a:extLst>
        </xdr:cNvPr>
        <xdr:cNvSpPr/>
      </xdr:nvSpPr>
      <xdr:spPr>
        <a:xfrm>
          <a:off x="30755744" y="536638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551" name="Freccia in giù 550">
          <a:extLst>
            <a:ext uri="{FF2B5EF4-FFF2-40B4-BE49-F238E27FC236}">
              <a16:creationId xmlns="" xmlns:a16="http://schemas.microsoft.com/office/drawing/2014/main" id="{4308B9AE-DE74-408F-BB19-1DB1EA4AD83C}"/>
            </a:ext>
          </a:extLst>
        </xdr:cNvPr>
        <xdr:cNvSpPr/>
      </xdr:nvSpPr>
      <xdr:spPr>
        <a:xfrm>
          <a:off x="30202654" y="562070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552" name="Freccia in su 551">
          <a:extLst>
            <a:ext uri="{FF2B5EF4-FFF2-40B4-BE49-F238E27FC236}">
              <a16:creationId xmlns="" xmlns:a16="http://schemas.microsoft.com/office/drawing/2014/main" id="{45B78A3D-2F47-420F-9206-F9C246929CF4}"/>
            </a:ext>
          </a:extLst>
        </xdr:cNvPr>
        <xdr:cNvSpPr/>
      </xdr:nvSpPr>
      <xdr:spPr>
        <a:xfrm>
          <a:off x="30755744" y="562070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871168</xdr:colOff>
      <xdr:row>0</xdr:row>
      <xdr:rowOff>0</xdr:rowOff>
    </xdr:from>
    <xdr:to>
      <xdr:col>8</xdr:col>
      <xdr:colOff>1075762</xdr:colOff>
      <xdr:row>0</xdr:row>
      <xdr:rowOff>186765</xdr:rowOff>
    </xdr:to>
    <xdr:sp macro="" textlink="">
      <xdr:nvSpPr>
        <xdr:cNvPr id="2" name="Freccia a sinistra 1">
          <a:extLst>
            <a:ext uri="{FF2B5EF4-FFF2-40B4-BE49-F238E27FC236}">
              <a16:creationId xmlns="" xmlns:a16="http://schemas.microsoft.com/office/drawing/2014/main" id="{09AFC6CC-1984-4E60-9120-A341F08E9243}"/>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 xmlns:a16="http://schemas.microsoft.com/office/drawing/2014/main" id="{20E89E06-3FCC-48D1-9797-4A307634F81D}"/>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35</xdr:col>
      <xdr:colOff>136072</xdr:colOff>
      <xdr:row>0</xdr:row>
      <xdr:rowOff>0</xdr:rowOff>
    </xdr:from>
    <xdr:to>
      <xdr:col>35</xdr:col>
      <xdr:colOff>263072</xdr:colOff>
      <xdr:row>0</xdr:row>
      <xdr:rowOff>217715</xdr:rowOff>
    </xdr:to>
    <xdr:sp macro="" textlink="">
      <xdr:nvSpPr>
        <xdr:cNvPr id="5" name="Freccia a sinistra 4">
          <a:extLst>
            <a:ext uri="{FF2B5EF4-FFF2-40B4-BE49-F238E27FC236}">
              <a16:creationId xmlns="" xmlns:a16="http://schemas.microsoft.com/office/drawing/2014/main" id="{E5AF9523-73AE-45C4-A4A0-E5A6652BED81}"/>
            </a:ext>
          </a:extLst>
        </xdr:cNvPr>
        <xdr:cNvSpPr/>
      </xdr:nvSpPr>
      <xdr:spPr>
        <a:xfrm rot="5400000">
          <a:off x="18204090" y="48532"/>
          <a:ext cx="220890" cy="123825"/>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 xmlns:a16="http://schemas.microsoft.com/office/drawing/2014/main" id="{8431AC19-EE51-4AB9-BD80-E3C08EBFF980}"/>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48105</xdr:colOff>
      <xdr:row>13</xdr:row>
      <xdr:rowOff>630811</xdr:rowOff>
    </xdr:from>
    <xdr:to>
      <xdr:col>31</xdr:col>
      <xdr:colOff>333855</xdr:colOff>
      <xdr:row>13</xdr:row>
      <xdr:rowOff>964640</xdr:rowOff>
    </xdr:to>
    <xdr:sp macro="" textlink="">
      <xdr:nvSpPr>
        <xdr:cNvPr id="7" name="Freccia in giù 6">
          <a:extLst>
            <a:ext uri="{FF2B5EF4-FFF2-40B4-BE49-F238E27FC236}">
              <a16:creationId xmlns="" xmlns:a16="http://schemas.microsoft.com/office/drawing/2014/main" id="{D2126474-CF38-4567-BA75-CDAEFF4DA631}"/>
            </a:ext>
          </a:extLst>
        </xdr:cNvPr>
        <xdr:cNvSpPr/>
      </xdr:nvSpPr>
      <xdr:spPr>
        <a:xfrm>
          <a:off x="18116550" y="135471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8" name="Freccia in su 7">
          <a:extLst>
            <a:ext uri="{FF2B5EF4-FFF2-40B4-BE49-F238E27FC236}">
              <a16:creationId xmlns="" xmlns:a16="http://schemas.microsoft.com/office/drawing/2014/main" id="{DAB9E86E-52E9-4BFC-B0EC-9DAFDEF17470}"/>
            </a:ext>
          </a:extLst>
        </xdr:cNvPr>
        <xdr:cNvSpPr/>
      </xdr:nvSpPr>
      <xdr:spPr>
        <a:xfrm>
          <a:off x="18116550" y="1113438"/>
          <a:ext cx="0" cy="24039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9" name="Freccia in giù 8">
          <a:extLst>
            <a:ext uri="{FF2B5EF4-FFF2-40B4-BE49-F238E27FC236}">
              <a16:creationId xmlns="" xmlns:a16="http://schemas.microsoft.com/office/drawing/2014/main" id="{945365A7-3874-406D-9056-ED9ED60A352F}"/>
            </a:ext>
          </a:extLst>
        </xdr:cNvPr>
        <xdr:cNvSpPr/>
      </xdr:nvSpPr>
      <xdr:spPr>
        <a:xfrm>
          <a:off x="18116550" y="3552803"/>
          <a:ext cx="0" cy="31477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10" name="Freccia in su 9">
          <a:extLst>
            <a:ext uri="{FF2B5EF4-FFF2-40B4-BE49-F238E27FC236}">
              <a16:creationId xmlns="" xmlns:a16="http://schemas.microsoft.com/office/drawing/2014/main" id="{A71AB890-0AB6-4A5F-BB58-D7A33D9955DD}"/>
            </a:ext>
          </a:extLst>
        </xdr:cNvPr>
        <xdr:cNvSpPr/>
      </xdr:nvSpPr>
      <xdr:spPr>
        <a:xfrm>
          <a:off x="18116550" y="3257741"/>
          <a:ext cx="0" cy="42771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11" name="Freccia in giù 10">
          <a:extLst>
            <a:ext uri="{FF2B5EF4-FFF2-40B4-BE49-F238E27FC236}">
              <a16:creationId xmlns="" xmlns:a16="http://schemas.microsoft.com/office/drawing/2014/main" id="{3BDA1DB2-6A80-455D-8D7E-3E2873B5FAAE}"/>
            </a:ext>
          </a:extLst>
        </xdr:cNvPr>
        <xdr:cNvSpPr/>
      </xdr:nvSpPr>
      <xdr:spPr>
        <a:xfrm>
          <a:off x="18116550" y="104965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12" name="Freccia in su 11">
          <a:extLst>
            <a:ext uri="{FF2B5EF4-FFF2-40B4-BE49-F238E27FC236}">
              <a16:creationId xmlns="" xmlns:a16="http://schemas.microsoft.com/office/drawing/2014/main" id="{0CD25D10-BD49-414E-BAE7-AD74DD8E6816}"/>
            </a:ext>
          </a:extLst>
        </xdr:cNvPr>
        <xdr:cNvSpPr/>
      </xdr:nvSpPr>
      <xdr:spPr>
        <a:xfrm>
          <a:off x="18116550" y="104965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13" name="Freccia in giù 12">
          <a:extLst>
            <a:ext uri="{FF2B5EF4-FFF2-40B4-BE49-F238E27FC236}">
              <a16:creationId xmlns="" xmlns:a16="http://schemas.microsoft.com/office/drawing/2014/main" id="{263C2029-BB1C-4ADE-8F84-91D680FFAF22}"/>
            </a:ext>
          </a:extLst>
        </xdr:cNvPr>
        <xdr:cNvSpPr/>
      </xdr:nvSpPr>
      <xdr:spPr>
        <a:xfrm>
          <a:off x="18116550" y="88755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14" name="Freccia in su 13">
          <a:extLst>
            <a:ext uri="{FF2B5EF4-FFF2-40B4-BE49-F238E27FC236}">
              <a16:creationId xmlns="" xmlns:a16="http://schemas.microsoft.com/office/drawing/2014/main" id="{18FD9769-6A99-4B68-975A-0DC3FFAE3663}"/>
            </a:ext>
          </a:extLst>
        </xdr:cNvPr>
        <xdr:cNvSpPr/>
      </xdr:nvSpPr>
      <xdr:spPr>
        <a:xfrm>
          <a:off x="18116550" y="85710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15" name="Freccia in giù 14">
          <a:extLst>
            <a:ext uri="{FF2B5EF4-FFF2-40B4-BE49-F238E27FC236}">
              <a16:creationId xmlns="" xmlns:a16="http://schemas.microsoft.com/office/drawing/2014/main" id="{DDFD5072-B481-4912-AFBE-07DF31A4F485}"/>
            </a:ext>
          </a:extLst>
        </xdr:cNvPr>
        <xdr:cNvSpPr/>
      </xdr:nvSpPr>
      <xdr:spPr>
        <a:xfrm>
          <a:off x="18116550" y="130587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16" name="Freccia in su 15">
          <a:extLst>
            <a:ext uri="{FF2B5EF4-FFF2-40B4-BE49-F238E27FC236}">
              <a16:creationId xmlns="" xmlns:a16="http://schemas.microsoft.com/office/drawing/2014/main" id="{E4CCAB30-B105-4B74-B02C-2792F7588894}"/>
            </a:ext>
          </a:extLst>
        </xdr:cNvPr>
        <xdr:cNvSpPr/>
      </xdr:nvSpPr>
      <xdr:spPr>
        <a:xfrm>
          <a:off x="18116550" y="130587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17" name="Freccia in giù 16">
          <a:extLst>
            <a:ext uri="{FF2B5EF4-FFF2-40B4-BE49-F238E27FC236}">
              <a16:creationId xmlns="" xmlns:a16="http://schemas.microsoft.com/office/drawing/2014/main" id="{A8836B12-E424-4909-9CD4-50DCAF9B0F69}"/>
            </a:ext>
          </a:extLst>
        </xdr:cNvPr>
        <xdr:cNvSpPr/>
      </xdr:nvSpPr>
      <xdr:spPr>
        <a:xfrm>
          <a:off x="18116550" y="114378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18" name="Freccia in su 17">
          <a:extLst>
            <a:ext uri="{FF2B5EF4-FFF2-40B4-BE49-F238E27FC236}">
              <a16:creationId xmlns="" xmlns:a16="http://schemas.microsoft.com/office/drawing/2014/main" id="{DDF86305-A3F4-44CB-804F-244A6BC340A2}"/>
            </a:ext>
          </a:extLst>
        </xdr:cNvPr>
        <xdr:cNvSpPr/>
      </xdr:nvSpPr>
      <xdr:spPr>
        <a:xfrm>
          <a:off x="18116550" y="111332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19" name="Freccia in giù 18">
          <a:extLst>
            <a:ext uri="{FF2B5EF4-FFF2-40B4-BE49-F238E27FC236}">
              <a16:creationId xmlns="" xmlns:a16="http://schemas.microsoft.com/office/drawing/2014/main" id="{C3251DCF-DB54-41EE-A134-1C67B0D22A8A}"/>
            </a:ext>
          </a:extLst>
        </xdr:cNvPr>
        <xdr:cNvSpPr/>
      </xdr:nvSpPr>
      <xdr:spPr>
        <a:xfrm>
          <a:off x="18116550" y="156210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20" name="Freccia in su 19">
          <a:extLst>
            <a:ext uri="{FF2B5EF4-FFF2-40B4-BE49-F238E27FC236}">
              <a16:creationId xmlns="" xmlns:a16="http://schemas.microsoft.com/office/drawing/2014/main" id="{9CDF2F94-96F3-42EA-8FA2-BA77F2D54A9B}"/>
            </a:ext>
          </a:extLst>
        </xdr:cNvPr>
        <xdr:cNvSpPr/>
      </xdr:nvSpPr>
      <xdr:spPr>
        <a:xfrm>
          <a:off x="18116550" y="156210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21" name="Freccia in giù 20">
          <a:extLst>
            <a:ext uri="{FF2B5EF4-FFF2-40B4-BE49-F238E27FC236}">
              <a16:creationId xmlns="" xmlns:a16="http://schemas.microsoft.com/office/drawing/2014/main" id="{213B1D8A-AE36-4DD9-B76D-2F5D7E312A6D}"/>
            </a:ext>
          </a:extLst>
        </xdr:cNvPr>
        <xdr:cNvSpPr/>
      </xdr:nvSpPr>
      <xdr:spPr>
        <a:xfrm>
          <a:off x="18116550" y="140000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22" name="Freccia in su 21">
          <a:extLst>
            <a:ext uri="{FF2B5EF4-FFF2-40B4-BE49-F238E27FC236}">
              <a16:creationId xmlns="" xmlns:a16="http://schemas.microsoft.com/office/drawing/2014/main" id="{A8288121-8757-4CEC-BFF0-C7B9EEACF03B}"/>
            </a:ext>
          </a:extLst>
        </xdr:cNvPr>
        <xdr:cNvSpPr/>
      </xdr:nvSpPr>
      <xdr:spPr>
        <a:xfrm>
          <a:off x="18116550" y="136954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23" name="Freccia in giù 22">
          <a:extLst>
            <a:ext uri="{FF2B5EF4-FFF2-40B4-BE49-F238E27FC236}">
              <a16:creationId xmlns="" xmlns:a16="http://schemas.microsoft.com/office/drawing/2014/main" id="{2E474600-307D-4FCD-90B0-10D5AA9034C9}"/>
            </a:ext>
          </a:extLst>
        </xdr:cNvPr>
        <xdr:cNvSpPr/>
      </xdr:nvSpPr>
      <xdr:spPr>
        <a:xfrm>
          <a:off x="18116550" y="181832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24" name="Freccia in su 23">
          <a:extLst>
            <a:ext uri="{FF2B5EF4-FFF2-40B4-BE49-F238E27FC236}">
              <a16:creationId xmlns="" xmlns:a16="http://schemas.microsoft.com/office/drawing/2014/main" id="{A131226A-58AB-4E7E-A54B-C91278834F23}"/>
            </a:ext>
          </a:extLst>
        </xdr:cNvPr>
        <xdr:cNvSpPr/>
      </xdr:nvSpPr>
      <xdr:spPr>
        <a:xfrm>
          <a:off x="18116550" y="181832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25" name="Freccia in giù 24">
          <a:extLst>
            <a:ext uri="{FF2B5EF4-FFF2-40B4-BE49-F238E27FC236}">
              <a16:creationId xmlns="" xmlns:a16="http://schemas.microsoft.com/office/drawing/2014/main" id="{0C6FD436-C915-452B-AE40-911E422C92DB}"/>
            </a:ext>
          </a:extLst>
        </xdr:cNvPr>
        <xdr:cNvSpPr/>
      </xdr:nvSpPr>
      <xdr:spPr>
        <a:xfrm>
          <a:off x="18116550" y="165622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26" name="Freccia in su 25">
          <a:extLst>
            <a:ext uri="{FF2B5EF4-FFF2-40B4-BE49-F238E27FC236}">
              <a16:creationId xmlns="" xmlns:a16="http://schemas.microsoft.com/office/drawing/2014/main" id="{D62178A0-BA5E-4C51-A23E-4A8D220A0110}"/>
            </a:ext>
          </a:extLst>
        </xdr:cNvPr>
        <xdr:cNvSpPr/>
      </xdr:nvSpPr>
      <xdr:spPr>
        <a:xfrm>
          <a:off x="18116550" y="162576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27" name="Freccia in giù 26">
          <a:extLst>
            <a:ext uri="{FF2B5EF4-FFF2-40B4-BE49-F238E27FC236}">
              <a16:creationId xmlns="" xmlns:a16="http://schemas.microsoft.com/office/drawing/2014/main" id="{D12A8FED-B773-4926-8E4F-BEB7C2C67E8C}"/>
            </a:ext>
          </a:extLst>
        </xdr:cNvPr>
        <xdr:cNvSpPr/>
      </xdr:nvSpPr>
      <xdr:spPr>
        <a:xfrm>
          <a:off x="18116550" y="207454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28" name="Freccia in su 27">
          <a:extLst>
            <a:ext uri="{FF2B5EF4-FFF2-40B4-BE49-F238E27FC236}">
              <a16:creationId xmlns="" xmlns:a16="http://schemas.microsoft.com/office/drawing/2014/main" id="{D8A1DA70-709A-4C5E-8AD7-A3458071AB8A}"/>
            </a:ext>
          </a:extLst>
        </xdr:cNvPr>
        <xdr:cNvSpPr/>
      </xdr:nvSpPr>
      <xdr:spPr>
        <a:xfrm>
          <a:off x="18116550" y="207454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29" name="Freccia in giù 28">
          <a:extLst>
            <a:ext uri="{FF2B5EF4-FFF2-40B4-BE49-F238E27FC236}">
              <a16:creationId xmlns="" xmlns:a16="http://schemas.microsoft.com/office/drawing/2014/main" id="{4BAE0060-ADED-42AC-A483-2C27B4137853}"/>
            </a:ext>
          </a:extLst>
        </xdr:cNvPr>
        <xdr:cNvSpPr/>
      </xdr:nvSpPr>
      <xdr:spPr>
        <a:xfrm>
          <a:off x="18116550" y="191244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30" name="Freccia in su 29">
          <a:extLst>
            <a:ext uri="{FF2B5EF4-FFF2-40B4-BE49-F238E27FC236}">
              <a16:creationId xmlns="" xmlns:a16="http://schemas.microsoft.com/office/drawing/2014/main" id="{490FA12F-267D-4E3F-B5B9-B86B75FCA893}"/>
            </a:ext>
          </a:extLst>
        </xdr:cNvPr>
        <xdr:cNvSpPr/>
      </xdr:nvSpPr>
      <xdr:spPr>
        <a:xfrm>
          <a:off x="18116550" y="188199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31" name="Freccia in giù 30">
          <a:extLst>
            <a:ext uri="{FF2B5EF4-FFF2-40B4-BE49-F238E27FC236}">
              <a16:creationId xmlns="" xmlns:a16="http://schemas.microsoft.com/office/drawing/2014/main" id="{0EE82054-F486-473D-B9B6-D594748EAD21}"/>
            </a:ext>
          </a:extLst>
        </xdr:cNvPr>
        <xdr:cNvSpPr/>
      </xdr:nvSpPr>
      <xdr:spPr>
        <a:xfrm>
          <a:off x="18116550" y="233076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32" name="Freccia in su 31">
          <a:extLst>
            <a:ext uri="{FF2B5EF4-FFF2-40B4-BE49-F238E27FC236}">
              <a16:creationId xmlns="" xmlns:a16="http://schemas.microsoft.com/office/drawing/2014/main" id="{87E6E715-646A-43F9-B627-554C56EFB0FA}"/>
            </a:ext>
          </a:extLst>
        </xdr:cNvPr>
        <xdr:cNvSpPr/>
      </xdr:nvSpPr>
      <xdr:spPr>
        <a:xfrm>
          <a:off x="18116550" y="233076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33" name="Freccia in giù 32">
          <a:extLst>
            <a:ext uri="{FF2B5EF4-FFF2-40B4-BE49-F238E27FC236}">
              <a16:creationId xmlns="" xmlns:a16="http://schemas.microsoft.com/office/drawing/2014/main" id="{CEDEC5C7-6338-4E0F-BFBE-59DA5D0D4ACE}"/>
            </a:ext>
          </a:extLst>
        </xdr:cNvPr>
        <xdr:cNvSpPr/>
      </xdr:nvSpPr>
      <xdr:spPr>
        <a:xfrm>
          <a:off x="18116550" y="216867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34" name="Freccia in su 33">
          <a:extLst>
            <a:ext uri="{FF2B5EF4-FFF2-40B4-BE49-F238E27FC236}">
              <a16:creationId xmlns="" xmlns:a16="http://schemas.microsoft.com/office/drawing/2014/main" id="{640EE35B-1DCC-4BA7-9706-97832565D860}"/>
            </a:ext>
          </a:extLst>
        </xdr:cNvPr>
        <xdr:cNvSpPr/>
      </xdr:nvSpPr>
      <xdr:spPr>
        <a:xfrm>
          <a:off x="18116550" y="213821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35" name="Freccia in giù 34">
          <a:extLst>
            <a:ext uri="{FF2B5EF4-FFF2-40B4-BE49-F238E27FC236}">
              <a16:creationId xmlns="" xmlns:a16="http://schemas.microsoft.com/office/drawing/2014/main" id="{2101BA64-86A5-4387-B269-7817718A1DCA}"/>
            </a:ext>
          </a:extLst>
        </xdr:cNvPr>
        <xdr:cNvSpPr/>
      </xdr:nvSpPr>
      <xdr:spPr>
        <a:xfrm>
          <a:off x="18116550" y="258699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36" name="Freccia in su 35">
          <a:extLst>
            <a:ext uri="{FF2B5EF4-FFF2-40B4-BE49-F238E27FC236}">
              <a16:creationId xmlns="" xmlns:a16="http://schemas.microsoft.com/office/drawing/2014/main" id="{329274DB-1F5A-4AC3-9BD6-A6F0BFCB4159}"/>
            </a:ext>
          </a:extLst>
        </xdr:cNvPr>
        <xdr:cNvSpPr/>
      </xdr:nvSpPr>
      <xdr:spPr>
        <a:xfrm>
          <a:off x="18116550" y="258699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37" name="Freccia in giù 36">
          <a:extLst>
            <a:ext uri="{FF2B5EF4-FFF2-40B4-BE49-F238E27FC236}">
              <a16:creationId xmlns="" xmlns:a16="http://schemas.microsoft.com/office/drawing/2014/main" id="{0DA52699-8713-4406-9C95-39F93FB3089F}"/>
            </a:ext>
          </a:extLst>
        </xdr:cNvPr>
        <xdr:cNvSpPr/>
      </xdr:nvSpPr>
      <xdr:spPr>
        <a:xfrm>
          <a:off x="18116550" y="242489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38" name="Freccia in su 37">
          <a:extLst>
            <a:ext uri="{FF2B5EF4-FFF2-40B4-BE49-F238E27FC236}">
              <a16:creationId xmlns="" xmlns:a16="http://schemas.microsoft.com/office/drawing/2014/main" id="{FB3964D9-F097-42A2-BF69-F684468A5CB0}"/>
            </a:ext>
          </a:extLst>
        </xdr:cNvPr>
        <xdr:cNvSpPr/>
      </xdr:nvSpPr>
      <xdr:spPr>
        <a:xfrm>
          <a:off x="18116550" y="239443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39" name="Freccia in giù 38">
          <a:extLst>
            <a:ext uri="{FF2B5EF4-FFF2-40B4-BE49-F238E27FC236}">
              <a16:creationId xmlns="" xmlns:a16="http://schemas.microsoft.com/office/drawing/2014/main" id="{28ED3204-D37E-4167-A92D-D11C1D6A1186}"/>
            </a:ext>
          </a:extLst>
        </xdr:cNvPr>
        <xdr:cNvSpPr/>
      </xdr:nvSpPr>
      <xdr:spPr>
        <a:xfrm>
          <a:off x="18116550" y="284321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40" name="Freccia in su 39">
          <a:extLst>
            <a:ext uri="{FF2B5EF4-FFF2-40B4-BE49-F238E27FC236}">
              <a16:creationId xmlns="" xmlns:a16="http://schemas.microsoft.com/office/drawing/2014/main" id="{05553F24-0184-4E5D-8971-4FF3362A4E7A}"/>
            </a:ext>
          </a:extLst>
        </xdr:cNvPr>
        <xdr:cNvSpPr/>
      </xdr:nvSpPr>
      <xdr:spPr>
        <a:xfrm>
          <a:off x="18116550" y="284321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41" name="Freccia in giù 40">
          <a:extLst>
            <a:ext uri="{FF2B5EF4-FFF2-40B4-BE49-F238E27FC236}">
              <a16:creationId xmlns="" xmlns:a16="http://schemas.microsoft.com/office/drawing/2014/main" id="{485010BD-C0B7-4553-9A2C-694E154BAE02}"/>
            </a:ext>
          </a:extLst>
        </xdr:cNvPr>
        <xdr:cNvSpPr/>
      </xdr:nvSpPr>
      <xdr:spPr>
        <a:xfrm>
          <a:off x="18116550" y="268111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42" name="Freccia in su 41">
          <a:extLst>
            <a:ext uri="{FF2B5EF4-FFF2-40B4-BE49-F238E27FC236}">
              <a16:creationId xmlns="" xmlns:a16="http://schemas.microsoft.com/office/drawing/2014/main" id="{CC8A162B-21DE-434B-93D6-0B82C879770C}"/>
            </a:ext>
          </a:extLst>
        </xdr:cNvPr>
        <xdr:cNvSpPr/>
      </xdr:nvSpPr>
      <xdr:spPr>
        <a:xfrm>
          <a:off x="18116550" y="265065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43" name="Freccia in giù 42">
          <a:extLst>
            <a:ext uri="{FF2B5EF4-FFF2-40B4-BE49-F238E27FC236}">
              <a16:creationId xmlns="" xmlns:a16="http://schemas.microsoft.com/office/drawing/2014/main" id="{8CB1D415-BA24-4B6A-86CB-2F07C4499336}"/>
            </a:ext>
          </a:extLst>
        </xdr:cNvPr>
        <xdr:cNvSpPr/>
      </xdr:nvSpPr>
      <xdr:spPr>
        <a:xfrm>
          <a:off x="18116550" y="309943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44" name="Freccia in su 43">
          <a:extLst>
            <a:ext uri="{FF2B5EF4-FFF2-40B4-BE49-F238E27FC236}">
              <a16:creationId xmlns="" xmlns:a16="http://schemas.microsoft.com/office/drawing/2014/main" id="{98B69CB9-770F-4592-BD0D-8BB52FCFE6A7}"/>
            </a:ext>
          </a:extLst>
        </xdr:cNvPr>
        <xdr:cNvSpPr/>
      </xdr:nvSpPr>
      <xdr:spPr>
        <a:xfrm>
          <a:off x="18116550" y="309943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45" name="Freccia in giù 44">
          <a:extLst>
            <a:ext uri="{FF2B5EF4-FFF2-40B4-BE49-F238E27FC236}">
              <a16:creationId xmlns="" xmlns:a16="http://schemas.microsoft.com/office/drawing/2014/main" id="{2A05D84F-4CF1-4884-9802-95A6D21DC6D4}"/>
            </a:ext>
          </a:extLst>
        </xdr:cNvPr>
        <xdr:cNvSpPr/>
      </xdr:nvSpPr>
      <xdr:spPr>
        <a:xfrm>
          <a:off x="18116550" y="293733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46" name="Freccia in su 45">
          <a:extLst>
            <a:ext uri="{FF2B5EF4-FFF2-40B4-BE49-F238E27FC236}">
              <a16:creationId xmlns="" xmlns:a16="http://schemas.microsoft.com/office/drawing/2014/main" id="{8E2753B6-DE48-4FD1-AA1F-F02152630DE0}"/>
            </a:ext>
          </a:extLst>
        </xdr:cNvPr>
        <xdr:cNvSpPr/>
      </xdr:nvSpPr>
      <xdr:spPr>
        <a:xfrm>
          <a:off x="18116550" y="290688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47" name="Freccia in giù 46">
          <a:extLst>
            <a:ext uri="{FF2B5EF4-FFF2-40B4-BE49-F238E27FC236}">
              <a16:creationId xmlns="" xmlns:a16="http://schemas.microsoft.com/office/drawing/2014/main" id="{7019DC1D-F33F-4E1A-BE83-96E15807226B}"/>
            </a:ext>
          </a:extLst>
        </xdr:cNvPr>
        <xdr:cNvSpPr/>
      </xdr:nvSpPr>
      <xdr:spPr>
        <a:xfrm>
          <a:off x="18116550" y="335375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48" name="Freccia in su 47">
          <a:extLst>
            <a:ext uri="{FF2B5EF4-FFF2-40B4-BE49-F238E27FC236}">
              <a16:creationId xmlns="" xmlns:a16="http://schemas.microsoft.com/office/drawing/2014/main" id="{F19C9489-41F7-4103-8C4C-D5FC7E994C29}"/>
            </a:ext>
          </a:extLst>
        </xdr:cNvPr>
        <xdr:cNvSpPr/>
      </xdr:nvSpPr>
      <xdr:spPr>
        <a:xfrm>
          <a:off x="18116550" y="335375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49" name="Freccia in giù 48">
          <a:extLst>
            <a:ext uri="{FF2B5EF4-FFF2-40B4-BE49-F238E27FC236}">
              <a16:creationId xmlns="" xmlns:a16="http://schemas.microsoft.com/office/drawing/2014/main" id="{D05DECE4-F179-4B4D-9849-A770AFBC6578}"/>
            </a:ext>
          </a:extLst>
        </xdr:cNvPr>
        <xdr:cNvSpPr/>
      </xdr:nvSpPr>
      <xdr:spPr>
        <a:xfrm>
          <a:off x="18116550" y="319356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50" name="Freccia in su 49">
          <a:extLst>
            <a:ext uri="{FF2B5EF4-FFF2-40B4-BE49-F238E27FC236}">
              <a16:creationId xmlns="" xmlns:a16="http://schemas.microsoft.com/office/drawing/2014/main" id="{B10E8438-55B4-4324-A51E-AE43A2F928D3}"/>
            </a:ext>
          </a:extLst>
        </xdr:cNvPr>
        <xdr:cNvSpPr/>
      </xdr:nvSpPr>
      <xdr:spPr>
        <a:xfrm>
          <a:off x="18116550" y="316310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51" name="Freccia in giù 50">
          <a:extLst>
            <a:ext uri="{FF2B5EF4-FFF2-40B4-BE49-F238E27FC236}">
              <a16:creationId xmlns="" xmlns:a16="http://schemas.microsoft.com/office/drawing/2014/main" id="{5FB478BE-7998-43DB-A548-0D5C4DC285A4}"/>
            </a:ext>
          </a:extLst>
        </xdr:cNvPr>
        <xdr:cNvSpPr/>
      </xdr:nvSpPr>
      <xdr:spPr>
        <a:xfrm>
          <a:off x="18116550" y="360997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52" name="Freccia in su 51">
          <a:extLst>
            <a:ext uri="{FF2B5EF4-FFF2-40B4-BE49-F238E27FC236}">
              <a16:creationId xmlns="" xmlns:a16="http://schemas.microsoft.com/office/drawing/2014/main" id="{7E5527BC-CC01-4FBB-9128-FA20756FC766}"/>
            </a:ext>
          </a:extLst>
        </xdr:cNvPr>
        <xdr:cNvSpPr/>
      </xdr:nvSpPr>
      <xdr:spPr>
        <a:xfrm>
          <a:off x="18116550" y="360997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53" name="Freccia in giù 52">
          <a:extLst>
            <a:ext uri="{FF2B5EF4-FFF2-40B4-BE49-F238E27FC236}">
              <a16:creationId xmlns="" xmlns:a16="http://schemas.microsoft.com/office/drawing/2014/main" id="{AD349FA4-5F64-45DB-8EB7-2E649D1400DC}"/>
            </a:ext>
          </a:extLst>
        </xdr:cNvPr>
        <xdr:cNvSpPr/>
      </xdr:nvSpPr>
      <xdr:spPr>
        <a:xfrm>
          <a:off x="18116550" y="344787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54" name="Freccia in su 53">
          <a:extLst>
            <a:ext uri="{FF2B5EF4-FFF2-40B4-BE49-F238E27FC236}">
              <a16:creationId xmlns="" xmlns:a16="http://schemas.microsoft.com/office/drawing/2014/main" id="{1D21C1FB-746B-46F2-9824-B0E698EFED6D}"/>
            </a:ext>
          </a:extLst>
        </xdr:cNvPr>
        <xdr:cNvSpPr/>
      </xdr:nvSpPr>
      <xdr:spPr>
        <a:xfrm>
          <a:off x="18116550" y="341742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55" name="Freccia in giù 54">
          <a:extLst>
            <a:ext uri="{FF2B5EF4-FFF2-40B4-BE49-F238E27FC236}">
              <a16:creationId xmlns="" xmlns:a16="http://schemas.microsoft.com/office/drawing/2014/main" id="{EAF2AA3C-0F7B-4AE7-8AFF-5998E77A8AED}"/>
            </a:ext>
          </a:extLst>
        </xdr:cNvPr>
        <xdr:cNvSpPr/>
      </xdr:nvSpPr>
      <xdr:spPr>
        <a:xfrm>
          <a:off x="18116550" y="386619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56" name="Freccia in su 55">
          <a:extLst>
            <a:ext uri="{FF2B5EF4-FFF2-40B4-BE49-F238E27FC236}">
              <a16:creationId xmlns="" xmlns:a16="http://schemas.microsoft.com/office/drawing/2014/main" id="{23AF2381-FEF6-47BB-AC98-3367D77327EC}"/>
            </a:ext>
          </a:extLst>
        </xdr:cNvPr>
        <xdr:cNvSpPr/>
      </xdr:nvSpPr>
      <xdr:spPr>
        <a:xfrm>
          <a:off x="18116550" y="386619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57" name="Freccia in giù 56">
          <a:extLst>
            <a:ext uri="{FF2B5EF4-FFF2-40B4-BE49-F238E27FC236}">
              <a16:creationId xmlns="" xmlns:a16="http://schemas.microsoft.com/office/drawing/2014/main" id="{5D54DC5D-226F-49EF-812A-33509C123F51}"/>
            </a:ext>
          </a:extLst>
        </xdr:cNvPr>
        <xdr:cNvSpPr/>
      </xdr:nvSpPr>
      <xdr:spPr>
        <a:xfrm>
          <a:off x="18116550" y="370410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58" name="Freccia in su 57">
          <a:extLst>
            <a:ext uri="{FF2B5EF4-FFF2-40B4-BE49-F238E27FC236}">
              <a16:creationId xmlns="" xmlns:a16="http://schemas.microsoft.com/office/drawing/2014/main" id="{6E99AB9A-05C3-4E56-8388-A2C3D723376A}"/>
            </a:ext>
          </a:extLst>
        </xdr:cNvPr>
        <xdr:cNvSpPr/>
      </xdr:nvSpPr>
      <xdr:spPr>
        <a:xfrm>
          <a:off x="18116550" y="367364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59" name="Freccia in giù 58">
          <a:extLst>
            <a:ext uri="{FF2B5EF4-FFF2-40B4-BE49-F238E27FC236}">
              <a16:creationId xmlns="" xmlns:a16="http://schemas.microsoft.com/office/drawing/2014/main" id="{B4DB8EBC-42BD-4446-8C40-7B689403C62B}"/>
            </a:ext>
          </a:extLst>
        </xdr:cNvPr>
        <xdr:cNvSpPr/>
      </xdr:nvSpPr>
      <xdr:spPr>
        <a:xfrm>
          <a:off x="18116550" y="412242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60" name="Freccia in su 59">
          <a:extLst>
            <a:ext uri="{FF2B5EF4-FFF2-40B4-BE49-F238E27FC236}">
              <a16:creationId xmlns="" xmlns:a16="http://schemas.microsoft.com/office/drawing/2014/main" id="{45E49A23-0A75-45F3-A700-44C5A5F166A6}"/>
            </a:ext>
          </a:extLst>
        </xdr:cNvPr>
        <xdr:cNvSpPr/>
      </xdr:nvSpPr>
      <xdr:spPr>
        <a:xfrm>
          <a:off x="18116550" y="412242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61" name="Freccia in giù 60">
          <a:extLst>
            <a:ext uri="{FF2B5EF4-FFF2-40B4-BE49-F238E27FC236}">
              <a16:creationId xmlns="" xmlns:a16="http://schemas.microsoft.com/office/drawing/2014/main" id="{54278793-843F-4833-ADB4-62068A872839}"/>
            </a:ext>
          </a:extLst>
        </xdr:cNvPr>
        <xdr:cNvSpPr/>
      </xdr:nvSpPr>
      <xdr:spPr>
        <a:xfrm>
          <a:off x="18116550" y="396032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62" name="Freccia in su 61">
          <a:extLst>
            <a:ext uri="{FF2B5EF4-FFF2-40B4-BE49-F238E27FC236}">
              <a16:creationId xmlns="" xmlns:a16="http://schemas.microsoft.com/office/drawing/2014/main" id="{F0CB0387-1075-46BE-831E-B0BBF65956DF}"/>
            </a:ext>
          </a:extLst>
        </xdr:cNvPr>
        <xdr:cNvSpPr/>
      </xdr:nvSpPr>
      <xdr:spPr>
        <a:xfrm>
          <a:off x="18116550" y="392986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63" name="Freccia in giù 62">
          <a:extLst>
            <a:ext uri="{FF2B5EF4-FFF2-40B4-BE49-F238E27FC236}">
              <a16:creationId xmlns="" xmlns:a16="http://schemas.microsoft.com/office/drawing/2014/main" id="{656DDEC7-B2B2-449D-9A64-015218D9F2AE}"/>
            </a:ext>
          </a:extLst>
        </xdr:cNvPr>
        <xdr:cNvSpPr/>
      </xdr:nvSpPr>
      <xdr:spPr>
        <a:xfrm>
          <a:off x="18116550" y="437864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64" name="Freccia in su 63">
          <a:extLst>
            <a:ext uri="{FF2B5EF4-FFF2-40B4-BE49-F238E27FC236}">
              <a16:creationId xmlns="" xmlns:a16="http://schemas.microsoft.com/office/drawing/2014/main" id="{71BF80C9-8392-4245-9E57-28AB3F5D9C71}"/>
            </a:ext>
          </a:extLst>
        </xdr:cNvPr>
        <xdr:cNvSpPr/>
      </xdr:nvSpPr>
      <xdr:spPr>
        <a:xfrm>
          <a:off x="18116550" y="437864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65" name="Freccia in giù 64">
          <a:extLst>
            <a:ext uri="{FF2B5EF4-FFF2-40B4-BE49-F238E27FC236}">
              <a16:creationId xmlns="" xmlns:a16="http://schemas.microsoft.com/office/drawing/2014/main" id="{EB35A919-643A-4D0B-96FA-3082CBF660C6}"/>
            </a:ext>
          </a:extLst>
        </xdr:cNvPr>
        <xdr:cNvSpPr/>
      </xdr:nvSpPr>
      <xdr:spPr>
        <a:xfrm>
          <a:off x="18116550" y="421654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66" name="Freccia in su 65">
          <a:extLst>
            <a:ext uri="{FF2B5EF4-FFF2-40B4-BE49-F238E27FC236}">
              <a16:creationId xmlns="" xmlns:a16="http://schemas.microsoft.com/office/drawing/2014/main" id="{B6B259ED-4B65-4186-90A2-3A9E25254857}"/>
            </a:ext>
          </a:extLst>
        </xdr:cNvPr>
        <xdr:cNvSpPr/>
      </xdr:nvSpPr>
      <xdr:spPr>
        <a:xfrm>
          <a:off x="18116550" y="418608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67" name="Freccia in giù 66">
          <a:extLst>
            <a:ext uri="{FF2B5EF4-FFF2-40B4-BE49-F238E27FC236}">
              <a16:creationId xmlns="" xmlns:a16="http://schemas.microsoft.com/office/drawing/2014/main" id="{5C60739C-5761-48D2-A248-A76C7353870D}"/>
            </a:ext>
          </a:extLst>
        </xdr:cNvPr>
        <xdr:cNvSpPr/>
      </xdr:nvSpPr>
      <xdr:spPr>
        <a:xfrm>
          <a:off x="18116550" y="463486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68" name="Freccia in su 67">
          <a:extLst>
            <a:ext uri="{FF2B5EF4-FFF2-40B4-BE49-F238E27FC236}">
              <a16:creationId xmlns="" xmlns:a16="http://schemas.microsoft.com/office/drawing/2014/main" id="{E92524A1-748F-4C41-A31C-A7DE97D31B12}"/>
            </a:ext>
          </a:extLst>
        </xdr:cNvPr>
        <xdr:cNvSpPr/>
      </xdr:nvSpPr>
      <xdr:spPr>
        <a:xfrm>
          <a:off x="18116550" y="463486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69" name="Freccia in giù 68">
          <a:extLst>
            <a:ext uri="{FF2B5EF4-FFF2-40B4-BE49-F238E27FC236}">
              <a16:creationId xmlns="" xmlns:a16="http://schemas.microsoft.com/office/drawing/2014/main" id="{985D9344-629E-445F-B5F3-DB3F259970CD}"/>
            </a:ext>
          </a:extLst>
        </xdr:cNvPr>
        <xdr:cNvSpPr/>
      </xdr:nvSpPr>
      <xdr:spPr>
        <a:xfrm>
          <a:off x="18116550" y="447276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70" name="Freccia in su 69">
          <a:extLst>
            <a:ext uri="{FF2B5EF4-FFF2-40B4-BE49-F238E27FC236}">
              <a16:creationId xmlns="" xmlns:a16="http://schemas.microsoft.com/office/drawing/2014/main" id="{A08494C4-69E0-4C4D-BCC0-5B3E9083DC8C}"/>
            </a:ext>
          </a:extLst>
        </xdr:cNvPr>
        <xdr:cNvSpPr/>
      </xdr:nvSpPr>
      <xdr:spPr>
        <a:xfrm>
          <a:off x="18116550" y="444231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71" name="Freccia in giù 70">
          <a:extLst>
            <a:ext uri="{FF2B5EF4-FFF2-40B4-BE49-F238E27FC236}">
              <a16:creationId xmlns="" xmlns:a16="http://schemas.microsoft.com/office/drawing/2014/main" id="{3273C7DB-D33B-487E-92F9-E15D32CB523D}"/>
            </a:ext>
          </a:extLst>
        </xdr:cNvPr>
        <xdr:cNvSpPr/>
      </xdr:nvSpPr>
      <xdr:spPr>
        <a:xfrm>
          <a:off x="18116550" y="489108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72" name="Freccia in su 71">
          <a:extLst>
            <a:ext uri="{FF2B5EF4-FFF2-40B4-BE49-F238E27FC236}">
              <a16:creationId xmlns="" xmlns:a16="http://schemas.microsoft.com/office/drawing/2014/main" id="{23771D70-60EB-404D-B237-79EEC11D575E}"/>
            </a:ext>
          </a:extLst>
        </xdr:cNvPr>
        <xdr:cNvSpPr/>
      </xdr:nvSpPr>
      <xdr:spPr>
        <a:xfrm>
          <a:off x="18116550" y="489108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73" name="Freccia in giù 72">
          <a:extLst>
            <a:ext uri="{FF2B5EF4-FFF2-40B4-BE49-F238E27FC236}">
              <a16:creationId xmlns="" xmlns:a16="http://schemas.microsoft.com/office/drawing/2014/main" id="{82D47A1D-6FCB-460F-9615-FB9FBF0EC310}"/>
            </a:ext>
          </a:extLst>
        </xdr:cNvPr>
        <xdr:cNvSpPr/>
      </xdr:nvSpPr>
      <xdr:spPr>
        <a:xfrm>
          <a:off x="18116550" y="472899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74" name="Freccia in su 73">
          <a:extLst>
            <a:ext uri="{FF2B5EF4-FFF2-40B4-BE49-F238E27FC236}">
              <a16:creationId xmlns="" xmlns:a16="http://schemas.microsoft.com/office/drawing/2014/main" id="{031E8DA3-CD3E-459E-9DF4-4D604C0C0173}"/>
            </a:ext>
          </a:extLst>
        </xdr:cNvPr>
        <xdr:cNvSpPr/>
      </xdr:nvSpPr>
      <xdr:spPr>
        <a:xfrm>
          <a:off x="18116550" y="469853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75" name="Freccia in giù 74">
          <a:extLst>
            <a:ext uri="{FF2B5EF4-FFF2-40B4-BE49-F238E27FC236}">
              <a16:creationId xmlns="" xmlns:a16="http://schemas.microsoft.com/office/drawing/2014/main" id="{2D4B6398-4B5D-46DA-982C-03108A4EF3D4}"/>
            </a:ext>
          </a:extLst>
        </xdr:cNvPr>
        <xdr:cNvSpPr/>
      </xdr:nvSpPr>
      <xdr:spPr>
        <a:xfrm>
          <a:off x="18116550" y="514731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76" name="Freccia in su 75">
          <a:extLst>
            <a:ext uri="{FF2B5EF4-FFF2-40B4-BE49-F238E27FC236}">
              <a16:creationId xmlns="" xmlns:a16="http://schemas.microsoft.com/office/drawing/2014/main" id="{23C3B55C-2518-467E-80A6-DB9EE5A7C61B}"/>
            </a:ext>
          </a:extLst>
        </xdr:cNvPr>
        <xdr:cNvSpPr/>
      </xdr:nvSpPr>
      <xdr:spPr>
        <a:xfrm>
          <a:off x="18116550" y="514731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77" name="Freccia in giù 76">
          <a:extLst>
            <a:ext uri="{FF2B5EF4-FFF2-40B4-BE49-F238E27FC236}">
              <a16:creationId xmlns="" xmlns:a16="http://schemas.microsoft.com/office/drawing/2014/main" id="{47A3D8F5-03B6-470C-B32C-7E6999443959}"/>
            </a:ext>
          </a:extLst>
        </xdr:cNvPr>
        <xdr:cNvSpPr/>
      </xdr:nvSpPr>
      <xdr:spPr>
        <a:xfrm>
          <a:off x="18116550" y="498521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78" name="Freccia in su 77">
          <a:extLst>
            <a:ext uri="{FF2B5EF4-FFF2-40B4-BE49-F238E27FC236}">
              <a16:creationId xmlns="" xmlns:a16="http://schemas.microsoft.com/office/drawing/2014/main" id="{B1AF5F5D-463B-4BF8-BD61-47C84F0D5A10}"/>
            </a:ext>
          </a:extLst>
        </xdr:cNvPr>
        <xdr:cNvSpPr/>
      </xdr:nvSpPr>
      <xdr:spPr>
        <a:xfrm>
          <a:off x="18116550" y="495475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79" name="Freccia in giù 78">
          <a:extLst>
            <a:ext uri="{FF2B5EF4-FFF2-40B4-BE49-F238E27FC236}">
              <a16:creationId xmlns="" xmlns:a16="http://schemas.microsoft.com/office/drawing/2014/main" id="{62E43AC3-9485-4705-B015-99AB0F55ADE2}"/>
            </a:ext>
          </a:extLst>
        </xdr:cNvPr>
        <xdr:cNvSpPr/>
      </xdr:nvSpPr>
      <xdr:spPr>
        <a:xfrm>
          <a:off x="18116550" y="540162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80" name="Freccia in su 79">
          <a:extLst>
            <a:ext uri="{FF2B5EF4-FFF2-40B4-BE49-F238E27FC236}">
              <a16:creationId xmlns="" xmlns:a16="http://schemas.microsoft.com/office/drawing/2014/main" id="{81FED404-B6BB-41F1-B07B-E517DC498A91}"/>
            </a:ext>
          </a:extLst>
        </xdr:cNvPr>
        <xdr:cNvSpPr/>
      </xdr:nvSpPr>
      <xdr:spPr>
        <a:xfrm>
          <a:off x="18116550" y="540162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81" name="Freccia in giù 80">
          <a:extLst>
            <a:ext uri="{FF2B5EF4-FFF2-40B4-BE49-F238E27FC236}">
              <a16:creationId xmlns="" xmlns:a16="http://schemas.microsoft.com/office/drawing/2014/main" id="{60DD6EF9-DC38-4343-B604-5FD52047AAA0}"/>
            </a:ext>
          </a:extLst>
        </xdr:cNvPr>
        <xdr:cNvSpPr/>
      </xdr:nvSpPr>
      <xdr:spPr>
        <a:xfrm>
          <a:off x="18116550" y="524143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82" name="Freccia in su 81">
          <a:extLst>
            <a:ext uri="{FF2B5EF4-FFF2-40B4-BE49-F238E27FC236}">
              <a16:creationId xmlns="" xmlns:a16="http://schemas.microsoft.com/office/drawing/2014/main" id="{DFB39021-AF79-4E26-8FD5-07D6AF9C7702}"/>
            </a:ext>
          </a:extLst>
        </xdr:cNvPr>
        <xdr:cNvSpPr/>
      </xdr:nvSpPr>
      <xdr:spPr>
        <a:xfrm>
          <a:off x="18116550" y="521097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83" name="Freccia in giù 82">
          <a:extLst>
            <a:ext uri="{FF2B5EF4-FFF2-40B4-BE49-F238E27FC236}">
              <a16:creationId xmlns="" xmlns:a16="http://schemas.microsoft.com/office/drawing/2014/main" id="{5FA73987-D1F8-4ACC-A11E-4F1A7047FA12}"/>
            </a:ext>
          </a:extLst>
        </xdr:cNvPr>
        <xdr:cNvSpPr/>
      </xdr:nvSpPr>
      <xdr:spPr>
        <a:xfrm>
          <a:off x="18116550" y="565785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84" name="Freccia in su 83">
          <a:extLst>
            <a:ext uri="{FF2B5EF4-FFF2-40B4-BE49-F238E27FC236}">
              <a16:creationId xmlns="" xmlns:a16="http://schemas.microsoft.com/office/drawing/2014/main" id="{CF492723-40B0-45D1-9619-B500815060DB}"/>
            </a:ext>
          </a:extLst>
        </xdr:cNvPr>
        <xdr:cNvSpPr/>
      </xdr:nvSpPr>
      <xdr:spPr>
        <a:xfrm>
          <a:off x="18116550" y="565785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85" name="Freccia in giù 84">
          <a:extLst>
            <a:ext uri="{FF2B5EF4-FFF2-40B4-BE49-F238E27FC236}">
              <a16:creationId xmlns="" xmlns:a16="http://schemas.microsoft.com/office/drawing/2014/main" id="{07DFB788-DB2D-4775-9E77-518E97728328}"/>
            </a:ext>
          </a:extLst>
        </xdr:cNvPr>
        <xdr:cNvSpPr/>
      </xdr:nvSpPr>
      <xdr:spPr>
        <a:xfrm>
          <a:off x="18116550" y="549575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86" name="Freccia in su 85">
          <a:extLst>
            <a:ext uri="{FF2B5EF4-FFF2-40B4-BE49-F238E27FC236}">
              <a16:creationId xmlns="" xmlns:a16="http://schemas.microsoft.com/office/drawing/2014/main" id="{31607C01-737B-4BC2-B1F9-32FD2B3B3ABE}"/>
            </a:ext>
          </a:extLst>
        </xdr:cNvPr>
        <xdr:cNvSpPr/>
      </xdr:nvSpPr>
      <xdr:spPr>
        <a:xfrm>
          <a:off x="18116550" y="546529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 xmlns:a16="http://schemas.microsoft.com/office/drawing/2014/main" id="{C4ED42C1-F8A0-4271-8D1E-7AAA56021CBA}"/>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2</xdr:row>
      <xdr:rowOff>11206</xdr:rowOff>
    </xdr:from>
    <xdr:to>
      <xdr:col>15</xdr:col>
      <xdr:colOff>1658470</xdr:colOff>
      <xdr:row>12</xdr:row>
      <xdr:rowOff>0</xdr:rowOff>
    </xdr:to>
    <xdr:graphicFrame macro="">
      <xdr:nvGraphicFramePr>
        <xdr:cNvPr id="89" name="Grafico 88">
          <a:extLst>
            <a:ext uri="{FF2B5EF4-FFF2-40B4-BE49-F238E27FC236}">
              <a16:creationId xmlns="" xmlns:a16="http://schemas.microsoft.com/office/drawing/2014/main" id="{6B8ADEB1-0650-4594-BE41-99950037BE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48105</xdr:colOff>
      <xdr:row>13</xdr:row>
      <xdr:rowOff>630811</xdr:rowOff>
    </xdr:from>
    <xdr:to>
      <xdr:col>31</xdr:col>
      <xdr:colOff>333855</xdr:colOff>
      <xdr:row>13</xdr:row>
      <xdr:rowOff>964640</xdr:rowOff>
    </xdr:to>
    <xdr:sp macro="" textlink="">
      <xdr:nvSpPr>
        <xdr:cNvPr id="88" name="Freccia in giù 87">
          <a:extLst>
            <a:ext uri="{FF2B5EF4-FFF2-40B4-BE49-F238E27FC236}">
              <a16:creationId xmlns="" xmlns:a16="http://schemas.microsoft.com/office/drawing/2014/main" id="{909D1BB2-F140-436F-9B04-9E87291759A0}"/>
            </a:ext>
          </a:extLst>
        </xdr:cNvPr>
        <xdr:cNvSpPr/>
      </xdr:nvSpPr>
      <xdr:spPr>
        <a:xfrm>
          <a:off x="30194730" y="1392811"/>
          <a:ext cx="285750" cy="33382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90" name="Freccia in su 89">
          <a:extLst>
            <a:ext uri="{FF2B5EF4-FFF2-40B4-BE49-F238E27FC236}">
              <a16:creationId xmlns="" xmlns:a16="http://schemas.microsoft.com/office/drawing/2014/main" id="{A8D603C4-3664-4F91-B1DC-4EDADE806A9B}"/>
            </a:ext>
          </a:extLst>
        </xdr:cNvPr>
        <xdr:cNvSpPr/>
      </xdr:nvSpPr>
      <xdr:spPr>
        <a:xfrm>
          <a:off x="30747820" y="1116613"/>
          <a:ext cx="222250" cy="3705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91" name="Freccia in giù 90">
          <a:extLst>
            <a:ext uri="{FF2B5EF4-FFF2-40B4-BE49-F238E27FC236}">
              <a16:creationId xmlns="" xmlns:a16="http://schemas.microsoft.com/office/drawing/2014/main" id="{C1205AB8-C722-4CA4-B7C3-BCC8F5BA40EF}"/>
            </a:ext>
          </a:extLst>
        </xdr:cNvPr>
        <xdr:cNvSpPr/>
      </xdr:nvSpPr>
      <xdr:spPr>
        <a:xfrm>
          <a:off x="30202654" y="407350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92" name="Freccia in su 91">
          <a:extLst>
            <a:ext uri="{FF2B5EF4-FFF2-40B4-BE49-F238E27FC236}">
              <a16:creationId xmlns="" xmlns:a16="http://schemas.microsoft.com/office/drawing/2014/main" id="{080A0C93-F915-48EE-AE76-06F053FB283D}"/>
            </a:ext>
          </a:extLst>
        </xdr:cNvPr>
        <xdr:cNvSpPr/>
      </xdr:nvSpPr>
      <xdr:spPr>
        <a:xfrm>
          <a:off x="30755744" y="378161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93" name="Freccia in giù 92">
          <a:extLst>
            <a:ext uri="{FF2B5EF4-FFF2-40B4-BE49-F238E27FC236}">
              <a16:creationId xmlns="" xmlns:a16="http://schemas.microsoft.com/office/drawing/2014/main" id="{217508E3-1F87-4F26-9C4D-FADC16BB5546}"/>
            </a:ext>
          </a:extLst>
        </xdr:cNvPr>
        <xdr:cNvSpPr/>
      </xdr:nvSpPr>
      <xdr:spPr>
        <a:xfrm>
          <a:off x="30202654" y="110013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94" name="Freccia in su 93">
          <a:extLst>
            <a:ext uri="{FF2B5EF4-FFF2-40B4-BE49-F238E27FC236}">
              <a16:creationId xmlns="" xmlns:a16="http://schemas.microsoft.com/office/drawing/2014/main" id="{64548AA2-B2F4-4FAE-8446-211B351E2383}"/>
            </a:ext>
          </a:extLst>
        </xdr:cNvPr>
        <xdr:cNvSpPr/>
      </xdr:nvSpPr>
      <xdr:spPr>
        <a:xfrm>
          <a:off x="30755744" y="110013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95" name="Freccia in giù 94">
          <a:extLst>
            <a:ext uri="{FF2B5EF4-FFF2-40B4-BE49-F238E27FC236}">
              <a16:creationId xmlns="" xmlns:a16="http://schemas.microsoft.com/office/drawing/2014/main" id="{3B5110D6-4682-4A04-B6C2-4E022A31A5AF}"/>
            </a:ext>
          </a:extLst>
        </xdr:cNvPr>
        <xdr:cNvSpPr/>
      </xdr:nvSpPr>
      <xdr:spPr>
        <a:xfrm>
          <a:off x="30204336" y="94026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96" name="Freccia in su 95">
          <a:extLst>
            <a:ext uri="{FF2B5EF4-FFF2-40B4-BE49-F238E27FC236}">
              <a16:creationId xmlns="" xmlns:a16="http://schemas.microsoft.com/office/drawing/2014/main" id="{CDF0CE53-39DF-4D20-BFA2-6B57DE9A37DD}"/>
            </a:ext>
          </a:extLst>
        </xdr:cNvPr>
        <xdr:cNvSpPr/>
      </xdr:nvSpPr>
      <xdr:spPr>
        <a:xfrm>
          <a:off x="30757426" y="90980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97" name="Freccia in giù 96">
          <a:extLst>
            <a:ext uri="{FF2B5EF4-FFF2-40B4-BE49-F238E27FC236}">
              <a16:creationId xmlns="" xmlns:a16="http://schemas.microsoft.com/office/drawing/2014/main" id="{6E813F2C-F90C-4978-B2FC-C321B60C545E}"/>
            </a:ext>
          </a:extLst>
        </xdr:cNvPr>
        <xdr:cNvSpPr/>
      </xdr:nvSpPr>
      <xdr:spPr>
        <a:xfrm>
          <a:off x="30202654" y="135445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98" name="Freccia in su 97">
          <a:extLst>
            <a:ext uri="{FF2B5EF4-FFF2-40B4-BE49-F238E27FC236}">
              <a16:creationId xmlns="" xmlns:a16="http://schemas.microsoft.com/office/drawing/2014/main" id="{835B8F00-E6FA-441D-BCFB-CE504A57C7CC}"/>
            </a:ext>
          </a:extLst>
        </xdr:cNvPr>
        <xdr:cNvSpPr/>
      </xdr:nvSpPr>
      <xdr:spPr>
        <a:xfrm>
          <a:off x="30755744" y="135445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99" name="Freccia in giù 98">
          <a:extLst>
            <a:ext uri="{FF2B5EF4-FFF2-40B4-BE49-F238E27FC236}">
              <a16:creationId xmlns="" xmlns:a16="http://schemas.microsoft.com/office/drawing/2014/main" id="{36721DF7-CD11-4C3B-89CF-015D0E08E9D6}"/>
            </a:ext>
          </a:extLst>
        </xdr:cNvPr>
        <xdr:cNvSpPr/>
      </xdr:nvSpPr>
      <xdr:spPr>
        <a:xfrm>
          <a:off x="30204336" y="119458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100" name="Freccia in su 99">
          <a:extLst>
            <a:ext uri="{FF2B5EF4-FFF2-40B4-BE49-F238E27FC236}">
              <a16:creationId xmlns="" xmlns:a16="http://schemas.microsoft.com/office/drawing/2014/main" id="{207DEE1C-8A80-4B83-ADA0-B57157F77682}"/>
            </a:ext>
          </a:extLst>
        </xdr:cNvPr>
        <xdr:cNvSpPr/>
      </xdr:nvSpPr>
      <xdr:spPr>
        <a:xfrm>
          <a:off x="30757426" y="116412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101" name="Freccia in giù 100">
          <a:extLst>
            <a:ext uri="{FF2B5EF4-FFF2-40B4-BE49-F238E27FC236}">
              <a16:creationId xmlns="" xmlns:a16="http://schemas.microsoft.com/office/drawing/2014/main" id="{F984EA2A-C2B8-448D-BCA5-297FE2800C76}"/>
            </a:ext>
          </a:extLst>
        </xdr:cNvPr>
        <xdr:cNvSpPr/>
      </xdr:nvSpPr>
      <xdr:spPr>
        <a:xfrm>
          <a:off x="30202654" y="160877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102" name="Freccia in su 101">
          <a:extLst>
            <a:ext uri="{FF2B5EF4-FFF2-40B4-BE49-F238E27FC236}">
              <a16:creationId xmlns="" xmlns:a16="http://schemas.microsoft.com/office/drawing/2014/main" id="{ACECA30E-C102-4FD9-BFD1-7B28FEC922DD}"/>
            </a:ext>
          </a:extLst>
        </xdr:cNvPr>
        <xdr:cNvSpPr/>
      </xdr:nvSpPr>
      <xdr:spPr>
        <a:xfrm>
          <a:off x="30755744" y="160877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103" name="Freccia in giù 102">
          <a:extLst>
            <a:ext uri="{FF2B5EF4-FFF2-40B4-BE49-F238E27FC236}">
              <a16:creationId xmlns="" xmlns:a16="http://schemas.microsoft.com/office/drawing/2014/main" id="{BB08AFAA-1BF5-4EA9-95AF-E9AC8A175FFC}"/>
            </a:ext>
          </a:extLst>
        </xdr:cNvPr>
        <xdr:cNvSpPr/>
      </xdr:nvSpPr>
      <xdr:spPr>
        <a:xfrm>
          <a:off x="30204336" y="144889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104" name="Freccia in su 103">
          <a:extLst>
            <a:ext uri="{FF2B5EF4-FFF2-40B4-BE49-F238E27FC236}">
              <a16:creationId xmlns="" xmlns:a16="http://schemas.microsoft.com/office/drawing/2014/main" id="{D14537A8-CC6F-4820-821B-EE935EF55BE6}"/>
            </a:ext>
          </a:extLst>
        </xdr:cNvPr>
        <xdr:cNvSpPr/>
      </xdr:nvSpPr>
      <xdr:spPr>
        <a:xfrm>
          <a:off x="30757426" y="141844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105" name="Freccia in giù 104">
          <a:extLst>
            <a:ext uri="{FF2B5EF4-FFF2-40B4-BE49-F238E27FC236}">
              <a16:creationId xmlns="" xmlns:a16="http://schemas.microsoft.com/office/drawing/2014/main" id="{D231C849-5653-41B5-9395-3316F9C57640}"/>
            </a:ext>
          </a:extLst>
        </xdr:cNvPr>
        <xdr:cNvSpPr/>
      </xdr:nvSpPr>
      <xdr:spPr>
        <a:xfrm>
          <a:off x="30202654" y="186309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106" name="Freccia in su 105">
          <a:extLst>
            <a:ext uri="{FF2B5EF4-FFF2-40B4-BE49-F238E27FC236}">
              <a16:creationId xmlns="" xmlns:a16="http://schemas.microsoft.com/office/drawing/2014/main" id="{7114926F-B74F-4FF5-B852-EE635CF2FDE3}"/>
            </a:ext>
          </a:extLst>
        </xdr:cNvPr>
        <xdr:cNvSpPr/>
      </xdr:nvSpPr>
      <xdr:spPr>
        <a:xfrm>
          <a:off x="30755744" y="186309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107" name="Freccia in giù 106">
          <a:extLst>
            <a:ext uri="{FF2B5EF4-FFF2-40B4-BE49-F238E27FC236}">
              <a16:creationId xmlns="" xmlns:a16="http://schemas.microsoft.com/office/drawing/2014/main" id="{079439EC-36AB-4A55-936F-61E90A81D6C6}"/>
            </a:ext>
          </a:extLst>
        </xdr:cNvPr>
        <xdr:cNvSpPr/>
      </xdr:nvSpPr>
      <xdr:spPr>
        <a:xfrm>
          <a:off x="30204336" y="170321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108" name="Freccia in su 107">
          <a:extLst>
            <a:ext uri="{FF2B5EF4-FFF2-40B4-BE49-F238E27FC236}">
              <a16:creationId xmlns="" xmlns:a16="http://schemas.microsoft.com/office/drawing/2014/main" id="{E18645C5-D77D-4911-A526-0687817C1FA1}"/>
            </a:ext>
          </a:extLst>
        </xdr:cNvPr>
        <xdr:cNvSpPr/>
      </xdr:nvSpPr>
      <xdr:spPr>
        <a:xfrm>
          <a:off x="30757426" y="167275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109" name="Freccia in giù 108">
          <a:extLst>
            <a:ext uri="{FF2B5EF4-FFF2-40B4-BE49-F238E27FC236}">
              <a16:creationId xmlns="" xmlns:a16="http://schemas.microsoft.com/office/drawing/2014/main" id="{61E8D39D-C7CE-4544-BDDE-D593002D85E7}"/>
            </a:ext>
          </a:extLst>
        </xdr:cNvPr>
        <xdr:cNvSpPr/>
      </xdr:nvSpPr>
      <xdr:spPr>
        <a:xfrm>
          <a:off x="30202654" y="211740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110" name="Freccia in su 109">
          <a:extLst>
            <a:ext uri="{FF2B5EF4-FFF2-40B4-BE49-F238E27FC236}">
              <a16:creationId xmlns="" xmlns:a16="http://schemas.microsoft.com/office/drawing/2014/main" id="{9B65B75B-A65B-484A-85C3-91A6146083E7}"/>
            </a:ext>
          </a:extLst>
        </xdr:cNvPr>
        <xdr:cNvSpPr/>
      </xdr:nvSpPr>
      <xdr:spPr>
        <a:xfrm>
          <a:off x="30755744" y="211740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111" name="Freccia in giù 110">
          <a:extLst>
            <a:ext uri="{FF2B5EF4-FFF2-40B4-BE49-F238E27FC236}">
              <a16:creationId xmlns="" xmlns:a16="http://schemas.microsoft.com/office/drawing/2014/main" id="{2D926878-9E53-4C33-9118-90D24E73CA3F}"/>
            </a:ext>
          </a:extLst>
        </xdr:cNvPr>
        <xdr:cNvSpPr/>
      </xdr:nvSpPr>
      <xdr:spPr>
        <a:xfrm>
          <a:off x="30204336" y="195753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112" name="Freccia in su 111">
          <a:extLst>
            <a:ext uri="{FF2B5EF4-FFF2-40B4-BE49-F238E27FC236}">
              <a16:creationId xmlns="" xmlns:a16="http://schemas.microsoft.com/office/drawing/2014/main" id="{0A5C66BA-7663-47AC-8E1D-3AA9F8F05170}"/>
            </a:ext>
          </a:extLst>
        </xdr:cNvPr>
        <xdr:cNvSpPr/>
      </xdr:nvSpPr>
      <xdr:spPr>
        <a:xfrm>
          <a:off x="30757426" y="192707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113" name="Freccia in giù 112">
          <a:extLst>
            <a:ext uri="{FF2B5EF4-FFF2-40B4-BE49-F238E27FC236}">
              <a16:creationId xmlns="" xmlns:a16="http://schemas.microsoft.com/office/drawing/2014/main" id="{4C27461C-0FBF-45DF-86E5-DEBB7F044C7E}"/>
            </a:ext>
          </a:extLst>
        </xdr:cNvPr>
        <xdr:cNvSpPr/>
      </xdr:nvSpPr>
      <xdr:spPr>
        <a:xfrm>
          <a:off x="30202654" y="23717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114" name="Freccia in su 113">
          <a:extLst>
            <a:ext uri="{FF2B5EF4-FFF2-40B4-BE49-F238E27FC236}">
              <a16:creationId xmlns="" xmlns:a16="http://schemas.microsoft.com/office/drawing/2014/main" id="{7E58DB09-8F5F-4E05-8759-74C62DB953C6}"/>
            </a:ext>
          </a:extLst>
        </xdr:cNvPr>
        <xdr:cNvSpPr/>
      </xdr:nvSpPr>
      <xdr:spPr>
        <a:xfrm>
          <a:off x="30755744" y="23717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115" name="Freccia in giù 114">
          <a:extLst>
            <a:ext uri="{FF2B5EF4-FFF2-40B4-BE49-F238E27FC236}">
              <a16:creationId xmlns="" xmlns:a16="http://schemas.microsoft.com/office/drawing/2014/main" id="{06202943-18B0-417C-96A0-6D5221B49FBD}"/>
            </a:ext>
          </a:extLst>
        </xdr:cNvPr>
        <xdr:cNvSpPr/>
      </xdr:nvSpPr>
      <xdr:spPr>
        <a:xfrm>
          <a:off x="30204336" y="221185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116" name="Freccia in su 115">
          <a:extLst>
            <a:ext uri="{FF2B5EF4-FFF2-40B4-BE49-F238E27FC236}">
              <a16:creationId xmlns="" xmlns:a16="http://schemas.microsoft.com/office/drawing/2014/main" id="{52542C9F-CB68-4226-AD56-B67F23DF8B10}"/>
            </a:ext>
          </a:extLst>
        </xdr:cNvPr>
        <xdr:cNvSpPr/>
      </xdr:nvSpPr>
      <xdr:spPr>
        <a:xfrm>
          <a:off x="30757426" y="218139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117" name="Freccia in giù 116">
          <a:extLst>
            <a:ext uri="{FF2B5EF4-FFF2-40B4-BE49-F238E27FC236}">
              <a16:creationId xmlns="" xmlns:a16="http://schemas.microsoft.com/office/drawing/2014/main" id="{6DCD5BC5-5421-4084-81D1-B8FBF9A00317}"/>
            </a:ext>
          </a:extLst>
        </xdr:cNvPr>
        <xdr:cNvSpPr/>
      </xdr:nvSpPr>
      <xdr:spPr>
        <a:xfrm>
          <a:off x="30202654" y="2626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118" name="Freccia in su 117">
          <a:extLst>
            <a:ext uri="{FF2B5EF4-FFF2-40B4-BE49-F238E27FC236}">
              <a16:creationId xmlns="" xmlns:a16="http://schemas.microsoft.com/office/drawing/2014/main" id="{80037C60-74FD-49DB-8CC6-D147D902CC4E}"/>
            </a:ext>
          </a:extLst>
        </xdr:cNvPr>
        <xdr:cNvSpPr/>
      </xdr:nvSpPr>
      <xdr:spPr>
        <a:xfrm>
          <a:off x="30755744" y="2626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119" name="Freccia in giù 118">
          <a:extLst>
            <a:ext uri="{FF2B5EF4-FFF2-40B4-BE49-F238E27FC236}">
              <a16:creationId xmlns="" xmlns:a16="http://schemas.microsoft.com/office/drawing/2014/main" id="{1AAFF501-AE44-48AE-8DFD-7117164D2CEA}"/>
            </a:ext>
          </a:extLst>
        </xdr:cNvPr>
        <xdr:cNvSpPr/>
      </xdr:nvSpPr>
      <xdr:spPr>
        <a:xfrm>
          <a:off x="30204336" y="24661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120" name="Freccia in su 119">
          <a:extLst>
            <a:ext uri="{FF2B5EF4-FFF2-40B4-BE49-F238E27FC236}">
              <a16:creationId xmlns="" xmlns:a16="http://schemas.microsoft.com/office/drawing/2014/main" id="{D8F8ABDD-C5EE-4711-8663-530B2CF5DC9D}"/>
            </a:ext>
          </a:extLst>
        </xdr:cNvPr>
        <xdr:cNvSpPr/>
      </xdr:nvSpPr>
      <xdr:spPr>
        <a:xfrm>
          <a:off x="30757426" y="24357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121" name="Freccia in giù 120">
          <a:extLst>
            <a:ext uri="{FF2B5EF4-FFF2-40B4-BE49-F238E27FC236}">
              <a16:creationId xmlns="" xmlns:a16="http://schemas.microsoft.com/office/drawing/2014/main" id="{B9B70DED-1EEB-409D-88F3-34F7EA7961A5}"/>
            </a:ext>
          </a:extLst>
        </xdr:cNvPr>
        <xdr:cNvSpPr/>
      </xdr:nvSpPr>
      <xdr:spPr>
        <a:xfrm>
          <a:off x="30202654" y="28803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122" name="Freccia in su 121">
          <a:extLst>
            <a:ext uri="{FF2B5EF4-FFF2-40B4-BE49-F238E27FC236}">
              <a16:creationId xmlns="" xmlns:a16="http://schemas.microsoft.com/office/drawing/2014/main" id="{62E65A04-F7FC-418A-B036-DB8ECA15F01E}"/>
            </a:ext>
          </a:extLst>
        </xdr:cNvPr>
        <xdr:cNvSpPr/>
      </xdr:nvSpPr>
      <xdr:spPr>
        <a:xfrm>
          <a:off x="30755744" y="28803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123" name="Freccia in giù 122">
          <a:extLst>
            <a:ext uri="{FF2B5EF4-FFF2-40B4-BE49-F238E27FC236}">
              <a16:creationId xmlns="" xmlns:a16="http://schemas.microsoft.com/office/drawing/2014/main" id="{E95C06AE-004B-4836-B61F-874F65150CA0}"/>
            </a:ext>
          </a:extLst>
        </xdr:cNvPr>
        <xdr:cNvSpPr/>
      </xdr:nvSpPr>
      <xdr:spPr>
        <a:xfrm>
          <a:off x="30204336" y="272048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124" name="Freccia in su 123">
          <a:extLst>
            <a:ext uri="{FF2B5EF4-FFF2-40B4-BE49-F238E27FC236}">
              <a16:creationId xmlns="" xmlns:a16="http://schemas.microsoft.com/office/drawing/2014/main" id="{99C641E4-2D39-4346-BD56-C341DD9FF059}"/>
            </a:ext>
          </a:extLst>
        </xdr:cNvPr>
        <xdr:cNvSpPr/>
      </xdr:nvSpPr>
      <xdr:spPr>
        <a:xfrm>
          <a:off x="30757426" y="269002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125" name="Freccia in giù 124">
          <a:extLst>
            <a:ext uri="{FF2B5EF4-FFF2-40B4-BE49-F238E27FC236}">
              <a16:creationId xmlns="" xmlns:a16="http://schemas.microsoft.com/office/drawing/2014/main" id="{ED2E7E22-CCF1-4B70-A983-684094363468}"/>
            </a:ext>
          </a:extLst>
        </xdr:cNvPr>
        <xdr:cNvSpPr/>
      </xdr:nvSpPr>
      <xdr:spPr>
        <a:xfrm>
          <a:off x="30202654" y="31346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126" name="Freccia in su 125">
          <a:extLst>
            <a:ext uri="{FF2B5EF4-FFF2-40B4-BE49-F238E27FC236}">
              <a16:creationId xmlns="" xmlns:a16="http://schemas.microsoft.com/office/drawing/2014/main" id="{B8164061-1ABC-437E-A742-4B093A14C4D1}"/>
            </a:ext>
          </a:extLst>
        </xdr:cNvPr>
        <xdr:cNvSpPr/>
      </xdr:nvSpPr>
      <xdr:spPr>
        <a:xfrm>
          <a:off x="30755744" y="31346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127" name="Freccia in giù 126">
          <a:extLst>
            <a:ext uri="{FF2B5EF4-FFF2-40B4-BE49-F238E27FC236}">
              <a16:creationId xmlns="" xmlns:a16="http://schemas.microsoft.com/office/drawing/2014/main" id="{04CBF045-A178-4FD8-A085-97619BB7FBA0}"/>
            </a:ext>
          </a:extLst>
        </xdr:cNvPr>
        <xdr:cNvSpPr/>
      </xdr:nvSpPr>
      <xdr:spPr>
        <a:xfrm>
          <a:off x="30204336" y="29748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128" name="Freccia in su 127">
          <a:extLst>
            <a:ext uri="{FF2B5EF4-FFF2-40B4-BE49-F238E27FC236}">
              <a16:creationId xmlns="" xmlns:a16="http://schemas.microsoft.com/office/drawing/2014/main" id="{C13D1BE3-421A-4D06-8A98-F2ED982C8BB0}"/>
            </a:ext>
          </a:extLst>
        </xdr:cNvPr>
        <xdr:cNvSpPr/>
      </xdr:nvSpPr>
      <xdr:spPr>
        <a:xfrm>
          <a:off x="30757426" y="29443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129" name="Freccia in giù 128">
          <a:extLst>
            <a:ext uri="{FF2B5EF4-FFF2-40B4-BE49-F238E27FC236}">
              <a16:creationId xmlns="" xmlns:a16="http://schemas.microsoft.com/office/drawing/2014/main" id="{6C6A8AE7-8E46-4B99-A7A8-8F75A659EFE8}"/>
            </a:ext>
          </a:extLst>
        </xdr:cNvPr>
        <xdr:cNvSpPr/>
      </xdr:nvSpPr>
      <xdr:spPr>
        <a:xfrm>
          <a:off x="30202654" y="338709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130" name="Freccia in su 129">
          <a:extLst>
            <a:ext uri="{FF2B5EF4-FFF2-40B4-BE49-F238E27FC236}">
              <a16:creationId xmlns="" xmlns:a16="http://schemas.microsoft.com/office/drawing/2014/main" id="{21C04E30-5D0B-4A98-82C3-8A7A1379BC41}"/>
            </a:ext>
          </a:extLst>
        </xdr:cNvPr>
        <xdr:cNvSpPr/>
      </xdr:nvSpPr>
      <xdr:spPr>
        <a:xfrm>
          <a:off x="30755744" y="338709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131" name="Freccia in giù 130">
          <a:extLst>
            <a:ext uri="{FF2B5EF4-FFF2-40B4-BE49-F238E27FC236}">
              <a16:creationId xmlns="" xmlns:a16="http://schemas.microsoft.com/office/drawing/2014/main" id="{C44F8210-6A20-4D3F-A794-932AEFD9148D}"/>
            </a:ext>
          </a:extLst>
        </xdr:cNvPr>
        <xdr:cNvSpPr/>
      </xdr:nvSpPr>
      <xdr:spPr>
        <a:xfrm>
          <a:off x="30204336" y="322912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132" name="Freccia in su 131">
          <a:extLst>
            <a:ext uri="{FF2B5EF4-FFF2-40B4-BE49-F238E27FC236}">
              <a16:creationId xmlns="" xmlns:a16="http://schemas.microsoft.com/office/drawing/2014/main" id="{770B4117-8FE2-4517-AF8E-208F72B7C5BD}"/>
            </a:ext>
          </a:extLst>
        </xdr:cNvPr>
        <xdr:cNvSpPr/>
      </xdr:nvSpPr>
      <xdr:spPr>
        <a:xfrm>
          <a:off x="30757426" y="319866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133" name="Freccia in giù 132">
          <a:extLst>
            <a:ext uri="{FF2B5EF4-FFF2-40B4-BE49-F238E27FC236}">
              <a16:creationId xmlns="" xmlns:a16="http://schemas.microsoft.com/office/drawing/2014/main" id="{A49EC2F7-8871-4D84-A833-E8931528AAB8}"/>
            </a:ext>
          </a:extLst>
        </xdr:cNvPr>
        <xdr:cNvSpPr/>
      </xdr:nvSpPr>
      <xdr:spPr>
        <a:xfrm>
          <a:off x="30202654" y="364140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134" name="Freccia in su 133">
          <a:extLst>
            <a:ext uri="{FF2B5EF4-FFF2-40B4-BE49-F238E27FC236}">
              <a16:creationId xmlns="" xmlns:a16="http://schemas.microsoft.com/office/drawing/2014/main" id="{3EC2F460-0366-49BB-99F9-0E3465B939C1}"/>
            </a:ext>
          </a:extLst>
        </xdr:cNvPr>
        <xdr:cNvSpPr/>
      </xdr:nvSpPr>
      <xdr:spPr>
        <a:xfrm>
          <a:off x="30755744" y="364140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135" name="Freccia in giù 134">
          <a:extLst>
            <a:ext uri="{FF2B5EF4-FFF2-40B4-BE49-F238E27FC236}">
              <a16:creationId xmlns="" xmlns:a16="http://schemas.microsoft.com/office/drawing/2014/main" id="{7B0623CD-9486-4928-B480-9978CD31C8AC}"/>
            </a:ext>
          </a:extLst>
        </xdr:cNvPr>
        <xdr:cNvSpPr/>
      </xdr:nvSpPr>
      <xdr:spPr>
        <a:xfrm>
          <a:off x="30204336" y="348153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136" name="Freccia in su 135">
          <a:extLst>
            <a:ext uri="{FF2B5EF4-FFF2-40B4-BE49-F238E27FC236}">
              <a16:creationId xmlns="" xmlns:a16="http://schemas.microsoft.com/office/drawing/2014/main" id="{007054D2-93B3-466F-B588-9C11179F993A}"/>
            </a:ext>
          </a:extLst>
        </xdr:cNvPr>
        <xdr:cNvSpPr/>
      </xdr:nvSpPr>
      <xdr:spPr>
        <a:xfrm>
          <a:off x="30757426" y="345107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137" name="Freccia in giù 136">
          <a:extLst>
            <a:ext uri="{FF2B5EF4-FFF2-40B4-BE49-F238E27FC236}">
              <a16:creationId xmlns="" xmlns:a16="http://schemas.microsoft.com/office/drawing/2014/main" id="{D834F504-21D9-4DB5-A782-3690E9B23FEE}"/>
            </a:ext>
          </a:extLst>
        </xdr:cNvPr>
        <xdr:cNvSpPr/>
      </xdr:nvSpPr>
      <xdr:spPr>
        <a:xfrm>
          <a:off x="30202654" y="38957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138" name="Freccia in su 137">
          <a:extLst>
            <a:ext uri="{FF2B5EF4-FFF2-40B4-BE49-F238E27FC236}">
              <a16:creationId xmlns="" xmlns:a16="http://schemas.microsoft.com/office/drawing/2014/main" id="{A61FC616-E43A-456D-A759-9E1BD2F8018C}"/>
            </a:ext>
          </a:extLst>
        </xdr:cNvPr>
        <xdr:cNvSpPr/>
      </xdr:nvSpPr>
      <xdr:spPr>
        <a:xfrm>
          <a:off x="30755744" y="38957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139" name="Freccia in giù 138">
          <a:extLst>
            <a:ext uri="{FF2B5EF4-FFF2-40B4-BE49-F238E27FC236}">
              <a16:creationId xmlns="" xmlns:a16="http://schemas.microsoft.com/office/drawing/2014/main" id="{AC873205-C27E-458C-937D-171254F682B0}"/>
            </a:ext>
          </a:extLst>
        </xdr:cNvPr>
        <xdr:cNvSpPr/>
      </xdr:nvSpPr>
      <xdr:spPr>
        <a:xfrm>
          <a:off x="30204336" y="373585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140" name="Freccia in su 139">
          <a:extLst>
            <a:ext uri="{FF2B5EF4-FFF2-40B4-BE49-F238E27FC236}">
              <a16:creationId xmlns="" xmlns:a16="http://schemas.microsoft.com/office/drawing/2014/main" id="{A0DBBC13-163C-4965-823B-F40F43F2F5C9}"/>
            </a:ext>
          </a:extLst>
        </xdr:cNvPr>
        <xdr:cNvSpPr/>
      </xdr:nvSpPr>
      <xdr:spPr>
        <a:xfrm>
          <a:off x="30757426" y="370539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141" name="Freccia in giù 140">
          <a:extLst>
            <a:ext uri="{FF2B5EF4-FFF2-40B4-BE49-F238E27FC236}">
              <a16:creationId xmlns="" xmlns:a16="http://schemas.microsoft.com/office/drawing/2014/main" id="{6FDD6A7F-E408-41DE-A23D-0CC9E862AE06}"/>
            </a:ext>
          </a:extLst>
        </xdr:cNvPr>
        <xdr:cNvSpPr/>
      </xdr:nvSpPr>
      <xdr:spPr>
        <a:xfrm>
          <a:off x="30202654" y="4150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142" name="Freccia in su 141">
          <a:extLst>
            <a:ext uri="{FF2B5EF4-FFF2-40B4-BE49-F238E27FC236}">
              <a16:creationId xmlns="" xmlns:a16="http://schemas.microsoft.com/office/drawing/2014/main" id="{7C99FC7E-C2F6-440F-81E8-5D715DB02A43}"/>
            </a:ext>
          </a:extLst>
        </xdr:cNvPr>
        <xdr:cNvSpPr/>
      </xdr:nvSpPr>
      <xdr:spPr>
        <a:xfrm>
          <a:off x="30755744" y="4150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143" name="Freccia in giù 142">
          <a:extLst>
            <a:ext uri="{FF2B5EF4-FFF2-40B4-BE49-F238E27FC236}">
              <a16:creationId xmlns="" xmlns:a16="http://schemas.microsoft.com/office/drawing/2014/main" id="{E1F45E85-7C34-48B4-9E49-3FDB98BD53C9}"/>
            </a:ext>
          </a:extLst>
        </xdr:cNvPr>
        <xdr:cNvSpPr/>
      </xdr:nvSpPr>
      <xdr:spPr>
        <a:xfrm>
          <a:off x="30204336" y="39901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144" name="Freccia in su 143">
          <a:extLst>
            <a:ext uri="{FF2B5EF4-FFF2-40B4-BE49-F238E27FC236}">
              <a16:creationId xmlns="" xmlns:a16="http://schemas.microsoft.com/office/drawing/2014/main" id="{5B773490-71DB-40F9-B8DC-C6108292CF1B}"/>
            </a:ext>
          </a:extLst>
        </xdr:cNvPr>
        <xdr:cNvSpPr/>
      </xdr:nvSpPr>
      <xdr:spPr>
        <a:xfrm>
          <a:off x="30757426" y="39597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145" name="Freccia in giù 144">
          <a:extLst>
            <a:ext uri="{FF2B5EF4-FFF2-40B4-BE49-F238E27FC236}">
              <a16:creationId xmlns="" xmlns:a16="http://schemas.microsoft.com/office/drawing/2014/main" id="{C0C592BA-E5B2-43C5-9931-DA82C14ADF2E}"/>
            </a:ext>
          </a:extLst>
        </xdr:cNvPr>
        <xdr:cNvSpPr/>
      </xdr:nvSpPr>
      <xdr:spPr>
        <a:xfrm>
          <a:off x="30202654" y="44043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146" name="Freccia in su 145">
          <a:extLst>
            <a:ext uri="{FF2B5EF4-FFF2-40B4-BE49-F238E27FC236}">
              <a16:creationId xmlns="" xmlns:a16="http://schemas.microsoft.com/office/drawing/2014/main" id="{80FF79B1-E185-4612-A22F-B8E990FE9D6B}"/>
            </a:ext>
          </a:extLst>
        </xdr:cNvPr>
        <xdr:cNvSpPr/>
      </xdr:nvSpPr>
      <xdr:spPr>
        <a:xfrm>
          <a:off x="30755744" y="44043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147" name="Freccia in giù 146">
          <a:extLst>
            <a:ext uri="{FF2B5EF4-FFF2-40B4-BE49-F238E27FC236}">
              <a16:creationId xmlns="" xmlns:a16="http://schemas.microsoft.com/office/drawing/2014/main" id="{909587A2-D005-4BFC-A692-17DA4DE7AC68}"/>
            </a:ext>
          </a:extLst>
        </xdr:cNvPr>
        <xdr:cNvSpPr/>
      </xdr:nvSpPr>
      <xdr:spPr>
        <a:xfrm>
          <a:off x="30204336" y="424448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148" name="Freccia in su 147">
          <a:extLst>
            <a:ext uri="{FF2B5EF4-FFF2-40B4-BE49-F238E27FC236}">
              <a16:creationId xmlns="" xmlns:a16="http://schemas.microsoft.com/office/drawing/2014/main" id="{D7052846-22FD-423A-8469-BA79E285B9C8}"/>
            </a:ext>
          </a:extLst>
        </xdr:cNvPr>
        <xdr:cNvSpPr/>
      </xdr:nvSpPr>
      <xdr:spPr>
        <a:xfrm>
          <a:off x="30757426" y="421402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149" name="Freccia in giù 148">
          <a:extLst>
            <a:ext uri="{FF2B5EF4-FFF2-40B4-BE49-F238E27FC236}">
              <a16:creationId xmlns="" xmlns:a16="http://schemas.microsoft.com/office/drawing/2014/main" id="{D9443D36-9869-4A35-B6C0-33F2323CAB3B}"/>
            </a:ext>
          </a:extLst>
        </xdr:cNvPr>
        <xdr:cNvSpPr/>
      </xdr:nvSpPr>
      <xdr:spPr>
        <a:xfrm>
          <a:off x="30202654" y="46586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150" name="Freccia in su 149">
          <a:extLst>
            <a:ext uri="{FF2B5EF4-FFF2-40B4-BE49-F238E27FC236}">
              <a16:creationId xmlns="" xmlns:a16="http://schemas.microsoft.com/office/drawing/2014/main" id="{529A074A-CDC9-429C-A828-2479B17D6D63}"/>
            </a:ext>
          </a:extLst>
        </xdr:cNvPr>
        <xdr:cNvSpPr/>
      </xdr:nvSpPr>
      <xdr:spPr>
        <a:xfrm>
          <a:off x="30755744" y="46586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151" name="Freccia in giù 150">
          <a:extLst>
            <a:ext uri="{FF2B5EF4-FFF2-40B4-BE49-F238E27FC236}">
              <a16:creationId xmlns="" xmlns:a16="http://schemas.microsoft.com/office/drawing/2014/main" id="{5C05E552-DC25-4129-92BB-04BC74897F67}"/>
            </a:ext>
          </a:extLst>
        </xdr:cNvPr>
        <xdr:cNvSpPr/>
      </xdr:nvSpPr>
      <xdr:spPr>
        <a:xfrm>
          <a:off x="30204336" y="44988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152" name="Freccia in su 151">
          <a:extLst>
            <a:ext uri="{FF2B5EF4-FFF2-40B4-BE49-F238E27FC236}">
              <a16:creationId xmlns="" xmlns:a16="http://schemas.microsoft.com/office/drawing/2014/main" id="{D87E211D-272C-4BA8-B3DC-E0A4ABF84ED0}"/>
            </a:ext>
          </a:extLst>
        </xdr:cNvPr>
        <xdr:cNvSpPr/>
      </xdr:nvSpPr>
      <xdr:spPr>
        <a:xfrm>
          <a:off x="30757426" y="44683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153" name="Freccia in giù 152">
          <a:extLst>
            <a:ext uri="{FF2B5EF4-FFF2-40B4-BE49-F238E27FC236}">
              <a16:creationId xmlns="" xmlns:a16="http://schemas.microsoft.com/office/drawing/2014/main" id="{926D4013-4729-468D-8DA1-9741E15C6676}"/>
            </a:ext>
          </a:extLst>
        </xdr:cNvPr>
        <xdr:cNvSpPr/>
      </xdr:nvSpPr>
      <xdr:spPr>
        <a:xfrm>
          <a:off x="30202654" y="491299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154" name="Freccia in su 153">
          <a:extLst>
            <a:ext uri="{FF2B5EF4-FFF2-40B4-BE49-F238E27FC236}">
              <a16:creationId xmlns="" xmlns:a16="http://schemas.microsoft.com/office/drawing/2014/main" id="{3F5B2E71-FB05-4AFA-A604-7F7EDA6CEAFB}"/>
            </a:ext>
          </a:extLst>
        </xdr:cNvPr>
        <xdr:cNvSpPr/>
      </xdr:nvSpPr>
      <xdr:spPr>
        <a:xfrm>
          <a:off x="30755744" y="491299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155" name="Freccia in giù 154">
          <a:extLst>
            <a:ext uri="{FF2B5EF4-FFF2-40B4-BE49-F238E27FC236}">
              <a16:creationId xmlns="" xmlns:a16="http://schemas.microsoft.com/office/drawing/2014/main" id="{587C82A0-C000-4FC2-BC58-C0EC9DC1C5F6}"/>
            </a:ext>
          </a:extLst>
        </xdr:cNvPr>
        <xdr:cNvSpPr/>
      </xdr:nvSpPr>
      <xdr:spPr>
        <a:xfrm>
          <a:off x="30204336" y="475312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156" name="Freccia in su 155">
          <a:extLst>
            <a:ext uri="{FF2B5EF4-FFF2-40B4-BE49-F238E27FC236}">
              <a16:creationId xmlns="" xmlns:a16="http://schemas.microsoft.com/office/drawing/2014/main" id="{B11FEC85-1071-4F2F-ACD2-E2C99BA001AF}"/>
            </a:ext>
          </a:extLst>
        </xdr:cNvPr>
        <xdr:cNvSpPr/>
      </xdr:nvSpPr>
      <xdr:spPr>
        <a:xfrm>
          <a:off x="30757426" y="472266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157" name="Freccia in giù 156">
          <a:extLst>
            <a:ext uri="{FF2B5EF4-FFF2-40B4-BE49-F238E27FC236}">
              <a16:creationId xmlns="" xmlns:a16="http://schemas.microsoft.com/office/drawing/2014/main" id="{251A1FB4-802B-481A-8A53-044107A99668}"/>
            </a:ext>
          </a:extLst>
        </xdr:cNvPr>
        <xdr:cNvSpPr/>
      </xdr:nvSpPr>
      <xdr:spPr>
        <a:xfrm>
          <a:off x="30202654" y="516731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158" name="Freccia in su 157">
          <a:extLst>
            <a:ext uri="{FF2B5EF4-FFF2-40B4-BE49-F238E27FC236}">
              <a16:creationId xmlns="" xmlns:a16="http://schemas.microsoft.com/office/drawing/2014/main" id="{A7B262DE-30F1-4047-8AE8-5FC4DDDA16F3}"/>
            </a:ext>
          </a:extLst>
        </xdr:cNvPr>
        <xdr:cNvSpPr/>
      </xdr:nvSpPr>
      <xdr:spPr>
        <a:xfrm>
          <a:off x="30755744" y="516731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159" name="Freccia in giù 158">
          <a:extLst>
            <a:ext uri="{FF2B5EF4-FFF2-40B4-BE49-F238E27FC236}">
              <a16:creationId xmlns="" xmlns:a16="http://schemas.microsoft.com/office/drawing/2014/main" id="{10626C4E-F5E5-4553-A452-3C4CA53BCB6A}"/>
            </a:ext>
          </a:extLst>
        </xdr:cNvPr>
        <xdr:cNvSpPr/>
      </xdr:nvSpPr>
      <xdr:spPr>
        <a:xfrm>
          <a:off x="30204336" y="500743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160" name="Freccia in su 159">
          <a:extLst>
            <a:ext uri="{FF2B5EF4-FFF2-40B4-BE49-F238E27FC236}">
              <a16:creationId xmlns="" xmlns:a16="http://schemas.microsoft.com/office/drawing/2014/main" id="{9973CC34-8E56-4CD9-B94D-583C45500A40}"/>
            </a:ext>
          </a:extLst>
        </xdr:cNvPr>
        <xdr:cNvSpPr/>
      </xdr:nvSpPr>
      <xdr:spPr>
        <a:xfrm>
          <a:off x="30757426" y="497698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161" name="Freccia in giù 160">
          <a:extLst>
            <a:ext uri="{FF2B5EF4-FFF2-40B4-BE49-F238E27FC236}">
              <a16:creationId xmlns="" xmlns:a16="http://schemas.microsoft.com/office/drawing/2014/main" id="{BE725951-CDC1-498F-A233-85568BAB8E8B}"/>
            </a:ext>
          </a:extLst>
        </xdr:cNvPr>
        <xdr:cNvSpPr/>
      </xdr:nvSpPr>
      <xdr:spPr>
        <a:xfrm>
          <a:off x="30202654" y="54197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162" name="Freccia in su 161">
          <a:extLst>
            <a:ext uri="{FF2B5EF4-FFF2-40B4-BE49-F238E27FC236}">
              <a16:creationId xmlns="" xmlns:a16="http://schemas.microsoft.com/office/drawing/2014/main" id="{A934E1FA-42D2-4FB2-A619-5BBF348C159E}"/>
            </a:ext>
          </a:extLst>
        </xdr:cNvPr>
        <xdr:cNvSpPr/>
      </xdr:nvSpPr>
      <xdr:spPr>
        <a:xfrm>
          <a:off x="30755744" y="54197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163" name="Freccia in giù 162">
          <a:extLst>
            <a:ext uri="{FF2B5EF4-FFF2-40B4-BE49-F238E27FC236}">
              <a16:creationId xmlns="" xmlns:a16="http://schemas.microsoft.com/office/drawing/2014/main" id="{4FFFBB52-479D-48D5-8533-3E1B92915BEF}"/>
            </a:ext>
          </a:extLst>
        </xdr:cNvPr>
        <xdr:cNvSpPr/>
      </xdr:nvSpPr>
      <xdr:spPr>
        <a:xfrm>
          <a:off x="30204336" y="526175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164" name="Freccia in su 163">
          <a:extLst>
            <a:ext uri="{FF2B5EF4-FFF2-40B4-BE49-F238E27FC236}">
              <a16:creationId xmlns="" xmlns:a16="http://schemas.microsoft.com/office/drawing/2014/main" id="{A1B94D32-4389-4636-96B9-75FFF54A3D7B}"/>
            </a:ext>
          </a:extLst>
        </xdr:cNvPr>
        <xdr:cNvSpPr/>
      </xdr:nvSpPr>
      <xdr:spPr>
        <a:xfrm>
          <a:off x="30757426" y="523129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165" name="Freccia in giù 164">
          <a:extLst>
            <a:ext uri="{FF2B5EF4-FFF2-40B4-BE49-F238E27FC236}">
              <a16:creationId xmlns="" xmlns:a16="http://schemas.microsoft.com/office/drawing/2014/main" id="{FAF71793-8B7E-4C58-A837-DB9C942D19F1}"/>
            </a:ext>
          </a:extLst>
        </xdr:cNvPr>
        <xdr:cNvSpPr/>
      </xdr:nvSpPr>
      <xdr:spPr>
        <a:xfrm>
          <a:off x="30202654" y="5674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166" name="Freccia in su 165">
          <a:extLst>
            <a:ext uri="{FF2B5EF4-FFF2-40B4-BE49-F238E27FC236}">
              <a16:creationId xmlns="" xmlns:a16="http://schemas.microsoft.com/office/drawing/2014/main" id="{4BADCF57-07DB-427B-B3D8-1163D467B04C}"/>
            </a:ext>
          </a:extLst>
        </xdr:cNvPr>
        <xdr:cNvSpPr/>
      </xdr:nvSpPr>
      <xdr:spPr>
        <a:xfrm>
          <a:off x="30755744" y="5674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167" name="Freccia in giù 166">
          <a:extLst>
            <a:ext uri="{FF2B5EF4-FFF2-40B4-BE49-F238E27FC236}">
              <a16:creationId xmlns="" xmlns:a16="http://schemas.microsoft.com/office/drawing/2014/main" id="{70EA768F-5DB5-4F34-AF1B-0E9A1FECECFE}"/>
            </a:ext>
          </a:extLst>
        </xdr:cNvPr>
        <xdr:cNvSpPr/>
      </xdr:nvSpPr>
      <xdr:spPr>
        <a:xfrm>
          <a:off x="30204336" y="55141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168" name="Freccia in su 167">
          <a:extLst>
            <a:ext uri="{FF2B5EF4-FFF2-40B4-BE49-F238E27FC236}">
              <a16:creationId xmlns="" xmlns:a16="http://schemas.microsoft.com/office/drawing/2014/main" id="{BA80485C-A68F-4CD4-AB2B-8F6CFB32B10D}"/>
            </a:ext>
          </a:extLst>
        </xdr:cNvPr>
        <xdr:cNvSpPr/>
      </xdr:nvSpPr>
      <xdr:spPr>
        <a:xfrm>
          <a:off x="30757426" y="54837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48105</xdr:colOff>
      <xdr:row>13</xdr:row>
      <xdr:rowOff>630811</xdr:rowOff>
    </xdr:from>
    <xdr:to>
      <xdr:col>31</xdr:col>
      <xdr:colOff>333855</xdr:colOff>
      <xdr:row>13</xdr:row>
      <xdr:rowOff>964640</xdr:rowOff>
    </xdr:to>
    <xdr:sp macro="" textlink="">
      <xdr:nvSpPr>
        <xdr:cNvPr id="169" name="Freccia in giù 168">
          <a:extLst>
            <a:ext uri="{FF2B5EF4-FFF2-40B4-BE49-F238E27FC236}">
              <a16:creationId xmlns="" xmlns:a16="http://schemas.microsoft.com/office/drawing/2014/main" id="{86FC2A24-6660-44C4-9338-030D82438B52}"/>
            </a:ext>
          </a:extLst>
        </xdr:cNvPr>
        <xdr:cNvSpPr/>
      </xdr:nvSpPr>
      <xdr:spPr>
        <a:xfrm>
          <a:off x="30194730" y="1392811"/>
          <a:ext cx="285750" cy="33382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170" name="Freccia in su 169">
          <a:extLst>
            <a:ext uri="{FF2B5EF4-FFF2-40B4-BE49-F238E27FC236}">
              <a16:creationId xmlns="" xmlns:a16="http://schemas.microsoft.com/office/drawing/2014/main" id="{E7BAA3AF-5CC6-47B4-A648-FA7E18FA3FA2}"/>
            </a:ext>
          </a:extLst>
        </xdr:cNvPr>
        <xdr:cNvSpPr/>
      </xdr:nvSpPr>
      <xdr:spPr>
        <a:xfrm>
          <a:off x="30747820" y="1116613"/>
          <a:ext cx="222250" cy="3705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171" name="Freccia in giù 170">
          <a:extLst>
            <a:ext uri="{FF2B5EF4-FFF2-40B4-BE49-F238E27FC236}">
              <a16:creationId xmlns="" xmlns:a16="http://schemas.microsoft.com/office/drawing/2014/main" id="{2396869D-1C6F-42DD-BA8B-73CDF01D0FD2}"/>
            </a:ext>
          </a:extLst>
        </xdr:cNvPr>
        <xdr:cNvSpPr/>
      </xdr:nvSpPr>
      <xdr:spPr>
        <a:xfrm>
          <a:off x="30202654" y="407350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172" name="Freccia in su 171">
          <a:extLst>
            <a:ext uri="{FF2B5EF4-FFF2-40B4-BE49-F238E27FC236}">
              <a16:creationId xmlns="" xmlns:a16="http://schemas.microsoft.com/office/drawing/2014/main" id="{50740A68-193C-4DF1-9E15-8C3E118906A9}"/>
            </a:ext>
          </a:extLst>
        </xdr:cNvPr>
        <xdr:cNvSpPr/>
      </xdr:nvSpPr>
      <xdr:spPr>
        <a:xfrm>
          <a:off x="30755744" y="378161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173" name="Freccia in giù 172">
          <a:extLst>
            <a:ext uri="{FF2B5EF4-FFF2-40B4-BE49-F238E27FC236}">
              <a16:creationId xmlns="" xmlns:a16="http://schemas.microsoft.com/office/drawing/2014/main" id="{36B6F4C1-81BA-4CEB-8816-DB56E0F6F388}"/>
            </a:ext>
          </a:extLst>
        </xdr:cNvPr>
        <xdr:cNvSpPr/>
      </xdr:nvSpPr>
      <xdr:spPr>
        <a:xfrm>
          <a:off x="30202654" y="110013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174" name="Freccia in su 173">
          <a:extLst>
            <a:ext uri="{FF2B5EF4-FFF2-40B4-BE49-F238E27FC236}">
              <a16:creationId xmlns="" xmlns:a16="http://schemas.microsoft.com/office/drawing/2014/main" id="{80DFCAF5-D4A7-407D-8B32-8CF5DE4D881A}"/>
            </a:ext>
          </a:extLst>
        </xdr:cNvPr>
        <xdr:cNvSpPr/>
      </xdr:nvSpPr>
      <xdr:spPr>
        <a:xfrm>
          <a:off x="30755744" y="110013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175" name="Freccia in giù 174">
          <a:extLst>
            <a:ext uri="{FF2B5EF4-FFF2-40B4-BE49-F238E27FC236}">
              <a16:creationId xmlns="" xmlns:a16="http://schemas.microsoft.com/office/drawing/2014/main" id="{821BB838-CB7B-4E37-AEFA-49D20E3DDBB5}"/>
            </a:ext>
          </a:extLst>
        </xdr:cNvPr>
        <xdr:cNvSpPr/>
      </xdr:nvSpPr>
      <xdr:spPr>
        <a:xfrm>
          <a:off x="30204336" y="94026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176" name="Freccia in su 175">
          <a:extLst>
            <a:ext uri="{FF2B5EF4-FFF2-40B4-BE49-F238E27FC236}">
              <a16:creationId xmlns="" xmlns:a16="http://schemas.microsoft.com/office/drawing/2014/main" id="{F4D6AF16-81B1-49EF-9E99-D63B99FB2D38}"/>
            </a:ext>
          </a:extLst>
        </xdr:cNvPr>
        <xdr:cNvSpPr/>
      </xdr:nvSpPr>
      <xdr:spPr>
        <a:xfrm>
          <a:off x="30757426" y="90980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177" name="Freccia in giù 176">
          <a:extLst>
            <a:ext uri="{FF2B5EF4-FFF2-40B4-BE49-F238E27FC236}">
              <a16:creationId xmlns="" xmlns:a16="http://schemas.microsoft.com/office/drawing/2014/main" id="{3A2A4459-731A-4555-BF8E-FA2CC9537CA3}"/>
            </a:ext>
          </a:extLst>
        </xdr:cNvPr>
        <xdr:cNvSpPr/>
      </xdr:nvSpPr>
      <xdr:spPr>
        <a:xfrm>
          <a:off x="30202654" y="135445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178" name="Freccia in su 177">
          <a:extLst>
            <a:ext uri="{FF2B5EF4-FFF2-40B4-BE49-F238E27FC236}">
              <a16:creationId xmlns="" xmlns:a16="http://schemas.microsoft.com/office/drawing/2014/main" id="{89FA4231-D5B1-48C9-A60B-8B2DF936C227}"/>
            </a:ext>
          </a:extLst>
        </xdr:cNvPr>
        <xdr:cNvSpPr/>
      </xdr:nvSpPr>
      <xdr:spPr>
        <a:xfrm>
          <a:off x="30755744" y="135445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179" name="Freccia in giù 178">
          <a:extLst>
            <a:ext uri="{FF2B5EF4-FFF2-40B4-BE49-F238E27FC236}">
              <a16:creationId xmlns="" xmlns:a16="http://schemas.microsoft.com/office/drawing/2014/main" id="{84B62C16-9BA1-4C46-A210-7E1B0C4B8C51}"/>
            </a:ext>
          </a:extLst>
        </xdr:cNvPr>
        <xdr:cNvSpPr/>
      </xdr:nvSpPr>
      <xdr:spPr>
        <a:xfrm>
          <a:off x="30204336" y="119458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180" name="Freccia in su 179">
          <a:extLst>
            <a:ext uri="{FF2B5EF4-FFF2-40B4-BE49-F238E27FC236}">
              <a16:creationId xmlns="" xmlns:a16="http://schemas.microsoft.com/office/drawing/2014/main" id="{A208C351-8017-4729-BFED-5E526C9326EA}"/>
            </a:ext>
          </a:extLst>
        </xdr:cNvPr>
        <xdr:cNvSpPr/>
      </xdr:nvSpPr>
      <xdr:spPr>
        <a:xfrm>
          <a:off x="30757426" y="116412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181" name="Freccia in giù 180">
          <a:extLst>
            <a:ext uri="{FF2B5EF4-FFF2-40B4-BE49-F238E27FC236}">
              <a16:creationId xmlns="" xmlns:a16="http://schemas.microsoft.com/office/drawing/2014/main" id="{C1F0B377-E728-48C2-BFEC-24103483B124}"/>
            </a:ext>
          </a:extLst>
        </xdr:cNvPr>
        <xdr:cNvSpPr/>
      </xdr:nvSpPr>
      <xdr:spPr>
        <a:xfrm>
          <a:off x="30202654" y="160877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182" name="Freccia in su 181">
          <a:extLst>
            <a:ext uri="{FF2B5EF4-FFF2-40B4-BE49-F238E27FC236}">
              <a16:creationId xmlns="" xmlns:a16="http://schemas.microsoft.com/office/drawing/2014/main" id="{BB6C402E-E340-4F8B-B27E-D1C010E65083}"/>
            </a:ext>
          </a:extLst>
        </xdr:cNvPr>
        <xdr:cNvSpPr/>
      </xdr:nvSpPr>
      <xdr:spPr>
        <a:xfrm>
          <a:off x="30755744" y="160877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183" name="Freccia in giù 182">
          <a:extLst>
            <a:ext uri="{FF2B5EF4-FFF2-40B4-BE49-F238E27FC236}">
              <a16:creationId xmlns="" xmlns:a16="http://schemas.microsoft.com/office/drawing/2014/main" id="{723348A5-4BBA-4585-B396-91033AE38E1B}"/>
            </a:ext>
          </a:extLst>
        </xdr:cNvPr>
        <xdr:cNvSpPr/>
      </xdr:nvSpPr>
      <xdr:spPr>
        <a:xfrm>
          <a:off x="30204336" y="144889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184" name="Freccia in su 183">
          <a:extLst>
            <a:ext uri="{FF2B5EF4-FFF2-40B4-BE49-F238E27FC236}">
              <a16:creationId xmlns="" xmlns:a16="http://schemas.microsoft.com/office/drawing/2014/main" id="{BAD4D943-0AAB-45B2-BE5E-DBE07E79A9DC}"/>
            </a:ext>
          </a:extLst>
        </xdr:cNvPr>
        <xdr:cNvSpPr/>
      </xdr:nvSpPr>
      <xdr:spPr>
        <a:xfrm>
          <a:off x="30757426" y="141844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185" name="Freccia in giù 184">
          <a:extLst>
            <a:ext uri="{FF2B5EF4-FFF2-40B4-BE49-F238E27FC236}">
              <a16:creationId xmlns="" xmlns:a16="http://schemas.microsoft.com/office/drawing/2014/main" id="{B72E92B8-208C-4B81-AEB7-112547FA7E80}"/>
            </a:ext>
          </a:extLst>
        </xdr:cNvPr>
        <xdr:cNvSpPr/>
      </xdr:nvSpPr>
      <xdr:spPr>
        <a:xfrm>
          <a:off x="30202654" y="186309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186" name="Freccia in su 185">
          <a:extLst>
            <a:ext uri="{FF2B5EF4-FFF2-40B4-BE49-F238E27FC236}">
              <a16:creationId xmlns="" xmlns:a16="http://schemas.microsoft.com/office/drawing/2014/main" id="{DDBB76C2-932A-4DFA-B05F-6BFF2F182853}"/>
            </a:ext>
          </a:extLst>
        </xdr:cNvPr>
        <xdr:cNvSpPr/>
      </xdr:nvSpPr>
      <xdr:spPr>
        <a:xfrm>
          <a:off x="30755744" y="186309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187" name="Freccia in giù 186">
          <a:extLst>
            <a:ext uri="{FF2B5EF4-FFF2-40B4-BE49-F238E27FC236}">
              <a16:creationId xmlns="" xmlns:a16="http://schemas.microsoft.com/office/drawing/2014/main" id="{7C496FC9-254A-4D66-8083-6153A17776CC}"/>
            </a:ext>
          </a:extLst>
        </xdr:cNvPr>
        <xdr:cNvSpPr/>
      </xdr:nvSpPr>
      <xdr:spPr>
        <a:xfrm>
          <a:off x="30204336" y="170321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188" name="Freccia in su 187">
          <a:extLst>
            <a:ext uri="{FF2B5EF4-FFF2-40B4-BE49-F238E27FC236}">
              <a16:creationId xmlns="" xmlns:a16="http://schemas.microsoft.com/office/drawing/2014/main" id="{CE091BCF-218D-4245-82F2-8BA795580B2F}"/>
            </a:ext>
          </a:extLst>
        </xdr:cNvPr>
        <xdr:cNvSpPr/>
      </xdr:nvSpPr>
      <xdr:spPr>
        <a:xfrm>
          <a:off x="30757426" y="167275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189" name="Freccia in giù 188">
          <a:extLst>
            <a:ext uri="{FF2B5EF4-FFF2-40B4-BE49-F238E27FC236}">
              <a16:creationId xmlns="" xmlns:a16="http://schemas.microsoft.com/office/drawing/2014/main" id="{DE0F8548-B98B-4306-981C-659C90D144AE}"/>
            </a:ext>
          </a:extLst>
        </xdr:cNvPr>
        <xdr:cNvSpPr/>
      </xdr:nvSpPr>
      <xdr:spPr>
        <a:xfrm>
          <a:off x="30202654" y="211740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190" name="Freccia in su 189">
          <a:extLst>
            <a:ext uri="{FF2B5EF4-FFF2-40B4-BE49-F238E27FC236}">
              <a16:creationId xmlns="" xmlns:a16="http://schemas.microsoft.com/office/drawing/2014/main" id="{20069A3A-6913-4C82-9E71-B6E832BB6589}"/>
            </a:ext>
          </a:extLst>
        </xdr:cNvPr>
        <xdr:cNvSpPr/>
      </xdr:nvSpPr>
      <xdr:spPr>
        <a:xfrm>
          <a:off x="30755744" y="211740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191" name="Freccia in giù 190">
          <a:extLst>
            <a:ext uri="{FF2B5EF4-FFF2-40B4-BE49-F238E27FC236}">
              <a16:creationId xmlns="" xmlns:a16="http://schemas.microsoft.com/office/drawing/2014/main" id="{A956F3BC-EDB0-49B6-878B-FFB912AD5BFC}"/>
            </a:ext>
          </a:extLst>
        </xdr:cNvPr>
        <xdr:cNvSpPr/>
      </xdr:nvSpPr>
      <xdr:spPr>
        <a:xfrm>
          <a:off x="30204336" y="195753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192" name="Freccia in su 191">
          <a:extLst>
            <a:ext uri="{FF2B5EF4-FFF2-40B4-BE49-F238E27FC236}">
              <a16:creationId xmlns="" xmlns:a16="http://schemas.microsoft.com/office/drawing/2014/main" id="{B8B27D87-039D-4C4C-B129-11B1C7FDEB2C}"/>
            </a:ext>
          </a:extLst>
        </xdr:cNvPr>
        <xdr:cNvSpPr/>
      </xdr:nvSpPr>
      <xdr:spPr>
        <a:xfrm>
          <a:off x="30757426" y="192707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193" name="Freccia in giù 192">
          <a:extLst>
            <a:ext uri="{FF2B5EF4-FFF2-40B4-BE49-F238E27FC236}">
              <a16:creationId xmlns="" xmlns:a16="http://schemas.microsoft.com/office/drawing/2014/main" id="{8F531E55-C1A5-44CD-8234-202A4070E689}"/>
            </a:ext>
          </a:extLst>
        </xdr:cNvPr>
        <xdr:cNvSpPr/>
      </xdr:nvSpPr>
      <xdr:spPr>
        <a:xfrm>
          <a:off x="30202654" y="23717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194" name="Freccia in su 193">
          <a:extLst>
            <a:ext uri="{FF2B5EF4-FFF2-40B4-BE49-F238E27FC236}">
              <a16:creationId xmlns="" xmlns:a16="http://schemas.microsoft.com/office/drawing/2014/main" id="{7880F6EF-FEB3-4F39-989C-FBDCB19FA045}"/>
            </a:ext>
          </a:extLst>
        </xdr:cNvPr>
        <xdr:cNvSpPr/>
      </xdr:nvSpPr>
      <xdr:spPr>
        <a:xfrm>
          <a:off x="30755744" y="23717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195" name="Freccia in giù 194">
          <a:extLst>
            <a:ext uri="{FF2B5EF4-FFF2-40B4-BE49-F238E27FC236}">
              <a16:creationId xmlns="" xmlns:a16="http://schemas.microsoft.com/office/drawing/2014/main" id="{9EBF5224-64D8-43C7-91E6-A6BEDA0D4E7A}"/>
            </a:ext>
          </a:extLst>
        </xdr:cNvPr>
        <xdr:cNvSpPr/>
      </xdr:nvSpPr>
      <xdr:spPr>
        <a:xfrm>
          <a:off x="30204336" y="221185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196" name="Freccia in su 195">
          <a:extLst>
            <a:ext uri="{FF2B5EF4-FFF2-40B4-BE49-F238E27FC236}">
              <a16:creationId xmlns="" xmlns:a16="http://schemas.microsoft.com/office/drawing/2014/main" id="{FC9EB98F-2160-40C2-AE0E-2D2A5326D819}"/>
            </a:ext>
          </a:extLst>
        </xdr:cNvPr>
        <xdr:cNvSpPr/>
      </xdr:nvSpPr>
      <xdr:spPr>
        <a:xfrm>
          <a:off x="30757426" y="218139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197" name="Freccia in giù 196">
          <a:extLst>
            <a:ext uri="{FF2B5EF4-FFF2-40B4-BE49-F238E27FC236}">
              <a16:creationId xmlns="" xmlns:a16="http://schemas.microsoft.com/office/drawing/2014/main" id="{2EC9D484-3B38-411D-9351-8BC0F589D01E}"/>
            </a:ext>
          </a:extLst>
        </xdr:cNvPr>
        <xdr:cNvSpPr/>
      </xdr:nvSpPr>
      <xdr:spPr>
        <a:xfrm>
          <a:off x="30202654" y="2626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198" name="Freccia in su 197">
          <a:extLst>
            <a:ext uri="{FF2B5EF4-FFF2-40B4-BE49-F238E27FC236}">
              <a16:creationId xmlns="" xmlns:a16="http://schemas.microsoft.com/office/drawing/2014/main" id="{52095B64-B59E-45D6-8E13-9E576AF987FB}"/>
            </a:ext>
          </a:extLst>
        </xdr:cNvPr>
        <xdr:cNvSpPr/>
      </xdr:nvSpPr>
      <xdr:spPr>
        <a:xfrm>
          <a:off x="30755744" y="2626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199" name="Freccia in giù 198">
          <a:extLst>
            <a:ext uri="{FF2B5EF4-FFF2-40B4-BE49-F238E27FC236}">
              <a16:creationId xmlns="" xmlns:a16="http://schemas.microsoft.com/office/drawing/2014/main" id="{F1D681BC-12DA-4E48-96A6-5AACD31D74E1}"/>
            </a:ext>
          </a:extLst>
        </xdr:cNvPr>
        <xdr:cNvSpPr/>
      </xdr:nvSpPr>
      <xdr:spPr>
        <a:xfrm>
          <a:off x="30204336" y="24661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200" name="Freccia in su 199">
          <a:extLst>
            <a:ext uri="{FF2B5EF4-FFF2-40B4-BE49-F238E27FC236}">
              <a16:creationId xmlns="" xmlns:a16="http://schemas.microsoft.com/office/drawing/2014/main" id="{A3A4247F-07E7-4B75-A7CC-3593DE493420}"/>
            </a:ext>
          </a:extLst>
        </xdr:cNvPr>
        <xdr:cNvSpPr/>
      </xdr:nvSpPr>
      <xdr:spPr>
        <a:xfrm>
          <a:off x="30757426" y="24357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201" name="Freccia in giù 200">
          <a:extLst>
            <a:ext uri="{FF2B5EF4-FFF2-40B4-BE49-F238E27FC236}">
              <a16:creationId xmlns="" xmlns:a16="http://schemas.microsoft.com/office/drawing/2014/main" id="{6B715437-BC2B-4449-9B9D-2F70D7D6BBAC}"/>
            </a:ext>
          </a:extLst>
        </xdr:cNvPr>
        <xdr:cNvSpPr/>
      </xdr:nvSpPr>
      <xdr:spPr>
        <a:xfrm>
          <a:off x="30202654" y="28803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202" name="Freccia in su 201">
          <a:extLst>
            <a:ext uri="{FF2B5EF4-FFF2-40B4-BE49-F238E27FC236}">
              <a16:creationId xmlns="" xmlns:a16="http://schemas.microsoft.com/office/drawing/2014/main" id="{5F090638-ED61-41CD-A189-12CDDCCCD9DF}"/>
            </a:ext>
          </a:extLst>
        </xdr:cNvPr>
        <xdr:cNvSpPr/>
      </xdr:nvSpPr>
      <xdr:spPr>
        <a:xfrm>
          <a:off x="30755744" y="28803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203" name="Freccia in giù 202">
          <a:extLst>
            <a:ext uri="{FF2B5EF4-FFF2-40B4-BE49-F238E27FC236}">
              <a16:creationId xmlns="" xmlns:a16="http://schemas.microsoft.com/office/drawing/2014/main" id="{52836E48-C566-4A5B-9A2B-B3E77BB7D03F}"/>
            </a:ext>
          </a:extLst>
        </xdr:cNvPr>
        <xdr:cNvSpPr/>
      </xdr:nvSpPr>
      <xdr:spPr>
        <a:xfrm>
          <a:off x="30204336" y="272048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204" name="Freccia in su 203">
          <a:extLst>
            <a:ext uri="{FF2B5EF4-FFF2-40B4-BE49-F238E27FC236}">
              <a16:creationId xmlns="" xmlns:a16="http://schemas.microsoft.com/office/drawing/2014/main" id="{72507CBB-C368-4C0B-B0B1-2A92E1CBE9DD}"/>
            </a:ext>
          </a:extLst>
        </xdr:cNvPr>
        <xdr:cNvSpPr/>
      </xdr:nvSpPr>
      <xdr:spPr>
        <a:xfrm>
          <a:off x="30757426" y="269002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205" name="Freccia in giù 204">
          <a:extLst>
            <a:ext uri="{FF2B5EF4-FFF2-40B4-BE49-F238E27FC236}">
              <a16:creationId xmlns="" xmlns:a16="http://schemas.microsoft.com/office/drawing/2014/main" id="{C90B8BFB-6B97-4374-8041-795AA001D44D}"/>
            </a:ext>
          </a:extLst>
        </xdr:cNvPr>
        <xdr:cNvSpPr/>
      </xdr:nvSpPr>
      <xdr:spPr>
        <a:xfrm>
          <a:off x="30202654" y="31346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206" name="Freccia in su 205">
          <a:extLst>
            <a:ext uri="{FF2B5EF4-FFF2-40B4-BE49-F238E27FC236}">
              <a16:creationId xmlns="" xmlns:a16="http://schemas.microsoft.com/office/drawing/2014/main" id="{A2127AC6-1878-4D9B-8ACD-2ECD7FAED593}"/>
            </a:ext>
          </a:extLst>
        </xdr:cNvPr>
        <xdr:cNvSpPr/>
      </xdr:nvSpPr>
      <xdr:spPr>
        <a:xfrm>
          <a:off x="30755744" y="31346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207" name="Freccia in giù 206">
          <a:extLst>
            <a:ext uri="{FF2B5EF4-FFF2-40B4-BE49-F238E27FC236}">
              <a16:creationId xmlns="" xmlns:a16="http://schemas.microsoft.com/office/drawing/2014/main" id="{19CD2138-1CCA-4136-82D7-CB3C96CDCB1D}"/>
            </a:ext>
          </a:extLst>
        </xdr:cNvPr>
        <xdr:cNvSpPr/>
      </xdr:nvSpPr>
      <xdr:spPr>
        <a:xfrm>
          <a:off x="30204336" y="29748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208" name="Freccia in su 207">
          <a:extLst>
            <a:ext uri="{FF2B5EF4-FFF2-40B4-BE49-F238E27FC236}">
              <a16:creationId xmlns="" xmlns:a16="http://schemas.microsoft.com/office/drawing/2014/main" id="{C2FED51D-0841-4F68-86D4-AEDD952D066F}"/>
            </a:ext>
          </a:extLst>
        </xdr:cNvPr>
        <xdr:cNvSpPr/>
      </xdr:nvSpPr>
      <xdr:spPr>
        <a:xfrm>
          <a:off x="30757426" y="29443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209" name="Freccia in giù 208">
          <a:extLst>
            <a:ext uri="{FF2B5EF4-FFF2-40B4-BE49-F238E27FC236}">
              <a16:creationId xmlns="" xmlns:a16="http://schemas.microsoft.com/office/drawing/2014/main" id="{D766F7C8-0F73-4E61-AD09-E670998931C4}"/>
            </a:ext>
          </a:extLst>
        </xdr:cNvPr>
        <xdr:cNvSpPr/>
      </xdr:nvSpPr>
      <xdr:spPr>
        <a:xfrm>
          <a:off x="30202654" y="338709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210" name="Freccia in su 209">
          <a:extLst>
            <a:ext uri="{FF2B5EF4-FFF2-40B4-BE49-F238E27FC236}">
              <a16:creationId xmlns="" xmlns:a16="http://schemas.microsoft.com/office/drawing/2014/main" id="{163371B0-D6A4-4CE3-823F-D886E9D527AD}"/>
            </a:ext>
          </a:extLst>
        </xdr:cNvPr>
        <xdr:cNvSpPr/>
      </xdr:nvSpPr>
      <xdr:spPr>
        <a:xfrm>
          <a:off x="30755744" y="338709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211" name="Freccia in giù 210">
          <a:extLst>
            <a:ext uri="{FF2B5EF4-FFF2-40B4-BE49-F238E27FC236}">
              <a16:creationId xmlns="" xmlns:a16="http://schemas.microsoft.com/office/drawing/2014/main" id="{1F9E12EF-AE38-4378-8B56-8B65CF3AEE64}"/>
            </a:ext>
          </a:extLst>
        </xdr:cNvPr>
        <xdr:cNvSpPr/>
      </xdr:nvSpPr>
      <xdr:spPr>
        <a:xfrm>
          <a:off x="30204336" y="322912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212" name="Freccia in su 211">
          <a:extLst>
            <a:ext uri="{FF2B5EF4-FFF2-40B4-BE49-F238E27FC236}">
              <a16:creationId xmlns="" xmlns:a16="http://schemas.microsoft.com/office/drawing/2014/main" id="{7183EA99-1CD9-402F-AF3F-504CF3CF8E18}"/>
            </a:ext>
          </a:extLst>
        </xdr:cNvPr>
        <xdr:cNvSpPr/>
      </xdr:nvSpPr>
      <xdr:spPr>
        <a:xfrm>
          <a:off x="30757426" y="319866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213" name="Freccia in giù 212">
          <a:extLst>
            <a:ext uri="{FF2B5EF4-FFF2-40B4-BE49-F238E27FC236}">
              <a16:creationId xmlns="" xmlns:a16="http://schemas.microsoft.com/office/drawing/2014/main" id="{6C38831A-36DD-4E95-91AD-E06D779C96F2}"/>
            </a:ext>
          </a:extLst>
        </xdr:cNvPr>
        <xdr:cNvSpPr/>
      </xdr:nvSpPr>
      <xdr:spPr>
        <a:xfrm>
          <a:off x="30202654" y="364140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214" name="Freccia in su 213">
          <a:extLst>
            <a:ext uri="{FF2B5EF4-FFF2-40B4-BE49-F238E27FC236}">
              <a16:creationId xmlns="" xmlns:a16="http://schemas.microsoft.com/office/drawing/2014/main" id="{B0B7162F-6496-4CE1-9DB3-D9C611774C80}"/>
            </a:ext>
          </a:extLst>
        </xdr:cNvPr>
        <xdr:cNvSpPr/>
      </xdr:nvSpPr>
      <xdr:spPr>
        <a:xfrm>
          <a:off x="30755744" y="364140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215" name="Freccia in giù 214">
          <a:extLst>
            <a:ext uri="{FF2B5EF4-FFF2-40B4-BE49-F238E27FC236}">
              <a16:creationId xmlns="" xmlns:a16="http://schemas.microsoft.com/office/drawing/2014/main" id="{DBD13624-766A-4AF3-894D-72FFE4923827}"/>
            </a:ext>
          </a:extLst>
        </xdr:cNvPr>
        <xdr:cNvSpPr/>
      </xdr:nvSpPr>
      <xdr:spPr>
        <a:xfrm>
          <a:off x="30204336" y="348153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216" name="Freccia in su 215">
          <a:extLst>
            <a:ext uri="{FF2B5EF4-FFF2-40B4-BE49-F238E27FC236}">
              <a16:creationId xmlns="" xmlns:a16="http://schemas.microsoft.com/office/drawing/2014/main" id="{ED93ABD9-5F14-4C13-AC58-B00E2ACE03ED}"/>
            </a:ext>
          </a:extLst>
        </xdr:cNvPr>
        <xdr:cNvSpPr/>
      </xdr:nvSpPr>
      <xdr:spPr>
        <a:xfrm>
          <a:off x="30757426" y="345107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217" name="Freccia in giù 216">
          <a:extLst>
            <a:ext uri="{FF2B5EF4-FFF2-40B4-BE49-F238E27FC236}">
              <a16:creationId xmlns="" xmlns:a16="http://schemas.microsoft.com/office/drawing/2014/main" id="{20E63B0B-9BC1-4292-98E7-F5054D53AEFE}"/>
            </a:ext>
          </a:extLst>
        </xdr:cNvPr>
        <xdr:cNvSpPr/>
      </xdr:nvSpPr>
      <xdr:spPr>
        <a:xfrm>
          <a:off x="30202654" y="38957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218" name="Freccia in su 217">
          <a:extLst>
            <a:ext uri="{FF2B5EF4-FFF2-40B4-BE49-F238E27FC236}">
              <a16:creationId xmlns="" xmlns:a16="http://schemas.microsoft.com/office/drawing/2014/main" id="{0113FF4C-9FC8-4ECA-AD5E-3EF05EF8BA13}"/>
            </a:ext>
          </a:extLst>
        </xdr:cNvPr>
        <xdr:cNvSpPr/>
      </xdr:nvSpPr>
      <xdr:spPr>
        <a:xfrm>
          <a:off x="30755744" y="38957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219" name="Freccia in giù 218">
          <a:extLst>
            <a:ext uri="{FF2B5EF4-FFF2-40B4-BE49-F238E27FC236}">
              <a16:creationId xmlns="" xmlns:a16="http://schemas.microsoft.com/office/drawing/2014/main" id="{82658078-138C-4648-B672-FC553704D43A}"/>
            </a:ext>
          </a:extLst>
        </xdr:cNvPr>
        <xdr:cNvSpPr/>
      </xdr:nvSpPr>
      <xdr:spPr>
        <a:xfrm>
          <a:off x="30204336" y="373585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220" name="Freccia in su 219">
          <a:extLst>
            <a:ext uri="{FF2B5EF4-FFF2-40B4-BE49-F238E27FC236}">
              <a16:creationId xmlns="" xmlns:a16="http://schemas.microsoft.com/office/drawing/2014/main" id="{26BEAE5D-480C-45E8-9382-F01B60B8D27D}"/>
            </a:ext>
          </a:extLst>
        </xdr:cNvPr>
        <xdr:cNvSpPr/>
      </xdr:nvSpPr>
      <xdr:spPr>
        <a:xfrm>
          <a:off x="30757426" y="370539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221" name="Freccia in giù 220">
          <a:extLst>
            <a:ext uri="{FF2B5EF4-FFF2-40B4-BE49-F238E27FC236}">
              <a16:creationId xmlns="" xmlns:a16="http://schemas.microsoft.com/office/drawing/2014/main" id="{4F5A46D0-D4D5-4C73-8C71-3C86B43335A7}"/>
            </a:ext>
          </a:extLst>
        </xdr:cNvPr>
        <xdr:cNvSpPr/>
      </xdr:nvSpPr>
      <xdr:spPr>
        <a:xfrm>
          <a:off x="30202654" y="4150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222" name="Freccia in su 221">
          <a:extLst>
            <a:ext uri="{FF2B5EF4-FFF2-40B4-BE49-F238E27FC236}">
              <a16:creationId xmlns="" xmlns:a16="http://schemas.microsoft.com/office/drawing/2014/main" id="{0D3B2E21-2A1C-4BC2-8393-C0CCB9D54D2C}"/>
            </a:ext>
          </a:extLst>
        </xdr:cNvPr>
        <xdr:cNvSpPr/>
      </xdr:nvSpPr>
      <xdr:spPr>
        <a:xfrm>
          <a:off x="30755744" y="4150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223" name="Freccia in giù 222">
          <a:extLst>
            <a:ext uri="{FF2B5EF4-FFF2-40B4-BE49-F238E27FC236}">
              <a16:creationId xmlns="" xmlns:a16="http://schemas.microsoft.com/office/drawing/2014/main" id="{F36ED519-36D5-41F3-B6EA-E1619B5ECE35}"/>
            </a:ext>
          </a:extLst>
        </xdr:cNvPr>
        <xdr:cNvSpPr/>
      </xdr:nvSpPr>
      <xdr:spPr>
        <a:xfrm>
          <a:off x="30204336" y="39901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224" name="Freccia in su 223">
          <a:extLst>
            <a:ext uri="{FF2B5EF4-FFF2-40B4-BE49-F238E27FC236}">
              <a16:creationId xmlns="" xmlns:a16="http://schemas.microsoft.com/office/drawing/2014/main" id="{ADF88A53-563E-42C7-B759-BED0FFB689D9}"/>
            </a:ext>
          </a:extLst>
        </xdr:cNvPr>
        <xdr:cNvSpPr/>
      </xdr:nvSpPr>
      <xdr:spPr>
        <a:xfrm>
          <a:off x="30757426" y="39597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225" name="Freccia in giù 224">
          <a:extLst>
            <a:ext uri="{FF2B5EF4-FFF2-40B4-BE49-F238E27FC236}">
              <a16:creationId xmlns="" xmlns:a16="http://schemas.microsoft.com/office/drawing/2014/main" id="{E9E4ECBB-EE13-475A-949E-9549A36504C7}"/>
            </a:ext>
          </a:extLst>
        </xdr:cNvPr>
        <xdr:cNvSpPr/>
      </xdr:nvSpPr>
      <xdr:spPr>
        <a:xfrm>
          <a:off x="30202654" y="44043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226" name="Freccia in su 225">
          <a:extLst>
            <a:ext uri="{FF2B5EF4-FFF2-40B4-BE49-F238E27FC236}">
              <a16:creationId xmlns="" xmlns:a16="http://schemas.microsoft.com/office/drawing/2014/main" id="{FC456BC4-E572-4F89-B31F-83A0D87BF0DB}"/>
            </a:ext>
          </a:extLst>
        </xdr:cNvPr>
        <xdr:cNvSpPr/>
      </xdr:nvSpPr>
      <xdr:spPr>
        <a:xfrm>
          <a:off x="30755744" y="44043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227" name="Freccia in giù 226">
          <a:extLst>
            <a:ext uri="{FF2B5EF4-FFF2-40B4-BE49-F238E27FC236}">
              <a16:creationId xmlns="" xmlns:a16="http://schemas.microsoft.com/office/drawing/2014/main" id="{CEA8B2E3-0FAB-4E35-A403-F5DDC8ADD78F}"/>
            </a:ext>
          </a:extLst>
        </xdr:cNvPr>
        <xdr:cNvSpPr/>
      </xdr:nvSpPr>
      <xdr:spPr>
        <a:xfrm>
          <a:off x="30204336" y="424448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228" name="Freccia in su 227">
          <a:extLst>
            <a:ext uri="{FF2B5EF4-FFF2-40B4-BE49-F238E27FC236}">
              <a16:creationId xmlns="" xmlns:a16="http://schemas.microsoft.com/office/drawing/2014/main" id="{CE0CEDD5-C9DE-4334-9FB9-3DABE1F0EAE4}"/>
            </a:ext>
          </a:extLst>
        </xdr:cNvPr>
        <xdr:cNvSpPr/>
      </xdr:nvSpPr>
      <xdr:spPr>
        <a:xfrm>
          <a:off x="30757426" y="421402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229" name="Freccia in giù 228">
          <a:extLst>
            <a:ext uri="{FF2B5EF4-FFF2-40B4-BE49-F238E27FC236}">
              <a16:creationId xmlns="" xmlns:a16="http://schemas.microsoft.com/office/drawing/2014/main" id="{7ABBA5CA-4A7E-46E2-8A69-88C1486992A1}"/>
            </a:ext>
          </a:extLst>
        </xdr:cNvPr>
        <xdr:cNvSpPr/>
      </xdr:nvSpPr>
      <xdr:spPr>
        <a:xfrm>
          <a:off x="30202654" y="46586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230" name="Freccia in su 229">
          <a:extLst>
            <a:ext uri="{FF2B5EF4-FFF2-40B4-BE49-F238E27FC236}">
              <a16:creationId xmlns="" xmlns:a16="http://schemas.microsoft.com/office/drawing/2014/main" id="{A682500A-3AFD-46BF-8111-784D195BB4E0}"/>
            </a:ext>
          </a:extLst>
        </xdr:cNvPr>
        <xdr:cNvSpPr/>
      </xdr:nvSpPr>
      <xdr:spPr>
        <a:xfrm>
          <a:off x="30755744" y="46586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231" name="Freccia in giù 230">
          <a:extLst>
            <a:ext uri="{FF2B5EF4-FFF2-40B4-BE49-F238E27FC236}">
              <a16:creationId xmlns="" xmlns:a16="http://schemas.microsoft.com/office/drawing/2014/main" id="{271053A0-B717-4518-B7E3-E86D6F9EEF9E}"/>
            </a:ext>
          </a:extLst>
        </xdr:cNvPr>
        <xdr:cNvSpPr/>
      </xdr:nvSpPr>
      <xdr:spPr>
        <a:xfrm>
          <a:off x="30204336" y="44988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232" name="Freccia in su 231">
          <a:extLst>
            <a:ext uri="{FF2B5EF4-FFF2-40B4-BE49-F238E27FC236}">
              <a16:creationId xmlns="" xmlns:a16="http://schemas.microsoft.com/office/drawing/2014/main" id="{E9D623D4-BA76-464D-8816-361914F3A968}"/>
            </a:ext>
          </a:extLst>
        </xdr:cNvPr>
        <xdr:cNvSpPr/>
      </xdr:nvSpPr>
      <xdr:spPr>
        <a:xfrm>
          <a:off x="30757426" y="44683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233" name="Freccia in giù 232">
          <a:extLst>
            <a:ext uri="{FF2B5EF4-FFF2-40B4-BE49-F238E27FC236}">
              <a16:creationId xmlns="" xmlns:a16="http://schemas.microsoft.com/office/drawing/2014/main" id="{FA101581-9CF5-432B-86C5-B3A900F1F246}"/>
            </a:ext>
          </a:extLst>
        </xdr:cNvPr>
        <xdr:cNvSpPr/>
      </xdr:nvSpPr>
      <xdr:spPr>
        <a:xfrm>
          <a:off x="30202654" y="491299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234" name="Freccia in su 233">
          <a:extLst>
            <a:ext uri="{FF2B5EF4-FFF2-40B4-BE49-F238E27FC236}">
              <a16:creationId xmlns="" xmlns:a16="http://schemas.microsoft.com/office/drawing/2014/main" id="{5281A293-5F9D-4805-8B78-D87365E686ED}"/>
            </a:ext>
          </a:extLst>
        </xdr:cNvPr>
        <xdr:cNvSpPr/>
      </xdr:nvSpPr>
      <xdr:spPr>
        <a:xfrm>
          <a:off x="30755744" y="491299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235" name="Freccia in giù 234">
          <a:extLst>
            <a:ext uri="{FF2B5EF4-FFF2-40B4-BE49-F238E27FC236}">
              <a16:creationId xmlns="" xmlns:a16="http://schemas.microsoft.com/office/drawing/2014/main" id="{EBB64CF6-0870-46D9-A262-4005490F22D6}"/>
            </a:ext>
          </a:extLst>
        </xdr:cNvPr>
        <xdr:cNvSpPr/>
      </xdr:nvSpPr>
      <xdr:spPr>
        <a:xfrm>
          <a:off x="30204336" y="475312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236" name="Freccia in su 235">
          <a:extLst>
            <a:ext uri="{FF2B5EF4-FFF2-40B4-BE49-F238E27FC236}">
              <a16:creationId xmlns="" xmlns:a16="http://schemas.microsoft.com/office/drawing/2014/main" id="{FA1BC03E-E96C-4B01-B273-878EF0A85A2B}"/>
            </a:ext>
          </a:extLst>
        </xdr:cNvPr>
        <xdr:cNvSpPr/>
      </xdr:nvSpPr>
      <xdr:spPr>
        <a:xfrm>
          <a:off x="30757426" y="472266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237" name="Freccia in giù 236">
          <a:extLst>
            <a:ext uri="{FF2B5EF4-FFF2-40B4-BE49-F238E27FC236}">
              <a16:creationId xmlns="" xmlns:a16="http://schemas.microsoft.com/office/drawing/2014/main" id="{54A2D581-10CF-4D85-9353-DF939099D4FC}"/>
            </a:ext>
          </a:extLst>
        </xdr:cNvPr>
        <xdr:cNvSpPr/>
      </xdr:nvSpPr>
      <xdr:spPr>
        <a:xfrm>
          <a:off x="30202654" y="516731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238" name="Freccia in su 237">
          <a:extLst>
            <a:ext uri="{FF2B5EF4-FFF2-40B4-BE49-F238E27FC236}">
              <a16:creationId xmlns="" xmlns:a16="http://schemas.microsoft.com/office/drawing/2014/main" id="{DCD115D2-EE7E-4009-9853-965FCCA5E7FA}"/>
            </a:ext>
          </a:extLst>
        </xdr:cNvPr>
        <xdr:cNvSpPr/>
      </xdr:nvSpPr>
      <xdr:spPr>
        <a:xfrm>
          <a:off x="30755744" y="516731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239" name="Freccia in giù 238">
          <a:extLst>
            <a:ext uri="{FF2B5EF4-FFF2-40B4-BE49-F238E27FC236}">
              <a16:creationId xmlns="" xmlns:a16="http://schemas.microsoft.com/office/drawing/2014/main" id="{6B5B214C-4853-4968-A8FD-3DEC3ADE094E}"/>
            </a:ext>
          </a:extLst>
        </xdr:cNvPr>
        <xdr:cNvSpPr/>
      </xdr:nvSpPr>
      <xdr:spPr>
        <a:xfrm>
          <a:off x="30204336" y="500743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240" name="Freccia in su 239">
          <a:extLst>
            <a:ext uri="{FF2B5EF4-FFF2-40B4-BE49-F238E27FC236}">
              <a16:creationId xmlns="" xmlns:a16="http://schemas.microsoft.com/office/drawing/2014/main" id="{44025712-E851-4790-9F27-0BE539A5D0ED}"/>
            </a:ext>
          </a:extLst>
        </xdr:cNvPr>
        <xdr:cNvSpPr/>
      </xdr:nvSpPr>
      <xdr:spPr>
        <a:xfrm>
          <a:off x="30757426" y="497698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241" name="Freccia in giù 240">
          <a:extLst>
            <a:ext uri="{FF2B5EF4-FFF2-40B4-BE49-F238E27FC236}">
              <a16:creationId xmlns="" xmlns:a16="http://schemas.microsoft.com/office/drawing/2014/main" id="{5A53F7C4-2B7C-44CE-B190-A53CDF059788}"/>
            </a:ext>
          </a:extLst>
        </xdr:cNvPr>
        <xdr:cNvSpPr/>
      </xdr:nvSpPr>
      <xdr:spPr>
        <a:xfrm>
          <a:off x="30202654" y="54197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242" name="Freccia in su 241">
          <a:extLst>
            <a:ext uri="{FF2B5EF4-FFF2-40B4-BE49-F238E27FC236}">
              <a16:creationId xmlns="" xmlns:a16="http://schemas.microsoft.com/office/drawing/2014/main" id="{C356B810-17A7-41DD-8DFE-93FB703BE70C}"/>
            </a:ext>
          </a:extLst>
        </xdr:cNvPr>
        <xdr:cNvSpPr/>
      </xdr:nvSpPr>
      <xdr:spPr>
        <a:xfrm>
          <a:off x="30755744" y="54197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243" name="Freccia in giù 242">
          <a:extLst>
            <a:ext uri="{FF2B5EF4-FFF2-40B4-BE49-F238E27FC236}">
              <a16:creationId xmlns="" xmlns:a16="http://schemas.microsoft.com/office/drawing/2014/main" id="{E41E3EEB-6529-46C6-9B1A-47E22AB793E7}"/>
            </a:ext>
          </a:extLst>
        </xdr:cNvPr>
        <xdr:cNvSpPr/>
      </xdr:nvSpPr>
      <xdr:spPr>
        <a:xfrm>
          <a:off x="30204336" y="526175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244" name="Freccia in su 243">
          <a:extLst>
            <a:ext uri="{FF2B5EF4-FFF2-40B4-BE49-F238E27FC236}">
              <a16:creationId xmlns="" xmlns:a16="http://schemas.microsoft.com/office/drawing/2014/main" id="{CA70E630-F01A-47A2-8BCE-D48F65DE3FDE}"/>
            </a:ext>
          </a:extLst>
        </xdr:cNvPr>
        <xdr:cNvSpPr/>
      </xdr:nvSpPr>
      <xdr:spPr>
        <a:xfrm>
          <a:off x="30757426" y="523129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245" name="Freccia in giù 244">
          <a:extLst>
            <a:ext uri="{FF2B5EF4-FFF2-40B4-BE49-F238E27FC236}">
              <a16:creationId xmlns="" xmlns:a16="http://schemas.microsoft.com/office/drawing/2014/main" id="{4623C255-8EE5-471A-B125-C4E74425A2AB}"/>
            </a:ext>
          </a:extLst>
        </xdr:cNvPr>
        <xdr:cNvSpPr/>
      </xdr:nvSpPr>
      <xdr:spPr>
        <a:xfrm>
          <a:off x="30202654" y="5674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246" name="Freccia in su 245">
          <a:extLst>
            <a:ext uri="{FF2B5EF4-FFF2-40B4-BE49-F238E27FC236}">
              <a16:creationId xmlns="" xmlns:a16="http://schemas.microsoft.com/office/drawing/2014/main" id="{92D38163-F7AF-4D9F-A3BA-E6B4BF9B9016}"/>
            </a:ext>
          </a:extLst>
        </xdr:cNvPr>
        <xdr:cNvSpPr/>
      </xdr:nvSpPr>
      <xdr:spPr>
        <a:xfrm>
          <a:off x="30755744" y="5674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247" name="Freccia in giù 246">
          <a:extLst>
            <a:ext uri="{FF2B5EF4-FFF2-40B4-BE49-F238E27FC236}">
              <a16:creationId xmlns="" xmlns:a16="http://schemas.microsoft.com/office/drawing/2014/main" id="{25305A1E-17F7-4D6E-BABD-740C19B5BC98}"/>
            </a:ext>
          </a:extLst>
        </xdr:cNvPr>
        <xdr:cNvSpPr/>
      </xdr:nvSpPr>
      <xdr:spPr>
        <a:xfrm>
          <a:off x="30204336" y="55141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248" name="Freccia in su 247">
          <a:extLst>
            <a:ext uri="{FF2B5EF4-FFF2-40B4-BE49-F238E27FC236}">
              <a16:creationId xmlns="" xmlns:a16="http://schemas.microsoft.com/office/drawing/2014/main" id="{EAC50A3E-3F20-4576-A273-D9A71314BF37}"/>
            </a:ext>
          </a:extLst>
        </xdr:cNvPr>
        <xdr:cNvSpPr/>
      </xdr:nvSpPr>
      <xdr:spPr>
        <a:xfrm>
          <a:off x="30757426" y="54837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48105</xdr:colOff>
      <xdr:row>13</xdr:row>
      <xdr:rowOff>630811</xdr:rowOff>
    </xdr:from>
    <xdr:to>
      <xdr:col>31</xdr:col>
      <xdr:colOff>333855</xdr:colOff>
      <xdr:row>13</xdr:row>
      <xdr:rowOff>964640</xdr:rowOff>
    </xdr:to>
    <xdr:sp macro="" textlink="">
      <xdr:nvSpPr>
        <xdr:cNvPr id="249" name="Freccia in giù 248">
          <a:extLst>
            <a:ext uri="{FF2B5EF4-FFF2-40B4-BE49-F238E27FC236}">
              <a16:creationId xmlns="" xmlns:a16="http://schemas.microsoft.com/office/drawing/2014/main" id="{51E4BFFF-9927-48E8-8588-9E90CDB6F7A5}"/>
            </a:ext>
          </a:extLst>
        </xdr:cNvPr>
        <xdr:cNvSpPr/>
      </xdr:nvSpPr>
      <xdr:spPr>
        <a:xfrm>
          <a:off x="30194730" y="1392811"/>
          <a:ext cx="285750" cy="33382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250" name="Freccia in su 249">
          <a:extLst>
            <a:ext uri="{FF2B5EF4-FFF2-40B4-BE49-F238E27FC236}">
              <a16:creationId xmlns="" xmlns:a16="http://schemas.microsoft.com/office/drawing/2014/main" id="{0161E99B-CE68-4E9C-9B3D-04E0EF9E68EA}"/>
            </a:ext>
          </a:extLst>
        </xdr:cNvPr>
        <xdr:cNvSpPr/>
      </xdr:nvSpPr>
      <xdr:spPr>
        <a:xfrm>
          <a:off x="30747820" y="1116613"/>
          <a:ext cx="222250" cy="3705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251" name="Freccia in giù 250">
          <a:extLst>
            <a:ext uri="{FF2B5EF4-FFF2-40B4-BE49-F238E27FC236}">
              <a16:creationId xmlns="" xmlns:a16="http://schemas.microsoft.com/office/drawing/2014/main" id="{2E05B14A-F70C-4EE3-BEB5-418DC3274528}"/>
            </a:ext>
          </a:extLst>
        </xdr:cNvPr>
        <xdr:cNvSpPr/>
      </xdr:nvSpPr>
      <xdr:spPr>
        <a:xfrm>
          <a:off x="30202654" y="407350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252" name="Freccia in su 251">
          <a:extLst>
            <a:ext uri="{FF2B5EF4-FFF2-40B4-BE49-F238E27FC236}">
              <a16:creationId xmlns="" xmlns:a16="http://schemas.microsoft.com/office/drawing/2014/main" id="{315C1D3B-907F-417E-BC0B-1F14311618F8}"/>
            </a:ext>
          </a:extLst>
        </xdr:cNvPr>
        <xdr:cNvSpPr/>
      </xdr:nvSpPr>
      <xdr:spPr>
        <a:xfrm>
          <a:off x="30755744" y="378161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253" name="Freccia in giù 252">
          <a:extLst>
            <a:ext uri="{FF2B5EF4-FFF2-40B4-BE49-F238E27FC236}">
              <a16:creationId xmlns="" xmlns:a16="http://schemas.microsoft.com/office/drawing/2014/main" id="{F4549EAC-CE60-4CA8-9909-0BBF42B8B6CE}"/>
            </a:ext>
          </a:extLst>
        </xdr:cNvPr>
        <xdr:cNvSpPr/>
      </xdr:nvSpPr>
      <xdr:spPr>
        <a:xfrm>
          <a:off x="30202654" y="110013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254" name="Freccia in su 253">
          <a:extLst>
            <a:ext uri="{FF2B5EF4-FFF2-40B4-BE49-F238E27FC236}">
              <a16:creationId xmlns="" xmlns:a16="http://schemas.microsoft.com/office/drawing/2014/main" id="{3D6F9998-39C7-420E-9D45-8ED96368AC55}"/>
            </a:ext>
          </a:extLst>
        </xdr:cNvPr>
        <xdr:cNvSpPr/>
      </xdr:nvSpPr>
      <xdr:spPr>
        <a:xfrm>
          <a:off x="30755744" y="110013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255" name="Freccia in giù 254">
          <a:extLst>
            <a:ext uri="{FF2B5EF4-FFF2-40B4-BE49-F238E27FC236}">
              <a16:creationId xmlns="" xmlns:a16="http://schemas.microsoft.com/office/drawing/2014/main" id="{C3F2FDA9-A413-4ED5-A350-3903DF176F7C}"/>
            </a:ext>
          </a:extLst>
        </xdr:cNvPr>
        <xdr:cNvSpPr/>
      </xdr:nvSpPr>
      <xdr:spPr>
        <a:xfrm>
          <a:off x="30204336" y="94026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256" name="Freccia in su 255">
          <a:extLst>
            <a:ext uri="{FF2B5EF4-FFF2-40B4-BE49-F238E27FC236}">
              <a16:creationId xmlns="" xmlns:a16="http://schemas.microsoft.com/office/drawing/2014/main" id="{F350ED31-AE84-4971-B382-19C0C9D3122F}"/>
            </a:ext>
          </a:extLst>
        </xdr:cNvPr>
        <xdr:cNvSpPr/>
      </xdr:nvSpPr>
      <xdr:spPr>
        <a:xfrm>
          <a:off x="30757426" y="90980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257" name="Freccia in giù 256">
          <a:extLst>
            <a:ext uri="{FF2B5EF4-FFF2-40B4-BE49-F238E27FC236}">
              <a16:creationId xmlns="" xmlns:a16="http://schemas.microsoft.com/office/drawing/2014/main" id="{628F1EF9-3687-41BE-8FF5-304BF5F350E8}"/>
            </a:ext>
          </a:extLst>
        </xdr:cNvPr>
        <xdr:cNvSpPr/>
      </xdr:nvSpPr>
      <xdr:spPr>
        <a:xfrm>
          <a:off x="30202654" y="135445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258" name="Freccia in su 257">
          <a:extLst>
            <a:ext uri="{FF2B5EF4-FFF2-40B4-BE49-F238E27FC236}">
              <a16:creationId xmlns="" xmlns:a16="http://schemas.microsoft.com/office/drawing/2014/main" id="{F651B551-C502-49AB-8920-A2318ACB6D16}"/>
            </a:ext>
          </a:extLst>
        </xdr:cNvPr>
        <xdr:cNvSpPr/>
      </xdr:nvSpPr>
      <xdr:spPr>
        <a:xfrm>
          <a:off x="30755744" y="135445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259" name="Freccia in giù 258">
          <a:extLst>
            <a:ext uri="{FF2B5EF4-FFF2-40B4-BE49-F238E27FC236}">
              <a16:creationId xmlns="" xmlns:a16="http://schemas.microsoft.com/office/drawing/2014/main" id="{B10F7B2F-8E8A-452E-AE9B-05A92AAEA71F}"/>
            </a:ext>
          </a:extLst>
        </xdr:cNvPr>
        <xdr:cNvSpPr/>
      </xdr:nvSpPr>
      <xdr:spPr>
        <a:xfrm>
          <a:off x="30204336" y="119458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260" name="Freccia in su 259">
          <a:extLst>
            <a:ext uri="{FF2B5EF4-FFF2-40B4-BE49-F238E27FC236}">
              <a16:creationId xmlns="" xmlns:a16="http://schemas.microsoft.com/office/drawing/2014/main" id="{648D479C-B329-4DC6-A0B1-F8B8C94604C8}"/>
            </a:ext>
          </a:extLst>
        </xdr:cNvPr>
        <xdr:cNvSpPr/>
      </xdr:nvSpPr>
      <xdr:spPr>
        <a:xfrm>
          <a:off x="30757426" y="116412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261" name="Freccia in giù 260">
          <a:extLst>
            <a:ext uri="{FF2B5EF4-FFF2-40B4-BE49-F238E27FC236}">
              <a16:creationId xmlns="" xmlns:a16="http://schemas.microsoft.com/office/drawing/2014/main" id="{08B9CBF0-B5F3-4891-804B-CDA9CB63389E}"/>
            </a:ext>
          </a:extLst>
        </xdr:cNvPr>
        <xdr:cNvSpPr/>
      </xdr:nvSpPr>
      <xdr:spPr>
        <a:xfrm>
          <a:off x="30202654" y="160877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262" name="Freccia in su 261">
          <a:extLst>
            <a:ext uri="{FF2B5EF4-FFF2-40B4-BE49-F238E27FC236}">
              <a16:creationId xmlns="" xmlns:a16="http://schemas.microsoft.com/office/drawing/2014/main" id="{A74C4F36-0B49-4B6A-8930-62CAB62A58B7}"/>
            </a:ext>
          </a:extLst>
        </xdr:cNvPr>
        <xdr:cNvSpPr/>
      </xdr:nvSpPr>
      <xdr:spPr>
        <a:xfrm>
          <a:off x="30755744" y="160877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263" name="Freccia in giù 262">
          <a:extLst>
            <a:ext uri="{FF2B5EF4-FFF2-40B4-BE49-F238E27FC236}">
              <a16:creationId xmlns="" xmlns:a16="http://schemas.microsoft.com/office/drawing/2014/main" id="{34AA4A41-493E-4856-8768-B05757B8552B}"/>
            </a:ext>
          </a:extLst>
        </xdr:cNvPr>
        <xdr:cNvSpPr/>
      </xdr:nvSpPr>
      <xdr:spPr>
        <a:xfrm>
          <a:off x="30204336" y="144889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264" name="Freccia in su 263">
          <a:extLst>
            <a:ext uri="{FF2B5EF4-FFF2-40B4-BE49-F238E27FC236}">
              <a16:creationId xmlns="" xmlns:a16="http://schemas.microsoft.com/office/drawing/2014/main" id="{C690C5D7-163C-4599-A3D3-D933417FDEB9}"/>
            </a:ext>
          </a:extLst>
        </xdr:cNvPr>
        <xdr:cNvSpPr/>
      </xdr:nvSpPr>
      <xdr:spPr>
        <a:xfrm>
          <a:off x="30757426" y="141844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265" name="Freccia in giù 264">
          <a:extLst>
            <a:ext uri="{FF2B5EF4-FFF2-40B4-BE49-F238E27FC236}">
              <a16:creationId xmlns="" xmlns:a16="http://schemas.microsoft.com/office/drawing/2014/main" id="{0914FE4E-E4DC-4CBD-B97E-3D76E8ADF065}"/>
            </a:ext>
          </a:extLst>
        </xdr:cNvPr>
        <xdr:cNvSpPr/>
      </xdr:nvSpPr>
      <xdr:spPr>
        <a:xfrm>
          <a:off x="30202654" y="186309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266" name="Freccia in su 265">
          <a:extLst>
            <a:ext uri="{FF2B5EF4-FFF2-40B4-BE49-F238E27FC236}">
              <a16:creationId xmlns="" xmlns:a16="http://schemas.microsoft.com/office/drawing/2014/main" id="{480B5072-4D8D-480A-A4FF-B8910125244C}"/>
            </a:ext>
          </a:extLst>
        </xdr:cNvPr>
        <xdr:cNvSpPr/>
      </xdr:nvSpPr>
      <xdr:spPr>
        <a:xfrm>
          <a:off x="30755744" y="186309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267" name="Freccia in giù 266">
          <a:extLst>
            <a:ext uri="{FF2B5EF4-FFF2-40B4-BE49-F238E27FC236}">
              <a16:creationId xmlns="" xmlns:a16="http://schemas.microsoft.com/office/drawing/2014/main" id="{8FE0839F-1399-4516-93E2-5DBC41E5050C}"/>
            </a:ext>
          </a:extLst>
        </xdr:cNvPr>
        <xdr:cNvSpPr/>
      </xdr:nvSpPr>
      <xdr:spPr>
        <a:xfrm>
          <a:off x="30204336" y="170321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268" name="Freccia in su 267">
          <a:extLst>
            <a:ext uri="{FF2B5EF4-FFF2-40B4-BE49-F238E27FC236}">
              <a16:creationId xmlns="" xmlns:a16="http://schemas.microsoft.com/office/drawing/2014/main" id="{28D45188-DB06-453C-B8F9-B7CA572445BB}"/>
            </a:ext>
          </a:extLst>
        </xdr:cNvPr>
        <xdr:cNvSpPr/>
      </xdr:nvSpPr>
      <xdr:spPr>
        <a:xfrm>
          <a:off x="30757426" y="167275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269" name="Freccia in giù 268">
          <a:extLst>
            <a:ext uri="{FF2B5EF4-FFF2-40B4-BE49-F238E27FC236}">
              <a16:creationId xmlns="" xmlns:a16="http://schemas.microsoft.com/office/drawing/2014/main" id="{EE58C46D-3550-4A08-AB29-23F8A0AF1285}"/>
            </a:ext>
          </a:extLst>
        </xdr:cNvPr>
        <xdr:cNvSpPr/>
      </xdr:nvSpPr>
      <xdr:spPr>
        <a:xfrm>
          <a:off x="30202654" y="211740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270" name="Freccia in su 269">
          <a:extLst>
            <a:ext uri="{FF2B5EF4-FFF2-40B4-BE49-F238E27FC236}">
              <a16:creationId xmlns="" xmlns:a16="http://schemas.microsoft.com/office/drawing/2014/main" id="{78EB8C63-8899-4C80-97CA-E5EA02AA1958}"/>
            </a:ext>
          </a:extLst>
        </xdr:cNvPr>
        <xdr:cNvSpPr/>
      </xdr:nvSpPr>
      <xdr:spPr>
        <a:xfrm>
          <a:off x="30755744" y="211740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271" name="Freccia in giù 270">
          <a:extLst>
            <a:ext uri="{FF2B5EF4-FFF2-40B4-BE49-F238E27FC236}">
              <a16:creationId xmlns="" xmlns:a16="http://schemas.microsoft.com/office/drawing/2014/main" id="{C1A07A58-1ED6-4C9C-9BC9-10FF10A32EA0}"/>
            </a:ext>
          </a:extLst>
        </xdr:cNvPr>
        <xdr:cNvSpPr/>
      </xdr:nvSpPr>
      <xdr:spPr>
        <a:xfrm>
          <a:off x="30204336" y="195753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272" name="Freccia in su 271">
          <a:extLst>
            <a:ext uri="{FF2B5EF4-FFF2-40B4-BE49-F238E27FC236}">
              <a16:creationId xmlns="" xmlns:a16="http://schemas.microsoft.com/office/drawing/2014/main" id="{A86FED87-D41E-4E76-83A1-93939FFB8CF6}"/>
            </a:ext>
          </a:extLst>
        </xdr:cNvPr>
        <xdr:cNvSpPr/>
      </xdr:nvSpPr>
      <xdr:spPr>
        <a:xfrm>
          <a:off x="30757426" y="192707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273" name="Freccia in giù 272">
          <a:extLst>
            <a:ext uri="{FF2B5EF4-FFF2-40B4-BE49-F238E27FC236}">
              <a16:creationId xmlns="" xmlns:a16="http://schemas.microsoft.com/office/drawing/2014/main" id="{28FBECA6-82C2-4D8C-8615-5054EA1F8A76}"/>
            </a:ext>
          </a:extLst>
        </xdr:cNvPr>
        <xdr:cNvSpPr/>
      </xdr:nvSpPr>
      <xdr:spPr>
        <a:xfrm>
          <a:off x="30202654" y="23717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274" name="Freccia in su 273">
          <a:extLst>
            <a:ext uri="{FF2B5EF4-FFF2-40B4-BE49-F238E27FC236}">
              <a16:creationId xmlns="" xmlns:a16="http://schemas.microsoft.com/office/drawing/2014/main" id="{7403B12C-A7B0-476B-AA50-F6C1D80AB97A}"/>
            </a:ext>
          </a:extLst>
        </xdr:cNvPr>
        <xdr:cNvSpPr/>
      </xdr:nvSpPr>
      <xdr:spPr>
        <a:xfrm>
          <a:off x="30755744" y="23717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275" name="Freccia in giù 274">
          <a:extLst>
            <a:ext uri="{FF2B5EF4-FFF2-40B4-BE49-F238E27FC236}">
              <a16:creationId xmlns="" xmlns:a16="http://schemas.microsoft.com/office/drawing/2014/main" id="{65208952-6059-4107-983E-090D6A2A7424}"/>
            </a:ext>
          </a:extLst>
        </xdr:cNvPr>
        <xdr:cNvSpPr/>
      </xdr:nvSpPr>
      <xdr:spPr>
        <a:xfrm>
          <a:off x="30204336" y="221185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276" name="Freccia in su 275">
          <a:extLst>
            <a:ext uri="{FF2B5EF4-FFF2-40B4-BE49-F238E27FC236}">
              <a16:creationId xmlns="" xmlns:a16="http://schemas.microsoft.com/office/drawing/2014/main" id="{43968022-1577-4963-9BE2-FCF32BC3F86D}"/>
            </a:ext>
          </a:extLst>
        </xdr:cNvPr>
        <xdr:cNvSpPr/>
      </xdr:nvSpPr>
      <xdr:spPr>
        <a:xfrm>
          <a:off x="30757426" y="218139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277" name="Freccia in giù 276">
          <a:extLst>
            <a:ext uri="{FF2B5EF4-FFF2-40B4-BE49-F238E27FC236}">
              <a16:creationId xmlns="" xmlns:a16="http://schemas.microsoft.com/office/drawing/2014/main" id="{0C00FC9D-5886-4F7A-9D42-0B68D87BD62F}"/>
            </a:ext>
          </a:extLst>
        </xdr:cNvPr>
        <xdr:cNvSpPr/>
      </xdr:nvSpPr>
      <xdr:spPr>
        <a:xfrm>
          <a:off x="30202654" y="2626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278" name="Freccia in su 277">
          <a:extLst>
            <a:ext uri="{FF2B5EF4-FFF2-40B4-BE49-F238E27FC236}">
              <a16:creationId xmlns="" xmlns:a16="http://schemas.microsoft.com/office/drawing/2014/main" id="{0EA05D33-9BDB-49B0-B525-72E533069DC6}"/>
            </a:ext>
          </a:extLst>
        </xdr:cNvPr>
        <xdr:cNvSpPr/>
      </xdr:nvSpPr>
      <xdr:spPr>
        <a:xfrm>
          <a:off x="30755744" y="2626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279" name="Freccia in giù 278">
          <a:extLst>
            <a:ext uri="{FF2B5EF4-FFF2-40B4-BE49-F238E27FC236}">
              <a16:creationId xmlns="" xmlns:a16="http://schemas.microsoft.com/office/drawing/2014/main" id="{AA03A2FD-DF66-4571-B260-9C716F5C515F}"/>
            </a:ext>
          </a:extLst>
        </xdr:cNvPr>
        <xdr:cNvSpPr/>
      </xdr:nvSpPr>
      <xdr:spPr>
        <a:xfrm>
          <a:off x="30204336" y="24661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280" name="Freccia in su 279">
          <a:extLst>
            <a:ext uri="{FF2B5EF4-FFF2-40B4-BE49-F238E27FC236}">
              <a16:creationId xmlns="" xmlns:a16="http://schemas.microsoft.com/office/drawing/2014/main" id="{899FAAF4-3FB2-46E1-B81C-D4D2B759607D}"/>
            </a:ext>
          </a:extLst>
        </xdr:cNvPr>
        <xdr:cNvSpPr/>
      </xdr:nvSpPr>
      <xdr:spPr>
        <a:xfrm>
          <a:off x="30757426" y="24357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281" name="Freccia in giù 280">
          <a:extLst>
            <a:ext uri="{FF2B5EF4-FFF2-40B4-BE49-F238E27FC236}">
              <a16:creationId xmlns="" xmlns:a16="http://schemas.microsoft.com/office/drawing/2014/main" id="{9EDADA27-3D8F-4CBA-BA19-2529F2D10366}"/>
            </a:ext>
          </a:extLst>
        </xdr:cNvPr>
        <xdr:cNvSpPr/>
      </xdr:nvSpPr>
      <xdr:spPr>
        <a:xfrm>
          <a:off x="30202654" y="28803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282" name="Freccia in su 281">
          <a:extLst>
            <a:ext uri="{FF2B5EF4-FFF2-40B4-BE49-F238E27FC236}">
              <a16:creationId xmlns="" xmlns:a16="http://schemas.microsoft.com/office/drawing/2014/main" id="{5B2A1538-E023-44C7-B831-D5528AEE53B0}"/>
            </a:ext>
          </a:extLst>
        </xdr:cNvPr>
        <xdr:cNvSpPr/>
      </xdr:nvSpPr>
      <xdr:spPr>
        <a:xfrm>
          <a:off x="30755744" y="28803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283" name="Freccia in giù 282">
          <a:extLst>
            <a:ext uri="{FF2B5EF4-FFF2-40B4-BE49-F238E27FC236}">
              <a16:creationId xmlns="" xmlns:a16="http://schemas.microsoft.com/office/drawing/2014/main" id="{837E51A7-64D6-4A29-9F3F-CF37D638BCBA}"/>
            </a:ext>
          </a:extLst>
        </xdr:cNvPr>
        <xdr:cNvSpPr/>
      </xdr:nvSpPr>
      <xdr:spPr>
        <a:xfrm>
          <a:off x="30204336" y="272048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284" name="Freccia in su 283">
          <a:extLst>
            <a:ext uri="{FF2B5EF4-FFF2-40B4-BE49-F238E27FC236}">
              <a16:creationId xmlns="" xmlns:a16="http://schemas.microsoft.com/office/drawing/2014/main" id="{289FB770-4099-4052-AB50-0545A72264B4}"/>
            </a:ext>
          </a:extLst>
        </xdr:cNvPr>
        <xdr:cNvSpPr/>
      </xdr:nvSpPr>
      <xdr:spPr>
        <a:xfrm>
          <a:off x="30757426" y="269002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285" name="Freccia in giù 284">
          <a:extLst>
            <a:ext uri="{FF2B5EF4-FFF2-40B4-BE49-F238E27FC236}">
              <a16:creationId xmlns="" xmlns:a16="http://schemas.microsoft.com/office/drawing/2014/main" id="{2D5AA5CC-EBA8-44A3-83AF-71473FF78C96}"/>
            </a:ext>
          </a:extLst>
        </xdr:cNvPr>
        <xdr:cNvSpPr/>
      </xdr:nvSpPr>
      <xdr:spPr>
        <a:xfrm>
          <a:off x="30202654" y="31346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286" name="Freccia in su 285">
          <a:extLst>
            <a:ext uri="{FF2B5EF4-FFF2-40B4-BE49-F238E27FC236}">
              <a16:creationId xmlns="" xmlns:a16="http://schemas.microsoft.com/office/drawing/2014/main" id="{110C4D35-2791-4099-929F-60CA36EEB642}"/>
            </a:ext>
          </a:extLst>
        </xdr:cNvPr>
        <xdr:cNvSpPr/>
      </xdr:nvSpPr>
      <xdr:spPr>
        <a:xfrm>
          <a:off x="30755744" y="31346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287" name="Freccia in giù 286">
          <a:extLst>
            <a:ext uri="{FF2B5EF4-FFF2-40B4-BE49-F238E27FC236}">
              <a16:creationId xmlns="" xmlns:a16="http://schemas.microsoft.com/office/drawing/2014/main" id="{87277E1E-F721-4197-B4F4-9E4F6C5BCFCF}"/>
            </a:ext>
          </a:extLst>
        </xdr:cNvPr>
        <xdr:cNvSpPr/>
      </xdr:nvSpPr>
      <xdr:spPr>
        <a:xfrm>
          <a:off x="30204336" y="29748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288" name="Freccia in su 287">
          <a:extLst>
            <a:ext uri="{FF2B5EF4-FFF2-40B4-BE49-F238E27FC236}">
              <a16:creationId xmlns="" xmlns:a16="http://schemas.microsoft.com/office/drawing/2014/main" id="{698591FD-2AD3-46C9-8AAC-32D7CE0C0983}"/>
            </a:ext>
          </a:extLst>
        </xdr:cNvPr>
        <xdr:cNvSpPr/>
      </xdr:nvSpPr>
      <xdr:spPr>
        <a:xfrm>
          <a:off x="30757426" y="29443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289" name="Freccia in giù 288">
          <a:extLst>
            <a:ext uri="{FF2B5EF4-FFF2-40B4-BE49-F238E27FC236}">
              <a16:creationId xmlns="" xmlns:a16="http://schemas.microsoft.com/office/drawing/2014/main" id="{FB162A85-09DD-469C-94F0-3BF2A4D9877F}"/>
            </a:ext>
          </a:extLst>
        </xdr:cNvPr>
        <xdr:cNvSpPr/>
      </xdr:nvSpPr>
      <xdr:spPr>
        <a:xfrm>
          <a:off x="30202654" y="338709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290" name="Freccia in su 289">
          <a:extLst>
            <a:ext uri="{FF2B5EF4-FFF2-40B4-BE49-F238E27FC236}">
              <a16:creationId xmlns="" xmlns:a16="http://schemas.microsoft.com/office/drawing/2014/main" id="{93FD9FC2-6B66-4940-BFBD-1716CB473EDA}"/>
            </a:ext>
          </a:extLst>
        </xdr:cNvPr>
        <xdr:cNvSpPr/>
      </xdr:nvSpPr>
      <xdr:spPr>
        <a:xfrm>
          <a:off x="30755744" y="338709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291" name="Freccia in giù 290">
          <a:extLst>
            <a:ext uri="{FF2B5EF4-FFF2-40B4-BE49-F238E27FC236}">
              <a16:creationId xmlns="" xmlns:a16="http://schemas.microsoft.com/office/drawing/2014/main" id="{10C69D40-B6B9-431A-8A41-F0D8E3B0C070}"/>
            </a:ext>
          </a:extLst>
        </xdr:cNvPr>
        <xdr:cNvSpPr/>
      </xdr:nvSpPr>
      <xdr:spPr>
        <a:xfrm>
          <a:off x="30204336" y="322912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292" name="Freccia in su 291">
          <a:extLst>
            <a:ext uri="{FF2B5EF4-FFF2-40B4-BE49-F238E27FC236}">
              <a16:creationId xmlns="" xmlns:a16="http://schemas.microsoft.com/office/drawing/2014/main" id="{CA53FB73-900B-4A76-A29F-412F842FC632}"/>
            </a:ext>
          </a:extLst>
        </xdr:cNvPr>
        <xdr:cNvSpPr/>
      </xdr:nvSpPr>
      <xdr:spPr>
        <a:xfrm>
          <a:off x="30757426" y="319866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293" name="Freccia in giù 292">
          <a:extLst>
            <a:ext uri="{FF2B5EF4-FFF2-40B4-BE49-F238E27FC236}">
              <a16:creationId xmlns="" xmlns:a16="http://schemas.microsoft.com/office/drawing/2014/main" id="{A5B7BE4C-8847-479F-8C19-97C7DE395E04}"/>
            </a:ext>
          </a:extLst>
        </xdr:cNvPr>
        <xdr:cNvSpPr/>
      </xdr:nvSpPr>
      <xdr:spPr>
        <a:xfrm>
          <a:off x="30202654" y="364140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294" name="Freccia in su 293">
          <a:extLst>
            <a:ext uri="{FF2B5EF4-FFF2-40B4-BE49-F238E27FC236}">
              <a16:creationId xmlns="" xmlns:a16="http://schemas.microsoft.com/office/drawing/2014/main" id="{3D980CD2-8E8E-4688-A0BA-8236E0F1188D}"/>
            </a:ext>
          </a:extLst>
        </xdr:cNvPr>
        <xdr:cNvSpPr/>
      </xdr:nvSpPr>
      <xdr:spPr>
        <a:xfrm>
          <a:off x="30755744" y="364140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295" name="Freccia in giù 294">
          <a:extLst>
            <a:ext uri="{FF2B5EF4-FFF2-40B4-BE49-F238E27FC236}">
              <a16:creationId xmlns="" xmlns:a16="http://schemas.microsoft.com/office/drawing/2014/main" id="{99077439-8E64-4873-BB9B-12F0C95DA8F7}"/>
            </a:ext>
          </a:extLst>
        </xdr:cNvPr>
        <xdr:cNvSpPr/>
      </xdr:nvSpPr>
      <xdr:spPr>
        <a:xfrm>
          <a:off x="30204336" y="348153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296" name="Freccia in su 295">
          <a:extLst>
            <a:ext uri="{FF2B5EF4-FFF2-40B4-BE49-F238E27FC236}">
              <a16:creationId xmlns="" xmlns:a16="http://schemas.microsoft.com/office/drawing/2014/main" id="{3E08A2CF-7B75-4CC3-A2F9-7B28211AD903}"/>
            </a:ext>
          </a:extLst>
        </xdr:cNvPr>
        <xdr:cNvSpPr/>
      </xdr:nvSpPr>
      <xdr:spPr>
        <a:xfrm>
          <a:off x="30757426" y="345107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297" name="Freccia in giù 296">
          <a:extLst>
            <a:ext uri="{FF2B5EF4-FFF2-40B4-BE49-F238E27FC236}">
              <a16:creationId xmlns="" xmlns:a16="http://schemas.microsoft.com/office/drawing/2014/main" id="{BD5FE1F2-4D54-4372-B949-D73253A72968}"/>
            </a:ext>
          </a:extLst>
        </xdr:cNvPr>
        <xdr:cNvSpPr/>
      </xdr:nvSpPr>
      <xdr:spPr>
        <a:xfrm>
          <a:off x="30202654" y="38957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298" name="Freccia in su 297">
          <a:extLst>
            <a:ext uri="{FF2B5EF4-FFF2-40B4-BE49-F238E27FC236}">
              <a16:creationId xmlns="" xmlns:a16="http://schemas.microsoft.com/office/drawing/2014/main" id="{6FFCCD95-8CBF-4497-A9C0-9BC27C0F4C1D}"/>
            </a:ext>
          </a:extLst>
        </xdr:cNvPr>
        <xdr:cNvSpPr/>
      </xdr:nvSpPr>
      <xdr:spPr>
        <a:xfrm>
          <a:off x="30755744" y="38957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299" name="Freccia in giù 298">
          <a:extLst>
            <a:ext uri="{FF2B5EF4-FFF2-40B4-BE49-F238E27FC236}">
              <a16:creationId xmlns="" xmlns:a16="http://schemas.microsoft.com/office/drawing/2014/main" id="{2F81643D-413C-4063-8DFF-61A36B769E3A}"/>
            </a:ext>
          </a:extLst>
        </xdr:cNvPr>
        <xdr:cNvSpPr/>
      </xdr:nvSpPr>
      <xdr:spPr>
        <a:xfrm>
          <a:off x="30204336" y="373585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300" name="Freccia in su 299">
          <a:extLst>
            <a:ext uri="{FF2B5EF4-FFF2-40B4-BE49-F238E27FC236}">
              <a16:creationId xmlns="" xmlns:a16="http://schemas.microsoft.com/office/drawing/2014/main" id="{4F18B834-71E4-43F5-8F56-73FC3A7E11B5}"/>
            </a:ext>
          </a:extLst>
        </xdr:cNvPr>
        <xdr:cNvSpPr/>
      </xdr:nvSpPr>
      <xdr:spPr>
        <a:xfrm>
          <a:off x="30757426" y="370539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301" name="Freccia in giù 300">
          <a:extLst>
            <a:ext uri="{FF2B5EF4-FFF2-40B4-BE49-F238E27FC236}">
              <a16:creationId xmlns="" xmlns:a16="http://schemas.microsoft.com/office/drawing/2014/main" id="{10E86C64-F733-4A84-AE08-CDF3D9F0A1C1}"/>
            </a:ext>
          </a:extLst>
        </xdr:cNvPr>
        <xdr:cNvSpPr/>
      </xdr:nvSpPr>
      <xdr:spPr>
        <a:xfrm>
          <a:off x="30202654" y="4150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302" name="Freccia in su 301">
          <a:extLst>
            <a:ext uri="{FF2B5EF4-FFF2-40B4-BE49-F238E27FC236}">
              <a16:creationId xmlns="" xmlns:a16="http://schemas.microsoft.com/office/drawing/2014/main" id="{14E4D171-9F1F-4B6E-AB1B-2E5C5C4B8412}"/>
            </a:ext>
          </a:extLst>
        </xdr:cNvPr>
        <xdr:cNvSpPr/>
      </xdr:nvSpPr>
      <xdr:spPr>
        <a:xfrm>
          <a:off x="30755744" y="4150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303" name="Freccia in giù 302">
          <a:extLst>
            <a:ext uri="{FF2B5EF4-FFF2-40B4-BE49-F238E27FC236}">
              <a16:creationId xmlns="" xmlns:a16="http://schemas.microsoft.com/office/drawing/2014/main" id="{AAC31622-5D2E-4AA7-88F1-D5D01A3CE798}"/>
            </a:ext>
          </a:extLst>
        </xdr:cNvPr>
        <xdr:cNvSpPr/>
      </xdr:nvSpPr>
      <xdr:spPr>
        <a:xfrm>
          <a:off x="30204336" y="39901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304" name="Freccia in su 303">
          <a:extLst>
            <a:ext uri="{FF2B5EF4-FFF2-40B4-BE49-F238E27FC236}">
              <a16:creationId xmlns="" xmlns:a16="http://schemas.microsoft.com/office/drawing/2014/main" id="{AF2E8EC5-02BD-43B1-89F9-40FE0D96876B}"/>
            </a:ext>
          </a:extLst>
        </xdr:cNvPr>
        <xdr:cNvSpPr/>
      </xdr:nvSpPr>
      <xdr:spPr>
        <a:xfrm>
          <a:off x="30757426" y="39597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305" name="Freccia in giù 304">
          <a:extLst>
            <a:ext uri="{FF2B5EF4-FFF2-40B4-BE49-F238E27FC236}">
              <a16:creationId xmlns="" xmlns:a16="http://schemas.microsoft.com/office/drawing/2014/main" id="{C42888ED-060B-456C-BBD3-1ED3CC5443E2}"/>
            </a:ext>
          </a:extLst>
        </xdr:cNvPr>
        <xdr:cNvSpPr/>
      </xdr:nvSpPr>
      <xdr:spPr>
        <a:xfrm>
          <a:off x="30202654" y="44043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306" name="Freccia in su 305">
          <a:extLst>
            <a:ext uri="{FF2B5EF4-FFF2-40B4-BE49-F238E27FC236}">
              <a16:creationId xmlns="" xmlns:a16="http://schemas.microsoft.com/office/drawing/2014/main" id="{F2BB500A-7247-4985-9CA2-FE8D9FC480BD}"/>
            </a:ext>
          </a:extLst>
        </xdr:cNvPr>
        <xdr:cNvSpPr/>
      </xdr:nvSpPr>
      <xdr:spPr>
        <a:xfrm>
          <a:off x="30755744" y="44043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307" name="Freccia in giù 306">
          <a:extLst>
            <a:ext uri="{FF2B5EF4-FFF2-40B4-BE49-F238E27FC236}">
              <a16:creationId xmlns="" xmlns:a16="http://schemas.microsoft.com/office/drawing/2014/main" id="{9133D4E9-4B2D-471D-8BC8-B08E43CCF5D5}"/>
            </a:ext>
          </a:extLst>
        </xdr:cNvPr>
        <xdr:cNvSpPr/>
      </xdr:nvSpPr>
      <xdr:spPr>
        <a:xfrm>
          <a:off x="30204336" y="424448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308" name="Freccia in su 307">
          <a:extLst>
            <a:ext uri="{FF2B5EF4-FFF2-40B4-BE49-F238E27FC236}">
              <a16:creationId xmlns="" xmlns:a16="http://schemas.microsoft.com/office/drawing/2014/main" id="{E3A59C64-080B-472E-9F8B-B0631DB25C4A}"/>
            </a:ext>
          </a:extLst>
        </xdr:cNvPr>
        <xdr:cNvSpPr/>
      </xdr:nvSpPr>
      <xdr:spPr>
        <a:xfrm>
          <a:off x="30757426" y="421402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309" name="Freccia in giù 308">
          <a:extLst>
            <a:ext uri="{FF2B5EF4-FFF2-40B4-BE49-F238E27FC236}">
              <a16:creationId xmlns="" xmlns:a16="http://schemas.microsoft.com/office/drawing/2014/main" id="{76540252-04CC-45C2-9F7D-D3E28579B044}"/>
            </a:ext>
          </a:extLst>
        </xdr:cNvPr>
        <xdr:cNvSpPr/>
      </xdr:nvSpPr>
      <xdr:spPr>
        <a:xfrm>
          <a:off x="30202654" y="46586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310" name="Freccia in su 309">
          <a:extLst>
            <a:ext uri="{FF2B5EF4-FFF2-40B4-BE49-F238E27FC236}">
              <a16:creationId xmlns="" xmlns:a16="http://schemas.microsoft.com/office/drawing/2014/main" id="{0518C179-305F-474A-BC3A-E947D19CB39B}"/>
            </a:ext>
          </a:extLst>
        </xdr:cNvPr>
        <xdr:cNvSpPr/>
      </xdr:nvSpPr>
      <xdr:spPr>
        <a:xfrm>
          <a:off x="30755744" y="46586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311" name="Freccia in giù 310">
          <a:extLst>
            <a:ext uri="{FF2B5EF4-FFF2-40B4-BE49-F238E27FC236}">
              <a16:creationId xmlns="" xmlns:a16="http://schemas.microsoft.com/office/drawing/2014/main" id="{F50CEDDC-F5C1-4994-9E9A-05D56D353120}"/>
            </a:ext>
          </a:extLst>
        </xdr:cNvPr>
        <xdr:cNvSpPr/>
      </xdr:nvSpPr>
      <xdr:spPr>
        <a:xfrm>
          <a:off x="30204336" y="44988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312" name="Freccia in su 311">
          <a:extLst>
            <a:ext uri="{FF2B5EF4-FFF2-40B4-BE49-F238E27FC236}">
              <a16:creationId xmlns="" xmlns:a16="http://schemas.microsoft.com/office/drawing/2014/main" id="{2BEC8BAC-6FE8-4A73-B0DA-45D221EF48A4}"/>
            </a:ext>
          </a:extLst>
        </xdr:cNvPr>
        <xdr:cNvSpPr/>
      </xdr:nvSpPr>
      <xdr:spPr>
        <a:xfrm>
          <a:off x="30757426" y="44683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313" name="Freccia in giù 312">
          <a:extLst>
            <a:ext uri="{FF2B5EF4-FFF2-40B4-BE49-F238E27FC236}">
              <a16:creationId xmlns="" xmlns:a16="http://schemas.microsoft.com/office/drawing/2014/main" id="{673BD67D-09C6-44A1-9BE1-85E874FC7E34}"/>
            </a:ext>
          </a:extLst>
        </xdr:cNvPr>
        <xdr:cNvSpPr/>
      </xdr:nvSpPr>
      <xdr:spPr>
        <a:xfrm>
          <a:off x="30202654" y="491299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314" name="Freccia in su 313">
          <a:extLst>
            <a:ext uri="{FF2B5EF4-FFF2-40B4-BE49-F238E27FC236}">
              <a16:creationId xmlns="" xmlns:a16="http://schemas.microsoft.com/office/drawing/2014/main" id="{916E1FBD-E838-4181-BD03-45B67E77BF06}"/>
            </a:ext>
          </a:extLst>
        </xdr:cNvPr>
        <xdr:cNvSpPr/>
      </xdr:nvSpPr>
      <xdr:spPr>
        <a:xfrm>
          <a:off x="30755744" y="491299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315" name="Freccia in giù 314">
          <a:extLst>
            <a:ext uri="{FF2B5EF4-FFF2-40B4-BE49-F238E27FC236}">
              <a16:creationId xmlns="" xmlns:a16="http://schemas.microsoft.com/office/drawing/2014/main" id="{B968FA5A-C424-4208-9969-6E751BA23DF1}"/>
            </a:ext>
          </a:extLst>
        </xdr:cNvPr>
        <xdr:cNvSpPr/>
      </xdr:nvSpPr>
      <xdr:spPr>
        <a:xfrm>
          <a:off x="30204336" y="475312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316" name="Freccia in su 315">
          <a:extLst>
            <a:ext uri="{FF2B5EF4-FFF2-40B4-BE49-F238E27FC236}">
              <a16:creationId xmlns="" xmlns:a16="http://schemas.microsoft.com/office/drawing/2014/main" id="{ED59E439-B543-4DBF-A0D1-5A71F712EB0D}"/>
            </a:ext>
          </a:extLst>
        </xdr:cNvPr>
        <xdr:cNvSpPr/>
      </xdr:nvSpPr>
      <xdr:spPr>
        <a:xfrm>
          <a:off x="30757426" y="472266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317" name="Freccia in giù 316">
          <a:extLst>
            <a:ext uri="{FF2B5EF4-FFF2-40B4-BE49-F238E27FC236}">
              <a16:creationId xmlns="" xmlns:a16="http://schemas.microsoft.com/office/drawing/2014/main" id="{377E2777-089F-4E41-9A19-6529BBE9246C}"/>
            </a:ext>
          </a:extLst>
        </xdr:cNvPr>
        <xdr:cNvSpPr/>
      </xdr:nvSpPr>
      <xdr:spPr>
        <a:xfrm>
          <a:off x="30202654" y="516731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318" name="Freccia in su 317">
          <a:extLst>
            <a:ext uri="{FF2B5EF4-FFF2-40B4-BE49-F238E27FC236}">
              <a16:creationId xmlns="" xmlns:a16="http://schemas.microsoft.com/office/drawing/2014/main" id="{826CFCD1-DC42-4377-83C4-6D2B353698A0}"/>
            </a:ext>
          </a:extLst>
        </xdr:cNvPr>
        <xdr:cNvSpPr/>
      </xdr:nvSpPr>
      <xdr:spPr>
        <a:xfrm>
          <a:off x="30755744" y="516731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319" name="Freccia in giù 318">
          <a:extLst>
            <a:ext uri="{FF2B5EF4-FFF2-40B4-BE49-F238E27FC236}">
              <a16:creationId xmlns="" xmlns:a16="http://schemas.microsoft.com/office/drawing/2014/main" id="{1CAFCCCD-03D0-42FC-AEE6-334FF443495A}"/>
            </a:ext>
          </a:extLst>
        </xdr:cNvPr>
        <xdr:cNvSpPr/>
      </xdr:nvSpPr>
      <xdr:spPr>
        <a:xfrm>
          <a:off x="30204336" y="500743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320" name="Freccia in su 319">
          <a:extLst>
            <a:ext uri="{FF2B5EF4-FFF2-40B4-BE49-F238E27FC236}">
              <a16:creationId xmlns="" xmlns:a16="http://schemas.microsoft.com/office/drawing/2014/main" id="{29CC1B6C-4E8A-4282-A859-9D369CCCE3A8}"/>
            </a:ext>
          </a:extLst>
        </xdr:cNvPr>
        <xdr:cNvSpPr/>
      </xdr:nvSpPr>
      <xdr:spPr>
        <a:xfrm>
          <a:off x="30757426" y="497698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321" name="Freccia in giù 320">
          <a:extLst>
            <a:ext uri="{FF2B5EF4-FFF2-40B4-BE49-F238E27FC236}">
              <a16:creationId xmlns="" xmlns:a16="http://schemas.microsoft.com/office/drawing/2014/main" id="{D0FF9C47-8C2E-4422-9B4C-082AF1698713}"/>
            </a:ext>
          </a:extLst>
        </xdr:cNvPr>
        <xdr:cNvSpPr/>
      </xdr:nvSpPr>
      <xdr:spPr>
        <a:xfrm>
          <a:off x="30202654" y="54197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322" name="Freccia in su 321">
          <a:extLst>
            <a:ext uri="{FF2B5EF4-FFF2-40B4-BE49-F238E27FC236}">
              <a16:creationId xmlns="" xmlns:a16="http://schemas.microsoft.com/office/drawing/2014/main" id="{715CE256-EE8F-4B9D-94BB-08D767426767}"/>
            </a:ext>
          </a:extLst>
        </xdr:cNvPr>
        <xdr:cNvSpPr/>
      </xdr:nvSpPr>
      <xdr:spPr>
        <a:xfrm>
          <a:off x="30755744" y="54197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323" name="Freccia in giù 322">
          <a:extLst>
            <a:ext uri="{FF2B5EF4-FFF2-40B4-BE49-F238E27FC236}">
              <a16:creationId xmlns="" xmlns:a16="http://schemas.microsoft.com/office/drawing/2014/main" id="{9A90EDB8-5902-4248-BC98-09EC7A289748}"/>
            </a:ext>
          </a:extLst>
        </xdr:cNvPr>
        <xdr:cNvSpPr/>
      </xdr:nvSpPr>
      <xdr:spPr>
        <a:xfrm>
          <a:off x="30204336" y="526175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324" name="Freccia in su 323">
          <a:extLst>
            <a:ext uri="{FF2B5EF4-FFF2-40B4-BE49-F238E27FC236}">
              <a16:creationId xmlns="" xmlns:a16="http://schemas.microsoft.com/office/drawing/2014/main" id="{5B0D0A6D-2F58-4D13-A38F-CEA1306A690E}"/>
            </a:ext>
          </a:extLst>
        </xdr:cNvPr>
        <xdr:cNvSpPr/>
      </xdr:nvSpPr>
      <xdr:spPr>
        <a:xfrm>
          <a:off x="30757426" y="523129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325" name="Freccia in giù 324">
          <a:extLst>
            <a:ext uri="{FF2B5EF4-FFF2-40B4-BE49-F238E27FC236}">
              <a16:creationId xmlns="" xmlns:a16="http://schemas.microsoft.com/office/drawing/2014/main" id="{B90C77E7-1E98-428F-81A8-47A37A4E80CA}"/>
            </a:ext>
          </a:extLst>
        </xdr:cNvPr>
        <xdr:cNvSpPr/>
      </xdr:nvSpPr>
      <xdr:spPr>
        <a:xfrm>
          <a:off x="30202654" y="5674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326" name="Freccia in su 325">
          <a:extLst>
            <a:ext uri="{FF2B5EF4-FFF2-40B4-BE49-F238E27FC236}">
              <a16:creationId xmlns="" xmlns:a16="http://schemas.microsoft.com/office/drawing/2014/main" id="{0EDE3E6D-5B15-48F7-93BB-C0C99F188A57}"/>
            </a:ext>
          </a:extLst>
        </xdr:cNvPr>
        <xdr:cNvSpPr/>
      </xdr:nvSpPr>
      <xdr:spPr>
        <a:xfrm>
          <a:off x="30755744" y="5674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327" name="Freccia in giù 326">
          <a:extLst>
            <a:ext uri="{FF2B5EF4-FFF2-40B4-BE49-F238E27FC236}">
              <a16:creationId xmlns="" xmlns:a16="http://schemas.microsoft.com/office/drawing/2014/main" id="{07F1E7B0-D7AF-462E-B596-199EB0E98052}"/>
            </a:ext>
          </a:extLst>
        </xdr:cNvPr>
        <xdr:cNvSpPr/>
      </xdr:nvSpPr>
      <xdr:spPr>
        <a:xfrm>
          <a:off x="30204336" y="55141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328" name="Freccia in su 327">
          <a:extLst>
            <a:ext uri="{FF2B5EF4-FFF2-40B4-BE49-F238E27FC236}">
              <a16:creationId xmlns="" xmlns:a16="http://schemas.microsoft.com/office/drawing/2014/main" id="{15F88234-4DC6-4EEE-BE72-9D6F03F991E4}"/>
            </a:ext>
          </a:extLst>
        </xdr:cNvPr>
        <xdr:cNvSpPr/>
      </xdr:nvSpPr>
      <xdr:spPr>
        <a:xfrm>
          <a:off x="30757426" y="54837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48105</xdr:colOff>
      <xdr:row>13</xdr:row>
      <xdr:rowOff>630811</xdr:rowOff>
    </xdr:from>
    <xdr:to>
      <xdr:col>31</xdr:col>
      <xdr:colOff>333855</xdr:colOff>
      <xdr:row>13</xdr:row>
      <xdr:rowOff>964640</xdr:rowOff>
    </xdr:to>
    <xdr:sp macro="" textlink="">
      <xdr:nvSpPr>
        <xdr:cNvPr id="329" name="Freccia in giù 328">
          <a:extLst>
            <a:ext uri="{FF2B5EF4-FFF2-40B4-BE49-F238E27FC236}">
              <a16:creationId xmlns="" xmlns:a16="http://schemas.microsoft.com/office/drawing/2014/main" id="{01CE454F-64D1-46A0-B981-F48727F541E5}"/>
            </a:ext>
          </a:extLst>
        </xdr:cNvPr>
        <xdr:cNvSpPr/>
      </xdr:nvSpPr>
      <xdr:spPr>
        <a:xfrm>
          <a:off x="30194730" y="1392811"/>
          <a:ext cx="285750" cy="33382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330" name="Freccia in su 329">
          <a:extLst>
            <a:ext uri="{FF2B5EF4-FFF2-40B4-BE49-F238E27FC236}">
              <a16:creationId xmlns="" xmlns:a16="http://schemas.microsoft.com/office/drawing/2014/main" id="{2CB9A4F3-AEC4-4814-8355-6C5EFECB2B2E}"/>
            </a:ext>
          </a:extLst>
        </xdr:cNvPr>
        <xdr:cNvSpPr/>
      </xdr:nvSpPr>
      <xdr:spPr>
        <a:xfrm>
          <a:off x="30747820" y="1116613"/>
          <a:ext cx="222250" cy="3705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331" name="Freccia in giù 330">
          <a:extLst>
            <a:ext uri="{FF2B5EF4-FFF2-40B4-BE49-F238E27FC236}">
              <a16:creationId xmlns="" xmlns:a16="http://schemas.microsoft.com/office/drawing/2014/main" id="{EC356649-84F9-4834-9A0C-82203C9A930C}"/>
            </a:ext>
          </a:extLst>
        </xdr:cNvPr>
        <xdr:cNvSpPr/>
      </xdr:nvSpPr>
      <xdr:spPr>
        <a:xfrm>
          <a:off x="30202654" y="407350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332" name="Freccia in su 331">
          <a:extLst>
            <a:ext uri="{FF2B5EF4-FFF2-40B4-BE49-F238E27FC236}">
              <a16:creationId xmlns="" xmlns:a16="http://schemas.microsoft.com/office/drawing/2014/main" id="{4016F71B-24D0-4646-AE03-30210AC97948}"/>
            </a:ext>
          </a:extLst>
        </xdr:cNvPr>
        <xdr:cNvSpPr/>
      </xdr:nvSpPr>
      <xdr:spPr>
        <a:xfrm>
          <a:off x="30755744" y="378161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333" name="Freccia in giù 332">
          <a:extLst>
            <a:ext uri="{FF2B5EF4-FFF2-40B4-BE49-F238E27FC236}">
              <a16:creationId xmlns="" xmlns:a16="http://schemas.microsoft.com/office/drawing/2014/main" id="{20CF5DF0-566A-4FE6-9269-F688AA10ABE1}"/>
            </a:ext>
          </a:extLst>
        </xdr:cNvPr>
        <xdr:cNvSpPr/>
      </xdr:nvSpPr>
      <xdr:spPr>
        <a:xfrm>
          <a:off x="30202654" y="110013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334" name="Freccia in su 333">
          <a:extLst>
            <a:ext uri="{FF2B5EF4-FFF2-40B4-BE49-F238E27FC236}">
              <a16:creationId xmlns="" xmlns:a16="http://schemas.microsoft.com/office/drawing/2014/main" id="{E0261BB2-778D-4BE0-ACE1-AAD066654554}"/>
            </a:ext>
          </a:extLst>
        </xdr:cNvPr>
        <xdr:cNvSpPr/>
      </xdr:nvSpPr>
      <xdr:spPr>
        <a:xfrm>
          <a:off x="30755744" y="110013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335" name="Freccia in giù 334">
          <a:extLst>
            <a:ext uri="{FF2B5EF4-FFF2-40B4-BE49-F238E27FC236}">
              <a16:creationId xmlns="" xmlns:a16="http://schemas.microsoft.com/office/drawing/2014/main" id="{E1982BF1-3D6C-4D89-B4D3-B93315F6D963}"/>
            </a:ext>
          </a:extLst>
        </xdr:cNvPr>
        <xdr:cNvSpPr/>
      </xdr:nvSpPr>
      <xdr:spPr>
        <a:xfrm>
          <a:off x="30204336" y="94026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336" name="Freccia in su 335">
          <a:extLst>
            <a:ext uri="{FF2B5EF4-FFF2-40B4-BE49-F238E27FC236}">
              <a16:creationId xmlns="" xmlns:a16="http://schemas.microsoft.com/office/drawing/2014/main" id="{37F396A7-AB83-48B7-B5E4-C5336517237D}"/>
            </a:ext>
          </a:extLst>
        </xdr:cNvPr>
        <xdr:cNvSpPr/>
      </xdr:nvSpPr>
      <xdr:spPr>
        <a:xfrm>
          <a:off x="30757426" y="90980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337" name="Freccia in giù 336">
          <a:extLst>
            <a:ext uri="{FF2B5EF4-FFF2-40B4-BE49-F238E27FC236}">
              <a16:creationId xmlns="" xmlns:a16="http://schemas.microsoft.com/office/drawing/2014/main" id="{14724D01-1701-4675-93EE-EF340E6080C5}"/>
            </a:ext>
          </a:extLst>
        </xdr:cNvPr>
        <xdr:cNvSpPr/>
      </xdr:nvSpPr>
      <xdr:spPr>
        <a:xfrm>
          <a:off x="30202654" y="135445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338" name="Freccia in su 337">
          <a:extLst>
            <a:ext uri="{FF2B5EF4-FFF2-40B4-BE49-F238E27FC236}">
              <a16:creationId xmlns="" xmlns:a16="http://schemas.microsoft.com/office/drawing/2014/main" id="{58E2061C-4B0B-4817-9906-39C3A281FBD8}"/>
            </a:ext>
          </a:extLst>
        </xdr:cNvPr>
        <xdr:cNvSpPr/>
      </xdr:nvSpPr>
      <xdr:spPr>
        <a:xfrm>
          <a:off x="30755744" y="135445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339" name="Freccia in giù 338">
          <a:extLst>
            <a:ext uri="{FF2B5EF4-FFF2-40B4-BE49-F238E27FC236}">
              <a16:creationId xmlns="" xmlns:a16="http://schemas.microsoft.com/office/drawing/2014/main" id="{1A5D6D7B-E404-4D8D-97ED-21E43108F423}"/>
            </a:ext>
          </a:extLst>
        </xdr:cNvPr>
        <xdr:cNvSpPr/>
      </xdr:nvSpPr>
      <xdr:spPr>
        <a:xfrm>
          <a:off x="30204336" y="119458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340" name="Freccia in su 339">
          <a:extLst>
            <a:ext uri="{FF2B5EF4-FFF2-40B4-BE49-F238E27FC236}">
              <a16:creationId xmlns="" xmlns:a16="http://schemas.microsoft.com/office/drawing/2014/main" id="{4CFFB435-3E8A-46FF-9373-5EE4DFAC3E80}"/>
            </a:ext>
          </a:extLst>
        </xdr:cNvPr>
        <xdr:cNvSpPr/>
      </xdr:nvSpPr>
      <xdr:spPr>
        <a:xfrm>
          <a:off x="30757426" y="116412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341" name="Freccia in giù 340">
          <a:extLst>
            <a:ext uri="{FF2B5EF4-FFF2-40B4-BE49-F238E27FC236}">
              <a16:creationId xmlns="" xmlns:a16="http://schemas.microsoft.com/office/drawing/2014/main" id="{F2EB36E0-CFDA-431E-A5CE-B28357DC9868}"/>
            </a:ext>
          </a:extLst>
        </xdr:cNvPr>
        <xdr:cNvSpPr/>
      </xdr:nvSpPr>
      <xdr:spPr>
        <a:xfrm>
          <a:off x="30202654" y="160877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342" name="Freccia in su 341">
          <a:extLst>
            <a:ext uri="{FF2B5EF4-FFF2-40B4-BE49-F238E27FC236}">
              <a16:creationId xmlns="" xmlns:a16="http://schemas.microsoft.com/office/drawing/2014/main" id="{4B0572F0-3CEA-41C8-BC6E-6201A1065F65}"/>
            </a:ext>
          </a:extLst>
        </xdr:cNvPr>
        <xdr:cNvSpPr/>
      </xdr:nvSpPr>
      <xdr:spPr>
        <a:xfrm>
          <a:off x="30755744" y="160877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343" name="Freccia in giù 342">
          <a:extLst>
            <a:ext uri="{FF2B5EF4-FFF2-40B4-BE49-F238E27FC236}">
              <a16:creationId xmlns="" xmlns:a16="http://schemas.microsoft.com/office/drawing/2014/main" id="{BB5FF58A-3EB0-407F-90EA-D361FA7DED6E}"/>
            </a:ext>
          </a:extLst>
        </xdr:cNvPr>
        <xdr:cNvSpPr/>
      </xdr:nvSpPr>
      <xdr:spPr>
        <a:xfrm>
          <a:off x="30204336" y="144889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344" name="Freccia in su 343">
          <a:extLst>
            <a:ext uri="{FF2B5EF4-FFF2-40B4-BE49-F238E27FC236}">
              <a16:creationId xmlns="" xmlns:a16="http://schemas.microsoft.com/office/drawing/2014/main" id="{9898B42F-8F97-42BA-8514-73345CC78B88}"/>
            </a:ext>
          </a:extLst>
        </xdr:cNvPr>
        <xdr:cNvSpPr/>
      </xdr:nvSpPr>
      <xdr:spPr>
        <a:xfrm>
          <a:off x="30757426" y="141844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345" name="Freccia in giù 344">
          <a:extLst>
            <a:ext uri="{FF2B5EF4-FFF2-40B4-BE49-F238E27FC236}">
              <a16:creationId xmlns="" xmlns:a16="http://schemas.microsoft.com/office/drawing/2014/main" id="{3E9D98BB-E198-4D42-889D-6D3DBA3C8FA3}"/>
            </a:ext>
          </a:extLst>
        </xdr:cNvPr>
        <xdr:cNvSpPr/>
      </xdr:nvSpPr>
      <xdr:spPr>
        <a:xfrm>
          <a:off x="30202654" y="186309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346" name="Freccia in su 345">
          <a:extLst>
            <a:ext uri="{FF2B5EF4-FFF2-40B4-BE49-F238E27FC236}">
              <a16:creationId xmlns="" xmlns:a16="http://schemas.microsoft.com/office/drawing/2014/main" id="{305FB279-C7B1-462E-8F06-2B3B1ECBB0E5}"/>
            </a:ext>
          </a:extLst>
        </xdr:cNvPr>
        <xdr:cNvSpPr/>
      </xdr:nvSpPr>
      <xdr:spPr>
        <a:xfrm>
          <a:off x="30755744" y="186309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347" name="Freccia in giù 346">
          <a:extLst>
            <a:ext uri="{FF2B5EF4-FFF2-40B4-BE49-F238E27FC236}">
              <a16:creationId xmlns="" xmlns:a16="http://schemas.microsoft.com/office/drawing/2014/main" id="{AE7D9040-74FC-4481-BEB1-1C0A32FD2504}"/>
            </a:ext>
          </a:extLst>
        </xdr:cNvPr>
        <xdr:cNvSpPr/>
      </xdr:nvSpPr>
      <xdr:spPr>
        <a:xfrm>
          <a:off x="30204336" y="170321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348" name="Freccia in su 347">
          <a:extLst>
            <a:ext uri="{FF2B5EF4-FFF2-40B4-BE49-F238E27FC236}">
              <a16:creationId xmlns="" xmlns:a16="http://schemas.microsoft.com/office/drawing/2014/main" id="{FDE5A0C9-1675-4056-A8FC-C72EF52AC860}"/>
            </a:ext>
          </a:extLst>
        </xdr:cNvPr>
        <xdr:cNvSpPr/>
      </xdr:nvSpPr>
      <xdr:spPr>
        <a:xfrm>
          <a:off x="30757426" y="167275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349" name="Freccia in giù 348">
          <a:extLst>
            <a:ext uri="{FF2B5EF4-FFF2-40B4-BE49-F238E27FC236}">
              <a16:creationId xmlns="" xmlns:a16="http://schemas.microsoft.com/office/drawing/2014/main" id="{DDF18B39-06C0-4569-8232-24723237F672}"/>
            </a:ext>
          </a:extLst>
        </xdr:cNvPr>
        <xdr:cNvSpPr/>
      </xdr:nvSpPr>
      <xdr:spPr>
        <a:xfrm>
          <a:off x="30202654" y="211740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350" name="Freccia in su 349">
          <a:extLst>
            <a:ext uri="{FF2B5EF4-FFF2-40B4-BE49-F238E27FC236}">
              <a16:creationId xmlns="" xmlns:a16="http://schemas.microsoft.com/office/drawing/2014/main" id="{3795539F-E0D0-4619-8793-D3926C92442B}"/>
            </a:ext>
          </a:extLst>
        </xdr:cNvPr>
        <xdr:cNvSpPr/>
      </xdr:nvSpPr>
      <xdr:spPr>
        <a:xfrm>
          <a:off x="30755744" y="211740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351" name="Freccia in giù 350">
          <a:extLst>
            <a:ext uri="{FF2B5EF4-FFF2-40B4-BE49-F238E27FC236}">
              <a16:creationId xmlns="" xmlns:a16="http://schemas.microsoft.com/office/drawing/2014/main" id="{7C0F8A72-B53A-491F-8F31-63C49E05F12E}"/>
            </a:ext>
          </a:extLst>
        </xdr:cNvPr>
        <xdr:cNvSpPr/>
      </xdr:nvSpPr>
      <xdr:spPr>
        <a:xfrm>
          <a:off x="30204336" y="195753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352" name="Freccia in su 351">
          <a:extLst>
            <a:ext uri="{FF2B5EF4-FFF2-40B4-BE49-F238E27FC236}">
              <a16:creationId xmlns="" xmlns:a16="http://schemas.microsoft.com/office/drawing/2014/main" id="{729AC9CA-2B4F-49C9-BC70-CD47AAA8B136}"/>
            </a:ext>
          </a:extLst>
        </xdr:cNvPr>
        <xdr:cNvSpPr/>
      </xdr:nvSpPr>
      <xdr:spPr>
        <a:xfrm>
          <a:off x="30757426" y="192707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353" name="Freccia in giù 352">
          <a:extLst>
            <a:ext uri="{FF2B5EF4-FFF2-40B4-BE49-F238E27FC236}">
              <a16:creationId xmlns="" xmlns:a16="http://schemas.microsoft.com/office/drawing/2014/main" id="{ECF99AC7-6578-4E64-9ADA-281B4FF7F62A}"/>
            </a:ext>
          </a:extLst>
        </xdr:cNvPr>
        <xdr:cNvSpPr/>
      </xdr:nvSpPr>
      <xdr:spPr>
        <a:xfrm>
          <a:off x="30202654" y="23717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354" name="Freccia in su 353">
          <a:extLst>
            <a:ext uri="{FF2B5EF4-FFF2-40B4-BE49-F238E27FC236}">
              <a16:creationId xmlns="" xmlns:a16="http://schemas.microsoft.com/office/drawing/2014/main" id="{196A8592-B9D3-4BA4-8721-034D869D7742}"/>
            </a:ext>
          </a:extLst>
        </xdr:cNvPr>
        <xdr:cNvSpPr/>
      </xdr:nvSpPr>
      <xdr:spPr>
        <a:xfrm>
          <a:off x="30755744" y="23717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355" name="Freccia in giù 354">
          <a:extLst>
            <a:ext uri="{FF2B5EF4-FFF2-40B4-BE49-F238E27FC236}">
              <a16:creationId xmlns="" xmlns:a16="http://schemas.microsoft.com/office/drawing/2014/main" id="{3336C783-EE7D-48AA-9B05-CA54E1788179}"/>
            </a:ext>
          </a:extLst>
        </xdr:cNvPr>
        <xdr:cNvSpPr/>
      </xdr:nvSpPr>
      <xdr:spPr>
        <a:xfrm>
          <a:off x="30204336" y="221185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356" name="Freccia in su 355">
          <a:extLst>
            <a:ext uri="{FF2B5EF4-FFF2-40B4-BE49-F238E27FC236}">
              <a16:creationId xmlns="" xmlns:a16="http://schemas.microsoft.com/office/drawing/2014/main" id="{158C66A3-F982-45CD-AACE-499ECC6DC800}"/>
            </a:ext>
          </a:extLst>
        </xdr:cNvPr>
        <xdr:cNvSpPr/>
      </xdr:nvSpPr>
      <xdr:spPr>
        <a:xfrm>
          <a:off x="30757426" y="218139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357" name="Freccia in giù 356">
          <a:extLst>
            <a:ext uri="{FF2B5EF4-FFF2-40B4-BE49-F238E27FC236}">
              <a16:creationId xmlns="" xmlns:a16="http://schemas.microsoft.com/office/drawing/2014/main" id="{3833CF4C-CCDC-4585-80AA-398019E43DF2}"/>
            </a:ext>
          </a:extLst>
        </xdr:cNvPr>
        <xdr:cNvSpPr/>
      </xdr:nvSpPr>
      <xdr:spPr>
        <a:xfrm>
          <a:off x="30202654" y="2626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358" name="Freccia in su 357">
          <a:extLst>
            <a:ext uri="{FF2B5EF4-FFF2-40B4-BE49-F238E27FC236}">
              <a16:creationId xmlns="" xmlns:a16="http://schemas.microsoft.com/office/drawing/2014/main" id="{9F302548-DDED-4CD9-9D16-B6B90271B859}"/>
            </a:ext>
          </a:extLst>
        </xdr:cNvPr>
        <xdr:cNvSpPr/>
      </xdr:nvSpPr>
      <xdr:spPr>
        <a:xfrm>
          <a:off x="30755744" y="2626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359" name="Freccia in giù 358">
          <a:extLst>
            <a:ext uri="{FF2B5EF4-FFF2-40B4-BE49-F238E27FC236}">
              <a16:creationId xmlns="" xmlns:a16="http://schemas.microsoft.com/office/drawing/2014/main" id="{ADAD3644-86A7-4A22-94BE-4BD5634193F4}"/>
            </a:ext>
          </a:extLst>
        </xdr:cNvPr>
        <xdr:cNvSpPr/>
      </xdr:nvSpPr>
      <xdr:spPr>
        <a:xfrm>
          <a:off x="30204336" y="24661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360" name="Freccia in su 359">
          <a:extLst>
            <a:ext uri="{FF2B5EF4-FFF2-40B4-BE49-F238E27FC236}">
              <a16:creationId xmlns="" xmlns:a16="http://schemas.microsoft.com/office/drawing/2014/main" id="{D250A38A-9F68-4A97-94E9-4C3156D94CE0}"/>
            </a:ext>
          </a:extLst>
        </xdr:cNvPr>
        <xdr:cNvSpPr/>
      </xdr:nvSpPr>
      <xdr:spPr>
        <a:xfrm>
          <a:off x="30757426" y="24357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361" name="Freccia in giù 360">
          <a:extLst>
            <a:ext uri="{FF2B5EF4-FFF2-40B4-BE49-F238E27FC236}">
              <a16:creationId xmlns="" xmlns:a16="http://schemas.microsoft.com/office/drawing/2014/main" id="{FCAF3168-EAAC-4155-A464-5ECC4AA33147}"/>
            </a:ext>
          </a:extLst>
        </xdr:cNvPr>
        <xdr:cNvSpPr/>
      </xdr:nvSpPr>
      <xdr:spPr>
        <a:xfrm>
          <a:off x="30202654" y="28803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362" name="Freccia in su 361">
          <a:extLst>
            <a:ext uri="{FF2B5EF4-FFF2-40B4-BE49-F238E27FC236}">
              <a16:creationId xmlns="" xmlns:a16="http://schemas.microsoft.com/office/drawing/2014/main" id="{A6D8A8C4-6E4B-494A-9C5C-7D2368936D84}"/>
            </a:ext>
          </a:extLst>
        </xdr:cNvPr>
        <xdr:cNvSpPr/>
      </xdr:nvSpPr>
      <xdr:spPr>
        <a:xfrm>
          <a:off x="30755744" y="28803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363" name="Freccia in giù 362">
          <a:extLst>
            <a:ext uri="{FF2B5EF4-FFF2-40B4-BE49-F238E27FC236}">
              <a16:creationId xmlns="" xmlns:a16="http://schemas.microsoft.com/office/drawing/2014/main" id="{269302A0-5111-419C-9798-6A9BADFEE5BB}"/>
            </a:ext>
          </a:extLst>
        </xdr:cNvPr>
        <xdr:cNvSpPr/>
      </xdr:nvSpPr>
      <xdr:spPr>
        <a:xfrm>
          <a:off x="30204336" y="272048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364" name="Freccia in su 363">
          <a:extLst>
            <a:ext uri="{FF2B5EF4-FFF2-40B4-BE49-F238E27FC236}">
              <a16:creationId xmlns="" xmlns:a16="http://schemas.microsoft.com/office/drawing/2014/main" id="{61B9A9AF-330E-4ED1-B37D-A622B9A77ACF}"/>
            </a:ext>
          </a:extLst>
        </xdr:cNvPr>
        <xdr:cNvSpPr/>
      </xdr:nvSpPr>
      <xdr:spPr>
        <a:xfrm>
          <a:off x="30757426" y="269002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365" name="Freccia in giù 364">
          <a:extLst>
            <a:ext uri="{FF2B5EF4-FFF2-40B4-BE49-F238E27FC236}">
              <a16:creationId xmlns="" xmlns:a16="http://schemas.microsoft.com/office/drawing/2014/main" id="{7CC935E3-69A7-4138-A13F-F29E7DC09F56}"/>
            </a:ext>
          </a:extLst>
        </xdr:cNvPr>
        <xdr:cNvSpPr/>
      </xdr:nvSpPr>
      <xdr:spPr>
        <a:xfrm>
          <a:off x="30202654" y="31346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366" name="Freccia in su 365">
          <a:extLst>
            <a:ext uri="{FF2B5EF4-FFF2-40B4-BE49-F238E27FC236}">
              <a16:creationId xmlns="" xmlns:a16="http://schemas.microsoft.com/office/drawing/2014/main" id="{6CB5303A-7BB9-4FAE-AB7B-FC2AE8061D14}"/>
            </a:ext>
          </a:extLst>
        </xdr:cNvPr>
        <xdr:cNvSpPr/>
      </xdr:nvSpPr>
      <xdr:spPr>
        <a:xfrm>
          <a:off x="30755744" y="31346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367" name="Freccia in giù 366">
          <a:extLst>
            <a:ext uri="{FF2B5EF4-FFF2-40B4-BE49-F238E27FC236}">
              <a16:creationId xmlns="" xmlns:a16="http://schemas.microsoft.com/office/drawing/2014/main" id="{2D2CB86C-D5D1-4D76-BD00-1A85F89191B6}"/>
            </a:ext>
          </a:extLst>
        </xdr:cNvPr>
        <xdr:cNvSpPr/>
      </xdr:nvSpPr>
      <xdr:spPr>
        <a:xfrm>
          <a:off x="30204336" y="29748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368" name="Freccia in su 367">
          <a:extLst>
            <a:ext uri="{FF2B5EF4-FFF2-40B4-BE49-F238E27FC236}">
              <a16:creationId xmlns="" xmlns:a16="http://schemas.microsoft.com/office/drawing/2014/main" id="{2E03EA52-6E54-45AC-81D7-6CB12700A7C4}"/>
            </a:ext>
          </a:extLst>
        </xdr:cNvPr>
        <xdr:cNvSpPr/>
      </xdr:nvSpPr>
      <xdr:spPr>
        <a:xfrm>
          <a:off x="30757426" y="29443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369" name="Freccia in giù 368">
          <a:extLst>
            <a:ext uri="{FF2B5EF4-FFF2-40B4-BE49-F238E27FC236}">
              <a16:creationId xmlns="" xmlns:a16="http://schemas.microsoft.com/office/drawing/2014/main" id="{CC5F7547-542A-41AE-BF27-6D0F88ED056D}"/>
            </a:ext>
          </a:extLst>
        </xdr:cNvPr>
        <xdr:cNvSpPr/>
      </xdr:nvSpPr>
      <xdr:spPr>
        <a:xfrm>
          <a:off x="30202654" y="338709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370" name="Freccia in su 369">
          <a:extLst>
            <a:ext uri="{FF2B5EF4-FFF2-40B4-BE49-F238E27FC236}">
              <a16:creationId xmlns="" xmlns:a16="http://schemas.microsoft.com/office/drawing/2014/main" id="{F0FCDE95-D3CE-4395-806D-E78FCBEB752B}"/>
            </a:ext>
          </a:extLst>
        </xdr:cNvPr>
        <xdr:cNvSpPr/>
      </xdr:nvSpPr>
      <xdr:spPr>
        <a:xfrm>
          <a:off x="30755744" y="338709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371" name="Freccia in giù 370">
          <a:extLst>
            <a:ext uri="{FF2B5EF4-FFF2-40B4-BE49-F238E27FC236}">
              <a16:creationId xmlns="" xmlns:a16="http://schemas.microsoft.com/office/drawing/2014/main" id="{A6298CFC-57D4-43F2-B5BE-14C64DCE1236}"/>
            </a:ext>
          </a:extLst>
        </xdr:cNvPr>
        <xdr:cNvSpPr/>
      </xdr:nvSpPr>
      <xdr:spPr>
        <a:xfrm>
          <a:off x="30204336" y="322912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372" name="Freccia in su 371">
          <a:extLst>
            <a:ext uri="{FF2B5EF4-FFF2-40B4-BE49-F238E27FC236}">
              <a16:creationId xmlns="" xmlns:a16="http://schemas.microsoft.com/office/drawing/2014/main" id="{66085A5F-DC60-4DFF-90D9-0074DA2CDAA1}"/>
            </a:ext>
          </a:extLst>
        </xdr:cNvPr>
        <xdr:cNvSpPr/>
      </xdr:nvSpPr>
      <xdr:spPr>
        <a:xfrm>
          <a:off x="30757426" y="319866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373" name="Freccia in giù 372">
          <a:extLst>
            <a:ext uri="{FF2B5EF4-FFF2-40B4-BE49-F238E27FC236}">
              <a16:creationId xmlns="" xmlns:a16="http://schemas.microsoft.com/office/drawing/2014/main" id="{8EA77D1C-B1A2-4069-8FD5-C0AACD76D0BE}"/>
            </a:ext>
          </a:extLst>
        </xdr:cNvPr>
        <xdr:cNvSpPr/>
      </xdr:nvSpPr>
      <xdr:spPr>
        <a:xfrm>
          <a:off x="30202654" y="364140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374" name="Freccia in su 373">
          <a:extLst>
            <a:ext uri="{FF2B5EF4-FFF2-40B4-BE49-F238E27FC236}">
              <a16:creationId xmlns="" xmlns:a16="http://schemas.microsoft.com/office/drawing/2014/main" id="{E385B26A-53C2-414C-B2A4-5840535EFF74}"/>
            </a:ext>
          </a:extLst>
        </xdr:cNvPr>
        <xdr:cNvSpPr/>
      </xdr:nvSpPr>
      <xdr:spPr>
        <a:xfrm>
          <a:off x="30755744" y="364140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375" name="Freccia in giù 374">
          <a:extLst>
            <a:ext uri="{FF2B5EF4-FFF2-40B4-BE49-F238E27FC236}">
              <a16:creationId xmlns="" xmlns:a16="http://schemas.microsoft.com/office/drawing/2014/main" id="{A00C989B-9311-479C-9202-D8C462325792}"/>
            </a:ext>
          </a:extLst>
        </xdr:cNvPr>
        <xdr:cNvSpPr/>
      </xdr:nvSpPr>
      <xdr:spPr>
        <a:xfrm>
          <a:off x="30204336" y="348153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376" name="Freccia in su 375">
          <a:extLst>
            <a:ext uri="{FF2B5EF4-FFF2-40B4-BE49-F238E27FC236}">
              <a16:creationId xmlns="" xmlns:a16="http://schemas.microsoft.com/office/drawing/2014/main" id="{5400E645-5BB0-4205-82C8-B972AE30E49C}"/>
            </a:ext>
          </a:extLst>
        </xdr:cNvPr>
        <xdr:cNvSpPr/>
      </xdr:nvSpPr>
      <xdr:spPr>
        <a:xfrm>
          <a:off x="30757426" y="345107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377" name="Freccia in giù 376">
          <a:extLst>
            <a:ext uri="{FF2B5EF4-FFF2-40B4-BE49-F238E27FC236}">
              <a16:creationId xmlns="" xmlns:a16="http://schemas.microsoft.com/office/drawing/2014/main" id="{B19107AD-C22C-4D06-960A-7B09559AE236}"/>
            </a:ext>
          </a:extLst>
        </xdr:cNvPr>
        <xdr:cNvSpPr/>
      </xdr:nvSpPr>
      <xdr:spPr>
        <a:xfrm>
          <a:off x="30202654" y="38957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378" name="Freccia in su 377">
          <a:extLst>
            <a:ext uri="{FF2B5EF4-FFF2-40B4-BE49-F238E27FC236}">
              <a16:creationId xmlns="" xmlns:a16="http://schemas.microsoft.com/office/drawing/2014/main" id="{E23E7188-063D-4816-A898-5148810368F3}"/>
            </a:ext>
          </a:extLst>
        </xdr:cNvPr>
        <xdr:cNvSpPr/>
      </xdr:nvSpPr>
      <xdr:spPr>
        <a:xfrm>
          <a:off x="30755744" y="38957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379" name="Freccia in giù 378">
          <a:extLst>
            <a:ext uri="{FF2B5EF4-FFF2-40B4-BE49-F238E27FC236}">
              <a16:creationId xmlns="" xmlns:a16="http://schemas.microsoft.com/office/drawing/2014/main" id="{14A1E88D-DE6C-4ECA-8A7E-14BED495EB93}"/>
            </a:ext>
          </a:extLst>
        </xdr:cNvPr>
        <xdr:cNvSpPr/>
      </xdr:nvSpPr>
      <xdr:spPr>
        <a:xfrm>
          <a:off x="30204336" y="373585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380" name="Freccia in su 379">
          <a:extLst>
            <a:ext uri="{FF2B5EF4-FFF2-40B4-BE49-F238E27FC236}">
              <a16:creationId xmlns="" xmlns:a16="http://schemas.microsoft.com/office/drawing/2014/main" id="{D8ACB9FF-D54F-4980-91D8-DE9186A4966B}"/>
            </a:ext>
          </a:extLst>
        </xdr:cNvPr>
        <xdr:cNvSpPr/>
      </xdr:nvSpPr>
      <xdr:spPr>
        <a:xfrm>
          <a:off x="30757426" y="370539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381" name="Freccia in giù 380">
          <a:extLst>
            <a:ext uri="{FF2B5EF4-FFF2-40B4-BE49-F238E27FC236}">
              <a16:creationId xmlns="" xmlns:a16="http://schemas.microsoft.com/office/drawing/2014/main" id="{540C86ED-24E7-45A6-A44E-A3E56AF62049}"/>
            </a:ext>
          </a:extLst>
        </xdr:cNvPr>
        <xdr:cNvSpPr/>
      </xdr:nvSpPr>
      <xdr:spPr>
        <a:xfrm>
          <a:off x="30202654" y="4150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382" name="Freccia in su 381">
          <a:extLst>
            <a:ext uri="{FF2B5EF4-FFF2-40B4-BE49-F238E27FC236}">
              <a16:creationId xmlns="" xmlns:a16="http://schemas.microsoft.com/office/drawing/2014/main" id="{250E92BC-445E-470B-A61B-8657647B0863}"/>
            </a:ext>
          </a:extLst>
        </xdr:cNvPr>
        <xdr:cNvSpPr/>
      </xdr:nvSpPr>
      <xdr:spPr>
        <a:xfrm>
          <a:off x="30755744" y="4150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383" name="Freccia in giù 382">
          <a:extLst>
            <a:ext uri="{FF2B5EF4-FFF2-40B4-BE49-F238E27FC236}">
              <a16:creationId xmlns="" xmlns:a16="http://schemas.microsoft.com/office/drawing/2014/main" id="{4CF66F89-4F1C-42E6-9F87-FDA874539EC6}"/>
            </a:ext>
          </a:extLst>
        </xdr:cNvPr>
        <xdr:cNvSpPr/>
      </xdr:nvSpPr>
      <xdr:spPr>
        <a:xfrm>
          <a:off x="30204336" y="39901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384" name="Freccia in su 383">
          <a:extLst>
            <a:ext uri="{FF2B5EF4-FFF2-40B4-BE49-F238E27FC236}">
              <a16:creationId xmlns="" xmlns:a16="http://schemas.microsoft.com/office/drawing/2014/main" id="{393E1BF9-3B71-408B-A281-92B04245E50C}"/>
            </a:ext>
          </a:extLst>
        </xdr:cNvPr>
        <xdr:cNvSpPr/>
      </xdr:nvSpPr>
      <xdr:spPr>
        <a:xfrm>
          <a:off x="30757426" y="39597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385" name="Freccia in giù 384">
          <a:extLst>
            <a:ext uri="{FF2B5EF4-FFF2-40B4-BE49-F238E27FC236}">
              <a16:creationId xmlns="" xmlns:a16="http://schemas.microsoft.com/office/drawing/2014/main" id="{237AE058-1F82-42FA-A429-6075B8F3A033}"/>
            </a:ext>
          </a:extLst>
        </xdr:cNvPr>
        <xdr:cNvSpPr/>
      </xdr:nvSpPr>
      <xdr:spPr>
        <a:xfrm>
          <a:off x="30202654" y="44043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386" name="Freccia in su 385">
          <a:extLst>
            <a:ext uri="{FF2B5EF4-FFF2-40B4-BE49-F238E27FC236}">
              <a16:creationId xmlns="" xmlns:a16="http://schemas.microsoft.com/office/drawing/2014/main" id="{018C79D3-07D0-483E-BC8C-38EA722FBBC3}"/>
            </a:ext>
          </a:extLst>
        </xdr:cNvPr>
        <xdr:cNvSpPr/>
      </xdr:nvSpPr>
      <xdr:spPr>
        <a:xfrm>
          <a:off x="30755744" y="44043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387" name="Freccia in giù 386">
          <a:extLst>
            <a:ext uri="{FF2B5EF4-FFF2-40B4-BE49-F238E27FC236}">
              <a16:creationId xmlns="" xmlns:a16="http://schemas.microsoft.com/office/drawing/2014/main" id="{12707D7F-C871-4205-AECD-6147FD388FC7}"/>
            </a:ext>
          </a:extLst>
        </xdr:cNvPr>
        <xdr:cNvSpPr/>
      </xdr:nvSpPr>
      <xdr:spPr>
        <a:xfrm>
          <a:off x="30204336" y="424448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388" name="Freccia in su 387">
          <a:extLst>
            <a:ext uri="{FF2B5EF4-FFF2-40B4-BE49-F238E27FC236}">
              <a16:creationId xmlns="" xmlns:a16="http://schemas.microsoft.com/office/drawing/2014/main" id="{9458325B-43B6-42BE-B33C-D197797BD2D5}"/>
            </a:ext>
          </a:extLst>
        </xdr:cNvPr>
        <xdr:cNvSpPr/>
      </xdr:nvSpPr>
      <xdr:spPr>
        <a:xfrm>
          <a:off x="30757426" y="421402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389" name="Freccia in giù 388">
          <a:extLst>
            <a:ext uri="{FF2B5EF4-FFF2-40B4-BE49-F238E27FC236}">
              <a16:creationId xmlns="" xmlns:a16="http://schemas.microsoft.com/office/drawing/2014/main" id="{099C2289-0B78-4101-BE70-0504E918BB22}"/>
            </a:ext>
          </a:extLst>
        </xdr:cNvPr>
        <xdr:cNvSpPr/>
      </xdr:nvSpPr>
      <xdr:spPr>
        <a:xfrm>
          <a:off x="30202654" y="46586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390" name="Freccia in su 389">
          <a:extLst>
            <a:ext uri="{FF2B5EF4-FFF2-40B4-BE49-F238E27FC236}">
              <a16:creationId xmlns="" xmlns:a16="http://schemas.microsoft.com/office/drawing/2014/main" id="{9AAAE1EA-B644-4EE6-8C17-1696C4DBA567}"/>
            </a:ext>
          </a:extLst>
        </xdr:cNvPr>
        <xdr:cNvSpPr/>
      </xdr:nvSpPr>
      <xdr:spPr>
        <a:xfrm>
          <a:off x="30755744" y="46586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391" name="Freccia in giù 390">
          <a:extLst>
            <a:ext uri="{FF2B5EF4-FFF2-40B4-BE49-F238E27FC236}">
              <a16:creationId xmlns="" xmlns:a16="http://schemas.microsoft.com/office/drawing/2014/main" id="{6F7DD557-BEC6-495E-9BBE-57674E663848}"/>
            </a:ext>
          </a:extLst>
        </xdr:cNvPr>
        <xdr:cNvSpPr/>
      </xdr:nvSpPr>
      <xdr:spPr>
        <a:xfrm>
          <a:off x="30204336" y="44988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392" name="Freccia in su 391">
          <a:extLst>
            <a:ext uri="{FF2B5EF4-FFF2-40B4-BE49-F238E27FC236}">
              <a16:creationId xmlns="" xmlns:a16="http://schemas.microsoft.com/office/drawing/2014/main" id="{9232922B-A744-45B2-AEFF-A7E9E3537C51}"/>
            </a:ext>
          </a:extLst>
        </xdr:cNvPr>
        <xdr:cNvSpPr/>
      </xdr:nvSpPr>
      <xdr:spPr>
        <a:xfrm>
          <a:off x="30757426" y="44683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393" name="Freccia in giù 392">
          <a:extLst>
            <a:ext uri="{FF2B5EF4-FFF2-40B4-BE49-F238E27FC236}">
              <a16:creationId xmlns="" xmlns:a16="http://schemas.microsoft.com/office/drawing/2014/main" id="{3A9767ED-2551-46AC-A15E-F27192921D52}"/>
            </a:ext>
          </a:extLst>
        </xdr:cNvPr>
        <xdr:cNvSpPr/>
      </xdr:nvSpPr>
      <xdr:spPr>
        <a:xfrm>
          <a:off x="30202654" y="491299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394" name="Freccia in su 393">
          <a:extLst>
            <a:ext uri="{FF2B5EF4-FFF2-40B4-BE49-F238E27FC236}">
              <a16:creationId xmlns="" xmlns:a16="http://schemas.microsoft.com/office/drawing/2014/main" id="{C977478D-858C-4B22-A8F5-DDC6BD7E2DA9}"/>
            </a:ext>
          </a:extLst>
        </xdr:cNvPr>
        <xdr:cNvSpPr/>
      </xdr:nvSpPr>
      <xdr:spPr>
        <a:xfrm>
          <a:off x="30755744" y="491299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395" name="Freccia in giù 394">
          <a:extLst>
            <a:ext uri="{FF2B5EF4-FFF2-40B4-BE49-F238E27FC236}">
              <a16:creationId xmlns="" xmlns:a16="http://schemas.microsoft.com/office/drawing/2014/main" id="{AF612746-CD7B-495F-AE60-9ABEC7A62536}"/>
            </a:ext>
          </a:extLst>
        </xdr:cNvPr>
        <xdr:cNvSpPr/>
      </xdr:nvSpPr>
      <xdr:spPr>
        <a:xfrm>
          <a:off x="30204336" y="475312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396" name="Freccia in su 395">
          <a:extLst>
            <a:ext uri="{FF2B5EF4-FFF2-40B4-BE49-F238E27FC236}">
              <a16:creationId xmlns="" xmlns:a16="http://schemas.microsoft.com/office/drawing/2014/main" id="{BA1ED028-B9E8-4FA4-A2E4-7D64264D268E}"/>
            </a:ext>
          </a:extLst>
        </xdr:cNvPr>
        <xdr:cNvSpPr/>
      </xdr:nvSpPr>
      <xdr:spPr>
        <a:xfrm>
          <a:off x="30757426" y="472266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397" name="Freccia in giù 396">
          <a:extLst>
            <a:ext uri="{FF2B5EF4-FFF2-40B4-BE49-F238E27FC236}">
              <a16:creationId xmlns="" xmlns:a16="http://schemas.microsoft.com/office/drawing/2014/main" id="{4756270F-4018-44BA-B74A-6CF26AEE3AD5}"/>
            </a:ext>
          </a:extLst>
        </xdr:cNvPr>
        <xdr:cNvSpPr/>
      </xdr:nvSpPr>
      <xdr:spPr>
        <a:xfrm>
          <a:off x="30202654" y="516731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398" name="Freccia in su 397">
          <a:extLst>
            <a:ext uri="{FF2B5EF4-FFF2-40B4-BE49-F238E27FC236}">
              <a16:creationId xmlns="" xmlns:a16="http://schemas.microsoft.com/office/drawing/2014/main" id="{619C34B9-DA4E-4C0E-8AAA-DF33A0B21779}"/>
            </a:ext>
          </a:extLst>
        </xdr:cNvPr>
        <xdr:cNvSpPr/>
      </xdr:nvSpPr>
      <xdr:spPr>
        <a:xfrm>
          <a:off x="30755744" y="516731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399" name="Freccia in giù 398">
          <a:extLst>
            <a:ext uri="{FF2B5EF4-FFF2-40B4-BE49-F238E27FC236}">
              <a16:creationId xmlns="" xmlns:a16="http://schemas.microsoft.com/office/drawing/2014/main" id="{77D85DC1-9A55-4CCC-924F-2E7CB18DA74D}"/>
            </a:ext>
          </a:extLst>
        </xdr:cNvPr>
        <xdr:cNvSpPr/>
      </xdr:nvSpPr>
      <xdr:spPr>
        <a:xfrm>
          <a:off x="30204336" y="500743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400" name="Freccia in su 399">
          <a:extLst>
            <a:ext uri="{FF2B5EF4-FFF2-40B4-BE49-F238E27FC236}">
              <a16:creationId xmlns="" xmlns:a16="http://schemas.microsoft.com/office/drawing/2014/main" id="{CA225A0F-369A-4895-B93A-C219A8B9E52A}"/>
            </a:ext>
          </a:extLst>
        </xdr:cNvPr>
        <xdr:cNvSpPr/>
      </xdr:nvSpPr>
      <xdr:spPr>
        <a:xfrm>
          <a:off x="30757426" y="497698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401" name="Freccia in giù 400">
          <a:extLst>
            <a:ext uri="{FF2B5EF4-FFF2-40B4-BE49-F238E27FC236}">
              <a16:creationId xmlns="" xmlns:a16="http://schemas.microsoft.com/office/drawing/2014/main" id="{34E69F36-D7E0-4FA4-B38E-691D92F36DCA}"/>
            </a:ext>
          </a:extLst>
        </xdr:cNvPr>
        <xdr:cNvSpPr/>
      </xdr:nvSpPr>
      <xdr:spPr>
        <a:xfrm>
          <a:off x="30202654" y="54197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402" name="Freccia in su 401">
          <a:extLst>
            <a:ext uri="{FF2B5EF4-FFF2-40B4-BE49-F238E27FC236}">
              <a16:creationId xmlns="" xmlns:a16="http://schemas.microsoft.com/office/drawing/2014/main" id="{B76C2109-E26C-4CEF-8D3B-05C873DA47A1}"/>
            </a:ext>
          </a:extLst>
        </xdr:cNvPr>
        <xdr:cNvSpPr/>
      </xdr:nvSpPr>
      <xdr:spPr>
        <a:xfrm>
          <a:off x="30755744" y="54197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403" name="Freccia in giù 402">
          <a:extLst>
            <a:ext uri="{FF2B5EF4-FFF2-40B4-BE49-F238E27FC236}">
              <a16:creationId xmlns="" xmlns:a16="http://schemas.microsoft.com/office/drawing/2014/main" id="{480DEC77-622D-4F03-9E04-5CE934C8A897}"/>
            </a:ext>
          </a:extLst>
        </xdr:cNvPr>
        <xdr:cNvSpPr/>
      </xdr:nvSpPr>
      <xdr:spPr>
        <a:xfrm>
          <a:off x="30204336" y="526175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404" name="Freccia in su 403">
          <a:extLst>
            <a:ext uri="{FF2B5EF4-FFF2-40B4-BE49-F238E27FC236}">
              <a16:creationId xmlns="" xmlns:a16="http://schemas.microsoft.com/office/drawing/2014/main" id="{CED866C6-0FC7-40AF-A367-2B398F75D3B5}"/>
            </a:ext>
          </a:extLst>
        </xdr:cNvPr>
        <xdr:cNvSpPr/>
      </xdr:nvSpPr>
      <xdr:spPr>
        <a:xfrm>
          <a:off x="30757426" y="523129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405" name="Freccia in giù 404">
          <a:extLst>
            <a:ext uri="{FF2B5EF4-FFF2-40B4-BE49-F238E27FC236}">
              <a16:creationId xmlns="" xmlns:a16="http://schemas.microsoft.com/office/drawing/2014/main" id="{956CBB94-E2B4-4134-9E29-8DEA5801BB73}"/>
            </a:ext>
          </a:extLst>
        </xdr:cNvPr>
        <xdr:cNvSpPr/>
      </xdr:nvSpPr>
      <xdr:spPr>
        <a:xfrm>
          <a:off x="30202654" y="5674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406" name="Freccia in su 405">
          <a:extLst>
            <a:ext uri="{FF2B5EF4-FFF2-40B4-BE49-F238E27FC236}">
              <a16:creationId xmlns="" xmlns:a16="http://schemas.microsoft.com/office/drawing/2014/main" id="{D590336A-7277-4E13-A58D-1EB5C7EA3A7F}"/>
            </a:ext>
          </a:extLst>
        </xdr:cNvPr>
        <xdr:cNvSpPr/>
      </xdr:nvSpPr>
      <xdr:spPr>
        <a:xfrm>
          <a:off x="30755744" y="5674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407" name="Freccia in giù 406">
          <a:extLst>
            <a:ext uri="{FF2B5EF4-FFF2-40B4-BE49-F238E27FC236}">
              <a16:creationId xmlns="" xmlns:a16="http://schemas.microsoft.com/office/drawing/2014/main" id="{5C8B6D48-2608-4A4C-B5DA-D20920AAEF01}"/>
            </a:ext>
          </a:extLst>
        </xdr:cNvPr>
        <xdr:cNvSpPr/>
      </xdr:nvSpPr>
      <xdr:spPr>
        <a:xfrm>
          <a:off x="30204336" y="55141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408" name="Freccia in su 407">
          <a:extLst>
            <a:ext uri="{FF2B5EF4-FFF2-40B4-BE49-F238E27FC236}">
              <a16:creationId xmlns="" xmlns:a16="http://schemas.microsoft.com/office/drawing/2014/main" id="{AC51A811-3D1B-45AA-B5E7-9DF921251A9D}"/>
            </a:ext>
          </a:extLst>
        </xdr:cNvPr>
        <xdr:cNvSpPr/>
      </xdr:nvSpPr>
      <xdr:spPr>
        <a:xfrm>
          <a:off x="30757426" y="54837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48105</xdr:colOff>
      <xdr:row>13</xdr:row>
      <xdr:rowOff>630811</xdr:rowOff>
    </xdr:from>
    <xdr:to>
      <xdr:col>31</xdr:col>
      <xdr:colOff>333855</xdr:colOff>
      <xdr:row>13</xdr:row>
      <xdr:rowOff>964640</xdr:rowOff>
    </xdr:to>
    <xdr:sp macro="" textlink="">
      <xdr:nvSpPr>
        <xdr:cNvPr id="409" name="Freccia in giù 408">
          <a:extLst>
            <a:ext uri="{FF2B5EF4-FFF2-40B4-BE49-F238E27FC236}">
              <a16:creationId xmlns="" xmlns:a16="http://schemas.microsoft.com/office/drawing/2014/main" id="{171706A9-D513-4624-9438-601D1D8D1D58}"/>
            </a:ext>
          </a:extLst>
        </xdr:cNvPr>
        <xdr:cNvSpPr/>
      </xdr:nvSpPr>
      <xdr:spPr>
        <a:xfrm>
          <a:off x="30194730" y="1392811"/>
          <a:ext cx="285750" cy="33382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410" name="Freccia in su 409">
          <a:extLst>
            <a:ext uri="{FF2B5EF4-FFF2-40B4-BE49-F238E27FC236}">
              <a16:creationId xmlns="" xmlns:a16="http://schemas.microsoft.com/office/drawing/2014/main" id="{B709DFA1-7BDF-4537-8C96-32F724900623}"/>
            </a:ext>
          </a:extLst>
        </xdr:cNvPr>
        <xdr:cNvSpPr/>
      </xdr:nvSpPr>
      <xdr:spPr>
        <a:xfrm>
          <a:off x="30747820" y="1116613"/>
          <a:ext cx="222250" cy="3705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411" name="Freccia in giù 410">
          <a:extLst>
            <a:ext uri="{FF2B5EF4-FFF2-40B4-BE49-F238E27FC236}">
              <a16:creationId xmlns="" xmlns:a16="http://schemas.microsoft.com/office/drawing/2014/main" id="{DA98BEF5-8257-4E23-9A85-39EE90955DD6}"/>
            </a:ext>
          </a:extLst>
        </xdr:cNvPr>
        <xdr:cNvSpPr/>
      </xdr:nvSpPr>
      <xdr:spPr>
        <a:xfrm>
          <a:off x="30202654" y="407350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412" name="Freccia in su 411">
          <a:extLst>
            <a:ext uri="{FF2B5EF4-FFF2-40B4-BE49-F238E27FC236}">
              <a16:creationId xmlns="" xmlns:a16="http://schemas.microsoft.com/office/drawing/2014/main" id="{FCB05DA1-BD00-468D-BF0E-98994E7E5B81}"/>
            </a:ext>
          </a:extLst>
        </xdr:cNvPr>
        <xdr:cNvSpPr/>
      </xdr:nvSpPr>
      <xdr:spPr>
        <a:xfrm>
          <a:off x="30755744" y="378161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413" name="Freccia in giù 412">
          <a:extLst>
            <a:ext uri="{FF2B5EF4-FFF2-40B4-BE49-F238E27FC236}">
              <a16:creationId xmlns="" xmlns:a16="http://schemas.microsoft.com/office/drawing/2014/main" id="{FF88604A-7A77-439D-9A6F-E733FFDF0A6D}"/>
            </a:ext>
          </a:extLst>
        </xdr:cNvPr>
        <xdr:cNvSpPr/>
      </xdr:nvSpPr>
      <xdr:spPr>
        <a:xfrm>
          <a:off x="30202654" y="110013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414" name="Freccia in su 413">
          <a:extLst>
            <a:ext uri="{FF2B5EF4-FFF2-40B4-BE49-F238E27FC236}">
              <a16:creationId xmlns="" xmlns:a16="http://schemas.microsoft.com/office/drawing/2014/main" id="{FEA3992E-9A42-4760-895C-140C153A9924}"/>
            </a:ext>
          </a:extLst>
        </xdr:cNvPr>
        <xdr:cNvSpPr/>
      </xdr:nvSpPr>
      <xdr:spPr>
        <a:xfrm>
          <a:off x="30755744" y="110013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415" name="Freccia in giù 414">
          <a:extLst>
            <a:ext uri="{FF2B5EF4-FFF2-40B4-BE49-F238E27FC236}">
              <a16:creationId xmlns="" xmlns:a16="http://schemas.microsoft.com/office/drawing/2014/main" id="{DD566BC2-8029-4531-9BED-0DEB11687A3E}"/>
            </a:ext>
          </a:extLst>
        </xdr:cNvPr>
        <xdr:cNvSpPr/>
      </xdr:nvSpPr>
      <xdr:spPr>
        <a:xfrm>
          <a:off x="30204336" y="94026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416" name="Freccia in su 415">
          <a:extLst>
            <a:ext uri="{FF2B5EF4-FFF2-40B4-BE49-F238E27FC236}">
              <a16:creationId xmlns="" xmlns:a16="http://schemas.microsoft.com/office/drawing/2014/main" id="{84B1367D-590D-4086-8AC6-D3F211157D4E}"/>
            </a:ext>
          </a:extLst>
        </xdr:cNvPr>
        <xdr:cNvSpPr/>
      </xdr:nvSpPr>
      <xdr:spPr>
        <a:xfrm>
          <a:off x="30757426" y="90980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417" name="Freccia in giù 416">
          <a:extLst>
            <a:ext uri="{FF2B5EF4-FFF2-40B4-BE49-F238E27FC236}">
              <a16:creationId xmlns="" xmlns:a16="http://schemas.microsoft.com/office/drawing/2014/main" id="{2917D869-44EA-4ABA-A933-407987156F28}"/>
            </a:ext>
          </a:extLst>
        </xdr:cNvPr>
        <xdr:cNvSpPr/>
      </xdr:nvSpPr>
      <xdr:spPr>
        <a:xfrm>
          <a:off x="30202654" y="135445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418" name="Freccia in su 417">
          <a:extLst>
            <a:ext uri="{FF2B5EF4-FFF2-40B4-BE49-F238E27FC236}">
              <a16:creationId xmlns="" xmlns:a16="http://schemas.microsoft.com/office/drawing/2014/main" id="{EC6A8777-93BD-41D0-8DCD-C73A49EF5D50}"/>
            </a:ext>
          </a:extLst>
        </xdr:cNvPr>
        <xdr:cNvSpPr/>
      </xdr:nvSpPr>
      <xdr:spPr>
        <a:xfrm>
          <a:off x="30755744" y="135445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419" name="Freccia in giù 418">
          <a:extLst>
            <a:ext uri="{FF2B5EF4-FFF2-40B4-BE49-F238E27FC236}">
              <a16:creationId xmlns="" xmlns:a16="http://schemas.microsoft.com/office/drawing/2014/main" id="{0A508EE9-24A8-4E32-ACAB-C0EA22BF7AF2}"/>
            </a:ext>
          </a:extLst>
        </xdr:cNvPr>
        <xdr:cNvSpPr/>
      </xdr:nvSpPr>
      <xdr:spPr>
        <a:xfrm>
          <a:off x="30204336" y="119458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420" name="Freccia in su 419">
          <a:extLst>
            <a:ext uri="{FF2B5EF4-FFF2-40B4-BE49-F238E27FC236}">
              <a16:creationId xmlns="" xmlns:a16="http://schemas.microsoft.com/office/drawing/2014/main" id="{4A262818-B48A-40D4-9977-E3AED0053CB9}"/>
            </a:ext>
          </a:extLst>
        </xdr:cNvPr>
        <xdr:cNvSpPr/>
      </xdr:nvSpPr>
      <xdr:spPr>
        <a:xfrm>
          <a:off x="30757426" y="116412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421" name="Freccia in giù 420">
          <a:extLst>
            <a:ext uri="{FF2B5EF4-FFF2-40B4-BE49-F238E27FC236}">
              <a16:creationId xmlns="" xmlns:a16="http://schemas.microsoft.com/office/drawing/2014/main" id="{80B7092A-E075-4563-81E3-281F06254B2E}"/>
            </a:ext>
          </a:extLst>
        </xdr:cNvPr>
        <xdr:cNvSpPr/>
      </xdr:nvSpPr>
      <xdr:spPr>
        <a:xfrm>
          <a:off x="30202654" y="160877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422" name="Freccia in su 421">
          <a:extLst>
            <a:ext uri="{FF2B5EF4-FFF2-40B4-BE49-F238E27FC236}">
              <a16:creationId xmlns="" xmlns:a16="http://schemas.microsoft.com/office/drawing/2014/main" id="{7A811ED6-B23E-483E-AC77-52137046E9C9}"/>
            </a:ext>
          </a:extLst>
        </xdr:cNvPr>
        <xdr:cNvSpPr/>
      </xdr:nvSpPr>
      <xdr:spPr>
        <a:xfrm>
          <a:off x="30755744" y="160877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423" name="Freccia in giù 422">
          <a:extLst>
            <a:ext uri="{FF2B5EF4-FFF2-40B4-BE49-F238E27FC236}">
              <a16:creationId xmlns="" xmlns:a16="http://schemas.microsoft.com/office/drawing/2014/main" id="{BFFDAB31-9F9D-4E13-933C-425050F78405}"/>
            </a:ext>
          </a:extLst>
        </xdr:cNvPr>
        <xdr:cNvSpPr/>
      </xdr:nvSpPr>
      <xdr:spPr>
        <a:xfrm>
          <a:off x="30204336" y="144889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424" name="Freccia in su 423">
          <a:extLst>
            <a:ext uri="{FF2B5EF4-FFF2-40B4-BE49-F238E27FC236}">
              <a16:creationId xmlns="" xmlns:a16="http://schemas.microsoft.com/office/drawing/2014/main" id="{9A00CF6B-7911-4D16-B08B-B5E0440AEBD6}"/>
            </a:ext>
          </a:extLst>
        </xdr:cNvPr>
        <xdr:cNvSpPr/>
      </xdr:nvSpPr>
      <xdr:spPr>
        <a:xfrm>
          <a:off x="30757426" y="141844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425" name="Freccia in giù 424">
          <a:extLst>
            <a:ext uri="{FF2B5EF4-FFF2-40B4-BE49-F238E27FC236}">
              <a16:creationId xmlns="" xmlns:a16="http://schemas.microsoft.com/office/drawing/2014/main" id="{AE6CB598-4A29-4C93-9103-9F4480F590F5}"/>
            </a:ext>
          </a:extLst>
        </xdr:cNvPr>
        <xdr:cNvSpPr/>
      </xdr:nvSpPr>
      <xdr:spPr>
        <a:xfrm>
          <a:off x="30202654" y="186309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426" name="Freccia in su 425">
          <a:extLst>
            <a:ext uri="{FF2B5EF4-FFF2-40B4-BE49-F238E27FC236}">
              <a16:creationId xmlns="" xmlns:a16="http://schemas.microsoft.com/office/drawing/2014/main" id="{FA6B1246-AFAE-4732-AE40-CD82DD9401FA}"/>
            </a:ext>
          </a:extLst>
        </xdr:cNvPr>
        <xdr:cNvSpPr/>
      </xdr:nvSpPr>
      <xdr:spPr>
        <a:xfrm>
          <a:off x="30755744" y="186309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427" name="Freccia in giù 426">
          <a:extLst>
            <a:ext uri="{FF2B5EF4-FFF2-40B4-BE49-F238E27FC236}">
              <a16:creationId xmlns="" xmlns:a16="http://schemas.microsoft.com/office/drawing/2014/main" id="{088FD8D1-9322-4DAF-86F6-BDD78FE592A5}"/>
            </a:ext>
          </a:extLst>
        </xdr:cNvPr>
        <xdr:cNvSpPr/>
      </xdr:nvSpPr>
      <xdr:spPr>
        <a:xfrm>
          <a:off x="30204336" y="170321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428" name="Freccia in su 427">
          <a:extLst>
            <a:ext uri="{FF2B5EF4-FFF2-40B4-BE49-F238E27FC236}">
              <a16:creationId xmlns="" xmlns:a16="http://schemas.microsoft.com/office/drawing/2014/main" id="{A78AF1AC-4F7D-418B-8DD8-E03BDAD85AB2}"/>
            </a:ext>
          </a:extLst>
        </xdr:cNvPr>
        <xdr:cNvSpPr/>
      </xdr:nvSpPr>
      <xdr:spPr>
        <a:xfrm>
          <a:off x="30757426" y="167275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429" name="Freccia in giù 428">
          <a:extLst>
            <a:ext uri="{FF2B5EF4-FFF2-40B4-BE49-F238E27FC236}">
              <a16:creationId xmlns="" xmlns:a16="http://schemas.microsoft.com/office/drawing/2014/main" id="{4957556F-B8E0-4AB6-A570-6A8E43ADBDFC}"/>
            </a:ext>
          </a:extLst>
        </xdr:cNvPr>
        <xdr:cNvSpPr/>
      </xdr:nvSpPr>
      <xdr:spPr>
        <a:xfrm>
          <a:off x="30202654" y="211740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430" name="Freccia in su 429">
          <a:extLst>
            <a:ext uri="{FF2B5EF4-FFF2-40B4-BE49-F238E27FC236}">
              <a16:creationId xmlns="" xmlns:a16="http://schemas.microsoft.com/office/drawing/2014/main" id="{E5648A1D-1389-49EE-BD6C-9F47277098B7}"/>
            </a:ext>
          </a:extLst>
        </xdr:cNvPr>
        <xdr:cNvSpPr/>
      </xdr:nvSpPr>
      <xdr:spPr>
        <a:xfrm>
          <a:off x="30755744" y="211740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431" name="Freccia in giù 430">
          <a:extLst>
            <a:ext uri="{FF2B5EF4-FFF2-40B4-BE49-F238E27FC236}">
              <a16:creationId xmlns="" xmlns:a16="http://schemas.microsoft.com/office/drawing/2014/main" id="{FEA56E82-6AB0-4EFC-8378-57B472304A37}"/>
            </a:ext>
          </a:extLst>
        </xdr:cNvPr>
        <xdr:cNvSpPr/>
      </xdr:nvSpPr>
      <xdr:spPr>
        <a:xfrm>
          <a:off x="30204336" y="195753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432" name="Freccia in su 431">
          <a:extLst>
            <a:ext uri="{FF2B5EF4-FFF2-40B4-BE49-F238E27FC236}">
              <a16:creationId xmlns="" xmlns:a16="http://schemas.microsoft.com/office/drawing/2014/main" id="{A6A8C0BA-1FE0-4DD9-AC36-F90A54D58396}"/>
            </a:ext>
          </a:extLst>
        </xdr:cNvPr>
        <xdr:cNvSpPr/>
      </xdr:nvSpPr>
      <xdr:spPr>
        <a:xfrm>
          <a:off x="30757426" y="192707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433" name="Freccia in giù 432">
          <a:extLst>
            <a:ext uri="{FF2B5EF4-FFF2-40B4-BE49-F238E27FC236}">
              <a16:creationId xmlns="" xmlns:a16="http://schemas.microsoft.com/office/drawing/2014/main" id="{E62E1D8A-ECB9-48C1-93F4-9DAC9D974551}"/>
            </a:ext>
          </a:extLst>
        </xdr:cNvPr>
        <xdr:cNvSpPr/>
      </xdr:nvSpPr>
      <xdr:spPr>
        <a:xfrm>
          <a:off x="30202654" y="23717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434" name="Freccia in su 433">
          <a:extLst>
            <a:ext uri="{FF2B5EF4-FFF2-40B4-BE49-F238E27FC236}">
              <a16:creationId xmlns="" xmlns:a16="http://schemas.microsoft.com/office/drawing/2014/main" id="{2DE12319-B4AA-4E09-818B-A224F7C186A6}"/>
            </a:ext>
          </a:extLst>
        </xdr:cNvPr>
        <xdr:cNvSpPr/>
      </xdr:nvSpPr>
      <xdr:spPr>
        <a:xfrm>
          <a:off x="30755744" y="23717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435" name="Freccia in giù 434">
          <a:extLst>
            <a:ext uri="{FF2B5EF4-FFF2-40B4-BE49-F238E27FC236}">
              <a16:creationId xmlns="" xmlns:a16="http://schemas.microsoft.com/office/drawing/2014/main" id="{E043BAC2-5B9B-4FE2-87B3-F7C9E56B0A57}"/>
            </a:ext>
          </a:extLst>
        </xdr:cNvPr>
        <xdr:cNvSpPr/>
      </xdr:nvSpPr>
      <xdr:spPr>
        <a:xfrm>
          <a:off x="30204336" y="221185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436" name="Freccia in su 435">
          <a:extLst>
            <a:ext uri="{FF2B5EF4-FFF2-40B4-BE49-F238E27FC236}">
              <a16:creationId xmlns="" xmlns:a16="http://schemas.microsoft.com/office/drawing/2014/main" id="{CE10B115-ED53-49DE-B6DC-4AA36663815E}"/>
            </a:ext>
          </a:extLst>
        </xdr:cNvPr>
        <xdr:cNvSpPr/>
      </xdr:nvSpPr>
      <xdr:spPr>
        <a:xfrm>
          <a:off x="30757426" y="218139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437" name="Freccia in giù 436">
          <a:extLst>
            <a:ext uri="{FF2B5EF4-FFF2-40B4-BE49-F238E27FC236}">
              <a16:creationId xmlns="" xmlns:a16="http://schemas.microsoft.com/office/drawing/2014/main" id="{CA46FAC1-BFB1-41DA-A424-F02E102724E3}"/>
            </a:ext>
          </a:extLst>
        </xdr:cNvPr>
        <xdr:cNvSpPr/>
      </xdr:nvSpPr>
      <xdr:spPr>
        <a:xfrm>
          <a:off x="30202654" y="2626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438" name="Freccia in su 437">
          <a:extLst>
            <a:ext uri="{FF2B5EF4-FFF2-40B4-BE49-F238E27FC236}">
              <a16:creationId xmlns="" xmlns:a16="http://schemas.microsoft.com/office/drawing/2014/main" id="{7A7E3605-D8BB-48C9-A61E-229E4EFADF4F}"/>
            </a:ext>
          </a:extLst>
        </xdr:cNvPr>
        <xdr:cNvSpPr/>
      </xdr:nvSpPr>
      <xdr:spPr>
        <a:xfrm>
          <a:off x="30755744" y="2626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439" name="Freccia in giù 438">
          <a:extLst>
            <a:ext uri="{FF2B5EF4-FFF2-40B4-BE49-F238E27FC236}">
              <a16:creationId xmlns="" xmlns:a16="http://schemas.microsoft.com/office/drawing/2014/main" id="{6FFDE4BF-F077-4D5A-97F0-6E3A13AA9F78}"/>
            </a:ext>
          </a:extLst>
        </xdr:cNvPr>
        <xdr:cNvSpPr/>
      </xdr:nvSpPr>
      <xdr:spPr>
        <a:xfrm>
          <a:off x="30204336" y="24661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440" name="Freccia in su 439">
          <a:extLst>
            <a:ext uri="{FF2B5EF4-FFF2-40B4-BE49-F238E27FC236}">
              <a16:creationId xmlns="" xmlns:a16="http://schemas.microsoft.com/office/drawing/2014/main" id="{9A541A52-4756-4680-93E5-91276DBD83BE}"/>
            </a:ext>
          </a:extLst>
        </xdr:cNvPr>
        <xdr:cNvSpPr/>
      </xdr:nvSpPr>
      <xdr:spPr>
        <a:xfrm>
          <a:off x="30757426" y="24357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441" name="Freccia in giù 440">
          <a:extLst>
            <a:ext uri="{FF2B5EF4-FFF2-40B4-BE49-F238E27FC236}">
              <a16:creationId xmlns="" xmlns:a16="http://schemas.microsoft.com/office/drawing/2014/main" id="{B41599F2-C1F4-4457-8D85-BA07B2A37E72}"/>
            </a:ext>
          </a:extLst>
        </xdr:cNvPr>
        <xdr:cNvSpPr/>
      </xdr:nvSpPr>
      <xdr:spPr>
        <a:xfrm>
          <a:off x="30202654" y="28803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442" name="Freccia in su 441">
          <a:extLst>
            <a:ext uri="{FF2B5EF4-FFF2-40B4-BE49-F238E27FC236}">
              <a16:creationId xmlns="" xmlns:a16="http://schemas.microsoft.com/office/drawing/2014/main" id="{E6157F41-EED2-454E-BF78-BCCBB56D5A2A}"/>
            </a:ext>
          </a:extLst>
        </xdr:cNvPr>
        <xdr:cNvSpPr/>
      </xdr:nvSpPr>
      <xdr:spPr>
        <a:xfrm>
          <a:off x="30755744" y="28803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443" name="Freccia in giù 442">
          <a:extLst>
            <a:ext uri="{FF2B5EF4-FFF2-40B4-BE49-F238E27FC236}">
              <a16:creationId xmlns="" xmlns:a16="http://schemas.microsoft.com/office/drawing/2014/main" id="{0750AB4D-869F-4F98-858E-BF1F02824AEB}"/>
            </a:ext>
          </a:extLst>
        </xdr:cNvPr>
        <xdr:cNvSpPr/>
      </xdr:nvSpPr>
      <xdr:spPr>
        <a:xfrm>
          <a:off x="30204336" y="272048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444" name="Freccia in su 443">
          <a:extLst>
            <a:ext uri="{FF2B5EF4-FFF2-40B4-BE49-F238E27FC236}">
              <a16:creationId xmlns="" xmlns:a16="http://schemas.microsoft.com/office/drawing/2014/main" id="{E0B3135E-A792-441C-BF55-D3643D09D7B3}"/>
            </a:ext>
          </a:extLst>
        </xdr:cNvPr>
        <xdr:cNvSpPr/>
      </xdr:nvSpPr>
      <xdr:spPr>
        <a:xfrm>
          <a:off x="30757426" y="269002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445" name="Freccia in giù 444">
          <a:extLst>
            <a:ext uri="{FF2B5EF4-FFF2-40B4-BE49-F238E27FC236}">
              <a16:creationId xmlns="" xmlns:a16="http://schemas.microsoft.com/office/drawing/2014/main" id="{679A4F16-4ABA-491E-A90D-17AEE6947C27}"/>
            </a:ext>
          </a:extLst>
        </xdr:cNvPr>
        <xdr:cNvSpPr/>
      </xdr:nvSpPr>
      <xdr:spPr>
        <a:xfrm>
          <a:off x="30202654" y="31346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446" name="Freccia in su 445">
          <a:extLst>
            <a:ext uri="{FF2B5EF4-FFF2-40B4-BE49-F238E27FC236}">
              <a16:creationId xmlns="" xmlns:a16="http://schemas.microsoft.com/office/drawing/2014/main" id="{F72765BA-BD72-466F-A980-7E0150F573BF}"/>
            </a:ext>
          </a:extLst>
        </xdr:cNvPr>
        <xdr:cNvSpPr/>
      </xdr:nvSpPr>
      <xdr:spPr>
        <a:xfrm>
          <a:off x="30755744" y="31346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447" name="Freccia in giù 446">
          <a:extLst>
            <a:ext uri="{FF2B5EF4-FFF2-40B4-BE49-F238E27FC236}">
              <a16:creationId xmlns="" xmlns:a16="http://schemas.microsoft.com/office/drawing/2014/main" id="{7B9E63F8-E2DE-4DF8-9BBB-9E7D772C3586}"/>
            </a:ext>
          </a:extLst>
        </xdr:cNvPr>
        <xdr:cNvSpPr/>
      </xdr:nvSpPr>
      <xdr:spPr>
        <a:xfrm>
          <a:off x="30204336" y="29748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448" name="Freccia in su 447">
          <a:extLst>
            <a:ext uri="{FF2B5EF4-FFF2-40B4-BE49-F238E27FC236}">
              <a16:creationId xmlns="" xmlns:a16="http://schemas.microsoft.com/office/drawing/2014/main" id="{38B6E2EC-ECB5-410F-98F6-F97CD97360A6}"/>
            </a:ext>
          </a:extLst>
        </xdr:cNvPr>
        <xdr:cNvSpPr/>
      </xdr:nvSpPr>
      <xdr:spPr>
        <a:xfrm>
          <a:off x="30757426" y="29443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449" name="Freccia in giù 448">
          <a:extLst>
            <a:ext uri="{FF2B5EF4-FFF2-40B4-BE49-F238E27FC236}">
              <a16:creationId xmlns="" xmlns:a16="http://schemas.microsoft.com/office/drawing/2014/main" id="{0CFFE66A-9432-4AFE-9F9D-4F841166C253}"/>
            </a:ext>
          </a:extLst>
        </xdr:cNvPr>
        <xdr:cNvSpPr/>
      </xdr:nvSpPr>
      <xdr:spPr>
        <a:xfrm>
          <a:off x="30202654" y="338709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450" name="Freccia in su 449">
          <a:extLst>
            <a:ext uri="{FF2B5EF4-FFF2-40B4-BE49-F238E27FC236}">
              <a16:creationId xmlns="" xmlns:a16="http://schemas.microsoft.com/office/drawing/2014/main" id="{12161C09-E840-4281-B0EA-4AA1B2AEC8EB}"/>
            </a:ext>
          </a:extLst>
        </xdr:cNvPr>
        <xdr:cNvSpPr/>
      </xdr:nvSpPr>
      <xdr:spPr>
        <a:xfrm>
          <a:off x="30755744" y="338709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451" name="Freccia in giù 450">
          <a:extLst>
            <a:ext uri="{FF2B5EF4-FFF2-40B4-BE49-F238E27FC236}">
              <a16:creationId xmlns="" xmlns:a16="http://schemas.microsoft.com/office/drawing/2014/main" id="{13C2EAE2-7BBA-4592-AAA5-D57907BB12B6}"/>
            </a:ext>
          </a:extLst>
        </xdr:cNvPr>
        <xdr:cNvSpPr/>
      </xdr:nvSpPr>
      <xdr:spPr>
        <a:xfrm>
          <a:off x="30204336" y="322912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452" name="Freccia in su 451">
          <a:extLst>
            <a:ext uri="{FF2B5EF4-FFF2-40B4-BE49-F238E27FC236}">
              <a16:creationId xmlns="" xmlns:a16="http://schemas.microsoft.com/office/drawing/2014/main" id="{64262036-1522-4417-B820-F120E0BCA8E3}"/>
            </a:ext>
          </a:extLst>
        </xdr:cNvPr>
        <xdr:cNvSpPr/>
      </xdr:nvSpPr>
      <xdr:spPr>
        <a:xfrm>
          <a:off x="30757426" y="319866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453" name="Freccia in giù 452">
          <a:extLst>
            <a:ext uri="{FF2B5EF4-FFF2-40B4-BE49-F238E27FC236}">
              <a16:creationId xmlns="" xmlns:a16="http://schemas.microsoft.com/office/drawing/2014/main" id="{1AC31C49-4B7F-4AEF-9D52-BDA9ABAAAA51}"/>
            </a:ext>
          </a:extLst>
        </xdr:cNvPr>
        <xdr:cNvSpPr/>
      </xdr:nvSpPr>
      <xdr:spPr>
        <a:xfrm>
          <a:off x="30202654" y="364140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454" name="Freccia in su 453">
          <a:extLst>
            <a:ext uri="{FF2B5EF4-FFF2-40B4-BE49-F238E27FC236}">
              <a16:creationId xmlns="" xmlns:a16="http://schemas.microsoft.com/office/drawing/2014/main" id="{D265468F-AF72-4A81-9963-CD6B58E737DA}"/>
            </a:ext>
          </a:extLst>
        </xdr:cNvPr>
        <xdr:cNvSpPr/>
      </xdr:nvSpPr>
      <xdr:spPr>
        <a:xfrm>
          <a:off x="30755744" y="364140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455" name="Freccia in giù 454">
          <a:extLst>
            <a:ext uri="{FF2B5EF4-FFF2-40B4-BE49-F238E27FC236}">
              <a16:creationId xmlns="" xmlns:a16="http://schemas.microsoft.com/office/drawing/2014/main" id="{E6445C16-7758-4683-BBE2-96059F91342A}"/>
            </a:ext>
          </a:extLst>
        </xdr:cNvPr>
        <xdr:cNvSpPr/>
      </xdr:nvSpPr>
      <xdr:spPr>
        <a:xfrm>
          <a:off x="30204336" y="348153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456" name="Freccia in su 455">
          <a:extLst>
            <a:ext uri="{FF2B5EF4-FFF2-40B4-BE49-F238E27FC236}">
              <a16:creationId xmlns="" xmlns:a16="http://schemas.microsoft.com/office/drawing/2014/main" id="{735C9066-BD37-4385-9E2A-1A461ADD5F99}"/>
            </a:ext>
          </a:extLst>
        </xdr:cNvPr>
        <xdr:cNvSpPr/>
      </xdr:nvSpPr>
      <xdr:spPr>
        <a:xfrm>
          <a:off x="30757426" y="345107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457" name="Freccia in giù 456">
          <a:extLst>
            <a:ext uri="{FF2B5EF4-FFF2-40B4-BE49-F238E27FC236}">
              <a16:creationId xmlns="" xmlns:a16="http://schemas.microsoft.com/office/drawing/2014/main" id="{CDE4796C-C03A-466E-AE2B-1D868594A71B}"/>
            </a:ext>
          </a:extLst>
        </xdr:cNvPr>
        <xdr:cNvSpPr/>
      </xdr:nvSpPr>
      <xdr:spPr>
        <a:xfrm>
          <a:off x="30202654" y="38957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458" name="Freccia in su 457">
          <a:extLst>
            <a:ext uri="{FF2B5EF4-FFF2-40B4-BE49-F238E27FC236}">
              <a16:creationId xmlns="" xmlns:a16="http://schemas.microsoft.com/office/drawing/2014/main" id="{134C7CFB-A383-4638-86F1-CE1A52A815FE}"/>
            </a:ext>
          </a:extLst>
        </xdr:cNvPr>
        <xdr:cNvSpPr/>
      </xdr:nvSpPr>
      <xdr:spPr>
        <a:xfrm>
          <a:off x="30755744" y="38957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459" name="Freccia in giù 458">
          <a:extLst>
            <a:ext uri="{FF2B5EF4-FFF2-40B4-BE49-F238E27FC236}">
              <a16:creationId xmlns="" xmlns:a16="http://schemas.microsoft.com/office/drawing/2014/main" id="{91536551-B628-42D9-8606-C33D21462753}"/>
            </a:ext>
          </a:extLst>
        </xdr:cNvPr>
        <xdr:cNvSpPr/>
      </xdr:nvSpPr>
      <xdr:spPr>
        <a:xfrm>
          <a:off x="30204336" y="373585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460" name="Freccia in su 459">
          <a:extLst>
            <a:ext uri="{FF2B5EF4-FFF2-40B4-BE49-F238E27FC236}">
              <a16:creationId xmlns="" xmlns:a16="http://schemas.microsoft.com/office/drawing/2014/main" id="{4F97A543-5001-4994-9C44-00F90C5D345E}"/>
            </a:ext>
          </a:extLst>
        </xdr:cNvPr>
        <xdr:cNvSpPr/>
      </xdr:nvSpPr>
      <xdr:spPr>
        <a:xfrm>
          <a:off x="30757426" y="370539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461" name="Freccia in giù 460">
          <a:extLst>
            <a:ext uri="{FF2B5EF4-FFF2-40B4-BE49-F238E27FC236}">
              <a16:creationId xmlns="" xmlns:a16="http://schemas.microsoft.com/office/drawing/2014/main" id="{2FEEE9FA-7062-4E15-8941-FBCB4008824B}"/>
            </a:ext>
          </a:extLst>
        </xdr:cNvPr>
        <xdr:cNvSpPr/>
      </xdr:nvSpPr>
      <xdr:spPr>
        <a:xfrm>
          <a:off x="30202654" y="4150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462" name="Freccia in su 461">
          <a:extLst>
            <a:ext uri="{FF2B5EF4-FFF2-40B4-BE49-F238E27FC236}">
              <a16:creationId xmlns="" xmlns:a16="http://schemas.microsoft.com/office/drawing/2014/main" id="{452A84C1-90E4-42DA-A734-1E2623F71DE2}"/>
            </a:ext>
          </a:extLst>
        </xdr:cNvPr>
        <xdr:cNvSpPr/>
      </xdr:nvSpPr>
      <xdr:spPr>
        <a:xfrm>
          <a:off x="30755744" y="4150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463" name="Freccia in giù 462">
          <a:extLst>
            <a:ext uri="{FF2B5EF4-FFF2-40B4-BE49-F238E27FC236}">
              <a16:creationId xmlns="" xmlns:a16="http://schemas.microsoft.com/office/drawing/2014/main" id="{45320BCF-B6FE-4A0B-8958-623A365CB50F}"/>
            </a:ext>
          </a:extLst>
        </xdr:cNvPr>
        <xdr:cNvSpPr/>
      </xdr:nvSpPr>
      <xdr:spPr>
        <a:xfrm>
          <a:off x="30204336" y="39901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464" name="Freccia in su 463">
          <a:extLst>
            <a:ext uri="{FF2B5EF4-FFF2-40B4-BE49-F238E27FC236}">
              <a16:creationId xmlns="" xmlns:a16="http://schemas.microsoft.com/office/drawing/2014/main" id="{78BFD990-9960-4FB1-88F3-934A09137BFC}"/>
            </a:ext>
          </a:extLst>
        </xdr:cNvPr>
        <xdr:cNvSpPr/>
      </xdr:nvSpPr>
      <xdr:spPr>
        <a:xfrm>
          <a:off x="30757426" y="39597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465" name="Freccia in giù 464">
          <a:extLst>
            <a:ext uri="{FF2B5EF4-FFF2-40B4-BE49-F238E27FC236}">
              <a16:creationId xmlns="" xmlns:a16="http://schemas.microsoft.com/office/drawing/2014/main" id="{51A95F91-B078-477B-A0B8-D26CD46BD123}"/>
            </a:ext>
          </a:extLst>
        </xdr:cNvPr>
        <xdr:cNvSpPr/>
      </xdr:nvSpPr>
      <xdr:spPr>
        <a:xfrm>
          <a:off x="30202654" y="44043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466" name="Freccia in su 465">
          <a:extLst>
            <a:ext uri="{FF2B5EF4-FFF2-40B4-BE49-F238E27FC236}">
              <a16:creationId xmlns="" xmlns:a16="http://schemas.microsoft.com/office/drawing/2014/main" id="{B8D7CDF7-6DFB-419F-A945-AC35BC35D1C9}"/>
            </a:ext>
          </a:extLst>
        </xdr:cNvPr>
        <xdr:cNvSpPr/>
      </xdr:nvSpPr>
      <xdr:spPr>
        <a:xfrm>
          <a:off x="30755744" y="44043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467" name="Freccia in giù 466">
          <a:extLst>
            <a:ext uri="{FF2B5EF4-FFF2-40B4-BE49-F238E27FC236}">
              <a16:creationId xmlns="" xmlns:a16="http://schemas.microsoft.com/office/drawing/2014/main" id="{454A0CBB-ADF9-4F9A-AE9F-EE7D126BA521}"/>
            </a:ext>
          </a:extLst>
        </xdr:cNvPr>
        <xdr:cNvSpPr/>
      </xdr:nvSpPr>
      <xdr:spPr>
        <a:xfrm>
          <a:off x="30204336" y="424448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468" name="Freccia in su 467">
          <a:extLst>
            <a:ext uri="{FF2B5EF4-FFF2-40B4-BE49-F238E27FC236}">
              <a16:creationId xmlns="" xmlns:a16="http://schemas.microsoft.com/office/drawing/2014/main" id="{276FE83B-CD7E-41E5-9F14-C89AC5A1B3F0}"/>
            </a:ext>
          </a:extLst>
        </xdr:cNvPr>
        <xdr:cNvSpPr/>
      </xdr:nvSpPr>
      <xdr:spPr>
        <a:xfrm>
          <a:off x="30757426" y="421402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469" name="Freccia in giù 468">
          <a:extLst>
            <a:ext uri="{FF2B5EF4-FFF2-40B4-BE49-F238E27FC236}">
              <a16:creationId xmlns="" xmlns:a16="http://schemas.microsoft.com/office/drawing/2014/main" id="{E4557A97-F348-4470-B8C3-82CEDF7A3E01}"/>
            </a:ext>
          </a:extLst>
        </xdr:cNvPr>
        <xdr:cNvSpPr/>
      </xdr:nvSpPr>
      <xdr:spPr>
        <a:xfrm>
          <a:off x="30202654" y="46586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470" name="Freccia in su 469">
          <a:extLst>
            <a:ext uri="{FF2B5EF4-FFF2-40B4-BE49-F238E27FC236}">
              <a16:creationId xmlns="" xmlns:a16="http://schemas.microsoft.com/office/drawing/2014/main" id="{DC8686A8-2CAB-4926-B56A-C73A2AF4CE50}"/>
            </a:ext>
          </a:extLst>
        </xdr:cNvPr>
        <xdr:cNvSpPr/>
      </xdr:nvSpPr>
      <xdr:spPr>
        <a:xfrm>
          <a:off x="30755744" y="46586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471" name="Freccia in giù 470">
          <a:extLst>
            <a:ext uri="{FF2B5EF4-FFF2-40B4-BE49-F238E27FC236}">
              <a16:creationId xmlns="" xmlns:a16="http://schemas.microsoft.com/office/drawing/2014/main" id="{345D81EA-57AD-4967-B7CD-E094597C04DA}"/>
            </a:ext>
          </a:extLst>
        </xdr:cNvPr>
        <xdr:cNvSpPr/>
      </xdr:nvSpPr>
      <xdr:spPr>
        <a:xfrm>
          <a:off x="30204336" y="44988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472" name="Freccia in su 471">
          <a:extLst>
            <a:ext uri="{FF2B5EF4-FFF2-40B4-BE49-F238E27FC236}">
              <a16:creationId xmlns="" xmlns:a16="http://schemas.microsoft.com/office/drawing/2014/main" id="{45CEFECE-66F3-4665-A3BA-4C6FF5B3A45A}"/>
            </a:ext>
          </a:extLst>
        </xdr:cNvPr>
        <xdr:cNvSpPr/>
      </xdr:nvSpPr>
      <xdr:spPr>
        <a:xfrm>
          <a:off x="30757426" y="44683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473" name="Freccia in giù 472">
          <a:extLst>
            <a:ext uri="{FF2B5EF4-FFF2-40B4-BE49-F238E27FC236}">
              <a16:creationId xmlns="" xmlns:a16="http://schemas.microsoft.com/office/drawing/2014/main" id="{48427E47-1E07-40CF-9BD6-8E252065154B}"/>
            </a:ext>
          </a:extLst>
        </xdr:cNvPr>
        <xdr:cNvSpPr/>
      </xdr:nvSpPr>
      <xdr:spPr>
        <a:xfrm>
          <a:off x="30202654" y="491299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474" name="Freccia in su 473">
          <a:extLst>
            <a:ext uri="{FF2B5EF4-FFF2-40B4-BE49-F238E27FC236}">
              <a16:creationId xmlns="" xmlns:a16="http://schemas.microsoft.com/office/drawing/2014/main" id="{7A9C7036-F724-49B7-95FA-F1CCCFF7C9C5}"/>
            </a:ext>
          </a:extLst>
        </xdr:cNvPr>
        <xdr:cNvSpPr/>
      </xdr:nvSpPr>
      <xdr:spPr>
        <a:xfrm>
          <a:off x="30755744" y="491299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475" name="Freccia in giù 474">
          <a:extLst>
            <a:ext uri="{FF2B5EF4-FFF2-40B4-BE49-F238E27FC236}">
              <a16:creationId xmlns="" xmlns:a16="http://schemas.microsoft.com/office/drawing/2014/main" id="{9A98D0E4-CCBC-4369-8D40-4FDA9A4D2ADE}"/>
            </a:ext>
          </a:extLst>
        </xdr:cNvPr>
        <xdr:cNvSpPr/>
      </xdr:nvSpPr>
      <xdr:spPr>
        <a:xfrm>
          <a:off x="30204336" y="475312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476" name="Freccia in su 475">
          <a:extLst>
            <a:ext uri="{FF2B5EF4-FFF2-40B4-BE49-F238E27FC236}">
              <a16:creationId xmlns="" xmlns:a16="http://schemas.microsoft.com/office/drawing/2014/main" id="{78DA5969-6E48-48B9-A75E-47985E036354}"/>
            </a:ext>
          </a:extLst>
        </xdr:cNvPr>
        <xdr:cNvSpPr/>
      </xdr:nvSpPr>
      <xdr:spPr>
        <a:xfrm>
          <a:off x="30757426" y="472266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477" name="Freccia in giù 476">
          <a:extLst>
            <a:ext uri="{FF2B5EF4-FFF2-40B4-BE49-F238E27FC236}">
              <a16:creationId xmlns="" xmlns:a16="http://schemas.microsoft.com/office/drawing/2014/main" id="{11B2F58E-6BB8-49BB-AD43-57874171EC3C}"/>
            </a:ext>
          </a:extLst>
        </xdr:cNvPr>
        <xdr:cNvSpPr/>
      </xdr:nvSpPr>
      <xdr:spPr>
        <a:xfrm>
          <a:off x="30202654" y="516731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478" name="Freccia in su 477">
          <a:extLst>
            <a:ext uri="{FF2B5EF4-FFF2-40B4-BE49-F238E27FC236}">
              <a16:creationId xmlns="" xmlns:a16="http://schemas.microsoft.com/office/drawing/2014/main" id="{49696F12-8936-4374-99E1-8E06F105F9E5}"/>
            </a:ext>
          </a:extLst>
        </xdr:cNvPr>
        <xdr:cNvSpPr/>
      </xdr:nvSpPr>
      <xdr:spPr>
        <a:xfrm>
          <a:off x="30755744" y="516731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479" name="Freccia in giù 478">
          <a:extLst>
            <a:ext uri="{FF2B5EF4-FFF2-40B4-BE49-F238E27FC236}">
              <a16:creationId xmlns="" xmlns:a16="http://schemas.microsoft.com/office/drawing/2014/main" id="{CC4FCF8B-B10D-46BC-81AB-BD5A928FAAD4}"/>
            </a:ext>
          </a:extLst>
        </xdr:cNvPr>
        <xdr:cNvSpPr/>
      </xdr:nvSpPr>
      <xdr:spPr>
        <a:xfrm>
          <a:off x="30204336" y="500743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480" name="Freccia in su 479">
          <a:extLst>
            <a:ext uri="{FF2B5EF4-FFF2-40B4-BE49-F238E27FC236}">
              <a16:creationId xmlns="" xmlns:a16="http://schemas.microsoft.com/office/drawing/2014/main" id="{6BD462EA-AED2-4495-8634-758695E17346}"/>
            </a:ext>
          </a:extLst>
        </xdr:cNvPr>
        <xdr:cNvSpPr/>
      </xdr:nvSpPr>
      <xdr:spPr>
        <a:xfrm>
          <a:off x="30757426" y="497698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481" name="Freccia in giù 480">
          <a:extLst>
            <a:ext uri="{FF2B5EF4-FFF2-40B4-BE49-F238E27FC236}">
              <a16:creationId xmlns="" xmlns:a16="http://schemas.microsoft.com/office/drawing/2014/main" id="{3141BF2F-E117-427A-84CE-981370BD75A7}"/>
            </a:ext>
          </a:extLst>
        </xdr:cNvPr>
        <xdr:cNvSpPr/>
      </xdr:nvSpPr>
      <xdr:spPr>
        <a:xfrm>
          <a:off x="30202654" y="54197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482" name="Freccia in su 481">
          <a:extLst>
            <a:ext uri="{FF2B5EF4-FFF2-40B4-BE49-F238E27FC236}">
              <a16:creationId xmlns="" xmlns:a16="http://schemas.microsoft.com/office/drawing/2014/main" id="{9F2B8B30-F7D3-495A-97A9-31A91DD56712}"/>
            </a:ext>
          </a:extLst>
        </xdr:cNvPr>
        <xdr:cNvSpPr/>
      </xdr:nvSpPr>
      <xdr:spPr>
        <a:xfrm>
          <a:off x="30755744" y="54197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483" name="Freccia in giù 482">
          <a:extLst>
            <a:ext uri="{FF2B5EF4-FFF2-40B4-BE49-F238E27FC236}">
              <a16:creationId xmlns="" xmlns:a16="http://schemas.microsoft.com/office/drawing/2014/main" id="{554222ED-F682-4388-81EC-74ECABE1DD34}"/>
            </a:ext>
          </a:extLst>
        </xdr:cNvPr>
        <xdr:cNvSpPr/>
      </xdr:nvSpPr>
      <xdr:spPr>
        <a:xfrm>
          <a:off x="30204336" y="526175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484" name="Freccia in su 483">
          <a:extLst>
            <a:ext uri="{FF2B5EF4-FFF2-40B4-BE49-F238E27FC236}">
              <a16:creationId xmlns="" xmlns:a16="http://schemas.microsoft.com/office/drawing/2014/main" id="{FDD39060-EBF4-4816-8326-1A44FF395D47}"/>
            </a:ext>
          </a:extLst>
        </xdr:cNvPr>
        <xdr:cNvSpPr/>
      </xdr:nvSpPr>
      <xdr:spPr>
        <a:xfrm>
          <a:off x="30757426" y="523129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485" name="Freccia in giù 484">
          <a:extLst>
            <a:ext uri="{FF2B5EF4-FFF2-40B4-BE49-F238E27FC236}">
              <a16:creationId xmlns="" xmlns:a16="http://schemas.microsoft.com/office/drawing/2014/main" id="{082955CD-E297-4312-BE13-864B2E8771DE}"/>
            </a:ext>
          </a:extLst>
        </xdr:cNvPr>
        <xdr:cNvSpPr/>
      </xdr:nvSpPr>
      <xdr:spPr>
        <a:xfrm>
          <a:off x="30202654" y="5674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486" name="Freccia in su 485">
          <a:extLst>
            <a:ext uri="{FF2B5EF4-FFF2-40B4-BE49-F238E27FC236}">
              <a16:creationId xmlns="" xmlns:a16="http://schemas.microsoft.com/office/drawing/2014/main" id="{D145FA64-5E98-4B98-BA8C-105254520E03}"/>
            </a:ext>
          </a:extLst>
        </xdr:cNvPr>
        <xdr:cNvSpPr/>
      </xdr:nvSpPr>
      <xdr:spPr>
        <a:xfrm>
          <a:off x="30755744" y="5674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487" name="Freccia in giù 486">
          <a:extLst>
            <a:ext uri="{FF2B5EF4-FFF2-40B4-BE49-F238E27FC236}">
              <a16:creationId xmlns="" xmlns:a16="http://schemas.microsoft.com/office/drawing/2014/main" id="{80E99A48-084A-4194-9C9A-176A4F709D8E}"/>
            </a:ext>
          </a:extLst>
        </xdr:cNvPr>
        <xdr:cNvSpPr/>
      </xdr:nvSpPr>
      <xdr:spPr>
        <a:xfrm>
          <a:off x="30204336" y="55141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488" name="Freccia in su 487">
          <a:extLst>
            <a:ext uri="{FF2B5EF4-FFF2-40B4-BE49-F238E27FC236}">
              <a16:creationId xmlns="" xmlns:a16="http://schemas.microsoft.com/office/drawing/2014/main" id="{5A34EC63-9B6F-4861-89DE-3C3A086DC82C}"/>
            </a:ext>
          </a:extLst>
        </xdr:cNvPr>
        <xdr:cNvSpPr/>
      </xdr:nvSpPr>
      <xdr:spPr>
        <a:xfrm>
          <a:off x="30757426" y="54837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48105</xdr:colOff>
      <xdr:row>13</xdr:row>
      <xdr:rowOff>630811</xdr:rowOff>
    </xdr:from>
    <xdr:to>
      <xdr:col>31</xdr:col>
      <xdr:colOff>333855</xdr:colOff>
      <xdr:row>13</xdr:row>
      <xdr:rowOff>964640</xdr:rowOff>
    </xdr:to>
    <xdr:sp macro="" textlink="">
      <xdr:nvSpPr>
        <xdr:cNvPr id="489" name="Freccia in giù 488">
          <a:extLst>
            <a:ext uri="{FF2B5EF4-FFF2-40B4-BE49-F238E27FC236}">
              <a16:creationId xmlns="" xmlns:a16="http://schemas.microsoft.com/office/drawing/2014/main" id="{6BDC3F01-8432-48B9-ADE8-F6C0D7D2A879}"/>
            </a:ext>
          </a:extLst>
        </xdr:cNvPr>
        <xdr:cNvSpPr/>
      </xdr:nvSpPr>
      <xdr:spPr>
        <a:xfrm>
          <a:off x="30194730" y="1392811"/>
          <a:ext cx="285750" cy="33382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601195</xdr:colOff>
      <xdr:row>13</xdr:row>
      <xdr:rowOff>354613</xdr:rowOff>
    </xdr:from>
    <xdr:to>
      <xdr:col>31</xdr:col>
      <xdr:colOff>823445</xdr:colOff>
      <xdr:row>13</xdr:row>
      <xdr:rowOff>725181</xdr:rowOff>
    </xdr:to>
    <xdr:sp macro="" textlink="">
      <xdr:nvSpPr>
        <xdr:cNvPr id="490" name="Freccia in su 489">
          <a:extLst>
            <a:ext uri="{FF2B5EF4-FFF2-40B4-BE49-F238E27FC236}">
              <a16:creationId xmlns="" xmlns:a16="http://schemas.microsoft.com/office/drawing/2014/main" id="{4BCDAFDE-6266-431D-A8C2-FBBF934951DE}"/>
            </a:ext>
          </a:extLst>
        </xdr:cNvPr>
        <xdr:cNvSpPr/>
      </xdr:nvSpPr>
      <xdr:spPr>
        <a:xfrm>
          <a:off x="30747820" y="1116613"/>
          <a:ext cx="222250" cy="3705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17</xdr:row>
      <xdr:rowOff>654028</xdr:rowOff>
    </xdr:from>
    <xdr:to>
      <xdr:col>31</xdr:col>
      <xdr:colOff>341779</xdr:colOff>
      <xdr:row>17</xdr:row>
      <xdr:rowOff>971982</xdr:rowOff>
    </xdr:to>
    <xdr:sp macro="" textlink="">
      <xdr:nvSpPr>
        <xdr:cNvPr id="491" name="Freccia in giù 490">
          <a:extLst>
            <a:ext uri="{FF2B5EF4-FFF2-40B4-BE49-F238E27FC236}">
              <a16:creationId xmlns="" xmlns:a16="http://schemas.microsoft.com/office/drawing/2014/main" id="{D95BF16C-757A-4B28-8E94-2D080D0FCF44}"/>
            </a:ext>
          </a:extLst>
        </xdr:cNvPr>
        <xdr:cNvSpPr/>
      </xdr:nvSpPr>
      <xdr:spPr>
        <a:xfrm>
          <a:off x="30202654" y="4073503"/>
          <a:ext cx="28575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17</xdr:row>
      <xdr:rowOff>362141</xdr:rowOff>
    </xdr:from>
    <xdr:to>
      <xdr:col>31</xdr:col>
      <xdr:colOff>831369</xdr:colOff>
      <xdr:row>17</xdr:row>
      <xdr:rowOff>786684</xdr:rowOff>
    </xdr:to>
    <xdr:sp macro="" textlink="">
      <xdr:nvSpPr>
        <xdr:cNvPr id="492" name="Freccia in su 491">
          <a:extLst>
            <a:ext uri="{FF2B5EF4-FFF2-40B4-BE49-F238E27FC236}">
              <a16:creationId xmlns="" xmlns:a16="http://schemas.microsoft.com/office/drawing/2014/main" id="{878DA120-851C-4E29-9AB3-963CC36E6AD8}"/>
            </a:ext>
          </a:extLst>
        </xdr:cNvPr>
        <xdr:cNvSpPr/>
      </xdr:nvSpPr>
      <xdr:spPr>
        <a:xfrm>
          <a:off x="30755744" y="3781616"/>
          <a:ext cx="22225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493" name="Freccia in giù 492">
          <a:extLst>
            <a:ext uri="{FF2B5EF4-FFF2-40B4-BE49-F238E27FC236}">
              <a16:creationId xmlns="" xmlns:a16="http://schemas.microsoft.com/office/drawing/2014/main" id="{4E9C9BB7-83D3-4AC7-8286-7F3D84F12245}"/>
            </a:ext>
          </a:extLst>
        </xdr:cNvPr>
        <xdr:cNvSpPr/>
      </xdr:nvSpPr>
      <xdr:spPr>
        <a:xfrm>
          <a:off x="30202654" y="110013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494" name="Freccia in su 493">
          <a:extLst>
            <a:ext uri="{FF2B5EF4-FFF2-40B4-BE49-F238E27FC236}">
              <a16:creationId xmlns="" xmlns:a16="http://schemas.microsoft.com/office/drawing/2014/main" id="{D004972E-A115-4AA2-A4B0-2A752D5CDE5B}"/>
            </a:ext>
          </a:extLst>
        </xdr:cNvPr>
        <xdr:cNvSpPr/>
      </xdr:nvSpPr>
      <xdr:spPr>
        <a:xfrm>
          <a:off x="30755744" y="110013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xdr:row>
      <xdr:rowOff>677747</xdr:rowOff>
    </xdr:from>
    <xdr:to>
      <xdr:col>31</xdr:col>
      <xdr:colOff>343461</xdr:colOff>
      <xdr:row>34</xdr:row>
      <xdr:rowOff>983001</xdr:rowOff>
    </xdr:to>
    <xdr:sp macro="" textlink="">
      <xdr:nvSpPr>
        <xdr:cNvPr id="495" name="Freccia in giù 494">
          <a:extLst>
            <a:ext uri="{FF2B5EF4-FFF2-40B4-BE49-F238E27FC236}">
              <a16:creationId xmlns="" xmlns:a16="http://schemas.microsoft.com/office/drawing/2014/main" id="{D50690AF-00EC-4F49-B99C-5086068DEB4F}"/>
            </a:ext>
          </a:extLst>
        </xdr:cNvPr>
        <xdr:cNvSpPr/>
      </xdr:nvSpPr>
      <xdr:spPr>
        <a:xfrm>
          <a:off x="30204336" y="94026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xdr:row>
      <xdr:rowOff>373160</xdr:rowOff>
    </xdr:from>
    <xdr:to>
      <xdr:col>31</xdr:col>
      <xdr:colOff>826701</xdr:colOff>
      <xdr:row>34</xdr:row>
      <xdr:rowOff>819928</xdr:rowOff>
    </xdr:to>
    <xdr:sp macro="" textlink="">
      <xdr:nvSpPr>
        <xdr:cNvPr id="496" name="Freccia in su 495">
          <a:extLst>
            <a:ext uri="{FF2B5EF4-FFF2-40B4-BE49-F238E27FC236}">
              <a16:creationId xmlns="" xmlns:a16="http://schemas.microsoft.com/office/drawing/2014/main" id="{93C795FD-CA4B-4D6B-A783-C2BA25984F16}"/>
            </a:ext>
          </a:extLst>
        </xdr:cNvPr>
        <xdr:cNvSpPr/>
      </xdr:nvSpPr>
      <xdr:spPr>
        <a:xfrm>
          <a:off x="30757426" y="90980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497" name="Freccia in giù 496">
          <a:extLst>
            <a:ext uri="{FF2B5EF4-FFF2-40B4-BE49-F238E27FC236}">
              <a16:creationId xmlns="" xmlns:a16="http://schemas.microsoft.com/office/drawing/2014/main" id="{C715EF51-2763-4AF0-AD29-7C49F9469235}"/>
            </a:ext>
          </a:extLst>
        </xdr:cNvPr>
        <xdr:cNvSpPr/>
      </xdr:nvSpPr>
      <xdr:spPr>
        <a:xfrm>
          <a:off x="30202654" y="135445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498" name="Freccia in su 497">
          <a:extLst>
            <a:ext uri="{FF2B5EF4-FFF2-40B4-BE49-F238E27FC236}">
              <a16:creationId xmlns="" xmlns:a16="http://schemas.microsoft.com/office/drawing/2014/main" id="{327D17D8-F1C8-4E5A-860B-4C4217DDFF8C}"/>
            </a:ext>
          </a:extLst>
        </xdr:cNvPr>
        <xdr:cNvSpPr/>
      </xdr:nvSpPr>
      <xdr:spPr>
        <a:xfrm>
          <a:off x="30755744" y="135445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55</xdr:row>
      <xdr:rowOff>677747</xdr:rowOff>
    </xdr:from>
    <xdr:to>
      <xdr:col>31</xdr:col>
      <xdr:colOff>343461</xdr:colOff>
      <xdr:row>55</xdr:row>
      <xdr:rowOff>983001</xdr:rowOff>
    </xdr:to>
    <xdr:sp macro="" textlink="">
      <xdr:nvSpPr>
        <xdr:cNvPr id="499" name="Freccia in giù 498">
          <a:extLst>
            <a:ext uri="{FF2B5EF4-FFF2-40B4-BE49-F238E27FC236}">
              <a16:creationId xmlns="" xmlns:a16="http://schemas.microsoft.com/office/drawing/2014/main" id="{FF03750A-ADD8-499F-AA2C-E27BB95D06CD}"/>
            </a:ext>
          </a:extLst>
        </xdr:cNvPr>
        <xdr:cNvSpPr/>
      </xdr:nvSpPr>
      <xdr:spPr>
        <a:xfrm>
          <a:off x="30204336" y="119458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55</xdr:row>
      <xdr:rowOff>373160</xdr:rowOff>
    </xdr:from>
    <xdr:to>
      <xdr:col>31</xdr:col>
      <xdr:colOff>826701</xdr:colOff>
      <xdr:row>55</xdr:row>
      <xdr:rowOff>819928</xdr:rowOff>
    </xdr:to>
    <xdr:sp macro="" textlink="">
      <xdr:nvSpPr>
        <xdr:cNvPr id="500" name="Freccia in su 499">
          <a:extLst>
            <a:ext uri="{FF2B5EF4-FFF2-40B4-BE49-F238E27FC236}">
              <a16:creationId xmlns="" xmlns:a16="http://schemas.microsoft.com/office/drawing/2014/main" id="{C3FB8BCA-9E66-490D-9065-BA4F7B00DE65}"/>
            </a:ext>
          </a:extLst>
        </xdr:cNvPr>
        <xdr:cNvSpPr/>
      </xdr:nvSpPr>
      <xdr:spPr>
        <a:xfrm>
          <a:off x="30757426" y="116412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501" name="Freccia in giù 500">
          <a:extLst>
            <a:ext uri="{FF2B5EF4-FFF2-40B4-BE49-F238E27FC236}">
              <a16:creationId xmlns="" xmlns:a16="http://schemas.microsoft.com/office/drawing/2014/main" id="{ECCE436E-2867-453D-B51B-D927D526742C}"/>
            </a:ext>
          </a:extLst>
        </xdr:cNvPr>
        <xdr:cNvSpPr/>
      </xdr:nvSpPr>
      <xdr:spPr>
        <a:xfrm>
          <a:off x="30202654" y="160877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502" name="Freccia in su 501">
          <a:extLst>
            <a:ext uri="{FF2B5EF4-FFF2-40B4-BE49-F238E27FC236}">
              <a16:creationId xmlns="" xmlns:a16="http://schemas.microsoft.com/office/drawing/2014/main" id="{F3D5008A-84FD-410F-B191-04F5EA329F4B}"/>
            </a:ext>
          </a:extLst>
        </xdr:cNvPr>
        <xdr:cNvSpPr/>
      </xdr:nvSpPr>
      <xdr:spPr>
        <a:xfrm>
          <a:off x="30755744" y="160877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503" name="Freccia in giù 502">
          <a:extLst>
            <a:ext uri="{FF2B5EF4-FFF2-40B4-BE49-F238E27FC236}">
              <a16:creationId xmlns="" xmlns:a16="http://schemas.microsoft.com/office/drawing/2014/main" id="{3C793612-52DC-44AC-B6A6-3C6474C2D0D8}"/>
            </a:ext>
          </a:extLst>
        </xdr:cNvPr>
        <xdr:cNvSpPr/>
      </xdr:nvSpPr>
      <xdr:spPr>
        <a:xfrm>
          <a:off x="30204336" y="144889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504" name="Freccia in su 503">
          <a:extLst>
            <a:ext uri="{FF2B5EF4-FFF2-40B4-BE49-F238E27FC236}">
              <a16:creationId xmlns="" xmlns:a16="http://schemas.microsoft.com/office/drawing/2014/main" id="{50537032-1076-4388-9698-1CDF433D769D}"/>
            </a:ext>
          </a:extLst>
        </xdr:cNvPr>
        <xdr:cNvSpPr/>
      </xdr:nvSpPr>
      <xdr:spPr>
        <a:xfrm>
          <a:off x="30757426" y="141844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505" name="Freccia in giù 504">
          <a:extLst>
            <a:ext uri="{FF2B5EF4-FFF2-40B4-BE49-F238E27FC236}">
              <a16:creationId xmlns="" xmlns:a16="http://schemas.microsoft.com/office/drawing/2014/main" id="{DE5CA986-7A1B-414A-ACD9-981C1AE6B62C}"/>
            </a:ext>
          </a:extLst>
        </xdr:cNvPr>
        <xdr:cNvSpPr/>
      </xdr:nvSpPr>
      <xdr:spPr>
        <a:xfrm>
          <a:off x="30202654" y="186309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506" name="Freccia in su 505">
          <a:extLst>
            <a:ext uri="{FF2B5EF4-FFF2-40B4-BE49-F238E27FC236}">
              <a16:creationId xmlns="" xmlns:a16="http://schemas.microsoft.com/office/drawing/2014/main" id="{C24103D3-8CA8-4C3C-93D5-DCE01EA10ADB}"/>
            </a:ext>
          </a:extLst>
        </xdr:cNvPr>
        <xdr:cNvSpPr/>
      </xdr:nvSpPr>
      <xdr:spPr>
        <a:xfrm>
          <a:off x="30755744" y="186309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507" name="Freccia in giù 506">
          <a:extLst>
            <a:ext uri="{FF2B5EF4-FFF2-40B4-BE49-F238E27FC236}">
              <a16:creationId xmlns="" xmlns:a16="http://schemas.microsoft.com/office/drawing/2014/main" id="{78C40F5E-F7BC-4651-83AD-1F5E3AFBA403}"/>
            </a:ext>
          </a:extLst>
        </xdr:cNvPr>
        <xdr:cNvSpPr/>
      </xdr:nvSpPr>
      <xdr:spPr>
        <a:xfrm>
          <a:off x="30204336" y="170321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508" name="Freccia in su 507">
          <a:extLst>
            <a:ext uri="{FF2B5EF4-FFF2-40B4-BE49-F238E27FC236}">
              <a16:creationId xmlns="" xmlns:a16="http://schemas.microsoft.com/office/drawing/2014/main" id="{664BAE64-0CC1-4E99-AC88-4F78FEE35BE1}"/>
            </a:ext>
          </a:extLst>
        </xdr:cNvPr>
        <xdr:cNvSpPr/>
      </xdr:nvSpPr>
      <xdr:spPr>
        <a:xfrm>
          <a:off x="30757426" y="167275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122</xdr:row>
      <xdr:rowOff>654028</xdr:rowOff>
    </xdr:from>
    <xdr:to>
      <xdr:col>31</xdr:col>
      <xdr:colOff>341779</xdr:colOff>
      <xdr:row>122</xdr:row>
      <xdr:rowOff>971982</xdr:rowOff>
    </xdr:to>
    <xdr:sp macro="" textlink="">
      <xdr:nvSpPr>
        <xdr:cNvPr id="509" name="Freccia in giù 508">
          <a:extLst>
            <a:ext uri="{FF2B5EF4-FFF2-40B4-BE49-F238E27FC236}">
              <a16:creationId xmlns="" xmlns:a16="http://schemas.microsoft.com/office/drawing/2014/main" id="{EE122187-A423-4381-A0FD-88F11DAAA926}"/>
            </a:ext>
          </a:extLst>
        </xdr:cNvPr>
        <xdr:cNvSpPr/>
      </xdr:nvSpPr>
      <xdr:spPr>
        <a:xfrm>
          <a:off x="30202654" y="211740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122</xdr:row>
      <xdr:rowOff>362141</xdr:rowOff>
    </xdr:from>
    <xdr:to>
      <xdr:col>31</xdr:col>
      <xdr:colOff>831369</xdr:colOff>
      <xdr:row>122</xdr:row>
      <xdr:rowOff>786684</xdr:rowOff>
    </xdr:to>
    <xdr:sp macro="" textlink="">
      <xdr:nvSpPr>
        <xdr:cNvPr id="510" name="Freccia in su 509">
          <a:extLst>
            <a:ext uri="{FF2B5EF4-FFF2-40B4-BE49-F238E27FC236}">
              <a16:creationId xmlns="" xmlns:a16="http://schemas.microsoft.com/office/drawing/2014/main" id="{BBC73958-686A-4B1E-8FBA-A4CB72D3EEC2}"/>
            </a:ext>
          </a:extLst>
        </xdr:cNvPr>
        <xdr:cNvSpPr/>
      </xdr:nvSpPr>
      <xdr:spPr>
        <a:xfrm>
          <a:off x="30755744" y="211740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118</xdr:row>
      <xdr:rowOff>677747</xdr:rowOff>
    </xdr:from>
    <xdr:to>
      <xdr:col>31</xdr:col>
      <xdr:colOff>343461</xdr:colOff>
      <xdr:row>118</xdr:row>
      <xdr:rowOff>983001</xdr:rowOff>
    </xdr:to>
    <xdr:sp macro="" textlink="">
      <xdr:nvSpPr>
        <xdr:cNvPr id="511" name="Freccia in giù 510">
          <a:extLst>
            <a:ext uri="{FF2B5EF4-FFF2-40B4-BE49-F238E27FC236}">
              <a16:creationId xmlns="" xmlns:a16="http://schemas.microsoft.com/office/drawing/2014/main" id="{972071D9-567A-4127-B8FC-C181F4B0E2D5}"/>
            </a:ext>
          </a:extLst>
        </xdr:cNvPr>
        <xdr:cNvSpPr/>
      </xdr:nvSpPr>
      <xdr:spPr>
        <a:xfrm>
          <a:off x="30204336" y="195753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118</xdr:row>
      <xdr:rowOff>373160</xdr:rowOff>
    </xdr:from>
    <xdr:to>
      <xdr:col>31</xdr:col>
      <xdr:colOff>826701</xdr:colOff>
      <xdr:row>118</xdr:row>
      <xdr:rowOff>819928</xdr:rowOff>
    </xdr:to>
    <xdr:sp macro="" textlink="">
      <xdr:nvSpPr>
        <xdr:cNvPr id="512" name="Freccia in su 511">
          <a:extLst>
            <a:ext uri="{FF2B5EF4-FFF2-40B4-BE49-F238E27FC236}">
              <a16:creationId xmlns="" xmlns:a16="http://schemas.microsoft.com/office/drawing/2014/main" id="{A6805277-0ABD-4B9C-9340-83A04AA95EE5}"/>
            </a:ext>
          </a:extLst>
        </xdr:cNvPr>
        <xdr:cNvSpPr/>
      </xdr:nvSpPr>
      <xdr:spPr>
        <a:xfrm>
          <a:off x="30757426" y="192707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513" name="Freccia in giù 512">
          <a:extLst>
            <a:ext uri="{FF2B5EF4-FFF2-40B4-BE49-F238E27FC236}">
              <a16:creationId xmlns="" xmlns:a16="http://schemas.microsoft.com/office/drawing/2014/main" id="{401864A3-6B19-493F-8FBA-478F83EEBBF1}"/>
            </a:ext>
          </a:extLst>
        </xdr:cNvPr>
        <xdr:cNvSpPr/>
      </xdr:nvSpPr>
      <xdr:spPr>
        <a:xfrm>
          <a:off x="30202654" y="23717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514" name="Freccia in su 513">
          <a:extLst>
            <a:ext uri="{FF2B5EF4-FFF2-40B4-BE49-F238E27FC236}">
              <a16:creationId xmlns="" xmlns:a16="http://schemas.microsoft.com/office/drawing/2014/main" id="{A0D562C7-2DBF-4D9E-B8EB-36474D040584}"/>
            </a:ext>
          </a:extLst>
        </xdr:cNvPr>
        <xdr:cNvSpPr/>
      </xdr:nvSpPr>
      <xdr:spPr>
        <a:xfrm>
          <a:off x="30755744" y="23717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139</xdr:row>
      <xdr:rowOff>677747</xdr:rowOff>
    </xdr:from>
    <xdr:to>
      <xdr:col>31</xdr:col>
      <xdr:colOff>343461</xdr:colOff>
      <xdr:row>139</xdr:row>
      <xdr:rowOff>983001</xdr:rowOff>
    </xdr:to>
    <xdr:sp macro="" textlink="">
      <xdr:nvSpPr>
        <xdr:cNvPr id="515" name="Freccia in giù 514">
          <a:extLst>
            <a:ext uri="{FF2B5EF4-FFF2-40B4-BE49-F238E27FC236}">
              <a16:creationId xmlns="" xmlns:a16="http://schemas.microsoft.com/office/drawing/2014/main" id="{471AAB94-17EB-4A87-94A5-BB679AD332F6}"/>
            </a:ext>
          </a:extLst>
        </xdr:cNvPr>
        <xdr:cNvSpPr/>
      </xdr:nvSpPr>
      <xdr:spPr>
        <a:xfrm>
          <a:off x="30204336" y="221185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139</xdr:row>
      <xdr:rowOff>373160</xdr:rowOff>
    </xdr:from>
    <xdr:to>
      <xdr:col>31</xdr:col>
      <xdr:colOff>826701</xdr:colOff>
      <xdr:row>139</xdr:row>
      <xdr:rowOff>819928</xdr:rowOff>
    </xdr:to>
    <xdr:sp macro="" textlink="">
      <xdr:nvSpPr>
        <xdr:cNvPr id="516" name="Freccia in su 515">
          <a:extLst>
            <a:ext uri="{FF2B5EF4-FFF2-40B4-BE49-F238E27FC236}">
              <a16:creationId xmlns="" xmlns:a16="http://schemas.microsoft.com/office/drawing/2014/main" id="{1CB2BE6C-C7FC-42BC-9E55-CFD6D484856B}"/>
            </a:ext>
          </a:extLst>
        </xdr:cNvPr>
        <xdr:cNvSpPr/>
      </xdr:nvSpPr>
      <xdr:spPr>
        <a:xfrm>
          <a:off x="30757426" y="218139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517" name="Freccia in giù 516">
          <a:extLst>
            <a:ext uri="{FF2B5EF4-FFF2-40B4-BE49-F238E27FC236}">
              <a16:creationId xmlns="" xmlns:a16="http://schemas.microsoft.com/office/drawing/2014/main" id="{338226F9-773A-4F06-98B1-F0437D5EC51F}"/>
            </a:ext>
          </a:extLst>
        </xdr:cNvPr>
        <xdr:cNvSpPr/>
      </xdr:nvSpPr>
      <xdr:spPr>
        <a:xfrm>
          <a:off x="30202654" y="2626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518" name="Freccia in su 517">
          <a:extLst>
            <a:ext uri="{FF2B5EF4-FFF2-40B4-BE49-F238E27FC236}">
              <a16:creationId xmlns="" xmlns:a16="http://schemas.microsoft.com/office/drawing/2014/main" id="{AE7692AF-0523-40F7-9FE2-5D108F36C077}"/>
            </a:ext>
          </a:extLst>
        </xdr:cNvPr>
        <xdr:cNvSpPr/>
      </xdr:nvSpPr>
      <xdr:spPr>
        <a:xfrm>
          <a:off x="30755744" y="2626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160</xdr:row>
      <xdr:rowOff>677747</xdr:rowOff>
    </xdr:from>
    <xdr:to>
      <xdr:col>31</xdr:col>
      <xdr:colOff>343461</xdr:colOff>
      <xdr:row>160</xdr:row>
      <xdr:rowOff>983001</xdr:rowOff>
    </xdr:to>
    <xdr:sp macro="" textlink="">
      <xdr:nvSpPr>
        <xdr:cNvPr id="519" name="Freccia in giù 518">
          <a:extLst>
            <a:ext uri="{FF2B5EF4-FFF2-40B4-BE49-F238E27FC236}">
              <a16:creationId xmlns="" xmlns:a16="http://schemas.microsoft.com/office/drawing/2014/main" id="{18609127-C257-4A9E-9032-79555A309ABF}"/>
            </a:ext>
          </a:extLst>
        </xdr:cNvPr>
        <xdr:cNvSpPr/>
      </xdr:nvSpPr>
      <xdr:spPr>
        <a:xfrm>
          <a:off x="30204336" y="24661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160</xdr:row>
      <xdr:rowOff>373160</xdr:rowOff>
    </xdr:from>
    <xdr:to>
      <xdr:col>31</xdr:col>
      <xdr:colOff>826701</xdr:colOff>
      <xdr:row>160</xdr:row>
      <xdr:rowOff>819928</xdr:rowOff>
    </xdr:to>
    <xdr:sp macro="" textlink="">
      <xdr:nvSpPr>
        <xdr:cNvPr id="520" name="Freccia in su 519">
          <a:extLst>
            <a:ext uri="{FF2B5EF4-FFF2-40B4-BE49-F238E27FC236}">
              <a16:creationId xmlns="" xmlns:a16="http://schemas.microsoft.com/office/drawing/2014/main" id="{CCF056C1-BCA2-4D65-A652-15084F93FE62}"/>
            </a:ext>
          </a:extLst>
        </xdr:cNvPr>
        <xdr:cNvSpPr/>
      </xdr:nvSpPr>
      <xdr:spPr>
        <a:xfrm>
          <a:off x="30757426" y="24357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521" name="Freccia in giù 520">
          <a:extLst>
            <a:ext uri="{FF2B5EF4-FFF2-40B4-BE49-F238E27FC236}">
              <a16:creationId xmlns="" xmlns:a16="http://schemas.microsoft.com/office/drawing/2014/main" id="{C5058BD2-6D8F-44AC-AEDD-105CA6363964}"/>
            </a:ext>
          </a:extLst>
        </xdr:cNvPr>
        <xdr:cNvSpPr/>
      </xdr:nvSpPr>
      <xdr:spPr>
        <a:xfrm>
          <a:off x="30202654" y="28803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522" name="Freccia in su 521">
          <a:extLst>
            <a:ext uri="{FF2B5EF4-FFF2-40B4-BE49-F238E27FC236}">
              <a16:creationId xmlns="" xmlns:a16="http://schemas.microsoft.com/office/drawing/2014/main" id="{8E913C39-9C30-4A66-833A-51F6C98BD4B2}"/>
            </a:ext>
          </a:extLst>
        </xdr:cNvPr>
        <xdr:cNvSpPr/>
      </xdr:nvSpPr>
      <xdr:spPr>
        <a:xfrm>
          <a:off x="30755744" y="28803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523" name="Freccia in giù 522">
          <a:extLst>
            <a:ext uri="{FF2B5EF4-FFF2-40B4-BE49-F238E27FC236}">
              <a16:creationId xmlns="" xmlns:a16="http://schemas.microsoft.com/office/drawing/2014/main" id="{DCA7470E-C5E6-47FE-8F09-B297CBE46A94}"/>
            </a:ext>
          </a:extLst>
        </xdr:cNvPr>
        <xdr:cNvSpPr/>
      </xdr:nvSpPr>
      <xdr:spPr>
        <a:xfrm>
          <a:off x="30204336" y="272048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524" name="Freccia in su 523">
          <a:extLst>
            <a:ext uri="{FF2B5EF4-FFF2-40B4-BE49-F238E27FC236}">
              <a16:creationId xmlns="" xmlns:a16="http://schemas.microsoft.com/office/drawing/2014/main" id="{C2B8AFAA-C851-4B67-B599-A0A82CA473CC}"/>
            </a:ext>
          </a:extLst>
        </xdr:cNvPr>
        <xdr:cNvSpPr/>
      </xdr:nvSpPr>
      <xdr:spPr>
        <a:xfrm>
          <a:off x="30757426" y="269002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525" name="Freccia in giù 524">
          <a:extLst>
            <a:ext uri="{FF2B5EF4-FFF2-40B4-BE49-F238E27FC236}">
              <a16:creationId xmlns="" xmlns:a16="http://schemas.microsoft.com/office/drawing/2014/main" id="{D598503E-81D7-4ADF-9871-21AD895957C0}"/>
            </a:ext>
          </a:extLst>
        </xdr:cNvPr>
        <xdr:cNvSpPr/>
      </xdr:nvSpPr>
      <xdr:spPr>
        <a:xfrm>
          <a:off x="30202654" y="31346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526" name="Freccia in su 525">
          <a:extLst>
            <a:ext uri="{FF2B5EF4-FFF2-40B4-BE49-F238E27FC236}">
              <a16:creationId xmlns="" xmlns:a16="http://schemas.microsoft.com/office/drawing/2014/main" id="{A03CA96C-F08A-45F0-ABF2-B0084C584620}"/>
            </a:ext>
          </a:extLst>
        </xdr:cNvPr>
        <xdr:cNvSpPr/>
      </xdr:nvSpPr>
      <xdr:spPr>
        <a:xfrm>
          <a:off x="30755744" y="31346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527" name="Freccia in giù 526">
          <a:extLst>
            <a:ext uri="{FF2B5EF4-FFF2-40B4-BE49-F238E27FC236}">
              <a16:creationId xmlns="" xmlns:a16="http://schemas.microsoft.com/office/drawing/2014/main" id="{07E38FEF-1355-40D5-AD69-CBEA0510C5BC}"/>
            </a:ext>
          </a:extLst>
        </xdr:cNvPr>
        <xdr:cNvSpPr/>
      </xdr:nvSpPr>
      <xdr:spPr>
        <a:xfrm>
          <a:off x="30204336" y="29748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528" name="Freccia in su 527">
          <a:extLst>
            <a:ext uri="{FF2B5EF4-FFF2-40B4-BE49-F238E27FC236}">
              <a16:creationId xmlns="" xmlns:a16="http://schemas.microsoft.com/office/drawing/2014/main" id="{B4E1F520-1BA5-4A86-8DCD-66E7D72F4AE1}"/>
            </a:ext>
          </a:extLst>
        </xdr:cNvPr>
        <xdr:cNvSpPr/>
      </xdr:nvSpPr>
      <xdr:spPr>
        <a:xfrm>
          <a:off x="30757426" y="29443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227</xdr:row>
      <xdr:rowOff>654028</xdr:rowOff>
    </xdr:from>
    <xdr:to>
      <xdr:col>31</xdr:col>
      <xdr:colOff>341779</xdr:colOff>
      <xdr:row>227</xdr:row>
      <xdr:rowOff>971982</xdr:rowOff>
    </xdr:to>
    <xdr:sp macro="" textlink="">
      <xdr:nvSpPr>
        <xdr:cNvPr id="529" name="Freccia in giù 528">
          <a:extLst>
            <a:ext uri="{FF2B5EF4-FFF2-40B4-BE49-F238E27FC236}">
              <a16:creationId xmlns="" xmlns:a16="http://schemas.microsoft.com/office/drawing/2014/main" id="{6FBF3954-D056-4BA0-8978-B9C55F4370FA}"/>
            </a:ext>
          </a:extLst>
        </xdr:cNvPr>
        <xdr:cNvSpPr/>
      </xdr:nvSpPr>
      <xdr:spPr>
        <a:xfrm>
          <a:off x="30202654" y="338709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227</xdr:row>
      <xdr:rowOff>362141</xdr:rowOff>
    </xdr:from>
    <xdr:to>
      <xdr:col>31</xdr:col>
      <xdr:colOff>831369</xdr:colOff>
      <xdr:row>227</xdr:row>
      <xdr:rowOff>786684</xdr:rowOff>
    </xdr:to>
    <xdr:sp macro="" textlink="">
      <xdr:nvSpPr>
        <xdr:cNvPr id="530" name="Freccia in su 529">
          <a:extLst>
            <a:ext uri="{FF2B5EF4-FFF2-40B4-BE49-F238E27FC236}">
              <a16:creationId xmlns="" xmlns:a16="http://schemas.microsoft.com/office/drawing/2014/main" id="{B487C3D0-5D88-4470-B548-18E4C5979EC6}"/>
            </a:ext>
          </a:extLst>
        </xdr:cNvPr>
        <xdr:cNvSpPr/>
      </xdr:nvSpPr>
      <xdr:spPr>
        <a:xfrm>
          <a:off x="30755744" y="338709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223</xdr:row>
      <xdr:rowOff>677747</xdr:rowOff>
    </xdr:from>
    <xdr:to>
      <xdr:col>31</xdr:col>
      <xdr:colOff>343461</xdr:colOff>
      <xdr:row>223</xdr:row>
      <xdr:rowOff>983001</xdr:rowOff>
    </xdr:to>
    <xdr:sp macro="" textlink="">
      <xdr:nvSpPr>
        <xdr:cNvPr id="531" name="Freccia in giù 530">
          <a:extLst>
            <a:ext uri="{FF2B5EF4-FFF2-40B4-BE49-F238E27FC236}">
              <a16:creationId xmlns="" xmlns:a16="http://schemas.microsoft.com/office/drawing/2014/main" id="{C0127019-6423-4047-A875-93636C2A5C89}"/>
            </a:ext>
          </a:extLst>
        </xdr:cNvPr>
        <xdr:cNvSpPr/>
      </xdr:nvSpPr>
      <xdr:spPr>
        <a:xfrm>
          <a:off x="30204336" y="322912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223</xdr:row>
      <xdr:rowOff>373160</xdr:rowOff>
    </xdr:from>
    <xdr:to>
      <xdr:col>31</xdr:col>
      <xdr:colOff>826701</xdr:colOff>
      <xdr:row>223</xdr:row>
      <xdr:rowOff>819928</xdr:rowOff>
    </xdr:to>
    <xdr:sp macro="" textlink="">
      <xdr:nvSpPr>
        <xdr:cNvPr id="532" name="Freccia in su 531">
          <a:extLst>
            <a:ext uri="{FF2B5EF4-FFF2-40B4-BE49-F238E27FC236}">
              <a16:creationId xmlns="" xmlns:a16="http://schemas.microsoft.com/office/drawing/2014/main" id="{E097F771-CB57-43FA-B1E7-1B363712495F}"/>
            </a:ext>
          </a:extLst>
        </xdr:cNvPr>
        <xdr:cNvSpPr/>
      </xdr:nvSpPr>
      <xdr:spPr>
        <a:xfrm>
          <a:off x="30757426" y="319866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533" name="Freccia in giù 532">
          <a:extLst>
            <a:ext uri="{FF2B5EF4-FFF2-40B4-BE49-F238E27FC236}">
              <a16:creationId xmlns="" xmlns:a16="http://schemas.microsoft.com/office/drawing/2014/main" id="{D9943E4A-3703-45DE-A622-FD558A51749A}"/>
            </a:ext>
          </a:extLst>
        </xdr:cNvPr>
        <xdr:cNvSpPr/>
      </xdr:nvSpPr>
      <xdr:spPr>
        <a:xfrm>
          <a:off x="30202654" y="364140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534" name="Freccia in su 533">
          <a:extLst>
            <a:ext uri="{FF2B5EF4-FFF2-40B4-BE49-F238E27FC236}">
              <a16:creationId xmlns="" xmlns:a16="http://schemas.microsoft.com/office/drawing/2014/main" id="{C27A3B20-6F5B-4800-A554-F977110C23A4}"/>
            </a:ext>
          </a:extLst>
        </xdr:cNvPr>
        <xdr:cNvSpPr/>
      </xdr:nvSpPr>
      <xdr:spPr>
        <a:xfrm>
          <a:off x="30755744" y="364140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244</xdr:row>
      <xdr:rowOff>677747</xdr:rowOff>
    </xdr:from>
    <xdr:to>
      <xdr:col>31</xdr:col>
      <xdr:colOff>343461</xdr:colOff>
      <xdr:row>244</xdr:row>
      <xdr:rowOff>983001</xdr:rowOff>
    </xdr:to>
    <xdr:sp macro="" textlink="">
      <xdr:nvSpPr>
        <xdr:cNvPr id="535" name="Freccia in giù 534">
          <a:extLst>
            <a:ext uri="{FF2B5EF4-FFF2-40B4-BE49-F238E27FC236}">
              <a16:creationId xmlns="" xmlns:a16="http://schemas.microsoft.com/office/drawing/2014/main" id="{42EDF2FD-D457-48EC-8B5B-ADA07E39BF2C}"/>
            </a:ext>
          </a:extLst>
        </xdr:cNvPr>
        <xdr:cNvSpPr/>
      </xdr:nvSpPr>
      <xdr:spPr>
        <a:xfrm>
          <a:off x="30204336" y="348153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244</xdr:row>
      <xdr:rowOff>373160</xdr:rowOff>
    </xdr:from>
    <xdr:to>
      <xdr:col>31</xdr:col>
      <xdr:colOff>826701</xdr:colOff>
      <xdr:row>244</xdr:row>
      <xdr:rowOff>819928</xdr:rowOff>
    </xdr:to>
    <xdr:sp macro="" textlink="">
      <xdr:nvSpPr>
        <xdr:cNvPr id="536" name="Freccia in su 535">
          <a:extLst>
            <a:ext uri="{FF2B5EF4-FFF2-40B4-BE49-F238E27FC236}">
              <a16:creationId xmlns="" xmlns:a16="http://schemas.microsoft.com/office/drawing/2014/main" id="{816FCBBC-1FB7-4CF3-A4B0-B034234B8B9A}"/>
            </a:ext>
          </a:extLst>
        </xdr:cNvPr>
        <xdr:cNvSpPr/>
      </xdr:nvSpPr>
      <xdr:spPr>
        <a:xfrm>
          <a:off x="30757426" y="345107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537" name="Freccia in giù 536">
          <a:extLst>
            <a:ext uri="{FF2B5EF4-FFF2-40B4-BE49-F238E27FC236}">
              <a16:creationId xmlns="" xmlns:a16="http://schemas.microsoft.com/office/drawing/2014/main" id="{7634BD9E-3264-484C-9382-DDC26A07F550}"/>
            </a:ext>
          </a:extLst>
        </xdr:cNvPr>
        <xdr:cNvSpPr/>
      </xdr:nvSpPr>
      <xdr:spPr>
        <a:xfrm>
          <a:off x="30202654" y="38957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538" name="Freccia in su 537">
          <a:extLst>
            <a:ext uri="{FF2B5EF4-FFF2-40B4-BE49-F238E27FC236}">
              <a16:creationId xmlns="" xmlns:a16="http://schemas.microsoft.com/office/drawing/2014/main" id="{A5EFF977-5B70-4A9F-B6E1-BEB3DC02E44D}"/>
            </a:ext>
          </a:extLst>
        </xdr:cNvPr>
        <xdr:cNvSpPr/>
      </xdr:nvSpPr>
      <xdr:spPr>
        <a:xfrm>
          <a:off x="30755744" y="38957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265</xdr:row>
      <xdr:rowOff>677747</xdr:rowOff>
    </xdr:from>
    <xdr:to>
      <xdr:col>31</xdr:col>
      <xdr:colOff>343461</xdr:colOff>
      <xdr:row>265</xdr:row>
      <xdr:rowOff>983001</xdr:rowOff>
    </xdr:to>
    <xdr:sp macro="" textlink="">
      <xdr:nvSpPr>
        <xdr:cNvPr id="539" name="Freccia in giù 538">
          <a:extLst>
            <a:ext uri="{FF2B5EF4-FFF2-40B4-BE49-F238E27FC236}">
              <a16:creationId xmlns="" xmlns:a16="http://schemas.microsoft.com/office/drawing/2014/main" id="{760A1931-A5F5-4BAF-885C-C34828AE561F}"/>
            </a:ext>
          </a:extLst>
        </xdr:cNvPr>
        <xdr:cNvSpPr/>
      </xdr:nvSpPr>
      <xdr:spPr>
        <a:xfrm>
          <a:off x="30204336" y="373585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265</xdr:row>
      <xdr:rowOff>373160</xdr:rowOff>
    </xdr:from>
    <xdr:to>
      <xdr:col>31</xdr:col>
      <xdr:colOff>826701</xdr:colOff>
      <xdr:row>265</xdr:row>
      <xdr:rowOff>819928</xdr:rowOff>
    </xdr:to>
    <xdr:sp macro="" textlink="">
      <xdr:nvSpPr>
        <xdr:cNvPr id="540" name="Freccia in su 539">
          <a:extLst>
            <a:ext uri="{FF2B5EF4-FFF2-40B4-BE49-F238E27FC236}">
              <a16:creationId xmlns="" xmlns:a16="http://schemas.microsoft.com/office/drawing/2014/main" id="{82468308-AE52-4BD7-A0EE-D41C3FC13184}"/>
            </a:ext>
          </a:extLst>
        </xdr:cNvPr>
        <xdr:cNvSpPr/>
      </xdr:nvSpPr>
      <xdr:spPr>
        <a:xfrm>
          <a:off x="30757426" y="370539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541" name="Freccia in giù 540">
          <a:extLst>
            <a:ext uri="{FF2B5EF4-FFF2-40B4-BE49-F238E27FC236}">
              <a16:creationId xmlns="" xmlns:a16="http://schemas.microsoft.com/office/drawing/2014/main" id="{B9B48FB2-85C8-4C28-93BB-5F0B6FEB79E9}"/>
            </a:ext>
          </a:extLst>
        </xdr:cNvPr>
        <xdr:cNvSpPr/>
      </xdr:nvSpPr>
      <xdr:spPr>
        <a:xfrm>
          <a:off x="30202654" y="4150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542" name="Freccia in su 541">
          <a:extLst>
            <a:ext uri="{FF2B5EF4-FFF2-40B4-BE49-F238E27FC236}">
              <a16:creationId xmlns="" xmlns:a16="http://schemas.microsoft.com/office/drawing/2014/main" id="{F6B7032D-C0D6-4CAC-8BFE-8425DBF299AE}"/>
            </a:ext>
          </a:extLst>
        </xdr:cNvPr>
        <xdr:cNvSpPr/>
      </xdr:nvSpPr>
      <xdr:spPr>
        <a:xfrm>
          <a:off x="30755744" y="4150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543" name="Freccia in giù 542">
          <a:extLst>
            <a:ext uri="{FF2B5EF4-FFF2-40B4-BE49-F238E27FC236}">
              <a16:creationId xmlns="" xmlns:a16="http://schemas.microsoft.com/office/drawing/2014/main" id="{C659640D-00A5-4F46-82C9-32F0D60CFAE9}"/>
            </a:ext>
          </a:extLst>
        </xdr:cNvPr>
        <xdr:cNvSpPr/>
      </xdr:nvSpPr>
      <xdr:spPr>
        <a:xfrm>
          <a:off x="30204336" y="39901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544" name="Freccia in su 543">
          <a:extLst>
            <a:ext uri="{FF2B5EF4-FFF2-40B4-BE49-F238E27FC236}">
              <a16:creationId xmlns="" xmlns:a16="http://schemas.microsoft.com/office/drawing/2014/main" id="{7EAD6125-A6FF-413F-AFA7-2CF4A227F520}"/>
            </a:ext>
          </a:extLst>
        </xdr:cNvPr>
        <xdr:cNvSpPr/>
      </xdr:nvSpPr>
      <xdr:spPr>
        <a:xfrm>
          <a:off x="30757426" y="39597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545" name="Freccia in giù 544">
          <a:extLst>
            <a:ext uri="{FF2B5EF4-FFF2-40B4-BE49-F238E27FC236}">
              <a16:creationId xmlns="" xmlns:a16="http://schemas.microsoft.com/office/drawing/2014/main" id="{63D84F04-51BC-4723-84F3-674838921EEB}"/>
            </a:ext>
          </a:extLst>
        </xdr:cNvPr>
        <xdr:cNvSpPr/>
      </xdr:nvSpPr>
      <xdr:spPr>
        <a:xfrm>
          <a:off x="30202654" y="44043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546" name="Freccia in su 545">
          <a:extLst>
            <a:ext uri="{FF2B5EF4-FFF2-40B4-BE49-F238E27FC236}">
              <a16:creationId xmlns="" xmlns:a16="http://schemas.microsoft.com/office/drawing/2014/main" id="{43F0BDAA-D288-456D-8721-0823E7D889E2}"/>
            </a:ext>
          </a:extLst>
        </xdr:cNvPr>
        <xdr:cNvSpPr/>
      </xdr:nvSpPr>
      <xdr:spPr>
        <a:xfrm>
          <a:off x="30755744" y="44043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547" name="Freccia in giù 546">
          <a:extLst>
            <a:ext uri="{FF2B5EF4-FFF2-40B4-BE49-F238E27FC236}">
              <a16:creationId xmlns="" xmlns:a16="http://schemas.microsoft.com/office/drawing/2014/main" id="{501728BE-2612-42C9-88A4-1AE0E8E0CD4D}"/>
            </a:ext>
          </a:extLst>
        </xdr:cNvPr>
        <xdr:cNvSpPr/>
      </xdr:nvSpPr>
      <xdr:spPr>
        <a:xfrm>
          <a:off x="30204336" y="424448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548" name="Freccia in su 547">
          <a:extLst>
            <a:ext uri="{FF2B5EF4-FFF2-40B4-BE49-F238E27FC236}">
              <a16:creationId xmlns="" xmlns:a16="http://schemas.microsoft.com/office/drawing/2014/main" id="{A1A053D1-405B-45FD-B498-7DD32243BACD}"/>
            </a:ext>
          </a:extLst>
        </xdr:cNvPr>
        <xdr:cNvSpPr/>
      </xdr:nvSpPr>
      <xdr:spPr>
        <a:xfrm>
          <a:off x="30757426" y="421402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332</xdr:row>
      <xdr:rowOff>654028</xdr:rowOff>
    </xdr:from>
    <xdr:to>
      <xdr:col>31</xdr:col>
      <xdr:colOff>341779</xdr:colOff>
      <xdr:row>332</xdr:row>
      <xdr:rowOff>971982</xdr:rowOff>
    </xdr:to>
    <xdr:sp macro="" textlink="">
      <xdr:nvSpPr>
        <xdr:cNvPr id="549" name="Freccia in giù 548">
          <a:extLst>
            <a:ext uri="{FF2B5EF4-FFF2-40B4-BE49-F238E27FC236}">
              <a16:creationId xmlns="" xmlns:a16="http://schemas.microsoft.com/office/drawing/2014/main" id="{1C740993-1CD8-42D1-B012-2741182093F3}"/>
            </a:ext>
          </a:extLst>
        </xdr:cNvPr>
        <xdr:cNvSpPr/>
      </xdr:nvSpPr>
      <xdr:spPr>
        <a:xfrm>
          <a:off x="30202654" y="46586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332</xdr:row>
      <xdr:rowOff>362141</xdr:rowOff>
    </xdr:from>
    <xdr:to>
      <xdr:col>31</xdr:col>
      <xdr:colOff>831369</xdr:colOff>
      <xdr:row>332</xdr:row>
      <xdr:rowOff>786684</xdr:rowOff>
    </xdr:to>
    <xdr:sp macro="" textlink="">
      <xdr:nvSpPr>
        <xdr:cNvPr id="550" name="Freccia in su 549">
          <a:extLst>
            <a:ext uri="{FF2B5EF4-FFF2-40B4-BE49-F238E27FC236}">
              <a16:creationId xmlns="" xmlns:a16="http://schemas.microsoft.com/office/drawing/2014/main" id="{043B7581-407A-4652-8E74-983671F84CE5}"/>
            </a:ext>
          </a:extLst>
        </xdr:cNvPr>
        <xdr:cNvSpPr/>
      </xdr:nvSpPr>
      <xdr:spPr>
        <a:xfrm>
          <a:off x="30755744" y="46586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328</xdr:row>
      <xdr:rowOff>677747</xdr:rowOff>
    </xdr:from>
    <xdr:to>
      <xdr:col>31</xdr:col>
      <xdr:colOff>343461</xdr:colOff>
      <xdr:row>328</xdr:row>
      <xdr:rowOff>983001</xdr:rowOff>
    </xdr:to>
    <xdr:sp macro="" textlink="">
      <xdr:nvSpPr>
        <xdr:cNvPr id="551" name="Freccia in giù 550">
          <a:extLst>
            <a:ext uri="{FF2B5EF4-FFF2-40B4-BE49-F238E27FC236}">
              <a16:creationId xmlns="" xmlns:a16="http://schemas.microsoft.com/office/drawing/2014/main" id="{DBAD613B-24E0-404F-9B1F-7D2CA70B7038}"/>
            </a:ext>
          </a:extLst>
        </xdr:cNvPr>
        <xdr:cNvSpPr/>
      </xdr:nvSpPr>
      <xdr:spPr>
        <a:xfrm>
          <a:off x="30204336" y="44988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328</xdr:row>
      <xdr:rowOff>373160</xdr:rowOff>
    </xdr:from>
    <xdr:to>
      <xdr:col>31</xdr:col>
      <xdr:colOff>826701</xdr:colOff>
      <xdr:row>328</xdr:row>
      <xdr:rowOff>819928</xdr:rowOff>
    </xdr:to>
    <xdr:sp macro="" textlink="">
      <xdr:nvSpPr>
        <xdr:cNvPr id="552" name="Freccia in su 551">
          <a:extLst>
            <a:ext uri="{FF2B5EF4-FFF2-40B4-BE49-F238E27FC236}">
              <a16:creationId xmlns="" xmlns:a16="http://schemas.microsoft.com/office/drawing/2014/main" id="{3EBACF49-08F6-4067-AA1E-79E3B598724F}"/>
            </a:ext>
          </a:extLst>
        </xdr:cNvPr>
        <xdr:cNvSpPr/>
      </xdr:nvSpPr>
      <xdr:spPr>
        <a:xfrm>
          <a:off x="30757426" y="44683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553" name="Freccia in giù 552">
          <a:extLst>
            <a:ext uri="{FF2B5EF4-FFF2-40B4-BE49-F238E27FC236}">
              <a16:creationId xmlns="" xmlns:a16="http://schemas.microsoft.com/office/drawing/2014/main" id="{41009ED8-5170-4FCA-91B0-77013D762E1D}"/>
            </a:ext>
          </a:extLst>
        </xdr:cNvPr>
        <xdr:cNvSpPr/>
      </xdr:nvSpPr>
      <xdr:spPr>
        <a:xfrm>
          <a:off x="30202654" y="491299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554" name="Freccia in su 553">
          <a:extLst>
            <a:ext uri="{FF2B5EF4-FFF2-40B4-BE49-F238E27FC236}">
              <a16:creationId xmlns="" xmlns:a16="http://schemas.microsoft.com/office/drawing/2014/main" id="{686EA70E-599D-4DC3-92F4-5AF91FD9752D}"/>
            </a:ext>
          </a:extLst>
        </xdr:cNvPr>
        <xdr:cNvSpPr/>
      </xdr:nvSpPr>
      <xdr:spPr>
        <a:xfrm>
          <a:off x="30755744" y="491299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349</xdr:row>
      <xdr:rowOff>677747</xdr:rowOff>
    </xdr:from>
    <xdr:to>
      <xdr:col>31</xdr:col>
      <xdr:colOff>343461</xdr:colOff>
      <xdr:row>349</xdr:row>
      <xdr:rowOff>983001</xdr:rowOff>
    </xdr:to>
    <xdr:sp macro="" textlink="">
      <xdr:nvSpPr>
        <xdr:cNvPr id="555" name="Freccia in giù 554">
          <a:extLst>
            <a:ext uri="{FF2B5EF4-FFF2-40B4-BE49-F238E27FC236}">
              <a16:creationId xmlns="" xmlns:a16="http://schemas.microsoft.com/office/drawing/2014/main" id="{883051C2-5515-45DD-B5FE-40838FF398EA}"/>
            </a:ext>
          </a:extLst>
        </xdr:cNvPr>
        <xdr:cNvSpPr/>
      </xdr:nvSpPr>
      <xdr:spPr>
        <a:xfrm>
          <a:off x="30204336" y="4753122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349</xdr:row>
      <xdr:rowOff>373160</xdr:rowOff>
    </xdr:from>
    <xdr:to>
      <xdr:col>31</xdr:col>
      <xdr:colOff>826701</xdr:colOff>
      <xdr:row>349</xdr:row>
      <xdr:rowOff>819928</xdr:rowOff>
    </xdr:to>
    <xdr:sp macro="" textlink="">
      <xdr:nvSpPr>
        <xdr:cNvPr id="556" name="Freccia in su 555">
          <a:extLst>
            <a:ext uri="{FF2B5EF4-FFF2-40B4-BE49-F238E27FC236}">
              <a16:creationId xmlns="" xmlns:a16="http://schemas.microsoft.com/office/drawing/2014/main" id="{4F22C8BD-51D6-4E1F-A65A-DA6410CF4694}"/>
            </a:ext>
          </a:extLst>
        </xdr:cNvPr>
        <xdr:cNvSpPr/>
      </xdr:nvSpPr>
      <xdr:spPr>
        <a:xfrm>
          <a:off x="30757426" y="4722663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557" name="Freccia in giù 556">
          <a:extLst>
            <a:ext uri="{FF2B5EF4-FFF2-40B4-BE49-F238E27FC236}">
              <a16:creationId xmlns="" xmlns:a16="http://schemas.microsoft.com/office/drawing/2014/main" id="{6ABAFFAF-BD38-4D0B-BC59-0915BB865C96}"/>
            </a:ext>
          </a:extLst>
        </xdr:cNvPr>
        <xdr:cNvSpPr/>
      </xdr:nvSpPr>
      <xdr:spPr>
        <a:xfrm>
          <a:off x="30202654" y="516731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558" name="Freccia in su 557">
          <a:extLst>
            <a:ext uri="{FF2B5EF4-FFF2-40B4-BE49-F238E27FC236}">
              <a16:creationId xmlns="" xmlns:a16="http://schemas.microsoft.com/office/drawing/2014/main" id="{6DE9047F-0B86-4D52-8141-9C141BF0DB94}"/>
            </a:ext>
          </a:extLst>
        </xdr:cNvPr>
        <xdr:cNvSpPr/>
      </xdr:nvSpPr>
      <xdr:spPr>
        <a:xfrm>
          <a:off x="30755744" y="516731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370</xdr:row>
      <xdr:rowOff>677747</xdr:rowOff>
    </xdr:from>
    <xdr:to>
      <xdr:col>31</xdr:col>
      <xdr:colOff>343461</xdr:colOff>
      <xdr:row>370</xdr:row>
      <xdr:rowOff>983001</xdr:rowOff>
    </xdr:to>
    <xdr:sp macro="" textlink="">
      <xdr:nvSpPr>
        <xdr:cNvPr id="559" name="Freccia in giù 558">
          <a:extLst>
            <a:ext uri="{FF2B5EF4-FFF2-40B4-BE49-F238E27FC236}">
              <a16:creationId xmlns="" xmlns:a16="http://schemas.microsoft.com/office/drawing/2014/main" id="{3B5FF214-81EE-43C2-8B44-DB3ABC0DB66D}"/>
            </a:ext>
          </a:extLst>
        </xdr:cNvPr>
        <xdr:cNvSpPr/>
      </xdr:nvSpPr>
      <xdr:spPr>
        <a:xfrm>
          <a:off x="30204336" y="500743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370</xdr:row>
      <xdr:rowOff>373160</xdr:rowOff>
    </xdr:from>
    <xdr:to>
      <xdr:col>31</xdr:col>
      <xdr:colOff>826701</xdr:colOff>
      <xdr:row>370</xdr:row>
      <xdr:rowOff>819928</xdr:rowOff>
    </xdr:to>
    <xdr:sp macro="" textlink="">
      <xdr:nvSpPr>
        <xdr:cNvPr id="560" name="Freccia in su 559">
          <a:extLst>
            <a:ext uri="{FF2B5EF4-FFF2-40B4-BE49-F238E27FC236}">
              <a16:creationId xmlns="" xmlns:a16="http://schemas.microsoft.com/office/drawing/2014/main" id="{1FCF3112-DE43-4864-ABD6-643192496A0A}"/>
            </a:ext>
          </a:extLst>
        </xdr:cNvPr>
        <xdr:cNvSpPr/>
      </xdr:nvSpPr>
      <xdr:spPr>
        <a:xfrm>
          <a:off x="30757426" y="497698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561" name="Freccia in giù 560">
          <a:extLst>
            <a:ext uri="{FF2B5EF4-FFF2-40B4-BE49-F238E27FC236}">
              <a16:creationId xmlns="" xmlns:a16="http://schemas.microsoft.com/office/drawing/2014/main" id="{A784EB7F-AA0F-4144-97CD-3C21B43DD412}"/>
            </a:ext>
          </a:extLst>
        </xdr:cNvPr>
        <xdr:cNvSpPr/>
      </xdr:nvSpPr>
      <xdr:spPr>
        <a:xfrm>
          <a:off x="30202654" y="54197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562" name="Freccia in su 561">
          <a:extLst>
            <a:ext uri="{FF2B5EF4-FFF2-40B4-BE49-F238E27FC236}">
              <a16:creationId xmlns="" xmlns:a16="http://schemas.microsoft.com/office/drawing/2014/main" id="{92DF871F-A895-4C73-8451-6862E762CE92}"/>
            </a:ext>
          </a:extLst>
        </xdr:cNvPr>
        <xdr:cNvSpPr/>
      </xdr:nvSpPr>
      <xdr:spPr>
        <a:xfrm>
          <a:off x="30755744" y="54197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563" name="Freccia in giù 562">
          <a:extLst>
            <a:ext uri="{FF2B5EF4-FFF2-40B4-BE49-F238E27FC236}">
              <a16:creationId xmlns="" xmlns:a16="http://schemas.microsoft.com/office/drawing/2014/main" id="{103B8D69-43A6-4401-883D-C390AF81139D}"/>
            </a:ext>
          </a:extLst>
        </xdr:cNvPr>
        <xdr:cNvSpPr/>
      </xdr:nvSpPr>
      <xdr:spPr>
        <a:xfrm>
          <a:off x="30204336" y="526175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564" name="Freccia in su 563">
          <a:extLst>
            <a:ext uri="{FF2B5EF4-FFF2-40B4-BE49-F238E27FC236}">
              <a16:creationId xmlns="" xmlns:a16="http://schemas.microsoft.com/office/drawing/2014/main" id="{F5832CF1-FD7F-46E2-8B7E-5D97DBFF10CF}"/>
            </a:ext>
          </a:extLst>
        </xdr:cNvPr>
        <xdr:cNvSpPr/>
      </xdr:nvSpPr>
      <xdr:spPr>
        <a:xfrm>
          <a:off x="30757426" y="523129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565" name="Freccia in giù 564">
          <a:extLst>
            <a:ext uri="{FF2B5EF4-FFF2-40B4-BE49-F238E27FC236}">
              <a16:creationId xmlns="" xmlns:a16="http://schemas.microsoft.com/office/drawing/2014/main" id="{96EF899A-5210-48AB-8EA7-EDAFC40A2742}"/>
            </a:ext>
          </a:extLst>
        </xdr:cNvPr>
        <xdr:cNvSpPr/>
      </xdr:nvSpPr>
      <xdr:spPr>
        <a:xfrm>
          <a:off x="30202654" y="5674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566" name="Freccia in su 565">
          <a:extLst>
            <a:ext uri="{FF2B5EF4-FFF2-40B4-BE49-F238E27FC236}">
              <a16:creationId xmlns="" xmlns:a16="http://schemas.microsoft.com/office/drawing/2014/main" id="{94379783-4263-40D1-A675-16BE05E58150}"/>
            </a:ext>
          </a:extLst>
        </xdr:cNvPr>
        <xdr:cNvSpPr/>
      </xdr:nvSpPr>
      <xdr:spPr>
        <a:xfrm>
          <a:off x="30755744" y="5674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567" name="Freccia in giù 566">
          <a:extLst>
            <a:ext uri="{FF2B5EF4-FFF2-40B4-BE49-F238E27FC236}">
              <a16:creationId xmlns="" xmlns:a16="http://schemas.microsoft.com/office/drawing/2014/main" id="{76809629-7C06-4DB0-BFE4-B8754815F9DA}"/>
            </a:ext>
          </a:extLst>
        </xdr:cNvPr>
        <xdr:cNvSpPr/>
      </xdr:nvSpPr>
      <xdr:spPr>
        <a:xfrm>
          <a:off x="30204336" y="55141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568" name="Freccia in su 567">
          <a:extLst>
            <a:ext uri="{FF2B5EF4-FFF2-40B4-BE49-F238E27FC236}">
              <a16:creationId xmlns="" xmlns:a16="http://schemas.microsoft.com/office/drawing/2014/main" id="{B188D47F-5B42-459C-B837-8D3EAD813835}"/>
            </a:ext>
          </a:extLst>
        </xdr:cNvPr>
        <xdr:cNvSpPr/>
      </xdr:nvSpPr>
      <xdr:spPr>
        <a:xfrm>
          <a:off x="30757426" y="54837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38</xdr:row>
      <xdr:rowOff>654028</xdr:rowOff>
    </xdr:from>
    <xdr:to>
      <xdr:col>31</xdr:col>
      <xdr:colOff>341779</xdr:colOff>
      <xdr:row>38</xdr:row>
      <xdr:rowOff>971982</xdr:rowOff>
    </xdr:to>
    <xdr:sp macro="" textlink="">
      <xdr:nvSpPr>
        <xdr:cNvPr id="569" name="Freccia in giù 568">
          <a:extLst>
            <a:ext uri="{FF2B5EF4-FFF2-40B4-BE49-F238E27FC236}">
              <a16:creationId xmlns="" xmlns:a16="http://schemas.microsoft.com/office/drawing/2014/main" id="{7C87259B-8C6C-4041-B51C-368A2FF78FAD}"/>
            </a:ext>
          </a:extLst>
        </xdr:cNvPr>
        <xdr:cNvSpPr/>
      </xdr:nvSpPr>
      <xdr:spPr>
        <a:xfrm>
          <a:off x="30202654" y="110013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38</xdr:row>
      <xdr:rowOff>362141</xdr:rowOff>
    </xdr:from>
    <xdr:to>
      <xdr:col>31</xdr:col>
      <xdr:colOff>831369</xdr:colOff>
      <xdr:row>38</xdr:row>
      <xdr:rowOff>786684</xdr:rowOff>
    </xdr:to>
    <xdr:sp macro="" textlink="">
      <xdr:nvSpPr>
        <xdr:cNvPr id="570" name="Freccia in su 569">
          <a:extLst>
            <a:ext uri="{FF2B5EF4-FFF2-40B4-BE49-F238E27FC236}">
              <a16:creationId xmlns="" xmlns:a16="http://schemas.microsoft.com/office/drawing/2014/main" id="{0A0DD23A-937C-4556-94B7-68BDBB307642}"/>
            </a:ext>
          </a:extLst>
        </xdr:cNvPr>
        <xdr:cNvSpPr/>
      </xdr:nvSpPr>
      <xdr:spPr>
        <a:xfrm>
          <a:off x="30755744" y="110013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59</xdr:row>
      <xdr:rowOff>654028</xdr:rowOff>
    </xdr:from>
    <xdr:to>
      <xdr:col>31</xdr:col>
      <xdr:colOff>341779</xdr:colOff>
      <xdr:row>59</xdr:row>
      <xdr:rowOff>971982</xdr:rowOff>
    </xdr:to>
    <xdr:sp macro="" textlink="">
      <xdr:nvSpPr>
        <xdr:cNvPr id="571" name="Freccia in giù 570">
          <a:extLst>
            <a:ext uri="{FF2B5EF4-FFF2-40B4-BE49-F238E27FC236}">
              <a16:creationId xmlns="" xmlns:a16="http://schemas.microsoft.com/office/drawing/2014/main" id="{78F83E17-70FB-490A-86DD-E77BF71CF924}"/>
            </a:ext>
          </a:extLst>
        </xdr:cNvPr>
        <xdr:cNvSpPr/>
      </xdr:nvSpPr>
      <xdr:spPr>
        <a:xfrm>
          <a:off x="30202654" y="135445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59</xdr:row>
      <xdr:rowOff>362141</xdr:rowOff>
    </xdr:from>
    <xdr:to>
      <xdr:col>31</xdr:col>
      <xdr:colOff>831369</xdr:colOff>
      <xdr:row>59</xdr:row>
      <xdr:rowOff>786684</xdr:rowOff>
    </xdr:to>
    <xdr:sp macro="" textlink="">
      <xdr:nvSpPr>
        <xdr:cNvPr id="572" name="Freccia in su 571">
          <a:extLst>
            <a:ext uri="{FF2B5EF4-FFF2-40B4-BE49-F238E27FC236}">
              <a16:creationId xmlns="" xmlns:a16="http://schemas.microsoft.com/office/drawing/2014/main" id="{5E4A7D9E-0567-4C36-A8AB-BF4B61B74927}"/>
            </a:ext>
          </a:extLst>
        </xdr:cNvPr>
        <xdr:cNvSpPr/>
      </xdr:nvSpPr>
      <xdr:spPr>
        <a:xfrm>
          <a:off x="30755744" y="135445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573" name="Freccia in giù 572">
          <a:extLst>
            <a:ext uri="{FF2B5EF4-FFF2-40B4-BE49-F238E27FC236}">
              <a16:creationId xmlns="" xmlns:a16="http://schemas.microsoft.com/office/drawing/2014/main" id="{71997DA1-39DB-4BF6-A099-7045F7C657DA}"/>
            </a:ext>
          </a:extLst>
        </xdr:cNvPr>
        <xdr:cNvSpPr/>
      </xdr:nvSpPr>
      <xdr:spPr>
        <a:xfrm>
          <a:off x="30202654" y="160877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574" name="Freccia in su 573">
          <a:extLst>
            <a:ext uri="{FF2B5EF4-FFF2-40B4-BE49-F238E27FC236}">
              <a16:creationId xmlns="" xmlns:a16="http://schemas.microsoft.com/office/drawing/2014/main" id="{8D2A1428-B394-46DE-8F47-E4C0EA2F8906}"/>
            </a:ext>
          </a:extLst>
        </xdr:cNvPr>
        <xdr:cNvSpPr/>
      </xdr:nvSpPr>
      <xdr:spPr>
        <a:xfrm>
          <a:off x="30755744" y="160877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76</xdr:row>
      <xdr:rowOff>677747</xdr:rowOff>
    </xdr:from>
    <xdr:to>
      <xdr:col>31</xdr:col>
      <xdr:colOff>343461</xdr:colOff>
      <xdr:row>76</xdr:row>
      <xdr:rowOff>983001</xdr:rowOff>
    </xdr:to>
    <xdr:sp macro="" textlink="">
      <xdr:nvSpPr>
        <xdr:cNvPr id="575" name="Freccia in giù 574">
          <a:extLst>
            <a:ext uri="{FF2B5EF4-FFF2-40B4-BE49-F238E27FC236}">
              <a16:creationId xmlns="" xmlns:a16="http://schemas.microsoft.com/office/drawing/2014/main" id="{0D70C144-6CED-428B-A8B6-5418B76879E3}"/>
            </a:ext>
          </a:extLst>
        </xdr:cNvPr>
        <xdr:cNvSpPr/>
      </xdr:nvSpPr>
      <xdr:spPr>
        <a:xfrm>
          <a:off x="30204336" y="144889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76</xdr:row>
      <xdr:rowOff>373160</xdr:rowOff>
    </xdr:from>
    <xdr:to>
      <xdr:col>31</xdr:col>
      <xdr:colOff>826701</xdr:colOff>
      <xdr:row>76</xdr:row>
      <xdr:rowOff>819928</xdr:rowOff>
    </xdr:to>
    <xdr:sp macro="" textlink="">
      <xdr:nvSpPr>
        <xdr:cNvPr id="576" name="Freccia in su 575">
          <a:extLst>
            <a:ext uri="{FF2B5EF4-FFF2-40B4-BE49-F238E27FC236}">
              <a16:creationId xmlns="" xmlns:a16="http://schemas.microsoft.com/office/drawing/2014/main" id="{AFABEC21-4B21-4AE4-8C72-18D78EF065EA}"/>
            </a:ext>
          </a:extLst>
        </xdr:cNvPr>
        <xdr:cNvSpPr/>
      </xdr:nvSpPr>
      <xdr:spPr>
        <a:xfrm>
          <a:off x="30757426" y="141844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80</xdr:row>
      <xdr:rowOff>654028</xdr:rowOff>
    </xdr:from>
    <xdr:to>
      <xdr:col>31</xdr:col>
      <xdr:colOff>341779</xdr:colOff>
      <xdr:row>80</xdr:row>
      <xdr:rowOff>971982</xdr:rowOff>
    </xdr:to>
    <xdr:sp macro="" textlink="">
      <xdr:nvSpPr>
        <xdr:cNvPr id="577" name="Freccia in giù 576">
          <a:extLst>
            <a:ext uri="{FF2B5EF4-FFF2-40B4-BE49-F238E27FC236}">
              <a16:creationId xmlns="" xmlns:a16="http://schemas.microsoft.com/office/drawing/2014/main" id="{6064690D-0ACC-4FF6-83D6-A2B8C8362C95}"/>
            </a:ext>
          </a:extLst>
        </xdr:cNvPr>
        <xdr:cNvSpPr/>
      </xdr:nvSpPr>
      <xdr:spPr>
        <a:xfrm>
          <a:off x="30202654" y="160877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80</xdr:row>
      <xdr:rowOff>362141</xdr:rowOff>
    </xdr:from>
    <xdr:to>
      <xdr:col>31</xdr:col>
      <xdr:colOff>831369</xdr:colOff>
      <xdr:row>80</xdr:row>
      <xdr:rowOff>786684</xdr:rowOff>
    </xdr:to>
    <xdr:sp macro="" textlink="">
      <xdr:nvSpPr>
        <xdr:cNvPr id="578" name="Freccia in su 577">
          <a:extLst>
            <a:ext uri="{FF2B5EF4-FFF2-40B4-BE49-F238E27FC236}">
              <a16:creationId xmlns="" xmlns:a16="http://schemas.microsoft.com/office/drawing/2014/main" id="{9E8BC2C8-15DE-491B-BABE-6F0C956F3124}"/>
            </a:ext>
          </a:extLst>
        </xdr:cNvPr>
        <xdr:cNvSpPr/>
      </xdr:nvSpPr>
      <xdr:spPr>
        <a:xfrm>
          <a:off x="30755744" y="160877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579" name="Freccia in giù 578">
          <a:extLst>
            <a:ext uri="{FF2B5EF4-FFF2-40B4-BE49-F238E27FC236}">
              <a16:creationId xmlns="" xmlns:a16="http://schemas.microsoft.com/office/drawing/2014/main" id="{A1364A2D-4B47-4451-A7D0-1D28985C4C97}"/>
            </a:ext>
          </a:extLst>
        </xdr:cNvPr>
        <xdr:cNvSpPr/>
      </xdr:nvSpPr>
      <xdr:spPr>
        <a:xfrm>
          <a:off x="30202654" y="186309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580" name="Freccia in su 579">
          <a:extLst>
            <a:ext uri="{FF2B5EF4-FFF2-40B4-BE49-F238E27FC236}">
              <a16:creationId xmlns="" xmlns:a16="http://schemas.microsoft.com/office/drawing/2014/main" id="{00A1E458-A854-4AFE-9F03-B48A73DC9A8E}"/>
            </a:ext>
          </a:extLst>
        </xdr:cNvPr>
        <xdr:cNvSpPr/>
      </xdr:nvSpPr>
      <xdr:spPr>
        <a:xfrm>
          <a:off x="30755744" y="186309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97</xdr:row>
      <xdr:rowOff>677747</xdr:rowOff>
    </xdr:from>
    <xdr:to>
      <xdr:col>31</xdr:col>
      <xdr:colOff>343461</xdr:colOff>
      <xdr:row>97</xdr:row>
      <xdr:rowOff>983001</xdr:rowOff>
    </xdr:to>
    <xdr:sp macro="" textlink="">
      <xdr:nvSpPr>
        <xdr:cNvPr id="581" name="Freccia in giù 580">
          <a:extLst>
            <a:ext uri="{FF2B5EF4-FFF2-40B4-BE49-F238E27FC236}">
              <a16:creationId xmlns="" xmlns:a16="http://schemas.microsoft.com/office/drawing/2014/main" id="{4AC524F5-1A09-4D4A-8EC2-68E1031FCF6D}"/>
            </a:ext>
          </a:extLst>
        </xdr:cNvPr>
        <xdr:cNvSpPr/>
      </xdr:nvSpPr>
      <xdr:spPr>
        <a:xfrm>
          <a:off x="30204336" y="170321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97</xdr:row>
      <xdr:rowOff>373160</xdr:rowOff>
    </xdr:from>
    <xdr:to>
      <xdr:col>31</xdr:col>
      <xdr:colOff>826701</xdr:colOff>
      <xdr:row>97</xdr:row>
      <xdr:rowOff>819928</xdr:rowOff>
    </xdr:to>
    <xdr:sp macro="" textlink="">
      <xdr:nvSpPr>
        <xdr:cNvPr id="582" name="Freccia in su 581">
          <a:extLst>
            <a:ext uri="{FF2B5EF4-FFF2-40B4-BE49-F238E27FC236}">
              <a16:creationId xmlns="" xmlns:a16="http://schemas.microsoft.com/office/drawing/2014/main" id="{BB161E25-AFD2-4FD4-BB19-2DF602ABCBF2}"/>
            </a:ext>
          </a:extLst>
        </xdr:cNvPr>
        <xdr:cNvSpPr/>
      </xdr:nvSpPr>
      <xdr:spPr>
        <a:xfrm>
          <a:off x="30757426" y="167275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101</xdr:row>
      <xdr:rowOff>654028</xdr:rowOff>
    </xdr:from>
    <xdr:to>
      <xdr:col>31</xdr:col>
      <xdr:colOff>341779</xdr:colOff>
      <xdr:row>101</xdr:row>
      <xdr:rowOff>971982</xdr:rowOff>
    </xdr:to>
    <xdr:sp macro="" textlink="">
      <xdr:nvSpPr>
        <xdr:cNvPr id="583" name="Freccia in giù 582">
          <a:extLst>
            <a:ext uri="{FF2B5EF4-FFF2-40B4-BE49-F238E27FC236}">
              <a16:creationId xmlns="" xmlns:a16="http://schemas.microsoft.com/office/drawing/2014/main" id="{044FA744-886D-4E18-A240-5C95641E9807}"/>
            </a:ext>
          </a:extLst>
        </xdr:cNvPr>
        <xdr:cNvSpPr/>
      </xdr:nvSpPr>
      <xdr:spPr>
        <a:xfrm>
          <a:off x="30202654" y="186309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101</xdr:row>
      <xdr:rowOff>362141</xdr:rowOff>
    </xdr:from>
    <xdr:to>
      <xdr:col>31</xdr:col>
      <xdr:colOff>831369</xdr:colOff>
      <xdr:row>101</xdr:row>
      <xdr:rowOff>786684</xdr:rowOff>
    </xdr:to>
    <xdr:sp macro="" textlink="">
      <xdr:nvSpPr>
        <xdr:cNvPr id="584" name="Freccia in su 583">
          <a:extLst>
            <a:ext uri="{FF2B5EF4-FFF2-40B4-BE49-F238E27FC236}">
              <a16:creationId xmlns="" xmlns:a16="http://schemas.microsoft.com/office/drawing/2014/main" id="{9217AF88-96AE-4423-930C-BDC7A9F17B23}"/>
            </a:ext>
          </a:extLst>
        </xdr:cNvPr>
        <xdr:cNvSpPr/>
      </xdr:nvSpPr>
      <xdr:spPr>
        <a:xfrm>
          <a:off x="30755744" y="186309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143</xdr:row>
      <xdr:rowOff>654028</xdr:rowOff>
    </xdr:from>
    <xdr:to>
      <xdr:col>31</xdr:col>
      <xdr:colOff>341779</xdr:colOff>
      <xdr:row>143</xdr:row>
      <xdr:rowOff>971982</xdr:rowOff>
    </xdr:to>
    <xdr:sp macro="" textlink="">
      <xdr:nvSpPr>
        <xdr:cNvPr id="585" name="Freccia in giù 584">
          <a:extLst>
            <a:ext uri="{FF2B5EF4-FFF2-40B4-BE49-F238E27FC236}">
              <a16:creationId xmlns="" xmlns:a16="http://schemas.microsoft.com/office/drawing/2014/main" id="{41AEA405-8501-42FD-A39C-3862ABBE2FD9}"/>
            </a:ext>
          </a:extLst>
        </xdr:cNvPr>
        <xdr:cNvSpPr/>
      </xdr:nvSpPr>
      <xdr:spPr>
        <a:xfrm>
          <a:off x="30202654" y="23717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143</xdr:row>
      <xdr:rowOff>362141</xdr:rowOff>
    </xdr:from>
    <xdr:to>
      <xdr:col>31</xdr:col>
      <xdr:colOff>831369</xdr:colOff>
      <xdr:row>143</xdr:row>
      <xdr:rowOff>786684</xdr:rowOff>
    </xdr:to>
    <xdr:sp macro="" textlink="">
      <xdr:nvSpPr>
        <xdr:cNvPr id="586" name="Freccia in su 585">
          <a:extLst>
            <a:ext uri="{FF2B5EF4-FFF2-40B4-BE49-F238E27FC236}">
              <a16:creationId xmlns="" xmlns:a16="http://schemas.microsoft.com/office/drawing/2014/main" id="{D8FE2854-3DB4-425E-B44D-09E11DA94303}"/>
            </a:ext>
          </a:extLst>
        </xdr:cNvPr>
        <xdr:cNvSpPr/>
      </xdr:nvSpPr>
      <xdr:spPr>
        <a:xfrm>
          <a:off x="30755744" y="23717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164</xdr:row>
      <xdr:rowOff>654028</xdr:rowOff>
    </xdr:from>
    <xdr:to>
      <xdr:col>31</xdr:col>
      <xdr:colOff>341779</xdr:colOff>
      <xdr:row>164</xdr:row>
      <xdr:rowOff>971982</xdr:rowOff>
    </xdr:to>
    <xdr:sp macro="" textlink="">
      <xdr:nvSpPr>
        <xdr:cNvPr id="587" name="Freccia in giù 586">
          <a:extLst>
            <a:ext uri="{FF2B5EF4-FFF2-40B4-BE49-F238E27FC236}">
              <a16:creationId xmlns="" xmlns:a16="http://schemas.microsoft.com/office/drawing/2014/main" id="{866ED825-4DF7-4D4A-8110-E7CD87EA04C7}"/>
            </a:ext>
          </a:extLst>
        </xdr:cNvPr>
        <xdr:cNvSpPr/>
      </xdr:nvSpPr>
      <xdr:spPr>
        <a:xfrm>
          <a:off x="30202654" y="2626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164</xdr:row>
      <xdr:rowOff>362141</xdr:rowOff>
    </xdr:from>
    <xdr:to>
      <xdr:col>31</xdr:col>
      <xdr:colOff>831369</xdr:colOff>
      <xdr:row>164</xdr:row>
      <xdr:rowOff>786684</xdr:rowOff>
    </xdr:to>
    <xdr:sp macro="" textlink="">
      <xdr:nvSpPr>
        <xdr:cNvPr id="588" name="Freccia in su 587">
          <a:extLst>
            <a:ext uri="{FF2B5EF4-FFF2-40B4-BE49-F238E27FC236}">
              <a16:creationId xmlns="" xmlns:a16="http://schemas.microsoft.com/office/drawing/2014/main" id="{DF35FAB3-2209-49A8-AADD-0EC4A91EE0C7}"/>
            </a:ext>
          </a:extLst>
        </xdr:cNvPr>
        <xdr:cNvSpPr/>
      </xdr:nvSpPr>
      <xdr:spPr>
        <a:xfrm>
          <a:off x="30755744" y="2626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589" name="Freccia in giù 588">
          <a:extLst>
            <a:ext uri="{FF2B5EF4-FFF2-40B4-BE49-F238E27FC236}">
              <a16:creationId xmlns="" xmlns:a16="http://schemas.microsoft.com/office/drawing/2014/main" id="{14330EF4-AA29-4EB9-B82A-61D1CE1F75DF}"/>
            </a:ext>
          </a:extLst>
        </xdr:cNvPr>
        <xdr:cNvSpPr/>
      </xdr:nvSpPr>
      <xdr:spPr>
        <a:xfrm>
          <a:off x="30202654" y="28803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590" name="Freccia in su 589">
          <a:extLst>
            <a:ext uri="{FF2B5EF4-FFF2-40B4-BE49-F238E27FC236}">
              <a16:creationId xmlns="" xmlns:a16="http://schemas.microsoft.com/office/drawing/2014/main" id="{2E6BCF6D-41E6-422D-A939-8E98FFD32F4D}"/>
            </a:ext>
          </a:extLst>
        </xdr:cNvPr>
        <xdr:cNvSpPr/>
      </xdr:nvSpPr>
      <xdr:spPr>
        <a:xfrm>
          <a:off x="30755744" y="28803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181</xdr:row>
      <xdr:rowOff>677747</xdr:rowOff>
    </xdr:from>
    <xdr:to>
      <xdr:col>31</xdr:col>
      <xdr:colOff>343461</xdr:colOff>
      <xdr:row>181</xdr:row>
      <xdr:rowOff>983001</xdr:rowOff>
    </xdr:to>
    <xdr:sp macro="" textlink="">
      <xdr:nvSpPr>
        <xdr:cNvPr id="591" name="Freccia in giù 590">
          <a:extLst>
            <a:ext uri="{FF2B5EF4-FFF2-40B4-BE49-F238E27FC236}">
              <a16:creationId xmlns="" xmlns:a16="http://schemas.microsoft.com/office/drawing/2014/main" id="{0D5FFEE3-92BF-4017-9A9E-B5CC5E7DA986}"/>
            </a:ext>
          </a:extLst>
        </xdr:cNvPr>
        <xdr:cNvSpPr/>
      </xdr:nvSpPr>
      <xdr:spPr>
        <a:xfrm>
          <a:off x="30204336" y="272048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181</xdr:row>
      <xdr:rowOff>373160</xdr:rowOff>
    </xdr:from>
    <xdr:to>
      <xdr:col>31</xdr:col>
      <xdr:colOff>826701</xdr:colOff>
      <xdr:row>181</xdr:row>
      <xdr:rowOff>819928</xdr:rowOff>
    </xdr:to>
    <xdr:sp macro="" textlink="">
      <xdr:nvSpPr>
        <xdr:cNvPr id="592" name="Freccia in su 591">
          <a:extLst>
            <a:ext uri="{FF2B5EF4-FFF2-40B4-BE49-F238E27FC236}">
              <a16:creationId xmlns="" xmlns:a16="http://schemas.microsoft.com/office/drawing/2014/main" id="{A630EFEF-3347-455C-962B-69204B29534F}"/>
            </a:ext>
          </a:extLst>
        </xdr:cNvPr>
        <xdr:cNvSpPr/>
      </xdr:nvSpPr>
      <xdr:spPr>
        <a:xfrm>
          <a:off x="30757426" y="269002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593" name="Freccia in giù 592">
          <a:extLst>
            <a:ext uri="{FF2B5EF4-FFF2-40B4-BE49-F238E27FC236}">
              <a16:creationId xmlns="" xmlns:a16="http://schemas.microsoft.com/office/drawing/2014/main" id="{357B3453-6AC4-4289-A2F6-235F27BC4880}"/>
            </a:ext>
          </a:extLst>
        </xdr:cNvPr>
        <xdr:cNvSpPr/>
      </xdr:nvSpPr>
      <xdr:spPr>
        <a:xfrm>
          <a:off x="30202654" y="31346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594" name="Freccia in su 593">
          <a:extLst>
            <a:ext uri="{FF2B5EF4-FFF2-40B4-BE49-F238E27FC236}">
              <a16:creationId xmlns="" xmlns:a16="http://schemas.microsoft.com/office/drawing/2014/main" id="{DC97EFE6-EF3B-4697-BADB-6E917FD8AFC0}"/>
            </a:ext>
          </a:extLst>
        </xdr:cNvPr>
        <xdr:cNvSpPr/>
      </xdr:nvSpPr>
      <xdr:spPr>
        <a:xfrm>
          <a:off x="30755744" y="31346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202</xdr:row>
      <xdr:rowOff>677747</xdr:rowOff>
    </xdr:from>
    <xdr:to>
      <xdr:col>31</xdr:col>
      <xdr:colOff>343461</xdr:colOff>
      <xdr:row>202</xdr:row>
      <xdr:rowOff>983001</xdr:rowOff>
    </xdr:to>
    <xdr:sp macro="" textlink="">
      <xdr:nvSpPr>
        <xdr:cNvPr id="595" name="Freccia in giù 594">
          <a:extLst>
            <a:ext uri="{FF2B5EF4-FFF2-40B4-BE49-F238E27FC236}">
              <a16:creationId xmlns="" xmlns:a16="http://schemas.microsoft.com/office/drawing/2014/main" id="{610B93D5-BEEE-4869-A11E-4627F4523059}"/>
            </a:ext>
          </a:extLst>
        </xdr:cNvPr>
        <xdr:cNvSpPr/>
      </xdr:nvSpPr>
      <xdr:spPr>
        <a:xfrm>
          <a:off x="30204336" y="2974804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202</xdr:row>
      <xdr:rowOff>373160</xdr:rowOff>
    </xdr:from>
    <xdr:to>
      <xdr:col>31</xdr:col>
      <xdr:colOff>826701</xdr:colOff>
      <xdr:row>202</xdr:row>
      <xdr:rowOff>819928</xdr:rowOff>
    </xdr:to>
    <xdr:sp macro="" textlink="">
      <xdr:nvSpPr>
        <xdr:cNvPr id="596" name="Freccia in su 595">
          <a:extLst>
            <a:ext uri="{FF2B5EF4-FFF2-40B4-BE49-F238E27FC236}">
              <a16:creationId xmlns="" xmlns:a16="http://schemas.microsoft.com/office/drawing/2014/main" id="{2F6E2A16-4BFF-4846-8448-E6C05BE31619}"/>
            </a:ext>
          </a:extLst>
        </xdr:cNvPr>
        <xdr:cNvSpPr/>
      </xdr:nvSpPr>
      <xdr:spPr>
        <a:xfrm>
          <a:off x="30757426" y="2944346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185</xdr:row>
      <xdr:rowOff>654028</xdr:rowOff>
    </xdr:from>
    <xdr:to>
      <xdr:col>31</xdr:col>
      <xdr:colOff>341779</xdr:colOff>
      <xdr:row>185</xdr:row>
      <xdr:rowOff>971982</xdr:rowOff>
    </xdr:to>
    <xdr:sp macro="" textlink="">
      <xdr:nvSpPr>
        <xdr:cNvPr id="597" name="Freccia in giù 596">
          <a:extLst>
            <a:ext uri="{FF2B5EF4-FFF2-40B4-BE49-F238E27FC236}">
              <a16:creationId xmlns="" xmlns:a16="http://schemas.microsoft.com/office/drawing/2014/main" id="{6D2CE522-467C-4FD4-A2CF-3AD593399C42}"/>
            </a:ext>
          </a:extLst>
        </xdr:cNvPr>
        <xdr:cNvSpPr/>
      </xdr:nvSpPr>
      <xdr:spPr>
        <a:xfrm>
          <a:off x="30202654" y="28803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185</xdr:row>
      <xdr:rowOff>362141</xdr:rowOff>
    </xdr:from>
    <xdr:to>
      <xdr:col>31</xdr:col>
      <xdr:colOff>831369</xdr:colOff>
      <xdr:row>185</xdr:row>
      <xdr:rowOff>786684</xdr:rowOff>
    </xdr:to>
    <xdr:sp macro="" textlink="">
      <xdr:nvSpPr>
        <xdr:cNvPr id="598" name="Freccia in su 597">
          <a:extLst>
            <a:ext uri="{FF2B5EF4-FFF2-40B4-BE49-F238E27FC236}">
              <a16:creationId xmlns="" xmlns:a16="http://schemas.microsoft.com/office/drawing/2014/main" id="{9EE958B4-5037-4B2A-AE9C-C3B0D76B6D1D}"/>
            </a:ext>
          </a:extLst>
        </xdr:cNvPr>
        <xdr:cNvSpPr/>
      </xdr:nvSpPr>
      <xdr:spPr>
        <a:xfrm>
          <a:off x="30755744" y="28803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206</xdr:row>
      <xdr:rowOff>654028</xdr:rowOff>
    </xdr:from>
    <xdr:to>
      <xdr:col>31</xdr:col>
      <xdr:colOff>341779</xdr:colOff>
      <xdr:row>206</xdr:row>
      <xdr:rowOff>971982</xdr:rowOff>
    </xdr:to>
    <xdr:sp macro="" textlink="">
      <xdr:nvSpPr>
        <xdr:cNvPr id="599" name="Freccia in giù 598">
          <a:extLst>
            <a:ext uri="{FF2B5EF4-FFF2-40B4-BE49-F238E27FC236}">
              <a16:creationId xmlns="" xmlns:a16="http://schemas.microsoft.com/office/drawing/2014/main" id="{63785824-1F6E-41F6-B87A-8E8FA0B12B25}"/>
            </a:ext>
          </a:extLst>
        </xdr:cNvPr>
        <xdr:cNvSpPr/>
      </xdr:nvSpPr>
      <xdr:spPr>
        <a:xfrm>
          <a:off x="30202654" y="313467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206</xdr:row>
      <xdr:rowOff>362141</xdr:rowOff>
    </xdr:from>
    <xdr:to>
      <xdr:col>31</xdr:col>
      <xdr:colOff>831369</xdr:colOff>
      <xdr:row>206</xdr:row>
      <xdr:rowOff>786684</xdr:rowOff>
    </xdr:to>
    <xdr:sp macro="" textlink="">
      <xdr:nvSpPr>
        <xdr:cNvPr id="600" name="Freccia in su 599">
          <a:extLst>
            <a:ext uri="{FF2B5EF4-FFF2-40B4-BE49-F238E27FC236}">
              <a16:creationId xmlns="" xmlns:a16="http://schemas.microsoft.com/office/drawing/2014/main" id="{1B0A41FD-838D-4052-8278-4A0C6C595DA7}"/>
            </a:ext>
          </a:extLst>
        </xdr:cNvPr>
        <xdr:cNvSpPr/>
      </xdr:nvSpPr>
      <xdr:spPr>
        <a:xfrm>
          <a:off x="30755744" y="313467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248</xdr:row>
      <xdr:rowOff>654028</xdr:rowOff>
    </xdr:from>
    <xdr:to>
      <xdr:col>31</xdr:col>
      <xdr:colOff>341779</xdr:colOff>
      <xdr:row>248</xdr:row>
      <xdr:rowOff>971982</xdr:rowOff>
    </xdr:to>
    <xdr:sp macro="" textlink="">
      <xdr:nvSpPr>
        <xdr:cNvPr id="601" name="Freccia in giù 600">
          <a:extLst>
            <a:ext uri="{FF2B5EF4-FFF2-40B4-BE49-F238E27FC236}">
              <a16:creationId xmlns="" xmlns:a16="http://schemas.microsoft.com/office/drawing/2014/main" id="{662DABBF-296A-4EA8-BFA7-2CFD3CCD94DA}"/>
            </a:ext>
          </a:extLst>
        </xdr:cNvPr>
        <xdr:cNvSpPr/>
      </xdr:nvSpPr>
      <xdr:spPr>
        <a:xfrm>
          <a:off x="30202654" y="3641407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248</xdr:row>
      <xdr:rowOff>362141</xdr:rowOff>
    </xdr:from>
    <xdr:to>
      <xdr:col>31</xdr:col>
      <xdr:colOff>831369</xdr:colOff>
      <xdr:row>248</xdr:row>
      <xdr:rowOff>786684</xdr:rowOff>
    </xdr:to>
    <xdr:sp macro="" textlink="">
      <xdr:nvSpPr>
        <xdr:cNvPr id="602" name="Freccia in su 601">
          <a:extLst>
            <a:ext uri="{FF2B5EF4-FFF2-40B4-BE49-F238E27FC236}">
              <a16:creationId xmlns="" xmlns:a16="http://schemas.microsoft.com/office/drawing/2014/main" id="{A52A6BB6-F679-4AA2-AC8F-F3268CE23591}"/>
            </a:ext>
          </a:extLst>
        </xdr:cNvPr>
        <xdr:cNvSpPr/>
      </xdr:nvSpPr>
      <xdr:spPr>
        <a:xfrm>
          <a:off x="30755744" y="3641407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269</xdr:row>
      <xdr:rowOff>654028</xdr:rowOff>
    </xdr:from>
    <xdr:to>
      <xdr:col>31</xdr:col>
      <xdr:colOff>341779</xdr:colOff>
      <xdr:row>269</xdr:row>
      <xdr:rowOff>971982</xdr:rowOff>
    </xdr:to>
    <xdr:sp macro="" textlink="">
      <xdr:nvSpPr>
        <xdr:cNvPr id="603" name="Freccia in giù 602">
          <a:extLst>
            <a:ext uri="{FF2B5EF4-FFF2-40B4-BE49-F238E27FC236}">
              <a16:creationId xmlns="" xmlns:a16="http://schemas.microsoft.com/office/drawing/2014/main" id="{2CFA9ADD-10D0-4338-8CD1-25693B1FB080}"/>
            </a:ext>
          </a:extLst>
        </xdr:cNvPr>
        <xdr:cNvSpPr/>
      </xdr:nvSpPr>
      <xdr:spPr>
        <a:xfrm>
          <a:off x="30202654" y="38957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269</xdr:row>
      <xdr:rowOff>362141</xdr:rowOff>
    </xdr:from>
    <xdr:to>
      <xdr:col>31</xdr:col>
      <xdr:colOff>831369</xdr:colOff>
      <xdr:row>269</xdr:row>
      <xdr:rowOff>786684</xdr:rowOff>
    </xdr:to>
    <xdr:sp macro="" textlink="">
      <xdr:nvSpPr>
        <xdr:cNvPr id="604" name="Freccia in su 603">
          <a:extLst>
            <a:ext uri="{FF2B5EF4-FFF2-40B4-BE49-F238E27FC236}">
              <a16:creationId xmlns="" xmlns:a16="http://schemas.microsoft.com/office/drawing/2014/main" id="{C716BB1E-D018-4AB8-8CAC-19F992A70B9F}"/>
            </a:ext>
          </a:extLst>
        </xdr:cNvPr>
        <xdr:cNvSpPr/>
      </xdr:nvSpPr>
      <xdr:spPr>
        <a:xfrm>
          <a:off x="30755744" y="38957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605" name="Freccia in giù 604">
          <a:extLst>
            <a:ext uri="{FF2B5EF4-FFF2-40B4-BE49-F238E27FC236}">
              <a16:creationId xmlns="" xmlns:a16="http://schemas.microsoft.com/office/drawing/2014/main" id="{339DC30E-3437-4FAA-A7BF-955D514819FA}"/>
            </a:ext>
          </a:extLst>
        </xdr:cNvPr>
        <xdr:cNvSpPr/>
      </xdr:nvSpPr>
      <xdr:spPr>
        <a:xfrm>
          <a:off x="30202654" y="4150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606" name="Freccia in su 605">
          <a:extLst>
            <a:ext uri="{FF2B5EF4-FFF2-40B4-BE49-F238E27FC236}">
              <a16:creationId xmlns="" xmlns:a16="http://schemas.microsoft.com/office/drawing/2014/main" id="{E9C3EAF9-1167-45BD-B74B-BA140AE0D8D8}"/>
            </a:ext>
          </a:extLst>
        </xdr:cNvPr>
        <xdr:cNvSpPr/>
      </xdr:nvSpPr>
      <xdr:spPr>
        <a:xfrm>
          <a:off x="30755744" y="4150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286</xdr:row>
      <xdr:rowOff>677747</xdr:rowOff>
    </xdr:from>
    <xdr:to>
      <xdr:col>31</xdr:col>
      <xdr:colOff>343461</xdr:colOff>
      <xdr:row>286</xdr:row>
      <xdr:rowOff>983001</xdr:rowOff>
    </xdr:to>
    <xdr:sp macro="" textlink="">
      <xdr:nvSpPr>
        <xdr:cNvPr id="607" name="Freccia in giù 606">
          <a:extLst>
            <a:ext uri="{FF2B5EF4-FFF2-40B4-BE49-F238E27FC236}">
              <a16:creationId xmlns="" xmlns:a16="http://schemas.microsoft.com/office/drawing/2014/main" id="{59477ED3-86A4-4C35-AA2F-F12578EACB76}"/>
            </a:ext>
          </a:extLst>
        </xdr:cNvPr>
        <xdr:cNvSpPr/>
      </xdr:nvSpPr>
      <xdr:spPr>
        <a:xfrm>
          <a:off x="30204336" y="39901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286</xdr:row>
      <xdr:rowOff>373160</xdr:rowOff>
    </xdr:from>
    <xdr:to>
      <xdr:col>31</xdr:col>
      <xdr:colOff>826701</xdr:colOff>
      <xdr:row>286</xdr:row>
      <xdr:rowOff>819928</xdr:rowOff>
    </xdr:to>
    <xdr:sp macro="" textlink="">
      <xdr:nvSpPr>
        <xdr:cNvPr id="608" name="Freccia in su 607">
          <a:extLst>
            <a:ext uri="{FF2B5EF4-FFF2-40B4-BE49-F238E27FC236}">
              <a16:creationId xmlns="" xmlns:a16="http://schemas.microsoft.com/office/drawing/2014/main" id="{B1875A44-73E9-422B-8B2A-EEF840044832}"/>
            </a:ext>
          </a:extLst>
        </xdr:cNvPr>
        <xdr:cNvSpPr/>
      </xdr:nvSpPr>
      <xdr:spPr>
        <a:xfrm>
          <a:off x="30757426" y="39597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609" name="Freccia in giù 608">
          <a:extLst>
            <a:ext uri="{FF2B5EF4-FFF2-40B4-BE49-F238E27FC236}">
              <a16:creationId xmlns="" xmlns:a16="http://schemas.microsoft.com/office/drawing/2014/main" id="{62CD7E37-DBAC-4D57-840A-4C4C065A185B}"/>
            </a:ext>
          </a:extLst>
        </xdr:cNvPr>
        <xdr:cNvSpPr/>
      </xdr:nvSpPr>
      <xdr:spPr>
        <a:xfrm>
          <a:off x="30202654" y="44043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610" name="Freccia in su 609">
          <a:extLst>
            <a:ext uri="{FF2B5EF4-FFF2-40B4-BE49-F238E27FC236}">
              <a16:creationId xmlns="" xmlns:a16="http://schemas.microsoft.com/office/drawing/2014/main" id="{B653E20D-0DBB-43C8-AC97-5EB349E50A3E}"/>
            </a:ext>
          </a:extLst>
        </xdr:cNvPr>
        <xdr:cNvSpPr/>
      </xdr:nvSpPr>
      <xdr:spPr>
        <a:xfrm>
          <a:off x="30755744" y="44043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307</xdr:row>
      <xdr:rowOff>677747</xdr:rowOff>
    </xdr:from>
    <xdr:to>
      <xdr:col>31</xdr:col>
      <xdr:colOff>343461</xdr:colOff>
      <xdr:row>307</xdr:row>
      <xdr:rowOff>983001</xdr:rowOff>
    </xdr:to>
    <xdr:sp macro="" textlink="">
      <xdr:nvSpPr>
        <xdr:cNvPr id="611" name="Freccia in giù 610">
          <a:extLst>
            <a:ext uri="{FF2B5EF4-FFF2-40B4-BE49-F238E27FC236}">
              <a16:creationId xmlns="" xmlns:a16="http://schemas.microsoft.com/office/drawing/2014/main" id="{21A1DB53-67D6-4FD6-B0E9-2ADE57426358}"/>
            </a:ext>
          </a:extLst>
        </xdr:cNvPr>
        <xdr:cNvSpPr/>
      </xdr:nvSpPr>
      <xdr:spPr>
        <a:xfrm>
          <a:off x="30204336" y="424448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307</xdr:row>
      <xdr:rowOff>373160</xdr:rowOff>
    </xdr:from>
    <xdr:to>
      <xdr:col>31</xdr:col>
      <xdr:colOff>826701</xdr:colOff>
      <xdr:row>307</xdr:row>
      <xdr:rowOff>819928</xdr:rowOff>
    </xdr:to>
    <xdr:sp macro="" textlink="">
      <xdr:nvSpPr>
        <xdr:cNvPr id="612" name="Freccia in su 611">
          <a:extLst>
            <a:ext uri="{FF2B5EF4-FFF2-40B4-BE49-F238E27FC236}">
              <a16:creationId xmlns="" xmlns:a16="http://schemas.microsoft.com/office/drawing/2014/main" id="{1EEE402C-A300-4EFB-86BC-82EEA7339377}"/>
            </a:ext>
          </a:extLst>
        </xdr:cNvPr>
        <xdr:cNvSpPr/>
      </xdr:nvSpPr>
      <xdr:spPr>
        <a:xfrm>
          <a:off x="30757426" y="421402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353</xdr:row>
      <xdr:rowOff>654028</xdr:rowOff>
    </xdr:from>
    <xdr:to>
      <xdr:col>31</xdr:col>
      <xdr:colOff>341779</xdr:colOff>
      <xdr:row>353</xdr:row>
      <xdr:rowOff>971982</xdr:rowOff>
    </xdr:to>
    <xdr:sp macro="" textlink="">
      <xdr:nvSpPr>
        <xdr:cNvPr id="613" name="Freccia in giù 612">
          <a:extLst>
            <a:ext uri="{FF2B5EF4-FFF2-40B4-BE49-F238E27FC236}">
              <a16:creationId xmlns="" xmlns:a16="http://schemas.microsoft.com/office/drawing/2014/main" id="{20DEAD20-2E08-4033-A783-8A9285C6C9C0}"/>
            </a:ext>
          </a:extLst>
        </xdr:cNvPr>
        <xdr:cNvSpPr/>
      </xdr:nvSpPr>
      <xdr:spPr>
        <a:xfrm>
          <a:off x="30202654" y="491299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353</xdr:row>
      <xdr:rowOff>362141</xdr:rowOff>
    </xdr:from>
    <xdr:to>
      <xdr:col>31</xdr:col>
      <xdr:colOff>831369</xdr:colOff>
      <xdr:row>353</xdr:row>
      <xdr:rowOff>786684</xdr:rowOff>
    </xdr:to>
    <xdr:sp macro="" textlink="">
      <xdr:nvSpPr>
        <xdr:cNvPr id="614" name="Freccia in su 613">
          <a:extLst>
            <a:ext uri="{FF2B5EF4-FFF2-40B4-BE49-F238E27FC236}">
              <a16:creationId xmlns="" xmlns:a16="http://schemas.microsoft.com/office/drawing/2014/main" id="{06943E60-CAC3-4441-80D4-95EF1DAB17C1}"/>
            </a:ext>
          </a:extLst>
        </xdr:cNvPr>
        <xdr:cNvSpPr/>
      </xdr:nvSpPr>
      <xdr:spPr>
        <a:xfrm>
          <a:off x="30755744" y="491299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374</xdr:row>
      <xdr:rowOff>654028</xdr:rowOff>
    </xdr:from>
    <xdr:to>
      <xdr:col>31</xdr:col>
      <xdr:colOff>341779</xdr:colOff>
      <xdr:row>374</xdr:row>
      <xdr:rowOff>971982</xdr:rowOff>
    </xdr:to>
    <xdr:sp macro="" textlink="">
      <xdr:nvSpPr>
        <xdr:cNvPr id="615" name="Freccia in giù 614">
          <a:extLst>
            <a:ext uri="{FF2B5EF4-FFF2-40B4-BE49-F238E27FC236}">
              <a16:creationId xmlns="" xmlns:a16="http://schemas.microsoft.com/office/drawing/2014/main" id="{017FDD86-1D35-4948-AB22-1F24551101F4}"/>
            </a:ext>
          </a:extLst>
        </xdr:cNvPr>
        <xdr:cNvSpPr/>
      </xdr:nvSpPr>
      <xdr:spPr>
        <a:xfrm>
          <a:off x="30202654" y="516731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374</xdr:row>
      <xdr:rowOff>362141</xdr:rowOff>
    </xdr:from>
    <xdr:to>
      <xdr:col>31</xdr:col>
      <xdr:colOff>831369</xdr:colOff>
      <xdr:row>374</xdr:row>
      <xdr:rowOff>786684</xdr:rowOff>
    </xdr:to>
    <xdr:sp macro="" textlink="">
      <xdr:nvSpPr>
        <xdr:cNvPr id="616" name="Freccia in su 615">
          <a:extLst>
            <a:ext uri="{FF2B5EF4-FFF2-40B4-BE49-F238E27FC236}">
              <a16:creationId xmlns="" xmlns:a16="http://schemas.microsoft.com/office/drawing/2014/main" id="{6EA96F80-BCA5-4734-9638-B6AD4A488E6E}"/>
            </a:ext>
          </a:extLst>
        </xdr:cNvPr>
        <xdr:cNvSpPr/>
      </xdr:nvSpPr>
      <xdr:spPr>
        <a:xfrm>
          <a:off x="30755744" y="516731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617" name="Freccia in giù 616">
          <a:extLst>
            <a:ext uri="{FF2B5EF4-FFF2-40B4-BE49-F238E27FC236}">
              <a16:creationId xmlns="" xmlns:a16="http://schemas.microsoft.com/office/drawing/2014/main" id="{47833078-BC7A-4893-84B3-49EFB60B2182}"/>
            </a:ext>
          </a:extLst>
        </xdr:cNvPr>
        <xdr:cNvSpPr/>
      </xdr:nvSpPr>
      <xdr:spPr>
        <a:xfrm>
          <a:off x="30202654" y="54197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618" name="Freccia in su 617">
          <a:extLst>
            <a:ext uri="{FF2B5EF4-FFF2-40B4-BE49-F238E27FC236}">
              <a16:creationId xmlns="" xmlns:a16="http://schemas.microsoft.com/office/drawing/2014/main" id="{6EB5B555-FDEA-4722-BCDE-865D0FE8A10F}"/>
            </a:ext>
          </a:extLst>
        </xdr:cNvPr>
        <xdr:cNvSpPr/>
      </xdr:nvSpPr>
      <xdr:spPr>
        <a:xfrm>
          <a:off x="30755744" y="54197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391</xdr:row>
      <xdr:rowOff>677747</xdr:rowOff>
    </xdr:from>
    <xdr:to>
      <xdr:col>31</xdr:col>
      <xdr:colOff>343461</xdr:colOff>
      <xdr:row>391</xdr:row>
      <xdr:rowOff>983001</xdr:rowOff>
    </xdr:to>
    <xdr:sp macro="" textlink="">
      <xdr:nvSpPr>
        <xdr:cNvPr id="619" name="Freccia in giù 618">
          <a:extLst>
            <a:ext uri="{FF2B5EF4-FFF2-40B4-BE49-F238E27FC236}">
              <a16:creationId xmlns="" xmlns:a16="http://schemas.microsoft.com/office/drawing/2014/main" id="{BB679C13-99AF-4652-B48D-2BD1B1765BFE}"/>
            </a:ext>
          </a:extLst>
        </xdr:cNvPr>
        <xdr:cNvSpPr/>
      </xdr:nvSpPr>
      <xdr:spPr>
        <a:xfrm>
          <a:off x="30204336" y="52617572"/>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391</xdr:row>
      <xdr:rowOff>373160</xdr:rowOff>
    </xdr:from>
    <xdr:to>
      <xdr:col>31</xdr:col>
      <xdr:colOff>826701</xdr:colOff>
      <xdr:row>391</xdr:row>
      <xdr:rowOff>819928</xdr:rowOff>
    </xdr:to>
    <xdr:sp macro="" textlink="">
      <xdr:nvSpPr>
        <xdr:cNvPr id="620" name="Freccia in su 619">
          <a:extLst>
            <a:ext uri="{FF2B5EF4-FFF2-40B4-BE49-F238E27FC236}">
              <a16:creationId xmlns="" xmlns:a16="http://schemas.microsoft.com/office/drawing/2014/main" id="{FDF3EF42-86CF-47DD-8E52-39A3C44CF866}"/>
            </a:ext>
          </a:extLst>
        </xdr:cNvPr>
        <xdr:cNvSpPr/>
      </xdr:nvSpPr>
      <xdr:spPr>
        <a:xfrm>
          <a:off x="30757426" y="52312985"/>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621" name="Freccia in giù 620">
          <a:extLst>
            <a:ext uri="{FF2B5EF4-FFF2-40B4-BE49-F238E27FC236}">
              <a16:creationId xmlns="" xmlns:a16="http://schemas.microsoft.com/office/drawing/2014/main" id="{4223816F-8C37-4302-97AE-5763FDFB0695}"/>
            </a:ext>
          </a:extLst>
        </xdr:cNvPr>
        <xdr:cNvSpPr/>
      </xdr:nvSpPr>
      <xdr:spPr>
        <a:xfrm>
          <a:off x="30202654" y="5674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622" name="Freccia in su 621">
          <a:extLst>
            <a:ext uri="{FF2B5EF4-FFF2-40B4-BE49-F238E27FC236}">
              <a16:creationId xmlns="" xmlns:a16="http://schemas.microsoft.com/office/drawing/2014/main" id="{DE630013-372A-40EA-BA09-AE80C4EF3842}"/>
            </a:ext>
          </a:extLst>
        </xdr:cNvPr>
        <xdr:cNvSpPr/>
      </xdr:nvSpPr>
      <xdr:spPr>
        <a:xfrm>
          <a:off x="30755744" y="5674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57711</xdr:colOff>
      <xdr:row>412</xdr:row>
      <xdr:rowOff>677747</xdr:rowOff>
    </xdr:from>
    <xdr:to>
      <xdr:col>31</xdr:col>
      <xdr:colOff>343461</xdr:colOff>
      <xdr:row>412</xdr:row>
      <xdr:rowOff>983001</xdr:rowOff>
    </xdr:to>
    <xdr:sp macro="" textlink="">
      <xdr:nvSpPr>
        <xdr:cNvPr id="623" name="Freccia in giù 622">
          <a:extLst>
            <a:ext uri="{FF2B5EF4-FFF2-40B4-BE49-F238E27FC236}">
              <a16:creationId xmlns="" xmlns:a16="http://schemas.microsoft.com/office/drawing/2014/main" id="{F0C26449-6EC3-42C5-9026-A6C251E3143C}"/>
            </a:ext>
          </a:extLst>
        </xdr:cNvPr>
        <xdr:cNvSpPr/>
      </xdr:nvSpPr>
      <xdr:spPr>
        <a:xfrm>
          <a:off x="30204336" y="55141697"/>
          <a:ext cx="28575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610801</xdr:colOff>
      <xdr:row>412</xdr:row>
      <xdr:rowOff>373160</xdr:rowOff>
    </xdr:from>
    <xdr:to>
      <xdr:col>31</xdr:col>
      <xdr:colOff>826701</xdr:colOff>
      <xdr:row>412</xdr:row>
      <xdr:rowOff>819928</xdr:rowOff>
    </xdr:to>
    <xdr:sp macro="" textlink="">
      <xdr:nvSpPr>
        <xdr:cNvPr id="624" name="Freccia in su 623">
          <a:extLst>
            <a:ext uri="{FF2B5EF4-FFF2-40B4-BE49-F238E27FC236}">
              <a16:creationId xmlns="" xmlns:a16="http://schemas.microsoft.com/office/drawing/2014/main" id="{BCCD5704-23A7-4205-AA03-CCAA8D0EAF9F}"/>
            </a:ext>
          </a:extLst>
        </xdr:cNvPr>
        <xdr:cNvSpPr/>
      </xdr:nvSpPr>
      <xdr:spPr>
        <a:xfrm>
          <a:off x="30757426" y="54837110"/>
          <a:ext cx="21590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290</xdr:row>
      <xdr:rowOff>654028</xdr:rowOff>
    </xdr:from>
    <xdr:to>
      <xdr:col>31</xdr:col>
      <xdr:colOff>341779</xdr:colOff>
      <xdr:row>290</xdr:row>
      <xdr:rowOff>971982</xdr:rowOff>
    </xdr:to>
    <xdr:sp macro="" textlink="">
      <xdr:nvSpPr>
        <xdr:cNvPr id="625" name="Freccia in giù 624">
          <a:extLst>
            <a:ext uri="{FF2B5EF4-FFF2-40B4-BE49-F238E27FC236}">
              <a16:creationId xmlns="" xmlns:a16="http://schemas.microsoft.com/office/drawing/2014/main" id="{B0EE4A7D-4925-4845-BC81-DFE40556F847}"/>
            </a:ext>
          </a:extLst>
        </xdr:cNvPr>
        <xdr:cNvSpPr/>
      </xdr:nvSpPr>
      <xdr:spPr>
        <a:xfrm>
          <a:off x="30202654" y="4150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290</xdr:row>
      <xdr:rowOff>362141</xdr:rowOff>
    </xdr:from>
    <xdr:to>
      <xdr:col>31</xdr:col>
      <xdr:colOff>831369</xdr:colOff>
      <xdr:row>290</xdr:row>
      <xdr:rowOff>786684</xdr:rowOff>
    </xdr:to>
    <xdr:sp macro="" textlink="">
      <xdr:nvSpPr>
        <xdr:cNvPr id="626" name="Freccia in su 625">
          <a:extLst>
            <a:ext uri="{FF2B5EF4-FFF2-40B4-BE49-F238E27FC236}">
              <a16:creationId xmlns="" xmlns:a16="http://schemas.microsoft.com/office/drawing/2014/main" id="{BD5F0D23-13A9-4D27-AE82-33ABC094D915}"/>
            </a:ext>
          </a:extLst>
        </xdr:cNvPr>
        <xdr:cNvSpPr/>
      </xdr:nvSpPr>
      <xdr:spPr>
        <a:xfrm>
          <a:off x="30755744" y="4150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311</xdr:row>
      <xdr:rowOff>654028</xdr:rowOff>
    </xdr:from>
    <xdr:to>
      <xdr:col>31</xdr:col>
      <xdr:colOff>341779</xdr:colOff>
      <xdr:row>311</xdr:row>
      <xdr:rowOff>971982</xdr:rowOff>
    </xdr:to>
    <xdr:sp macro="" textlink="">
      <xdr:nvSpPr>
        <xdr:cNvPr id="627" name="Freccia in giù 626">
          <a:extLst>
            <a:ext uri="{FF2B5EF4-FFF2-40B4-BE49-F238E27FC236}">
              <a16:creationId xmlns="" xmlns:a16="http://schemas.microsoft.com/office/drawing/2014/main" id="{15288388-C100-44D8-85C8-B1D7D5CA8695}"/>
            </a:ext>
          </a:extLst>
        </xdr:cNvPr>
        <xdr:cNvSpPr/>
      </xdr:nvSpPr>
      <xdr:spPr>
        <a:xfrm>
          <a:off x="30202654" y="4404360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311</xdr:row>
      <xdr:rowOff>362141</xdr:rowOff>
    </xdr:from>
    <xdr:to>
      <xdr:col>31</xdr:col>
      <xdr:colOff>831369</xdr:colOff>
      <xdr:row>311</xdr:row>
      <xdr:rowOff>786684</xdr:rowOff>
    </xdr:to>
    <xdr:sp macro="" textlink="">
      <xdr:nvSpPr>
        <xdr:cNvPr id="628" name="Freccia in su 627">
          <a:extLst>
            <a:ext uri="{FF2B5EF4-FFF2-40B4-BE49-F238E27FC236}">
              <a16:creationId xmlns="" xmlns:a16="http://schemas.microsoft.com/office/drawing/2014/main" id="{FA4047FC-4EEF-4BD6-A1D2-31EE83F88EB6}"/>
            </a:ext>
          </a:extLst>
        </xdr:cNvPr>
        <xdr:cNvSpPr/>
      </xdr:nvSpPr>
      <xdr:spPr>
        <a:xfrm>
          <a:off x="30755744" y="4404360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395</xdr:row>
      <xdr:rowOff>654028</xdr:rowOff>
    </xdr:from>
    <xdr:to>
      <xdr:col>31</xdr:col>
      <xdr:colOff>341779</xdr:colOff>
      <xdr:row>395</xdr:row>
      <xdr:rowOff>971982</xdr:rowOff>
    </xdr:to>
    <xdr:sp macro="" textlink="">
      <xdr:nvSpPr>
        <xdr:cNvPr id="629" name="Freccia in giù 628">
          <a:extLst>
            <a:ext uri="{FF2B5EF4-FFF2-40B4-BE49-F238E27FC236}">
              <a16:creationId xmlns="" xmlns:a16="http://schemas.microsoft.com/office/drawing/2014/main" id="{13B99914-B234-4CE0-AAD1-B5A65F26214C}"/>
            </a:ext>
          </a:extLst>
        </xdr:cNvPr>
        <xdr:cNvSpPr/>
      </xdr:nvSpPr>
      <xdr:spPr>
        <a:xfrm>
          <a:off x="30202654" y="54197250"/>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395</xdr:row>
      <xdr:rowOff>362141</xdr:rowOff>
    </xdr:from>
    <xdr:to>
      <xdr:col>31</xdr:col>
      <xdr:colOff>831369</xdr:colOff>
      <xdr:row>395</xdr:row>
      <xdr:rowOff>786684</xdr:rowOff>
    </xdr:to>
    <xdr:sp macro="" textlink="">
      <xdr:nvSpPr>
        <xdr:cNvPr id="630" name="Freccia in su 629">
          <a:extLst>
            <a:ext uri="{FF2B5EF4-FFF2-40B4-BE49-F238E27FC236}">
              <a16:creationId xmlns="" xmlns:a16="http://schemas.microsoft.com/office/drawing/2014/main" id="{F10528B5-9CEC-4C89-8B96-08FB2227A678}"/>
            </a:ext>
          </a:extLst>
        </xdr:cNvPr>
        <xdr:cNvSpPr/>
      </xdr:nvSpPr>
      <xdr:spPr>
        <a:xfrm>
          <a:off x="30755744" y="54197250"/>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56029</xdr:colOff>
      <xdr:row>416</xdr:row>
      <xdr:rowOff>654028</xdr:rowOff>
    </xdr:from>
    <xdr:to>
      <xdr:col>31</xdr:col>
      <xdr:colOff>341779</xdr:colOff>
      <xdr:row>416</xdr:row>
      <xdr:rowOff>971982</xdr:rowOff>
    </xdr:to>
    <xdr:sp macro="" textlink="">
      <xdr:nvSpPr>
        <xdr:cNvPr id="631" name="Freccia in giù 630">
          <a:extLst>
            <a:ext uri="{FF2B5EF4-FFF2-40B4-BE49-F238E27FC236}">
              <a16:creationId xmlns="" xmlns:a16="http://schemas.microsoft.com/office/drawing/2014/main" id="{D17FDC34-2A58-4D8A-9B3B-FF1395EA2BC3}"/>
            </a:ext>
          </a:extLst>
        </xdr:cNvPr>
        <xdr:cNvSpPr/>
      </xdr:nvSpPr>
      <xdr:spPr>
        <a:xfrm>
          <a:off x="30202654" y="56740425"/>
          <a:ext cx="28575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31</xdr:col>
      <xdr:colOff>609119</xdr:colOff>
      <xdr:row>416</xdr:row>
      <xdr:rowOff>362141</xdr:rowOff>
    </xdr:from>
    <xdr:to>
      <xdr:col>31</xdr:col>
      <xdr:colOff>831369</xdr:colOff>
      <xdr:row>416</xdr:row>
      <xdr:rowOff>786684</xdr:rowOff>
    </xdr:to>
    <xdr:sp macro="" textlink="">
      <xdr:nvSpPr>
        <xdr:cNvPr id="632" name="Freccia in su 631">
          <a:extLst>
            <a:ext uri="{FF2B5EF4-FFF2-40B4-BE49-F238E27FC236}">
              <a16:creationId xmlns="" xmlns:a16="http://schemas.microsoft.com/office/drawing/2014/main" id="{30C92317-E5B7-4AB5-8DE8-B3D6F454FEC2}"/>
            </a:ext>
          </a:extLst>
        </xdr:cNvPr>
        <xdr:cNvSpPr/>
      </xdr:nvSpPr>
      <xdr:spPr>
        <a:xfrm>
          <a:off x="30755744" y="56740425"/>
          <a:ext cx="22225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uigibottone\Dropbox\Daily%20Job%20-%20Sync\Condivisa%20Unioncamere\Condivisa%20-%20Unioncamere%202013\Invio_doc_Unioncamere-Performance\3.%20SCHEDA%20STANDARD_monitoraggio_OI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lFile://Root/Users/luigibottone/Dropbox/R-Group/Software/Altro%20-%20sviluppo/Contabilit&#224;%20-%20Controllo%20di%20gestione%20-%20Strategia/Users/selvaggio/Desktop/TERESA_15_02/UNIONCAMERE/ATTIVITA'_2013/Doc_monitoraggio/Monitoraggio%20a"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reaSG\COMPLIANCE_NORMATIVA\ANTICORRUZIONE\KIT%20Anticorruzione%20CCIAA_rev5%20-%20Val13&amp;Moti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reaSG\COMPLIANCE_NORMATIVA\ANTICORRUZIONE\KIT%20Anticorruzione%20CCIAA_rev2%20-%20Val19Mista&amp;Moti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itoraggio Avvio Ciclo"/>
      <sheetName val="Foglio2"/>
    </sheetNames>
    <sheetDataSet>
      <sheetData sheetId="0"/>
      <sheetData sheetId="1">
        <row r="2">
          <cell r="A2" t="str">
            <v>peggioramento</v>
          </cell>
        </row>
        <row r="3">
          <cell r="A3" t="str">
            <v>nessun cambiamento</v>
          </cell>
        </row>
        <row r="4">
          <cell r="A4" t="str">
            <v>lieve miglioramento</v>
          </cell>
        </row>
        <row r="5">
          <cell r="A5" t="str">
            <v>significativo miglioramento</v>
          </cell>
        </row>
        <row r="8">
          <cell r="A8" t="str">
            <v>Sì</v>
          </cell>
        </row>
        <row r="9">
          <cell r="A9" t="str">
            <v>No</v>
          </cell>
        </row>
        <row r="12">
          <cell r="A12" t="str">
            <v>Sì, tutti</v>
          </cell>
        </row>
        <row r="13">
          <cell r="A13" t="str">
            <v>Sì, almeno il 50%</v>
          </cell>
        </row>
        <row r="14">
          <cell r="A14" t="str">
            <v>Sì, meno del 50%</v>
          </cell>
        </row>
        <row r="15">
          <cell r="A15" t="str">
            <v>No</v>
          </cell>
        </row>
        <row r="18">
          <cell r="A18" t="str">
            <v>alta</v>
          </cell>
        </row>
        <row r="19">
          <cell r="A19" t="str">
            <v>media</v>
          </cell>
        </row>
        <row r="20">
          <cell r="A20" t="str">
            <v>bassa</v>
          </cell>
        </row>
        <row r="23">
          <cell r="A23" t="str">
            <v>alto</v>
          </cell>
        </row>
        <row r="24">
          <cell r="A24" t="str">
            <v>medio</v>
          </cell>
        </row>
        <row r="25">
          <cell r="A25" t="str">
            <v>basso</v>
          </cell>
        </row>
        <row r="28">
          <cell r="A28" t="str">
            <v>parziale sostituzione</v>
          </cell>
        </row>
        <row r="29">
          <cell r="A29" t="str">
            <v>accompagnamento</v>
          </cell>
        </row>
        <row r="30">
          <cell r="A30" t="str">
            <v>controllo</v>
          </cell>
        </row>
        <row r="31">
          <cell r="A31" t="str">
            <v>altro, specificare nella riga "specificare"</v>
          </cell>
        </row>
        <row r="34">
          <cell r="A34" t="str">
            <v>si, per tutti gli indicatori</v>
          </cell>
        </row>
        <row r="35">
          <cell r="A35" t="str">
            <v>si, per almeno il 50% degli indicatori</v>
          </cell>
        </row>
        <row r="36">
          <cell r="A36" t="str">
            <v>si, per meno del 50% degli indicatori</v>
          </cell>
        </row>
        <row r="37">
          <cell r="A37" t="str">
            <v>no, per nessun indicatore</v>
          </cell>
        </row>
        <row r="40">
          <cell r="A40" t="str">
            <v>si, a tutti</v>
          </cell>
        </row>
        <row r="41">
          <cell r="A41" t="str">
            <v xml:space="preserve">si, ad almeno il 50%
</v>
          </cell>
        </row>
        <row r="42">
          <cell r="A42" t="str">
            <v>si, a meno del 50%</v>
          </cell>
        </row>
        <row r="43">
          <cell r="A43" t="str">
            <v>no</v>
          </cell>
        </row>
        <row r="46">
          <cell r="A46" t="str">
            <v>si, per almeno il 10% degli indicatori</v>
          </cell>
        </row>
        <row r="47">
          <cell r="A47" t="str">
            <v>si, per meno del 10% degli indicatori</v>
          </cell>
        </row>
        <row r="48">
          <cell r="A48" t="str">
            <v>no</v>
          </cell>
        </row>
        <row r="51">
          <cell r="A51" t="str">
            <v>i processi utilizzano gli stessi sistemi</v>
          </cell>
        </row>
        <row r="52">
          <cell r="A52" t="str">
            <v>i processi utilizzano sistemi diversi, ma con scambio automatico di informazioni</v>
          </cell>
        </row>
        <row r="53">
          <cell r="A53" t="str">
            <v>i processi utilizzano sistemi diversi, ma senza scambio automatico di informazioni</v>
          </cell>
        </row>
        <row r="54">
          <cell r="A54" t="str">
            <v>almeno uno dei due processi non utilizza sistemi informatici</v>
          </cell>
        </row>
        <row r="57">
          <cell r="A57" t="str">
            <v>si, specificare quale nella riga "specificare"</v>
          </cell>
        </row>
        <row r="58">
          <cell r="A58" t="str">
            <v>si parzialmente , specificare quale nella riga "specificare"</v>
          </cell>
        </row>
        <row r="59">
          <cell r="A59" t="str">
            <v>no</v>
          </cell>
        </row>
        <row r="62">
          <cell r="A62" t="str">
            <v>si, a tutte</v>
          </cell>
        </row>
        <row r="63">
          <cell r="A63" t="str">
            <v>si, ad almeno il 50%</v>
          </cell>
        </row>
        <row r="64">
          <cell r="A64" t="str">
            <v>si, a meno del 50%</v>
          </cell>
        </row>
        <row r="65">
          <cell r="A65" t="str">
            <v>no</v>
          </cell>
        </row>
        <row r="68">
          <cell r="A68" t="str">
            <v>si, tutti i servizi</v>
          </cell>
        </row>
        <row r="69">
          <cell r="A69" t="str">
            <v>si, almeno il 50%</v>
          </cell>
        </row>
        <row r="70">
          <cell r="A70" t="str">
            <v>si, meno del 50%</v>
          </cell>
        </row>
        <row r="71">
          <cell r="A71" t="str">
            <v>no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
      <sheetName val="Foglio2"/>
    </sheetNames>
    <sheetDataSet>
      <sheetData sheetId="0"/>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venuto"/>
      <sheetName val="ITEMS"/>
      <sheetName val="Istruzioni"/>
      <sheetName val="Aree"/>
      <sheetName val="Aree di rischio per processi"/>
      <sheetName val="SR A"/>
      <sheetName val="SR B"/>
      <sheetName val="SR C"/>
      <sheetName val="SR D"/>
      <sheetName val="SR E"/>
      <sheetName val="SR F"/>
      <sheetName val="SR G"/>
      <sheetName val="SR H"/>
      <sheetName val="SR I"/>
      <sheetName val="SR L"/>
      <sheetName val="SR M"/>
      <sheetName val="SR N"/>
      <sheetName val="Val testo - PNA 2013"/>
      <sheetName val="db obiettivi"/>
      <sheetName val="db rischi"/>
      <sheetName val="db fasce di rischio"/>
      <sheetName val="db fattori abilitanti"/>
      <sheetName val="db misure specifiche"/>
      <sheetName val="db tipo misura"/>
      <sheetName val="db misure generali"/>
      <sheetName val="db responsabili"/>
      <sheetName val="db sistemi informatici"/>
      <sheetName val="db processi 2"/>
    </sheetNames>
    <sheetDataSet>
      <sheetData sheetId="0" refreshError="1"/>
      <sheetData sheetId="1" refreshError="1"/>
      <sheetData sheetId="2" refreshError="1"/>
      <sheetData sheetId="3" refreshError="1">
        <row r="19">
          <cell r="F19" t="str">
            <v xml:space="preserve">A) Acquisizione e progressione del personale </v>
          </cell>
        </row>
        <row r="20">
          <cell r="F20" t="str">
            <v>B) Contratti pubblici</v>
          </cell>
        </row>
        <row r="21">
          <cell r="F21" t="str">
            <v>C) Provvedimenti ampliativi della sfera giuridica dei destinatari privi di effetto economico diretto ed immediato per il destinatario</v>
          </cell>
        </row>
        <row r="22">
          <cell r="F22" t="str">
            <v xml:space="preserve">D) Provvedimenti ampliativi della sfera giuridica dei destinatari con effetto economico diretto ed immediato per il destinatario </v>
          </cell>
        </row>
        <row r="23">
          <cell r="F23" t="str">
            <v xml:space="preserve">E) Area sorveglianza e controlli </v>
          </cell>
        </row>
        <row r="24">
          <cell r="F24" t="str">
            <v>F) Risoluzione delle controversie</v>
          </cell>
        </row>
        <row r="25">
          <cell r="F25" t="str">
            <v xml:space="preserve">G) Gestione delle entrate, delle spese e del patrimonio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venuto"/>
      <sheetName val="ITEMS"/>
      <sheetName val="Istruzioni"/>
      <sheetName val="Analisi contesto"/>
      <sheetName val="MappaProcessi"/>
      <sheetName val="Aree"/>
      <sheetName val="SR A"/>
      <sheetName val="Val A"/>
      <sheetName val="SR B"/>
      <sheetName val="Val B"/>
      <sheetName val="SR C"/>
      <sheetName val="Val C"/>
      <sheetName val="SR D"/>
      <sheetName val="Val D"/>
      <sheetName val="SR E"/>
      <sheetName val="Val E"/>
      <sheetName val="SR F"/>
      <sheetName val="Val F"/>
      <sheetName val="SR G"/>
      <sheetName val="Val G"/>
      <sheetName val="SR H"/>
      <sheetName val="Val H"/>
      <sheetName val="SR I"/>
      <sheetName val="Val I"/>
      <sheetName val="SR L"/>
      <sheetName val="Val L"/>
      <sheetName val="SR M"/>
      <sheetName val="Val M"/>
      <sheetName val="Val testo - PNA 2019"/>
      <sheetName val="db obiettivi"/>
      <sheetName val="db rischi"/>
      <sheetName val="db fasce di rischio"/>
      <sheetName val="db fattori abilitanti"/>
      <sheetName val="db misure specifiche"/>
      <sheetName val="db tipo misura"/>
      <sheetName val="db misure generali"/>
      <sheetName val="db responsabili"/>
      <sheetName val="db sistemi informatici"/>
      <sheetName val="db processi 1"/>
      <sheetName val="db processi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2">
          <cell r="A2" t="str">
            <v>Basso</v>
          </cell>
          <cell r="C2" t="str">
            <v>Medio</v>
          </cell>
          <cell r="E2" t="str">
            <v>Medio-Alto</v>
          </cell>
          <cell r="G2" t="str">
            <v>Alto</v>
          </cell>
        </row>
        <row r="4">
          <cell r="B4">
            <v>4</v>
          </cell>
          <cell r="D4">
            <v>9</v>
          </cell>
          <cell r="F4">
            <v>15</v>
          </cell>
          <cell r="H4">
            <v>25</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id="24" name="Tabella24" displayName="Tabella24" ref="A2:A18" totalsRowShown="0" headerRowDxfId="80" dataDxfId="78" headerRowBorderDxfId="79">
  <autoFilter ref="A2:A18"/>
  <tableColumns count="1">
    <tableColumn id="1" name="Obiettivi" dataDxfId="77"/>
  </tableColumns>
  <tableStyleInfo name="TableStyleMedium18" showFirstColumn="0" showLastColumn="0" showRowStripes="1" showColumnStripes="0"/>
</table>
</file>

<file path=xl/tables/table2.xml><?xml version="1.0" encoding="utf-8"?>
<table xmlns="http://schemas.openxmlformats.org/spreadsheetml/2006/main" id="7" name="Tabella38" displayName="Tabella38" ref="A8:R171" totalsRowShown="0" headerRowDxfId="76" dataDxfId="75" headerRowCellStyle="Normale 2" dataCellStyle="Normale 2">
  <autoFilter ref="A8:R171"/>
  <tableColumns count="18">
    <tableColumn id="1" name="Old" dataDxfId="74" dataCellStyle="Normale 2"/>
    <tableColumn id="2" name="Colonna1" dataDxfId="73" dataCellStyle="Normale 2"/>
    <tableColumn id="3" name="Colonna2" dataDxfId="72" dataCellStyle="Normale 2"/>
    <tableColumn id="4" name="Area A" dataDxfId="71" dataCellStyle="Normale 2"/>
    <tableColumn id="5" name="Area B" dataDxfId="70" dataCellStyle="Normale 2"/>
    <tableColumn id="6" name="Area C" dataDxfId="69" dataCellStyle="Normale 2"/>
    <tableColumn id="7" name="Area D" dataDxfId="68" dataCellStyle="Normale 2"/>
    <tableColumn id="8" name="Area E" dataDxfId="67" dataCellStyle="Normale 2"/>
    <tableColumn id="9" name="Area F" dataDxfId="66" dataCellStyle="Normale 2"/>
    <tableColumn id="10" name="Area G" dataDxfId="65" dataCellStyle="Normale 2"/>
    <tableColumn id="11" name="Area H" dataDxfId="64" dataCellStyle="Normale 2"/>
    <tableColumn id="12" name="Area I" dataDxfId="63" dataCellStyle="Normale 2"/>
    <tableColumn id="13" name="Area L" dataDxfId="62" dataCellStyle="Normale 2"/>
    <tableColumn id="14" name="Area M" dataDxfId="61" dataCellStyle="Normale 2"/>
    <tableColumn id="15" name="Area N" dataDxfId="60" dataCellStyle="Normale 2"/>
    <tableColumn id="16" name="Area O" dataDxfId="59" dataCellStyle="Normale 2"/>
    <tableColumn id="17" name="Area P" dataDxfId="58" dataCellStyle="Normale 2"/>
    <tableColumn id="18" name="Area Q" dataDxfId="57" dataCellStyle="Normale 2"/>
  </tableColumns>
  <tableStyleInfo name="TableStyleMedium4" showFirstColumn="0" showLastColumn="0" showRowStripes="1" showColumnStripes="0"/>
</table>
</file>

<file path=xl/tables/table3.xml><?xml version="1.0" encoding="utf-8"?>
<table xmlns="http://schemas.openxmlformats.org/spreadsheetml/2006/main" id="5" name="Tabella5" displayName="Tabella5" ref="A2:A19" totalsRowShown="0" headerRowDxfId="56" dataDxfId="54" headerRowBorderDxfId="55" tableBorderDxfId="53" headerRowCellStyle="Normale 6 2" dataCellStyle="Normale 6 2">
  <autoFilter ref="A2:A19"/>
  <tableColumns count="1">
    <tableColumn id="1" name="Fattori abilitanti: " dataDxfId="52" dataCellStyle="Normale 6 2"/>
  </tableColumns>
  <tableStyleInfo name="TableStyleMedium4" showFirstColumn="0" showLastColumn="0" showRowStripes="1" showColumnStripes="0"/>
</table>
</file>

<file path=xl/tables/table4.xml><?xml version="1.0" encoding="utf-8"?>
<table xmlns="http://schemas.openxmlformats.org/spreadsheetml/2006/main" id="2" name="Tabella2" displayName="Tabella2" ref="A2:R500" totalsRowShown="0" headerRowDxfId="51" dataDxfId="50" tableBorderDxfId="49" headerRowCellStyle="Normale 2">
  <autoFilter ref="A2:R500"/>
  <tableColumns count="18">
    <tableColumn id="1" name="Misure già presenti (non attribuite a aree specifiche)" dataDxfId="48"/>
    <tableColumn id="17" name="Area di attribuzione" dataDxfId="47" dataCellStyle="Normale 2"/>
    <tableColumn id="18" name="Note" dataDxfId="46" dataCellStyle="Normale 2"/>
    <tableColumn id="2" name="Area A" dataDxfId="45" dataCellStyle="Normale 2"/>
    <tableColumn id="3" name="Area B" dataDxfId="44" dataCellStyle="Normale 2"/>
    <tableColumn id="4" name="Area C" dataDxfId="43" dataCellStyle="Normale 2"/>
    <tableColumn id="5" name="Area D" dataDxfId="42" dataCellStyle="Normale 2"/>
    <tableColumn id="6" name="Area E" dataDxfId="41" dataCellStyle="Normale 2"/>
    <tableColumn id="7" name="Area F" dataDxfId="40" dataCellStyle="Normale 2"/>
    <tableColumn id="8" name="Area G" dataDxfId="39" dataCellStyle="Normale 2"/>
    <tableColumn id="9" name="Area H" dataDxfId="38" dataCellStyle="Normale 2"/>
    <tableColumn id="10" name="Area I" dataDxfId="37" dataCellStyle="Normale 2"/>
    <tableColumn id="11" name="Area L" dataDxfId="36" dataCellStyle="Normale 2"/>
    <tableColumn id="12" name="Area M" dataDxfId="35" dataCellStyle="Normale 2"/>
    <tableColumn id="13" name="Area N" dataDxfId="34" dataCellStyle="Normale 2"/>
    <tableColumn id="14" name="Area O" dataDxfId="33" dataCellStyle="Normale 2"/>
    <tableColumn id="15" name="Area P" dataDxfId="32" dataCellStyle="Normale 2"/>
    <tableColumn id="16" name="Area Q" dataDxfId="31" dataCellStyle="Normale 2"/>
  </tableColumns>
  <tableStyleInfo name="TableStyleMedium4" showFirstColumn="0" showLastColumn="0" showRowStripes="1" showColumnStripes="0"/>
</table>
</file>

<file path=xl/tables/table5.xml><?xml version="1.0" encoding="utf-8"?>
<table xmlns="http://schemas.openxmlformats.org/spreadsheetml/2006/main" id="6" name="Tabella6" displayName="Tabella6" ref="A2:A13" totalsRowShown="0" headerRowDxfId="30" dataDxfId="28" headerRowBorderDxfId="29" headerRowCellStyle="Normale 6 2">
  <autoFilter ref="A2:A13"/>
  <tableColumns count="1">
    <tableColumn id="1" name="TIPOLOGIA MISURA" dataDxfId="27"/>
  </tableColumns>
  <tableStyleInfo name="TableStyleMedium4" showFirstColumn="0" showLastColumn="0" showRowStripes="1" showColumnStripes="0"/>
</table>
</file>

<file path=xl/tables/table6.xml><?xml version="1.0" encoding="utf-8"?>
<table xmlns="http://schemas.openxmlformats.org/spreadsheetml/2006/main" id="11" name="Tabella367812" displayName="Tabella367812" ref="B2:G142" totalsRowShown="0" headerRowDxfId="26" dataDxfId="25">
  <autoFilter ref="B2:G142"/>
  <tableColumns count="6">
    <tableColumn id="1" name="Misura di prevenzione " dataDxfId="24"/>
    <tableColumn id="5" name="Riferimenti" dataDxfId="23"/>
    <tableColumn id="2" name="Obiettivi " dataDxfId="22"/>
    <tableColumn id="3" name="Tempi " dataDxfId="21"/>
    <tableColumn id="4" name="Responsabili " dataDxfId="20"/>
    <tableColumn id="6" name="note" dataDxfId="19"/>
  </tableColumns>
  <tableStyleInfo name="TableStyleMedium4" showFirstColumn="0" showLastColumn="0" showRowStripes="1" showColumnStripes="0"/>
</table>
</file>

<file path=xl/tables/table7.xml><?xml version="1.0" encoding="utf-8"?>
<table xmlns="http://schemas.openxmlformats.org/spreadsheetml/2006/main" id="13" name="Tabella814" displayName="Tabella814" ref="B143:G166" totalsRowShown="0" headerRowDxfId="18" dataDxfId="16" headerRowBorderDxfId="17" tableBorderDxfId="15">
  <autoFilter ref="B143:G166"/>
  <tableColumns count="6">
    <tableColumn id="1" name="Misure tratte dai PTPCT analizzati:" dataDxfId="14"/>
    <tableColumn id="2" name="Colonna1" dataDxfId="13"/>
    <tableColumn id="3" name="Colonna2" dataDxfId="12"/>
    <tableColumn id="4" name="Tempi " dataDxfId="11"/>
    <tableColumn id="5" name="Responsabili " dataDxfId="10"/>
    <tableColumn id="6" name="note" dataDxfId="9"/>
  </tableColumns>
  <tableStyleInfo name="TableStyleMedium4" showFirstColumn="0" showLastColumn="0" showRowStripes="1" showColumnStripes="0"/>
</table>
</file>

<file path=xl/tables/table8.xml><?xml version="1.0" encoding="utf-8"?>
<table xmlns="http://schemas.openxmlformats.org/spreadsheetml/2006/main" id="4" name="Tabella4" displayName="Tabella4" ref="A1:A39" totalsRowShown="0" headerRowDxfId="8" dataDxfId="6" headerRowBorderDxfId="7">
  <autoFilter ref="A1:A39"/>
  <sortState ref="A2:A24">
    <sortCondition ref="A1:A24"/>
  </sortState>
  <tableColumns count="1">
    <tableColumn id="1" name="Database Responsabili (di processo / fase / misura)" dataDxfId="5"/>
  </tableColumns>
  <tableStyleInfo name="TableStyleMedium4" showFirstColumn="0" showLastColumn="0" showRowStripes="1" showColumnStripes="0"/>
</table>
</file>

<file path=xl/tables/table9.xml><?xml version="1.0" encoding="utf-8"?>
<table xmlns="http://schemas.openxmlformats.org/spreadsheetml/2006/main" id="1" name="Tabella1" displayName="Tabella1" ref="A1:C1048576" totalsRowShown="0" headerRowDxfId="4" dataDxfId="3">
  <autoFilter ref="A1:C1048576"/>
  <tableColumns count="3">
    <tableColumn id="1" name="ACRONIMO" dataDxfId="2"/>
    <tableColumn id="2" name="NOME ESTESO " dataDxfId="1"/>
    <tableColumn id="3" name="DESCRIZIONE DEL SISTEMA" dataDxfId="0"/>
  </tableColumns>
  <tableStyleInfo name="TableStyleMedium18" showFirstColumn="0" showLastColumn="0" showRowStripes="1" showColumnStripes="0"/>
</table>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8.vml"/><Relationship Id="rId1" Type="http://schemas.openxmlformats.org/officeDocument/2006/relationships/printerSettings" Target="../printerSettings/printerSettings13.bin"/><Relationship Id="rId5" Type="http://schemas.openxmlformats.org/officeDocument/2006/relationships/comments" Target="../comments8.xml"/><Relationship Id="rId4" Type="http://schemas.openxmlformats.org/officeDocument/2006/relationships/table" Target="../tables/table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38"/>
  <sheetViews>
    <sheetView topLeftCell="A17" zoomScaleNormal="100" workbookViewId="0">
      <selection activeCell="B29" sqref="B29"/>
    </sheetView>
  </sheetViews>
  <sheetFormatPr defaultColWidth="9.140625" defaultRowHeight="12.75" outlineLevelRow="1" x14ac:dyDescent="0.2"/>
  <cols>
    <col min="1" max="1" width="5.140625" style="113" customWidth="1"/>
    <col min="2" max="2" width="46.5703125" style="38" customWidth="1"/>
    <col min="3" max="3" width="4.140625" style="38" customWidth="1"/>
    <col min="4" max="4" width="46.5703125" style="38" customWidth="1"/>
    <col min="5" max="5" width="4.140625" style="38" customWidth="1"/>
    <col min="6" max="6" width="50.5703125" style="38" customWidth="1"/>
    <col min="7" max="7" width="5.85546875" style="38" customWidth="1"/>
    <col min="8" max="16384" width="9.140625" style="38"/>
  </cols>
  <sheetData>
    <row r="1" spans="2:4" ht="23.25" hidden="1" outlineLevel="1" x14ac:dyDescent="0.35">
      <c r="B1" s="50" t="s">
        <v>585</v>
      </c>
      <c r="C1" s="51"/>
      <c r="D1" s="50" t="s">
        <v>586</v>
      </c>
    </row>
    <row r="2" spans="2:4" ht="37.5" hidden="1" outlineLevel="1" x14ac:dyDescent="0.35">
      <c r="B2" s="52" t="s">
        <v>171</v>
      </c>
      <c r="C2" s="53"/>
      <c r="D2" s="54" t="s">
        <v>587</v>
      </c>
    </row>
    <row r="3" spans="2:4" ht="37.5" hidden="1" outlineLevel="1" x14ac:dyDescent="0.35">
      <c r="B3" s="52" t="s">
        <v>0</v>
      </c>
      <c r="C3" s="53"/>
      <c r="D3" s="54" t="s">
        <v>588</v>
      </c>
    </row>
    <row r="4" spans="2:4" ht="75" hidden="1" outlineLevel="1" x14ac:dyDescent="0.35">
      <c r="B4" s="52" t="s">
        <v>1</v>
      </c>
      <c r="C4" s="53"/>
      <c r="D4" s="54" t="s">
        <v>589</v>
      </c>
    </row>
    <row r="5" spans="2:4" ht="75" hidden="1" outlineLevel="1" x14ac:dyDescent="0.35">
      <c r="B5" s="52" t="s">
        <v>2</v>
      </c>
      <c r="C5" s="53"/>
      <c r="D5" s="54" t="s">
        <v>590</v>
      </c>
    </row>
    <row r="6" spans="2:4" ht="37.5" hidden="1" outlineLevel="1" x14ac:dyDescent="0.35">
      <c r="B6" s="54" t="s">
        <v>591</v>
      </c>
      <c r="C6" s="53"/>
      <c r="D6" s="54" t="s">
        <v>592</v>
      </c>
    </row>
    <row r="7" spans="2:4" ht="37.5" hidden="1" outlineLevel="1" x14ac:dyDescent="0.35">
      <c r="B7" s="54" t="s">
        <v>593</v>
      </c>
      <c r="C7" s="53"/>
      <c r="D7" s="54" t="s">
        <v>594</v>
      </c>
    </row>
    <row r="8" spans="2:4" ht="23.25" hidden="1" outlineLevel="1" x14ac:dyDescent="0.35">
      <c r="B8" s="54" t="s">
        <v>595</v>
      </c>
      <c r="C8" s="53"/>
      <c r="D8" s="54" t="s">
        <v>596</v>
      </c>
    </row>
    <row r="9" spans="2:4" ht="37.5" hidden="1" outlineLevel="1" x14ac:dyDescent="0.35">
      <c r="B9" s="54" t="s">
        <v>597</v>
      </c>
      <c r="C9" s="53"/>
      <c r="D9" s="54" t="s">
        <v>598</v>
      </c>
    </row>
    <row r="10" spans="2:4" ht="37.5" hidden="1" outlineLevel="1" x14ac:dyDescent="0.35">
      <c r="B10" s="55" t="s">
        <v>599</v>
      </c>
      <c r="C10" s="53"/>
      <c r="D10" s="55" t="s">
        <v>600</v>
      </c>
    </row>
    <row r="11" spans="2:4" ht="37.5" hidden="1" outlineLevel="1" x14ac:dyDescent="0.35">
      <c r="B11" s="55" t="s">
        <v>601</v>
      </c>
      <c r="C11" s="53"/>
      <c r="D11" s="55" t="s">
        <v>602</v>
      </c>
    </row>
    <row r="12" spans="2:4" ht="56.25" hidden="1" outlineLevel="1" x14ac:dyDescent="0.35">
      <c r="B12" s="55" t="s">
        <v>603</v>
      </c>
      <c r="C12" s="53"/>
      <c r="D12" s="55" t="s">
        <v>604</v>
      </c>
    </row>
    <row r="13" spans="2:4" ht="37.5" hidden="1" outlineLevel="1" x14ac:dyDescent="0.35">
      <c r="B13" s="55" t="s">
        <v>605</v>
      </c>
      <c r="C13" s="53"/>
      <c r="D13" s="55" t="s">
        <v>606</v>
      </c>
    </row>
    <row r="14" spans="2:4" ht="37.5" hidden="1" outlineLevel="1" x14ac:dyDescent="0.35">
      <c r="B14" s="54" t="s">
        <v>297</v>
      </c>
      <c r="C14" s="53"/>
      <c r="D14" s="56" t="s">
        <v>607</v>
      </c>
    </row>
    <row r="15" spans="2:4" ht="23.25" hidden="1" outlineLevel="1" x14ac:dyDescent="0.35">
      <c r="B15" s="54" t="s">
        <v>297</v>
      </c>
      <c r="C15" s="53"/>
      <c r="D15" s="54" t="s">
        <v>297</v>
      </c>
    </row>
    <row r="16" spans="2:4" hidden="1" outlineLevel="1" x14ac:dyDescent="0.2"/>
    <row r="17" spans="1:7" ht="35.450000000000003" customHeight="1" collapsed="1" x14ac:dyDescent="0.2">
      <c r="A17" s="46" t="s">
        <v>1292</v>
      </c>
      <c r="B17" s="28"/>
      <c r="C17" s="28"/>
      <c r="D17" s="29"/>
      <c r="E17" s="28"/>
      <c r="F17" s="28"/>
      <c r="G17" s="28"/>
    </row>
    <row r="18" spans="1:7" ht="63" x14ac:dyDescent="0.2">
      <c r="A18" s="46"/>
      <c r="B18" s="123" t="s">
        <v>585</v>
      </c>
      <c r="C18" s="124"/>
      <c r="D18" s="123" t="s">
        <v>586</v>
      </c>
      <c r="E18" s="125"/>
      <c r="F18" s="126" t="s">
        <v>1383</v>
      </c>
      <c r="G18" s="28"/>
    </row>
    <row r="19" spans="1:7" ht="37.5" x14ac:dyDescent="0.35">
      <c r="A19" s="46"/>
      <c r="B19" s="115" t="s">
        <v>608</v>
      </c>
      <c r="C19" s="116"/>
      <c r="D19" s="117" t="s">
        <v>1264</v>
      </c>
      <c r="E19" s="118">
        <v>1</v>
      </c>
      <c r="F19" s="117" t="str">
        <f>B19</f>
        <v xml:space="preserve">A) Acquisizione e progressione del personale </v>
      </c>
      <c r="G19" s="28"/>
    </row>
    <row r="20" spans="1:7" ht="26.25" x14ac:dyDescent="0.35">
      <c r="A20" s="46"/>
      <c r="B20" s="117" t="s">
        <v>609</v>
      </c>
      <c r="C20" s="116"/>
      <c r="D20" s="117" t="s">
        <v>1265</v>
      </c>
      <c r="E20" s="118">
        <v>2</v>
      </c>
      <c r="F20" s="117" t="str">
        <f t="shared" ref="F20:F22" si="0">B20</f>
        <v>B) Contratti pubblici</v>
      </c>
      <c r="G20" s="28"/>
    </row>
    <row r="21" spans="1:7" ht="93.75" x14ac:dyDescent="0.35">
      <c r="A21" s="46"/>
      <c r="B21" s="117" t="s">
        <v>1</v>
      </c>
      <c r="C21" s="116"/>
      <c r="D21" s="119" t="s">
        <v>1405</v>
      </c>
      <c r="E21" s="118">
        <v>3</v>
      </c>
      <c r="F21" s="117" t="str">
        <f t="shared" si="0"/>
        <v>C) Provvedimenti ampliativi della sfera giuridica dei destinatari privi di effetto economico diretto ed immediato per il destinatario</v>
      </c>
      <c r="G21" s="28"/>
    </row>
    <row r="22" spans="1:7" ht="75" x14ac:dyDescent="0.35">
      <c r="A22" s="46"/>
      <c r="B22" s="117" t="s">
        <v>610</v>
      </c>
      <c r="C22" s="116"/>
      <c r="D22" s="119" t="s">
        <v>1406</v>
      </c>
      <c r="E22" s="118">
        <v>4</v>
      </c>
      <c r="F22" s="117" t="str">
        <f t="shared" si="0"/>
        <v xml:space="preserve">D) Provvedimenti ampliativi della sfera giuridica dei destinatari con effetto economico diretto ed immediato per il destinatario </v>
      </c>
      <c r="G22" s="28"/>
    </row>
    <row r="23" spans="1:7" ht="37.5" x14ac:dyDescent="0.35">
      <c r="A23" s="46"/>
      <c r="B23" s="119" t="s">
        <v>1266</v>
      </c>
      <c r="C23" s="116"/>
      <c r="D23" s="120" t="s">
        <v>297</v>
      </c>
      <c r="E23" s="118">
        <v>5</v>
      </c>
      <c r="F23" s="117" t="str">
        <f>D19</f>
        <v xml:space="preserve">E) Area sorveglianza e controlli </v>
      </c>
      <c r="G23" s="28"/>
    </row>
    <row r="24" spans="1:7" ht="26.25" x14ac:dyDescent="0.35">
      <c r="A24" s="46"/>
      <c r="B24" s="119" t="s">
        <v>1267</v>
      </c>
      <c r="C24" s="116"/>
      <c r="D24" s="120" t="s">
        <v>297</v>
      </c>
      <c r="E24" s="118">
        <v>6</v>
      </c>
      <c r="F24" s="117" t="str">
        <f>D20</f>
        <v>F) Risoluzione delle controversie</v>
      </c>
      <c r="G24" s="28"/>
    </row>
    <row r="25" spans="1:7" ht="37.5" x14ac:dyDescent="0.35">
      <c r="A25" s="46"/>
      <c r="B25" s="119" t="s">
        <v>1268</v>
      </c>
      <c r="C25" s="116"/>
      <c r="D25" s="120" t="s">
        <v>297</v>
      </c>
      <c r="E25" s="118">
        <v>7</v>
      </c>
      <c r="F25" s="117" t="str">
        <f>B23</f>
        <v xml:space="preserve">G) Gestione delle entrate, delle spese e del patrimonio </v>
      </c>
      <c r="G25" s="28"/>
    </row>
    <row r="26" spans="1:7" ht="37.5" x14ac:dyDescent="0.35">
      <c r="A26" s="46"/>
      <c r="B26" s="117" t="s">
        <v>1407</v>
      </c>
      <c r="C26" s="116"/>
      <c r="D26" s="120" t="s">
        <v>297</v>
      </c>
      <c r="E26" s="118">
        <v>8</v>
      </c>
      <c r="F26" s="117" t="str">
        <f>B24</f>
        <v>H) Incarichi e nomine</v>
      </c>
      <c r="G26" s="28"/>
    </row>
    <row r="27" spans="1:7" ht="26.25" x14ac:dyDescent="0.35">
      <c r="A27" s="46"/>
      <c r="B27" s="120" t="s">
        <v>297</v>
      </c>
      <c r="C27" s="116"/>
      <c r="D27" s="120" t="s">
        <v>297</v>
      </c>
      <c r="E27" s="118">
        <v>9</v>
      </c>
      <c r="F27" s="117" t="str">
        <f>B25</f>
        <v>I) Affari legali e contenzioso</v>
      </c>
      <c r="G27" s="28"/>
    </row>
    <row r="28" spans="1:7" ht="26.25" x14ac:dyDescent="0.2">
      <c r="A28" s="46"/>
      <c r="B28" s="114"/>
      <c r="C28" s="114"/>
      <c r="D28" s="114"/>
      <c r="E28" s="118">
        <v>10</v>
      </c>
      <c r="F28" s="117" t="str">
        <f>B26</f>
        <v>L) Gestione rapporti con società partecipate</v>
      </c>
      <c r="G28" s="28"/>
    </row>
    <row r="29" spans="1:7" ht="93.75" x14ac:dyDescent="0.2">
      <c r="A29" s="46"/>
      <c r="B29" s="114"/>
      <c r="C29" s="114"/>
      <c r="D29" s="114"/>
      <c r="E29" s="118">
        <v>11</v>
      </c>
      <c r="F29" s="117" t="str">
        <f>D21</f>
        <v>M) Governance e Compliance (Pianificazione, programmazione e controllo, audit, anticorruzione, trasparenza, gestione e valutazione delle performance…)</v>
      </c>
      <c r="G29" s="28"/>
    </row>
    <row r="30" spans="1:7" ht="37.5" x14ac:dyDescent="0.2">
      <c r="A30" s="46"/>
      <c r="B30" s="114"/>
      <c r="C30" s="114"/>
      <c r="D30" s="114"/>
      <c r="E30" s="118">
        <v>12</v>
      </c>
      <c r="F30" s="117" t="str">
        <f>D22</f>
        <v>N) Promozione e sviluppo dei servizi camerali</v>
      </c>
      <c r="G30" s="28"/>
    </row>
    <row r="31" spans="1:7" ht="48.6" customHeight="1" x14ac:dyDescent="0.2">
      <c r="A31" s="46"/>
      <c r="B31" s="114"/>
      <c r="C31" s="114"/>
      <c r="D31" s="114"/>
      <c r="E31" s="114"/>
      <c r="F31" s="121" t="s">
        <v>30</v>
      </c>
      <c r="G31" s="28"/>
    </row>
    <row r="32" spans="1:7" ht="42" x14ac:dyDescent="0.2">
      <c r="A32" s="46"/>
      <c r="B32" s="122" t="s">
        <v>1271</v>
      </c>
      <c r="C32" s="114"/>
      <c r="D32" s="114"/>
      <c r="E32" s="114"/>
      <c r="F32" s="121" t="s">
        <v>30</v>
      </c>
      <c r="G32" s="28"/>
    </row>
    <row r="33" spans="1:7" ht="37.5" x14ac:dyDescent="0.2">
      <c r="A33" s="46"/>
      <c r="B33" s="119" t="s">
        <v>15</v>
      </c>
      <c r="C33" s="114"/>
      <c r="D33" s="114"/>
      <c r="E33" s="114"/>
      <c r="F33" s="121" t="s">
        <v>30</v>
      </c>
      <c r="G33" s="28"/>
    </row>
    <row r="34" spans="1:7" ht="37.5" x14ac:dyDescent="0.2">
      <c r="A34" s="46"/>
      <c r="B34" s="119" t="s">
        <v>593</v>
      </c>
      <c r="C34" s="114"/>
      <c r="D34" s="114"/>
      <c r="E34" s="114"/>
      <c r="F34" s="121" t="s">
        <v>30</v>
      </c>
      <c r="G34" s="28"/>
    </row>
    <row r="35" spans="1:7" ht="26.25" x14ac:dyDescent="0.2">
      <c r="A35" s="46"/>
      <c r="B35" s="119" t="s">
        <v>595</v>
      </c>
      <c r="C35" s="114"/>
      <c r="D35" s="114"/>
      <c r="E35" s="114"/>
      <c r="F35" s="121" t="s">
        <v>30</v>
      </c>
      <c r="G35" s="28"/>
    </row>
    <row r="36" spans="1:7" ht="26.25" x14ac:dyDescent="0.2">
      <c r="A36" s="46"/>
      <c r="B36" s="119" t="s">
        <v>597</v>
      </c>
      <c r="C36" s="114"/>
      <c r="D36" s="114"/>
      <c r="E36" s="114"/>
      <c r="F36" s="119" t="s">
        <v>1196</v>
      </c>
      <c r="G36" s="28"/>
    </row>
    <row r="37" spans="1:7" ht="26.25" x14ac:dyDescent="0.2">
      <c r="A37" s="46"/>
      <c r="B37" s="114"/>
      <c r="C37" s="114"/>
      <c r="D37" s="114"/>
      <c r="E37" s="114"/>
      <c r="F37" s="114"/>
      <c r="G37" s="28"/>
    </row>
    <row r="38" spans="1:7" ht="26.25" x14ac:dyDescent="0.2">
      <c r="A38" s="46"/>
      <c r="B38" s="28"/>
      <c r="C38" s="28"/>
      <c r="D38" s="28"/>
      <c r="E38" s="28"/>
      <c r="F38" s="28"/>
      <c r="G38" s="28"/>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96"/>
  <sheetViews>
    <sheetView zoomScale="190" zoomScaleNormal="190" workbookViewId="0">
      <pane ySplit="1" topLeftCell="A29" activePane="bottomLeft" state="frozen"/>
      <selection pane="bottomLeft" activeCell="A54" sqref="A54"/>
    </sheetView>
  </sheetViews>
  <sheetFormatPr defaultColWidth="11.85546875" defaultRowHeight="15.75" x14ac:dyDescent="0.2"/>
  <cols>
    <col min="1" max="1" width="98.7109375" style="111" customWidth="1"/>
    <col min="2" max="2" width="7" style="112" customWidth="1"/>
    <col min="3" max="16384" width="11.85546875" style="110"/>
  </cols>
  <sheetData>
    <row r="1" spans="1:2" ht="16.5" thickBot="1" x14ac:dyDescent="0.25">
      <c r="A1" s="280" t="s">
        <v>1305</v>
      </c>
      <c r="B1" s="281"/>
    </row>
    <row r="2" spans="1:2" ht="16.5" thickBot="1" x14ac:dyDescent="0.25">
      <c r="A2" s="277" t="s">
        <v>1279</v>
      </c>
      <c r="B2" s="278"/>
    </row>
    <row r="3" spans="1:2" ht="16.5" thickBot="1" x14ac:dyDescent="0.25">
      <c r="A3" s="176" t="s">
        <v>1280</v>
      </c>
      <c r="B3" s="177"/>
    </row>
    <row r="4" spans="1:2" ht="15.6" customHeight="1" x14ac:dyDescent="0.2">
      <c r="A4" s="178" t="s">
        <v>1306</v>
      </c>
      <c r="B4" s="184"/>
    </row>
    <row r="5" spans="1:2" x14ac:dyDescent="0.2">
      <c r="A5" s="179" t="s">
        <v>1307</v>
      </c>
      <c r="B5" s="185"/>
    </row>
    <row r="6" spans="1:2" x14ac:dyDescent="0.2">
      <c r="A6" s="181" t="s">
        <v>1308</v>
      </c>
      <c r="B6" s="186">
        <v>1</v>
      </c>
    </row>
    <row r="7" spans="1:2" x14ac:dyDescent="0.2">
      <c r="A7" s="181" t="s">
        <v>1309</v>
      </c>
      <c r="B7" s="186">
        <v>2</v>
      </c>
    </row>
    <row r="8" spans="1:2" x14ac:dyDescent="0.2">
      <c r="A8" s="181" t="s">
        <v>1310</v>
      </c>
      <c r="B8" s="186">
        <v>3</v>
      </c>
    </row>
    <row r="9" spans="1:2" x14ac:dyDescent="0.2">
      <c r="A9" s="181" t="s">
        <v>1311</v>
      </c>
      <c r="B9" s="186">
        <v>4</v>
      </c>
    </row>
    <row r="10" spans="1:2" ht="16.5" thickBot="1" x14ac:dyDescent="0.25">
      <c r="A10" s="182" t="s">
        <v>1312</v>
      </c>
      <c r="B10" s="187">
        <v>5</v>
      </c>
    </row>
    <row r="11" spans="1:2" ht="16.5" thickBot="1" x14ac:dyDescent="0.25">
      <c r="A11" s="183"/>
      <c r="B11" s="180"/>
    </row>
    <row r="12" spans="1:2" x14ac:dyDescent="0.2">
      <c r="A12" s="178" t="s">
        <v>1313</v>
      </c>
      <c r="B12" s="184"/>
    </row>
    <row r="13" spans="1:2" ht="31.7" customHeight="1" x14ac:dyDescent="0.2">
      <c r="A13" s="179" t="s">
        <v>1314</v>
      </c>
      <c r="B13" s="185"/>
    </row>
    <row r="14" spans="1:2" x14ac:dyDescent="0.2">
      <c r="A14" s="181" t="s">
        <v>1315</v>
      </c>
      <c r="B14" s="186">
        <v>1</v>
      </c>
    </row>
    <row r="15" spans="1:2" x14ac:dyDescent="0.2">
      <c r="A15" s="181" t="s">
        <v>1316</v>
      </c>
      <c r="B15" s="186">
        <v>2</v>
      </c>
    </row>
    <row r="16" spans="1:2" x14ac:dyDescent="0.2">
      <c r="A16" s="181" t="s">
        <v>1317</v>
      </c>
      <c r="B16" s="186">
        <v>3</v>
      </c>
    </row>
    <row r="17" spans="1:2" x14ac:dyDescent="0.2">
      <c r="A17" s="181" t="s">
        <v>1318</v>
      </c>
      <c r="B17" s="186">
        <v>4</v>
      </c>
    </row>
    <row r="18" spans="1:2" ht="16.5" thickBot="1" x14ac:dyDescent="0.25">
      <c r="A18" s="182" t="s">
        <v>1319</v>
      </c>
      <c r="B18" s="187">
        <v>5</v>
      </c>
    </row>
    <row r="19" spans="1:2" ht="16.5" thickBot="1" x14ac:dyDescent="0.25">
      <c r="A19" s="183"/>
      <c r="B19" s="180"/>
    </row>
    <row r="20" spans="1:2" x14ac:dyDescent="0.2">
      <c r="A20" s="178" t="s">
        <v>1320</v>
      </c>
      <c r="B20" s="184"/>
    </row>
    <row r="21" spans="1:2" ht="78.599999999999994" customHeight="1" x14ac:dyDescent="0.2">
      <c r="A21" s="179" t="s">
        <v>1321</v>
      </c>
      <c r="B21" s="185"/>
    </row>
    <row r="22" spans="1:2" x14ac:dyDescent="0.2">
      <c r="A22" s="181" t="s">
        <v>1322</v>
      </c>
      <c r="B22" s="186">
        <v>1</v>
      </c>
    </row>
    <row r="23" spans="1:2" x14ac:dyDescent="0.2">
      <c r="A23" s="181" t="s">
        <v>1323</v>
      </c>
      <c r="B23" s="186">
        <v>2</v>
      </c>
    </row>
    <row r="24" spans="1:2" x14ac:dyDescent="0.2">
      <c r="A24" s="181" t="s">
        <v>1324</v>
      </c>
      <c r="B24" s="186">
        <v>3</v>
      </c>
    </row>
    <row r="25" spans="1:2" x14ac:dyDescent="0.2">
      <c r="A25" s="181" t="s">
        <v>1325</v>
      </c>
      <c r="B25" s="186">
        <v>4</v>
      </c>
    </row>
    <row r="26" spans="1:2" ht="16.5" thickBot="1" x14ac:dyDescent="0.25">
      <c r="A26" s="182" t="s">
        <v>1326</v>
      </c>
      <c r="B26" s="187">
        <v>5</v>
      </c>
    </row>
    <row r="27" spans="1:2" ht="16.5" thickBot="1" x14ac:dyDescent="0.25">
      <c r="A27" s="183"/>
      <c r="B27" s="180"/>
    </row>
    <row r="28" spans="1:2" x14ac:dyDescent="0.2">
      <c r="A28" s="178" t="s">
        <v>1327</v>
      </c>
      <c r="B28" s="184"/>
    </row>
    <row r="29" spans="1:2" ht="45" x14ac:dyDescent="0.2">
      <c r="A29" s="179" t="s">
        <v>1328</v>
      </c>
      <c r="B29" s="185"/>
    </row>
    <row r="30" spans="1:2" x14ac:dyDescent="0.2">
      <c r="A30" s="181" t="s">
        <v>1329</v>
      </c>
      <c r="B30" s="186">
        <v>1</v>
      </c>
    </row>
    <row r="31" spans="1:2" ht="30" x14ac:dyDescent="0.2">
      <c r="A31" s="181" t="s">
        <v>1330</v>
      </c>
      <c r="B31" s="186">
        <v>2</v>
      </c>
    </row>
    <row r="32" spans="1:2" ht="31.5" customHeight="1" x14ac:dyDescent="0.2">
      <c r="A32" s="181" t="s">
        <v>1331</v>
      </c>
      <c r="B32" s="186">
        <v>3</v>
      </c>
    </row>
    <row r="33" spans="1:2" ht="31.35" customHeight="1" x14ac:dyDescent="0.2">
      <c r="A33" s="181" t="s">
        <v>1332</v>
      </c>
      <c r="B33" s="186">
        <v>4</v>
      </c>
    </row>
    <row r="34" spans="1:2" ht="33" customHeight="1" thickBot="1" x14ac:dyDescent="0.25">
      <c r="A34" s="182" t="s">
        <v>1333</v>
      </c>
      <c r="B34" s="187">
        <v>5</v>
      </c>
    </row>
    <row r="35" spans="1:2" ht="16.5" thickBot="1" x14ac:dyDescent="0.25">
      <c r="A35" s="183"/>
      <c r="B35" s="180"/>
    </row>
    <row r="36" spans="1:2" x14ac:dyDescent="0.2">
      <c r="A36" s="178" t="s">
        <v>1334</v>
      </c>
      <c r="B36" s="184"/>
    </row>
    <row r="37" spans="1:2" ht="52.5" customHeight="1" x14ac:dyDescent="0.2">
      <c r="A37" s="179" t="s">
        <v>1335</v>
      </c>
      <c r="B37" s="185"/>
    </row>
    <row r="38" spans="1:2" ht="60" x14ac:dyDescent="0.2">
      <c r="A38" s="181" t="s">
        <v>1336</v>
      </c>
      <c r="B38" s="186">
        <v>1</v>
      </c>
    </row>
    <row r="39" spans="1:2" ht="60" x14ac:dyDescent="0.2">
      <c r="A39" s="181" t="s">
        <v>1337</v>
      </c>
      <c r="B39" s="186">
        <v>2</v>
      </c>
    </row>
    <row r="40" spans="1:2" ht="45" x14ac:dyDescent="0.2">
      <c r="A40" s="181" t="s">
        <v>1338</v>
      </c>
      <c r="B40" s="186">
        <v>3</v>
      </c>
    </row>
    <row r="41" spans="1:2" ht="45" x14ac:dyDescent="0.2">
      <c r="A41" s="181" t="s">
        <v>1339</v>
      </c>
      <c r="B41" s="186">
        <v>4</v>
      </c>
    </row>
    <row r="42" spans="1:2" ht="30.75" thickBot="1" x14ac:dyDescent="0.25">
      <c r="A42" s="182" t="s">
        <v>1340</v>
      </c>
      <c r="B42" s="187">
        <v>5</v>
      </c>
    </row>
    <row r="43" spans="1:2" ht="16.5" thickBot="1" x14ac:dyDescent="0.25">
      <c r="A43" s="188"/>
      <c r="B43" s="180"/>
    </row>
    <row r="44" spans="1:2" ht="16.5" thickBot="1" x14ac:dyDescent="0.25">
      <c r="A44" s="277" t="s">
        <v>1281</v>
      </c>
      <c r="B44" s="279"/>
    </row>
    <row r="45" spans="1:2" ht="16.5" thickBot="1" x14ac:dyDescent="0.25">
      <c r="A45" s="176" t="s">
        <v>1282</v>
      </c>
      <c r="B45" s="180"/>
    </row>
    <row r="46" spans="1:2" x14ac:dyDescent="0.2">
      <c r="A46" s="178" t="s">
        <v>1283</v>
      </c>
      <c r="B46" s="184"/>
    </row>
    <row r="47" spans="1:2" ht="45" x14ac:dyDescent="0.2">
      <c r="A47" s="179" t="s">
        <v>1341</v>
      </c>
      <c r="B47" s="185"/>
    </row>
    <row r="48" spans="1:2" ht="31.7" customHeight="1" x14ac:dyDescent="0.2">
      <c r="A48" s="181" t="s">
        <v>1342</v>
      </c>
      <c r="B48" s="186">
        <v>1</v>
      </c>
    </row>
    <row r="49" spans="1:2" ht="30" x14ac:dyDescent="0.2">
      <c r="A49" s="181" t="s">
        <v>1343</v>
      </c>
      <c r="B49" s="186">
        <v>2</v>
      </c>
    </row>
    <row r="50" spans="1:2" ht="30" x14ac:dyDescent="0.2">
      <c r="A50" s="181" t="s">
        <v>1344</v>
      </c>
      <c r="B50" s="186">
        <v>3</v>
      </c>
    </row>
    <row r="51" spans="1:2" ht="45" x14ac:dyDescent="0.2">
      <c r="A51" s="181" t="s">
        <v>1345</v>
      </c>
      <c r="B51" s="186">
        <v>4</v>
      </c>
    </row>
    <row r="52" spans="1:2" ht="45.75" thickBot="1" x14ac:dyDescent="0.25">
      <c r="A52" s="182" t="s">
        <v>1346</v>
      </c>
      <c r="B52" s="187">
        <v>5</v>
      </c>
    </row>
    <row r="53" spans="1:2" ht="16.5" thickBot="1" x14ac:dyDescent="0.25">
      <c r="A53" s="176"/>
      <c r="B53" s="180"/>
    </row>
    <row r="54" spans="1:2" x14ac:dyDescent="0.2">
      <c r="A54" s="178" t="s">
        <v>1347</v>
      </c>
      <c r="B54" s="184"/>
    </row>
    <row r="55" spans="1:2" ht="45" x14ac:dyDescent="0.2">
      <c r="A55" s="179" t="s">
        <v>1348</v>
      </c>
      <c r="B55" s="185"/>
    </row>
    <row r="56" spans="1:2" ht="30" x14ac:dyDescent="0.2">
      <c r="A56" s="181" t="s">
        <v>1349</v>
      </c>
      <c r="B56" s="186">
        <v>1</v>
      </c>
    </row>
    <row r="57" spans="1:2" ht="34.35" customHeight="1" x14ac:dyDescent="0.2">
      <c r="A57" s="181" t="s">
        <v>1350</v>
      </c>
      <c r="B57" s="186">
        <v>2</v>
      </c>
    </row>
    <row r="58" spans="1:2" ht="45" x14ac:dyDescent="0.2">
      <c r="A58" s="181" t="s">
        <v>1351</v>
      </c>
      <c r="B58" s="186">
        <v>3</v>
      </c>
    </row>
    <row r="59" spans="1:2" ht="30" x14ac:dyDescent="0.2">
      <c r="A59" s="181" t="s">
        <v>1352</v>
      </c>
      <c r="B59" s="186">
        <v>4</v>
      </c>
    </row>
    <row r="60" spans="1:2" ht="30.75" thickBot="1" x14ac:dyDescent="0.25">
      <c r="A60" s="182" t="s">
        <v>1353</v>
      </c>
      <c r="B60" s="187">
        <v>5</v>
      </c>
    </row>
    <row r="61" spans="1:2" ht="18.600000000000001" customHeight="1" thickBot="1" x14ac:dyDescent="0.25">
      <c r="A61" s="183"/>
      <c r="B61" s="180"/>
    </row>
    <row r="62" spans="1:2" x14ac:dyDescent="0.2">
      <c r="A62" s="178" t="s">
        <v>1354</v>
      </c>
      <c r="B62" s="184"/>
    </row>
    <row r="63" spans="1:2" ht="34.35" customHeight="1" x14ac:dyDescent="0.2">
      <c r="A63" s="179" t="s">
        <v>1355</v>
      </c>
      <c r="B63" s="185"/>
    </row>
    <row r="64" spans="1:2" ht="30" x14ac:dyDescent="0.2">
      <c r="A64" s="181" t="s">
        <v>1356</v>
      </c>
      <c r="B64" s="186">
        <v>1</v>
      </c>
    </row>
    <row r="65" spans="1:2" x14ac:dyDescent="0.2">
      <c r="A65" s="181" t="s">
        <v>1357</v>
      </c>
      <c r="B65" s="186">
        <v>2</v>
      </c>
    </row>
    <row r="66" spans="1:2" x14ac:dyDescent="0.2">
      <c r="A66" s="181" t="s">
        <v>1358</v>
      </c>
      <c r="B66" s="186">
        <v>3</v>
      </c>
    </row>
    <row r="67" spans="1:2" x14ac:dyDescent="0.2">
      <c r="A67" s="181" t="s">
        <v>1359</v>
      </c>
      <c r="B67" s="186">
        <v>4</v>
      </c>
    </row>
    <row r="68" spans="1:2" ht="16.5" thickBot="1" x14ac:dyDescent="0.25">
      <c r="A68" s="182" t="s">
        <v>1360</v>
      </c>
      <c r="B68" s="187">
        <v>5</v>
      </c>
    </row>
    <row r="69" spans="1:2" ht="16.5" thickBot="1" x14ac:dyDescent="0.25">
      <c r="A69" s="188"/>
      <c r="B69" s="180"/>
    </row>
    <row r="70" spans="1:2" x14ac:dyDescent="0.2">
      <c r="A70" s="178" t="s">
        <v>1361</v>
      </c>
      <c r="B70" s="184"/>
    </row>
    <row r="71" spans="1:2" ht="34.35" customHeight="1" x14ac:dyDescent="0.2">
      <c r="A71" s="179" t="s">
        <v>1362</v>
      </c>
      <c r="B71" s="185"/>
    </row>
    <row r="72" spans="1:2" x14ac:dyDescent="0.2">
      <c r="A72" s="181" t="s">
        <v>1363</v>
      </c>
      <c r="B72" s="186">
        <v>1</v>
      </c>
    </row>
    <row r="73" spans="1:2" x14ac:dyDescent="0.2">
      <c r="A73" s="181" t="s">
        <v>1364</v>
      </c>
      <c r="B73" s="186">
        <v>2</v>
      </c>
    </row>
    <row r="74" spans="1:2" x14ac:dyDescent="0.2">
      <c r="A74" s="181" t="s">
        <v>1365</v>
      </c>
      <c r="B74" s="186">
        <v>3</v>
      </c>
    </row>
    <row r="75" spans="1:2" x14ac:dyDescent="0.2">
      <c r="A75" s="181" t="s">
        <v>1381</v>
      </c>
      <c r="B75" s="186">
        <v>4</v>
      </c>
    </row>
    <row r="76" spans="1:2" ht="16.5" thickBot="1" x14ac:dyDescent="0.25">
      <c r="A76" s="182" t="s">
        <v>1380</v>
      </c>
      <c r="B76" s="187">
        <v>5</v>
      </c>
    </row>
    <row r="77" spans="1:2" ht="16.5" thickBot="1" x14ac:dyDescent="0.25">
      <c r="A77" s="183"/>
      <c r="B77" s="180"/>
    </row>
    <row r="78" spans="1:2" x14ac:dyDescent="0.2">
      <c r="A78" s="178" t="s">
        <v>1366</v>
      </c>
      <c r="B78" s="184"/>
    </row>
    <row r="79" spans="1:2" x14ac:dyDescent="0.2">
      <c r="A79" s="179" t="s">
        <v>1367</v>
      </c>
      <c r="B79" s="185"/>
    </row>
    <row r="80" spans="1:2" x14ac:dyDescent="0.2">
      <c r="A80" s="181" t="s">
        <v>1284</v>
      </c>
      <c r="B80" s="186">
        <v>1</v>
      </c>
    </row>
    <row r="81" spans="1:2" x14ac:dyDescent="0.2">
      <c r="A81" s="181" t="s">
        <v>1285</v>
      </c>
      <c r="B81" s="186">
        <v>2</v>
      </c>
    </row>
    <row r="82" spans="1:2" x14ac:dyDescent="0.2">
      <c r="A82" s="181" t="s">
        <v>1286</v>
      </c>
      <c r="B82" s="186">
        <v>3</v>
      </c>
    </row>
    <row r="83" spans="1:2" x14ac:dyDescent="0.2">
      <c r="A83" s="181" t="s">
        <v>1368</v>
      </c>
      <c r="B83" s="186">
        <v>4</v>
      </c>
    </row>
    <row r="84" spans="1:2" ht="16.5" thickBot="1" x14ac:dyDescent="0.25">
      <c r="A84" s="182" t="s">
        <v>1369</v>
      </c>
      <c r="B84" s="187">
        <v>5</v>
      </c>
    </row>
    <row r="85" spans="1:2" ht="16.5" thickBot="1" x14ac:dyDescent="0.3">
      <c r="A85" s="189"/>
      <c r="B85" s="190"/>
    </row>
    <row r="86" spans="1:2" ht="16.5" thickBot="1" x14ac:dyDescent="0.25">
      <c r="A86" s="277" t="s">
        <v>1370</v>
      </c>
      <c r="B86" s="278"/>
    </row>
    <row r="87" spans="1:2" ht="16.5" thickBot="1" x14ac:dyDescent="0.25">
      <c r="A87" s="191" t="s">
        <v>1371</v>
      </c>
      <c r="B87" s="190"/>
    </row>
    <row r="88" spans="1:2" x14ac:dyDescent="0.2">
      <c r="A88" s="178" t="s">
        <v>1372</v>
      </c>
      <c r="B88" s="184"/>
    </row>
    <row r="89" spans="1:2" ht="45" x14ac:dyDescent="0.2">
      <c r="A89" s="179" t="s">
        <v>1373</v>
      </c>
      <c r="B89" s="185"/>
    </row>
    <row r="90" spans="1:2" x14ac:dyDescent="0.2">
      <c r="A90" s="181" t="s">
        <v>1374</v>
      </c>
      <c r="B90" s="186">
        <v>0.2</v>
      </c>
    </row>
    <row r="91" spans="1:2" x14ac:dyDescent="0.2">
      <c r="A91" s="181" t="s">
        <v>1375</v>
      </c>
      <c r="B91" s="186">
        <v>0.4</v>
      </c>
    </row>
    <row r="92" spans="1:2" x14ac:dyDescent="0.2">
      <c r="A92" s="181" t="s">
        <v>1376</v>
      </c>
      <c r="B92" s="186">
        <v>0.6</v>
      </c>
    </row>
    <row r="93" spans="1:2" x14ac:dyDescent="0.2">
      <c r="A93" s="181" t="s">
        <v>1377</v>
      </c>
      <c r="B93" s="186">
        <v>0.8</v>
      </c>
    </row>
    <row r="94" spans="1:2" ht="16.5" thickBot="1" x14ac:dyDescent="0.25">
      <c r="A94" s="182" t="s">
        <v>1378</v>
      </c>
      <c r="B94" s="187">
        <v>1</v>
      </c>
    </row>
    <row r="95" spans="1:2" ht="16.5" thickBot="1" x14ac:dyDescent="0.3">
      <c r="A95" s="189"/>
      <c r="B95" s="190"/>
    </row>
    <row r="96" spans="1:2" ht="16.5" thickBot="1" x14ac:dyDescent="0.25">
      <c r="A96" s="277" t="s">
        <v>1379</v>
      </c>
      <c r="B96" s="278"/>
    </row>
  </sheetData>
  <dataConsolidate/>
  <mergeCells count="5">
    <mergeCell ref="A96:B96"/>
    <mergeCell ref="A86:B86"/>
    <mergeCell ref="A44:B44"/>
    <mergeCell ref="A1:B1"/>
    <mergeCell ref="A2:B2"/>
  </mergeCells>
  <pageMargins left="0.74803149606299213" right="0.74803149606299213" top="0.98425196850393704" bottom="0.98425196850393704" header="0.51181102362204722" footer="0.51181102362204722"/>
  <pageSetup paperSize="9" scale="92" fitToHeight="0" orientation="portrait" horizontalDpi="4294967292" verticalDpi="429496729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18"/>
  <sheetViews>
    <sheetView zoomScale="145" zoomScaleNormal="145" workbookViewId="0">
      <selection activeCell="A4" sqref="A4:A18"/>
    </sheetView>
  </sheetViews>
  <sheetFormatPr defaultRowHeight="12.75" x14ac:dyDescent="0.2"/>
  <cols>
    <col min="1" max="1" width="116" style="2" bestFit="1" customWidth="1"/>
  </cols>
  <sheetData>
    <row r="1" spans="1:1" s="23" customFormat="1" ht="18.75" x14ac:dyDescent="0.2">
      <c r="A1" s="61" t="s">
        <v>912</v>
      </c>
    </row>
    <row r="2" spans="1:1" ht="23.1" customHeight="1" x14ac:dyDescent="0.2">
      <c r="A2" s="88" t="s">
        <v>745</v>
      </c>
    </row>
    <row r="3" spans="1:1" s="23" customFormat="1" x14ac:dyDescent="0.2">
      <c r="A3" s="86" t="s">
        <v>30</v>
      </c>
    </row>
    <row r="4" spans="1:1" s="23" customFormat="1" x14ac:dyDescent="0.2">
      <c r="A4" s="2" t="s">
        <v>893</v>
      </c>
    </row>
    <row r="5" spans="1:1" x14ac:dyDescent="0.2">
      <c r="A5" s="2" t="s">
        <v>892</v>
      </c>
    </row>
    <row r="6" spans="1:1" s="23" customFormat="1" x14ac:dyDescent="0.2">
      <c r="A6" s="2" t="s">
        <v>1291</v>
      </c>
    </row>
    <row r="7" spans="1:1" x14ac:dyDescent="0.2">
      <c r="A7" s="2" t="s">
        <v>742</v>
      </c>
    </row>
    <row r="8" spans="1:1" x14ac:dyDescent="0.2">
      <c r="A8" s="2" t="s">
        <v>743</v>
      </c>
    </row>
    <row r="9" spans="1:1" x14ac:dyDescent="0.2">
      <c r="A9" s="2" t="s">
        <v>744</v>
      </c>
    </row>
    <row r="10" spans="1:1" x14ac:dyDescent="0.2">
      <c r="A10" s="2" t="s">
        <v>3</v>
      </c>
    </row>
    <row r="11" spans="1:1" x14ac:dyDescent="0.2">
      <c r="A11" s="2" t="s">
        <v>3</v>
      </c>
    </row>
    <row r="12" spans="1:1" x14ac:dyDescent="0.2">
      <c r="A12" s="2" t="s">
        <v>3</v>
      </c>
    </row>
    <row r="13" spans="1:1" x14ac:dyDescent="0.2">
      <c r="A13" s="2" t="s">
        <v>3</v>
      </c>
    </row>
    <row r="14" spans="1:1" x14ac:dyDescent="0.2">
      <c r="A14" s="2" t="s">
        <v>3</v>
      </c>
    </row>
    <row r="15" spans="1:1" x14ac:dyDescent="0.2">
      <c r="A15" s="2" t="s">
        <v>3</v>
      </c>
    </row>
    <row r="16" spans="1:1" x14ac:dyDescent="0.2">
      <c r="A16" s="2" t="s">
        <v>3</v>
      </c>
    </row>
    <row r="17" spans="1:1" x14ac:dyDescent="0.2">
      <c r="A17" s="2" t="s">
        <v>3</v>
      </c>
    </row>
    <row r="18" spans="1:1" x14ac:dyDescent="0.2">
      <c r="A18" s="2" t="s">
        <v>3</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R144"/>
  <sheetViews>
    <sheetView topLeftCell="I1" zoomScale="85" zoomScaleNormal="85" workbookViewId="0">
      <pane ySplit="9" topLeftCell="A35" activePane="bottomLeft" state="frozen"/>
      <selection activeCell="A4" sqref="A4:A18"/>
      <selection pane="bottomLeft" activeCell="N37" sqref="N37"/>
    </sheetView>
  </sheetViews>
  <sheetFormatPr defaultColWidth="11.42578125" defaultRowHeight="12.75" x14ac:dyDescent="0.2"/>
  <cols>
    <col min="1" max="1" width="22" style="60" customWidth="1"/>
    <col min="2" max="2" width="67.140625" style="32" hidden="1" customWidth="1"/>
    <col min="3" max="3" width="15" style="32" hidden="1" customWidth="1"/>
    <col min="4" max="13" width="19.42578125" style="32" customWidth="1"/>
    <col min="14" max="14" width="21" style="32" customWidth="1"/>
    <col min="15" max="18" width="19.42578125" style="32" customWidth="1"/>
    <col min="19" max="16384" width="11.42578125" style="32"/>
  </cols>
  <sheetData>
    <row r="1" spans="1:18" ht="21" x14ac:dyDescent="0.2">
      <c r="A1" s="196" t="s">
        <v>909</v>
      </c>
      <c r="B1" s="197" t="s">
        <v>163</v>
      </c>
      <c r="C1" s="197"/>
      <c r="D1" s="197"/>
      <c r="E1" s="197"/>
      <c r="F1" s="197"/>
      <c r="G1" s="197"/>
      <c r="H1" s="197"/>
      <c r="I1" s="197"/>
      <c r="J1" s="197"/>
      <c r="K1" s="197"/>
      <c r="L1" s="197"/>
      <c r="M1" s="197"/>
      <c r="N1" s="197"/>
      <c r="O1" s="197"/>
      <c r="P1" s="197"/>
      <c r="Q1" s="197"/>
      <c r="R1" s="197"/>
    </row>
    <row r="2" spans="1:18" ht="19.5" hidden="1" customHeight="1" x14ac:dyDescent="0.2">
      <c r="A2" s="282"/>
      <c r="B2" s="35" t="s">
        <v>164</v>
      </c>
    </row>
    <row r="3" spans="1:18" ht="19.5" hidden="1" customHeight="1" x14ac:dyDescent="0.2">
      <c r="A3" s="282"/>
      <c r="B3" s="35" t="s">
        <v>165</v>
      </c>
    </row>
    <row r="4" spans="1:18" ht="19.5" hidden="1" customHeight="1" x14ac:dyDescent="0.2">
      <c r="A4" s="282"/>
      <c r="B4" s="35" t="s">
        <v>166</v>
      </c>
    </row>
    <row r="5" spans="1:18" ht="19.5" hidden="1" customHeight="1" x14ac:dyDescent="0.2">
      <c r="A5" s="282"/>
      <c r="B5" s="36" t="s">
        <v>167</v>
      </c>
    </row>
    <row r="6" spans="1:18" ht="19.5" hidden="1" customHeight="1" x14ac:dyDescent="0.2">
      <c r="A6" s="282"/>
      <c r="B6" s="36" t="s">
        <v>168</v>
      </c>
    </row>
    <row r="7" spans="1:18" ht="19.5" hidden="1" customHeight="1" x14ac:dyDescent="0.2">
      <c r="A7" s="283"/>
      <c r="B7" s="35" t="s">
        <v>169</v>
      </c>
    </row>
    <row r="8" spans="1:18" ht="21" x14ac:dyDescent="0.2">
      <c r="A8" s="199" t="s">
        <v>1258</v>
      </c>
      <c r="B8" s="200" t="s">
        <v>1259</v>
      </c>
      <c r="C8" s="201" t="s">
        <v>1260</v>
      </c>
      <c r="D8" s="199" t="s">
        <v>973</v>
      </c>
      <c r="E8" s="199" t="s">
        <v>974</v>
      </c>
      <c r="F8" s="199" t="s">
        <v>975</v>
      </c>
      <c r="G8" s="199" t="s">
        <v>976</v>
      </c>
      <c r="H8" s="199" t="s">
        <v>977</v>
      </c>
      <c r="I8" s="199" t="s">
        <v>978</v>
      </c>
      <c r="J8" s="199" t="s">
        <v>979</v>
      </c>
      <c r="K8" s="199" t="s">
        <v>980</v>
      </c>
      <c r="L8" s="199" t="s">
        <v>981</v>
      </c>
      <c r="M8" s="199" t="s">
        <v>982</v>
      </c>
      <c r="N8" s="199" t="s">
        <v>1270</v>
      </c>
      <c r="O8" s="198" t="s">
        <v>1287</v>
      </c>
      <c r="P8" s="198" t="s">
        <v>1288</v>
      </c>
      <c r="Q8" s="198" t="s">
        <v>1289</v>
      </c>
      <c r="R8" s="198" t="s">
        <v>1290</v>
      </c>
    </row>
    <row r="9" spans="1:18" ht="78.75" x14ac:dyDescent="0.2">
      <c r="A9" s="207"/>
      <c r="B9" s="207"/>
      <c r="C9" s="207"/>
      <c r="D9" s="208" t="str">
        <f>Aree!F19</f>
        <v xml:space="preserve">A) Acquisizione e progressione del personale </v>
      </c>
      <c r="E9" s="208" t="str">
        <f>Aree!F20</f>
        <v>B) Contratti pubblici</v>
      </c>
      <c r="F9" s="208" t="str">
        <f>Aree!F21</f>
        <v>C) Provvedimenti ampliativi della sfera giuridica dei destinatari privi di effetto economico diretto ed immediato per il destinatario</v>
      </c>
      <c r="G9" s="208" t="str">
        <f>Aree!F22</f>
        <v xml:space="preserve">D) Provvedimenti ampliativi della sfera giuridica dei destinatari con effetto economico diretto ed immediato per il destinatario </v>
      </c>
      <c r="H9" s="208" t="str">
        <f>Aree!F23</f>
        <v xml:space="preserve">E) Area sorveglianza e controlli </v>
      </c>
      <c r="I9" s="208" t="str">
        <f>Aree!F24</f>
        <v>F) Risoluzione delle controversie</v>
      </c>
      <c r="J9" s="208" t="str">
        <f>Aree!F25</f>
        <v xml:space="preserve">G) Gestione delle entrate, delle spese e del patrimonio </v>
      </c>
      <c r="K9" s="208" t="str">
        <f>Aree!F26</f>
        <v>H) Incarichi e nomine</v>
      </c>
      <c r="L9" s="208" t="str">
        <f>Aree!F27</f>
        <v>I) Affari legali e contenzioso</v>
      </c>
      <c r="M9" s="208" t="str">
        <f>Aree!F28</f>
        <v>L) Gestione rapporti con società partecipate</v>
      </c>
      <c r="N9" s="208" t="str">
        <f>Aree!F29</f>
        <v>M) Governance e Compliance (Pianificazione, programmazione e controllo, audit, anticorruzione, trasparenza, gestione e valutazione delle performance…)</v>
      </c>
      <c r="O9" s="208" t="str">
        <f>Aree!F30</f>
        <v>N) Promozione e sviluppo dei servizi camerali</v>
      </c>
      <c r="P9" s="208" t="str">
        <f>Aree!F31</f>
        <v>--</v>
      </c>
      <c r="Q9" s="208" t="str">
        <f>Aree!F32</f>
        <v>--</v>
      </c>
      <c r="R9" s="208" t="str">
        <f>Aree!F33</f>
        <v>--</v>
      </c>
    </row>
    <row r="10" spans="1:18" ht="19.5" customHeight="1" x14ac:dyDescent="0.2">
      <c r="A10" s="203" t="s">
        <v>171</v>
      </c>
      <c r="D10" s="204" t="s">
        <v>30</v>
      </c>
      <c r="E10" s="204" t="s">
        <v>30</v>
      </c>
      <c r="F10" s="204" t="s">
        <v>30</v>
      </c>
      <c r="G10" s="204" t="s">
        <v>30</v>
      </c>
      <c r="H10" s="204" t="s">
        <v>30</v>
      </c>
      <c r="I10" s="204" t="s">
        <v>30</v>
      </c>
      <c r="J10" s="204" t="s">
        <v>30</v>
      </c>
      <c r="K10" s="204" t="s">
        <v>30</v>
      </c>
      <c r="L10" s="204" t="s">
        <v>30</v>
      </c>
      <c r="M10" s="204" t="s">
        <v>30</v>
      </c>
      <c r="N10" s="204" t="s">
        <v>30</v>
      </c>
      <c r="O10" s="204" t="s">
        <v>30</v>
      </c>
      <c r="P10" s="204" t="s">
        <v>30</v>
      </c>
      <c r="Q10" s="204" t="s">
        <v>30</v>
      </c>
      <c r="R10" s="204" t="s">
        <v>30</v>
      </c>
    </row>
    <row r="11" spans="1:18" ht="165.75" x14ac:dyDescent="0.2">
      <c r="A11" s="205" t="s">
        <v>172</v>
      </c>
      <c r="B11" s="32" t="s">
        <v>164</v>
      </c>
      <c r="D11" s="60" t="s">
        <v>172</v>
      </c>
      <c r="E11" s="60" t="s">
        <v>196</v>
      </c>
      <c r="F11" s="60" t="s">
        <v>233</v>
      </c>
      <c r="G11" s="60" t="s">
        <v>244</v>
      </c>
      <c r="H11" s="60" t="s">
        <v>266</v>
      </c>
      <c r="I11" s="60" t="s">
        <v>1385</v>
      </c>
      <c r="J11" s="60" t="s">
        <v>1408</v>
      </c>
      <c r="K11" s="60" t="s">
        <v>1442</v>
      </c>
      <c r="L11" s="60" t="s">
        <v>1273</v>
      </c>
      <c r="M11" s="60" t="s">
        <v>1431</v>
      </c>
      <c r="N11" s="60" t="s">
        <v>1274</v>
      </c>
      <c r="O11" s="60" t="s">
        <v>1441</v>
      </c>
      <c r="P11" s="60"/>
    </row>
    <row r="12" spans="1:18" ht="153" x14ac:dyDescent="0.2">
      <c r="A12" s="205" t="s">
        <v>173</v>
      </c>
      <c r="B12" s="32" t="s">
        <v>164</v>
      </c>
      <c r="D12" s="60" t="s">
        <v>173</v>
      </c>
      <c r="E12" s="60" t="s">
        <v>158</v>
      </c>
      <c r="F12" s="60" t="s">
        <v>234</v>
      </c>
      <c r="G12" s="60" t="s">
        <v>245</v>
      </c>
      <c r="H12" s="60" t="s">
        <v>267</v>
      </c>
      <c r="I12" s="206" t="s">
        <v>1394</v>
      </c>
      <c r="J12" s="206" t="s">
        <v>1409</v>
      </c>
      <c r="M12" s="206" t="s">
        <v>1432</v>
      </c>
      <c r="N12" s="60"/>
      <c r="O12" s="60"/>
      <c r="P12" s="60"/>
    </row>
    <row r="13" spans="1:18" ht="76.5" x14ac:dyDescent="0.2">
      <c r="A13" s="205" t="s">
        <v>174</v>
      </c>
      <c r="B13" s="32" t="s">
        <v>164</v>
      </c>
      <c r="D13" s="60" t="s">
        <v>174</v>
      </c>
      <c r="E13" s="60" t="s">
        <v>197</v>
      </c>
      <c r="F13" s="60" t="s">
        <v>235</v>
      </c>
      <c r="G13" s="60" t="s">
        <v>246</v>
      </c>
      <c r="H13" s="60" t="s">
        <v>268</v>
      </c>
      <c r="I13" s="206" t="s">
        <v>1395</v>
      </c>
      <c r="J13" s="206" t="s">
        <v>1410</v>
      </c>
      <c r="M13" s="206" t="s">
        <v>1433</v>
      </c>
      <c r="N13" s="60"/>
      <c r="O13" s="60"/>
    </row>
    <row r="14" spans="1:18" ht="114.75" x14ac:dyDescent="0.2">
      <c r="A14" s="205" t="s">
        <v>175</v>
      </c>
      <c r="B14" s="32" t="s">
        <v>164</v>
      </c>
      <c r="D14" s="60" t="s">
        <v>175</v>
      </c>
      <c r="E14" s="60" t="s">
        <v>198</v>
      </c>
      <c r="F14" s="60" t="s">
        <v>236</v>
      </c>
      <c r="G14" s="60" t="s">
        <v>247</v>
      </c>
      <c r="H14" s="60" t="s">
        <v>269</v>
      </c>
      <c r="I14" s="206" t="s">
        <v>1396</v>
      </c>
      <c r="J14" s="206" t="s">
        <v>1411</v>
      </c>
      <c r="M14" s="206" t="s">
        <v>1434</v>
      </c>
      <c r="N14" s="60"/>
      <c r="O14" s="60"/>
    </row>
    <row r="15" spans="1:18" ht="127.5" x14ac:dyDescent="0.2">
      <c r="A15" s="205" t="s">
        <v>176</v>
      </c>
      <c r="B15" s="32" t="s">
        <v>164</v>
      </c>
      <c r="D15" s="60" t="s">
        <v>176</v>
      </c>
      <c r="E15" s="60" t="s">
        <v>199</v>
      </c>
      <c r="F15" s="60" t="s">
        <v>237</v>
      </c>
      <c r="G15" s="60" t="s">
        <v>248</v>
      </c>
      <c r="H15" s="60" t="s">
        <v>270</v>
      </c>
      <c r="I15" s="206" t="s">
        <v>1397</v>
      </c>
      <c r="J15" s="206" t="s">
        <v>1412</v>
      </c>
      <c r="M15" s="206" t="s">
        <v>1435</v>
      </c>
      <c r="N15" s="60"/>
      <c r="O15" s="60"/>
    </row>
    <row r="16" spans="1:18" ht="127.5" x14ac:dyDescent="0.2">
      <c r="A16" s="205" t="s">
        <v>177</v>
      </c>
      <c r="B16" s="32" t="s">
        <v>178</v>
      </c>
      <c r="D16" s="60" t="s">
        <v>177</v>
      </c>
      <c r="E16" s="60" t="s">
        <v>162</v>
      </c>
      <c r="F16" s="60" t="s">
        <v>238</v>
      </c>
      <c r="G16" s="60" t="s">
        <v>249</v>
      </c>
      <c r="H16" s="60" t="s">
        <v>271</v>
      </c>
      <c r="I16" s="206" t="s">
        <v>1398</v>
      </c>
      <c r="J16" s="206" t="s">
        <v>1413</v>
      </c>
      <c r="M16" s="206" t="s">
        <v>1436</v>
      </c>
      <c r="N16" s="60"/>
      <c r="O16" s="60"/>
    </row>
    <row r="17" spans="1:15" ht="127.5" x14ac:dyDescent="0.2">
      <c r="A17" s="205" t="s">
        <v>179</v>
      </c>
      <c r="B17" s="32" t="s">
        <v>165</v>
      </c>
      <c r="D17" s="60" t="s">
        <v>179</v>
      </c>
      <c r="E17" s="60" t="s">
        <v>156</v>
      </c>
      <c r="F17" s="60" t="s">
        <v>239</v>
      </c>
      <c r="G17" s="60" t="s">
        <v>250</v>
      </c>
      <c r="H17" s="60" t="s">
        <v>272</v>
      </c>
      <c r="I17" s="206" t="s">
        <v>1399</v>
      </c>
      <c r="J17" s="206" t="s">
        <v>1522</v>
      </c>
      <c r="M17" s="206" t="s">
        <v>1437</v>
      </c>
      <c r="N17" s="60"/>
      <c r="O17" s="60"/>
    </row>
    <row r="18" spans="1:15" ht="63.75" x14ac:dyDescent="0.2">
      <c r="A18" s="205" t="s">
        <v>180</v>
      </c>
      <c r="B18" s="32" t="s">
        <v>165</v>
      </c>
      <c r="D18" s="60" t="s">
        <v>180</v>
      </c>
      <c r="E18" s="60" t="s">
        <v>159</v>
      </c>
      <c r="F18" s="60" t="s">
        <v>240</v>
      </c>
      <c r="G18" s="60" t="s">
        <v>251</v>
      </c>
      <c r="H18" s="60" t="s">
        <v>273</v>
      </c>
      <c r="I18" s="206" t="s">
        <v>1400</v>
      </c>
      <c r="J18" s="206" t="s">
        <v>1523</v>
      </c>
      <c r="M18" s="206" t="s">
        <v>1438</v>
      </c>
      <c r="N18" s="60"/>
    </row>
    <row r="19" spans="1:15" ht="76.5" customHeight="1" x14ac:dyDescent="0.2">
      <c r="A19" s="205" t="s">
        <v>181</v>
      </c>
      <c r="B19" s="32" t="s">
        <v>166</v>
      </c>
      <c r="D19" s="60" t="s">
        <v>181</v>
      </c>
      <c r="E19" s="60" t="s">
        <v>200</v>
      </c>
      <c r="F19" s="60" t="s">
        <v>241</v>
      </c>
      <c r="G19" s="60" t="s">
        <v>252</v>
      </c>
      <c r="H19" s="60" t="s">
        <v>274</v>
      </c>
      <c r="I19" s="206" t="s">
        <v>1401</v>
      </c>
      <c r="J19" s="206" t="s">
        <v>1524</v>
      </c>
      <c r="M19" s="206" t="s">
        <v>1439</v>
      </c>
      <c r="N19" s="60"/>
    </row>
    <row r="20" spans="1:15" ht="102" x14ac:dyDescent="0.2">
      <c r="A20" s="205" t="s">
        <v>182</v>
      </c>
      <c r="B20" s="32" t="s">
        <v>166</v>
      </c>
      <c r="D20" s="60" t="s">
        <v>182</v>
      </c>
      <c r="E20" s="60" t="s">
        <v>201</v>
      </c>
      <c r="F20" s="60" t="s">
        <v>242</v>
      </c>
      <c r="G20" s="60" t="s">
        <v>253</v>
      </c>
      <c r="H20" s="60" t="s">
        <v>275</v>
      </c>
      <c r="I20" s="206" t="s">
        <v>1402</v>
      </c>
      <c r="J20" s="206" t="s">
        <v>1415</v>
      </c>
      <c r="M20" s="206" t="s">
        <v>1440</v>
      </c>
      <c r="N20" s="60"/>
    </row>
    <row r="21" spans="1:15" ht="89.25" x14ac:dyDescent="0.2">
      <c r="A21" s="205" t="s">
        <v>183</v>
      </c>
      <c r="B21" s="32" t="s">
        <v>166</v>
      </c>
      <c r="D21" s="60" t="s">
        <v>183</v>
      </c>
      <c r="E21" s="60" t="s">
        <v>202</v>
      </c>
      <c r="F21" s="60" t="s">
        <v>243</v>
      </c>
      <c r="G21" s="60" t="s">
        <v>254</v>
      </c>
      <c r="H21" s="60"/>
      <c r="I21" s="206" t="s">
        <v>1403</v>
      </c>
      <c r="J21" s="206" t="s">
        <v>1416</v>
      </c>
    </row>
    <row r="22" spans="1:15" ht="13.5" customHeight="1" x14ac:dyDescent="0.2">
      <c r="A22" s="205" t="s">
        <v>184</v>
      </c>
      <c r="B22" s="32" t="s">
        <v>166</v>
      </c>
      <c r="D22" s="60" t="s">
        <v>184</v>
      </c>
      <c r="E22" s="60" t="s">
        <v>161</v>
      </c>
      <c r="G22" s="60" t="s">
        <v>255</v>
      </c>
      <c r="H22" s="60"/>
      <c r="I22" s="206" t="s">
        <v>1404</v>
      </c>
      <c r="J22" s="206" t="s">
        <v>1417</v>
      </c>
    </row>
    <row r="23" spans="1:15" ht="76.5" customHeight="1" x14ac:dyDescent="0.2">
      <c r="A23" s="205" t="s">
        <v>185</v>
      </c>
      <c r="B23" s="32" t="s">
        <v>166</v>
      </c>
      <c r="D23" s="60" t="s">
        <v>185</v>
      </c>
      <c r="E23" s="60" t="s">
        <v>203</v>
      </c>
      <c r="G23" s="60" t="s">
        <v>256</v>
      </c>
      <c r="H23" s="60"/>
      <c r="J23" s="206" t="s">
        <v>1418</v>
      </c>
    </row>
    <row r="24" spans="1:15" ht="63.75" x14ac:dyDescent="0.2">
      <c r="A24" s="205" t="s">
        <v>186</v>
      </c>
      <c r="B24" s="32" t="s">
        <v>168</v>
      </c>
      <c r="D24" s="60" t="s">
        <v>186</v>
      </c>
      <c r="E24" s="60" t="s">
        <v>157</v>
      </c>
      <c r="G24" s="60" t="s">
        <v>257</v>
      </c>
      <c r="H24" s="60"/>
      <c r="J24" s="206" t="s">
        <v>1419</v>
      </c>
    </row>
    <row r="25" spans="1:15" ht="89.25" customHeight="1" x14ac:dyDescent="0.2">
      <c r="A25" s="205" t="s">
        <v>187</v>
      </c>
      <c r="B25" s="32" t="s">
        <v>168</v>
      </c>
      <c r="D25" s="60" t="s">
        <v>187</v>
      </c>
      <c r="E25" s="60" t="s">
        <v>204</v>
      </c>
      <c r="G25" s="60" t="s">
        <v>258</v>
      </c>
      <c r="H25" s="60"/>
      <c r="J25" s="206" t="s">
        <v>1420</v>
      </c>
    </row>
    <row r="26" spans="1:15" ht="89.25" x14ac:dyDescent="0.2">
      <c r="A26" s="205" t="s">
        <v>188</v>
      </c>
      <c r="B26" s="32" t="s">
        <v>169</v>
      </c>
      <c r="D26" s="60" t="s">
        <v>188</v>
      </c>
      <c r="E26" s="60" t="s">
        <v>205</v>
      </c>
      <c r="G26" s="60" t="s">
        <v>259</v>
      </c>
      <c r="H26" s="60"/>
      <c r="J26" s="206" t="s">
        <v>1421</v>
      </c>
    </row>
    <row r="27" spans="1:15" ht="102" x14ac:dyDescent="0.2">
      <c r="A27" s="205" t="s">
        <v>189</v>
      </c>
      <c r="B27" s="32" t="s">
        <v>169</v>
      </c>
      <c r="D27" s="60" t="s">
        <v>189</v>
      </c>
      <c r="E27" s="60" t="s">
        <v>206</v>
      </c>
      <c r="G27" s="60" t="s">
        <v>260</v>
      </c>
      <c r="H27" s="60"/>
      <c r="J27" s="206" t="s">
        <v>1422</v>
      </c>
    </row>
    <row r="28" spans="1:15" ht="89.25" x14ac:dyDescent="0.2">
      <c r="A28" s="205" t="s">
        <v>190</v>
      </c>
      <c r="B28" s="32" t="s">
        <v>170</v>
      </c>
      <c r="D28" s="60" t="s">
        <v>190</v>
      </c>
      <c r="E28" s="60" t="s">
        <v>207</v>
      </c>
      <c r="G28" s="60" t="s">
        <v>261</v>
      </c>
      <c r="H28" s="60"/>
      <c r="J28" s="206" t="s">
        <v>1423</v>
      </c>
    </row>
    <row r="29" spans="1:15" ht="76.5" x14ac:dyDescent="0.2">
      <c r="A29" s="205" t="s">
        <v>191</v>
      </c>
      <c r="B29" s="32" t="s">
        <v>168</v>
      </c>
      <c r="D29" s="60" t="s">
        <v>191</v>
      </c>
      <c r="E29" s="60" t="s">
        <v>208</v>
      </c>
      <c r="G29" s="60" t="s">
        <v>262</v>
      </c>
      <c r="H29" s="60"/>
      <c r="J29" s="206" t="s">
        <v>1424</v>
      </c>
    </row>
    <row r="30" spans="1:15" ht="102" x14ac:dyDescent="0.2">
      <c r="A30" s="205" t="s">
        <v>192</v>
      </c>
      <c r="B30" s="32" t="s">
        <v>168</v>
      </c>
      <c r="D30" s="60" t="s">
        <v>192</v>
      </c>
      <c r="E30" s="60" t="s">
        <v>209</v>
      </c>
      <c r="G30" s="60" t="s">
        <v>263</v>
      </c>
      <c r="H30" s="60"/>
      <c r="J30" s="206" t="s">
        <v>1425</v>
      </c>
    </row>
    <row r="31" spans="1:15" ht="63.75" x14ac:dyDescent="0.2">
      <c r="A31" s="205" t="s">
        <v>193</v>
      </c>
      <c r="B31" s="32" t="s">
        <v>170</v>
      </c>
      <c r="D31" s="60" t="s">
        <v>193</v>
      </c>
      <c r="E31" s="60" t="s">
        <v>210</v>
      </c>
      <c r="G31" s="60" t="s">
        <v>1392</v>
      </c>
      <c r="H31" s="60"/>
      <c r="J31" s="206" t="s">
        <v>1426</v>
      </c>
    </row>
    <row r="32" spans="1:15" ht="76.5" x14ac:dyDescent="0.2">
      <c r="A32" s="205" t="s">
        <v>194</v>
      </c>
      <c r="B32" s="32" t="s">
        <v>164</v>
      </c>
      <c r="D32" s="60" t="s">
        <v>194</v>
      </c>
      <c r="E32" s="60" t="s">
        <v>211</v>
      </c>
      <c r="G32" s="60" t="s">
        <v>1393</v>
      </c>
      <c r="J32" s="206" t="s">
        <v>1427</v>
      </c>
    </row>
    <row r="33" spans="1:10" ht="26.25" customHeight="1" x14ac:dyDescent="0.2">
      <c r="A33" s="205"/>
      <c r="E33" s="60" t="s">
        <v>212</v>
      </c>
      <c r="G33" s="60" t="s">
        <v>264</v>
      </c>
      <c r="J33" s="206" t="s">
        <v>1428</v>
      </c>
    </row>
    <row r="34" spans="1:10" ht="89.25" x14ac:dyDescent="0.2">
      <c r="A34" s="203" t="s">
        <v>195</v>
      </c>
      <c r="D34" s="206" t="s">
        <v>1477</v>
      </c>
      <c r="E34" s="60" t="s">
        <v>213</v>
      </c>
      <c r="G34" s="60"/>
      <c r="J34" s="206" t="s">
        <v>1429</v>
      </c>
    </row>
    <row r="35" spans="1:10" ht="140.25" x14ac:dyDescent="0.2">
      <c r="A35" s="205" t="s">
        <v>196</v>
      </c>
      <c r="B35" s="32" t="s">
        <v>164</v>
      </c>
      <c r="D35" s="221" t="s">
        <v>1478</v>
      </c>
      <c r="E35" s="60" t="s">
        <v>160</v>
      </c>
      <c r="J35" s="206" t="s">
        <v>1526</v>
      </c>
    </row>
    <row r="36" spans="1:10" ht="127.5" x14ac:dyDescent="0.2">
      <c r="A36" s="205" t="s">
        <v>158</v>
      </c>
      <c r="B36" s="32" t="s">
        <v>164</v>
      </c>
      <c r="D36" s="221" t="s">
        <v>1479</v>
      </c>
      <c r="E36" s="60" t="s">
        <v>214</v>
      </c>
      <c r="J36" s="206" t="s">
        <v>1527</v>
      </c>
    </row>
    <row r="37" spans="1:10" ht="21" customHeight="1" x14ac:dyDescent="0.2">
      <c r="A37" s="205" t="s">
        <v>197</v>
      </c>
      <c r="B37" s="32" t="s">
        <v>164</v>
      </c>
      <c r="D37" s="221" t="s">
        <v>1480</v>
      </c>
      <c r="E37" s="60" t="s">
        <v>215</v>
      </c>
      <c r="J37" s="206" t="s">
        <v>1529</v>
      </c>
    </row>
    <row r="38" spans="1:10" ht="102" x14ac:dyDescent="0.2">
      <c r="A38" s="205" t="s">
        <v>198</v>
      </c>
      <c r="B38" s="32" t="s">
        <v>169</v>
      </c>
      <c r="D38" s="221" t="s">
        <v>1487</v>
      </c>
      <c r="E38" s="60" t="s">
        <v>216</v>
      </c>
      <c r="J38" s="206" t="s">
        <v>1430</v>
      </c>
    </row>
    <row r="39" spans="1:10" ht="114.75" x14ac:dyDescent="0.2">
      <c r="A39" s="205" t="s">
        <v>199</v>
      </c>
      <c r="B39" s="32" t="s">
        <v>169</v>
      </c>
      <c r="D39" s="223" t="s">
        <v>1495</v>
      </c>
      <c r="E39" s="60" t="s">
        <v>217</v>
      </c>
    </row>
    <row r="40" spans="1:10" ht="114.75" x14ac:dyDescent="0.2">
      <c r="A40" s="205" t="s">
        <v>162</v>
      </c>
      <c r="B40" s="32" t="s">
        <v>169</v>
      </c>
      <c r="D40" s="223" t="s">
        <v>1498</v>
      </c>
      <c r="E40" s="60" t="s">
        <v>218</v>
      </c>
    </row>
    <row r="41" spans="1:10" ht="114.75" x14ac:dyDescent="0.2">
      <c r="A41" s="205" t="s">
        <v>156</v>
      </c>
      <c r="B41" s="32" t="s">
        <v>168</v>
      </c>
      <c r="E41" s="60" t="s">
        <v>219</v>
      </c>
    </row>
    <row r="42" spans="1:10" ht="63.75" x14ac:dyDescent="0.2">
      <c r="A42" s="205" t="s">
        <v>159</v>
      </c>
      <c r="B42" s="32" t="s">
        <v>165</v>
      </c>
      <c r="E42" s="60" t="s">
        <v>220</v>
      </c>
    </row>
    <row r="43" spans="1:10" ht="63.75" x14ac:dyDescent="0.2">
      <c r="A43" s="205" t="s">
        <v>200</v>
      </c>
      <c r="B43" s="32" t="s">
        <v>168</v>
      </c>
      <c r="E43" s="60" t="s">
        <v>221</v>
      </c>
    </row>
    <row r="44" spans="1:10" ht="76.5" x14ac:dyDescent="0.2">
      <c r="A44" s="205" t="s">
        <v>201</v>
      </c>
      <c r="B44" s="32" t="s">
        <v>170</v>
      </c>
      <c r="E44" s="60" t="s">
        <v>222</v>
      </c>
    </row>
    <row r="45" spans="1:10" ht="76.5" x14ac:dyDescent="0.2">
      <c r="A45" s="205" t="s">
        <v>202</v>
      </c>
      <c r="B45" s="32" t="s">
        <v>169</v>
      </c>
      <c r="E45" s="60" t="s">
        <v>223</v>
      </c>
    </row>
    <row r="46" spans="1:10" ht="76.5" x14ac:dyDescent="0.2">
      <c r="A46" s="205" t="s">
        <v>161</v>
      </c>
      <c r="B46" s="32" t="s">
        <v>169</v>
      </c>
      <c r="E46" s="60" t="s">
        <v>224</v>
      </c>
    </row>
    <row r="47" spans="1:10" ht="76.5" x14ac:dyDescent="0.2">
      <c r="A47" s="205" t="s">
        <v>203</v>
      </c>
      <c r="B47" s="32" t="s">
        <v>164</v>
      </c>
      <c r="E47" s="60" t="s">
        <v>225</v>
      </c>
    </row>
    <row r="48" spans="1:10" ht="89.25" x14ac:dyDescent="0.2">
      <c r="A48" s="205" t="s">
        <v>157</v>
      </c>
      <c r="B48" s="32" t="s">
        <v>164</v>
      </c>
      <c r="E48" s="60" t="s">
        <v>226</v>
      </c>
    </row>
    <row r="49" spans="1:5" ht="76.5" x14ac:dyDescent="0.2">
      <c r="A49" s="205" t="s">
        <v>204</v>
      </c>
      <c r="B49" s="32" t="s">
        <v>164</v>
      </c>
      <c r="E49" s="60" t="s">
        <v>227</v>
      </c>
    </row>
    <row r="50" spans="1:5" ht="63.75" x14ac:dyDescent="0.2">
      <c r="A50" s="205" t="s">
        <v>205</v>
      </c>
      <c r="B50" s="32" t="s">
        <v>164</v>
      </c>
      <c r="E50" s="60" t="s">
        <v>228</v>
      </c>
    </row>
    <row r="51" spans="1:5" ht="76.5" x14ac:dyDescent="0.2">
      <c r="A51" s="205" t="s">
        <v>206</v>
      </c>
      <c r="B51" s="32" t="s">
        <v>170</v>
      </c>
      <c r="E51" s="60" t="s">
        <v>229</v>
      </c>
    </row>
    <row r="52" spans="1:5" ht="102" customHeight="1" x14ac:dyDescent="0.2">
      <c r="A52" s="205" t="s">
        <v>207</v>
      </c>
      <c r="B52" s="32" t="s">
        <v>169</v>
      </c>
      <c r="E52" s="60" t="s">
        <v>230</v>
      </c>
    </row>
    <row r="53" spans="1:5" ht="51" x14ac:dyDescent="0.2">
      <c r="A53" s="205" t="s">
        <v>208</v>
      </c>
      <c r="B53" s="32" t="s">
        <v>164</v>
      </c>
      <c r="E53" s="60" t="s">
        <v>231</v>
      </c>
    </row>
    <row r="54" spans="1:5" ht="63.75" x14ac:dyDescent="0.2">
      <c r="A54" s="205" t="s">
        <v>209</v>
      </c>
      <c r="B54" s="32" t="s">
        <v>178</v>
      </c>
      <c r="E54" s="60" t="s">
        <v>232</v>
      </c>
    </row>
    <row r="55" spans="1:5" ht="76.5" x14ac:dyDescent="0.2">
      <c r="A55" s="205" t="s">
        <v>210</v>
      </c>
      <c r="B55" s="32" t="s">
        <v>165</v>
      </c>
      <c r="E55" s="60" t="s">
        <v>1384</v>
      </c>
    </row>
    <row r="56" spans="1:5" ht="38.25" customHeight="1" x14ac:dyDescent="0.2">
      <c r="A56" s="205" t="s">
        <v>211</v>
      </c>
      <c r="B56" s="32" t="s">
        <v>165</v>
      </c>
    </row>
    <row r="57" spans="1:5" ht="38.25" x14ac:dyDescent="0.2">
      <c r="A57" s="205" t="s">
        <v>212</v>
      </c>
      <c r="B57" s="32" t="s">
        <v>165</v>
      </c>
    </row>
    <row r="58" spans="1:5" ht="63.75" x14ac:dyDescent="0.2">
      <c r="A58" s="205" t="s">
        <v>213</v>
      </c>
      <c r="B58" s="32" t="s">
        <v>165</v>
      </c>
    </row>
    <row r="59" spans="1:5" ht="63.75" customHeight="1" x14ac:dyDescent="0.2">
      <c r="A59" s="205" t="s">
        <v>160</v>
      </c>
      <c r="B59" s="32" t="s">
        <v>166</v>
      </c>
    </row>
    <row r="60" spans="1:5" ht="14.25" customHeight="1" x14ac:dyDescent="0.2">
      <c r="A60" s="205" t="s">
        <v>214</v>
      </c>
      <c r="B60" s="32" t="s">
        <v>166</v>
      </c>
    </row>
    <row r="61" spans="1:5" ht="76.5" x14ac:dyDescent="0.2">
      <c r="A61" s="205" t="s">
        <v>215</v>
      </c>
      <c r="B61" s="32" t="s">
        <v>165</v>
      </c>
    </row>
    <row r="62" spans="1:5" ht="51" x14ac:dyDescent="0.2">
      <c r="A62" s="205" t="s">
        <v>216</v>
      </c>
      <c r="B62" s="32" t="s">
        <v>169</v>
      </c>
    </row>
    <row r="63" spans="1:5" ht="38.25" x14ac:dyDescent="0.2">
      <c r="A63" s="205" t="s">
        <v>217</v>
      </c>
      <c r="B63" s="32" t="s">
        <v>168</v>
      </c>
    </row>
    <row r="64" spans="1:5" ht="38.25" x14ac:dyDescent="0.2">
      <c r="A64" s="205" t="s">
        <v>218</v>
      </c>
      <c r="B64" s="32" t="s">
        <v>168</v>
      </c>
    </row>
    <row r="65" spans="1:2" ht="76.5" x14ac:dyDescent="0.2">
      <c r="A65" s="205" t="s">
        <v>219</v>
      </c>
      <c r="B65" s="32" t="s">
        <v>168</v>
      </c>
    </row>
    <row r="66" spans="1:2" ht="25.5" x14ac:dyDescent="0.2">
      <c r="A66" s="205" t="s">
        <v>220</v>
      </c>
      <c r="B66" s="32" t="s">
        <v>170</v>
      </c>
    </row>
    <row r="67" spans="1:2" ht="51" x14ac:dyDescent="0.2">
      <c r="A67" s="205" t="s">
        <v>221</v>
      </c>
      <c r="B67" s="32" t="s">
        <v>168</v>
      </c>
    </row>
    <row r="68" spans="1:2" ht="76.5" x14ac:dyDescent="0.2">
      <c r="A68" s="205" t="s">
        <v>222</v>
      </c>
      <c r="B68" s="32" t="s">
        <v>168</v>
      </c>
    </row>
    <row r="69" spans="1:2" ht="51" x14ac:dyDescent="0.2">
      <c r="A69" s="205" t="s">
        <v>223</v>
      </c>
      <c r="B69" s="32" t="s">
        <v>166</v>
      </c>
    </row>
    <row r="70" spans="1:2" ht="51" x14ac:dyDescent="0.2">
      <c r="A70" s="205" t="s">
        <v>224</v>
      </c>
      <c r="B70" s="32" t="s">
        <v>164</v>
      </c>
    </row>
    <row r="71" spans="1:2" ht="63.75" x14ac:dyDescent="0.2">
      <c r="A71" s="205" t="s">
        <v>225</v>
      </c>
      <c r="B71" s="32" t="s">
        <v>164</v>
      </c>
    </row>
    <row r="72" spans="1:2" ht="76.5" customHeight="1" x14ac:dyDescent="0.2">
      <c r="A72" s="205" t="s">
        <v>226</v>
      </c>
      <c r="B72" s="32" t="s">
        <v>168</v>
      </c>
    </row>
    <row r="73" spans="1:2" ht="38.25" x14ac:dyDescent="0.2">
      <c r="A73" s="205" t="s">
        <v>227</v>
      </c>
      <c r="B73" s="32" t="s">
        <v>167</v>
      </c>
    </row>
    <row r="74" spans="1:2" ht="38.25" x14ac:dyDescent="0.2">
      <c r="A74" s="205" t="s">
        <v>228</v>
      </c>
      <c r="B74" s="32" t="s">
        <v>164</v>
      </c>
    </row>
    <row r="75" spans="1:2" ht="63.75" x14ac:dyDescent="0.2">
      <c r="A75" s="205" t="s">
        <v>229</v>
      </c>
      <c r="B75" s="32" t="s">
        <v>168</v>
      </c>
    </row>
    <row r="76" spans="1:2" ht="89.25" x14ac:dyDescent="0.2">
      <c r="A76" s="205" t="s">
        <v>230</v>
      </c>
      <c r="B76" s="32" t="s">
        <v>167</v>
      </c>
    </row>
    <row r="77" spans="1:2" ht="38.25" x14ac:dyDescent="0.2">
      <c r="A77" s="205" t="s">
        <v>231</v>
      </c>
      <c r="B77" s="32" t="s">
        <v>168</v>
      </c>
    </row>
    <row r="78" spans="1:2" ht="63.75" x14ac:dyDescent="0.2">
      <c r="A78" s="205" t="s">
        <v>232</v>
      </c>
      <c r="B78" s="32" t="s">
        <v>168</v>
      </c>
    </row>
    <row r="79" spans="1:2" x14ac:dyDescent="0.2">
      <c r="A79" s="205"/>
    </row>
    <row r="80" spans="1:2" ht="76.5" x14ac:dyDescent="0.2">
      <c r="A80" s="203" t="s">
        <v>1</v>
      </c>
    </row>
    <row r="81" spans="1:2" ht="38.25" x14ac:dyDescent="0.2">
      <c r="A81" s="205" t="s">
        <v>233</v>
      </c>
      <c r="B81" s="32" t="s">
        <v>169</v>
      </c>
    </row>
    <row r="82" spans="1:2" ht="51" x14ac:dyDescent="0.2">
      <c r="A82" s="205" t="s">
        <v>234</v>
      </c>
      <c r="B82" s="32" t="s">
        <v>169</v>
      </c>
    </row>
    <row r="83" spans="1:2" ht="38.25" x14ac:dyDescent="0.2">
      <c r="A83" s="205" t="s">
        <v>235</v>
      </c>
      <c r="B83" s="32" t="s">
        <v>168</v>
      </c>
    </row>
    <row r="84" spans="1:2" ht="38.25" x14ac:dyDescent="0.2">
      <c r="A84" s="205" t="s">
        <v>236</v>
      </c>
      <c r="B84" s="32" t="s">
        <v>164</v>
      </c>
    </row>
    <row r="85" spans="1:2" ht="51" x14ac:dyDescent="0.2">
      <c r="A85" s="205" t="s">
        <v>237</v>
      </c>
      <c r="B85" s="32" t="s">
        <v>169</v>
      </c>
    </row>
    <row r="86" spans="1:2" ht="51" x14ac:dyDescent="0.2">
      <c r="A86" s="205" t="s">
        <v>238</v>
      </c>
      <c r="B86" s="32" t="s">
        <v>170</v>
      </c>
    </row>
    <row r="87" spans="1:2" ht="63.75" x14ac:dyDescent="0.2">
      <c r="A87" s="205" t="s">
        <v>239</v>
      </c>
      <c r="B87" s="32" t="s">
        <v>168</v>
      </c>
    </row>
    <row r="88" spans="1:2" ht="63.75" x14ac:dyDescent="0.2">
      <c r="A88" s="205" t="s">
        <v>240</v>
      </c>
      <c r="B88" s="32" t="s">
        <v>168</v>
      </c>
    </row>
    <row r="89" spans="1:2" ht="63.75" customHeight="1" x14ac:dyDescent="0.2">
      <c r="A89" s="205" t="s">
        <v>241</v>
      </c>
      <c r="B89" s="32" t="s">
        <v>166</v>
      </c>
    </row>
    <row r="90" spans="1:2" ht="38.25" x14ac:dyDescent="0.2">
      <c r="A90" s="205" t="s">
        <v>242</v>
      </c>
      <c r="B90" s="32" t="s">
        <v>170</v>
      </c>
    </row>
    <row r="91" spans="1:2" ht="51" x14ac:dyDescent="0.2">
      <c r="A91" s="205" t="s">
        <v>243</v>
      </c>
      <c r="B91" s="32" t="s">
        <v>164</v>
      </c>
    </row>
    <row r="92" spans="1:2" x14ac:dyDescent="0.2">
      <c r="A92" s="205"/>
    </row>
    <row r="93" spans="1:2" ht="76.5" x14ac:dyDescent="0.2">
      <c r="A93" s="203" t="s">
        <v>2</v>
      </c>
    </row>
    <row r="94" spans="1:2" ht="38.25" x14ac:dyDescent="0.2">
      <c r="A94" s="205" t="s">
        <v>244</v>
      </c>
      <c r="B94" s="32" t="s">
        <v>169</v>
      </c>
    </row>
    <row r="95" spans="1:2" ht="51" x14ac:dyDescent="0.2">
      <c r="A95" s="205" t="s">
        <v>245</v>
      </c>
      <c r="B95" s="32" t="s">
        <v>169</v>
      </c>
    </row>
    <row r="96" spans="1:2" ht="38.25" x14ac:dyDescent="0.2">
      <c r="A96" s="205" t="s">
        <v>246</v>
      </c>
      <c r="B96" s="32" t="s">
        <v>168</v>
      </c>
    </row>
    <row r="97" spans="1:2" ht="38.25" x14ac:dyDescent="0.2">
      <c r="A97" s="205" t="s">
        <v>247</v>
      </c>
      <c r="B97" s="32" t="s">
        <v>164</v>
      </c>
    </row>
    <row r="98" spans="1:2" ht="51" x14ac:dyDescent="0.2">
      <c r="A98" s="205" t="s">
        <v>248</v>
      </c>
      <c r="B98" s="32" t="s">
        <v>169</v>
      </c>
    </row>
    <row r="99" spans="1:2" ht="51" x14ac:dyDescent="0.2">
      <c r="A99" s="205" t="s">
        <v>249</v>
      </c>
      <c r="B99" s="32" t="s">
        <v>170</v>
      </c>
    </row>
    <row r="100" spans="1:2" ht="63.75" x14ac:dyDescent="0.2">
      <c r="A100" s="205" t="s">
        <v>250</v>
      </c>
      <c r="B100" s="32" t="s">
        <v>168</v>
      </c>
    </row>
    <row r="101" spans="1:2" ht="63.75" x14ac:dyDescent="0.2">
      <c r="A101" s="205" t="s">
        <v>251</v>
      </c>
      <c r="B101" s="32" t="s">
        <v>168</v>
      </c>
    </row>
    <row r="102" spans="1:2" ht="63.75" customHeight="1" x14ac:dyDescent="0.2">
      <c r="A102" s="205" t="s">
        <v>252</v>
      </c>
      <c r="B102" s="32" t="s">
        <v>166</v>
      </c>
    </row>
    <row r="103" spans="1:2" ht="51" x14ac:dyDescent="0.2">
      <c r="A103" s="205" t="s">
        <v>253</v>
      </c>
      <c r="B103" s="32" t="s">
        <v>164</v>
      </c>
    </row>
    <row r="104" spans="1:2" ht="51" x14ac:dyDescent="0.2">
      <c r="A104" s="205" t="s">
        <v>254</v>
      </c>
      <c r="B104" s="32" t="s">
        <v>164</v>
      </c>
    </row>
    <row r="105" spans="1:2" ht="38.25" customHeight="1" x14ac:dyDescent="0.2">
      <c r="A105" s="205" t="s">
        <v>255</v>
      </c>
      <c r="B105" s="32" t="s">
        <v>164</v>
      </c>
    </row>
    <row r="106" spans="1:2" ht="51" x14ac:dyDescent="0.2">
      <c r="A106" s="205" t="s">
        <v>256</v>
      </c>
      <c r="B106" s="32" t="s">
        <v>164</v>
      </c>
    </row>
    <row r="107" spans="1:2" ht="25.5" x14ac:dyDescent="0.2">
      <c r="A107" s="205" t="s">
        <v>257</v>
      </c>
      <c r="B107" s="32" t="s">
        <v>178</v>
      </c>
    </row>
    <row r="108" spans="1:2" ht="51" x14ac:dyDescent="0.2">
      <c r="A108" s="205" t="s">
        <v>258</v>
      </c>
      <c r="B108" s="32" t="s">
        <v>165</v>
      </c>
    </row>
    <row r="109" spans="1:2" ht="51" x14ac:dyDescent="0.2">
      <c r="A109" s="205" t="s">
        <v>259</v>
      </c>
      <c r="B109" s="32" t="s">
        <v>165</v>
      </c>
    </row>
    <row r="110" spans="1:2" ht="38.25" x14ac:dyDescent="0.2">
      <c r="A110" s="205" t="s">
        <v>260</v>
      </c>
      <c r="B110" s="32" t="s">
        <v>166</v>
      </c>
    </row>
    <row r="111" spans="1:2" ht="63.75" x14ac:dyDescent="0.2">
      <c r="A111" s="205" t="s">
        <v>261</v>
      </c>
      <c r="B111" s="32" t="s">
        <v>166</v>
      </c>
    </row>
    <row r="112" spans="1:2" ht="63.75" x14ac:dyDescent="0.2">
      <c r="A112" s="205" t="s">
        <v>262</v>
      </c>
      <c r="B112" s="32" t="s">
        <v>166</v>
      </c>
    </row>
    <row r="113" spans="1:2" ht="13.5" customHeight="1" x14ac:dyDescent="0.2">
      <c r="A113" s="205" t="s">
        <v>263</v>
      </c>
      <c r="B113" s="32" t="s">
        <v>166</v>
      </c>
    </row>
    <row r="114" spans="1:2" ht="38.25" x14ac:dyDescent="0.2">
      <c r="A114" s="205" t="s">
        <v>264</v>
      </c>
      <c r="B114" s="32" t="s">
        <v>170</v>
      </c>
    </row>
    <row r="115" spans="1:2" x14ac:dyDescent="0.2">
      <c r="A115" s="205"/>
    </row>
    <row r="116" spans="1:2" x14ac:dyDescent="0.2">
      <c r="A116" s="203" t="s">
        <v>265</v>
      </c>
    </row>
    <row r="117" spans="1:2" ht="38.25" x14ac:dyDescent="0.2">
      <c r="A117" s="205" t="s">
        <v>266</v>
      </c>
      <c r="B117" s="32" t="s">
        <v>169</v>
      </c>
    </row>
    <row r="118" spans="1:2" ht="51" x14ac:dyDescent="0.2">
      <c r="A118" s="205" t="s">
        <v>267</v>
      </c>
      <c r="B118" s="32" t="s">
        <v>169</v>
      </c>
    </row>
    <row r="119" spans="1:2" ht="38.25" x14ac:dyDescent="0.2">
      <c r="A119" s="205" t="s">
        <v>268</v>
      </c>
      <c r="B119" s="32" t="s">
        <v>168</v>
      </c>
    </row>
    <row r="120" spans="1:2" ht="38.25" x14ac:dyDescent="0.2">
      <c r="A120" s="205" t="s">
        <v>269</v>
      </c>
      <c r="B120" s="32" t="s">
        <v>164</v>
      </c>
    </row>
    <row r="121" spans="1:2" ht="102" x14ac:dyDescent="0.2">
      <c r="A121" s="205" t="s">
        <v>270</v>
      </c>
      <c r="B121" s="32" t="s">
        <v>166</v>
      </c>
    </row>
    <row r="122" spans="1:2" ht="51" x14ac:dyDescent="0.2">
      <c r="A122" s="205" t="s">
        <v>271</v>
      </c>
      <c r="B122" s="32" t="s">
        <v>170</v>
      </c>
    </row>
    <row r="123" spans="1:2" ht="63.75" x14ac:dyDescent="0.2">
      <c r="A123" s="205" t="s">
        <v>272</v>
      </c>
      <c r="B123" s="32" t="s">
        <v>168</v>
      </c>
    </row>
    <row r="124" spans="1:2" ht="63.75" x14ac:dyDescent="0.2">
      <c r="A124" s="205" t="s">
        <v>273</v>
      </c>
      <c r="B124" s="32" t="s">
        <v>168</v>
      </c>
    </row>
    <row r="125" spans="1:2" ht="63.75" customHeight="1" x14ac:dyDescent="0.2">
      <c r="A125" s="205" t="s">
        <v>274</v>
      </c>
      <c r="B125" s="32" t="s">
        <v>166</v>
      </c>
    </row>
    <row r="126" spans="1:2" ht="38.25" x14ac:dyDescent="0.2">
      <c r="A126" s="205" t="s">
        <v>275</v>
      </c>
      <c r="B126" s="32" t="s">
        <v>170</v>
      </c>
    </row>
    <row r="127" spans="1:2" x14ac:dyDescent="0.2">
      <c r="A127" s="205"/>
    </row>
    <row r="128" spans="1:2" x14ac:dyDescent="0.2">
      <c r="A128" s="205"/>
    </row>
    <row r="129" spans="1:2" ht="51" x14ac:dyDescent="0.2">
      <c r="A129" s="205" t="s">
        <v>276</v>
      </c>
    </row>
    <row r="130" spans="1:2" ht="51" x14ac:dyDescent="0.2">
      <c r="A130" s="205" t="s">
        <v>277</v>
      </c>
      <c r="B130" s="32" t="s">
        <v>168</v>
      </c>
    </row>
    <row r="131" spans="1:2" ht="25.5" x14ac:dyDescent="0.2">
      <c r="A131" s="205" t="s">
        <v>278</v>
      </c>
      <c r="B131" s="32" t="s">
        <v>169</v>
      </c>
    </row>
    <row r="132" spans="1:2" x14ac:dyDescent="0.2">
      <c r="A132" s="205"/>
    </row>
    <row r="133" spans="1:2" ht="25.5" x14ac:dyDescent="0.2">
      <c r="A133" s="203" t="s">
        <v>279</v>
      </c>
    </row>
    <row r="134" spans="1:2" ht="38.25" x14ac:dyDescent="0.2">
      <c r="A134" s="205" t="s">
        <v>280</v>
      </c>
      <c r="B134" s="32" t="s">
        <v>167</v>
      </c>
    </row>
    <row r="135" spans="1:2" ht="38.25" x14ac:dyDescent="0.2">
      <c r="A135" s="205" t="s">
        <v>281</v>
      </c>
      <c r="B135" s="32" t="s">
        <v>169</v>
      </c>
    </row>
    <row r="136" spans="1:2" ht="25.5" x14ac:dyDescent="0.2">
      <c r="A136" s="205" t="s">
        <v>282</v>
      </c>
      <c r="B136" s="32" t="s">
        <v>169</v>
      </c>
    </row>
    <row r="137" spans="1:2" ht="38.25" x14ac:dyDescent="0.2">
      <c r="A137" s="205" t="s">
        <v>283</v>
      </c>
      <c r="B137" s="32" t="s">
        <v>167</v>
      </c>
    </row>
    <row r="138" spans="1:2" ht="102" x14ac:dyDescent="0.2">
      <c r="A138" s="205" t="s">
        <v>284</v>
      </c>
      <c r="B138" s="32" t="s">
        <v>166</v>
      </c>
    </row>
    <row r="139" spans="1:2" ht="63.75" customHeight="1" x14ac:dyDescent="0.2">
      <c r="A139" s="205" t="s">
        <v>285</v>
      </c>
      <c r="B139" s="32" t="s">
        <v>166</v>
      </c>
    </row>
    <row r="140" spans="1:2" ht="25.5" x14ac:dyDescent="0.2">
      <c r="A140" s="205" t="s">
        <v>286</v>
      </c>
      <c r="B140" s="32" t="s">
        <v>168</v>
      </c>
    </row>
    <row r="141" spans="1:2" x14ac:dyDescent="0.2">
      <c r="A141" s="205"/>
    </row>
    <row r="142" spans="1:2" x14ac:dyDescent="0.2">
      <c r="A142" s="205"/>
    </row>
    <row r="143" spans="1:2" x14ac:dyDescent="0.2">
      <c r="A143" s="205"/>
    </row>
    <row r="144" spans="1:2" x14ac:dyDescent="0.2">
      <c r="A144" s="205"/>
    </row>
  </sheetData>
  <mergeCells count="1">
    <mergeCell ref="A2:A7"/>
  </mergeCells>
  <dataValidations count="1">
    <dataValidation type="list" allowBlank="1" showInputMessage="1" showErrorMessage="1" sqref="B117:B126 B134:B140 B94:B114 B81:B91 B35:B79 B11:B32">
      <formula1>$B$2:$B$7</formula1>
    </dataValidation>
  </dataValidations>
  <pageMargins left="0.75" right="0.75" top="1" bottom="1" header="0.5" footer="0.5"/>
  <pageSetup paperSize="9" scale="42" fitToHeight="0" orientation="landscape" verticalDpi="4294967292"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5"/>
  <sheetViews>
    <sheetView zoomScale="175" zoomScaleNormal="175" workbookViewId="0">
      <selection activeCell="A4" sqref="A4:H18"/>
    </sheetView>
  </sheetViews>
  <sheetFormatPr defaultRowHeight="12.75" x14ac:dyDescent="0.2"/>
  <sheetData>
    <row r="1" spans="1:8" ht="32.450000000000003" customHeight="1" x14ac:dyDescent="0.2">
      <c r="A1" s="285" t="s">
        <v>910</v>
      </c>
      <c r="B1" s="286"/>
      <c r="C1" s="286"/>
      <c r="D1" s="286"/>
      <c r="E1" s="286"/>
      <c r="F1" s="286"/>
      <c r="G1" s="286"/>
      <c r="H1" s="286"/>
    </row>
    <row r="2" spans="1:8" ht="21" x14ac:dyDescent="0.2">
      <c r="A2" s="287" t="s">
        <v>12</v>
      </c>
      <c r="B2" s="287"/>
      <c r="C2" s="288" t="s">
        <v>13</v>
      </c>
      <c r="D2" s="288"/>
      <c r="E2" s="289" t="s">
        <v>29</v>
      </c>
      <c r="F2" s="289"/>
      <c r="G2" s="290" t="s">
        <v>14</v>
      </c>
      <c r="H2" s="290"/>
    </row>
    <row r="3" spans="1:8" ht="15.75" x14ac:dyDescent="0.2">
      <c r="A3" s="57" t="s">
        <v>5</v>
      </c>
      <c r="B3" s="57" t="s">
        <v>4</v>
      </c>
      <c r="C3" s="48" t="s">
        <v>5</v>
      </c>
      <c r="D3" s="48" t="s">
        <v>4</v>
      </c>
      <c r="E3" s="47" t="s">
        <v>5</v>
      </c>
      <c r="F3" s="47" t="s">
        <v>4</v>
      </c>
      <c r="G3" s="58" t="s">
        <v>5</v>
      </c>
      <c r="H3" s="58" t="s">
        <v>4</v>
      </c>
    </row>
    <row r="4" spans="1:8" ht="29.1" customHeight="1" x14ac:dyDescent="0.2">
      <c r="A4" s="57">
        <v>0</v>
      </c>
      <c r="B4" s="57">
        <v>4</v>
      </c>
      <c r="C4" s="48">
        <v>4.01</v>
      </c>
      <c r="D4" s="48">
        <v>9</v>
      </c>
      <c r="E4" s="47">
        <v>9.01</v>
      </c>
      <c r="F4" s="47">
        <v>15</v>
      </c>
      <c r="G4" s="58">
        <v>15.01</v>
      </c>
      <c r="H4" s="58">
        <v>25</v>
      </c>
    </row>
    <row r="5" spans="1:8" ht="30" customHeight="1" x14ac:dyDescent="0.2">
      <c r="A5" s="284" t="s">
        <v>814</v>
      </c>
      <c r="B5" s="284"/>
      <c r="C5" s="284"/>
      <c r="D5" s="284"/>
      <c r="E5" s="284"/>
      <c r="F5" s="284"/>
      <c r="G5" s="284"/>
      <c r="H5" s="284"/>
    </row>
  </sheetData>
  <mergeCells count="6">
    <mergeCell ref="A5:H5"/>
    <mergeCell ref="A1:H1"/>
    <mergeCell ref="A2:B2"/>
    <mergeCell ref="C2:D2"/>
    <mergeCell ref="E2:F2"/>
    <mergeCell ref="G2:H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19"/>
  <sheetViews>
    <sheetView zoomScale="145" zoomScaleNormal="145" workbookViewId="0">
      <pane ySplit="2" topLeftCell="A3" activePane="bottomLeft" state="frozen"/>
      <selection activeCell="A4" sqref="A4:A18"/>
      <selection pane="bottomLeft" activeCell="A4" sqref="A4:A18"/>
    </sheetView>
  </sheetViews>
  <sheetFormatPr defaultRowHeight="12.75" x14ac:dyDescent="0.2"/>
  <cols>
    <col min="1" max="1" width="104.42578125" bestFit="1" customWidth="1"/>
  </cols>
  <sheetData>
    <row r="1" spans="1:1" ht="18.75" x14ac:dyDescent="0.2">
      <c r="A1" s="61" t="s">
        <v>913</v>
      </c>
    </row>
    <row r="2" spans="1:1" ht="15.75" thickBot="1" x14ac:dyDescent="0.25">
      <c r="A2" s="92" t="s">
        <v>664</v>
      </c>
    </row>
    <row r="3" spans="1:1" s="23" customFormat="1" ht="13.5" thickTop="1" x14ac:dyDescent="0.2">
      <c r="A3" s="89" t="s">
        <v>30</v>
      </c>
    </row>
    <row r="4" spans="1:1" x14ac:dyDescent="0.2">
      <c r="A4" s="90" t="s">
        <v>653</v>
      </c>
    </row>
    <row r="5" spans="1:1" x14ac:dyDescent="0.2">
      <c r="A5" s="90" t="s">
        <v>654</v>
      </c>
    </row>
    <row r="6" spans="1:1" x14ac:dyDescent="0.2">
      <c r="A6" s="90" t="s">
        <v>655</v>
      </c>
    </row>
    <row r="7" spans="1:1" x14ac:dyDescent="0.2">
      <c r="A7" s="90" t="s">
        <v>656</v>
      </c>
    </row>
    <row r="8" spans="1:1" x14ac:dyDescent="0.2">
      <c r="A8" s="90" t="s">
        <v>657</v>
      </c>
    </row>
    <row r="9" spans="1:1" x14ac:dyDescent="0.2">
      <c r="A9" s="90" t="s">
        <v>658</v>
      </c>
    </row>
    <row r="10" spans="1:1" x14ac:dyDescent="0.2">
      <c r="A10" s="90" t="s">
        <v>659</v>
      </c>
    </row>
    <row r="11" spans="1:1" x14ac:dyDescent="0.2">
      <c r="A11" s="90" t="s">
        <v>660</v>
      </c>
    </row>
    <row r="12" spans="1:1" x14ac:dyDescent="0.2">
      <c r="A12" s="90" t="s">
        <v>661</v>
      </c>
    </row>
    <row r="13" spans="1:1" x14ac:dyDescent="0.2">
      <c r="A13" s="90" t="s">
        <v>662</v>
      </c>
    </row>
    <row r="14" spans="1:1" x14ac:dyDescent="0.2">
      <c r="A14" s="91" t="s">
        <v>663</v>
      </c>
    </row>
    <row r="15" spans="1:1" x14ac:dyDescent="0.2">
      <c r="A15" s="91" t="s">
        <v>663</v>
      </c>
    </row>
    <row r="16" spans="1:1" x14ac:dyDescent="0.2">
      <c r="A16" s="91" t="s">
        <v>663</v>
      </c>
    </row>
    <row r="17" spans="1:1" x14ac:dyDescent="0.2">
      <c r="A17" s="91" t="s">
        <v>663</v>
      </c>
    </row>
    <row r="18" spans="1:1" x14ac:dyDescent="0.2">
      <c r="A18" s="91" t="s">
        <v>663</v>
      </c>
    </row>
    <row r="19" spans="1:1" x14ac:dyDescent="0.2">
      <c r="A19" s="91" t="s">
        <v>663</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R507"/>
  <sheetViews>
    <sheetView topLeftCell="D1" zoomScaleNormal="100" workbookViewId="0">
      <pane ySplit="3" topLeftCell="A4" activePane="bottomLeft" state="frozen"/>
      <selection activeCell="A4" sqref="A4:A18"/>
      <selection pane="bottomLeft" activeCell="J34" sqref="J34"/>
    </sheetView>
  </sheetViews>
  <sheetFormatPr defaultColWidth="11.42578125" defaultRowHeight="12.75" x14ac:dyDescent="0.2"/>
  <cols>
    <col min="1" max="1" width="28.140625" style="70" hidden="1" customWidth="1"/>
    <col min="2" max="2" width="15.85546875" style="70" hidden="1" customWidth="1"/>
    <col min="3" max="3" width="14.42578125" style="70" hidden="1" customWidth="1"/>
    <col min="4" max="7" width="24.140625" style="32" customWidth="1"/>
    <col min="8" max="18" width="24.42578125" style="32" customWidth="1"/>
    <col min="19" max="16384" width="11.42578125" style="32"/>
  </cols>
  <sheetData>
    <row r="1" spans="1:18" ht="21" x14ac:dyDescent="0.2">
      <c r="A1" s="75"/>
      <c r="B1" s="75"/>
      <c r="C1" s="75"/>
      <c r="D1" s="196" t="s">
        <v>965</v>
      </c>
      <c r="E1" s="197"/>
      <c r="F1" s="197"/>
      <c r="G1" s="197"/>
      <c r="H1" s="197"/>
      <c r="I1" s="197"/>
      <c r="J1" s="197"/>
      <c r="K1" s="197"/>
      <c r="L1" s="197"/>
      <c r="M1" s="197"/>
      <c r="N1" s="197"/>
      <c r="O1" s="197"/>
      <c r="P1" s="197"/>
      <c r="Q1" s="197"/>
      <c r="R1" s="197"/>
    </row>
    <row r="2" spans="1:18" ht="47.25" x14ac:dyDescent="0.2">
      <c r="A2" s="74" t="s">
        <v>1194</v>
      </c>
      <c r="B2" s="76" t="s">
        <v>1195</v>
      </c>
      <c r="C2" s="77" t="s">
        <v>155</v>
      </c>
      <c r="D2" s="198" t="s">
        <v>973</v>
      </c>
      <c r="E2" s="198" t="s">
        <v>974</v>
      </c>
      <c r="F2" s="198" t="s">
        <v>975</v>
      </c>
      <c r="G2" s="198" t="s">
        <v>976</v>
      </c>
      <c r="H2" s="198" t="s">
        <v>977</v>
      </c>
      <c r="I2" s="198" t="s">
        <v>978</v>
      </c>
      <c r="J2" s="198" t="s">
        <v>979</v>
      </c>
      <c r="K2" s="198" t="s">
        <v>980</v>
      </c>
      <c r="L2" s="198" t="s">
        <v>981</v>
      </c>
      <c r="M2" s="198" t="s">
        <v>982</v>
      </c>
      <c r="N2" s="198" t="s">
        <v>1270</v>
      </c>
      <c r="O2" s="198" t="s">
        <v>1287</v>
      </c>
      <c r="P2" s="198" t="s">
        <v>1288</v>
      </c>
      <c r="Q2" s="198" t="s">
        <v>1289</v>
      </c>
      <c r="R2" s="198" t="s">
        <v>1290</v>
      </c>
    </row>
    <row r="3" spans="1:18" ht="48" customHeight="1" x14ac:dyDescent="0.2">
      <c r="A3" s="74"/>
      <c r="B3" s="74"/>
      <c r="C3" s="74"/>
      <c r="D3" s="202" t="str">
        <f>Aree!F19</f>
        <v xml:space="preserve">A) Acquisizione e progressione del personale </v>
      </c>
      <c r="E3" s="202" t="str">
        <f>Aree!F20</f>
        <v>B) Contratti pubblici</v>
      </c>
      <c r="F3" s="202" t="str">
        <f>Aree!F21</f>
        <v>C) Provvedimenti ampliativi della sfera giuridica dei destinatari privi di effetto economico diretto ed immediato per il destinatario</v>
      </c>
      <c r="G3" s="202" t="str">
        <f>Aree!F22</f>
        <v xml:space="preserve">D) Provvedimenti ampliativi della sfera giuridica dei destinatari con effetto economico diretto ed immediato per il destinatario </v>
      </c>
      <c r="H3" s="202" t="str">
        <f>Aree!F23</f>
        <v xml:space="preserve">E) Area sorveglianza e controlli </v>
      </c>
      <c r="I3" s="202" t="str">
        <f>Aree!F24</f>
        <v>F) Risoluzione delle controversie</v>
      </c>
      <c r="J3" s="202" t="str">
        <f>Aree!F25</f>
        <v xml:space="preserve">G) Gestione delle entrate, delle spese e del patrimonio </v>
      </c>
      <c r="K3" s="202" t="str">
        <f>Aree!F26</f>
        <v>H) Incarichi e nomine</v>
      </c>
      <c r="L3" s="202" t="str">
        <f>Aree!F27</f>
        <v>I) Affari legali e contenzioso</v>
      </c>
      <c r="M3" s="202" t="str">
        <f>Aree!F28</f>
        <v>L) Gestione rapporti con società partecipate</v>
      </c>
      <c r="N3" s="202" t="str">
        <f>Aree!F29</f>
        <v>M) Governance e Compliance (Pianificazione, programmazione e controllo, audit, anticorruzione, trasparenza, gestione e valutazione delle performance…)</v>
      </c>
      <c r="O3" s="202" t="str">
        <f>Aree!F30</f>
        <v>N) Promozione e sviluppo dei servizi camerali</v>
      </c>
      <c r="P3" s="202" t="str">
        <f>Aree!F31</f>
        <v>--</v>
      </c>
      <c r="Q3" s="202" t="str">
        <f>Aree!F32</f>
        <v>--</v>
      </c>
      <c r="R3" s="202" t="str">
        <f>Aree!F33</f>
        <v>--</v>
      </c>
    </row>
    <row r="4" spans="1:18" s="33" customFormat="1" x14ac:dyDescent="0.2">
      <c r="A4" s="85" t="s">
        <v>30</v>
      </c>
      <c r="B4" s="85"/>
      <c r="C4" s="85"/>
      <c r="D4" s="133" t="s">
        <v>30</v>
      </c>
      <c r="E4" s="133" t="s">
        <v>30</v>
      </c>
      <c r="F4" s="133" t="s">
        <v>30</v>
      </c>
      <c r="G4" s="133" t="s">
        <v>30</v>
      </c>
      <c r="H4" s="133" t="s">
        <v>30</v>
      </c>
      <c r="I4" s="133" t="s">
        <v>30</v>
      </c>
      <c r="J4" s="133" t="s">
        <v>30</v>
      </c>
      <c r="K4" s="133" t="s">
        <v>30</v>
      </c>
      <c r="L4" s="133" t="s">
        <v>30</v>
      </c>
      <c r="M4" s="133" t="s">
        <v>30</v>
      </c>
      <c r="N4" s="133" t="s">
        <v>30</v>
      </c>
      <c r="O4" s="133" t="s">
        <v>30</v>
      </c>
      <c r="P4" s="133" t="s">
        <v>30</v>
      </c>
      <c r="Q4" s="133" t="s">
        <v>30</v>
      </c>
      <c r="R4" s="133" t="s">
        <v>30</v>
      </c>
    </row>
    <row r="5" spans="1:18" s="33" customFormat="1" x14ac:dyDescent="0.2">
      <c r="A5" s="127"/>
      <c r="B5" s="128"/>
      <c r="C5" s="128"/>
      <c r="D5" s="131" t="s">
        <v>287</v>
      </c>
      <c r="E5" s="131" t="s">
        <v>287</v>
      </c>
      <c r="F5" s="131" t="s">
        <v>287</v>
      </c>
      <c r="G5" s="131" t="s">
        <v>287</v>
      </c>
      <c r="H5" s="131" t="s">
        <v>287</v>
      </c>
      <c r="I5" s="131" t="s">
        <v>287</v>
      </c>
      <c r="J5" s="131" t="s">
        <v>287</v>
      </c>
      <c r="K5" s="131" t="s">
        <v>287</v>
      </c>
      <c r="L5" s="131" t="s">
        <v>287</v>
      </c>
      <c r="M5" s="131" t="s">
        <v>287</v>
      </c>
      <c r="N5" s="131" t="s">
        <v>287</v>
      </c>
      <c r="O5" s="131" t="s">
        <v>287</v>
      </c>
      <c r="P5" s="131" t="s">
        <v>287</v>
      </c>
      <c r="Q5" s="131" t="s">
        <v>287</v>
      </c>
      <c r="R5" s="131" t="s">
        <v>287</v>
      </c>
    </row>
    <row r="6" spans="1:18" s="33" customFormat="1" ht="25.5" x14ac:dyDescent="0.2">
      <c r="A6" s="127"/>
      <c r="B6" s="128"/>
      <c r="C6" s="128"/>
      <c r="D6" s="131" t="s">
        <v>289</v>
      </c>
      <c r="E6" s="131" t="s">
        <v>289</v>
      </c>
      <c r="F6" s="131" t="s">
        <v>289</v>
      </c>
      <c r="G6" s="131" t="s">
        <v>289</v>
      </c>
      <c r="H6" s="131" t="s">
        <v>289</v>
      </c>
      <c r="I6" s="131" t="s">
        <v>289</v>
      </c>
      <c r="J6" s="131" t="s">
        <v>289</v>
      </c>
      <c r="K6" s="131" t="s">
        <v>289</v>
      </c>
      <c r="L6" s="131" t="s">
        <v>289</v>
      </c>
      <c r="M6" s="131" t="s">
        <v>289</v>
      </c>
      <c r="N6" s="131" t="s">
        <v>289</v>
      </c>
      <c r="O6" s="131" t="s">
        <v>289</v>
      </c>
      <c r="P6" s="131" t="s">
        <v>289</v>
      </c>
      <c r="Q6" s="131" t="s">
        <v>289</v>
      </c>
      <c r="R6" s="131" t="s">
        <v>289</v>
      </c>
    </row>
    <row r="7" spans="1:18" s="33" customFormat="1" ht="38.25" x14ac:dyDescent="0.2">
      <c r="A7" s="127"/>
      <c r="B7" s="128"/>
      <c r="C7" s="128"/>
      <c r="D7" s="131" t="s">
        <v>291</v>
      </c>
      <c r="E7" s="131" t="s">
        <v>291</v>
      </c>
      <c r="F7" s="131" t="s">
        <v>291</v>
      </c>
      <c r="G7" s="131" t="s">
        <v>291</v>
      </c>
      <c r="H7" s="131" t="s">
        <v>291</v>
      </c>
      <c r="I7" s="131" t="s">
        <v>291</v>
      </c>
      <c r="J7" s="131" t="s">
        <v>291</v>
      </c>
      <c r="K7" s="131" t="s">
        <v>291</v>
      </c>
      <c r="L7" s="131" t="s">
        <v>291</v>
      </c>
      <c r="M7" s="131" t="s">
        <v>291</v>
      </c>
      <c r="N7" s="131" t="s">
        <v>291</v>
      </c>
      <c r="O7" s="131" t="s">
        <v>291</v>
      </c>
      <c r="P7" s="131" t="s">
        <v>291</v>
      </c>
      <c r="Q7" s="131" t="s">
        <v>291</v>
      </c>
      <c r="R7" s="131" t="s">
        <v>291</v>
      </c>
    </row>
    <row r="8" spans="1:18" s="33" customFormat="1" ht="25.5" x14ac:dyDescent="0.2">
      <c r="A8" s="127"/>
      <c r="B8" s="128"/>
      <c r="C8" s="128"/>
      <c r="D8" s="131" t="s">
        <v>293</v>
      </c>
      <c r="E8" s="131" t="s">
        <v>293</v>
      </c>
      <c r="F8" s="131" t="s">
        <v>293</v>
      </c>
      <c r="G8" s="131" t="s">
        <v>293</v>
      </c>
      <c r="H8" s="131" t="s">
        <v>293</v>
      </c>
      <c r="I8" s="131" t="s">
        <v>293</v>
      </c>
      <c r="J8" s="131" t="s">
        <v>293</v>
      </c>
      <c r="K8" s="131" t="s">
        <v>293</v>
      </c>
      <c r="L8" s="131" t="s">
        <v>293</v>
      </c>
      <c r="M8" s="131" t="s">
        <v>293</v>
      </c>
      <c r="N8" s="131" t="s">
        <v>293</v>
      </c>
      <c r="O8" s="131" t="s">
        <v>293</v>
      </c>
      <c r="P8" s="131" t="s">
        <v>293</v>
      </c>
      <c r="Q8" s="131" t="s">
        <v>293</v>
      </c>
      <c r="R8" s="131" t="s">
        <v>293</v>
      </c>
    </row>
    <row r="9" spans="1:18" s="34" customFormat="1" ht="76.5" x14ac:dyDescent="0.2">
      <c r="A9" s="127"/>
      <c r="B9" s="128"/>
      <c r="C9" s="128"/>
      <c r="D9" s="131" t="s">
        <v>295</v>
      </c>
      <c r="E9" s="131" t="s">
        <v>966</v>
      </c>
      <c r="F9" s="131" t="s">
        <v>966</v>
      </c>
      <c r="G9" s="131" t="s">
        <v>966</v>
      </c>
      <c r="H9" s="131" t="s">
        <v>966</v>
      </c>
      <c r="I9" s="131" t="s">
        <v>966</v>
      </c>
      <c r="J9" s="131" t="s">
        <v>966</v>
      </c>
      <c r="K9" s="131" t="s">
        <v>966</v>
      </c>
      <c r="L9" s="131" t="s">
        <v>966</v>
      </c>
      <c r="M9" s="131" t="s">
        <v>966</v>
      </c>
      <c r="N9" s="131" t="s">
        <v>966</v>
      </c>
      <c r="O9" s="131" t="s">
        <v>966</v>
      </c>
      <c r="P9" s="131" t="s">
        <v>966</v>
      </c>
      <c r="Q9" s="131" t="s">
        <v>966</v>
      </c>
      <c r="R9" s="131" t="s">
        <v>966</v>
      </c>
    </row>
    <row r="10" spans="1:18" s="34" customFormat="1" ht="76.5" x14ac:dyDescent="0.2">
      <c r="A10" s="71"/>
      <c r="B10" s="71"/>
      <c r="C10" s="71"/>
      <c r="D10" s="131" t="s">
        <v>966</v>
      </c>
      <c r="E10" s="131" t="s">
        <v>298</v>
      </c>
      <c r="F10" s="131" t="s">
        <v>298</v>
      </c>
      <c r="G10" s="131" t="s">
        <v>298</v>
      </c>
      <c r="H10" s="131" t="s">
        <v>298</v>
      </c>
      <c r="I10" s="131" t="s">
        <v>298</v>
      </c>
      <c r="J10" s="131" t="s">
        <v>298</v>
      </c>
      <c r="K10" s="131" t="s">
        <v>298</v>
      </c>
      <c r="L10" s="131" t="s">
        <v>298</v>
      </c>
      <c r="M10" s="131" t="s">
        <v>298</v>
      </c>
      <c r="N10" s="131" t="s">
        <v>298</v>
      </c>
      <c r="O10" s="131" t="s">
        <v>298</v>
      </c>
      <c r="P10" s="131" t="s">
        <v>298</v>
      </c>
      <c r="Q10" s="131" t="s">
        <v>298</v>
      </c>
      <c r="R10" s="131" t="s">
        <v>298</v>
      </c>
    </row>
    <row r="11" spans="1:18" s="34" customFormat="1" ht="63.75" x14ac:dyDescent="0.2">
      <c r="A11" s="73"/>
      <c r="B11" s="71"/>
      <c r="C11" s="71"/>
      <c r="D11" s="131" t="s">
        <v>298</v>
      </c>
      <c r="E11" s="131" t="s">
        <v>967</v>
      </c>
      <c r="F11" s="131" t="s">
        <v>967</v>
      </c>
      <c r="G11" s="131" t="s">
        <v>967</v>
      </c>
      <c r="H11" s="131" t="s">
        <v>967</v>
      </c>
      <c r="I11" s="131" t="s">
        <v>967</v>
      </c>
      <c r="J11" s="131" t="s">
        <v>967</v>
      </c>
      <c r="K11" s="131" t="s">
        <v>967</v>
      </c>
      <c r="L11" s="131" t="s">
        <v>967</v>
      </c>
      <c r="M11" s="131" t="s">
        <v>967</v>
      </c>
      <c r="N11" s="131" t="s">
        <v>967</v>
      </c>
      <c r="O11" s="131" t="s">
        <v>967</v>
      </c>
      <c r="P11" s="131" t="s">
        <v>967</v>
      </c>
      <c r="Q11" s="131" t="s">
        <v>967</v>
      </c>
      <c r="R11" s="131" t="s">
        <v>967</v>
      </c>
    </row>
    <row r="12" spans="1:18" s="34" customFormat="1" ht="89.25" x14ac:dyDescent="0.2">
      <c r="A12" s="73"/>
      <c r="B12" s="71"/>
      <c r="C12" s="71"/>
      <c r="D12" s="131" t="s">
        <v>967</v>
      </c>
      <c r="E12" s="131" t="s">
        <v>300</v>
      </c>
      <c r="F12" s="131" t="s">
        <v>300</v>
      </c>
      <c r="G12" s="131" t="s">
        <v>300</v>
      </c>
      <c r="H12" s="131" t="s">
        <v>300</v>
      </c>
      <c r="I12" s="131" t="s">
        <v>300</v>
      </c>
      <c r="J12" s="131" t="s">
        <v>300</v>
      </c>
      <c r="K12" s="131" t="s">
        <v>300</v>
      </c>
      <c r="L12" s="131" t="s">
        <v>300</v>
      </c>
      <c r="M12" s="131" t="s">
        <v>300</v>
      </c>
      <c r="N12" s="131" t="s">
        <v>300</v>
      </c>
      <c r="O12" s="131" t="s">
        <v>300</v>
      </c>
      <c r="P12" s="131" t="s">
        <v>300</v>
      </c>
      <c r="Q12" s="131" t="s">
        <v>300</v>
      </c>
      <c r="R12" s="131" t="s">
        <v>300</v>
      </c>
    </row>
    <row r="13" spans="1:18" s="34" customFormat="1" ht="89.25" x14ac:dyDescent="0.2">
      <c r="A13" s="73"/>
      <c r="B13" s="71"/>
      <c r="C13" s="71"/>
      <c r="D13" s="131" t="s">
        <v>300</v>
      </c>
      <c r="E13" s="131" t="s">
        <v>968</v>
      </c>
      <c r="F13" s="131" t="s">
        <v>968</v>
      </c>
      <c r="G13" s="131" t="s">
        <v>968</v>
      </c>
      <c r="H13" s="131" t="s">
        <v>968</v>
      </c>
      <c r="I13" s="131" t="s">
        <v>968</v>
      </c>
      <c r="J13" s="131" t="s">
        <v>968</v>
      </c>
      <c r="K13" s="131" t="s">
        <v>968</v>
      </c>
      <c r="L13" s="131" t="s">
        <v>968</v>
      </c>
      <c r="M13" s="131" t="s">
        <v>968</v>
      </c>
      <c r="N13" s="131" t="s">
        <v>968</v>
      </c>
      <c r="O13" s="131" t="s">
        <v>968</v>
      </c>
      <c r="P13" s="131" t="s">
        <v>968</v>
      </c>
      <c r="Q13" s="131" t="s">
        <v>968</v>
      </c>
      <c r="R13" s="131" t="s">
        <v>968</v>
      </c>
    </row>
    <row r="14" spans="1:18" s="34" customFormat="1" ht="51" x14ac:dyDescent="0.2">
      <c r="A14" s="73"/>
      <c r="B14" s="71"/>
      <c r="C14" s="71"/>
      <c r="D14" s="131" t="s">
        <v>968</v>
      </c>
      <c r="E14" s="131" t="s">
        <v>303</v>
      </c>
      <c r="F14" s="131" t="s">
        <v>303</v>
      </c>
      <c r="G14" s="131" t="s">
        <v>303</v>
      </c>
      <c r="H14" s="131" t="s">
        <v>303</v>
      </c>
      <c r="I14" s="131" t="s">
        <v>303</v>
      </c>
      <c r="J14" s="131" t="s">
        <v>303</v>
      </c>
      <c r="K14" s="131" t="s">
        <v>303</v>
      </c>
      <c r="L14" s="131" t="s">
        <v>303</v>
      </c>
      <c r="M14" s="131" t="s">
        <v>303</v>
      </c>
      <c r="N14" s="131" t="s">
        <v>303</v>
      </c>
      <c r="O14" s="131" t="s">
        <v>303</v>
      </c>
      <c r="P14" s="131" t="s">
        <v>303</v>
      </c>
      <c r="Q14" s="131" t="s">
        <v>303</v>
      </c>
      <c r="R14" s="131" t="s">
        <v>303</v>
      </c>
    </row>
    <row r="15" spans="1:18" s="34" customFormat="1" ht="63.75" x14ac:dyDescent="0.2">
      <c r="A15" s="71" t="s">
        <v>966</v>
      </c>
      <c r="B15" s="71" t="s">
        <v>1196</v>
      </c>
      <c r="C15" s="71" t="s">
        <v>1197</v>
      </c>
      <c r="D15" s="131" t="s">
        <v>303</v>
      </c>
      <c r="E15" s="131" t="s">
        <v>305</v>
      </c>
      <c r="F15" s="131" t="s">
        <v>306</v>
      </c>
      <c r="G15" s="131" t="s">
        <v>306</v>
      </c>
      <c r="H15" s="131" t="s">
        <v>306</v>
      </c>
      <c r="I15" s="131" t="s">
        <v>306</v>
      </c>
      <c r="J15" s="131" t="s">
        <v>306</v>
      </c>
      <c r="K15" s="131" t="s">
        <v>306</v>
      </c>
      <c r="L15" s="131" t="s">
        <v>306</v>
      </c>
      <c r="M15" s="131" t="s">
        <v>306</v>
      </c>
      <c r="N15" s="131" t="s">
        <v>306</v>
      </c>
      <c r="O15" s="131" t="s">
        <v>306</v>
      </c>
      <c r="P15" s="131" t="s">
        <v>306</v>
      </c>
      <c r="Q15" s="131" t="s">
        <v>306</v>
      </c>
      <c r="R15" s="131" t="s">
        <v>306</v>
      </c>
    </row>
    <row r="16" spans="1:18" s="34" customFormat="1" ht="38.25" x14ac:dyDescent="0.2">
      <c r="A16" s="71" t="s">
        <v>298</v>
      </c>
      <c r="B16" s="71" t="s">
        <v>608</v>
      </c>
      <c r="C16" s="71"/>
      <c r="D16" s="131" t="s">
        <v>306</v>
      </c>
      <c r="E16" s="131" t="s">
        <v>306</v>
      </c>
      <c r="F16" s="131" t="s">
        <v>308</v>
      </c>
      <c r="G16" s="131" t="s">
        <v>308</v>
      </c>
      <c r="H16" s="131" t="s">
        <v>308</v>
      </c>
      <c r="I16" s="131" t="s">
        <v>308</v>
      </c>
      <c r="J16" s="131" t="s">
        <v>308</v>
      </c>
      <c r="K16" s="131" t="s">
        <v>308</v>
      </c>
      <c r="L16" s="131" t="s">
        <v>308</v>
      </c>
      <c r="M16" s="131" t="s">
        <v>308</v>
      </c>
      <c r="N16" s="131" t="s">
        <v>308</v>
      </c>
      <c r="O16" s="131" t="s">
        <v>308</v>
      </c>
      <c r="P16" s="131" t="s">
        <v>308</v>
      </c>
      <c r="Q16" s="131" t="s">
        <v>308</v>
      </c>
      <c r="R16" s="131" t="s">
        <v>308</v>
      </c>
    </row>
    <row r="17" spans="1:18" ht="76.5" x14ac:dyDescent="0.2">
      <c r="A17" s="71" t="s">
        <v>967</v>
      </c>
      <c r="B17" s="71" t="s">
        <v>1196</v>
      </c>
      <c r="C17" s="71" t="s">
        <v>1197</v>
      </c>
      <c r="D17" s="131" t="s">
        <v>308</v>
      </c>
      <c r="E17" s="131" t="s">
        <v>308</v>
      </c>
      <c r="F17" s="131" t="s">
        <v>288</v>
      </c>
      <c r="G17" s="131" t="s">
        <v>288</v>
      </c>
      <c r="H17" s="131" t="s">
        <v>288</v>
      </c>
      <c r="I17" s="131" t="s">
        <v>288</v>
      </c>
      <c r="J17" s="131" t="s">
        <v>288</v>
      </c>
      <c r="K17" s="131" t="s">
        <v>288</v>
      </c>
      <c r="L17" s="131" t="s">
        <v>288</v>
      </c>
      <c r="M17" s="131" t="s">
        <v>288</v>
      </c>
      <c r="N17" s="131" t="s">
        <v>288</v>
      </c>
      <c r="O17" s="131" t="s">
        <v>288</v>
      </c>
      <c r="P17" s="131" t="s">
        <v>288</v>
      </c>
      <c r="Q17" s="131" t="s">
        <v>288</v>
      </c>
      <c r="R17" s="131" t="s">
        <v>288</v>
      </c>
    </row>
    <row r="18" spans="1:18" ht="76.5" x14ac:dyDescent="0.2">
      <c r="A18" s="71" t="s">
        <v>300</v>
      </c>
      <c r="B18" s="71" t="s">
        <v>1196</v>
      </c>
      <c r="C18" s="71" t="s">
        <v>1198</v>
      </c>
      <c r="D18" s="223" t="s">
        <v>1296</v>
      </c>
      <c r="E18" s="131" t="s">
        <v>288</v>
      </c>
      <c r="F18" s="131" t="s">
        <v>290</v>
      </c>
      <c r="G18" s="131" t="s">
        <v>290</v>
      </c>
      <c r="H18" s="131" t="s">
        <v>290</v>
      </c>
      <c r="I18" s="131" t="s">
        <v>290</v>
      </c>
      <c r="J18" s="131" t="s">
        <v>290</v>
      </c>
      <c r="K18" s="131" t="s">
        <v>290</v>
      </c>
      <c r="L18" s="131" t="s">
        <v>290</v>
      </c>
      <c r="M18" s="131" t="s">
        <v>290</v>
      </c>
      <c r="N18" s="131" t="s">
        <v>290</v>
      </c>
      <c r="O18" s="131" t="s">
        <v>290</v>
      </c>
      <c r="P18" s="131" t="s">
        <v>290</v>
      </c>
      <c r="Q18" s="131" t="s">
        <v>290</v>
      </c>
      <c r="R18" s="131" t="s">
        <v>290</v>
      </c>
    </row>
    <row r="19" spans="1:18" ht="102" x14ac:dyDescent="0.2">
      <c r="A19" s="71" t="s">
        <v>968</v>
      </c>
      <c r="B19" s="71" t="s">
        <v>1196</v>
      </c>
      <c r="C19" s="71" t="s">
        <v>1197</v>
      </c>
      <c r="D19" s="223" t="s">
        <v>1297</v>
      </c>
      <c r="E19" s="131" t="s">
        <v>290</v>
      </c>
      <c r="F19" s="131" t="s">
        <v>292</v>
      </c>
      <c r="G19" s="131" t="s">
        <v>292</v>
      </c>
      <c r="H19" s="131" t="s">
        <v>292</v>
      </c>
      <c r="I19" s="131" t="s">
        <v>292</v>
      </c>
      <c r="J19" s="131" t="s">
        <v>292</v>
      </c>
      <c r="K19" s="131" t="s">
        <v>292</v>
      </c>
      <c r="L19" s="131" t="s">
        <v>292</v>
      </c>
      <c r="M19" s="131" t="s">
        <v>292</v>
      </c>
      <c r="N19" s="131" t="s">
        <v>292</v>
      </c>
      <c r="O19" s="131" t="s">
        <v>292</v>
      </c>
      <c r="P19" s="131" t="s">
        <v>292</v>
      </c>
      <c r="Q19" s="131" t="s">
        <v>292</v>
      </c>
      <c r="R19" s="131" t="s">
        <v>292</v>
      </c>
    </row>
    <row r="20" spans="1:18" ht="102" x14ac:dyDescent="0.2">
      <c r="A20" s="71" t="s">
        <v>303</v>
      </c>
      <c r="B20" s="71" t="s">
        <v>1196</v>
      </c>
      <c r="C20" s="71" t="s">
        <v>1197</v>
      </c>
      <c r="D20" s="223" t="s">
        <v>288</v>
      </c>
      <c r="E20" s="131" t="s">
        <v>292</v>
      </c>
      <c r="F20" s="131" t="s">
        <v>294</v>
      </c>
      <c r="G20" s="131" t="s">
        <v>294</v>
      </c>
      <c r="H20" s="131" t="s">
        <v>294</v>
      </c>
      <c r="I20" s="131" t="s">
        <v>294</v>
      </c>
      <c r="J20" s="131" t="s">
        <v>294</v>
      </c>
      <c r="K20" s="131" t="s">
        <v>294</v>
      </c>
      <c r="L20" s="131" t="s">
        <v>294</v>
      </c>
      <c r="M20" s="131" t="s">
        <v>294</v>
      </c>
      <c r="N20" s="131" t="s">
        <v>294</v>
      </c>
      <c r="O20" s="131" t="s">
        <v>294</v>
      </c>
      <c r="P20" s="131" t="s">
        <v>294</v>
      </c>
      <c r="Q20" s="131" t="s">
        <v>294</v>
      </c>
      <c r="R20" s="131" t="s">
        <v>294</v>
      </c>
    </row>
    <row r="21" spans="1:18" ht="114.75" x14ac:dyDescent="0.2">
      <c r="A21" s="71" t="s">
        <v>305</v>
      </c>
      <c r="B21" s="71" t="s">
        <v>1196</v>
      </c>
      <c r="C21" s="71" t="s">
        <v>1197</v>
      </c>
      <c r="D21" s="223" t="s">
        <v>290</v>
      </c>
      <c r="E21" s="131" t="s">
        <v>294</v>
      </c>
      <c r="F21" s="131" t="s">
        <v>296</v>
      </c>
      <c r="G21" s="131" t="s">
        <v>296</v>
      </c>
      <c r="H21" s="131" t="s">
        <v>296</v>
      </c>
      <c r="I21" s="131" t="s">
        <v>296</v>
      </c>
      <c r="J21" s="131" t="s">
        <v>296</v>
      </c>
      <c r="K21" s="131" t="s">
        <v>296</v>
      </c>
      <c r="L21" s="131" t="s">
        <v>296</v>
      </c>
      <c r="M21" s="131" t="s">
        <v>296</v>
      </c>
      <c r="N21" s="131" t="s">
        <v>296</v>
      </c>
      <c r="O21" s="131" t="s">
        <v>296</v>
      </c>
      <c r="P21" s="131" t="s">
        <v>296</v>
      </c>
      <c r="Q21" s="131" t="s">
        <v>296</v>
      </c>
      <c r="R21" s="131" t="s">
        <v>296</v>
      </c>
    </row>
    <row r="22" spans="1:18" ht="114.75" x14ac:dyDescent="0.2">
      <c r="A22" s="71" t="s">
        <v>306</v>
      </c>
      <c r="B22" s="71" t="s">
        <v>1196</v>
      </c>
      <c r="C22" s="71" t="s">
        <v>1197</v>
      </c>
      <c r="D22" s="223" t="s">
        <v>292</v>
      </c>
      <c r="E22" s="131" t="s">
        <v>296</v>
      </c>
      <c r="F22" s="131" t="s">
        <v>299</v>
      </c>
      <c r="G22" s="131" t="s">
        <v>299</v>
      </c>
      <c r="H22" s="131" t="s">
        <v>299</v>
      </c>
      <c r="I22" s="131" t="s">
        <v>299</v>
      </c>
      <c r="J22" s="131" t="s">
        <v>299</v>
      </c>
      <c r="K22" s="131" t="s">
        <v>299</v>
      </c>
      <c r="L22" s="131" t="s">
        <v>299</v>
      </c>
      <c r="M22" s="131" t="s">
        <v>299</v>
      </c>
      <c r="N22" s="131" t="s">
        <v>299</v>
      </c>
      <c r="O22" s="131" t="s">
        <v>299</v>
      </c>
      <c r="P22" s="131" t="s">
        <v>299</v>
      </c>
      <c r="Q22" s="131" t="s">
        <v>299</v>
      </c>
      <c r="R22" s="131" t="s">
        <v>299</v>
      </c>
    </row>
    <row r="23" spans="1:18" ht="89.25" x14ac:dyDescent="0.2">
      <c r="A23" s="71" t="s">
        <v>308</v>
      </c>
      <c r="B23" s="71" t="s">
        <v>608</v>
      </c>
      <c r="C23" s="71"/>
      <c r="D23" s="223" t="s">
        <v>294</v>
      </c>
      <c r="E23" s="131" t="s">
        <v>299</v>
      </c>
      <c r="F23" s="131" t="s">
        <v>301</v>
      </c>
      <c r="G23" s="131" t="s">
        <v>301</v>
      </c>
      <c r="H23" s="131" t="s">
        <v>301</v>
      </c>
      <c r="I23" s="131" t="s">
        <v>301</v>
      </c>
      <c r="J23" s="131" t="s">
        <v>301</v>
      </c>
      <c r="K23" s="131" t="s">
        <v>301</v>
      </c>
      <c r="L23" s="131" t="s">
        <v>301</v>
      </c>
      <c r="M23" s="131" t="s">
        <v>301</v>
      </c>
      <c r="N23" s="131" t="s">
        <v>301</v>
      </c>
      <c r="O23" s="131" t="s">
        <v>301</v>
      </c>
      <c r="P23" s="131" t="s">
        <v>301</v>
      </c>
      <c r="Q23" s="131" t="s">
        <v>301</v>
      </c>
      <c r="R23" s="131" t="s">
        <v>301</v>
      </c>
    </row>
    <row r="24" spans="1:18" ht="114.75" x14ac:dyDescent="0.2">
      <c r="A24" s="71" t="s">
        <v>288</v>
      </c>
      <c r="B24" s="71" t="s">
        <v>1196</v>
      </c>
      <c r="C24" s="71" t="s">
        <v>1198</v>
      </c>
      <c r="D24" s="223" t="s">
        <v>296</v>
      </c>
      <c r="E24" s="131" t="s">
        <v>301</v>
      </c>
      <c r="F24" s="131" t="s">
        <v>302</v>
      </c>
      <c r="G24" s="131" t="s">
        <v>302</v>
      </c>
      <c r="H24" s="131" t="s">
        <v>302</v>
      </c>
      <c r="I24" s="131" t="s">
        <v>302</v>
      </c>
      <c r="J24" s="131" t="s">
        <v>302</v>
      </c>
      <c r="K24" s="131" t="s">
        <v>302</v>
      </c>
      <c r="L24" s="131" t="s">
        <v>302</v>
      </c>
      <c r="M24" s="131" t="s">
        <v>302</v>
      </c>
      <c r="N24" s="131" t="s">
        <v>302</v>
      </c>
      <c r="O24" s="131" t="s">
        <v>302</v>
      </c>
      <c r="P24" s="131" t="s">
        <v>302</v>
      </c>
      <c r="Q24" s="131" t="s">
        <v>302</v>
      </c>
      <c r="R24" s="131" t="s">
        <v>302</v>
      </c>
    </row>
    <row r="25" spans="1:18" ht="140.25" x14ac:dyDescent="0.2">
      <c r="A25" s="71" t="s">
        <v>290</v>
      </c>
      <c r="B25" s="71" t="s">
        <v>1196</v>
      </c>
      <c r="C25" s="71" t="s">
        <v>1198</v>
      </c>
      <c r="D25" s="223" t="s">
        <v>894</v>
      </c>
      <c r="E25" s="131" t="s">
        <v>302</v>
      </c>
      <c r="F25" s="131" t="s">
        <v>896</v>
      </c>
      <c r="G25" s="131" t="s">
        <v>896</v>
      </c>
      <c r="H25" s="131" t="s">
        <v>896</v>
      </c>
      <c r="I25" s="131" t="s">
        <v>896</v>
      </c>
      <c r="J25" s="131" t="s">
        <v>896</v>
      </c>
      <c r="K25" s="131" t="s">
        <v>896</v>
      </c>
      <c r="L25" s="131" t="s">
        <v>896</v>
      </c>
      <c r="M25" s="131" t="s">
        <v>896</v>
      </c>
      <c r="N25" s="131" t="s">
        <v>896</v>
      </c>
      <c r="O25" s="131" t="s">
        <v>896</v>
      </c>
      <c r="P25" s="131" t="s">
        <v>896</v>
      </c>
      <c r="Q25" s="131" t="s">
        <v>896</v>
      </c>
      <c r="R25" s="131" t="s">
        <v>896</v>
      </c>
    </row>
    <row r="26" spans="1:18" ht="102" x14ac:dyDescent="0.2">
      <c r="A26" s="71" t="s">
        <v>292</v>
      </c>
      <c r="B26" s="71" t="s">
        <v>1196</v>
      </c>
      <c r="C26" s="71" t="s">
        <v>1198</v>
      </c>
      <c r="D26" s="32" t="s">
        <v>299</v>
      </c>
      <c r="E26" s="131" t="s">
        <v>304</v>
      </c>
      <c r="F26" s="131" t="s">
        <v>307</v>
      </c>
      <c r="G26" s="131" t="s">
        <v>307</v>
      </c>
      <c r="H26" s="131" t="s">
        <v>307</v>
      </c>
      <c r="I26" s="131" t="s">
        <v>307</v>
      </c>
      <c r="J26" s="131" t="s">
        <v>307</v>
      </c>
      <c r="K26" s="131" t="s">
        <v>307</v>
      </c>
      <c r="L26" s="131" t="s">
        <v>307</v>
      </c>
      <c r="M26" s="131" t="s">
        <v>307</v>
      </c>
      <c r="N26" s="131" t="s">
        <v>307</v>
      </c>
      <c r="O26" s="131" t="s">
        <v>307</v>
      </c>
      <c r="P26" s="131" t="s">
        <v>307</v>
      </c>
      <c r="Q26" s="131" t="s">
        <v>307</v>
      </c>
      <c r="R26" s="131" t="s">
        <v>307</v>
      </c>
    </row>
    <row r="27" spans="1:18" ht="127.5" x14ac:dyDescent="0.2">
      <c r="A27" s="71" t="s">
        <v>294</v>
      </c>
      <c r="B27" s="71" t="s">
        <v>612</v>
      </c>
      <c r="C27" s="71"/>
      <c r="D27" s="32" t="s">
        <v>301</v>
      </c>
      <c r="E27" s="131" t="s">
        <v>896</v>
      </c>
      <c r="F27" s="131" t="s">
        <v>309</v>
      </c>
      <c r="G27" s="131" t="s">
        <v>309</v>
      </c>
      <c r="H27" s="131" t="s">
        <v>309</v>
      </c>
      <c r="I27" s="131" t="s">
        <v>309</v>
      </c>
      <c r="J27" s="131" t="s">
        <v>309</v>
      </c>
      <c r="K27" s="131" t="s">
        <v>309</v>
      </c>
      <c r="L27" s="131" t="s">
        <v>309</v>
      </c>
      <c r="M27" s="131" t="s">
        <v>897</v>
      </c>
      <c r="N27" s="131" t="s">
        <v>309</v>
      </c>
      <c r="O27" s="131" t="s">
        <v>309</v>
      </c>
      <c r="P27" s="131" t="s">
        <v>309</v>
      </c>
      <c r="Q27" s="131" t="s">
        <v>309</v>
      </c>
      <c r="R27" s="131" t="s">
        <v>309</v>
      </c>
    </row>
    <row r="28" spans="1:18" ht="127.5" x14ac:dyDescent="0.2">
      <c r="A28" s="71" t="s">
        <v>296</v>
      </c>
      <c r="B28" s="71" t="s">
        <v>1196</v>
      </c>
      <c r="C28" s="71" t="s">
        <v>1198</v>
      </c>
      <c r="D28" s="223" t="s">
        <v>302</v>
      </c>
      <c r="E28" s="131" t="s">
        <v>307</v>
      </c>
      <c r="F28" s="131" t="s">
        <v>311</v>
      </c>
      <c r="G28" s="131" t="s">
        <v>311</v>
      </c>
      <c r="H28" s="131" t="s">
        <v>311</v>
      </c>
      <c r="I28" s="131" t="s">
        <v>311</v>
      </c>
      <c r="J28" s="131" t="s">
        <v>311</v>
      </c>
      <c r="K28" s="131" t="s">
        <v>311</v>
      </c>
      <c r="L28" s="131" t="s">
        <v>311</v>
      </c>
      <c r="M28" s="131" t="s">
        <v>309</v>
      </c>
      <c r="N28" s="131" t="s">
        <v>311</v>
      </c>
      <c r="O28" s="131" t="s">
        <v>311</v>
      </c>
      <c r="P28" s="131" t="s">
        <v>311</v>
      </c>
      <c r="Q28" s="131" t="s">
        <v>311</v>
      </c>
      <c r="R28" s="131" t="s">
        <v>311</v>
      </c>
    </row>
    <row r="29" spans="1:18" ht="127.5" x14ac:dyDescent="0.2">
      <c r="A29" s="71" t="s">
        <v>894</v>
      </c>
      <c r="B29" s="71" t="s">
        <v>608</v>
      </c>
      <c r="C29" s="71"/>
      <c r="D29" s="223" t="s">
        <v>896</v>
      </c>
      <c r="E29" s="131" t="s">
        <v>309</v>
      </c>
      <c r="F29" s="131" t="s">
        <v>312</v>
      </c>
      <c r="G29" s="131" t="s">
        <v>312</v>
      </c>
      <c r="H29" s="131" t="s">
        <v>312</v>
      </c>
      <c r="I29" s="131" t="s">
        <v>312</v>
      </c>
      <c r="J29" s="131" t="s">
        <v>312</v>
      </c>
      <c r="K29" s="131" t="s">
        <v>312</v>
      </c>
      <c r="L29" s="131" t="s">
        <v>312</v>
      </c>
      <c r="M29" s="131" t="s">
        <v>311</v>
      </c>
      <c r="N29" s="131" t="s">
        <v>312</v>
      </c>
      <c r="O29" s="131" t="s">
        <v>312</v>
      </c>
      <c r="P29" s="131" t="s">
        <v>312</v>
      </c>
      <c r="Q29" s="131" t="s">
        <v>312</v>
      </c>
      <c r="R29" s="131" t="s">
        <v>312</v>
      </c>
    </row>
    <row r="30" spans="1:18" ht="127.5" x14ac:dyDescent="0.2">
      <c r="A30" s="71" t="s">
        <v>895</v>
      </c>
      <c r="B30" s="71" t="s">
        <v>1196</v>
      </c>
      <c r="C30" s="71" t="s">
        <v>1197</v>
      </c>
      <c r="D30" s="223" t="s">
        <v>307</v>
      </c>
      <c r="E30" s="131" t="s">
        <v>311</v>
      </c>
      <c r="F30" s="131" t="s">
        <v>313</v>
      </c>
      <c r="G30" s="131" t="s">
        <v>313</v>
      </c>
      <c r="H30" s="131" t="s">
        <v>313</v>
      </c>
      <c r="I30" s="131" t="s">
        <v>313</v>
      </c>
      <c r="J30" s="131" t="s">
        <v>313</v>
      </c>
      <c r="K30" s="131" t="s">
        <v>313</v>
      </c>
      <c r="L30" s="131" t="s">
        <v>313</v>
      </c>
      <c r="M30" s="131" t="s">
        <v>312</v>
      </c>
      <c r="N30" s="131" t="s">
        <v>313</v>
      </c>
      <c r="O30" s="131" t="s">
        <v>313</v>
      </c>
      <c r="P30" s="131" t="s">
        <v>313</v>
      </c>
      <c r="Q30" s="131" t="s">
        <v>313</v>
      </c>
      <c r="R30" s="131" t="s">
        <v>313</v>
      </c>
    </row>
    <row r="31" spans="1:18" ht="76.5" x14ac:dyDescent="0.2">
      <c r="A31" s="71" t="s">
        <v>299</v>
      </c>
      <c r="B31" s="71" t="s">
        <v>1196</v>
      </c>
      <c r="C31" s="71" t="s">
        <v>1197</v>
      </c>
      <c r="D31" s="32" t="s">
        <v>897</v>
      </c>
      <c r="E31" s="131" t="s">
        <v>312</v>
      </c>
      <c r="F31" s="131" t="s">
        <v>1298</v>
      </c>
      <c r="G31" s="131" t="s">
        <v>1298</v>
      </c>
      <c r="H31" s="131" t="s">
        <v>1298</v>
      </c>
      <c r="I31" s="131" t="s">
        <v>1298</v>
      </c>
      <c r="J31" s="131" t="s">
        <v>1298</v>
      </c>
      <c r="K31" s="131" t="s">
        <v>1298</v>
      </c>
      <c r="L31" s="131" t="s">
        <v>1298</v>
      </c>
      <c r="M31" s="131" t="s">
        <v>313</v>
      </c>
      <c r="N31" s="131" t="s">
        <v>1298</v>
      </c>
      <c r="O31" s="131" t="s">
        <v>1298</v>
      </c>
      <c r="P31" s="131" t="s">
        <v>1298</v>
      </c>
      <c r="Q31" s="131" t="s">
        <v>1298</v>
      </c>
      <c r="R31" s="131" t="s">
        <v>1298</v>
      </c>
    </row>
    <row r="32" spans="1:18" ht="127.5" x14ac:dyDescent="0.2">
      <c r="A32" s="71" t="s">
        <v>301</v>
      </c>
      <c r="B32" s="71" t="s">
        <v>1196</v>
      </c>
      <c r="C32" s="71" t="s">
        <v>1197</v>
      </c>
      <c r="D32" s="223" t="s">
        <v>309</v>
      </c>
      <c r="E32" s="131" t="s">
        <v>313</v>
      </c>
      <c r="F32" s="131" t="s">
        <v>1388</v>
      </c>
      <c r="G32" s="131" t="s">
        <v>1388</v>
      </c>
      <c r="H32" s="131" t="s">
        <v>1388</v>
      </c>
      <c r="I32" s="131" t="s">
        <v>1388</v>
      </c>
      <c r="J32" s="131" t="s">
        <v>1388</v>
      </c>
      <c r="K32" s="131" t="s">
        <v>1388</v>
      </c>
      <c r="L32" s="131" t="s">
        <v>1388</v>
      </c>
      <c r="M32" s="131" t="s">
        <v>1298</v>
      </c>
      <c r="N32" s="131" t="s">
        <v>1388</v>
      </c>
      <c r="O32" s="131" t="s">
        <v>1388</v>
      </c>
      <c r="P32" s="131" t="s">
        <v>1388</v>
      </c>
      <c r="Q32" s="131" t="s">
        <v>1388</v>
      </c>
      <c r="R32" s="131" t="s">
        <v>1388</v>
      </c>
    </row>
    <row r="33" spans="1:18" ht="89.25" x14ac:dyDescent="0.2">
      <c r="A33" s="71" t="s">
        <v>302</v>
      </c>
      <c r="B33" s="71" t="s">
        <v>1196</v>
      </c>
      <c r="C33" s="71" t="s">
        <v>1197</v>
      </c>
      <c r="D33" s="223" t="s">
        <v>310</v>
      </c>
      <c r="E33" s="131" t="s">
        <v>1298</v>
      </c>
      <c r="F33" s="131" t="s">
        <v>1389</v>
      </c>
      <c r="G33" s="131" t="s">
        <v>1389</v>
      </c>
      <c r="H33" s="131" t="s">
        <v>1389</v>
      </c>
      <c r="I33" s="131" t="s">
        <v>1389</v>
      </c>
      <c r="J33" s="131" t="s">
        <v>1389</v>
      </c>
      <c r="K33" s="131" t="s">
        <v>1389</v>
      </c>
      <c r="L33" s="131" t="s">
        <v>1389</v>
      </c>
      <c r="M33" s="131" t="s">
        <v>1388</v>
      </c>
      <c r="N33" s="131" t="s">
        <v>1389</v>
      </c>
      <c r="O33" s="131" t="s">
        <v>1389</v>
      </c>
      <c r="P33" s="131" t="s">
        <v>1389</v>
      </c>
      <c r="Q33" s="131" t="s">
        <v>1389</v>
      </c>
      <c r="R33" s="131" t="s">
        <v>1389</v>
      </c>
    </row>
    <row r="34" spans="1:18" ht="127.5" x14ac:dyDescent="0.2">
      <c r="A34" s="71" t="s">
        <v>304</v>
      </c>
      <c r="B34" s="71" t="s">
        <v>609</v>
      </c>
      <c r="C34" s="71"/>
      <c r="D34" s="223" t="s">
        <v>311</v>
      </c>
      <c r="E34" s="131" t="s">
        <v>1388</v>
      </c>
      <c r="F34" s="131" t="s">
        <v>1390</v>
      </c>
      <c r="G34" s="131" t="s">
        <v>1390</v>
      </c>
      <c r="H34" s="131" t="s">
        <v>1390</v>
      </c>
      <c r="I34" s="131" t="s">
        <v>1514</v>
      </c>
      <c r="J34" s="131" t="s">
        <v>1390</v>
      </c>
      <c r="K34" s="131" t="s">
        <v>1390</v>
      </c>
      <c r="L34" s="131" t="s">
        <v>1390</v>
      </c>
      <c r="M34" s="131" t="s">
        <v>1389</v>
      </c>
      <c r="N34" s="131" t="s">
        <v>1390</v>
      </c>
      <c r="O34" s="131" t="s">
        <v>1390</v>
      </c>
      <c r="P34" s="131" t="s">
        <v>1390</v>
      </c>
      <c r="Q34" s="131" t="s">
        <v>1390</v>
      </c>
      <c r="R34" s="131" t="s">
        <v>1390</v>
      </c>
    </row>
    <row r="35" spans="1:18" ht="102" x14ac:dyDescent="0.2">
      <c r="A35" s="71" t="s">
        <v>896</v>
      </c>
      <c r="B35" s="71" t="s">
        <v>1196</v>
      </c>
      <c r="C35" s="71" t="s">
        <v>1197</v>
      </c>
      <c r="D35" s="223" t="s">
        <v>312</v>
      </c>
      <c r="E35" s="131" t="s">
        <v>1389</v>
      </c>
      <c r="F35" s="131" t="s">
        <v>1391</v>
      </c>
      <c r="G35" s="131" t="s">
        <v>1391</v>
      </c>
      <c r="H35" s="131" t="s">
        <v>1391</v>
      </c>
      <c r="I35" s="131" t="s">
        <v>1391</v>
      </c>
      <c r="J35" s="131" t="s">
        <v>1391</v>
      </c>
      <c r="K35" s="131" t="s">
        <v>1391</v>
      </c>
      <c r="L35" s="131" t="s">
        <v>1391</v>
      </c>
      <c r="M35" s="131" t="s">
        <v>1390</v>
      </c>
      <c r="N35" s="131" t="s">
        <v>1391</v>
      </c>
      <c r="O35" s="131" t="s">
        <v>1391</v>
      </c>
      <c r="P35" s="131" t="s">
        <v>1391</v>
      </c>
      <c r="Q35" s="131" t="s">
        <v>1391</v>
      </c>
      <c r="R35" s="131" t="s">
        <v>1391</v>
      </c>
    </row>
    <row r="36" spans="1:18" ht="76.5" x14ac:dyDescent="0.2">
      <c r="A36" s="71" t="s">
        <v>307</v>
      </c>
      <c r="B36" s="71" t="s">
        <v>1196</v>
      </c>
      <c r="C36" s="71" t="s">
        <v>1198</v>
      </c>
      <c r="D36" s="223" t="s">
        <v>313</v>
      </c>
      <c r="E36" s="131" t="s">
        <v>1390</v>
      </c>
      <c r="F36" s="131" t="s">
        <v>817</v>
      </c>
      <c r="G36" s="131" t="s">
        <v>817</v>
      </c>
      <c r="H36" s="131" t="s">
        <v>817</v>
      </c>
      <c r="I36" s="131" t="s">
        <v>817</v>
      </c>
      <c r="J36" s="131" t="s">
        <v>817</v>
      </c>
      <c r="K36" s="131" t="s">
        <v>817</v>
      </c>
      <c r="L36" s="131" t="s">
        <v>817</v>
      </c>
      <c r="M36" s="131" t="s">
        <v>1391</v>
      </c>
      <c r="N36" s="131" t="s">
        <v>817</v>
      </c>
      <c r="O36" s="131" t="s">
        <v>817</v>
      </c>
      <c r="P36" s="131" t="s">
        <v>817</v>
      </c>
      <c r="Q36" s="131" t="s">
        <v>817</v>
      </c>
      <c r="R36" s="131" t="s">
        <v>817</v>
      </c>
    </row>
    <row r="37" spans="1:18" ht="127.5" x14ac:dyDescent="0.2">
      <c r="A37" s="71" t="s">
        <v>897</v>
      </c>
      <c r="B37" s="71" t="s">
        <v>614</v>
      </c>
      <c r="C37" s="71"/>
      <c r="D37" s="223" t="s">
        <v>1298</v>
      </c>
      <c r="E37" s="131" t="s">
        <v>1391</v>
      </c>
      <c r="F37" s="131" t="s">
        <v>818</v>
      </c>
      <c r="G37" s="131" t="s">
        <v>818</v>
      </c>
      <c r="H37" s="131" t="s">
        <v>818</v>
      </c>
      <c r="I37" s="131" t="s">
        <v>818</v>
      </c>
      <c r="J37" s="131" t="s">
        <v>818</v>
      </c>
      <c r="K37" s="131" t="s">
        <v>818</v>
      </c>
      <c r="L37" s="131" t="s">
        <v>818</v>
      </c>
      <c r="M37" s="131" t="s">
        <v>817</v>
      </c>
      <c r="N37" s="131" t="s">
        <v>818</v>
      </c>
      <c r="O37" s="131" t="s">
        <v>818</v>
      </c>
      <c r="P37" s="131" t="s">
        <v>818</v>
      </c>
      <c r="Q37" s="131" t="s">
        <v>818</v>
      </c>
      <c r="R37" s="131" t="s">
        <v>818</v>
      </c>
    </row>
    <row r="38" spans="1:18" ht="127.5" x14ac:dyDescent="0.2">
      <c r="A38" s="71" t="s">
        <v>309</v>
      </c>
      <c r="B38" s="71" t="s">
        <v>614</v>
      </c>
      <c r="C38" s="71"/>
      <c r="D38" s="32" t="s">
        <v>1388</v>
      </c>
      <c r="E38" s="131" t="s">
        <v>817</v>
      </c>
      <c r="F38" s="131" t="s">
        <v>819</v>
      </c>
      <c r="G38" s="131" t="s">
        <v>819</v>
      </c>
      <c r="H38" s="131" t="s">
        <v>819</v>
      </c>
      <c r="I38" s="131" t="s">
        <v>819</v>
      </c>
      <c r="J38" s="131" t="s">
        <v>819</v>
      </c>
      <c r="K38" s="131" t="s">
        <v>819</v>
      </c>
      <c r="L38" s="131" t="s">
        <v>819</v>
      </c>
      <c r="M38" s="131" t="s">
        <v>818</v>
      </c>
      <c r="N38" s="131" t="s">
        <v>819</v>
      </c>
      <c r="O38" s="131" t="s">
        <v>819</v>
      </c>
      <c r="P38" s="131" t="s">
        <v>819</v>
      </c>
      <c r="Q38" s="131" t="s">
        <v>819</v>
      </c>
      <c r="R38" s="131" t="s">
        <v>819</v>
      </c>
    </row>
    <row r="39" spans="1:18" ht="51" x14ac:dyDescent="0.2">
      <c r="A39" s="71" t="s">
        <v>310</v>
      </c>
      <c r="B39" s="71" t="s">
        <v>608</v>
      </c>
      <c r="C39" s="71"/>
      <c r="D39" s="32" t="s">
        <v>1389</v>
      </c>
      <c r="E39" s="131" t="s">
        <v>818</v>
      </c>
      <c r="F39" s="131" t="s">
        <v>820</v>
      </c>
      <c r="G39" s="131" t="s">
        <v>820</v>
      </c>
      <c r="H39" s="131" t="s">
        <v>820</v>
      </c>
      <c r="I39" s="131" t="s">
        <v>820</v>
      </c>
      <c r="J39" s="131" t="s">
        <v>820</v>
      </c>
      <c r="K39" s="131" t="s">
        <v>820</v>
      </c>
      <c r="L39" s="131" t="s">
        <v>820</v>
      </c>
      <c r="M39" s="131" t="s">
        <v>819</v>
      </c>
      <c r="N39" s="131" t="s">
        <v>820</v>
      </c>
      <c r="O39" s="131" t="s">
        <v>820</v>
      </c>
      <c r="P39" s="131" t="s">
        <v>820</v>
      </c>
      <c r="Q39" s="131" t="s">
        <v>820</v>
      </c>
      <c r="R39" s="131" t="s">
        <v>820</v>
      </c>
    </row>
    <row r="40" spans="1:18" ht="102" x14ac:dyDescent="0.2">
      <c r="A40" s="71" t="s">
        <v>311</v>
      </c>
      <c r="B40" s="71" t="s">
        <v>1196</v>
      </c>
      <c r="C40" s="71" t="s">
        <v>1198</v>
      </c>
      <c r="D40" s="223" t="s">
        <v>1390</v>
      </c>
      <c r="E40" s="131" t="s">
        <v>819</v>
      </c>
      <c r="F40" s="131" t="s">
        <v>821</v>
      </c>
      <c r="G40" s="131" t="s">
        <v>821</v>
      </c>
      <c r="H40" s="131" t="s">
        <v>821</v>
      </c>
      <c r="I40" s="131" t="s">
        <v>821</v>
      </c>
      <c r="J40" s="131" t="s">
        <v>821</v>
      </c>
      <c r="K40" s="131" t="s">
        <v>821</v>
      </c>
      <c r="L40" s="131" t="s">
        <v>821</v>
      </c>
      <c r="M40" s="131" t="s">
        <v>820</v>
      </c>
      <c r="N40" s="131" t="s">
        <v>821</v>
      </c>
      <c r="O40" s="131" t="s">
        <v>821</v>
      </c>
      <c r="P40" s="131" t="s">
        <v>821</v>
      </c>
      <c r="Q40" s="131" t="s">
        <v>821</v>
      </c>
      <c r="R40" s="131" t="s">
        <v>821</v>
      </c>
    </row>
    <row r="41" spans="1:18" ht="63.75" x14ac:dyDescent="0.2">
      <c r="A41" s="71" t="s">
        <v>312</v>
      </c>
      <c r="B41" s="71" t="s">
        <v>1196</v>
      </c>
      <c r="C41" s="71" t="s">
        <v>1198</v>
      </c>
      <c r="D41" s="223" t="s">
        <v>1391</v>
      </c>
      <c r="E41" s="131" t="s">
        <v>820</v>
      </c>
      <c r="F41" s="131" t="s">
        <v>822</v>
      </c>
      <c r="G41" s="131" t="s">
        <v>822</v>
      </c>
      <c r="H41" s="131" t="s">
        <v>822</v>
      </c>
      <c r="I41" s="131" t="s">
        <v>822</v>
      </c>
      <c r="J41" s="131" t="s">
        <v>822</v>
      </c>
      <c r="K41" s="131" t="s">
        <v>822</v>
      </c>
      <c r="L41" s="131" t="s">
        <v>822</v>
      </c>
      <c r="M41" s="131" t="s">
        <v>821</v>
      </c>
      <c r="N41" s="131" t="s">
        <v>822</v>
      </c>
      <c r="O41" s="131" t="s">
        <v>822</v>
      </c>
      <c r="P41" s="131" t="s">
        <v>822</v>
      </c>
      <c r="Q41" s="131" t="s">
        <v>822</v>
      </c>
      <c r="R41" s="131" t="s">
        <v>822</v>
      </c>
    </row>
    <row r="42" spans="1:18" ht="63.75" x14ac:dyDescent="0.2">
      <c r="A42" s="71" t="s">
        <v>313</v>
      </c>
      <c r="B42" s="71" t="s">
        <v>1196</v>
      </c>
      <c r="C42" s="71" t="s">
        <v>1198</v>
      </c>
      <c r="D42" s="223" t="s">
        <v>817</v>
      </c>
      <c r="E42" s="131" t="s">
        <v>821</v>
      </c>
      <c r="F42" s="131" t="s">
        <v>826</v>
      </c>
      <c r="G42" s="131" t="s">
        <v>826</v>
      </c>
      <c r="H42" s="131" t="s">
        <v>826</v>
      </c>
      <c r="I42" s="131" t="s">
        <v>826</v>
      </c>
      <c r="J42" s="131" t="s">
        <v>826</v>
      </c>
      <c r="K42" s="131" t="s">
        <v>826</v>
      </c>
      <c r="L42" s="131" t="s">
        <v>826</v>
      </c>
      <c r="M42" s="131" t="s">
        <v>822</v>
      </c>
      <c r="N42" s="131" t="s">
        <v>826</v>
      </c>
      <c r="O42" s="131" t="s">
        <v>826</v>
      </c>
      <c r="P42" s="131" t="s">
        <v>826</v>
      </c>
      <c r="Q42" s="131" t="s">
        <v>826</v>
      </c>
      <c r="R42" s="131" t="s">
        <v>826</v>
      </c>
    </row>
    <row r="43" spans="1:18" ht="63.75" x14ac:dyDescent="0.2">
      <c r="A43" s="71" t="s">
        <v>817</v>
      </c>
      <c r="B43" s="71" t="s">
        <v>1196</v>
      </c>
      <c r="C43" s="71" t="s">
        <v>1198</v>
      </c>
      <c r="D43" s="223" t="s">
        <v>818</v>
      </c>
      <c r="E43" s="131" t="s">
        <v>822</v>
      </c>
      <c r="F43" s="131" t="s">
        <v>827</v>
      </c>
      <c r="G43" s="131" t="s">
        <v>827</v>
      </c>
      <c r="H43" s="131" t="s">
        <v>827</v>
      </c>
      <c r="I43" s="131" t="s">
        <v>827</v>
      </c>
      <c r="J43" s="131" t="s">
        <v>827</v>
      </c>
      <c r="K43" s="131" t="s">
        <v>827</v>
      </c>
      <c r="L43" s="131" t="s">
        <v>827</v>
      </c>
      <c r="M43" s="131" t="s">
        <v>826</v>
      </c>
      <c r="N43" s="131" t="s">
        <v>827</v>
      </c>
      <c r="O43" s="131" t="s">
        <v>827</v>
      </c>
      <c r="P43" s="131" t="s">
        <v>827</v>
      </c>
      <c r="Q43" s="131" t="s">
        <v>827</v>
      </c>
      <c r="R43" s="131" t="s">
        <v>827</v>
      </c>
    </row>
    <row r="44" spans="1:18" ht="51" x14ac:dyDescent="0.2">
      <c r="A44" s="71" t="s">
        <v>818</v>
      </c>
      <c r="B44" s="71" t="s">
        <v>1196</v>
      </c>
      <c r="C44" s="71" t="s">
        <v>1198</v>
      </c>
      <c r="D44" s="223" t="s">
        <v>819</v>
      </c>
      <c r="E44" s="131" t="s">
        <v>826</v>
      </c>
      <c r="F44" s="131" t="s">
        <v>830</v>
      </c>
      <c r="G44" s="131" t="s">
        <v>830</v>
      </c>
      <c r="H44" s="131" t="s">
        <v>830</v>
      </c>
      <c r="I44" s="131" t="s">
        <v>830</v>
      </c>
      <c r="J44" s="131" t="s">
        <v>830</v>
      </c>
      <c r="K44" s="131" t="s">
        <v>830</v>
      </c>
      <c r="L44" s="131" t="s">
        <v>830</v>
      </c>
      <c r="M44" s="131" t="s">
        <v>827</v>
      </c>
      <c r="N44" s="131" t="s">
        <v>830</v>
      </c>
      <c r="O44" s="131" t="s">
        <v>830</v>
      </c>
      <c r="P44" s="131" t="s">
        <v>830</v>
      </c>
      <c r="Q44" s="131" t="s">
        <v>830</v>
      </c>
      <c r="R44" s="131" t="s">
        <v>830</v>
      </c>
    </row>
    <row r="45" spans="1:18" ht="51" x14ac:dyDescent="0.2">
      <c r="A45" s="71" t="s">
        <v>819</v>
      </c>
      <c r="B45" s="71" t="s">
        <v>1196</v>
      </c>
      <c r="C45" s="71" t="s">
        <v>1198</v>
      </c>
      <c r="D45" s="223" t="s">
        <v>820</v>
      </c>
      <c r="E45" s="131" t="s">
        <v>827</v>
      </c>
      <c r="F45" s="131" t="s">
        <v>869</v>
      </c>
      <c r="G45" s="131" t="s">
        <v>869</v>
      </c>
      <c r="H45" s="131" t="s">
        <v>869</v>
      </c>
      <c r="I45" s="131" t="s">
        <v>869</v>
      </c>
      <c r="J45" s="131" t="s">
        <v>869</v>
      </c>
      <c r="K45" s="131" t="s">
        <v>869</v>
      </c>
      <c r="L45" s="131" t="s">
        <v>869</v>
      </c>
      <c r="M45" s="131" t="s">
        <v>830</v>
      </c>
      <c r="N45" s="131" t="s">
        <v>869</v>
      </c>
      <c r="O45" s="131" t="s">
        <v>869</v>
      </c>
      <c r="P45" s="131" t="s">
        <v>869</v>
      </c>
      <c r="Q45" s="131" t="s">
        <v>869</v>
      </c>
      <c r="R45" s="131" t="s">
        <v>869</v>
      </c>
    </row>
    <row r="46" spans="1:18" ht="140.25" x14ac:dyDescent="0.2">
      <c r="A46" s="71" t="s">
        <v>820</v>
      </c>
      <c r="B46" s="71" t="s">
        <v>1196</v>
      </c>
      <c r="C46" s="71" t="s">
        <v>1197</v>
      </c>
      <c r="D46" s="223" t="s">
        <v>821</v>
      </c>
      <c r="E46" s="131" t="s">
        <v>830</v>
      </c>
      <c r="F46" s="3" t="s">
        <v>1024</v>
      </c>
      <c r="G46" s="3" t="s">
        <v>1024</v>
      </c>
      <c r="H46" s="3" t="s">
        <v>1248</v>
      </c>
      <c r="I46" s="34"/>
      <c r="J46" s="3" t="s">
        <v>1217</v>
      </c>
      <c r="K46" s="3" t="s">
        <v>1249</v>
      </c>
      <c r="L46" s="131"/>
      <c r="M46" s="131" t="s">
        <v>869</v>
      </c>
      <c r="N46" s="131"/>
      <c r="O46" s="131"/>
      <c r="P46" s="131"/>
      <c r="Q46" s="131"/>
      <c r="R46" s="131"/>
    </row>
    <row r="47" spans="1:18" ht="63.75" x14ac:dyDescent="0.2">
      <c r="A47" s="71" t="s">
        <v>821</v>
      </c>
      <c r="B47" s="71" t="s">
        <v>1196</v>
      </c>
      <c r="C47" s="71" t="s">
        <v>1198</v>
      </c>
      <c r="D47" s="223" t="s">
        <v>822</v>
      </c>
      <c r="E47" s="131" t="s">
        <v>869</v>
      </c>
      <c r="F47" s="3" t="s">
        <v>1201</v>
      </c>
      <c r="G47" s="3" t="s">
        <v>1201</v>
      </c>
      <c r="H47" s="3" t="s">
        <v>1243</v>
      </c>
      <c r="I47" s="34"/>
      <c r="J47" s="3" t="s">
        <v>1218</v>
      </c>
      <c r="K47" s="3" t="s">
        <v>1250</v>
      </c>
      <c r="L47" s="131"/>
      <c r="M47" s="131"/>
      <c r="N47" s="131"/>
      <c r="O47" s="131"/>
      <c r="P47" s="131"/>
      <c r="Q47" s="131"/>
      <c r="R47" s="131"/>
    </row>
    <row r="48" spans="1:18" ht="127.5" x14ac:dyDescent="0.2">
      <c r="A48" s="71" t="s">
        <v>822</v>
      </c>
      <c r="B48" s="71" t="s">
        <v>1196</v>
      </c>
      <c r="C48" s="71" t="s">
        <v>1198</v>
      </c>
      <c r="D48" s="32" t="s">
        <v>826</v>
      </c>
      <c r="E48" s="131" t="s">
        <v>828</v>
      </c>
      <c r="F48" s="3" t="s">
        <v>1202</v>
      </c>
      <c r="G48" s="3" t="s">
        <v>1202</v>
      </c>
      <c r="H48" s="3" t="s">
        <v>1244</v>
      </c>
      <c r="I48" s="34"/>
      <c r="J48" s="3" t="s">
        <v>1219</v>
      </c>
      <c r="K48" s="3" t="s">
        <v>1251</v>
      </c>
      <c r="L48" s="131"/>
      <c r="M48" s="131"/>
      <c r="N48" s="131"/>
      <c r="O48" s="131"/>
      <c r="P48" s="131"/>
      <c r="Q48" s="131"/>
      <c r="R48" s="131"/>
    </row>
    <row r="49" spans="1:18" ht="102" x14ac:dyDescent="0.2">
      <c r="A49" s="71" t="s">
        <v>823</v>
      </c>
      <c r="B49" s="71" t="s">
        <v>1196</v>
      </c>
      <c r="C49" s="71" t="s">
        <v>1197</v>
      </c>
      <c r="D49" s="223" t="s">
        <v>827</v>
      </c>
      <c r="E49" s="131" t="s">
        <v>829</v>
      </c>
      <c r="F49" s="3" t="s">
        <v>1203</v>
      </c>
      <c r="G49" s="3" t="s">
        <v>1203</v>
      </c>
      <c r="H49" s="3" t="s">
        <v>1245</v>
      </c>
      <c r="I49" s="34"/>
      <c r="J49" s="3" t="s">
        <v>1220</v>
      </c>
      <c r="K49" s="3" t="s">
        <v>1252</v>
      </c>
      <c r="L49" s="131"/>
      <c r="M49" s="131"/>
      <c r="N49" s="131"/>
      <c r="O49" s="131"/>
      <c r="P49" s="131"/>
      <c r="Q49" s="131"/>
      <c r="R49" s="131"/>
    </row>
    <row r="50" spans="1:18" ht="89.25" x14ac:dyDescent="0.2">
      <c r="A50" s="71" t="s">
        <v>824</v>
      </c>
      <c r="B50" s="71" t="s">
        <v>1196</v>
      </c>
      <c r="C50" s="78" t="s">
        <v>1197</v>
      </c>
      <c r="D50" s="223" t="s">
        <v>830</v>
      </c>
      <c r="E50" s="131" t="s">
        <v>831</v>
      </c>
      <c r="F50" s="3" t="s">
        <v>1204</v>
      </c>
      <c r="G50" s="3" t="s">
        <v>1204</v>
      </c>
      <c r="H50" s="3" t="s">
        <v>1246</v>
      </c>
      <c r="I50" s="34"/>
      <c r="J50" s="3" t="s">
        <v>1221</v>
      </c>
      <c r="K50" s="3" t="s">
        <v>1253</v>
      </c>
      <c r="L50" s="131"/>
      <c r="M50" s="131"/>
      <c r="N50" s="131"/>
      <c r="O50" s="131"/>
      <c r="P50" s="131"/>
      <c r="Q50" s="131"/>
      <c r="R50" s="131"/>
    </row>
    <row r="51" spans="1:18" ht="127.5" x14ac:dyDescent="0.2">
      <c r="A51" s="71" t="s">
        <v>825</v>
      </c>
      <c r="B51" s="71" t="s">
        <v>1196</v>
      </c>
      <c r="C51" s="78" t="s">
        <v>1197</v>
      </c>
      <c r="D51" s="223" t="s">
        <v>869</v>
      </c>
      <c r="E51" s="131" t="s">
        <v>1199</v>
      </c>
      <c r="F51" s="3" t="s">
        <v>1205</v>
      </c>
      <c r="G51" s="3" t="s">
        <v>1205</v>
      </c>
      <c r="H51" s="3" t="s">
        <v>1247</v>
      </c>
      <c r="I51" s="34"/>
      <c r="J51" s="3" t="s">
        <v>1222</v>
      </c>
      <c r="K51" s="3" t="s">
        <v>1254</v>
      </c>
      <c r="L51" s="131"/>
      <c r="M51" s="131"/>
      <c r="N51" s="131"/>
      <c r="O51" s="131"/>
      <c r="P51" s="131"/>
      <c r="Q51" s="131"/>
      <c r="R51" s="131"/>
    </row>
    <row r="52" spans="1:18" ht="63.75" x14ac:dyDescent="0.2">
      <c r="A52" s="71" t="s">
        <v>826</v>
      </c>
      <c r="B52" s="71" t="s">
        <v>1196</v>
      </c>
      <c r="C52" s="71" t="s">
        <v>1198</v>
      </c>
      <c r="D52" s="223" t="s">
        <v>983</v>
      </c>
      <c r="E52" s="131" t="s">
        <v>1200</v>
      </c>
      <c r="F52" s="3" t="s">
        <v>1206</v>
      </c>
      <c r="G52" s="3" t="s">
        <v>1206</v>
      </c>
      <c r="H52" s="34"/>
      <c r="I52" s="34"/>
      <c r="J52" s="3" t="s">
        <v>1223</v>
      </c>
      <c r="K52" s="3" t="s">
        <v>1255</v>
      </c>
      <c r="L52" s="131"/>
      <c r="M52" s="131"/>
      <c r="N52" s="131"/>
      <c r="O52" s="131"/>
      <c r="P52" s="131"/>
      <c r="Q52" s="131"/>
      <c r="R52" s="131"/>
    </row>
    <row r="53" spans="1:18" ht="89.25" x14ac:dyDescent="0.2">
      <c r="A53" s="71" t="s">
        <v>827</v>
      </c>
      <c r="B53" s="71" t="s">
        <v>1196</v>
      </c>
      <c r="C53" s="71" t="s">
        <v>1198</v>
      </c>
      <c r="D53" s="32" t="s">
        <v>984</v>
      </c>
      <c r="E53" s="131" t="s">
        <v>832</v>
      </c>
      <c r="F53" s="3" t="s">
        <v>995</v>
      </c>
      <c r="G53" s="3" t="s">
        <v>995</v>
      </c>
      <c r="H53" s="3"/>
      <c r="I53" s="34"/>
      <c r="J53" s="3" t="s">
        <v>1224</v>
      </c>
      <c r="K53" s="34"/>
      <c r="L53" s="131"/>
      <c r="M53" s="131"/>
      <c r="N53" s="131"/>
      <c r="O53" s="131"/>
      <c r="P53" s="131"/>
      <c r="Q53" s="131"/>
      <c r="R53" s="131"/>
    </row>
    <row r="54" spans="1:18" ht="76.5" x14ac:dyDescent="0.2">
      <c r="A54" s="71" t="s">
        <v>828</v>
      </c>
      <c r="B54" s="71" t="s">
        <v>609</v>
      </c>
      <c r="C54" s="71"/>
      <c r="D54" s="32" t="s">
        <v>985</v>
      </c>
      <c r="E54" s="131" t="s">
        <v>833</v>
      </c>
      <c r="F54" s="3" t="s">
        <v>997</v>
      </c>
      <c r="G54" s="3" t="s">
        <v>997</v>
      </c>
      <c r="J54" s="3" t="s">
        <v>1225</v>
      </c>
      <c r="L54" s="131"/>
      <c r="M54" s="131"/>
      <c r="N54" s="131"/>
      <c r="O54" s="131"/>
      <c r="P54" s="131"/>
      <c r="Q54" s="131"/>
      <c r="R54" s="131"/>
    </row>
    <row r="55" spans="1:18" ht="63.75" x14ac:dyDescent="0.2">
      <c r="A55" s="71" t="s">
        <v>829</v>
      </c>
      <c r="B55" s="71" t="s">
        <v>609</v>
      </c>
      <c r="C55" s="71"/>
      <c r="D55" s="223" t="s">
        <v>986</v>
      </c>
      <c r="E55" s="131" t="s">
        <v>834</v>
      </c>
      <c r="F55" s="3" t="s">
        <v>998</v>
      </c>
      <c r="G55" s="3" t="s">
        <v>998</v>
      </c>
      <c r="J55" s="3" t="s">
        <v>1226</v>
      </c>
      <c r="L55" s="131"/>
      <c r="M55" s="131"/>
      <c r="N55" s="131"/>
      <c r="O55" s="131"/>
      <c r="P55" s="131"/>
      <c r="Q55" s="131"/>
      <c r="R55" s="131"/>
    </row>
    <row r="56" spans="1:18" ht="76.5" x14ac:dyDescent="0.2">
      <c r="A56" s="71" t="s">
        <v>830</v>
      </c>
      <c r="B56" s="71" t="s">
        <v>1196</v>
      </c>
      <c r="C56" s="71" t="s">
        <v>1198</v>
      </c>
      <c r="D56" s="223" t="s">
        <v>987</v>
      </c>
      <c r="E56" s="131" t="s">
        <v>835</v>
      </c>
      <c r="F56" s="3" t="s">
        <v>1207</v>
      </c>
      <c r="G56" s="3" t="s">
        <v>1212</v>
      </c>
      <c r="J56" s="3" t="s">
        <v>1227</v>
      </c>
      <c r="L56" s="131"/>
      <c r="M56" s="131"/>
      <c r="N56" s="131"/>
      <c r="O56" s="131"/>
      <c r="P56" s="131"/>
      <c r="Q56" s="131"/>
      <c r="R56" s="131"/>
    </row>
    <row r="57" spans="1:18" ht="89.25" x14ac:dyDescent="0.2">
      <c r="A57" s="71" t="s">
        <v>831</v>
      </c>
      <c r="B57" s="71" t="s">
        <v>609</v>
      </c>
      <c r="C57" s="71"/>
      <c r="D57" s="223" t="s">
        <v>988</v>
      </c>
      <c r="E57" s="131" t="s">
        <v>898</v>
      </c>
      <c r="F57" s="3" t="s">
        <v>1208</v>
      </c>
      <c r="G57" s="3" t="s">
        <v>1000</v>
      </c>
      <c r="J57" s="3" t="s">
        <v>1228</v>
      </c>
      <c r="L57" s="131"/>
      <c r="M57" s="131"/>
      <c r="N57" s="131"/>
      <c r="O57" s="131"/>
      <c r="P57" s="131"/>
      <c r="Q57" s="131"/>
      <c r="R57" s="131"/>
    </row>
    <row r="58" spans="1:18" ht="114.75" x14ac:dyDescent="0.2">
      <c r="A58" s="71" t="s">
        <v>1199</v>
      </c>
      <c r="B58" s="71" t="s">
        <v>609</v>
      </c>
      <c r="C58" s="71"/>
      <c r="D58" s="223" t="s">
        <v>989</v>
      </c>
      <c r="E58" s="131" t="s">
        <v>836</v>
      </c>
      <c r="F58" s="3" t="s">
        <v>1209</v>
      </c>
      <c r="G58" s="3" t="s">
        <v>1213</v>
      </c>
      <c r="J58" s="3" t="s">
        <v>1229</v>
      </c>
      <c r="L58" s="131"/>
      <c r="M58" s="131"/>
      <c r="N58" s="131"/>
      <c r="O58" s="131"/>
      <c r="P58" s="131"/>
      <c r="Q58" s="131"/>
      <c r="R58" s="131"/>
    </row>
    <row r="59" spans="1:18" ht="114.75" x14ac:dyDescent="0.2">
      <c r="A59" s="71" t="s">
        <v>1200</v>
      </c>
      <c r="B59" s="71" t="s">
        <v>609</v>
      </c>
      <c r="C59" s="71"/>
      <c r="D59" s="32" t="s">
        <v>990</v>
      </c>
      <c r="E59" s="131" t="s">
        <v>837</v>
      </c>
      <c r="F59" s="3" t="s">
        <v>1000</v>
      </c>
      <c r="G59" s="3" t="s">
        <v>1214</v>
      </c>
      <c r="J59" s="3" t="s">
        <v>1230</v>
      </c>
      <c r="L59" s="131"/>
      <c r="M59" s="131"/>
      <c r="N59" s="131"/>
      <c r="O59" s="131"/>
      <c r="P59" s="131"/>
      <c r="Q59" s="131"/>
      <c r="R59" s="131"/>
    </row>
    <row r="60" spans="1:18" ht="102" x14ac:dyDescent="0.2">
      <c r="A60" s="71" t="s">
        <v>832</v>
      </c>
      <c r="B60" s="71" t="s">
        <v>609</v>
      </c>
      <c r="C60" s="71"/>
      <c r="D60" s="32" t="s">
        <v>991</v>
      </c>
      <c r="E60" s="131" t="s">
        <v>838</v>
      </c>
      <c r="F60" s="3" t="s">
        <v>1064</v>
      </c>
      <c r="G60" s="3" t="s">
        <v>1064</v>
      </c>
      <c r="J60" s="3" t="s">
        <v>1231</v>
      </c>
      <c r="L60" s="131"/>
      <c r="M60" s="131"/>
      <c r="N60" s="131"/>
      <c r="O60" s="131"/>
      <c r="P60" s="131"/>
      <c r="Q60" s="131"/>
      <c r="R60" s="131"/>
    </row>
    <row r="61" spans="1:18" ht="140.25" x14ac:dyDescent="0.2">
      <c r="A61" s="71" t="s">
        <v>833</v>
      </c>
      <c r="B61" s="71" t="s">
        <v>609</v>
      </c>
      <c r="C61" s="71"/>
      <c r="D61" s="32" t="s">
        <v>992</v>
      </c>
      <c r="E61" s="131" t="s">
        <v>839</v>
      </c>
      <c r="F61" s="3" t="s">
        <v>1002</v>
      </c>
      <c r="G61" s="3" t="s">
        <v>1002</v>
      </c>
      <c r="J61" s="3" t="s">
        <v>1232</v>
      </c>
      <c r="L61" s="131"/>
      <c r="M61" s="131"/>
      <c r="N61" s="131"/>
      <c r="O61" s="131"/>
      <c r="P61" s="131"/>
      <c r="Q61" s="131"/>
      <c r="R61" s="131"/>
    </row>
    <row r="62" spans="1:18" ht="140.25" x14ac:dyDescent="0.2">
      <c r="A62" s="71" t="s">
        <v>834</v>
      </c>
      <c r="B62" s="71" t="s">
        <v>609</v>
      </c>
      <c r="C62" s="71"/>
      <c r="D62" s="32" t="s">
        <v>993</v>
      </c>
      <c r="E62" s="131" t="s">
        <v>840</v>
      </c>
      <c r="F62" s="3" t="s">
        <v>1073</v>
      </c>
      <c r="G62" s="3" t="s">
        <v>1215</v>
      </c>
      <c r="J62" s="3" t="s">
        <v>1233</v>
      </c>
      <c r="L62" s="131"/>
      <c r="M62" s="131"/>
      <c r="N62" s="131"/>
      <c r="O62" s="131"/>
      <c r="P62" s="131"/>
      <c r="Q62" s="131"/>
      <c r="R62" s="131"/>
    </row>
    <row r="63" spans="1:18" ht="102" x14ac:dyDescent="0.2">
      <c r="A63" s="71" t="s">
        <v>835</v>
      </c>
      <c r="B63" s="71" t="s">
        <v>609</v>
      </c>
      <c r="C63" s="71"/>
      <c r="D63" s="32" t="s">
        <v>994</v>
      </c>
      <c r="E63" s="131" t="s">
        <v>841</v>
      </c>
      <c r="F63" s="3" t="s">
        <v>1210</v>
      </c>
      <c r="G63" s="3" t="s">
        <v>1073</v>
      </c>
      <c r="J63" s="3" t="s">
        <v>1234</v>
      </c>
      <c r="L63" s="131"/>
      <c r="M63" s="131"/>
      <c r="N63" s="131"/>
      <c r="O63" s="131"/>
      <c r="P63" s="131"/>
      <c r="Q63" s="131"/>
      <c r="R63" s="131"/>
    </row>
    <row r="64" spans="1:18" ht="127.5" x14ac:dyDescent="0.2">
      <c r="A64" s="71" t="s">
        <v>898</v>
      </c>
      <c r="B64" s="71" t="s">
        <v>609</v>
      </c>
      <c r="C64" s="71"/>
      <c r="D64" s="32" t="s">
        <v>995</v>
      </c>
      <c r="E64" s="131" t="s">
        <v>899</v>
      </c>
      <c r="F64" s="3" t="s">
        <v>1009</v>
      </c>
      <c r="G64" s="3" t="s">
        <v>1216</v>
      </c>
      <c r="J64" s="3" t="s">
        <v>1235</v>
      </c>
      <c r="L64" s="131"/>
      <c r="M64" s="131"/>
      <c r="N64" s="131"/>
      <c r="O64" s="131"/>
      <c r="P64" s="131"/>
      <c r="Q64" s="131"/>
      <c r="R64" s="131"/>
    </row>
    <row r="65" spans="1:18" ht="114.75" x14ac:dyDescent="0.2">
      <c r="A65" s="71" t="s">
        <v>836</v>
      </c>
      <c r="B65" s="71" t="s">
        <v>609</v>
      </c>
      <c r="C65" s="71"/>
      <c r="D65" s="32" t="s">
        <v>996</v>
      </c>
      <c r="E65" s="131" t="s">
        <v>842</v>
      </c>
      <c r="F65" s="3" t="s">
        <v>1011</v>
      </c>
      <c r="G65" s="3" t="s">
        <v>1009</v>
      </c>
      <c r="J65" s="3" t="s">
        <v>1236</v>
      </c>
      <c r="K65" s="131"/>
      <c r="L65" s="131"/>
      <c r="M65" s="131"/>
      <c r="N65" s="131"/>
      <c r="O65" s="131"/>
      <c r="P65" s="131"/>
      <c r="Q65" s="131"/>
      <c r="R65" s="131"/>
    </row>
    <row r="66" spans="1:18" ht="89.25" x14ac:dyDescent="0.2">
      <c r="A66" s="71" t="s">
        <v>837</v>
      </c>
      <c r="B66" s="71" t="s">
        <v>609</v>
      </c>
      <c r="C66" s="71"/>
      <c r="D66" s="32" t="s">
        <v>997</v>
      </c>
      <c r="E66" s="131" t="s">
        <v>843</v>
      </c>
      <c r="F66" s="3" t="s">
        <v>1211</v>
      </c>
      <c r="G66" s="3" t="s">
        <v>1011</v>
      </c>
      <c r="J66" s="3" t="s">
        <v>1237</v>
      </c>
      <c r="K66" s="131"/>
      <c r="L66" s="131"/>
      <c r="M66" s="131"/>
      <c r="N66" s="131"/>
      <c r="O66" s="131"/>
      <c r="P66" s="131"/>
      <c r="Q66" s="131"/>
      <c r="R66" s="131"/>
    </row>
    <row r="67" spans="1:18" ht="114.75" x14ac:dyDescent="0.2">
      <c r="A67" s="71" t="s">
        <v>838</v>
      </c>
      <c r="B67" s="71" t="s">
        <v>609</v>
      </c>
      <c r="C67" s="71"/>
      <c r="D67" s="32" t="s">
        <v>998</v>
      </c>
      <c r="E67" s="131" t="s">
        <v>844</v>
      </c>
      <c r="F67" s="3"/>
      <c r="G67" s="3"/>
      <c r="J67" s="3" t="s">
        <v>1238</v>
      </c>
      <c r="K67" s="131"/>
      <c r="L67" s="131"/>
      <c r="M67" s="131"/>
      <c r="N67" s="131"/>
      <c r="O67" s="131"/>
      <c r="P67" s="131"/>
      <c r="Q67" s="131"/>
      <c r="R67" s="131"/>
    </row>
    <row r="68" spans="1:18" ht="76.5" x14ac:dyDescent="0.2">
      <c r="A68" s="71" t="s">
        <v>839</v>
      </c>
      <c r="B68" s="71" t="s">
        <v>609</v>
      </c>
      <c r="C68" s="71"/>
      <c r="D68" s="32" t="s">
        <v>999</v>
      </c>
      <c r="E68" s="131" t="s">
        <v>845</v>
      </c>
      <c r="F68" s="3"/>
      <c r="G68" s="3"/>
      <c r="J68" s="3" t="s">
        <v>1239</v>
      </c>
      <c r="K68" s="131"/>
      <c r="L68" s="131"/>
      <c r="M68" s="131"/>
      <c r="N68" s="131"/>
      <c r="O68" s="131"/>
      <c r="P68" s="131"/>
      <c r="Q68" s="131"/>
      <c r="R68" s="131"/>
    </row>
    <row r="69" spans="1:18" ht="89.25" x14ac:dyDescent="0.2">
      <c r="A69" s="71" t="s">
        <v>840</v>
      </c>
      <c r="B69" s="71" t="s">
        <v>609</v>
      </c>
      <c r="C69" s="71"/>
      <c r="D69" s="32" t="s">
        <v>1000</v>
      </c>
      <c r="E69" s="131" t="s">
        <v>846</v>
      </c>
      <c r="J69" s="3" t="s">
        <v>1240</v>
      </c>
      <c r="K69" s="131"/>
      <c r="L69" s="131"/>
      <c r="M69" s="131"/>
      <c r="N69" s="131"/>
      <c r="O69" s="131"/>
      <c r="P69" s="131"/>
      <c r="Q69" s="131"/>
      <c r="R69" s="131"/>
    </row>
    <row r="70" spans="1:18" ht="127.5" x14ac:dyDescent="0.2">
      <c r="A70" s="71" t="s">
        <v>841</v>
      </c>
      <c r="B70" s="71" t="s">
        <v>609</v>
      </c>
      <c r="C70" s="71"/>
      <c r="D70" s="32" t="s">
        <v>1001</v>
      </c>
      <c r="E70" s="131" t="s">
        <v>900</v>
      </c>
      <c r="J70" s="3" t="s">
        <v>1241</v>
      </c>
      <c r="K70" s="131"/>
      <c r="L70" s="131"/>
      <c r="M70" s="131"/>
      <c r="N70" s="131"/>
      <c r="O70" s="131"/>
      <c r="P70" s="131"/>
      <c r="Q70" s="131"/>
      <c r="R70" s="131"/>
    </row>
    <row r="71" spans="1:18" ht="102" x14ac:dyDescent="0.2">
      <c r="A71" s="71" t="s">
        <v>899</v>
      </c>
      <c r="B71" s="71" t="s">
        <v>609</v>
      </c>
      <c r="C71" s="71"/>
      <c r="D71" s="32" t="s">
        <v>1002</v>
      </c>
      <c r="E71" s="131" t="s">
        <v>847</v>
      </c>
      <c r="J71" s="3" t="s">
        <v>1242</v>
      </c>
      <c r="K71" s="131"/>
      <c r="L71" s="131"/>
      <c r="M71" s="131"/>
      <c r="N71" s="131"/>
      <c r="O71" s="131"/>
      <c r="P71" s="131"/>
      <c r="Q71" s="131"/>
      <c r="R71" s="131"/>
    </row>
    <row r="72" spans="1:18" ht="89.25" x14ac:dyDescent="0.2">
      <c r="A72" s="71" t="s">
        <v>842</v>
      </c>
      <c r="B72" s="71" t="s">
        <v>609</v>
      </c>
      <c r="C72" s="71"/>
      <c r="D72" s="32" t="s">
        <v>1003</v>
      </c>
      <c r="E72" s="131" t="s">
        <v>848</v>
      </c>
      <c r="K72" s="131"/>
      <c r="L72" s="131"/>
      <c r="M72" s="131"/>
      <c r="N72" s="131"/>
      <c r="O72" s="131"/>
      <c r="P72" s="131"/>
      <c r="Q72" s="131"/>
      <c r="R72" s="131"/>
    </row>
    <row r="73" spans="1:18" ht="102" x14ac:dyDescent="0.2">
      <c r="A73" s="71" t="s">
        <v>843</v>
      </c>
      <c r="B73" s="71" t="s">
        <v>609</v>
      </c>
      <c r="C73" s="71"/>
      <c r="D73" s="32" t="s">
        <v>1004</v>
      </c>
      <c r="E73" s="131" t="s">
        <v>849</v>
      </c>
      <c r="K73" s="131"/>
      <c r="L73" s="131"/>
      <c r="M73" s="131"/>
      <c r="N73" s="131"/>
      <c r="O73" s="131"/>
      <c r="P73" s="131"/>
      <c r="Q73" s="131"/>
      <c r="R73" s="131"/>
    </row>
    <row r="74" spans="1:18" ht="102" x14ac:dyDescent="0.2">
      <c r="A74" s="71" t="s">
        <v>844</v>
      </c>
      <c r="B74" s="71" t="s">
        <v>609</v>
      </c>
      <c r="C74" s="71"/>
      <c r="D74" s="32" t="s">
        <v>1005</v>
      </c>
      <c r="E74" s="131" t="s">
        <v>850</v>
      </c>
      <c r="K74" s="131"/>
      <c r="L74" s="131"/>
      <c r="M74" s="131"/>
      <c r="N74" s="131"/>
      <c r="O74" s="131"/>
      <c r="P74" s="131"/>
      <c r="Q74" s="131"/>
      <c r="R74" s="131"/>
    </row>
    <row r="75" spans="1:18" ht="140.25" x14ac:dyDescent="0.2">
      <c r="A75" s="71" t="s">
        <v>845</v>
      </c>
      <c r="B75" s="71" t="s">
        <v>609</v>
      </c>
      <c r="C75" s="71"/>
      <c r="D75" s="32" t="s">
        <v>1006</v>
      </c>
      <c r="E75" s="131" t="s">
        <v>901</v>
      </c>
      <c r="K75" s="131"/>
      <c r="L75" s="131"/>
      <c r="M75" s="131"/>
      <c r="N75" s="131"/>
      <c r="O75" s="131"/>
      <c r="P75" s="131"/>
      <c r="Q75" s="131"/>
      <c r="R75" s="131"/>
    </row>
    <row r="76" spans="1:18" ht="51" x14ac:dyDescent="0.2">
      <c r="A76" s="71" t="s">
        <v>846</v>
      </c>
      <c r="B76" s="71" t="s">
        <v>609</v>
      </c>
      <c r="C76" s="71"/>
      <c r="D76" s="32" t="s">
        <v>1007</v>
      </c>
      <c r="E76" s="131" t="s">
        <v>851</v>
      </c>
      <c r="K76" s="131"/>
      <c r="L76" s="131"/>
      <c r="M76" s="131"/>
      <c r="N76" s="131"/>
      <c r="O76" s="131"/>
      <c r="P76" s="131"/>
      <c r="Q76" s="131"/>
      <c r="R76" s="131"/>
    </row>
    <row r="77" spans="1:18" ht="114.75" x14ac:dyDescent="0.2">
      <c r="A77" s="71" t="s">
        <v>900</v>
      </c>
      <c r="B77" s="71" t="s">
        <v>609</v>
      </c>
      <c r="C77" s="71"/>
      <c r="D77" s="32" t="s">
        <v>1008</v>
      </c>
      <c r="E77" s="131" t="s">
        <v>852</v>
      </c>
      <c r="K77" s="131"/>
      <c r="L77" s="131"/>
      <c r="M77" s="131"/>
      <c r="N77" s="131"/>
      <c r="O77" s="131"/>
      <c r="P77" s="131"/>
      <c r="Q77" s="131"/>
      <c r="R77" s="131"/>
    </row>
    <row r="78" spans="1:18" ht="140.25" x14ac:dyDescent="0.2">
      <c r="A78" s="71" t="s">
        <v>847</v>
      </c>
      <c r="B78" s="71" t="s">
        <v>609</v>
      </c>
      <c r="C78" s="71"/>
      <c r="D78" s="32" t="s">
        <v>1009</v>
      </c>
      <c r="E78" s="131" t="s">
        <v>902</v>
      </c>
      <c r="K78" s="131"/>
      <c r="L78" s="131"/>
      <c r="M78" s="131"/>
      <c r="N78" s="131"/>
      <c r="O78" s="131"/>
      <c r="P78" s="131"/>
      <c r="Q78" s="131"/>
      <c r="R78" s="131"/>
    </row>
    <row r="79" spans="1:18" ht="76.5" x14ac:dyDescent="0.2">
      <c r="A79" s="71" t="s">
        <v>848</v>
      </c>
      <c r="B79" s="71" t="s">
        <v>609</v>
      </c>
      <c r="C79" s="71"/>
      <c r="D79" s="32" t="s">
        <v>1010</v>
      </c>
      <c r="E79" s="131" t="s">
        <v>853</v>
      </c>
      <c r="K79" s="131"/>
      <c r="L79" s="131"/>
      <c r="M79" s="131"/>
      <c r="N79" s="131"/>
      <c r="O79" s="131"/>
      <c r="P79" s="131"/>
      <c r="Q79" s="131"/>
      <c r="R79" s="131"/>
    </row>
    <row r="80" spans="1:18" ht="127.5" x14ac:dyDescent="0.2">
      <c r="A80" s="71" t="s">
        <v>849</v>
      </c>
      <c r="B80" s="71" t="s">
        <v>609</v>
      </c>
      <c r="C80" s="71"/>
      <c r="D80" s="32" t="s">
        <v>1011</v>
      </c>
      <c r="E80" s="131" t="s">
        <v>854</v>
      </c>
      <c r="G80" s="131"/>
      <c r="H80" s="131"/>
      <c r="I80" s="131"/>
      <c r="J80" s="131"/>
      <c r="K80" s="131"/>
      <c r="L80" s="131"/>
      <c r="M80" s="131"/>
      <c r="N80" s="131"/>
      <c r="O80" s="131"/>
      <c r="P80" s="131"/>
      <c r="Q80" s="131"/>
      <c r="R80" s="131"/>
    </row>
    <row r="81" spans="1:18" ht="114.75" x14ac:dyDescent="0.2">
      <c r="A81" s="71" t="s">
        <v>850</v>
      </c>
      <c r="B81" s="71" t="s">
        <v>609</v>
      </c>
      <c r="C81" s="71"/>
      <c r="D81" s="32" t="s">
        <v>1012</v>
      </c>
      <c r="E81" s="131" t="s">
        <v>903</v>
      </c>
      <c r="G81" s="131"/>
      <c r="H81" s="131"/>
      <c r="I81" s="131"/>
      <c r="J81" s="131"/>
      <c r="K81" s="131"/>
      <c r="L81" s="131"/>
      <c r="M81" s="131"/>
      <c r="N81" s="131"/>
      <c r="O81" s="131"/>
      <c r="P81" s="131"/>
      <c r="Q81" s="131"/>
      <c r="R81" s="131"/>
    </row>
    <row r="82" spans="1:18" ht="191.25" x14ac:dyDescent="0.2">
      <c r="A82" s="71" t="s">
        <v>901</v>
      </c>
      <c r="B82" s="71" t="s">
        <v>609</v>
      </c>
      <c r="C82" s="71"/>
      <c r="D82" s="32" t="s">
        <v>1013</v>
      </c>
      <c r="E82" s="131" t="s">
        <v>855</v>
      </c>
      <c r="G82" s="131"/>
      <c r="H82" s="131"/>
      <c r="I82" s="131"/>
      <c r="J82" s="131"/>
      <c r="K82" s="131"/>
      <c r="L82" s="131"/>
      <c r="M82" s="131"/>
      <c r="N82" s="131"/>
      <c r="O82" s="131"/>
      <c r="P82" s="131"/>
      <c r="Q82" s="131"/>
      <c r="R82" s="131"/>
    </row>
    <row r="83" spans="1:18" ht="76.5" x14ac:dyDescent="0.2">
      <c r="A83" s="71" t="s">
        <v>851</v>
      </c>
      <c r="B83" s="71" t="s">
        <v>609</v>
      </c>
      <c r="C83" s="71"/>
      <c r="D83" s="32" t="s">
        <v>1014</v>
      </c>
      <c r="E83" s="131" t="s">
        <v>856</v>
      </c>
      <c r="F83" s="131"/>
      <c r="G83" s="131"/>
      <c r="H83" s="131"/>
      <c r="I83" s="131"/>
      <c r="J83" s="131"/>
      <c r="K83" s="131"/>
      <c r="L83" s="131"/>
      <c r="M83" s="131"/>
      <c r="N83" s="131"/>
      <c r="O83" s="131"/>
      <c r="P83" s="131"/>
      <c r="Q83" s="131"/>
      <c r="R83" s="131"/>
    </row>
    <row r="84" spans="1:18" ht="76.5" x14ac:dyDescent="0.2">
      <c r="A84" s="71" t="s">
        <v>852</v>
      </c>
      <c r="B84" s="71" t="s">
        <v>609</v>
      </c>
      <c r="C84" s="71"/>
      <c r="D84" s="32" t="s">
        <v>1015</v>
      </c>
      <c r="E84" s="131" t="s">
        <v>857</v>
      </c>
      <c r="F84" s="131"/>
      <c r="G84" s="131"/>
      <c r="H84" s="131"/>
      <c r="I84" s="131"/>
      <c r="J84" s="131"/>
      <c r="K84" s="131"/>
      <c r="L84" s="131"/>
      <c r="M84" s="131"/>
      <c r="N84" s="131"/>
      <c r="O84" s="131"/>
      <c r="P84" s="131"/>
      <c r="Q84" s="131"/>
      <c r="R84" s="131"/>
    </row>
    <row r="85" spans="1:18" ht="114.75" x14ac:dyDescent="0.2">
      <c r="A85" s="71" t="s">
        <v>902</v>
      </c>
      <c r="B85" s="71" t="s">
        <v>609</v>
      </c>
      <c r="C85" s="71"/>
      <c r="D85" s="32" t="s">
        <v>1016</v>
      </c>
      <c r="E85" s="131" t="s">
        <v>858</v>
      </c>
      <c r="F85" s="131"/>
      <c r="G85" s="131"/>
      <c r="H85" s="131"/>
      <c r="I85" s="131"/>
      <c r="J85" s="131"/>
      <c r="K85" s="131"/>
      <c r="L85" s="131"/>
      <c r="M85" s="131"/>
      <c r="N85" s="131"/>
      <c r="O85" s="131"/>
      <c r="P85" s="131"/>
      <c r="Q85" s="131"/>
      <c r="R85" s="131"/>
    </row>
    <row r="86" spans="1:18" ht="165.75" x14ac:dyDescent="0.2">
      <c r="A86" s="71" t="s">
        <v>853</v>
      </c>
      <c r="B86" s="71" t="s">
        <v>609</v>
      </c>
      <c r="C86" s="71"/>
      <c r="D86" s="32" t="s">
        <v>1017</v>
      </c>
      <c r="E86" s="131" t="s">
        <v>859</v>
      </c>
      <c r="F86" s="131"/>
      <c r="G86" s="131"/>
      <c r="H86" s="131"/>
      <c r="I86" s="131"/>
      <c r="J86" s="131"/>
      <c r="K86" s="131"/>
      <c r="L86" s="131"/>
      <c r="M86" s="131"/>
      <c r="N86" s="131"/>
      <c r="O86" s="131"/>
      <c r="P86" s="131"/>
      <c r="Q86" s="131"/>
      <c r="R86" s="131"/>
    </row>
    <row r="87" spans="1:18" ht="409.5" x14ac:dyDescent="0.2">
      <c r="A87" s="71" t="s">
        <v>854</v>
      </c>
      <c r="B87" s="71" t="s">
        <v>609</v>
      </c>
      <c r="C87" s="71"/>
      <c r="D87" s="32" t="s">
        <v>1018</v>
      </c>
      <c r="E87" s="131" t="s">
        <v>860</v>
      </c>
      <c r="F87" s="131"/>
      <c r="G87" s="131"/>
      <c r="H87" s="131"/>
      <c r="I87" s="131"/>
      <c r="J87" s="131"/>
      <c r="K87" s="131"/>
      <c r="L87" s="131"/>
      <c r="M87" s="131"/>
      <c r="N87" s="131"/>
      <c r="O87" s="131"/>
      <c r="P87" s="131"/>
      <c r="Q87" s="131"/>
      <c r="R87" s="131"/>
    </row>
    <row r="88" spans="1:18" ht="127.5" x14ac:dyDescent="0.2">
      <c r="A88" s="71" t="s">
        <v>903</v>
      </c>
      <c r="B88" s="71" t="s">
        <v>609</v>
      </c>
      <c r="C88" s="71"/>
      <c r="D88" s="32" t="s">
        <v>1019</v>
      </c>
      <c r="E88" s="131" t="s">
        <v>904</v>
      </c>
      <c r="F88" s="131"/>
      <c r="G88" s="131"/>
      <c r="H88" s="131"/>
      <c r="I88" s="131"/>
      <c r="J88" s="131"/>
      <c r="K88" s="131"/>
      <c r="L88" s="131"/>
      <c r="M88" s="131"/>
      <c r="N88" s="131"/>
      <c r="O88" s="131"/>
      <c r="P88" s="131"/>
      <c r="Q88" s="131"/>
      <c r="R88" s="131"/>
    </row>
    <row r="89" spans="1:18" ht="165.75" x14ac:dyDescent="0.2">
      <c r="A89" s="71" t="s">
        <v>855</v>
      </c>
      <c r="B89" s="71" t="s">
        <v>609</v>
      </c>
      <c r="C89" s="71"/>
      <c r="D89" s="32" t="s">
        <v>1020</v>
      </c>
      <c r="E89" s="131" t="s">
        <v>861</v>
      </c>
      <c r="F89" s="131"/>
      <c r="G89" s="131"/>
      <c r="H89" s="131"/>
      <c r="I89" s="131"/>
      <c r="J89" s="131"/>
      <c r="K89" s="131"/>
      <c r="L89" s="131"/>
      <c r="M89" s="131"/>
      <c r="N89" s="131"/>
      <c r="O89" s="131"/>
      <c r="P89" s="131"/>
      <c r="Q89" s="131"/>
      <c r="R89" s="131"/>
    </row>
    <row r="90" spans="1:18" ht="127.5" x14ac:dyDescent="0.2">
      <c r="A90" s="71" t="s">
        <v>856</v>
      </c>
      <c r="B90" s="71" t="s">
        <v>609</v>
      </c>
      <c r="C90" s="71"/>
      <c r="D90" s="32" t="s">
        <v>1021</v>
      </c>
      <c r="E90" s="131" t="s">
        <v>862</v>
      </c>
      <c r="F90" s="131"/>
      <c r="G90" s="131"/>
      <c r="H90" s="131"/>
      <c r="I90" s="131"/>
      <c r="J90" s="131"/>
      <c r="K90" s="131"/>
      <c r="L90" s="131"/>
      <c r="M90" s="131"/>
      <c r="N90" s="131"/>
      <c r="O90" s="131"/>
      <c r="P90" s="131"/>
      <c r="Q90" s="131"/>
      <c r="R90" s="131"/>
    </row>
    <row r="91" spans="1:18" ht="76.5" x14ac:dyDescent="0.2">
      <c r="A91" s="71" t="s">
        <v>857</v>
      </c>
      <c r="B91" s="71" t="s">
        <v>609</v>
      </c>
      <c r="C91" s="71"/>
      <c r="D91" s="32" t="s">
        <v>1022</v>
      </c>
      <c r="E91" s="131" t="s">
        <v>863</v>
      </c>
      <c r="F91" s="131"/>
      <c r="G91" s="131"/>
      <c r="H91" s="131"/>
      <c r="I91" s="131"/>
      <c r="J91" s="131"/>
      <c r="K91" s="131"/>
      <c r="L91" s="131"/>
      <c r="M91" s="131"/>
      <c r="N91" s="131"/>
      <c r="O91" s="131"/>
      <c r="P91" s="131"/>
      <c r="Q91" s="131"/>
      <c r="R91" s="131"/>
    </row>
    <row r="92" spans="1:18" ht="76.5" x14ac:dyDescent="0.2">
      <c r="A92" s="71" t="s">
        <v>858</v>
      </c>
      <c r="B92" s="71" t="s">
        <v>609</v>
      </c>
      <c r="C92" s="71"/>
      <c r="D92" s="32" t="s">
        <v>1023</v>
      </c>
      <c r="E92" s="131" t="s">
        <v>864</v>
      </c>
      <c r="F92" s="131"/>
      <c r="G92" s="131"/>
      <c r="H92" s="131"/>
      <c r="I92" s="131"/>
      <c r="J92" s="131"/>
      <c r="K92" s="131"/>
      <c r="L92" s="131"/>
      <c r="M92" s="131"/>
      <c r="N92" s="131"/>
      <c r="O92" s="131"/>
      <c r="P92" s="131"/>
      <c r="Q92" s="131"/>
      <c r="R92" s="131"/>
    </row>
    <row r="93" spans="1:18" ht="191.25" x14ac:dyDescent="0.2">
      <c r="A93" s="71" t="s">
        <v>859</v>
      </c>
      <c r="B93" s="71" t="s">
        <v>609</v>
      </c>
      <c r="C93" s="71"/>
      <c r="E93" s="131" t="s">
        <v>865</v>
      </c>
      <c r="F93" s="131"/>
      <c r="G93" s="131"/>
      <c r="H93" s="131"/>
      <c r="I93" s="131"/>
      <c r="J93" s="131"/>
      <c r="K93" s="131"/>
      <c r="L93" s="131"/>
      <c r="M93" s="131"/>
      <c r="N93" s="131"/>
      <c r="O93" s="131"/>
      <c r="P93" s="131"/>
      <c r="Q93" s="131"/>
      <c r="R93" s="131"/>
    </row>
    <row r="94" spans="1:18" ht="409.5" x14ac:dyDescent="0.2">
      <c r="A94" s="71" t="s">
        <v>860</v>
      </c>
      <c r="B94" s="71" t="s">
        <v>609</v>
      </c>
      <c r="C94" s="71"/>
      <c r="E94" s="131" t="s">
        <v>866</v>
      </c>
      <c r="F94" s="131"/>
      <c r="G94" s="131"/>
      <c r="H94" s="131"/>
      <c r="I94" s="131"/>
      <c r="J94" s="131"/>
      <c r="K94" s="131"/>
      <c r="L94" s="131"/>
      <c r="M94" s="131"/>
      <c r="N94" s="131"/>
      <c r="O94" s="131"/>
      <c r="P94" s="131"/>
      <c r="Q94" s="131"/>
      <c r="R94" s="131"/>
    </row>
    <row r="95" spans="1:18" ht="267.75" x14ac:dyDescent="0.2">
      <c r="A95" s="71" t="s">
        <v>904</v>
      </c>
      <c r="B95" s="71" t="s">
        <v>609</v>
      </c>
      <c r="C95" s="71"/>
      <c r="E95" s="131" t="s">
        <v>867</v>
      </c>
      <c r="F95" s="131"/>
      <c r="G95" s="131"/>
      <c r="H95" s="131"/>
      <c r="I95" s="131"/>
      <c r="J95" s="131"/>
      <c r="K95" s="131"/>
      <c r="L95" s="131"/>
      <c r="M95" s="131"/>
      <c r="N95" s="131"/>
      <c r="O95" s="131"/>
      <c r="P95" s="131"/>
      <c r="Q95" s="131"/>
      <c r="R95" s="131"/>
    </row>
    <row r="96" spans="1:18" ht="140.25" x14ac:dyDescent="0.2">
      <c r="A96" s="71" t="s">
        <v>861</v>
      </c>
      <c r="B96" s="71" t="s">
        <v>609</v>
      </c>
      <c r="C96" s="71"/>
      <c r="E96" s="131" t="s">
        <v>868</v>
      </c>
      <c r="F96" s="131"/>
      <c r="G96" s="131"/>
      <c r="H96" s="131"/>
      <c r="I96" s="131"/>
      <c r="J96" s="131"/>
      <c r="K96" s="131"/>
      <c r="L96" s="131"/>
      <c r="M96" s="131"/>
      <c r="N96" s="131"/>
      <c r="O96" s="131"/>
      <c r="P96" s="131"/>
      <c r="Q96" s="131"/>
      <c r="R96" s="131"/>
    </row>
    <row r="97" spans="1:18" ht="102" x14ac:dyDescent="0.2">
      <c r="A97" s="71" t="s">
        <v>862</v>
      </c>
      <c r="B97" s="71" t="s">
        <v>609</v>
      </c>
      <c r="C97" s="71"/>
      <c r="E97" s="131" t="s">
        <v>870</v>
      </c>
      <c r="F97" s="131"/>
      <c r="G97" s="131"/>
      <c r="H97" s="131"/>
      <c r="I97" s="131"/>
      <c r="J97" s="131"/>
      <c r="K97" s="131"/>
      <c r="L97" s="131"/>
      <c r="M97" s="131"/>
      <c r="N97" s="131"/>
      <c r="O97" s="131"/>
      <c r="P97" s="131"/>
      <c r="Q97" s="131"/>
      <c r="R97" s="131"/>
    </row>
    <row r="98" spans="1:18" ht="89.25" x14ac:dyDescent="0.2">
      <c r="A98" s="71" t="s">
        <v>863</v>
      </c>
      <c r="B98" s="71" t="s">
        <v>609</v>
      </c>
      <c r="C98" s="71"/>
      <c r="E98" s="131" t="s">
        <v>871</v>
      </c>
      <c r="F98" s="131"/>
      <c r="G98" s="131"/>
      <c r="H98" s="131"/>
      <c r="I98" s="131"/>
      <c r="J98" s="131"/>
      <c r="K98" s="131"/>
      <c r="L98" s="131"/>
      <c r="M98" s="131"/>
      <c r="N98" s="131"/>
      <c r="O98" s="131"/>
      <c r="P98" s="131"/>
      <c r="Q98" s="131"/>
      <c r="R98" s="131"/>
    </row>
    <row r="99" spans="1:18" ht="63.75" x14ac:dyDescent="0.2">
      <c r="A99" s="71" t="s">
        <v>864</v>
      </c>
      <c r="B99" s="71" t="s">
        <v>609</v>
      </c>
      <c r="C99" s="71"/>
      <c r="E99" s="131" t="s">
        <v>872</v>
      </c>
      <c r="F99" s="131"/>
      <c r="G99" s="131"/>
      <c r="H99" s="131"/>
      <c r="I99" s="131"/>
      <c r="J99" s="131"/>
      <c r="K99" s="131"/>
      <c r="L99" s="131"/>
      <c r="M99" s="131"/>
      <c r="N99" s="131"/>
      <c r="O99" s="131"/>
      <c r="P99" s="131"/>
      <c r="Q99" s="131"/>
      <c r="R99" s="131"/>
    </row>
    <row r="100" spans="1:18" ht="153" x14ac:dyDescent="0.2">
      <c r="A100" s="71" t="s">
        <v>865</v>
      </c>
      <c r="B100" s="71" t="s">
        <v>609</v>
      </c>
      <c r="C100" s="71"/>
      <c r="E100" s="131" t="s">
        <v>873</v>
      </c>
      <c r="F100" s="131"/>
      <c r="G100" s="131"/>
      <c r="H100" s="131"/>
      <c r="I100" s="131"/>
      <c r="J100" s="131"/>
      <c r="K100" s="131"/>
      <c r="L100" s="131"/>
      <c r="M100" s="131"/>
      <c r="N100" s="131"/>
      <c r="O100" s="131"/>
      <c r="P100" s="131"/>
      <c r="Q100" s="131"/>
      <c r="R100" s="131"/>
    </row>
    <row r="101" spans="1:18" ht="140.25" x14ac:dyDescent="0.2">
      <c r="A101" s="71" t="s">
        <v>866</v>
      </c>
      <c r="B101" s="71" t="s">
        <v>609</v>
      </c>
      <c r="C101" s="71"/>
      <c r="E101" s="131" t="s">
        <v>874</v>
      </c>
      <c r="F101" s="131"/>
      <c r="G101" s="131"/>
      <c r="H101" s="131"/>
      <c r="I101" s="131"/>
      <c r="J101" s="131"/>
      <c r="K101" s="131"/>
      <c r="L101" s="131"/>
      <c r="M101" s="131"/>
      <c r="N101" s="131"/>
      <c r="O101" s="131"/>
      <c r="P101" s="131"/>
      <c r="Q101" s="131"/>
      <c r="R101" s="131"/>
    </row>
    <row r="102" spans="1:18" ht="204" x14ac:dyDescent="0.2">
      <c r="A102" s="71" t="s">
        <v>867</v>
      </c>
      <c r="B102" s="71" t="s">
        <v>609</v>
      </c>
      <c r="C102" s="71"/>
      <c r="E102" s="131" t="s">
        <v>875</v>
      </c>
      <c r="F102" s="131"/>
      <c r="G102" s="131"/>
      <c r="H102" s="131"/>
      <c r="I102" s="131"/>
      <c r="J102" s="131"/>
      <c r="K102" s="131"/>
      <c r="L102" s="131"/>
      <c r="M102" s="131"/>
      <c r="N102" s="131"/>
      <c r="O102" s="131"/>
      <c r="P102" s="131"/>
      <c r="Q102" s="131"/>
      <c r="R102" s="131"/>
    </row>
    <row r="103" spans="1:18" ht="242.25" x14ac:dyDescent="0.2">
      <c r="A103" s="71" t="s">
        <v>868</v>
      </c>
      <c r="B103" s="71" t="s">
        <v>609</v>
      </c>
      <c r="C103" s="71"/>
      <c r="E103" s="131" t="s">
        <v>876</v>
      </c>
      <c r="F103" s="131"/>
      <c r="G103" s="131"/>
      <c r="H103" s="131"/>
      <c r="I103" s="131"/>
      <c r="J103" s="131"/>
      <c r="K103" s="131"/>
      <c r="L103" s="131"/>
      <c r="M103" s="131"/>
      <c r="N103" s="131"/>
      <c r="O103" s="131"/>
      <c r="P103" s="131"/>
      <c r="Q103" s="131"/>
      <c r="R103" s="131"/>
    </row>
    <row r="104" spans="1:18" ht="140.25" x14ac:dyDescent="0.2">
      <c r="A104" s="71" t="s">
        <v>869</v>
      </c>
      <c r="B104" s="71" t="s">
        <v>1196</v>
      </c>
      <c r="C104" s="71" t="s">
        <v>1198</v>
      </c>
      <c r="E104" s="131" t="s">
        <v>877</v>
      </c>
      <c r="F104" s="131"/>
      <c r="G104" s="131"/>
      <c r="H104" s="131"/>
      <c r="I104" s="131"/>
      <c r="J104" s="131"/>
      <c r="K104" s="131"/>
      <c r="L104" s="131"/>
      <c r="M104" s="131"/>
      <c r="N104" s="131"/>
      <c r="O104" s="131"/>
      <c r="P104" s="131"/>
      <c r="Q104" s="131"/>
      <c r="R104" s="131"/>
    </row>
    <row r="105" spans="1:18" ht="63.75" x14ac:dyDescent="0.2">
      <c r="A105" s="71" t="s">
        <v>870</v>
      </c>
      <c r="B105" s="71" t="s">
        <v>609</v>
      </c>
      <c r="C105" s="71"/>
      <c r="E105" s="131" t="s">
        <v>878</v>
      </c>
      <c r="F105" s="131"/>
      <c r="G105" s="131"/>
      <c r="H105" s="131"/>
      <c r="I105" s="131"/>
      <c r="J105" s="131"/>
      <c r="K105" s="131"/>
      <c r="L105" s="131"/>
      <c r="M105" s="131"/>
      <c r="N105" s="131"/>
      <c r="O105" s="131"/>
      <c r="P105" s="131"/>
      <c r="Q105" s="131"/>
      <c r="R105" s="131"/>
    </row>
    <row r="106" spans="1:18" ht="267.75" x14ac:dyDescent="0.2">
      <c r="A106" s="71" t="s">
        <v>871</v>
      </c>
      <c r="B106" s="71" t="s">
        <v>609</v>
      </c>
      <c r="C106" s="71"/>
      <c r="E106" s="131" t="s">
        <v>879</v>
      </c>
      <c r="F106" s="131"/>
      <c r="G106" s="131"/>
      <c r="H106" s="131"/>
      <c r="I106" s="131"/>
      <c r="J106" s="131"/>
      <c r="K106" s="131"/>
      <c r="L106" s="131"/>
      <c r="M106" s="131"/>
      <c r="N106" s="131"/>
      <c r="O106" s="131"/>
      <c r="P106" s="131"/>
      <c r="Q106" s="131"/>
      <c r="R106" s="131"/>
    </row>
    <row r="107" spans="1:18" ht="51" x14ac:dyDescent="0.2">
      <c r="A107" s="71" t="s">
        <v>872</v>
      </c>
      <c r="B107" s="71" t="s">
        <v>609</v>
      </c>
      <c r="C107" s="71"/>
      <c r="E107" s="131" t="s">
        <v>880</v>
      </c>
      <c r="F107" s="131"/>
      <c r="G107" s="131"/>
      <c r="H107" s="131"/>
      <c r="I107" s="131"/>
      <c r="J107" s="131"/>
      <c r="K107" s="131"/>
      <c r="L107" s="131"/>
      <c r="M107" s="131"/>
      <c r="N107" s="131"/>
      <c r="O107" s="131"/>
      <c r="P107" s="131"/>
      <c r="Q107" s="131"/>
      <c r="R107" s="131"/>
    </row>
    <row r="108" spans="1:18" ht="102" x14ac:dyDescent="0.2">
      <c r="A108" s="71" t="s">
        <v>873</v>
      </c>
      <c r="B108" s="71" t="s">
        <v>609</v>
      </c>
      <c r="C108" s="71"/>
      <c r="E108" s="131" t="s">
        <v>881</v>
      </c>
      <c r="F108" s="131"/>
      <c r="G108" s="131"/>
      <c r="H108" s="131"/>
      <c r="I108" s="131"/>
      <c r="J108" s="131"/>
      <c r="K108" s="131"/>
      <c r="L108" s="131"/>
      <c r="M108" s="131"/>
      <c r="N108" s="131"/>
      <c r="O108" s="131"/>
      <c r="P108" s="131"/>
      <c r="Q108" s="131"/>
      <c r="R108" s="131"/>
    </row>
    <row r="109" spans="1:18" ht="153" x14ac:dyDescent="0.2">
      <c r="A109" s="71" t="s">
        <v>874</v>
      </c>
      <c r="B109" s="71" t="s">
        <v>609</v>
      </c>
      <c r="C109" s="71"/>
      <c r="E109" s="131" t="s">
        <v>882</v>
      </c>
      <c r="F109" s="131"/>
      <c r="G109" s="131"/>
      <c r="H109" s="131"/>
      <c r="I109" s="131"/>
      <c r="J109" s="131"/>
      <c r="K109" s="131"/>
      <c r="L109" s="131"/>
      <c r="M109" s="131"/>
      <c r="N109" s="131"/>
      <c r="O109" s="131"/>
      <c r="P109" s="131"/>
      <c r="Q109" s="131"/>
      <c r="R109" s="131"/>
    </row>
    <row r="110" spans="1:18" ht="153" x14ac:dyDescent="0.2">
      <c r="A110" s="71" t="s">
        <v>875</v>
      </c>
      <c r="B110" s="71" t="s">
        <v>609</v>
      </c>
      <c r="C110" s="71"/>
      <c r="E110" s="131" t="s">
        <v>883</v>
      </c>
      <c r="F110" s="131"/>
      <c r="G110" s="131"/>
      <c r="H110" s="131"/>
      <c r="I110" s="131"/>
      <c r="J110" s="131"/>
      <c r="K110" s="131"/>
      <c r="L110" s="131"/>
      <c r="M110" s="131"/>
      <c r="N110" s="131"/>
      <c r="O110" s="131"/>
      <c r="P110" s="131"/>
      <c r="Q110" s="131"/>
      <c r="R110" s="131"/>
    </row>
    <row r="111" spans="1:18" ht="191.25" x14ac:dyDescent="0.2">
      <c r="A111" s="71" t="s">
        <v>876</v>
      </c>
      <c r="B111" s="71" t="s">
        <v>609</v>
      </c>
      <c r="C111" s="71"/>
      <c r="E111" s="131" t="s">
        <v>884</v>
      </c>
      <c r="F111" s="131"/>
      <c r="G111" s="131"/>
      <c r="H111" s="131"/>
      <c r="I111" s="131"/>
      <c r="J111" s="131"/>
      <c r="K111" s="131"/>
      <c r="L111" s="131"/>
      <c r="M111" s="131"/>
      <c r="N111" s="131"/>
      <c r="O111" s="131"/>
      <c r="P111" s="131"/>
      <c r="Q111" s="131"/>
      <c r="R111" s="131"/>
    </row>
    <row r="112" spans="1:18" ht="127.5" x14ac:dyDescent="0.2">
      <c r="A112" s="71" t="s">
        <v>877</v>
      </c>
      <c r="B112" s="71" t="s">
        <v>609</v>
      </c>
      <c r="C112" s="71"/>
      <c r="E112" s="131" t="s">
        <v>885</v>
      </c>
      <c r="F112" s="131"/>
      <c r="G112" s="131"/>
      <c r="H112" s="131"/>
      <c r="I112" s="131"/>
      <c r="J112" s="131"/>
      <c r="K112" s="131"/>
      <c r="L112" s="131"/>
      <c r="M112" s="131"/>
      <c r="N112" s="131"/>
      <c r="O112" s="131"/>
      <c r="P112" s="131"/>
      <c r="Q112" s="131"/>
      <c r="R112" s="131"/>
    </row>
    <row r="113" spans="1:18" ht="344.25" x14ac:dyDescent="0.2">
      <c r="A113" s="71" t="s">
        <v>878</v>
      </c>
      <c r="B113" s="71" t="s">
        <v>609</v>
      </c>
      <c r="C113" s="71"/>
      <c r="E113" s="131" t="s">
        <v>886</v>
      </c>
      <c r="F113" s="131"/>
      <c r="G113" s="131"/>
      <c r="H113" s="131"/>
      <c r="I113" s="131"/>
      <c r="J113" s="131"/>
      <c r="K113" s="131"/>
      <c r="L113" s="131"/>
      <c r="M113" s="131"/>
      <c r="N113" s="131"/>
      <c r="O113" s="131"/>
      <c r="P113" s="131"/>
      <c r="Q113" s="131"/>
      <c r="R113" s="131"/>
    </row>
    <row r="114" spans="1:18" ht="344.25" x14ac:dyDescent="0.2">
      <c r="A114" s="71" t="s">
        <v>879</v>
      </c>
      <c r="B114" s="71" t="s">
        <v>609</v>
      </c>
      <c r="C114" s="71"/>
      <c r="E114" s="131" t="s">
        <v>887</v>
      </c>
      <c r="F114" s="131"/>
      <c r="G114" s="131"/>
      <c r="H114" s="131"/>
      <c r="I114" s="131"/>
      <c r="J114" s="131"/>
      <c r="K114" s="131"/>
      <c r="L114" s="131"/>
      <c r="M114" s="131"/>
      <c r="N114" s="131"/>
      <c r="O114" s="131"/>
      <c r="P114" s="131"/>
      <c r="Q114" s="131"/>
      <c r="R114" s="131"/>
    </row>
    <row r="115" spans="1:18" ht="63.75" x14ac:dyDescent="0.2">
      <c r="A115" s="71" t="s">
        <v>880</v>
      </c>
      <c r="B115" s="71" t="s">
        <v>609</v>
      </c>
      <c r="C115" s="71"/>
      <c r="E115" s="131" t="s">
        <v>888</v>
      </c>
      <c r="F115" s="131"/>
      <c r="G115" s="131"/>
      <c r="H115" s="131"/>
      <c r="I115" s="131"/>
      <c r="J115" s="131"/>
      <c r="K115" s="131"/>
      <c r="L115" s="131"/>
      <c r="M115" s="131"/>
      <c r="N115" s="131"/>
      <c r="O115" s="131"/>
      <c r="P115" s="131"/>
      <c r="Q115" s="131"/>
      <c r="R115" s="131"/>
    </row>
    <row r="116" spans="1:18" ht="102" x14ac:dyDescent="0.2">
      <c r="A116" s="71" t="s">
        <v>881</v>
      </c>
      <c r="B116" s="71" t="s">
        <v>609</v>
      </c>
      <c r="C116" s="71"/>
      <c r="E116" s="131" t="s">
        <v>889</v>
      </c>
      <c r="F116" s="131"/>
      <c r="G116" s="131"/>
      <c r="H116" s="131"/>
      <c r="I116" s="131"/>
      <c r="J116" s="131"/>
      <c r="K116" s="131"/>
      <c r="L116" s="131"/>
      <c r="M116" s="131"/>
      <c r="N116" s="131"/>
      <c r="O116" s="131"/>
      <c r="P116" s="131"/>
      <c r="Q116" s="131"/>
      <c r="R116" s="131"/>
    </row>
    <row r="117" spans="1:18" ht="114.75" x14ac:dyDescent="0.2">
      <c r="A117" s="71" t="s">
        <v>882</v>
      </c>
      <c r="B117" s="71" t="s">
        <v>609</v>
      </c>
      <c r="C117" s="71"/>
      <c r="E117" s="131" t="s">
        <v>890</v>
      </c>
      <c r="F117" s="131"/>
      <c r="G117" s="131"/>
      <c r="H117" s="131"/>
      <c r="I117" s="131"/>
      <c r="J117" s="131"/>
      <c r="K117" s="131"/>
      <c r="L117" s="131"/>
      <c r="M117" s="131"/>
      <c r="N117" s="131"/>
      <c r="O117" s="131"/>
      <c r="P117" s="131"/>
      <c r="Q117" s="131"/>
      <c r="R117" s="131"/>
    </row>
    <row r="118" spans="1:18" ht="114.75" x14ac:dyDescent="0.2">
      <c r="A118" s="71" t="s">
        <v>883</v>
      </c>
      <c r="B118" s="71" t="s">
        <v>609</v>
      </c>
      <c r="C118" s="71"/>
      <c r="E118" s="131" t="s">
        <v>891</v>
      </c>
      <c r="F118" s="131"/>
      <c r="G118" s="131"/>
      <c r="H118" s="131"/>
      <c r="I118" s="131"/>
      <c r="J118" s="131"/>
      <c r="K118" s="131"/>
      <c r="L118" s="131"/>
      <c r="M118" s="131"/>
      <c r="N118" s="131"/>
      <c r="O118" s="131"/>
      <c r="P118" s="131"/>
      <c r="Q118" s="131"/>
      <c r="R118" s="131"/>
    </row>
    <row r="119" spans="1:18" ht="76.5" x14ac:dyDescent="0.2">
      <c r="A119" s="71" t="s">
        <v>884</v>
      </c>
      <c r="B119" s="71" t="s">
        <v>609</v>
      </c>
      <c r="C119" s="71"/>
      <c r="E119" s="3" t="s">
        <v>1024</v>
      </c>
      <c r="F119" s="34"/>
      <c r="G119" s="34"/>
      <c r="H119" s="34"/>
      <c r="I119" s="34"/>
      <c r="J119" s="34"/>
      <c r="K119" s="34"/>
      <c r="L119" s="34"/>
      <c r="M119" s="34"/>
      <c r="N119" s="34"/>
      <c r="O119" s="34"/>
      <c r="P119" s="34"/>
      <c r="Q119" s="34"/>
      <c r="R119" s="34"/>
    </row>
    <row r="120" spans="1:18" ht="76.5" x14ac:dyDescent="0.2">
      <c r="A120" s="71" t="s">
        <v>885</v>
      </c>
      <c r="B120" s="71" t="s">
        <v>609</v>
      </c>
      <c r="C120" s="71"/>
      <c r="E120" s="3" t="s">
        <v>1025</v>
      </c>
      <c r="F120" s="34"/>
      <c r="G120" s="34"/>
      <c r="H120" s="34"/>
      <c r="I120" s="34"/>
      <c r="J120" s="34"/>
      <c r="K120" s="34"/>
      <c r="L120" s="34"/>
      <c r="M120" s="34"/>
      <c r="N120" s="34"/>
      <c r="O120" s="34"/>
      <c r="P120" s="34"/>
      <c r="Q120" s="34"/>
      <c r="R120" s="34"/>
    </row>
    <row r="121" spans="1:18" ht="25.5" customHeight="1" x14ac:dyDescent="0.2">
      <c r="A121" s="71" t="s">
        <v>886</v>
      </c>
      <c r="B121" s="71" t="s">
        <v>609</v>
      </c>
      <c r="C121" s="71"/>
      <c r="E121" s="3" t="s">
        <v>1026</v>
      </c>
      <c r="F121" s="34"/>
      <c r="G121" s="34"/>
      <c r="H121" s="34"/>
      <c r="I121" s="34"/>
      <c r="J121" s="34"/>
      <c r="K121" s="34"/>
      <c r="L121" s="34"/>
      <c r="M121" s="34"/>
      <c r="N121" s="34"/>
      <c r="O121" s="34"/>
      <c r="P121" s="34"/>
      <c r="Q121" s="34"/>
      <c r="R121" s="34"/>
    </row>
    <row r="122" spans="1:18" ht="47.25" customHeight="1" x14ac:dyDescent="0.2">
      <c r="A122" s="71" t="s">
        <v>887</v>
      </c>
      <c r="B122" s="71" t="s">
        <v>609</v>
      </c>
      <c r="C122" s="71"/>
      <c r="E122" s="3" t="s">
        <v>1027</v>
      </c>
      <c r="F122" s="34"/>
      <c r="G122" s="34"/>
      <c r="H122" s="34"/>
      <c r="I122" s="34"/>
      <c r="J122" s="34"/>
      <c r="K122" s="34"/>
      <c r="L122" s="34"/>
      <c r="M122" s="34"/>
      <c r="N122" s="34"/>
      <c r="O122" s="34"/>
      <c r="P122" s="34"/>
      <c r="Q122" s="34"/>
      <c r="R122" s="34"/>
    </row>
    <row r="123" spans="1:18" ht="27.75" customHeight="1" x14ac:dyDescent="0.2">
      <c r="A123" s="71" t="s">
        <v>888</v>
      </c>
      <c r="B123" s="71" t="s">
        <v>609</v>
      </c>
      <c r="C123" s="71"/>
      <c r="E123" s="3" t="s">
        <v>1028</v>
      </c>
      <c r="F123" s="34"/>
      <c r="G123" s="34"/>
      <c r="H123" s="34"/>
      <c r="I123" s="34"/>
      <c r="J123" s="34"/>
      <c r="K123" s="34"/>
      <c r="L123" s="34"/>
      <c r="M123" s="34"/>
      <c r="N123" s="34"/>
      <c r="O123" s="34"/>
      <c r="P123" s="34"/>
      <c r="Q123" s="34"/>
      <c r="R123" s="34"/>
    </row>
    <row r="124" spans="1:18" ht="60" customHeight="1" x14ac:dyDescent="0.2">
      <c r="A124" s="71" t="s">
        <v>889</v>
      </c>
      <c r="B124" s="71" t="s">
        <v>609</v>
      </c>
      <c r="C124" s="71"/>
      <c r="E124" s="3" t="s">
        <v>1029</v>
      </c>
      <c r="F124" s="34"/>
      <c r="G124" s="34"/>
      <c r="H124" s="34"/>
      <c r="I124" s="34"/>
      <c r="J124" s="34"/>
      <c r="K124" s="34"/>
      <c r="L124" s="34"/>
      <c r="M124" s="34"/>
      <c r="N124" s="34"/>
      <c r="O124" s="34"/>
      <c r="P124" s="34"/>
      <c r="Q124" s="34"/>
      <c r="R124" s="34"/>
    </row>
    <row r="125" spans="1:18" ht="44.25" customHeight="1" x14ac:dyDescent="0.2">
      <c r="A125" s="71" t="s">
        <v>890</v>
      </c>
      <c r="B125" s="71" t="s">
        <v>609</v>
      </c>
      <c r="C125" s="71"/>
      <c r="E125" s="3" t="s">
        <v>1030</v>
      </c>
      <c r="F125" s="34"/>
      <c r="G125" s="34"/>
      <c r="H125" s="34"/>
      <c r="I125" s="34"/>
      <c r="J125" s="34"/>
      <c r="K125" s="34"/>
      <c r="L125" s="34"/>
      <c r="M125" s="34"/>
      <c r="N125" s="34"/>
      <c r="O125" s="34"/>
      <c r="P125" s="34"/>
      <c r="Q125" s="34"/>
      <c r="R125" s="34"/>
    </row>
    <row r="126" spans="1:18" ht="50.25" customHeight="1" x14ac:dyDescent="0.2">
      <c r="A126" s="71" t="s">
        <v>891</v>
      </c>
      <c r="B126" s="71" t="s">
        <v>609</v>
      </c>
      <c r="C126" s="71"/>
      <c r="E126" s="3" t="s">
        <v>1031</v>
      </c>
      <c r="F126" s="34"/>
      <c r="G126" s="34"/>
      <c r="H126" s="34"/>
      <c r="I126" s="34"/>
      <c r="J126" s="34"/>
      <c r="K126" s="34"/>
      <c r="L126" s="34"/>
      <c r="M126" s="34"/>
      <c r="N126" s="34"/>
      <c r="O126" s="34"/>
      <c r="P126" s="34"/>
      <c r="Q126" s="34"/>
      <c r="R126" s="34"/>
    </row>
    <row r="127" spans="1:18" ht="25.5" x14ac:dyDescent="0.2">
      <c r="A127" s="71"/>
      <c r="B127" s="71"/>
      <c r="C127" s="71"/>
      <c r="E127" s="3" t="s">
        <v>1032</v>
      </c>
    </row>
    <row r="128" spans="1:18" ht="38.25" x14ac:dyDescent="0.2">
      <c r="A128" s="71"/>
      <c r="B128" s="71"/>
      <c r="C128" s="71"/>
      <c r="E128" s="3" t="s">
        <v>1033</v>
      </c>
    </row>
    <row r="129" spans="1:5" ht="25.5" x14ac:dyDescent="0.2">
      <c r="A129" s="72"/>
      <c r="B129" s="72"/>
      <c r="C129" s="72"/>
      <c r="E129" s="3" t="s">
        <v>1034</v>
      </c>
    </row>
    <row r="130" spans="1:5" ht="51" x14ac:dyDescent="0.2">
      <c r="A130" s="72"/>
      <c r="B130" s="72"/>
      <c r="C130" s="72"/>
      <c r="E130" s="3" t="s">
        <v>1035</v>
      </c>
    </row>
    <row r="131" spans="1:5" ht="38.25" x14ac:dyDescent="0.2">
      <c r="A131" s="72"/>
      <c r="B131" s="72"/>
      <c r="C131" s="72"/>
      <c r="E131" s="3" t="s">
        <v>1036</v>
      </c>
    </row>
    <row r="132" spans="1:5" ht="38.25" x14ac:dyDescent="0.2">
      <c r="A132" s="72"/>
      <c r="B132" s="72"/>
      <c r="C132" s="72"/>
      <c r="E132" s="3" t="s">
        <v>1037</v>
      </c>
    </row>
    <row r="133" spans="1:5" ht="25.5" x14ac:dyDescent="0.2">
      <c r="A133" s="72"/>
      <c r="B133" s="72"/>
      <c r="C133" s="72"/>
      <c r="E133" s="3" t="s">
        <v>1038</v>
      </c>
    </row>
    <row r="134" spans="1:5" ht="25.5" x14ac:dyDescent="0.2">
      <c r="A134" s="72"/>
      <c r="B134" s="72"/>
      <c r="C134" s="72"/>
      <c r="E134" s="3" t="s">
        <v>1039</v>
      </c>
    </row>
    <row r="135" spans="1:5" ht="38.25" x14ac:dyDescent="0.2">
      <c r="E135" s="3" t="s">
        <v>1040</v>
      </c>
    </row>
    <row r="136" spans="1:5" ht="25.5" x14ac:dyDescent="0.2">
      <c r="E136" s="3" t="s">
        <v>1041</v>
      </c>
    </row>
    <row r="137" spans="1:5" ht="38.25" x14ac:dyDescent="0.2">
      <c r="E137" s="3" t="s">
        <v>1042</v>
      </c>
    </row>
    <row r="138" spans="1:5" ht="38.25" x14ac:dyDescent="0.2">
      <c r="E138" s="3" t="s">
        <v>1043</v>
      </c>
    </row>
    <row r="139" spans="1:5" ht="25.5" x14ac:dyDescent="0.2">
      <c r="E139" s="3" t="s">
        <v>1044</v>
      </c>
    </row>
    <row r="140" spans="1:5" ht="25.5" x14ac:dyDescent="0.2">
      <c r="E140" s="3" t="s">
        <v>1045</v>
      </c>
    </row>
    <row r="141" spans="1:5" ht="25.5" x14ac:dyDescent="0.2">
      <c r="E141" s="3" t="s">
        <v>1046</v>
      </c>
    </row>
    <row r="142" spans="1:5" ht="38.25" x14ac:dyDescent="0.2">
      <c r="E142" s="3" t="s">
        <v>1047</v>
      </c>
    </row>
    <row r="143" spans="1:5" ht="25.5" x14ac:dyDescent="0.2">
      <c r="E143" s="3" t="s">
        <v>1048</v>
      </c>
    </row>
    <row r="144" spans="1:5" ht="38.25" x14ac:dyDescent="0.2">
      <c r="E144" s="3" t="s">
        <v>1049</v>
      </c>
    </row>
    <row r="145" spans="5:5" ht="25.5" x14ac:dyDescent="0.2">
      <c r="E145" s="3" t="s">
        <v>1050</v>
      </c>
    </row>
    <row r="146" spans="5:5" ht="25.5" x14ac:dyDescent="0.2">
      <c r="E146" s="3" t="s">
        <v>1051</v>
      </c>
    </row>
    <row r="147" spans="5:5" ht="25.5" x14ac:dyDescent="0.2">
      <c r="E147" s="3" t="s">
        <v>1052</v>
      </c>
    </row>
    <row r="148" spans="5:5" ht="25.5" x14ac:dyDescent="0.2">
      <c r="E148" s="3" t="s">
        <v>1053</v>
      </c>
    </row>
    <row r="149" spans="5:5" ht="38.25" x14ac:dyDescent="0.2">
      <c r="E149" s="3" t="s">
        <v>1054</v>
      </c>
    </row>
    <row r="150" spans="5:5" ht="25.5" x14ac:dyDescent="0.2">
      <c r="E150" s="3" t="s">
        <v>1055</v>
      </c>
    </row>
    <row r="151" spans="5:5" ht="51" x14ac:dyDescent="0.2">
      <c r="E151" s="3" t="s">
        <v>1056</v>
      </c>
    </row>
    <row r="152" spans="5:5" ht="38.25" x14ac:dyDescent="0.2">
      <c r="E152" s="3" t="s">
        <v>1057</v>
      </c>
    </row>
    <row r="153" spans="5:5" ht="127.5" x14ac:dyDescent="0.2">
      <c r="E153" s="3" t="s">
        <v>1058</v>
      </c>
    </row>
    <row r="154" spans="5:5" ht="76.5" x14ac:dyDescent="0.2">
      <c r="E154" s="3" t="s">
        <v>1059</v>
      </c>
    </row>
    <row r="155" spans="5:5" ht="102" x14ac:dyDescent="0.2">
      <c r="E155" s="3" t="s">
        <v>1060</v>
      </c>
    </row>
    <row r="156" spans="5:5" ht="51" x14ac:dyDescent="0.2">
      <c r="E156" s="3" t="s">
        <v>995</v>
      </c>
    </row>
    <row r="157" spans="5:5" ht="127.5" x14ac:dyDescent="0.2">
      <c r="E157" s="3" t="s">
        <v>1061</v>
      </c>
    </row>
    <row r="158" spans="5:5" ht="89.25" x14ac:dyDescent="0.2">
      <c r="E158" s="3" t="s">
        <v>1062</v>
      </c>
    </row>
    <row r="159" spans="5:5" ht="76.5" x14ac:dyDescent="0.2">
      <c r="E159" s="3" t="s">
        <v>997</v>
      </c>
    </row>
    <row r="160" spans="5:5" ht="63.75" x14ac:dyDescent="0.2">
      <c r="E160" s="3" t="s">
        <v>998</v>
      </c>
    </row>
    <row r="161" spans="5:5" ht="114.75" x14ac:dyDescent="0.2">
      <c r="E161" s="3" t="s">
        <v>1063</v>
      </c>
    </row>
    <row r="162" spans="5:5" ht="76.5" x14ac:dyDescent="0.2">
      <c r="E162" s="3" t="s">
        <v>1000</v>
      </c>
    </row>
    <row r="163" spans="5:5" ht="38.25" x14ac:dyDescent="0.2">
      <c r="E163" s="3" t="s">
        <v>1064</v>
      </c>
    </row>
    <row r="164" spans="5:5" ht="89.25" x14ac:dyDescent="0.2">
      <c r="E164" s="3" t="s">
        <v>1002</v>
      </c>
    </row>
    <row r="165" spans="5:5" ht="38.25" x14ac:dyDescent="0.2">
      <c r="E165" s="3" t="s">
        <v>1065</v>
      </c>
    </row>
    <row r="166" spans="5:5" ht="25.5" x14ac:dyDescent="0.2">
      <c r="E166" s="3" t="s">
        <v>1066</v>
      </c>
    </row>
    <row r="167" spans="5:5" ht="89.25" x14ac:dyDescent="0.2">
      <c r="E167" s="3" t="s">
        <v>1067</v>
      </c>
    </row>
    <row r="168" spans="5:5" ht="76.5" x14ac:dyDescent="0.2">
      <c r="E168" s="3" t="s">
        <v>1068</v>
      </c>
    </row>
    <row r="169" spans="5:5" ht="63.75" x14ac:dyDescent="0.2">
      <c r="E169" s="3" t="s">
        <v>1069</v>
      </c>
    </row>
    <row r="170" spans="5:5" ht="102" x14ac:dyDescent="0.2">
      <c r="E170" s="3" t="s">
        <v>1070</v>
      </c>
    </row>
    <row r="171" spans="5:5" ht="114.75" x14ac:dyDescent="0.2">
      <c r="E171" s="3" t="s">
        <v>1071</v>
      </c>
    </row>
    <row r="172" spans="5:5" ht="25.5" x14ac:dyDescent="0.2">
      <c r="E172" s="3" t="s">
        <v>1072</v>
      </c>
    </row>
    <row r="173" spans="5:5" ht="25.5" x14ac:dyDescent="0.2">
      <c r="E173" s="3" t="s">
        <v>1073</v>
      </c>
    </row>
    <row r="174" spans="5:5" ht="89.25" x14ac:dyDescent="0.2">
      <c r="E174" s="3" t="s">
        <v>1074</v>
      </c>
    </row>
    <row r="175" spans="5:5" ht="89.25" x14ac:dyDescent="0.2">
      <c r="E175" s="3" t="s">
        <v>1075</v>
      </c>
    </row>
    <row r="176" spans="5:5" ht="102" x14ac:dyDescent="0.2">
      <c r="E176" s="3" t="s">
        <v>1076</v>
      </c>
    </row>
    <row r="177" spans="5:5" ht="63.75" x14ac:dyDescent="0.2">
      <c r="E177" s="3" t="s">
        <v>1077</v>
      </c>
    </row>
    <row r="178" spans="5:5" ht="38.25" x14ac:dyDescent="0.2">
      <c r="E178" s="3" t="s">
        <v>1078</v>
      </c>
    </row>
    <row r="179" spans="5:5" ht="63.75" x14ac:dyDescent="0.2">
      <c r="E179" s="3" t="s">
        <v>1009</v>
      </c>
    </row>
    <row r="180" spans="5:5" ht="140.25" x14ac:dyDescent="0.2">
      <c r="E180" s="3" t="s">
        <v>1079</v>
      </c>
    </row>
    <row r="181" spans="5:5" ht="25.5" x14ac:dyDescent="0.2">
      <c r="E181" s="3" t="s">
        <v>1080</v>
      </c>
    </row>
    <row r="182" spans="5:5" ht="38.25" x14ac:dyDescent="0.2">
      <c r="E182" s="3" t="s">
        <v>1011</v>
      </c>
    </row>
    <row r="183" spans="5:5" ht="63.75" x14ac:dyDescent="0.2">
      <c r="E183" s="3" t="s">
        <v>1081</v>
      </c>
    </row>
    <row r="184" spans="5:5" ht="140.25" x14ac:dyDescent="0.2">
      <c r="E184" s="3" t="s">
        <v>1082</v>
      </c>
    </row>
    <row r="185" spans="5:5" ht="102" x14ac:dyDescent="0.2">
      <c r="E185" s="3" t="s">
        <v>1083</v>
      </c>
    </row>
    <row r="186" spans="5:5" ht="38.25" x14ac:dyDescent="0.2">
      <c r="E186" s="3" t="s">
        <v>1084</v>
      </c>
    </row>
    <row r="187" spans="5:5" ht="114.75" x14ac:dyDescent="0.2">
      <c r="E187" s="3" t="s">
        <v>1085</v>
      </c>
    </row>
    <row r="188" spans="5:5" ht="140.25" x14ac:dyDescent="0.2">
      <c r="E188" s="3" t="s">
        <v>1086</v>
      </c>
    </row>
    <row r="189" spans="5:5" ht="63.75" x14ac:dyDescent="0.2">
      <c r="E189" s="3" t="s">
        <v>1087</v>
      </c>
    </row>
    <row r="190" spans="5:5" ht="89.25" x14ac:dyDescent="0.2">
      <c r="E190" s="3" t="s">
        <v>1088</v>
      </c>
    </row>
    <row r="191" spans="5:5" ht="114.75" x14ac:dyDescent="0.2">
      <c r="E191" s="3" t="s">
        <v>1089</v>
      </c>
    </row>
    <row r="192" spans="5:5" ht="38.25" x14ac:dyDescent="0.2">
      <c r="E192" s="3" t="s">
        <v>1090</v>
      </c>
    </row>
    <row r="193" spans="5:5" ht="114.75" x14ac:dyDescent="0.2">
      <c r="E193" s="3" t="s">
        <v>1091</v>
      </c>
    </row>
    <row r="194" spans="5:5" ht="140.25" x14ac:dyDescent="0.2">
      <c r="E194" s="3" t="s">
        <v>1092</v>
      </c>
    </row>
    <row r="195" spans="5:5" ht="127.5" x14ac:dyDescent="0.2">
      <c r="E195" s="3" t="s">
        <v>1093</v>
      </c>
    </row>
    <row r="196" spans="5:5" ht="89.25" x14ac:dyDescent="0.2">
      <c r="E196" s="3" t="s">
        <v>1094</v>
      </c>
    </row>
    <row r="197" spans="5:5" ht="76.5" x14ac:dyDescent="0.2">
      <c r="E197" s="3" t="s">
        <v>1095</v>
      </c>
    </row>
    <row r="198" spans="5:5" ht="114.75" x14ac:dyDescent="0.2">
      <c r="E198" s="3" t="s">
        <v>1096</v>
      </c>
    </row>
    <row r="199" spans="5:5" ht="114.75" x14ac:dyDescent="0.2">
      <c r="E199" s="3" t="s">
        <v>1097</v>
      </c>
    </row>
    <row r="200" spans="5:5" ht="76.5" x14ac:dyDescent="0.2">
      <c r="E200" s="3" t="s">
        <v>1098</v>
      </c>
    </row>
    <row r="201" spans="5:5" ht="102" x14ac:dyDescent="0.2">
      <c r="E201" s="3" t="s">
        <v>1099</v>
      </c>
    </row>
    <row r="202" spans="5:5" ht="89.25" x14ac:dyDescent="0.2">
      <c r="E202" s="3" t="s">
        <v>1100</v>
      </c>
    </row>
    <row r="203" spans="5:5" ht="114.75" x14ac:dyDescent="0.2">
      <c r="E203" s="3" t="s">
        <v>1101</v>
      </c>
    </row>
    <row r="204" spans="5:5" ht="102" x14ac:dyDescent="0.2">
      <c r="E204" s="3" t="s">
        <v>1102</v>
      </c>
    </row>
    <row r="205" spans="5:5" ht="127.5" x14ac:dyDescent="0.2">
      <c r="E205" s="3" t="s">
        <v>1103</v>
      </c>
    </row>
    <row r="206" spans="5:5" ht="63.75" x14ac:dyDescent="0.2">
      <c r="E206" s="3" t="s">
        <v>1104</v>
      </c>
    </row>
    <row r="207" spans="5:5" ht="89.25" x14ac:dyDescent="0.2">
      <c r="E207" s="3" t="s">
        <v>1105</v>
      </c>
    </row>
    <row r="208" spans="5:5" ht="114.75" x14ac:dyDescent="0.2">
      <c r="E208" s="3" t="s">
        <v>1106</v>
      </c>
    </row>
    <row r="209" spans="5:5" ht="63.75" x14ac:dyDescent="0.2">
      <c r="E209" s="3" t="s">
        <v>1107</v>
      </c>
    </row>
    <row r="210" spans="5:5" ht="51" x14ac:dyDescent="0.2">
      <c r="E210" s="3" t="s">
        <v>1108</v>
      </c>
    </row>
    <row r="211" spans="5:5" ht="140.25" x14ac:dyDescent="0.2">
      <c r="E211" s="3" t="s">
        <v>1109</v>
      </c>
    </row>
    <row r="212" spans="5:5" ht="89.25" x14ac:dyDescent="0.2">
      <c r="E212" s="3" t="s">
        <v>1110</v>
      </c>
    </row>
    <row r="213" spans="5:5" ht="89.25" x14ac:dyDescent="0.2">
      <c r="E213" s="3" t="s">
        <v>1111</v>
      </c>
    </row>
    <row r="214" spans="5:5" ht="89.25" x14ac:dyDescent="0.2">
      <c r="E214" s="3" t="s">
        <v>1112</v>
      </c>
    </row>
    <row r="215" spans="5:5" ht="89.25" x14ac:dyDescent="0.2">
      <c r="E215" s="3" t="s">
        <v>1113</v>
      </c>
    </row>
    <row r="216" spans="5:5" ht="140.25" x14ac:dyDescent="0.2">
      <c r="E216" s="3" t="s">
        <v>1114</v>
      </c>
    </row>
    <row r="217" spans="5:5" ht="38.25" x14ac:dyDescent="0.2">
      <c r="E217" s="3" t="s">
        <v>1115</v>
      </c>
    </row>
    <row r="218" spans="5:5" ht="76.5" x14ac:dyDescent="0.2">
      <c r="E218" s="3" t="s">
        <v>1116</v>
      </c>
    </row>
    <row r="219" spans="5:5" ht="140.25" x14ac:dyDescent="0.2">
      <c r="E219" s="3" t="s">
        <v>1117</v>
      </c>
    </row>
    <row r="220" spans="5:5" ht="76.5" x14ac:dyDescent="0.2">
      <c r="E220" s="3" t="s">
        <v>1118</v>
      </c>
    </row>
    <row r="221" spans="5:5" ht="114.75" x14ac:dyDescent="0.2">
      <c r="E221" s="3" t="s">
        <v>1119</v>
      </c>
    </row>
    <row r="222" spans="5:5" ht="127.5" x14ac:dyDescent="0.2">
      <c r="E222" s="3" t="s">
        <v>1120</v>
      </c>
    </row>
    <row r="223" spans="5:5" ht="127.5" x14ac:dyDescent="0.2">
      <c r="E223" s="3" t="s">
        <v>1121</v>
      </c>
    </row>
    <row r="224" spans="5:5" ht="76.5" x14ac:dyDescent="0.2">
      <c r="E224" s="3" t="s">
        <v>1122</v>
      </c>
    </row>
    <row r="225" spans="5:5" ht="63.75" x14ac:dyDescent="0.2">
      <c r="E225" s="3" t="s">
        <v>1123</v>
      </c>
    </row>
    <row r="226" spans="5:5" ht="76.5" x14ac:dyDescent="0.2">
      <c r="E226" s="3" t="s">
        <v>1124</v>
      </c>
    </row>
    <row r="227" spans="5:5" ht="140.25" x14ac:dyDescent="0.2">
      <c r="E227" s="3" t="s">
        <v>1125</v>
      </c>
    </row>
    <row r="228" spans="5:5" ht="38.25" x14ac:dyDescent="0.2">
      <c r="E228" s="3" t="s">
        <v>1126</v>
      </c>
    </row>
    <row r="229" spans="5:5" ht="76.5" x14ac:dyDescent="0.2">
      <c r="E229" s="3" t="s">
        <v>1127</v>
      </c>
    </row>
    <row r="230" spans="5:5" ht="127.5" x14ac:dyDescent="0.2">
      <c r="E230" s="3" t="s">
        <v>1128</v>
      </c>
    </row>
    <row r="231" spans="5:5" ht="89.25" x14ac:dyDescent="0.2">
      <c r="E231" s="3" t="s">
        <v>1129</v>
      </c>
    </row>
    <row r="232" spans="5:5" ht="140.25" x14ac:dyDescent="0.2">
      <c r="E232" s="3" t="s">
        <v>1130</v>
      </c>
    </row>
    <row r="233" spans="5:5" ht="127.5" x14ac:dyDescent="0.2">
      <c r="E233" s="3" t="s">
        <v>1131</v>
      </c>
    </row>
    <row r="234" spans="5:5" ht="140.25" x14ac:dyDescent="0.2">
      <c r="E234" s="3" t="s">
        <v>1132</v>
      </c>
    </row>
    <row r="235" spans="5:5" ht="140.25" x14ac:dyDescent="0.2">
      <c r="E235" s="3" t="s">
        <v>1133</v>
      </c>
    </row>
    <row r="236" spans="5:5" ht="127.5" x14ac:dyDescent="0.2">
      <c r="E236" s="3" t="s">
        <v>1134</v>
      </c>
    </row>
    <row r="237" spans="5:5" ht="114.75" x14ac:dyDescent="0.2">
      <c r="E237" s="3" t="s">
        <v>1135</v>
      </c>
    </row>
    <row r="238" spans="5:5" ht="76.5" x14ac:dyDescent="0.2">
      <c r="E238" s="3" t="s">
        <v>1136</v>
      </c>
    </row>
    <row r="239" spans="5:5" ht="63.75" x14ac:dyDescent="0.2">
      <c r="E239" s="3" t="s">
        <v>1137</v>
      </c>
    </row>
    <row r="240" spans="5:5" ht="140.25" x14ac:dyDescent="0.2">
      <c r="E240" s="3" t="s">
        <v>1138</v>
      </c>
    </row>
    <row r="241" spans="5:5" ht="140.25" x14ac:dyDescent="0.2">
      <c r="E241" s="3" t="s">
        <v>1139</v>
      </c>
    </row>
    <row r="242" spans="5:5" ht="140.25" x14ac:dyDescent="0.2">
      <c r="E242" s="3" t="s">
        <v>1140</v>
      </c>
    </row>
    <row r="243" spans="5:5" ht="76.5" x14ac:dyDescent="0.2">
      <c r="E243" s="3" t="s">
        <v>1141</v>
      </c>
    </row>
    <row r="244" spans="5:5" ht="51" x14ac:dyDescent="0.2">
      <c r="E244" s="3" t="s">
        <v>1142</v>
      </c>
    </row>
    <row r="245" spans="5:5" ht="76.5" x14ac:dyDescent="0.2">
      <c r="E245" s="3" t="s">
        <v>1143</v>
      </c>
    </row>
    <row r="246" spans="5:5" ht="89.25" x14ac:dyDescent="0.2">
      <c r="E246" s="3" t="s">
        <v>1144</v>
      </c>
    </row>
    <row r="247" spans="5:5" ht="51" x14ac:dyDescent="0.2">
      <c r="E247" s="3" t="s">
        <v>1145</v>
      </c>
    </row>
    <row r="248" spans="5:5" ht="114.75" x14ac:dyDescent="0.2">
      <c r="E248" s="3" t="s">
        <v>1146</v>
      </c>
    </row>
    <row r="249" spans="5:5" ht="63.75" x14ac:dyDescent="0.2">
      <c r="E249" s="3" t="s">
        <v>1147</v>
      </c>
    </row>
    <row r="250" spans="5:5" ht="51" x14ac:dyDescent="0.2">
      <c r="E250" s="3" t="s">
        <v>1148</v>
      </c>
    </row>
    <row r="251" spans="5:5" ht="140.25" x14ac:dyDescent="0.2">
      <c r="E251" s="3" t="s">
        <v>1149</v>
      </c>
    </row>
    <row r="252" spans="5:5" ht="127.5" x14ac:dyDescent="0.2">
      <c r="E252" s="3" t="s">
        <v>1150</v>
      </c>
    </row>
    <row r="253" spans="5:5" ht="38.25" x14ac:dyDescent="0.2">
      <c r="E253" s="3" t="s">
        <v>1151</v>
      </c>
    </row>
    <row r="254" spans="5:5" ht="140.25" x14ac:dyDescent="0.2">
      <c r="E254" s="3" t="s">
        <v>1152</v>
      </c>
    </row>
    <row r="255" spans="5:5" ht="51" x14ac:dyDescent="0.2">
      <c r="E255" s="3" t="s">
        <v>1153</v>
      </c>
    </row>
    <row r="256" spans="5:5" ht="89.25" x14ac:dyDescent="0.2">
      <c r="E256" s="3" t="s">
        <v>1154</v>
      </c>
    </row>
    <row r="257" spans="5:5" ht="153" x14ac:dyDescent="0.2">
      <c r="E257" s="3" t="s">
        <v>1155</v>
      </c>
    </row>
    <row r="258" spans="5:5" ht="127.5" x14ac:dyDescent="0.2">
      <c r="E258" s="3" t="s">
        <v>1156</v>
      </c>
    </row>
    <row r="259" spans="5:5" ht="76.5" x14ac:dyDescent="0.2">
      <c r="E259" s="3" t="s">
        <v>1157</v>
      </c>
    </row>
    <row r="260" spans="5:5" ht="76.5" x14ac:dyDescent="0.2">
      <c r="E260" s="3" t="s">
        <v>1158</v>
      </c>
    </row>
    <row r="261" spans="5:5" ht="127.5" x14ac:dyDescent="0.2">
      <c r="E261" s="3" t="s">
        <v>1159</v>
      </c>
    </row>
    <row r="262" spans="5:5" ht="140.25" x14ac:dyDescent="0.2">
      <c r="E262" s="3" t="s">
        <v>1160</v>
      </c>
    </row>
    <row r="263" spans="5:5" ht="51" x14ac:dyDescent="0.2">
      <c r="E263" s="3" t="s">
        <v>1161</v>
      </c>
    </row>
    <row r="264" spans="5:5" ht="89.25" x14ac:dyDescent="0.2">
      <c r="E264" s="3" t="s">
        <v>1162</v>
      </c>
    </row>
    <row r="265" spans="5:5" ht="76.5" x14ac:dyDescent="0.2">
      <c r="E265" s="3" t="s">
        <v>1163</v>
      </c>
    </row>
    <row r="266" spans="5:5" ht="102" x14ac:dyDescent="0.2">
      <c r="E266" s="3" t="s">
        <v>1164</v>
      </c>
    </row>
    <row r="267" spans="5:5" ht="76.5" x14ac:dyDescent="0.2">
      <c r="E267" s="3" t="s">
        <v>1165</v>
      </c>
    </row>
    <row r="268" spans="5:5" ht="25.5" x14ac:dyDescent="0.2">
      <c r="E268" s="3" t="s">
        <v>1166</v>
      </c>
    </row>
    <row r="269" spans="5:5" ht="25.5" x14ac:dyDescent="0.2">
      <c r="E269" s="3" t="s">
        <v>1167</v>
      </c>
    </row>
    <row r="270" spans="5:5" ht="51" x14ac:dyDescent="0.2">
      <c r="E270" s="3" t="s">
        <v>1168</v>
      </c>
    </row>
    <row r="271" spans="5:5" ht="76.5" x14ac:dyDescent="0.2">
      <c r="E271" s="3" t="s">
        <v>1169</v>
      </c>
    </row>
    <row r="272" spans="5:5" x14ac:dyDescent="0.2">
      <c r="E272" s="3" t="s">
        <v>1170</v>
      </c>
    </row>
    <row r="273" spans="5:5" ht="38.25" x14ac:dyDescent="0.2">
      <c r="E273" s="3" t="s">
        <v>1171</v>
      </c>
    </row>
    <row r="274" spans="5:5" ht="38.25" x14ac:dyDescent="0.2">
      <c r="E274" s="3" t="s">
        <v>1172</v>
      </c>
    </row>
    <row r="275" spans="5:5" ht="38.25" x14ac:dyDescent="0.2">
      <c r="E275" s="3" t="s">
        <v>1173</v>
      </c>
    </row>
    <row r="276" spans="5:5" ht="38.25" x14ac:dyDescent="0.2">
      <c r="E276" s="3" t="s">
        <v>1173</v>
      </c>
    </row>
    <row r="277" spans="5:5" ht="63.75" x14ac:dyDescent="0.2">
      <c r="E277" s="3" t="s">
        <v>1174</v>
      </c>
    </row>
    <row r="278" spans="5:5" ht="76.5" x14ac:dyDescent="0.2">
      <c r="E278" s="3" t="s">
        <v>1175</v>
      </c>
    </row>
    <row r="279" spans="5:5" x14ac:dyDescent="0.2">
      <c r="E279" s="3" t="s">
        <v>1176</v>
      </c>
    </row>
    <row r="280" spans="5:5" ht="51" x14ac:dyDescent="0.2">
      <c r="E280" s="3" t="s">
        <v>1177</v>
      </c>
    </row>
    <row r="281" spans="5:5" ht="140.25" x14ac:dyDescent="0.2">
      <c r="E281" s="3" t="s">
        <v>1178</v>
      </c>
    </row>
    <row r="282" spans="5:5" ht="114.75" x14ac:dyDescent="0.2">
      <c r="E282" s="3" t="s">
        <v>1179</v>
      </c>
    </row>
    <row r="283" spans="5:5" ht="127.5" x14ac:dyDescent="0.2">
      <c r="E283" s="3" t="s">
        <v>1180</v>
      </c>
    </row>
    <row r="284" spans="5:5" ht="127.5" x14ac:dyDescent="0.2">
      <c r="E284" s="3" t="s">
        <v>1181</v>
      </c>
    </row>
    <row r="285" spans="5:5" ht="63.75" x14ac:dyDescent="0.2">
      <c r="E285" s="3" t="s">
        <v>1182</v>
      </c>
    </row>
    <row r="286" spans="5:5" ht="63.75" x14ac:dyDescent="0.2">
      <c r="E286" s="3" t="s">
        <v>1183</v>
      </c>
    </row>
    <row r="287" spans="5:5" ht="114.75" x14ac:dyDescent="0.2">
      <c r="E287" s="3" t="s">
        <v>1184</v>
      </c>
    </row>
    <row r="288" spans="5:5" ht="51" x14ac:dyDescent="0.2">
      <c r="E288" s="3" t="s">
        <v>1185</v>
      </c>
    </row>
    <row r="289" spans="5:5" ht="25.5" x14ac:dyDescent="0.2">
      <c r="E289" s="3" t="s">
        <v>1186</v>
      </c>
    </row>
    <row r="290" spans="5:5" ht="25.5" x14ac:dyDescent="0.2">
      <c r="E290" s="3" t="s">
        <v>1187</v>
      </c>
    </row>
    <row r="291" spans="5:5" ht="38.25" x14ac:dyDescent="0.2">
      <c r="E291" s="3" t="s">
        <v>1188</v>
      </c>
    </row>
    <row r="292" spans="5:5" ht="76.5" x14ac:dyDescent="0.2">
      <c r="E292" s="3" t="s">
        <v>1189</v>
      </c>
    </row>
    <row r="293" spans="5:5" ht="76.5" x14ac:dyDescent="0.2">
      <c r="E293" s="3" t="s">
        <v>1190</v>
      </c>
    </row>
    <row r="294" spans="5:5" ht="127.5" x14ac:dyDescent="0.2">
      <c r="E294" s="3" t="s">
        <v>1191</v>
      </c>
    </row>
    <row r="295" spans="5:5" ht="127.5" x14ac:dyDescent="0.2">
      <c r="E295" s="3" t="s">
        <v>1192</v>
      </c>
    </row>
    <row r="296" spans="5:5" ht="89.25" x14ac:dyDescent="0.2">
      <c r="E296" s="3" t="s">
        <v>1193</v>
      </c>
    </row>
    <row r="507" spans="4:18" x14ac:dyDescent="0.2">
      <c r="D507" s="134"/>
      <c r="E507" s="134"/>
      <c r="F507" s="134"/>
      <c r="G507" s="134"/>
      <c r="H507" s="134"/>
      <c r="I507" s="134"/>
      <c r="J507" s="134"/>
      <c r="K507" s="134"/>
      <c r="L507" s="134"/>
      <c r="M507" s="134"/>
      <c r="N507" s="134"/>
      <c r="O507" s="134"/>
      <c r="P507" s="134"/>
      <c r="Q507" s="134"/>
      <c r="R507" s="134"/>
    </row>
  </sheetData>
  <phoneticPr fontId="25" type="noConversion"/>
  <pageMargins left="0.75" right="0.75" top="1" bottom="1" header="0.5" footer="0.5"/>
  <pageSetup paperSize="9" fitToHeight="0" orientation="portrait" verticalDpi="4294967292"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Aree!$F$19:$F$33</xm:f>
          </x14:formula1>
          <xm:sqref>B4:B187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13"/>
  <sheetViews>
    <sheetView zoomScale="145" zoomScaleNormal="145" workbookViewId="0">
      <selection activeCell="A4" sqref="A4"/>
    </sheetView>
  </sheetViews>
  <sheetFormatPr defaultColWidth="8.85546875" defaultRowHeight="12.75" x14ac:dyDescent="0.2"/>
  <cols>
    <col min="1" max="1" width="104.42578125" style="23" bestFit="1" customWidth="1"/>
    <col min="2" max="16384" width="8.85546875" style="23"/>
  </cols>
  <sheetData>
    <row r="1" spans="1:1" ht="18.75" x14ac:dyDescent="0.2">
      <c r="A1" s="61" t="s">
        <v>914</v>
      </c>
    </row>
    <row r="2" spans="1:1" ht="15.75" thickBot="1" x14ac:dyDescent="0.25">
      <c r="A2" s="96" t="s">
        <v>915</v>
      </c>
    </row>
    <row r="3" spans="1:1" ht="13.5" thickTop="1" x14ac:dyDescent="0.2">
      <c r="A3" s="93" t="s">
        <v>32</v>
      </c>
    </row>
    <row r="4" spans="1:1" x14ac:dyDescent="0.2">
      <c r="A4" s="93" t="s">
        <v>33</v>
      </c>
    </row>
    <row r="5" spans="1:1" x14ac:dyDescent="0.2">
      <c r="A5" s="93" t="s">
        <v>34</v>
      </c>
    </row>
    <row r="6" spans="1:1" x14ac:dyDescent="0.2">
      <c r="A6" s="93" t="s">
        <v>35</v>
      </c>
    </row>
    <row r="7" spans="1:1" x14ac:dyDescent="0.2">
      <c r="A7" s="93" t="s">
        <v>36</v>
      </c>
    </row>
    <row r="8" spans="1:1" x14ac:dyDescent="0.2">
      <c r="A8" s="93" t="s">
        <v>37</v>
      </c>
    </row>
    <row r="9" spans="1:1" x14ac:dyDescent="0.2">
      <c r="A9" s="93" t="s">
        <v>38</v>
      </c>
    </row>
    <row r="10" spans="1:1" x14ac:dyDescent="0.2">
      <c r="A10" s="93" t="s">
        <v>31</v>
      </c>
    </row>
    <row r="11" spans="1:1" x14ac:dyDescent="0.2">
      <c r="A11" s="94" t="s">
        <v>632</v>
      </c>
    </row>
    <row r="12" spans="1:1" x14ac:dyDescent="0.2">
      <c r="A12" s="95" t="s">
        <v>663</v>
      </c>
    </row>
    <row r="13" spans="1:1" x14ac:dyDescent="0.2">
      <c r="A13" s="95" t="s">
        <v>663</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G168"/>
  <sheetViews>
    <sheetView topLeftCell="B1" zoomScale="115" zoomScaleNormal="115" workbookViewId="0">
      <pane ySplit="83" topLeftCell="A84" activePane="bottomLeft" state="frozen"/>
      <selection activeCell="A4" sqref="A4:A18"/>
      <selection pane="bottomLeft"/>
    </sheetView>
  </sheetViews>
  <sheetFormatPr defaultColWidth="9.140625" defaultRowHeight="12.75" x14ac:dyDescent="0.2"/>
  <cols>
    <col min="1" max="1" width="9.85546875" style="5" hidden="1" customWidth="1"/>
    <col min="2" max="2" width="97.5703125" style="69" customWidth="1"/>
    <col min="3" max="3" width="38.42578125" style="69" hidden="1" customWidth="1"/>
    <col min="4" max="4" width="14.42578125" style="69" hidden="1" customWidth="1"/>
    <col min="5" max="5" width="21.5703125" style="69" customWidth="1"/>
    <col min="6" max="6" width="29" style="69" customWidth="1"/>
    <col min="7" max="7" width="42.28515625" style="69" customWidth="1"/>
    <col min="8" max="16384" width="9.140625" style="5"/>
  </cols>
  <sheetData>
    <row r="1" spans="1:7" ht="30.95" customHeight="1" x14ac:dyDescent="0.2">
      <c r="B1" s="98" t="s">
        <v>911</v>
      </c>
      <c r="C1" s="62"/>
      <c r="D1" s="63"/>
      <c r="E1" s="63"/>
      <c r="F1" s="63"/>
      <c r="G1" s="63"/>
    </row>
    <row r="2" spans="1:7" ht="23.1" customHeight="1" x14ac:dyDescent="0.2">
      <c r="B2" s="135" t="s">
        <v>16</v>
      </c>
      <c r="C2" s="135" t="s">
        <v>88</v>
      </c>
      <c r="D2" s="135" t="s">
        <v>17</v>
      </c>
      <c r="E2" s="135" t="s">
        <v>18</v>
      </c>
      <c r="F2" s="135" t="s">
        <v>19</v>
      </c>
      <c r="G2" s="97" t="s">
        <v>40</v>
      </c>
    </row>
    <row r="3" spans="1:7" ht="75.599999999999994" hidden="1" customHeight="1" x14ac:dyDescent="0.2">
      <c r="A3" s="6" t="s">
        <v>41</v>
      </c>
      <c r="B3" s="64" t="s">
        <v>42</v>
      </c>
      <c r="C3" s="65" t="s">
        <v>43</v>
      </c>
      <c r="D3" s="136"/>
      <c r="E3" s="136"/>
      <c r="F3" s="136"/>
      <c r="G3" s="137"/>
    </row>
    <row r="4" spans="1:7" ht="25.5" hidden="1" x14ac:dyDescent="0.2">
      <c r="A4" s="4"/>
      <c r="B4" s="65"/>
      <c r="C4" s="66" t="s">
        <v>45</v>
      </c>
      <c r="D4" s="136"/>
      <c r="E4" s="136"/>
      <c r="F4" s="136"/>
      <c r="G4" s="137"/>
    </row>
    <row r="5" spans="1:7" ht="38.25" hidden="1" x14ac:dyDescent="0.2">
      <c r="A5" s="4"/>
      <c r="B5" s="65"/>
      <c r="C5" s="66" t="s">
        <v>44</v>
      </c>
      <c r="D5" s="136"/>
      <c r="E5" s="136"/>
      <c r="F5" s="136"/>
      <c r="G5" s="137"/>
    </row>
    <row r="6" spans="1:7" ht="89.25" hidden="1" x14ac:dyDescent="0.2">
      <c r="A6" s="4"/>
      <c r="B6" s="65"/>
      <c r="C6" s="66" t="s">
        <v>46</v>
      </c>
      <c r="D6" s="136"/>
      <c r="E6" s="136"/>
      <c r="F6" s="136"/>
      <c r="G6" s="137"/>
    </row>
    <row r="7" spans="1:7" ht="38.25" hidden="1" x14ac:dyDescent="0.2">
      <c r="A7" s="4"/>
      <c r="B7" s="65"/>
      <c r="C7" s="66" t="s">
        <v>47</v>
      </c>
      <c r="D7" s="136"/>
      <c r="E7" s="136"/>
      <c r="F7" s="136"/>
      <c r="G7" s="137"/>
    </row>
    <row r="8" spans="1:7" ht="38.25" hidden="1" x14ac:dyDescent="0.2">
      <c r="A8" s="4"/>
      <c r="B8" s="65"/>
      <c r="C8" s="66" t="s">
        <v>48</v>
      </c>
      <c r="D8" s="136"/>
      <c r="E8" s="136"/>
      <c r="F8" s="136"/>
      <c r="G8" s="137"/>
    </row>
    <row r="9" spans="1:7" ht="51" hidden="1" x14ac:dyDescent="0.2">
      <c r="B9" s="65" t="s">
        <v>962</v>
      </c>
      <c r="C9" s="66" t="s">
        <v>50</v>
      </c>
      <c r="D9" s="136"/>
      <c r="E9" s="136"/>
      <c r="F9" s="136"/>
      <c r="G9" s="137"/>
    </row>
    <row r="10" spans="1:7" hidden="1" x14ac:dyDescent="0.2">
      <c r="B10" s="65"/>
      <c r="C10" s="66" t="s">
        <v>49</v>
      </c>
      <c r="D10" s="136"/>
      <c r="E10" s="136"/>
      <c r="F10" s="136"/>
      <c r="G10" s="137"/>
    </row>
    <row r="11" spans="1:7" ht="63.75" hidden="1" x14ac:dyDescent="0.2">
      <c r="B11" s="65"/>
      <c r="C11" s="66" t="s">
        <v>51</v>
      </c>
      <c r="D11" s="136"/>
      <c r="E11" s="136"/>
      <c r="F11" s="136"/>
      <c r="G11" s="137"/>
    </row>
    <row r="12" spans="1:7" ht="127.5" hidden="1" x14ac:dyDescent="0.2">
      <c r="B12" s="65" t="s">
        <v>963</v>
      </c>
      <c r="C12" s="65" t="s">
        <v>52</v>
      </c>
      <c r="D12" s="136"/>
      <c r="E12" s="136"/>
      <c r="F12" s="136"/>
      <c r="G12" s="138" t="s">
        <v>54</v>
      </c>
    </row>
    <row r="13" spans="1:7" ht="25.5" hidden="1" x14ac:dyDescent="0.2">
      <c r="B13" s="136"/>
      <c r="C13" s="65" t="s">
        <v>53</v>
      </c>
      <c r="D13" s="136"/>
      <c r="E13" s="136"/>
      <c r="F13" s="136"/>
      <c r="G13" s="137"/>
    </row>
    <row r="14" spans="1:7" ht="51" hidden="1" x14ac:dyDescent="0.2">
      <c r="B14" s="136"/>
      <c r="C14" s="65" t="s">
        <v>55</v>
      </c>
      <c r="D14" s="136"/>
      <c r="E14" s="136"/>
      <c r="F14" s="136"/>
      <c r="G14" s="137"/>
    </row>
    <row r="15" spans="1:7" ht="63.75" hidden="1" x14ac:dyDescent="0.2">
      <c r="B15" s="136"/>
      <c r="C15" s="66" t="s">
        <v>56</v>
      </c>
      <c r="D15" s="136"/>
      <c r="E15" s="136"/>
      <c r="F15" s="136"/>
      <c r="G15" s="137"/>
    </row>
    <row r="16" spans="1:7" hidden="1" x14ac:dyDescent="0.2">
      <c r="B16" s="136"/>
      <c r="C16" s="66" t="s">
        <v>57</v>
      </c>
      <c r="D16" s="136"/>
      <c r="E16" s="136"/>
      <c r="F16" s="136"/>
      <c r="G16" s="137"/>
    </row>
    <row r="17" spans="2:7" ht="229.5" hidden="1" x14ac:dyDescent="0.2">
      <c r="B17" s="139" t="s">
        <v>28</v>
      </c>
      <c r="C17" s="65" t="s">
        <v>58</v>
      </c>
      <c r="D17" s="136"/>
      <c r="E17" s="136"/>
      <c r="F17" s="136"/>
      <c r="G17" s="138" t="s">
        <v>65</v>
      </c>
    </row>
    <row r="18" spans="2:7" hidden="1" x14ac:dyDescent="0.2">
      <c r="B18" s="66"/>
      <c r="C18" s="66" t="s">
        <v>59</v>
      </c>
      <c r="D18" s="136"/>
      <c r="E18" s="136"/>
      <c r="F18" s="136"/>
      <c r="G18" s="137"/>
    </row>
    <row r="19" spans="2:7" ht="153" hidden="1" x14ac:dyDescent="0.2">
      <c r="B19" s="140" t="s">
        <v>60</v>
      </c>
      <c r="C19" s="66" t="s">
        <v>61</v>
      </c>
      <c r="D19" s="136"/>
      <c r="E19" s="136"/>
      <c r="F19" s="136"/>
      <c r="G19" s="138" t="s">
        <v>62</v>
      </c>
    </row>
    <row r="20" spans="2:7" ht="102" hidden="1" x14ac:dyDescent="0.2">
      <c r="B20" s="140" t="s">
        <v>82</v>
      </c>
      <c r="C20" s="65" t="s">
        <v>63</v>
      </c>
      <c r="D20" s="136"/>
      <c r="E20" s="136"/>
      <c r="F20" s="136"/>
      <c r="G20" s="138" t="s">
        <v>64</v>
      </c>
    </row>
    <row r="21" spans="2:7" ht="25.5" hidden="1" x14ac:dyDescent="0.2">
      <c r="B21" s="66"/>
      <c r="C21" s="65" t="s">
        <v>67</v>
      </c>
      <c r="D21" s="136"/>
      <c r="E21" s="136"/>
      <c r="F21" s="136"/>
      <c r="G21" s="137"/>
    </row>
    <row r="22" spans="2:7" ht="76.5" hidden="1" x14ac:dyDescent="0.2">
      <c r="B22" s="66"/>
      <c r="C22" s="65" t="s">
        <v>66</v>
      </c>
      <c r="D22" s="136"/>
      <c r="E22" s="136"/>
      <c r="F22" s="136"/>
      <c r="G22" s="138" t="s">
        <v>68</v>
      </c>
    </row>
    <row r="23" spans="2:7" hidden="1" x14ac:dyDescent="0.2">
      <c r="B23" s="66"/>
      <c r="C23" s="66" t="s">
        <v>69</v>
      </c>
      <c r="D23" s="136"/>
      <c r="E23" s="136"/>
      <c r="F23" s="136"/>
      <c r="G23" s="141"/>
    </row>
    <row r="24" spans="2:7" hidden="1" x14ac:dyDescent="0.2">
      <c r="B24" s="66"/>
      <c r="C24" s="66" t="s">
        <v>70</v>
      </c>
      <c r="D24" s="136"/>
      <c r="E24" s="136"/>
      <c r="F24" s="136"/>
      <c r="G24" s="141"/>
    </row>
    <row r="25" spans="2:7" ht="25.5" hidden="1" x14ac:dyDescent="0.2">
      <c r="B25" s="140" t="s">
        <v>71</v>
      </c>
      <c r="C25" s="66"/>
      <c r="D25" s="136"/>
      <c r="E25" s="136"/>
      <c r="F25" s="136"/>
      <c r="G25" s="141"/>
    </row>
    <row r="26" spans="2:7" ht="38.25" hidden="1" x14ac:dyDescent="0.2">
      <c r="B26" s="140" t="s">
        <v>72</v>
      </c>
      <c r="C26" s="66"/>
      <c r="D26" s="136"/>
      <c r="E26" s="136"/>
      <c r="F26" s="136"/>
      <c r="G26" s="141"/>
    </row>
    <row r="27" spans="2:7" hidden="1" x14ac:dyDescent="0.2">
      <c r="B27" s="140" t="s">
        <v>73</v>
      </c>
      <c r="C27" s="66"/>
      <c r="D27" s="136"/>
      <c r="E27" s="136"/>
      <c r="F27" s="136"/>
      <c r="G27" s="141"/>
    </row>
    <row r="28" spans="2:7" ht="25.5" hidden="1" x14ac:dyDescent="0.2">
      <c r="B28" s="140" t="s">
        <v>74</v>
      </c>
      <c r="C28" s="66"/>
      <c r="D28" s="136"/>
      <c r="E28" s="136"/>
      <c r="F28" s="136"/>
      <c r="G28" s="141"/>
    </row>
    <row r="29" spans="2:7" ht="38.25" hidden="1" x14ac:dyDescent="0.2">
      <c r="B29" s="140" t="s">
        <v>75</v>
      </c>
      <c r="C29" s="66"/>
      <c r="D29" s="136"/>
      <c r="E29" s="136"/>
      <c r="F29" s="136"/>
      <c r="G29" s="141"/>
    </row>
    <row r="30" spans="2:7" hidden="1" x14ac:dyDescent="0.2">
      <c r="B30" s="140" t="s">
        <v>76</v>
      </c>
      <c r="C30" s="66"/>
      <c r="D30" s="136"/>
      <c r="E30" s="136"/>
      <c r="F30" s="136"/>
      <c r="G30" s="141"/>
    </row>
    <row r="31" spans="2:7" ht="25.5" hidden="1" x14ac:dyDescent="0.2">
      <c r="B31" s="140" t="s">
        <v>77</v>
      </c>
      <c r="C31" s="66"/>
      <c r="D31" s="136"/>
      <c r="E31" s="136"/>
      <c r="F31" s="136"/>
      <c r="G31" s="141"/>
    </row>
    <row r="32" spans="2:7" hidden="1" x14ac:dyDescent="0.2">
      <c r="B32" s="140" t="s">
        <v>78</v>
      </c>
      <c r="C32" s="66"/>
      <c r="D32" s="136"/>
      <c r="E32" s="136"/>
      <c r="F32" s="136"/>
      <c r="G32" s="137"/>
    </row>
    <row r="33" spans="2:7" hidden="1" x14ac:dyDescent="0.2">
      <c r="B33" s="140" t="s">
        <v>80</v>
      </c>
      <c r="C33" s="66" t="s">
        <v>79</v>
      </c>
      <c r="D33" s="136"/>
      <c r="E33" s="136"/>
      <c r="F33" s="136"/>
      <c r="G33" s="137"/>
    </row>
    <row r="34" spans="2:7" hidden="1" x14ac:dyDescent="0.2">
      <c r="B34" s="140" t="s">
        <v>89</v>
      </c>
      <c r="C34" s="66" t="s">
        <v>81</v>
      </c>
      <c r="D34" s="136"/>
      <c r="E34" s="136"/>
      <c r="F34" s="136"/>
      <c r="G34" s="137"/>
    </row>
    <row r="35" spans="2:7" ht="25.5" hidden="1" x14ac:dyDescent="0.2">
      <c r="B35" s="140" t="s">
        <v>84</v>
      </c>
      <c r="C35" s="66" t="s">
        <v>83</v>
      </c>
      <c r="D35" s="136"/>
      <c r="E35" s="136"/>
      <c r="F35" s="136"/>
      <c r="G35" s="137"/>
    </row>
    <row r="36" spans="2:7" ht="63.75" hidden="1" x14ac:dyDescent="0.2">
      <c r="B36" s="140"/>
      <c r="C36" s="66" t="s">
        <v>85</v>
      </c>
      <c r="D36" s="136"/>
      <c r="E36" s="136"/>
      <c r="F36" s="136"/>
      <c r="G36" s="137"/>
    </row>
    <row r="37" spans="2:7" ht="76.5" hidden="1" x14ac:dyDescent="0.2">
      <c r="B37" s="139" t="s">
        <v>86</v>
      </c>
      <c r="C37" s="65" t="s">
        <v>87</v>
      </c>
      <c r="D37" s="136"/>
      <c r="E37" s="136"/>
      <c r="F37" s="136"/>
      <c r="G37" s="137"/>
    </row>
    <row r="38" spans="2:7" ht="102" hidden="1" x14ac:dyDescent="0.2">
      <c r="B38" s="66"/>
      <c r="C38" s="66" t="s">
        <v>90</v>
      </c>
      <c r="D38" s="136"/>
      <c r="E38" s="136"/>
      <c r="F38" s="136"/>
      <c r="G38" s="137"/>
    </row>
    <row r="39" spans="2:7" ht="38.25" hidden="1" x14ac:dyDescent="0.2">
      <c r="B39" s="140" t="s">
        <v>91</v>
      </c>
      <c r="C39" s="65" t="s">
        <v>92</v>
      </c>
      <c r="D39" s="136"/>
      <c r="E39" s="136"/>
      <c r="F39" s="136"/>
      <c r="G39" s="137"/>
    </row>
    <row r="40" spans="2:7" ht="25.5" hidden="1" x14ac:dyDescent="0.2">
      <c r="B40" s="140" t="s">
        <v>93</v>
      </c>
      <c r="C40" s="66"/>
      <c r="D40" s="136"/>
      <c r="E40" s="136"/>
      <c r="F40" s="136"/>
      <c r="G40" s="137"/>
    </row>
    <row r="41" spans="2:7" hidden="1" x14ac:dyDescent="0.2">
      <c r="B41" s="140" t="s">
        <v>94</v>
      </c>
      <c r="C41" s="66"/>
      <c r="D41" s="136"/>
      <c r="E41" s="136"/>
      <c r="F41" s="136"/>
      <c r="G41" s="137"/>
    </row>
    <row r="42" spans="2:7" hidden="1" x14ac:dyDescent="0.2">
      <c r="B42" s="140" t="s">
        <v>95</v>
      </c>
      <c r="C42" s="66"/>
      <c r="D42" s="136"/>
      <c r="E42" s="136"/>
      <c r="F42" s="136"/>
      <c r="G42" s="137"/>
    </row>
    <row r="43" spans="2:7" ht="25.5" hidden="1" x14ac:dyDescent="0.2">
      <c r="B43" s="140" t="s">
        <v>96</v>
      </c>
      <c r="C43" s="66"/>
      <c r="D43" s="136"/>
      <c r="E43" s="136"/>
      <c r="F43" s="136"/>
      <c r="G43" s="137"/>
    </row>
    <row r="44" spans="2:7" ht="76.5" hidden="1" x14ac:dyDescent="0.2">
      <c r="B44" s="140" t="s">
        <v>97</v>
      </c>
      <c r="C44" s="66"/>
      <c r="D44" s="136"/>
      <c r="E44" s="136"/>
      <c r="F44" s="136"/>
      <c r="G44" s="138" t="s">
        <v>98</v>
      </c>
    </row>
    <row r="45" spans="2:7" ht="127.5" hidden="1" x14ac:dyDescent="0.2">
      <c r="B45" s="139" t="s">
        <v>99</v>
      </c>
      <c r="C45" s="66" t="s">
        <v>100</v>
      </c>
      <c r="D45" s="136"/>
      <c r="E45" s="136"/>
      <c r="F45" s="136"/>
      <c r="G45" s="138" t="s">
        <v>103</v>
      </c>
    </row>
    <row r="46" spans="2:7" ht="38.25" hidden="1" x14ac:dyDescent="0.2">
      <c r="B46" s="140"/>
      <c r="C46" s="66" t="s">
        <v>47</v>
      </c>
      <c r="D46" s="136"/>
      <c r="E46" s="136"/>
      <c r="F46" s="136"/>
      <c r="G46" s="141"/>
    </row>
    <row r="47" spans="2:7" hidden="1" x14ac:dyDescent="0.2">
      <c r="B47" s="140"/>
      <c r="C47" s="66" t="s">
        <v>101</v>
      </c>
      <c r="D47" s="136"/>
      <c r="E47" s="136"/>
      <c r="F47" s="136"/>
      <c r="G47" s="141"/>
    </row>
    <row r="48" spans="2:7" hidden="1" x14ac:dyDescent="0.2">
      <c r="B48" s="140"/>
      <c r="C48" s="66" t="s">
        <v>102</v>
      </c>
      <c r="D48" s="136"/>
      <c r="E48" s="136"/>
      <c r="F48" s="136"/>
      <c r="G48" s="141"/>
    </row>
    <row r="49" spans="2:7" ht="38.25" hidden="1" x14ac:dyDescent="0.2">
      <c r="B49" s="140" t="s">
        <v>104</v>
      </c>
      <c r="C49" s="66"/>
      <c r="D49" s="136"/>
      <c r="E49" s="136"/>
      <c r="F49" s="136"/>
      <c r="G49" s="141"/>
    </row>
    <row r="50" spans="2:7" ht="38.25" hidden="1" x14ac:dyDescent="0.2">
      <c r="B50" s="140" t="s">
        <v>105</v>
      </c>
      <c r="C50" s="66"/>
      <c r="D50" s="136"/>
      <c r="E50" s="136"/>
      <c r="F50" s="136"/>
      <c r="G50" s="141"/>
    </row>
    <row r="51" spans="2:7" ht="25.5" hidden="1" x14ac:dyDescent="0.2">
      <c r="B51" s="140" t="s">
        <v>106</v>
      </c>
      <c r="C51" s="66"/>
      <c r="D51" s="136"/>
      <c r="E51" s="136"/>
      <c r="F51" s="136"/>
      <c r="G51" s="141"/>
    </row>
    <row r="52" spans="2:7" ht="51" hidden="1" x14ac:dyDescent="0.2">
      <c r="B52" s="140" t="s">
        <v>107</v>
      </c>
      <c r="C52" s="66"/>
      <c r="D52" s="136"/>
      <c r="E52" s="136"/>
      <c r="F52" s="136"/>
      <c r="G52" s="141"/>
    </row>
    <row r="53" spans="2:7" ht="76.5" hidden="1" x14ac:dyDescent="0.2">
      <c r="B53" s="139" t="s">
        <v>108</v>
      </c>
      <c r="C53" s="65" t="s">
        <v>109</v>
      </c>
      <c r="D53" s="136"/>
      <c r="E53" s="136"/>
      <c r="F53" s="136"/>
      <c r="G53" s="138" t="s">
        <v>110</v>
      </c>
    </row>
    <row r="54" spans="2:7" ht="63.75" hidden="1" x14ac:dyDescent="0.2">
      <c r="B54" s="66"/>
      <c r="C54" s="66" t="s">
        <v>111</v>
      </c>
      <c r="D54" s="136"/>
      <c r="E54" s="136"/>
      <c r="F54" s="136"/>
      <c r="G54" s="141"/>
    </row>
    <row r="55" spans="2:7" ht="127.5" hidden="1" x14ac:dyDescent="0.2">
      <c r="B55" s="140" t="s">
        <v>113</v>
      </c>
      <c r="C55" s="65" t="s">
        <v>112</v>
      </c>
      <c r="D55" s="136"/>
      <c r="E55" s="136"/>
      <c r="F55" s="136"/>
      <c r="G55" s="138" t="s">
        <v>120</v>
      </c>
    </row>
    <row r="56" spans="2:7" ht="25.5" hidden="1" x14ac:dyDescent="0.2">
      <c r="B56" s="140" t="s">
        <v>114</v>
      </c>
      <c r="C56" s="65" t="s">
        <v>115</v>
      </c>
      <c r="D56" s="136"/>
      <c r="E56" s="136"/>
      <c r="F56" s="136"/>
      <c r="G56" s="141"/>
    </row>
    <row r="57" spans="2:7" ht="140.25" hidden="1" x14ac:dyDescent="0.2">
      <c r="B57" s="140" t="s">
        <v>118</v>
      </c>
      <c r="C57" s="66" t="s">
        <v>116</v>
      </c>
      <c r="D57" s="136"/>
      <c r="E57" s="136"/>
      <c r="F57" s="136"/>
      <c r="G57" s="138" t="s">
        <v>117</v>
      </c>
    </row>
    <row r="58" spans="2:7" hidden="1" x14ac:dyDescent="0.2">
      <c r="B58" s="140" t="s">
        <v>119</v>
      </c>
      <c r="C58" s="66"/>
      <c r="D58" s="136"/>
      <c r="E58" s="136"/>
      <c r="F58" s="136"/>
      <c r="G58" s="141"/>
    </row>
    <row r="59" spans="2:7" ht="127.5" hidden="1" x14ac:dyDescent="0.2">
      <c r="B59" s="139" t="s">
        <v>121</v>
      </c>
      <c r="C59" s="65" t="s">
        <v>122</v>
      </c>
      <c r="D59" s="136"/>
      <c r="E59" s="136"/>
      <c r="F59" s="136"/>
      <c r="G59" s="138" t="s">
        <v>123</v>
      </c>
    </row>
    <row r="60" spans="2:7" ht="25.5" hidden="1" x14ac:dyDescent="0.2">
      <c r="B60" s="140" t="s">
        <v>124</v>
      </c>
      <c r="C60" s="66" t="s">
        <v>125</v>
      </c>
      <c r="D60" s="136"/>
      <c r="E60" s="136"/>
      <c r="F60" s="136"/>
      <c r="G60" s="141"/>
    </row>
    <row r="61" spans="2:7" ht="51" hidden="1" x14ac:dyDescent="0.2">
      <c r="B61" s="140" t="s">
        <v>126</v>
      </c>
      <c r="C61" s="66"/>
      <c r="D61" s="136"/>
      <c r="E61" s="136"/>
      <c r="F61" s="136"/>
      <c r="G61" s="141"/>
    </row>
    <row r="62" spans="2:7" hidden="1" x14ac:dyDescent="0.2">
      <c r="B62" s="140" t="s">
        <v>127</v>
      </c>
      <c r="C62" s="66"/>
      <c r="D62" s="136"/>
      <c r="E62" s="136"/>
      <c r="F62" s="136"/>
      <c r="G62" s="141"/>
    </row>
    <row r="63" spans="2:7" ht="25.5" hidden="1" x14ac:dyDescent="0.2">
      <c r="B63" s="140" t="s">
        <v>128</v>
      </c>
      <c r="C63" s="66"/>
      <c r="D63" s="136"/>
      <c r="E63" s="136"/>
      <c r="F63" s="136"/>
      <c r="G63" s="141"/>
    </row>
    <row r="64" spans="2:7" ht="38.25" hidden="1" x14ac:dyDescent="0.2">
      <c r="B64" s="140" t="s">
        <v>129</v>
      </c>
      <c r="C64" s="66"/>
      <c r="D64" s="136"/>
      <c r="E64" s="136"/>
      <c r="F64" s="136"/>
      <c r="G64" s="141"/>
    </row>
    <row r="65" spans="1:7" ht="51" hidden="1" x14ac:dyDescent="0.2">
      <c r="B65" s="140" t="s">
        <v>130</v>
      </c>
      <c r="C65" s="66"/>
      <c r="D65" s="136"/>
      <c r="E65" s="136"/>
      <c r="F65" s="136"/>
      <c r="G65" s="141"/>
    </row>
    <row r="66" spans="1:7" hidden="1" x14ac:dyDescent="0.2">
      <c r="B66" s="139" t="s">
        <v>131</v>
      </c>
      <c r="C66" s="66" t="s">
        <v>132</v>
      </c>
      <c r="D66" s="136"/>
      <c r="E66" s="136"/>
      <c r="F66" s="136"/>
      <c r="G66" s="141"/>
    </row>
    <row r="67" spans="1:7" ht="165.75" hidden="1" x14ac:dyDescent="0.2">
      <c r="B67" s="140" t="s">
        <v>133</v>
      </c>
      <c r="C67" s="66"/>
      <c r="D67" s="136"/>
      <c r="E67" s="136"/>
      <c r="F67" s="136"/>
      <c r="G67" s="138" t="s">
        <v>134</v>
      </c>
    </row>
    <row r="68" spans="1:7" ht="78.75" hidden="1" x14ac:dyDescent="0.2">
      <c r="A68" s="6" t="s">
        <v>152</v>
      </c>
      <c r="B68" s="139" t="s">
        <v>25</v>
      </c>
      <c r="C68" s="66" t="s">
        <v>135</v>
      </c>
      <c r="D68" s="136"/>
      <c r="E68" s="136"/>
      <c r="F68" s="136"/>
      <c r="G68" s="141"/>
    </row>
    <row r="69" spans="1:7" ht="204" hidden="1" x14ac:dyDescent="0.2">
      <c r="B69" s="140" t="s">
        <v>136</v>
      </c>
      <c r="C69" s="66"/>
      <c r="D69" s="136"/>
      <c r="E69" s="136"/>
      <c r="F69" s="136"/>
      <c r="G69" s="138" t="s">
        <v>137</v>
      </c>
    </row>
    <row r="70" spans="1:7" ht="25.5" hidden="1" x14ac:dyDescent="0.2">
      <c r="B70" s="140" t="s">
        <v>138</v>
      </c>
      <c r="C70" s="66"/>
      <c r="D70" s="136"/>
      <c r="E70" s="136"/>
      <c r="F70" s="136"/>
      <c r="G70" s="141"/>
    </row>
    <row r="71" spans="1:7" ht="38.25" hidden="1" x14ac:dyDescent="0.2">
      <c r="B71" s="140" t="s">
        <v>139</v>
      </c>
      <c r="C71" s="66"/>
      <c r="D71" s="136"/>
      <c r="E71" s="136"/>
      <c r="F71" s="136"/>
      <c r="G71" s="141"/>
    </row>
    <row r="72" spans="1:7" hidden="1" x14ac:dyDescent="0.2">
      <c r="B72" s="140" t="s">
        <v>140</v>
      </c>
      <c r="C72" s="66"/>
      <c r="D72" s="136"/>
      <c r="E72" s="136"/>
      <c r="F72" s="136"/>
      <c r="G72" s="141"/>
    </row>
    <row r="73" spans="1:7" hidden="1" x14ac:dyDescent="0.2">
      <c r="B73" s="140" t="s">
        <v>141</v>
      </c>
      <c r="C73" s="66"/>
      <c r="D73" s="136"/>
      <c r="E73" s="136"/>
      <c r="F73" s="136"/>
      <c r="G73" s="141"/>
    </row>
    <row r="74" spans="1:7" hidden="1" x14ac:dyDescent="0.2">
      <c r="B74" s="140" t="s">
        <v>142</v>
      </c>
      <c r="C74" s="66"/>
      <c r="D74" s="136"/>
      <c r="E74" s="136"/>
      <c r="F74" s="136"/>
      <c r="G74" s="141"/>
    </row>
    <row r="75" spans="1:7" ht="110.25" hidden="1" x14ac:dyDescent="0.2">
      <c r="A75" s="6" t="s">
        <v>153</v>
      </c>
      <c r="B75" s="139" t="s">
        <v>143</v>
      </c>
      <c r="C75" s="66" t="s">
        <v>144</v>
      </c>
      <c r="D75" s="136"/>
      <c r="E75" s="136"/>
      <c r="F75" s="136"/>
      <c r="G75" s="138" t="s">
        <v>145</v>
      </c>
    </row>
    <row r="76" spans="1:7" hidden="1" x14ac:dyDescent="0.2">
      <c r="B76" s="140" t="s">
        <v>148</v>
      </c>
      <c r="C76" s="66"/>
      <c r="D76" s="136"/>
      <c r="E76" s="136"/>
      <c r="F76" s="136"/>
      <c r="G76" s="141"/>
    </row>
    <row r="77" spans="1:7" ht="25.5" hidden="1" x14ac:dyDescent="0.2">
      <c r="B77" s="140" t="s">
        <v>146</v>
      </c>
      <c r="C77" s="66"/>
      <c r="D77" s="136"/>
      <c r="E77" s="136"/>
      <c r="F77" s="136"/>
      <c r="G77" s="141"/>
    </row>
    <row r="78" spans="1:7" hidden="1" x14ac:dyDescent="0.2">
      <c r="B78" s="140" t="s">
        <v>147</v>
      </c>
      <c r="C78" s="66"/>
      <c r="D78" s="136"/>
      <c r="E78" s="136"/>
      <c r="F78" s="136"/>
      <c r="G78" s="141"/>
    </row>
    <row r="79" spans="1:7" ht="153" hidden="1" x14ac:dyDescent="0.2">
      <c r="A79" s="6" t="s">
        <v>154</v>
      </c>
      <c r="B79" s="139" t="s">
        <v>24</v>
      </c>
      <c r="C79" s="66" t="s">
        <v>149</v>
      </c>
      <c r="D79" s="136"/>
      <c r="E79" s="136"/>
      <c r="F79" s="136"/>
      <c r="G79" s="138" t="s">
        <v>151</v>
      </c>
    </row>
    <row r="80" spans="1:7" ht="114.75" hidden="1" x14ac:dyDescent="0.2">
      <c r="B80" s="66"/>
      <c r="C80" s="66" t="s">
        <v>150</v>
      </c>
      <c r="D80" s="136"/>
      <c r="E80" s="136"/>
      <c r="F80" s="136"/>
      <c r="G80" s="141"/>
    </row>
    <row r="81" spans="2:7" hidden="1" x14ac:dyDescent="0.2">
      <c r="B81" s="139" t="s">
        <v>21</v>
      </c>
      <c r="C81" s="66"/>
      <c r="D81" s="66"/>
      <c r="E81" s="65" t="s">
        <v>20</v>
      </c>
      <c r="F81" s="65" t="s">
        <v>22</v>
      </c>
      <c r="G81" s="137"/>
    </row>
    <row r="82" spans="2:7" hidden="1" x14ac:dyDescent="0.2">
      <c r="B82" s="139" t="s">
        <v>10</v>
      </c>
      <c r="C82" s="66"/>
      <c r="D82" s="142"/>
      <c r="E82" s="65" t="s">
        <v>20</v>
      </c>
      <c r="F82" s="65" t="s">
        <v>23</v>
      </c>
      <c r="G82" s="137"/>
    </row>
    <row r="83" spans="2:7" hidden="1" x14ac:dyDescent="0.2">
      <c r="B83" s="139" t="s">
        <v>26</v>
      </c>
      <c r="C83" s="66"/>
      <c r="D83" s="66"/>
      <c r="E83" s="65" t="s">
        <v>20</v>
      </c>
      <c r="F83" s="65" t="s">
        <v>27</v>
      </c>
      <c r="G83" s="137"/>
    </row>
    <row r="84" spans="2:7" x14ac:dyDescent="0.2">
      <c r="B84" s="67" t="s">
        <v>917</v>
      </c>
      <c r="C84" s="66"/>
      <c r="D84" s="68"/>
      <c r="E84" s="68"/>
      <c r="F84" s="68"/>
      <c r="G84" s="137"/>
    </row>
    <row r="85" spans="2:7" x14ac:dyDescent="0.2">
      <c r="B85" s="143" t="s">
        <v>28</v>
      </c>
      <c r="C85" s="144"/>
      <c r="D85" s="145"/>
      <c r="E85" s="145"/>
      <c r="F85" s="145"/>
      <c r="G85" s="146"/>
    </row>
    <row r="86" spans="2:7" x14ac:dyDescent="0.2">
      <c r="B86" s="67" t="s">
        <v>918</v>
      </c>
      <c r="C86" s="66"/>
      <c r="D86" s="68"/>
      <c r="E86" s="68"/>
      <c r="F86" s="68"/>
      <c r="G86" s="137"/>
    </row>
    <row r="87" spans="2:7" ht="25.5" x14ac:dyDescent="0.2">
      <c r="B87" s="67" t="s">
        <v>919</v>
      </c>
      <c r="C87" s="66"/>
      <c r="D87" s="68"/>
      <c r="E87" s="68"/>
      <c r="F87" s="68"/>
      <c r="G87" s="137"/>
    </row>
    <row r="88" spans="2:7" ht="38.25" x14ac:dyDescent="0.2">
      <c r="B88" s="67" t="s">
        <v>920</v>
      </c>
      <c r="C88" s="66"/>
      <c r="D88" s="68"/>
      <c r="E88" s="68"/>
      <c r="F88" s="68"/>
      <c r="G88" s="137"/>
    </row>
    <row r="89" spans="2:7" ht="51" x14ac:dyDescent="0.2">
      <c r="B89" s="67" t="s">
        <v>921</v>
      </c>
      <c r="C89" s="66"/>
      <c r="D89" s="68"/>
      <c r="E89" s="68"/>
      <c r="F89" s="68"/>
      <c r="G89" s="137"/>
    </row>
    <row r="90" spans="2:7" ht="25.5" x14ac:dyDescent="0.2">
      <c r="B90" s="67" t="s">
        <v>922</v>
      </c>
      <c r="C90" s="66"/>
      <c r="D90" s="68"/>
      <c r="E90" s="68"/>
      <c r="F90" s="68"/>
      <c r="G90" s="137"/>
    </row>
    <row r="91" spans="2:7" ht="25.5" x14ac:dyDescent="0.2">
      <c r="B91" s="67" t="s">
        <v>923</v>
      </c>
      <c r="C91" s="66"/>
      <c r="D91" s="68"/>
      <c r="E91" s="68"/>
      <c r="F91" s="68"/>
      <c r="G91" s="137"/>
    </row>
    <row r="92" spans="2:7" ht="38.25" x14ac:dyDescent="0.2">
      <c r="B92" s="67" t="s">
        <v>924</v>
      </c>
      <c r="C92" s="66"/>
      <c r="D92" s="68"/>
      <c r="E92" s="68"/>
      <c r="F92" s="68"/>
      <c r="G92" s="137"/>
    </row>
    <row r="93" spans="2:7" ht="25.5" x14ac:dyDescent="0.2">
      <c r="B93" s="67" t="s">
        <v>925</v>
      </c>
      <c r="C93" s="66"/>
      <c r="D93" s="68"/>
      <c r="E93" s="68"/>
      <c r="F93" s="68"/>
      <c r="G93" s="137"/>
    </row>
    <row r="94" spans="2:7" ht="25.5" x14ac:dyDescent="0.2">
      <c r="B94" s="67" t="s">
        <v>926</v>
      </c>
      <c r="C94" s="66"/>
      <c r="D94" s="68"/>
      <c r="E94" s="68"/>
      <c r="F94" s="68"/>
      <c r="G94" s="137"/>
    </row>
    <row r="95" spans="2:7" ht="25.5" x14ac:dyDescent="0.2">
      <c r="B95" s="67" t="s">
        <v>927</v>
      </c>
      <c r="C95" s="66"/>
      <c r="D95" s="68"/>
      <c r="E95" s="68"/>
      <c r="F95" s="68"/>
      <c r="G95" s="137"/>
    </row>
    <row r="96" spans="2:7" ht="25.5" x14ac:dyDescent="0.2">
      <c r="B96" s="67" t="s">
        <v>928</v>
      </c>
      <c r="C96" s="66"/>
      <c r="D96" s="68"/>
      <c r="E96" s="68"/>
      <c r="F96" s="68"/>
      <c r="G96" s="137"/>
    </row>
    <row r="97" spans="2:7" ht="25.5" x14ac:dyDescent="0.2">
      <c r="B97" s="67" t="s">
        <v>929</v>
      </c>
      <c r="C97" s="66"/>
      <c r="D97" s="68"/>
      <c r="E97" s="68"/>
      <c r="F97" s="68"/>
      <c r="G97" s="137"/>
    </row>
    <row r="98" spans="2:7" ht="25.5" x14ac:dyDescent="0.2">
      <c r="B98" s="67" t="s">
        <v>930</v>
      </c>
      <c r="C98" s="66"/>
      <c r="D98" s="68"/>
      <c r="E98" s="68"/>
      <c r="F98" s="68"/>
      <c r="G98" s="137"/>
    </row>
    <row r="99" spans="2:7" x14ac:dyDescent="0.2">
      <c r="B99" s="143" t="s">
        <v>86</v>
      </c>
      <c r="C99" s="144"/>
      <c r="D99" s="145"/>
      <c r="E99" s="145"/>
      <c r="F99" s="145"/>
      <c r="G99" s="146"/>
    </row>
    <row r="100" spans="2:7" ht="25.5" x14ac:dyDescent="0.2">
      <c r="B100" s="67" t="s">
        <v>931</v>
      </c>
      <c r="C100" s="66"/>
      <c r="D100" s="68"/>
      <c r="E100" s="68"/>
      <c r="F100" s="68"/>
      <c r="G100" s="137"/>
    </row>
    <row r="101" spans="2:7" ht="25.5" x14ac:dyDescent="0.2">
      <c r="B101" s="67" t="s">
        <v>932</v>
      </c>
      <c r="C101" s="66"/>
      <c r="D101" s="68"/>
      <c r="E101" s="68"/>
      <c r="F101" s="68"/>
      <c r="G101" s="137"/>
    </row>
    <row r="102" spans="2:7" x14ac:dyDescent="0.2">
      <c r="B102" s="67" t="s">
        <v>933</v>
      </c>
      <c r="C102" s="66"/>
      <c r="D102" s="68"/>
      <c r="E102" s="68"/>
      <c r="F102" s="68"/>
      <c r="G102" s="137"/>
    </row>
    <row r="103" spans="2:7" ht="25.5" x14ac:dyDescent="0.2">
      <c r="B103" s="67" t="s">
        <v>934</v>
      </c>
      <c r="C103" s="66"/>
      <c r="D103" s="68"/>
      <c r="E103" s="68"/>
      <c r="F103" s="68"/>
      <c r="G103" s="137"/>
    </row>
    <row r="104" spans="2:7" ht="38.25" x14ac:dyDescent="0.2">
      <c r="B104" s="67" t="s">
        <v>935</v>
      </c>
      <c r="C104" s="66"/>
      <c r="D104" s="68"/>
      <c r="E104" s="68"/>
      <c r="F104" s="68"/>
      <c r="G104" s="137"/>
    </row>
    <row r="105" spans="2:7" ht="25.5" x14ac:dyDescent="0.2">
      <c r="B105" s="67" t="s">
        <v>936</v>
      </c>
      <c r="C105" s="66"/>
      <c r="D105" s="68"/>
      <c r="E105" s="68"/>
      <c r="F105" s="68"/>
      <c r="G105" s="137"/>
    </row>
    <row r="106" spans="2:7" x14ac:dyDescent="0.2">
      <c r="B106" s="143" t="s">
        <v>99</v>
      </c>
      <c r="C106" s="144"/>
      <c r="D106" s="145"/>
      <c r="E106" s="145"/>
      <c r="F106" s="145"/>
      <c r="G106" s="146"/>
    </row>
    <row r="107" spans="2:7" ht="63.75" x14ac:dyDescent="0.2">
      <c r="B107" s="67" t="s">
        <v>937</v>
      </c>
      <c r="C107" s="66"/>
      <c r="D107" s="68"/>
      <c r="E107" s="68"/>
      <c r="F107" s="68"/>
      <c r="G107" s="137"/>
    </row>
    <row r="108" spans="2:7" ht="51" x14ac:dyDescent="0.2">
      <c r="B108" s="67" t="s">
        <v>938</v>
      </c>
      <c r="C108" s="66"/>
      <c r="D108" s="68"/>
      <c r="E108" s="68"/>
      <c r="F108" s="68"/>
      <c r="G108" s="137"/>
    </row>
    <row r="109" spans="2:7" ht="51" x14ac:dyDescent="0.2">
      <c r="B109" s="67" t="s">
        <v>939</v>
      </c>
      <c r="C109" s="66"/>
      <c r="D109" s="68"/>
      <c r="E109" s="68"/>
      <c r="F109" s="68"/>
      <c r="G109" s="137"/>
    </row>
    <row r="110" spans="2:7" ht="63.75" x14ac:dyDescent="0.2">
      <c r="B110" s="67" t="s">
        <v>940</v>
      </c>
      <c r="C110" s="66"/>
      <c r="D110" s="68"/>
      <c r="E110" s="68"/>
      <c r="F110" s="68"/>
      <c r="G110" s="137"/>
    </row>
    <row r="111" spans="2:7" x14ac:dyDescent="0.2">
      <c r="B111" s="143" t="s">
        <v>108</v>
      </c>
      <c r="C111" s="144"/>
      <c r="D111" s="145"/>
      <c r="E111" s="145"/>
      <c r="F111" s="145"/>
      <c r="G111" s="146"/>
    </row>
    <row r="112" spans="2:7" ht="38.25" x14ac:dyDescent="0.2">
      <c r="B112" s="67" t="s">
        <v>941</v>
      </c>
      <c r="C112" s="66"/>
      <c r="D112" s="68"/>
      <c r="E112" s="68"/>
      <c r="F112" s="68"/>
      <c r="G112" s="137"/>
    </row>
    <row r="113" spans="2:7" ht="38.25" x14ac:dyDescent="0.2">
      <c r="B113" s="67" t="s">
        <v>942</v>
      </c>
      <c r="C113" s="66"/>
      <c r="D113" s="68"/>
      <c r="E113" s="68"/>
      <c r="F113" s="68"/>
      <c r="G113" s="137"/>
    </row>
    <row r="114" spans="2:7" x14ac:dyDescent="0.2">
      <c r="B114" s="67" t="s">
        <v>943</v>
      </c>
      <c r="C114" s="66"/>
      <c r="D114" s="68"/>
      <c r="E114" s="68"/>
      <c r="F114" s="68"/>
      <c r="G114" s="137"/>
    </row>
    <row r="115" spans="2:7" ht="25.5" x14ac:dyDescent="0.2">
      <c r="B115" s="67" t="s">
        <v>944</v>
      </c>
      <c r="C115" s="66"/>
      <c r="D115" s="68"/>
      <c r="E115" s="68"/>
      <c r="F115" s="68"/>
      <c r="G115" s="137"/>
    </row>
    <row r="116" spans="2:7" x14ac:dyDescent="0.2">
      <c r="B116" s="143" t="s">
        <v>121</v>
      </c>
      <c r="C116" s="144"/>
      <c r="D116" s="145"/>
      <c r="E116" s="145"/>
      <c r="F116" s="145"/>
      <c r="G116" s="146"/>
    </row>
    <row r="117" spans="2:7" ht="25.5" x14ac:dyDescent="0.2">
      <c r="B117" s="67" t="s">
        <v>945</v>
      </c>
      <c r="C117" s="66"/>
      <c r="D117" s="68"/>
      <c r="E117" s="68"/>
      <c r="F117" s="68"/>
      <c r="G117" s="137"/>
    </row>
    <row r="118" spans="2:7" ht="63.75" x14ac:dyDescent="0.2">
      <c r="B118" s="67" t="s">
        <v>946</v>
      </c>
      <c r="C118" s="66"/>
      <c r="D118" s="68"/>
      <c r="E118" s="68"/>
      <c r="F118" s="68"/>
      <c r="G118" s="137"/>
    </row>
    <row r="119" spans="2:7" ht="25.5" x14ac:dyDescent="0.2">
      <c r="B119" s="67" t="s">
        <v>947</v>
      </c>
      <c r="C119" s="66"/>
      <c r="D119" s="68"/>
      <c r="E119" s="68"/>
      <c r="F119" s="68"/>
      <c r="G119" s="137"/>
    </row>
    <row r="120" spans="2:7" ht="25.5" x14ac:dyDescent="0.2">
      <c r="B120" s="67" t="s">
        <v>948</v>
      </c>
      <c r="C120" s="66"/>
      <c r="D120" s="68"/>
      <c r="E120" s="68"/>
      <c r="F120" s="68"/>
      <c r="G120" s="137"/>
    </row>
    <row r="121" spans="2:7" ht="38.25" x14ac:dyDescent="0.2">
      <c r="B121" s="67" t="s">
        <v>949</v>
      </c>
      <c r="C121" s="66"/>
      <c r="D121" s="68"/>
      <c r="E121" s="68"/>
      <c r="F121" s="68"/>
      <c r="G121" s="137"/>
    </row>
    <row r="122" spans="2:7" ht="51" x14ac:dyDescent="0.2">
      <c r="B122" s="67" t="s">
        <v>950</v>
      </c>
      <c r="C122" s="66"/>
      <c r="D122" s="68"/>
      <c r="E122" s="68"/>
      <c r="F122" s="68"/>
      <c r="G122" s="137"/>
    </row>
    <row r="123" spans="2:7" x14ac:dyDescent="0.2">
      <c r="B123" s="143" t="s">
        <v>131</v>
      </c>
      <c r="C123" s="144"/>
      <c r="D123" s="145"/>
      <c r="E123" s="145"/>
      <c r="F123" s="145"/>
      <c r="G123" s="146"/>
    </row>
    <row r="124" spans="2:7" ht="38.25" x14ac:dyDescent="0.2">
      <c r="B124" s="67" t="s">
        <v>951</v>
      </c>
      <c r="C124" s="66"/>
      <c r="D124" s="68"/>
      <c r="E124" s="68"/>
      <c r="F124" s="68"/>
      <c r="G124" s="137"/>
    </row>
    <row r="125" spans="2:7" x14ac:dyDescent="0.2">
      <c r="B125" s="143" t="s">
        <v>25</v>
      </c>
      <c r="C125" s="144"/>
      <c r="D125" s="145"/>
      <c r="E125" s="145"/>
      <c r="F125" s="145"/>
      <c r="G125" s="146"/>
    </row>
    <row r="126" spans="2:7" ht="25.5" x14ac:dyDescent="0.2">
      <c r="B126" s="67" t="s">
        <v>952</v>
      </c>
      <c r="C126" s="66"/>
      <c r="D126" s="68"/>
      <c r="E126" s="68"/>
      <c r="F126" s="68"/>
      <c r="G126" s="137"/>
    </row>
    <row r="127" spans="2:7" ht="25.5" x14ac:dyDescent="0.2">
      <c r="B127" s="67" t="s">
        <v>953</v>
      </c>
      <c r="C127" s="66"/>
      <c r="D127" s="68"/>
      <c r="E127" s="68"/>
      <c r="F127" s="68"/>
      <c r="G127" s="137"/>
    </row>
    <row r="128" spans="2:7" ht="51" x14ac:dyDescent="0.2">
      <c r="B128" s="67" t="s">
        <v>954</v>
      </c>
      <c r="C128" s="66"/>
      <c r="D128" s="68"/>
      <c r="E128" s="68"/>
      <c r="F128" s="68"/>
      <c r="G128" s="137"/>
    </row>
    <row r="129" spans="2:7" x14ac:dyDescent="0.2">
      <c r="B129" s="67" t="s">
        <v>955</v>
      </c>
      <c r="C129" s="66"/>
      <c r="D129" s="68"/>
      <c r="E129" s="68"/>
      <c r="F129" s="68"/>
      <c r="G129" s="137"/>
    </row>
    <row r="130" spans="2:7" x14ac:dyDescent="0.2">
      <c r="B130" s="67" t="s">
        <v>956</v>
      </c>
      <c r="C130" s="66"/>
      <c r="D130" s="68"/>
      <c r="E130" s="68"/>
      <c r="F130" s="68"/>
      <c r="G130" s="137"/>
    </row>
    <row r="131" spans="2:7" x14ac:dyDescent="0.2">
      <c r="B131" s="67" t="s">
        <v>957</v>
      </c>
      <c r="C131" s="66"/>
      <c r="D131" s="68"/>
      <c r="E131" s="68"/>
      <c r="F131" s="68"/>
      <c r="G131" s="137"/>
    </row>
    <row r="132" spans="2:7" x14ac:dyDescent="0.2">
      <c r="B132" s="143" t="s">
        <v>143</v>
      </c>
      <c r="C132" s="144"/>
      <c r="D132" s="145"/>
      <c r="E132" s="145"/>
      <c r="F132" s="145"/>
      <c r="G132" s="146"/>
    </row>
    <row r="133" spans="2:7" ht="25.5" x14ac:dyDescent="0.2">
      <c r="B133" s="67" t="s">
        <v>958</v>
      </c>
      <c r="C133" s="66"/>
      <c r="D133" s="68"/>
      <c r="E133" s="68"/>
      <c r="F133" s="68"/>
      <c r="G133" s="137"/>
    </row>
    <row r="134" spans="2:7" ht="25.5" x14ac:dyDescent="0.2">
      <c r="B134" s="67" t="s">
        <v>959</v>
      </c>
      <c r="C134" s="66"/>
      <c r="D134" s="68"/>
      <c r="E134" s="68"/>
      <c r="F134" s="68"/>
      <c r="G134" s="137"/>
    </row>
    <row r="135" spans="2:7" x14ac:dyDescent="0.2">
      <c r="B135" s="67" t="s">
        <v>960</v>
      </c>
      <c r="C135" s="66"/>
      <c r="D135" s="68"/>
      <c r="E135" s="68"/>
      <c r="F135" s="68"/>
      <c r="G135" s="137"/>
    </row>
    <row r="136" spans="2:7" x14ac:dyDescent="0.2">
      <c r="B136" s="143" t="s">
        <v>1294</v>
      </c>
      <c r="C136" s="144"/>
      <c r="D136" s="145"/>
      <c r="E136" s="145"/>
      <c r="F136" s="145"/>
      <c r="G136" s="146"/>
    </row>
    <row r="137" spans="2:7" x14ac:dyDescent="0.2">
      <c r="B137" s="67" t="s">
        <v>24</v>
      </c>
      <c r="C137" s="66"/>
      <c r="D137" s="68"/>
      <c r="E137" s="68"/>
      <c r="F137" s="68"/>
      <c r="G137" s="137"/>
    </row>
    <row r="138" spans="2:7" x14ac:dyDescent="0.2">
      <c r="B138" s="67" t="s">
        <v>961</v>
      </c>
      <c r="C138" s="66"/>
      <c r="D138" s="68"/>
      <c r="E138" s="68"/>
      <c r="F138" s="68"/>
      <c r="G138" s="137"/>
    </row>
    <row r="139" spans="2:7" x14ac:dyDescent="0.2">
      <c r="B139" s="67" t="s">
        <v>10</v>
      </c>
      <c r="C139" s="66"/>
      <c r="D139" s="68"/>
      <c r="E139" s="68"/>
      <c r="F139" s="68"/>
      <c r="G139" s="137"/>
    </row>
    <row r="140" spans="2:7" x14ac:dyDescent="0.2">
      <c r="B140" s="67" t="s">
        <v>26</v>
      </c>
      <c r="C140" s="66"/>
      <c r="D140" s="68"/>
      <c r="E140" s="68"/>
      <c r="F140" s="68"/>
      <c r="G140" s="137"/>
    </row>
    <row r="141" spans="2:7" x14ac:dyDescent="0.2">
      <c r="B141" s="67" t="s">
        <v>42</v>
      </c>
      <c r="C141" s="66"/>
      <c r="D141" s="68"/>
      <c r="E141" s="68"/>
      <c r="F141" s="68"/>
      <c r="G141" s="137"/>
    </row>
    <row r="142" spans="2:7" ht="38.25" x14ac:dyDescent="0.2">
      <c r="B142" s="67" t="s">
        <v>916</v>
      </c>
      <c r="C142" s="66"/>
      <c r="D142" s="68"/>
      <c r="E142" s="68"/>
      <c r="F142" s="68"/>
      <c r="G142" s="137"/>
    </row>
    <row r="143" spans="2:7" ht="18.75" x14ac:dyDescent="0.2">
      <c r="B143" s="129" t="s">
        <v>1295</v>
      </c>
      <c r="C143" s="147" t="s">
        <v>1259</v>
      </c>
      <c r="D143" s="147" t="s">
        <v>1260</v>
      </c>
      <c r="E143" s="148" t="s">
        <v>18</v>
      </c>
      <c r="F143" s="148" t="s">
        <v>19</v>
      </c>
      <c r="G143" s="149" t="s">
        <v>40</v>
      </c>
    </row>
    <row r="144" spans="2:7" x14ac:dyDescent="0.2">
      <c r="B144" s="130" t="s">
        <v>287</v>
      </c>
    </row>
    <row r="145" spans="2:2" x14ac:dyDescent="0.2">
      <c r="B145" s="130" t="s">
        <v>289</v>
      </c>
    </row>
    <row r="146" spans="2:2" x14ac:dyDescent="0.2">
      <c r="B146" s="130" t="s">
        <v>291</v>
      </c>
    </row>
    <row r="147" spans="2:2" x14ac:dyDescent="0.2">
      <c r="B147" s="130" t="s">
        <v>293</v>
      </c>
    </row>
    <row r="148" spans="2:2" ht="25.5" x14ac:dyDescent="0.2">
      <c r="B148" s="130" t="s">
        <v>966</v>
      </c>
    </row>
    <row r="149" spans="2:2" x14ac:dyDescent="0.2">
      <c r="B149" s="130" t="s">
        <v>298</v>
      </c>
    </row>
    <row r="150" spans="2:2" x14ac:dyDescent="0.2">
      <c r="B150" s="130" t="s">
        <v>967</v>
      </c>
    </row>
    <row r="151" spans="2:2" ht="25.5" x14ac:dyDescent="0.2">
      <c r="B151" s="130" t="s">
        <v>300</v>
      </c>
    </row>
    <row r="152" spans="2:2" x14ac:dyDescent="0.2">
      <c r="B152" s="131" t="s">
        <v>968</v>
      </c>
    </row>
    <row r="153" spans="2:2" x14ac:dyDescent="0.2">
      <c r="B153" s="131" t="s">
        <v>303</v>
      </c>
    </row>
    <row r="154" spans="2:2" x14ac:dyDescent="0.2">
      <c r="B154" s="131" t="s">
        <v>305</v>
      </c>
    </row>
    <row r="155" spans="2:2" ht="25.5" x14ac:dyDescent="0.2">
      <c r="B155" s="131" t="s">
        <v>288</v>
      </c>
    </row>
    <row r="156" spans="2:2" x14ac:dyDescent="0.2">
      <c r="B156" s="132" t="s">
        <v>290</v>
      </c>
    </row>
    <row r="157" spans="2:2" ht="25.5" x14ac:dyDescent="0.2">
      <c r="B157" s="130" t="s">
        <v>292</v>
      </c>
    </row>
    <row r="158" spans="2:2" ht="38.25" x14ac:dyDescent="0.2">
      <c r="B158" s="130" t="s">
        <v>895</v>
      </c>
    </row>
    <row r="159" spans="2:2" ht="25.5" x14ac:dyDescent="0.2">
      <c r="B159" s="130" t="s">
        <v>299</v>
      </c>
    </row>
    <row r="160" spans="2:2" ht="25.5" x14ac:dyDescent="0.2">
      <c r="B160" s="130" t="s">
        <v>301</v>
      </c>
    </row>
    <row r="161" spans="2:2" ht="25.5" x14ac:dyDescent="0.2">
      <c r="B161" s="130" t="s">
        <v>302</v>
      </c>
    </row>
    <row r="162" spans="2:2" ht="25.5" x14ac:dyDescent="0.2">
      <c r="B162" s="130" t="s">
        <v>896</v>
      </c>
    </row>
    <row r="163" spans="2:2" ht="25.5" x14ac:dyDescent="0.2">
      <c r="B163" s="130" t="s">
        <v>307</v>
      </c>
    </row>
    <row r="164" spans="2:2" x14ac:dyDescent="0.2">
      <c r="B164" s="130" t="s">
        <v>823</v>
      </c>
    </row>
    <row r="165" spans="2:2" x14ac:dyDescent="0.2">
      <c r="B165" s="130" t="s">
        <v>824</v>
      </c>
    </row>
    <row r="166" spans="2:2" x14ac:dyDescent="0.2">
      <c r="B166" s="130" t="s">
        <v>825</v>
      </c>
    </row>
    <row r="167" spans="2:2" x14ac:dyDescent="0.2">
      <c r="B167" s="130"/>
    </row>
    <row r="168" spans="2:2" x14ac:dyDescent="0.2">
      <c r="B168" s="130"/>
    </row>
  </sheetData>
  <phoneticPr fontId="25" type="noConversion"/>
  <pageMargins left="0.7" right="0.7" top="0.75" bottom="0.75" header="0.3" footer="0.3"/>
  <pageSetup paperSize="9" orientation="portrait" r:id="rId1"/>
  <legacyDrawing r:id="rId2"/>
  <tableParts count="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39"/>
  <sheetViews>
    <sheetView zoomScale="115" zoomScaleNormal="115" workbookViewId="0">
      <selection activeCell="A4" sqref="A4:A18"/>
    </sheetView>
  </sheetViews>
  <sheetFormatPr defaultRowHeight="12.75" x14ac:dyDescent="0.2"/>
  <cols>
    <col min="1" max="1" width="77.85546875" style="103" customWidth="1"/>
  </cols>
  <sheetData>
    <row r="1" spans="1:1" ht="21" x14ac:dyDescent="0.2">
      <c r="A1" s="99" t="s">
        <v>964</v>
      </c>
    </row>
    <row r="2" spans="1:1" ht="15.75" x14ac:dyDescent="0.2">
      <c r="A2" s="100"/>
    </row>
    <row r="3" spans="1:1" ht="15.75" x14ac:dyDescent="0.2">
      <c r="A3" s="101"/>
    </row>
    <row r="4" spans="1:1" ht="15.75" x14ac:dyDescent="0.2">
      <c r="A4" s="100"/>
    </row>
    <row r="5" spans="1:1" ht="15.75" x14ac:dyDescent="0.2">
      <c r="A5" s="101"/>
    </row>
    <row r="6" spans="1:1" ht="15.75" x14ac:dyDescent="0.2">
      <c r="A6" s="100"/>
    </row>
    <row r="7" spans="1:1" ht="15.75" x14ac:dyDescent="0.2">
      <c r="A7" s="100"/>
    </row>
    <row r="8" spans="1:1" ht="15.75" x14ac:dyDescent="0.2">
      <c r="A8" s="102"/>
    </row>
    <row r="9" spans="1:1" ht="15.75" x14ac:dyDescent="0.2">
      <c r="A9" s="101"/>
    </row>
    <row r="10" spans="1:1" ht="15.75" x14ac:dyDescent="0.2">
      <c r="A10" s="100"/>
    </row>
    <row r="11" spans="1:1" ht="15.75" x14ac:dyDescent="0.2">
      <c r="A11" s="101"/>
    </row>
    <row r="12" spans="1:1" ht="15.75" x14ac:dyDescent="0.2">
      <c r="A12" s="101"/>
    </row>
    <row r="13" spans="1:1" ht="15.75" x14ac:dyDescent="0.2">
      <c r="A13" s="101"/>
    </row>
    <row r="14" spans="1:1" ht="15.75" x14ac:dyDescent="0.2">
      <c r="A14" s="102"/>
    </row>
    <row r="15" spans="1:1" ht="15.75" x14ac:dyDescent="0.2">
      <c r="A15" s="100"/>
    </row>
    <row r="16" spans="1:1" ht="15.75" x14ac:dyDescent="0.2">
      <c r="A16" s="101"/>
    </row>
    <row r="17" spans="1:1" ht="15.75" x14ac:dyDescent="0.2">
      <c r="A17" s="100"/>
    </row>
    <row r="18" spans="1:1" ht="15.75" x14ac:dyDescent="0.2">
      <c r="A18" s="100"/>
    </row>
    <row r="19" spans="1:1" ht="15.75" x14ac:dyDescent="0.2">
      <c r="A19" s="102"/>
    </row>
    <row r="20" spans="1:1" ht="15.75" x14ac:dyDescent="0.2">
      <c r="A20" s="100"/>
    </row>
    <row r="21" spans="1:1" ht="15.75" x14ac:dyDescent="0.2">
      <c r="A21" s="101"/>
    </row>
    <row r="22" spans="1:1" ht="15.75" x14ac:dyDescent="0.2">
      <c r="A22" s="101"/>
    </row>
    <row r="23" spans="1:1" ht="15.75" x14ac:dyDescent="0.2">
      <c r="A23" s="102"/>
    </row>
    <row r="24" spans="1:1" ht="15.75" x14ac:dyDescent="0.2">
      <c r="A24" s="101"/>
    </row>
    <row r="25" spans="1:1" ht="15.75" x14ac:dyDescent="0.2">
      <c r="A25" s="101"/>
    </row>
    <row r="26" spans="1:1" ht="15.75" x14ac:dyDescent="0.2">
      <c r="A26" s="101"/>
    </row>
    <row r="27" spans="1:1" ht="15.75" x14ac:dyDescent="0.2">
      <c r="A27" s="101"/>
    </row>
    <row r="28" spans="1:1" ht="15.75" x14ac:dyDescent="0.2">
      <c r="A28" s="101"/>
    </row>
    <row r="29" spans="1:1" ht="15.75" x14ac:dyDescent="0.2">
      <c r="A29" s="101"/>
    </row>
    <row r="30" spans="1:1" ht="15.75" x14ac:dyDescent="0.2">
      <c r="A30" s="101"/>
    </row>
    <row r="31" spans="1:1" ht="15.75" x14ac:dyDescent="0.2">
      <c r="A31" s="101"/>
    </row>
    <row r="32" spans="1:1" ht="15.75" x14ac:dyDescent="0.2">
      <c r="A32" s="101"/>
    </row>
    <row r="33" spans="1:1" ht="15.75" x14ac:dyDescent="0.2">
      <c r="A33" s="101"/>
    </row>
    <row r="34" spans="1:1" ht="15.75" x14ac:dyDescent="0.2">
      <c r="A34" s="101"/>
    </row>
    <row r="35" spans="1:1" ht="15.75" x14ac:dyDescent="0.2">
      <c r="A35" s="101"/>
    </row>
    <row r="36" spans="1:1" ht="15.75" x14ac:dyDescent="0.2">
      <c r="A36" s="101"/>
    </row>
    <row r="37" spans="1:1" ht="15.75" x14ac:dyDescent="0.2">
      <c r="A37" s="101"/>
    </row>
    <row r="38" spans="1:1" ht="15.75" x14ac:dyDescent="0.2">
      <c r="A38" s="101"/>
    </row>
    <row r="39" spans="1:1" ht="15.75" x14ac:dyDescent="0.2">
      <c r="A39" s="101"/>
    </row>
  </sheetData>
  <conditionalFormatting sqref="A14:A15">
    <cfRule type="colorScale" priority="1847">
      <colorScale>
        <cfvo type="min"/>
        <cfvo type="percentile" val="50"/>
        <cfvo type="max"/>
        <color rgb="FFF8696B"/>
        <color rgb="FFFFEB84"/>
        <color rgb="FF63BE7B"/>
      </colorScale>
    </cfRule>
  </conditionalFormatting>
  <conditionalFormatting sqref="A19">
    <cfRule type="colorScale" priority="1848">
      <colorScale>
        <cfvo type="min"/>
        <cfvo type="percentile" val="50"/>
        <cfvo type="max"/>
        <color rgb="FFF8696B"/>
        <color rgb="FFFFEB84"/>
        <color rgb="FF63BE7B"/>
      </colorScale>
    </cfRule>
  </conditionalFormatting>
  <conditionalFormatting sqref="A22">
    <cfRule type="colorScale" priority="1852">
      <colorScale>
        <cfvo type="min"/>
        <cfvo type="percentile" val="50"/>
        <cfvo type="max"/>
        <color rgb="FFF8696B"/>
        <color rgb="FFFFEB84"/>
        <color rgb="FF63BE7B"/>
      </colorScale>
    </cfRule>
  </conditionalFormatting>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1"/>
  <sheetViews>
    <sheetView zoomScale="130" zoomScaleNormal="130" workbookViewId="0">
      <selection activeCell="A4" sqref="A4:A18"/>
    </sheetView>
  </sheetViews>
  <sheetFormatPr defaultColWidth="9.140625" defaultRowHeight="12.75" x14ac:dyDescent="0.2"/>
  <cols>
    <col min="1" max="2" width="26.85546875" style="1" customWidth="1"/>
    <col min="3" max="3" width="65.140625" style="1" customWidth="1"/>
    <col min="4" max="16384" width="9.140625" style="1"/>
  </cols>
  <sheetData>
    <row r="1" spans="1:3" ht="23.85" customHeight="1" x14ac:dyDescent="0.2">
      <c r="A1" s="104" t="s">
        <v>7</v>
      </c>
      <c r="B1" s="104" t="s">
        <v>8</v>
      </c>
      <c r="C1" s="104" t="s">
        <v>9</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63"/>
  <sheetViews>
    <sheetView workbookViewId="0">
      <selection activeCell="A32" sqref="A32"/>
    </sheetView>
  </sheetViews>
  <sheetFormatPr defaultColWidth="11.42578125" defaultRowHeight="15" x14ac:dyDescent="0.2"/>
  <cols>
    <col min="1" max="1" width="136" style="209" customWidth="1"/>
    <col min="2" max="16384" width="11.42578125" style="23"/>
  </cols>
  <sheetData>
    <row r="1" spans="1:1" ht="36" x14ac:dyDescent="0.2">
      <c r="A1" s="213" t="s">
        <v>1443</v>
      </c>
    </row>
    <row r="2" spans="1:1" ht="18" x14ac:dyDescent="0.2">
      <c r="A2" s="212" t="str">
        <f>[3]Aree!F19</f>
        <v xml:space="preserve">A) Acquisizione e progressione del personale </v>
      </c>
    </row>
    <row r="3" spans="1:1" ht="15.75" x14ac:dyDescent="0.2">
      <c r="A3" s="210" t="s">
        <v>367</v>
      </c>
    </row>
    <row r="4" spans="1:1" ht="12.75" x14ac:dyDescent="0.2">
      <c r="A4" s="216" t="s">
        <v>616</v>
      </c>
    </row>
    <row r="5" spans="1:1" ht="12.75" x14ac:dyDescent="0.2">
      <c r="A5" s="216" t="s">
        <v>700</v>
      </c>
    </row>
    <row r="6" spans="1:1" ht="15.75" x14ac:dyDescent="0.2">
      <c r="A6" s="211" t="s">
        <v>368</v>
      </c>
    </row>
    <row r="7" spans="1:1" ht="25.5" x14ac:dyDescent="0.2">
      <c r="A7" s="216" t="s">
        <v>702</v>
      </c>
    </row>
    <row r="8" spans="1:1" ht="12.75" x14ac:dyDescent="0.2">
      <c r="A8" s="216" t="s">
        <v>703</v>
      </c>
    </row>
    <row r="9" spans="1:1" ht="12.75" x14ac:dyDescent="0.2">
      <c r="A9" s="216" t="s">
        <v>704</v>
      </c>
    </row>
    <row r="10" spans="1:1" ht="12.75" x14ac:dyDescent="0.2">
      <c r="A10" s="216" t="s">
        <v>705</v>
      </c>
    </row>
    <row r="11" spans="1:1" ht="15.75" x14ac:dyDescent="0.2">
      <c r="A11" s="211" t="s">
        <v>1483</v>
      </c>
    </row>
    <row r="12" spans="1:1" ht="12.75" x14ac:dyDescent="0.2">
      <c r="A12" s="218" t="s">
        <v>706</v>
      </c>
    </row>
    <row r="13" spans="1:1" ht="12.75" x14ac:dyDescent="0.2">
      <c r="A13" s="218" t="s">
        <v>708</v>
      </c>
    </row>
    <row r="14" spans="1:1" ht="12.75" x14ac:dyDescent="0.2">
      <c r="A14" s="218" t="s">
        <v>709</v>
      </c>
    </row>
    <row r="15" spans="1:1" ht="12.75" x14ac:dyDescent="0.2">
      <c r="A15" s="218" t="s">
        <v>710</v>
      </c>
    </row>
    <row r="16" spans="1:1" ht="18" x14ac:dyDescent="0.2">
      <c r="A16" s="212" t="str">
        <f>[3]Aree!F20</f>
        <v>B) Contratti pubblici</v>
      </c>
    </row>
    <row r="17" spans="1:1" ht="15.75" x14ac:dyDescent="0.2">
      <c r="A17" s="211" t="s">
        <v>372</v>
      </c>
    </row>
    <row r="18" spans="1:1" ht="12.75" x14ac:dyDescent="0.2">
      <c r="A18" s="217" t="s">
        <v>1444</v>
      </c>
    </row>
    <row r="19" spans="1:1" ht="12.75" x14ac:dyDescent="0.2">
      <c r="A19" s="216" t="s">
        <v>716</v>
      </c>
    </row>
    <row r="20" spans="1:1" ht="15.75" x14ac:dyDescent="0.2">
      <c r="A20" s="211" t="s">
        <v>375</v>
      </c>
    </row>
    <row r="21" spans="1:1" ht="12.75" x14ac:dyDescent="0.2">
      <c r="A21" s="218" t="s">
        <v>723</v>
      </c>
    </row>
    <row r="22" spans="1:1" ht="12.75" x14ac:dyDescent="0.2">
      <c r="A22" s="218" t="s">
        <v>725</v>
      </c>
    </row>
    <row r="23" spans="1:1" ht="12.75" x14ac:dyDescent="0.2">
      <c r="A23" s="218" t="s">
        <v>727</v>
      </c>
    </row>
    <row r="24" spans="1:1" ht="36" x14ac:dyDescent="0.2">
      <c r="A24" s="212" t="str">
        <f>[3]Aree!F21</f>
        <v>C) Provvedimenti ampliativi della sfera giuridica dei destinatari privi di effetto economico diretto ed immediato per il destinatario</v>
      </c>
    </row>
    <row r="25" spans="1:1" ht="15.75" x14ac:dyDescent="0.2">
      <c r="A25" s="210" t="s">
        <v>1445</v>
      </c>
    </row>
    <row r="26" spans="1:1" ht="15.75" x14ac:dyDescent="0.2">
      <c r="A26" s="214" t="s">
        <v>385</v>
      </c>
    </row>
    <row r="27" spans="1:1" ht="25.5" x14ac:dyDescent="0.2">
      <c r="A27" s="216" t="s">
        <v>749</v>
      </c>
    </row>
    <row r="28" spans="1:1" ht="12.75" x14ac:dyDescent="0.2">
      <c r="A28" s="216" t="s">
        <v>750</v>
      </c>
    </row>
    <row r="29" spans="1:1" ht="25.5" x14ac:dyDescent="0.2">
      <c r="A29" s="216" t="s">
        <v>751</v>
      </c>
    </row>
    <row r="30" spans="1:1" ht="12.75" x14ac:dyDescent="0.2">
      <c r="A30" s="216" t="s">
        <v>752</v>
      </c>
    </row>
    <row r="31" spans="1:1" ht="15.75" x14ac:dyDescent="0.2">
      <c r="A31" s="214" t="s">
        <v>386</v>
      </c>
    </row>
    <row r="32" spans="1:1" ht="12.75" x14ac:dyDescent="0.2">
      <c r="A32" s="259" t="s">
        <v>753</v>
      </c>
    </row>
    <row r="33" spans="1:1" ht="15.75" x14ac:dyDescent="0.2">
      <c r="A33" s="214" t="s">
        <v>387</v>
      </c>
    </row>
    <row r="34" spans="1:1" ht="15.75" x14ac:dyDescent="0.2">
      <c r="A34" s="214" t="s">
        <v>394</v>
      </c>
    </row>
    <row r="35" spans="1:1" ht="12.75" x14ac:dyDescent="0.2">
      <c r="A35" s="258" t="s">
        <v>395</v>
      </c>
    </row>
    <row r="36" spans="1:1" ht="15.75" x14ac:dyDescent="0.2">
      <c r="A36" s="214" t="s">
        <v>1547</v>
      </c>
    </row>
    <row r="37" spans="1:1" ht="15.75" x14ac:dyDescent="0.2">
      <c r="A37" s="214" t="s">
        <v>457</v>
      </c>
    </row>
    <row r="38" spans="1:1" ht="15.75" x14ac:dyDescent="0.2">
      <c r="A38" s="214" t="s">
        <v>472</v>
      </c>
    </row>
    <row r="39" spans="1:1" ht="15.75" x14ac:dyDescent="0.2">
      <c r="A39" s="214" t="s">
        <v>474</v>
      </c>
    </row>
    <row r="40" spans="1:1" ht="15.75" x14ac:dyDescent="0.2">
      <c r="A40" s="214" t="s">
        <v>476</v>
      </c>
    </row>
    <row r="41" spans="1:1" ht="12.75" x14ac:dyDescent="0.2">
      <c r="A41" s="216" t="s">
        <v>1446</v>
      </c>
    </row>
    <row r="42" spans="1:1" ht="36" x14ac:dyDescent="0.2">
      <c r="A42" s="212" t="str">
        <f>[3]Aree!F22</f>
        <v xml:space="preserve">D) Provvedimenti ampliativi della sfera giuridica dei destinatari con effetto economico diretto ed immediato per il destinatario </v>
      </c>
    </row>
    <row r="43" spans="1:1" ht="31.5" x14ac:dyDescent="0.2">
      <c r="A43" s="214" t="s">
        <v>490</v>
      </c>
    </row>
    <row r="44" spans="1:1" ht="12.75" x14ac:dyDescent="0.2">
      <c r="A44" s="216" t="s">
        <v>1447</v>
      </c>
    </row>
    <row r="45" spans="1:1" ht="12.75" x14ac:dyDescent="0.2">
      <c r="A45" s="218" t="s">
        <v>1448</v>
      </c>
    </row>
    <row r="46" spans="1:1" ht="18" x14ac:dyDescent="0.2">
      <c r="A46" s="212" t="str">
        <f>[3]Aree!F23</f>
        <v xml:space="preserve">E) Area sorveglianza e controlli </v>
      </c>
    </row>
    <row r="47" spans="1:1" ht="15.75" x14ac:dyDescent="0.2">
      <c r="A47" s="214" t="s">
        <v>1449</v>
      </c>
    </row>
    <row r="48" spans="1:1" ht="15.75" x14ac:dyDescent="0.2">
      <c r="A48" s="214" t="s">
        <v>1450</v>
      </c>
    </row>
    <row r="49" spans="1:1" ht="12.75" x14ac:dyDescent="0.2">
      <c r="A49" s="216" t="s">
        <v>416</v>
      </c>
    </row>
    <row r="50" spans="1:1" ht="15" customHeight="1" x14ac:dyDescent="0.2">
      <c r="A50" s="214" t="s">
        <v>1451</v>
      </c>
    </row>
    <row r="51" spans="1:1" ht="15" customHeight="1" x14ac:dyDescent="0.2">
      <c r="A51" s="216" t="s">
        <v>415</v>
      </c>
    </row>
    <row r="52" spans="1:1" ht="15" customHeight="1" x14ac:dyDescent="0.2">
      <c r="A52" s="214" t="s">
        <v>392</v>
      </c>
    </row>
    <row r="53" spans="1:1" ht="15" customHeight="1" x14ac:dyDescent="0.2">
      <c r="A53" s="216" t="s">
        <v>393</v>
      </c>
    </row>
    <row r="54" spans="1:1" ht="15" customHeight="1" x14ac:dyDescent="0.25">
      <c r="A54" s="215" t="s">
        <v>1452</v>
      </c>
    </row>
    <row r="55" spans="1:1" ht="15" customHeight="1" x14ac:dyDescent="0.2">
      <c r="A55" s="216" t="s">
        <v>421</v>
      </c>
    </row>
    <row r="56" spans="1:1" ht="18" x14ac:dyDescent="0.2">
      <c r="A56" s="212" t="str">
        <f>[3]Aree!F24</f>
        <v>F) Risoluzione delle controversie</v>
      </c>
    </row>
    <row r="57" spans="1:1" ht="15.75" x14ac:dyDescent="0.2">
      <c r="A57" s="256" t="s">
        <v>1453</v>
      </c>
    </row>
    <row r="58" spans="1:1" ht="12.75" x14ac:dyDescent="0.2">
      <c r="A58" s="257" t="s">
        <v>431</v>
      </c>
    </row>
    <row r="59" spans="1:1" ht="12.75" x14ac:dyDescent="0.2">
      <c r="A59" s="257" t="s">
        <v>1454</v>
      </c>
    </row>
    <row r="60" spans="1:1" ht="18" x14ac:dyDescent="0.2">
      <c r="A60" s="212" t="str">
        <f>[3]Aree!F25</f>
        <v xml:space="preserve">G) Gestione delle entrate, delle spese e del patrimonio </v>
      </c>
    </row>
    <row r="61" spans="1:1" ht="15.75" x14ac:dyDescent="0.2">
      <c r="A61" s="256" t="s">
        <v>378</v>
      </c>
    </row>
    <row r="62" spans="1:1" ht="15.75" x14ac:dyDescent="0.2">
      <c r="A62" s="214" t="s">
        <v>374</v>
      </c>
    </row>
    <row r="63" spans="1:1" ht="15.75" x14ac:dyDescent="0.2">
      <c r="A63" s="214" t="s">
        <v>566</v>
      </c>
    </row>
  </sheetData>
  <pageMargins left="0.25" right="0.25" top="0.75" bottom="0.75" header="0.3" footer="0.3"/>
  <pageSetup paperSize="9" scale="77" fitToHeight="0" orientation="landscape" horizontalDpi="4294967292" verticalDpi="4294967292"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45"/>
  <sheetViews>
    <sheetView zoomScaleNormal="100" workbookViewId="0">
      <pane xSplit="2" ySplit="2" topLeftCell="G198" activePane="bottomRight" state="frozen"/>
      <selection activeCell="C3" sqref="C3"/>
      <selection pane="topRight" activeCell="C3" sqref="C3"/>
      <selection pane="bottomLeft" activeCell="C3" sqref="C3"/>
      <selection pane="bottomRight" activeCell="H249" sqref="H249"/>
    </sheetView>
  </sheetViews>
  <sheetFormatPr defaultColWidth="9.140625" defaultRowHeight="12.75" x14ac:dyDescent="0.2"/>
  <cols>
    <col min="1" max="1" width="24.5703125" style="7" customWidth="1"/>
    <col min="2" max="2" width="23" style="14" customWidth="1"/>
    <col min="3" max="3" width="35.85546875" style="15" customWidth="1"/>
    <col min="4" max="4" width="28.5703125" style="15" customWidth="1"/>
    <col min="5" max="5" width="23" style="15" hidden="1" customWidth="1"/>
    <col min="6" max="6" width="22" style="23" hidden="1" customWidth="1"/>
    <col min="7" max="7" width="29.42578125" style="40" customWidth="1"/>
    <col min="8" max="8" width="67.140625" style="18" customWidth="1"/>
    <col min="9" max="9" width="23.42578125" style="2" hidden="1" customWidth="1"/>
    <col min="10" max="10" width="25.5703125" style="2" hidden="1" customWidth="1"/>
    <col min="11" max="11" width="28.42578125" style="2" hidden="1" customWidth="1"/>
    <col min="12" max="12" width="46.140625" style="2" hidden="1" customWidth="1"/>
    <col min="13" max="13" width="19.5703125" style="2" customWidth="1"/>
    <col min="14" max="16384" width="9.140625" style="2"/>
  </cols>
  <sheetData>
    <row r="1" spans="1:13" ht="13.5" thickBot="1" x14ac:dyDescent="0.25">
      <c r="A1" s="43" t="s">
        <v>326</v>
      </c>
      <c r="B1" s="11" t="s">
        <v>317</v>
      </c>
      <c r="C1" s="59"/>
      <c r="D1" s="11" t="s">
        <v>318</v>
      </c>
      <c r="E1" s="20"/>
      <c r="F1" s="20"/>
      <c r="G1" s="12" t="s">
        <v>319</v>
      </c>
      <c r="H1" s="16" t="s">
        <v>320</v>
      </c>
    </row>
    <row r="2" spans="1:13" ht="90" thickBot="1" x14ac:dyDescent="0.25">
      <c r="A2" s="44" t="s">
        <v>315</v>
      </c>
      <c r="B2" s="44" t="s">
        <v>316</v>
      </c>
      <c r="C2" s="10" t="s">
        <v>628</v>
      </c>
      <c r="D2" s="39" t="s">
        <v>812</v>
      </c>
      <c r="E2" s="21" t="s">
        <v>627</v>
      </c>
      <c r="F2" s="21" t="s">
        <v>629</v>
      </c>
      <c r="G2" s="224" t="s">
        <v>645</v>
      </c>
      <c r="H2" s="225" t="s">
        <v>314</v>
      </c>
      <c r="I2" s="226" t="s">
        <v>624</v>
      </c>
      <c r="J2" s="226" t="s">
        <v>626</v>
      </c>
      <c r="K2" s="226" t="s">
        <v>625</v>
      </c>
      <c r="L2" s="226" t="s">
        <v>155</v>
      </c>
      <c r="M2" s="235"/>
    </row>
    <row r="3" spans="1:13" x14ac:dyDescent="0.2">
      <c r="A3" s="312" t="s">
        <v>321</v>
      </c>
      <c r="B3" s="313" t="s">
        <v>322</v>
      </c>
      <c r="C3" s="296" t="s">
        <v>614</v>
      </c>
      <c r="D3" s="314" t="s">
        <v>323</v>
      </c>
      <c r="E3" s="297"/>
      <c r="F3" s="297"/>
      <c r="G3" s="308" t="s">
        <v>324</v>
      </c>
      <c r="H3" s="227" t="s">
        <v>617</v>
      </c>
      <c r="I3" s="228"/>
      <c r="J3" s="228"/>
      <c r="K3" s="228"/>
      <c r="L3" s="228"/>
      <c r="M3" s="291" t="s">
        <v>1501</v>
      </c>
    </row>
    <row r="4" spans="1:13" x14ac:dyDescent="0.2">
      <c r="A4" s="296"/>
      <c r="B4" s="299"/>
      <c r="C4" s="296"/>
      <c r="D4" s="314"/>
      <c r="E4" s="297"/>
      <c r="F4" s="297"/>
      <c r="G4" s="307"/>
      <c r="H4" s="229" t="s">
        <v>618</v>
      </c>
      <c r="I4" s="230"/>
      <c r="J4" s="230"/>
      <c r="K4" s="230"/>
      <c r="L4" s="230"/>
      <c r="M4" s="292"/>
    </row>
    <row r="5" spans="1:13" ht="25.5" x14ac:dyDescent="0.2">
      <c r="A5" s="296"/>
      <c r="B5" s="299"/>
      <c r="C5" s="296"/>
      <c r="D5" s="314"/>
      <c r="E5" s="297"/>
      <c r="F5" s="297"/>
      <c r="G5" s="307"/>
      <c r="H5" s="229" t="s">
        <v>619</v>
      </c>
      <c r="I5" s="230"/>
      <c r="J5" s="230"/>
      <c r="K5" s="230"/>
      <c r="L5" s="230"/>
      <c r="M5" s="292"/>
    </row>
    <row r="6" spans="1:13" x14ac:dyDescent="0.2">
      <c r="A6" s="296"/>
      <c r="B6" s="299"/>
      <c r="C6" s="296"/>
      <c r="D6" s="314"/>
      <c r="E6" s="297"/>
      <c r="F6" s="297"/>
      <c r="G6" s="307"/>
      <c r="H6" s="229" t="s">
        <v>620</v>
      </c>
      <c r="I6" s="230"/>
      <c r="J6" s="230"/>
      <c r="K6" s="230"/>
      <c r="L6" s="230"/>
      <c r="M6" s="292"/>
    </row>
    <row r="7" spans="1:13" ht="25.5" x14ac:dyDescent="0.2">
      <c r="A7" s="296"/>
      <c r="B7" s="299"/>
      <c r="C7" s="296"/>
      <c r="D7" s="314"/>
      <c r="E7" s="297"/>
      <c r="F7" s="297"/>
      <c r="G7" s="307"/>
      <c r="H7" s="229" t="s">
        <v>621</v>
      </c>
      <c r="I7" s="230"/>
      <c r="J7" s="230"/>
      <c r="K7" s="230"/>
      <c r="L7" s="230"/>
      <c r="M7" s="292"/>
    </row>
    <row r="8" spans="1:13" x14ac:dyDescent="0.2">
      <c r="A8" s="296"/>
      <c r="B8" s="299"/>
      <c r="C8" s="296"/>
      <c r="D8" s="314"/>
      <c r="E8" s="297"/>
      <c r="F8" s="297"/>
      <c r="G8" s="307"/>
      <c r="H8" s="229" t="s">
        <v>622</v>
      </c>
      <c r="I8" s="230"/>
      <c r="J8" s="230"/>
      <c r="K8" s="230"/>
      <c r="L8" s="230"/>
      <c r="M8" s="292"/>
    </row>
    <row r="9" spans="1:13" x14ac:dyDescent="0.2">
      <c r="A9" s="296"/>
      <c r="B9" s="299"/>
      <c r="C9" s="296"/>
      <c r="D9" s="314"/>
      <c r="E9" s="297"/>
      <c r="F9" s="297"/>
      <c r="G9" s="307"/>
      <c r="H9" s="229" t="s">
        <v>623</v>
      </c>
      <c r="I9" s="230"/>
      <c r="J9" s="230"/>
      <c r="K9" s="230"/>
      <c r="L9" s="230"/>
      <c r="M9" s="292"/>
    </row>
    <row r="10" spans="1:13" x14ac:dyDescent="0.2">
      <c r="A10" s="296"/>
      <c r="B10" s="299"/>
      <c r="C10" s="296"/>
      <c r="D10" s="314"/>
      <c r="E10" s="297"/>
      <c r="F10" s="297"/>
      <c r="G10" s="307" t="s">
        <v>325</v>
      </c>
      <c r="H10" s="229" t="s">
        <v>634</v>
      </c>
      <c r="I10" s="230"/>
      <c r="J10" s="230"/>
      <c r="K10" s="230"/>
      <c r="L10" s="230"/>
      <c r="M10" s="292"/>
    </row>
    <row r="11" spans="1:13" ht="25.5" x14ac:dyDescent="0.2">
      <c r="A11" s="296"/>
      <c r="B11" s="299"/>
      <c r="C11" s="296"/>
      <c r="D11" s="314"/>
      <c r="E11" s="297"/>
      <c r="F11" s="297"/>
      <c r="G11" s="307"/>
      <c r="H11" s="229" t="s">
        <v>635</v>
      </c>
      <c r="I11" s="230"/>
      <c r="J11" s="230"/>
      <c r="K11" s="230"/>
      <c r="L11" s="230"/>
      <c r="M11" s="292"/>
    </row>
    <row r="12" spans="1:13" ht="25.5" x14ac:dyDescent="0.2">
      <c r="A12" s="296"/>
      <c r="B12" s="299"/>
      <c r="C12" s="296"/>
      <c r="D12" s="314"/>
      <c r="E12" s="297"/>
      <c r="F12" s="297"/>
      <c r="G12" s="307"/>
      <c r="H12" s="229" t="s">
        <v>636</v>
      </c>
      <c r="I12" s="230"/>
      <c r="J12" s="230"/>
      <c r="K12" s="230"/>
      <c r="L12" s="230"/>
      <c r="M12" s="292"/>
    </row>
    <row r="13" spans="1:13" ht="25.5" x14ac:dyDescent="0.2">
      <c r="A13" s="296"/>
      <c r="B13" s="299"/>
      <c r="C13" s="296"/>
      <c r="D13" s="314"/>
      <c r="E13" s="297"/>
      <c r="F13" s="297"/>
      <c r="G13" s="307"/>
      <c r="H13" s="229" t="s">
        <v>637</v>
      </c>
      <c r="I13" s="230"/>
      <c r="J13" s="230"/>
      <c r="K13" s="230"/>
      <c r="L13" s="230"/>
      <c r="M13" s="292"/>
    </row>
    <row r="14" spans="1:13" x14ac:dyDescent="0.2">
      <c r="A14" s="296"/>
      <c r="B14" s="299"/>
      <c r="C14" s="296"/>
      <c r="D14" s="314"/>
      <c r="E14" s="297"/>
      <c r="F14" s="297"/>
      <c r="G14" s="307"/>
      <c r="H14" s="229" t="s">
        <v>638</v>
      </c>
      <c r="I14" s="230"/>
      <c r="J14" s="230"/>
      <c r="K14" s="230"/>
      <c r="L14" s="230"/>
      <c r="M14" s="292"/>
    </row>
    <row r="15" spans="1:13" x14ac:dyDescent="0.2">
      <c r="A15" s="296"/>
      <c r="B15" s="299"/>
      <c r="C15" s="296"/>
      <c r="D15" s="314"/>
      <c r="E15" s="297"/>
      <c r="F15" s="297"/>
      <c r="G15" s="307"/>
      <c r="H15" s="229" t="s">
        <v>639</v>
      </c>
      <c r="I15" s="230"/>
      <c r="J15" s="230"/>
      <c r="K15" s="230"/>
      <c r="L15" s="230"/>
      <c r="M15" s="292"/>
    </row>
    <row r="16" spans="1:13" x14ac:dyDescent="0.2">
      <c r="A16" s="296"/>
      <c r="B16" s="299"/>
      <c r="C16" s="296"/>
      <c r="D16" s="314"/>
      <c r="E16" s="297"/>
      <c r="F16" s="297"/>
      <c r="G16" s="307" t="s">
        <v>327</v>
      </c>
      <c r="H16" s="229" t="s">
        <v>640</v>
      </c>
      <c r="I16" s="230"/>
      <c r="J16" s="230"/>
      <c r="K16" s="230"/>
      <c r="L16" s="230"/>
      <c r="M16" s="292"/>
    </row>
    <row r="17" spans="1:13" x14ac:dyDescent="0.2">
      <c r="A17" s="296"/>
      <c r="B17" s="299"/>
      <c r="C17" s="296"/>
      <c r="D17" s="314"/>
      <c r="E17" s="297"/>
      <c r="F17" s="297"/>
      <c r="G17" s="307"/>
      <c r="H17" s="229" t="s">
        <v>641</v>
      </c>
      <c r="I17" s="230"/>
      <c r="J17" s="230"/>
      <c r="K17" s="230"/>
      <c r="L17" s="230"/>
      <c r="M17" s="292"/>
    </row>
    <row r="18" spans="1:13" x14ac:dyDescent="0.2">
      <c r="A18" s="296"/>
      <c r="B18" s="299"/>
      <c r="C18" s="296"/>
      <c r="D18" s="314"/>
      <c r="E18" s="297"/>
      <c r="F18" s="297"/>
      <c r="G18" s="307"/>
      <c r="H18" s="229" t="s">
        <v>642</v>
      </c>
      <c r="I18" s="230"/>
      <c r="J18" s="230"/>
      <c r="K18" s="230"/>
      <c r="L18" s="230"/>
      <c r="M18" s="292"/>
    </row>
    <row r="19" spans="1:13" x14ac:dyDescent="0.2">
      <c r="A19" s="296"/>
      <c r="B19" s="299"/>
      <c r="C19" s="296"/>
      <c r="D19" s="314"/>
      <c r="E19" s="297"/>
      <c r="F19" s="297"/>
      <c r="G19" s="307"/>
      <c r="H19" s="229" t="s">
        <v>643</v>
      </c>
      <c r="I19" s="230"/>
      <c r="J19" s="230"/>
      <c r="K19" s="230"/>
      <c r="L19" s="230"/>
      <c r="M19" s="292"/>
    </row>
    <row r="20" spans="1:13" x14ac:dyDescent="0.2">
      <c r="A20" s="296"/>
      <c r="B20" s="299"/>
      <c r="C20" s="296"/>
      <c r="D20" s="314"/>
      <c r="E20" s="297"/>
      <c r="F20" s="297"/>
      <c r="G20" s="307"/>
      <c r="H20" s="229" t="s">
        <v>644</v>
      </c>
      <c r="I20" s="230"/>
      <c r="J20" s="230"/>
      <c r="K20" s="230"/>
      <c r="L20" s="230"/>
      <c r="M20" s="292"/>
    </row>
    <row r="21" spans="1:13" ht="38.25" x14ac:dyDescent="0.2">
      <c r="A21" s="296"/>
      <c r="B21" s="299"/>
      <c r="C21" s="296"/>
      <c r="D21" s="314"/>
      <c r="E21" s="297"/>
      <c r="F21" s="297"/>
      <c r="G21" s="231" t="s">
        <v>328</v>
      </c>
      <c r="H21" s="229" t="s">
        <v>329</v>
      </c>
      <c r="I21" s="230"/>
      <c r="J21" s="230"/>
      <c r="K21" s="230"/>
      <c r="L21" s="230"/>
      <c r="M21" s="292"/>
    </row>
    <row r="22" spans="1:13" x14ac:dyDescent="0.2">
      <c r="A22" s="296"/>
      <c r="B22" s="299"/>
      <c r="C22" s="296" t="s">
        <v>614</v>
      </c>
      <c r="D22" s="311" t="s">
        <v>330</v>
      </c>
      <c r="E22" s="300"/>
      <c r="F22" s="300"/>
      <c r="G22" s="307" t="s">
        <v>331</v>
      </c>
      <c r="H22" s="229" t="s">
        <v>646</v>
      </c>
      <c r="I22" s="230"/>
      <c r="J22" s="230"/>
      <c r="K22" s="230"/>
      <c r="L22" s="230"/>
      <c r="M22" s="292"/>
    </row>
    <row r="23" spans="1:13" x14ac:dyDescent="0.2">
      <c r="A23" s="296"/>
      <c r="B23" s="299"/>
      <c r="C23" s="296"/>
      <c r="D23" s="311"/>
      <c r="E23" s="300"/>
      <c r="F23" s="300"/>
      <c r="G23" s="307"/>
      <c r="H23" s="229" t="s">
        <v>647</v>
      </c>
      <c r="I23" s="230"/>
      <c r="J23" s="230"/>
      <c r="K23" s="230"/>
      <c r="L23" s="230"/>
      <c r="M23" s="292"/>
    </row>
    <row r="24" spans="1:13" ht="25.5" x14ac:dyDescent="0.2">
      <c r="A24" s="296"/>
      <c r="B24" s="299"/>
      <c r="C24" s="296"/>
      <c r="D24" s="311"/>
      <c r="E24" s="300"/>
      <c r="F24" s="300"/>
      <c r="G24" s="307"/>
      <c r="H24" s="229" t="s">
        <v>648</v>
      </c>
      <c r="I24" s="230"/>
      <c r="J24" s="230"/>
      <c r="K24" s="230"/>
      <c r="L24" s="230"/>
      <c r="M24" s="292"/>
    </row>
    <row r="25" spans="1:13" x14ac:dyDescent="0.2">
      <c r="A25" s="296"/>
      <c r="B25" s="299"/>
      <c r="C25" s="296"/>
      <c r="D25" s="311"/>
      <c r="E25" s="300"/>
      <c r="F25" s="300"/>
      <c r="G25" s="307"/>
      <c r="H25" s="229" t="s">
        <v>649</v>
      </c>
      <c r="I25" s="230"/>
      <c r="J25" s="230"/>
      <c r="K25" s="230"/>
      <c r="L25" s="230"/>
      <c r="M25" s="292"/>
    </row>
    <row r="26" spans="1:13" ht="51.6" customHeight="1" x14ac:dyDescent="0.2">
      <c r="A26" s="296"/>
      <c r="B26" s="299"/>
      <c r="C26" s="296"/>
      <c r="D26" s="311"/>
      <c r="E26" s="300"/>
      <c r="F26" s="300"/>
      <c r="G26" s="232" t="s">
        <v>332</v>
      </c>
      <c r="H26" s="233" t="s">
        <v>333</v>
      </c>
      <c r="I26" s="234"/>
      <c r="J26" s="234"/>
      <c r="K26" s="234"/>
      <c r="L26" s="234"/>
      <c r="M26" s="293"/>
    </row>
    <row r="27" spans="1:13" ht="25.5" x14ac:dyDescent="0.2">
      <c r="A27" s="296"/>
      <c r="B27" s="299"/>
      <c r="C27" s="296" t="s">
        <v>614</v>
      </c>
      <c r="D27" s="314" t="s">
        <v>334</v>
      </c>
      <c r="E27" s="297"/>
      <c r="F27" s="297"/>
      <c r="G27" s="308" t="s">
        <v>335</v>
      </c>
      <c r="H27" s="227" t="s">
        <v>650</v>
      </c>
      <c r="I27" s="228"/>
      <c r="J27" s="228"/>
      <c r="K27" s="228"/>
      <c r="L27" s="228"/>
      <c r="M27" s="291" t="s">
        <v>1502</v>
      </c>
    </row>
    <row r="28" spans="1:13" x14ac:dyDescent="0.2">
      <c r="A28" s="296"/>
      <c r="B28" s="299"/>
      <c r="C28" s="296"/>
      <c r="D28" s="314"/>
      <c r="E28" s="297"/>
      <c r="F28" s="297"/>
      <c r="G28" s="307"/>
      <c r="H28" s="229" t="s">
        <v>651</v>
      </c>
      <c r="I28" s="230"/>
      <c r="J28" s="230"/>
      <c r="K28" s="230"/>
      <c r="L28" s="230"/>
      <c r="M28" s="292"/>
    </row>
    <row r="29" spans="1:13" x14ac:dyDescent="0.2">
      <c r="A29" s="296"/>
      <c r="B29" s="299"/>
      <c r="C29" s="296"/>
      <c r="D29" s="314"/>
      <c r="E29" s="297"/>
      <c r="F29" s="297"/>
      <c r="G29" s="307"/>
      <c r="H29" s="229" t="s">
        <v>652</v>
      </c>
      <c r="I29" s="230"/>
      <c r="J29" s="230"/>
      <c r="K29" s="230"/>
      <c r="L29" s="230"/>
      <c r="M29" s="292"/>
    </row>
    <row r="30" spans="1:13" x14ac:dyDescent="0.2">
      <c r="A30" s="296"/>
      <c r="B30" s="299"/>
      <c r="C30" s="296"/>
      <c r="D30" s="314"/>
      <c r="E30" s="297"/>
      <c r="F30" s="297"/>
      <c r="G30" s="307" t="s">
        <v>336</v>
      </c>
      <c r="H30" s="229" t="s">
        <v>671</v>
      </c>
      <c r="I30" s="230"/>
      <c r="J30" s="230"/>
      <c r="K30" s="230"/>
      <c r="L30" s="230"/>
      <c r="M30" s="292"/>
    </row>
    <row r="31" spans="1:13" x14ac:dyDescent="0.2">
      <c r="A31" s="296"/>
      <c r="B31" s="299"/>
      <c r="C31" s="296"/>
      <c r="D31" s="314"/>
      <c r="E31" s="297"/>
      <c r="F31" s="297"/>
      <c r="G31" s="307"/>
      <c r="H31" s="229" t="s">
        <v>672</v>
      </c>
      <c r="I31" s="230"/>
      <c r="J31" s="230"/>
      <c r="K31" s="230"/>
      <c r="L31" s="230"/>
      <c r="M31" s="292"/>
    </row>
    <row r="32" spans="1:13" x14ac:dyDescent="0.2">
      <c r="A32" s="296"/>
      <c r="B32" s="299"/>
      <c r="C32" s="296"/>
      <c r="D32" s="314"/>
      <c r="E32" s="297"/>
      <c r="F32" s="297"/>
      <c r="G32" s="307"/>
      <c r="H32" s="229" t="s">
        <v>673</v>
      </c>
      <c r="I32" s="230"/>
      <c r="J32" s="230"/>
      <c r="K32" s="230"/>
      <c r="L32" s="230"/>
      <c r="M32" s="292"/>
    </row>
    <row r="33" spans="1:13" ht="38.25" x14ac:dyDescent="0.2">
      <c r="A33" s="296"/>
      <c r="B33" s="299"/>
      <c r="C33" s="296"/>
      <c r="D33" s="314"/>
      <c r="E33" s="297"/>
      <c r="F33" s="297"/>
      <c r="G33" s="309"/>
      <c r="H33" s="233" t="s">
        <v>674</v>
      </c>
      <c r="I33" s="234"/>
      <c r="J33" s="234"/>
      <c r="K33" s="234"/>
      <c r="L33" s="234"/>
      <c r="M33" s="293"/>
    </row>
    <row r="34" spans="1:13" ht="38.25" x14ac:dyDescent="0.2">
      <c r="A34" s="296"/>
      <c r="B34" s="299"/>
      <c r="C34" s="296"/>
      <c r="D34" s="314"/>
      <c r="E34" s="297"/>
      <c r="F34" s="297"/>
      <c r="G34" s="236" t="s">
        <v>337</v>
      </c>
      <c r="H34" s="227" t="s">
        <v>338</v>
      </c>
      <c r="I34" s="228"/>
      <c r="J34" s="228"/>
      <c r="K34" s="228"/>
      <c r="L34" s="228"/>
      <c r="M34" s="291" t="s">
        <v>1501</v>
      </c>
    </row>
    <row r="35" spans="1:13" ht="38.25" x14ac:dyDescent="0.2">
      <c r="A35" s="296"/>
      <c r="B35" s="299"/>
      <c r="C35" s="296"/>
      <c r="D35" s="314"/>
      <c r="E35" s="297"/>
      <c r="F35" s="297"/>
      <c r="G35" s="231" t="s">
        <v>339</v>
      </c>
      <c r="H35" s="229" t="s">
        <v>340</v>
      </c>
      <c r="I35" s="230"/>
      <c r="J35" s="230"/>
      <c r="K35" s="230"/>
      <c r="L35" s="230"/>
      <c r="M35" s="292"/>
    </row>
    <row r="36" spans="1:13" ht="38.25" x14ac:dyDescent="0.2">
      <c r="A36" s="296"/>
      <c r="B36" s="299" t="s">
        <v>341</v>
      </c>
      <c r="C36" s="296" t="s">
        <v>614</v>
      </c>
      <c r="D36" s="311" t="s">
        <v>342</v>
      </c>
      <c r="E36" s="299"/>
      <c r="F36" s="299"/>
      <c r="G36" s="307" t="s">
        <v>343</v>
      </c>
      <c r="H36" s="229" t="s">
        <v>675</v>
      </c>
      <c r="I36" s="230"/>
      <c r="J36" s="230"/>
      <c r="K36" s="230"/>
      <c r="L36" s="230"/>
      <c r="M36" s="292"/>
    </row>
    <row r="37" spans="1:13" x14ac:dyDescent="0.2">
      <c r="A37" s="296"/>
      <c r="B37" s="299"/>
      <c r="C37" s="296"/>
      <c r="D37" s="311"/>
      <c r="E37" s="299"/>
      <c r="F37" s="299"/>
      <c r="G37" s="307"/>
      <c r="H37" s="229" t="s">
        <v>676</v>
      </c>
      <c r="I37" s="230"/>
      <c r="J37" s="230"/>
      <c r="K37" s="230"/>
      <c r="L37" s="230"/>
      <c r="M37" s="292"/>
    </row>
    <row r="38" spans="1:13" ht="25.5" x14ac:dyDescent="0.2">
      <c r="A38" s="296"/>
      <c r="B38" s="299"/>
      <c r="C38" s="296"/>
      <c r="D38" s="311"/>
      <c r="E38" s="299"/>
      <c r="F38" s="299"/>
      <c r="G38" s="307"/>
      <c r="H38" s="229" t="s">
        <v>677</v>
      </c>
      <c r="I38" s="230"/>
      <c r="J38" s="230"/>
      <c r="K38" s="230"/>
      <c r="L38" s="230"/>
      <c r="M38" s="292"/>
    </row>
    <row r="39" spans="1:13" x14ac:dyDescent="0.2">
      <c r="A39" s="296"/>
      <c r="B39" s="299"/>
      <c r="C39" s="296"/>
      <c r="D39" s="311"/>
      <c r="E39" s="299"/>
      <c r="F39" s="299"/>
      <c r="G39" s="307" t="s">
        <v>344</v>
      </c>
      <c r="H39" s="229" t="s">
        <v>678</v>
      </c>
      <c r="I39" s="230"/>
      <c r="J39" s="230"/>
      <c r="K39" s="230"/>
      <c r="L39" s="230"/>
      <c r="M39" s="292"/>
    </row>
    <row r="40" spans="1:13" ht="25.5" x14ac:dyDescent="0.2">
      <c r="A40" s="296"/>
      <c r="B40" s="299"/>
      <c r="C40" s="296"/>
      <c r="D40" s="311"/>
      <c r="E40" s="299"/>
      <c r="F40" s="299"/>
      <c r="G40" s="307"/>
      <c r="H40" s="229" t="s">
        <v>679</v>
      </c>
      <c r="I40" s="230"/>
      <c r="J40" s="230"/>
      <c r="K40" s="230"/>
      <c r="L40" s="230"/>
      <c r="M40" s="292"/>
    </row>
    <row r="41" spans="1:13" x14ac:dyDescent="0.2">
      <c r="A41" s="296"/>
      <c r="B41" s="299"/>
      <c r="C41" s="296"/>
      <c r="D41" s="311"/>
      <c r="E41" s="299"/>
      <c r="F41" s="299"/>
      <c r="G41" s="307"/>
      <c r="H41" s="229" t="s">
        <v>680</v>
      </c>
      <c r="I41" s="230"/>
      <c r="J41" s="230"/>
      <c r="K41" s="230"/>
      <c r="L41" s="230"/>
      <c r="M41" s="292"/>
    </row>
    <row r="42" spans="1:13" x14ac:dyDescent="0.2">
      <c r="A42" s="296"/>
      <c r="B42" s="299"/>
      <c r="C42" s="296"/>
      <c r="D42" s="311"/>
      <c r="E42" s="299"/>
      <c r="F42" s="299"/>
      <c r="G42" s="307"/>
      <c r="H42" s="229" t="s">
        <v>681</v>
      </c>
      <c r="I42" s="230"/>
      <c r="J42" s="230"/>
      <c r="K42" s="230"/>
      <c r="L42" s="230"/>
      <c r="M42" s="292"/>
    </row>
    <row r="43" spans="1:13" x14ac:dyDescent="0.2">
      <c r="A43" s="296"/>
      <c r="B43" s="299"/>
      <c r="C43" s="296" t="s">
        <v>597</v>
      </c>
      <c r="D43" s="315" t="s">
        <v>342</v>
      </c>
      <c r="E43" s="299"/>
      <c r="F43" s="299"/>
      <c r="G43" s="307" t="s">
        <v>345</v>
      </c>
      <c r="H43" s="229" t="s">
        <v>682</v>
      </c>
      <c r="I43" s="230"/>
      <c r="J43" s="230"/>
      <c r="K43" s="230"/>
      <c r="L43" s="230"/>
      <c r="M43" s="292"/>
    </row>
    <row r="44" spans="1:13" x14ac:dyDescent="0.2">
      <c r="A44" s="296"/>
      <c r="B44" s="299"/>
      <c r="C44" s="296"/>
      <c r="D44" s="315"/>
      <c r="E44" s="299"/>
      <c r="F44" s="299"/>
      <c r="G44" s="307"/>
      <c r="H44" s="229" t="s">
        <v>683</v>
      </c>
      <c r="I44" s="230"/>
      <c r="J44" s="230"/>
      <c r="K44" s="230"/>
      <c r="L44" s="230"/>
      <c r="M44" s="292"/>
    </row>
    <row r="45" spans="1:13" ht="25.5" x14ac:dyDescent="0.2">
      <c r="A45" s="296"/>
      <c r="B45" s="299"/>
      <c r="C45" s="296"/>
      <c r="D45" s="315"/>
      <c r="E45" s="299"/>
      <c r="F45" s="299"/>
      <c r="G45" s="307"/>
      <c r="H45" s="229" t="s">
        <v>684</v>
      </c>
      <c r="I45" s="230"/>
      <c r="J45" s="230"/>
      <c r="K45" s="230"/>
      <c r="L45" s="230"/>
      <c r="M45" s="292"/>
    </row>
    <row r="46" spans="1:13" ht="25.5" x14ac:dyDescent="0.2">
      <c r="A46" s="296"/>
      <c r="B46" s="299"/>
      <c r="C46" s="296"/>
      <c r="D46" s="315"/>
      <c r="E46" s="299"/>
      <c r="F46" s="299"/>
      <c r="G46" s="307"/>
      <c r="H46" s="229" t="s">
        <v>685</v>
      </c>
      <c r="I46" s="230"/>
      <c r="J46" s="230"/>
      <c r="K46" s="230"/>
      <c r="L46" s="230"/>
      <c r="M46" s="292"/>
    </row>
    <row r="47" spans="1:13" ht="25.5" x14ac:dyDescent="0.2">
      <c r="A47" s="296"/>
      <c r="B47" s="299"/>
      <c r="C47" s="296"/>
      <c r="D47" s="315"/>
      <c r="E47" s="299"/>
      <c r="F47" s="299"/>
      <c r="G47" s="307"/>
      <c r="H47" s="229" t="s">
        <v>686</v>
      </c>
      <c r="I47" s="230"/>
      <c r="J47" s="230"/>
      <c r="K47" s="230"/>
      <c r="L47" s="230"/>
      <c r="M47" s="292"/>
    </row>
    <row r="48" spans="1:13" ht="38.25" x14ac:dyDescent="0.2">
      <c r="A48" s="296"/>
      <c r="B48" s="299"/>
      <c r="C48" s="296" t="s">
        <v>615</v>
      </c>
      <c r="D48" s="311" t="s">
        <v>346</v>
      </c>
      <c r="E48" s="300"/>
      <c r="F48" s="300"/>
      <c r="G48" s="231" t="s">
        <v>347</v>
      </c>
      <c r="H48" s="229" t="s">
        <v>349</v>
      </c>
      <c r="I48" s="230"/>
      <c r="J48" s="230"/>
      <c r="K48" s="230"/>
      <c r="L48" s="230"/>
      <c r="M48" s="292"/>
    </row>
    <row r="49" spans="1:13" ht="25.5" x14ac:dyDescent="0.2">
      <c r="A49" s="296"/>
      <c r="B49" s="299"/>
      <c r="C49" s="296"/>
      <c r="D49" s="311"/>
      <c r="E49" s="300"/>
      <c r="F49" s="300"/>
      <c r="G49" s="231" t="s">
        <v>348</v>
      </c>
      <c r="H49" s="229" t="s">
        <v>350</v>
      </c>
      <c r="I49" s="230"/>
      <c r="J49" s="230"/>
      <c r="K49" s="230"/>
      <c r="L49" s="230"/>
      <c r="M49" s="292"/>
    </row>
    <row r="50" spans="1:13" ht="25.5" x14ac:dyDescent="0.2">
      <c r="A50" s="296"/>
      <c r="B50" s="299"/>
      <c r="C50" s="296" t="s">
        <v>611</v>
      </c>
      <c r="D50" s="311" t="s">
        <v>351</v>
      </c>
      <c r="E50" s="300"/>
      <c r="F50" s="300"/>
      <c r="G50" s="231" t="s">
        <v>352</v>
      </c>
      <c r="H50" s="229" t="s">
        <v>353</v>
      </c>
      <c r="I50" s="230"/>
      <c r="J50" s="230"/>
      <c r="K50" s="230"/>
      <c r="L50" s="230"/>
      <c r="M50" s="292"/>
    </row>
    <row r="51" spans="1:13" x14ac:dyDescent="0.2">
      <c r="A51" s="296"/>
      <c r="B51" s="299"/>
      <c r="C51" s="296"/>
      <c r="D51" s="311"/>
      <c r="E51" s="300"/>
      <c r="F51" s="300"/>
      <c r="G51" s="310" t="s">
        <v>354</v>
      </c>
      <c r="H51" s="229" t="s">
        <v>687</v>
      </c>
      <c r="I51" s="230"/>
      <c r="J51" s="230"/>
      <c r="K51" s="230"/>
      <c r="L51" s="230"/>
      <c r="M51" s="292"/>
    </row>
    <row r="52" spans="1:13" ht="25.5" x14ac:dyDescent="0.2">
      <c r="A52" s="296"/>
      <c r="B52" s="299"/>
      <c r="C52" s="296"/>
      <c r="D52" s="311"/>
      <c r="E52" s="300"/>
      <c r="F52" s="300"/>
      <c r="G52" s="310"/>
      <c r="H52" s="229" t="s">
        <v>688</v>
      </c>
      <c r="I52" s="230"/>
      <c r="J52" s="230"/>
      <c r="K52" s="230"/>
      <c r="L52" s="230"/>
      <c r="M52" s="292"/>
    </row>
    <row r="53" spans="1:13" ht="38.25" x14ac:dyDescent="0.2">
      <c r="A53" s="296"/>
      <c r="B53" s="299"/>
      <c r="C53" s="296"/>
      <c r="D53" s="311"/>
      <c r="E53" s="300"/>
      <c r="F53" s="300"/>
      <c r="G53" s="310"/>
      <c r="H53" s="229" t="s">
        <v>689</v>
      </c>
      <c r="I53" s="230"/>
      <c r="J53" s="230"/>
      <c r="K53" s="230"/>
      <c r="L53" s="230"/>
      <c r="M53" s="292"/>
    </row>
    <row r="54" spans="1:13" ht="25.5" x14ac:dyDescent="0.2">
      <c r="A54" s="296"/>
      <c r="B54" s="299"/>
      <c r="C54" s="296" t="s">
        <v>611</v>
      </c>
      <c r="D54" s="311" t="s">
        <v>356</v>
      </c>
      <c r="E54" s="300"/>
      <c r="F54" s="300"/>
      <c r="G54" s="310" t="s">
        <v>355</v>
      </c>
      <c r="H54" s="229" t="s">
        <v>690</v>
      </c>
      <c r="I54" s="230"/>
      <c r="J54" s="230"/>
      <c r="K54" s="230"/>
      <c r="L54" s="230"/>
      <c r="M54" s="292"/>
    </row>
    <row r="55" spans="1:13" ht="25.7" customHeight="1" x14ac:dyDescent="0.2">
      <c r="A55" s="296"/>
      <c r="B55" s="299"/>
      <c r="C55" s="296"/>
      <c r="D55" s="311"/>
      <c r="E55" s="300"/>
      <c r="F55" s="300"/>
      <c r="G55" s="310"/>
      <c r="H55" s="229" t="s">
        <v>691</v>
      </c>
      <c r="I55" s="230"/>
      <c r="J55" s="230"/>
      <c r="K55" s="230"/>
      <c r="L55" s="230"/>
      <c r="M55" s="292"/>
    </row>
    <row r="56" spans="1:13" ht="25.7" customHeight="1" x14ac:dyDescent="0.2">
      <c r="A56" s="296"/>
      <c r="B56" s="299"/>
      <c r="C56" s="296"/>
      <c r="D56" s="311"/>
      <c r="E56" s="300"/>
      <c r="F56" s="300"/>
      <c r="G56" s="310"/>
      <c r="H56" s="229" t="s">
        <v>692</v>
      </c>
      <c r="I56" s="230"/>
      <c r="J56" s="230"/>
      <c r="K56" s="230"/>
      <c r="L56" s="230"/>
      <c r="M56" s="292"/>
    </row>
    <row r="57" spans="1:13" ht="25.7" customHeight="1" x14ac:dyDescent="0.2">
      <c r="A57" s="296"/>
      <c r="B57" s="303" t="s">
        <v>357</v>
      </c>
      <c r="C57" s="296" t="s">
        <v>611</v>
      </c>
      <c r="D57" s="314" t="s">
        <v>358</v>
      </c>
      <c r="E57" s="297"/>
      <c r="F57" s="297"/>
      <c r="G57" s="310" t="s">
        <v>359</v>
      </c>
      <c r="H57" s="229" t="s">
        <v>693</v>
      </c>
      <c r="I57" s="230"/>
      <c r="J57" s="230"/>
      <c r="K57" s="230"/>
      <c r="L57" s="230"/>
      <c r="M57" s="292"/>
    </row>
    <row r="58" spans="1:13" ht="25.7" customHeight="1" x14ac:dyDescent="0.2">
      <c r="A58" s="296"/>
      <c r="B58" s="303"/>
      <c r="C58" s="296"/>
      <c r="D58" s="314"/>
      <c r="E58" s="297"/>
      <c r="F58" s="297"/>
      <c r="G58" s="310"/>
      <c r="H58" s="229" t="s">
        <v>694</v>
      </c>
      <c r="I58" s="230"/>
      <c r="J58" s="230"/>
      <c r="K58" s="230"/>
      <c r="L58" s="230"/>
      <c r="M58" s="292"/>
    </row>
    <row r="59" spans="1:13" ht="25.7" customHeight="1" x14ac:dyDescent="0.2">
      <c r="A59" s="296"/>
      <c r="B59" s="303"/>
      <c r="C59" s="296"/>
      <c r="D59" s="314"/>
      <c r="E59" s="297"/>
      <c r="F59" s="297"/>
      <c r="G59" s="310"/>
      <c r="H59" s="229" t="s">
        <v>695</v>
      </c>
      <c r="I59" s="230"/>
      <c r="J59" s="230"/>
      <c r="K59" s="230"/>
      <c r="L59" s="230"/>
      <c r="M59" s="292"/>
    </row>
    <row r="60" spans="1:13" ht="25.5" x14ac:dyDescent="0.2">
      <c r="A60" s="296"/>
      <c r="B60" s="303"/>
      <c r="C60" s="296"/>
      <c r="D60" s="314"/>
      <c r="E60" s="297"/>
      <c r="F60" s="297"/>
      <c r="G60" s="310"/>
      <c r="H60" s="229" t="s">
        <v>696</v>
      </c>
      <c r="I60" s="230"/>
      <c r="J60" s="230"/>
      <c r="K60" s="230"/>
      <c r="L60" s="230"/>
      <c r="M60" s="292"/>
    </row>
    <row r="61" spans="1:13" ht="25.7" customHeight="1" x14ac:dyDescent="0.2">
      <c r="A61" s="296"/>
      <c r="B61" s="303"/>
      <c r="C61" s="296"/>
      <c r="D61" s="314"/>
      <c r="E61" s="297"/>
      <c r="F61" s="297"/>
      <c r="G61" s="310"/>
      <c r="H61" s="229" t="s">
        <v>697</v>
      </c>
      <c r="I61" s="230"/>
      <c r="J61" s="230"/>
      <c r="K61" s="230"/>
      <c r="L61" s="230"/>
      <c r="M61" s="292"/>
    </row>
    <row r="62" spans="1:13" ht="25.7" customHeight="1" x14ac:dyDescent="0.2">
      <c r="A62" s="296"/>
      <c r="B62" s="303"/>
      <c r="C62" s="296"/>
      <c r="D62" s="314"/>
      <c r="E62" s="297"/>
      <c r="F62" s="297"/>
      <c r="G62" s="310"/>
      <c r="H62" s="229" t="s">
        <v>698</v>
      </c>
      <c r="I62" s="230"/>
      <c r="J62" s="230"/>
      <c r="K62" s="230"/>
      <c r="L62" s="230"/>
      <c r="M62" s="292"/>
    </row>
    <row r="63" spans="1:13" ht="25.5" x14ac:dyDescent="0.2">
      <c r="A63" s="296"/>
      <c r="B63" s="303"/>
      <c r="C63" s="296"/>
      <c r="D63" s="314"/>
      <c r="E63" s="297"/>
      <c r="F63" s="297"/>
      <c r="G63" s="310"/>
      <c r="H63" s="229" t="s">
        <v>699</v>
      </c>
      <c r="I63" s="230"/>
      <c r="J63" s="230"/>
      <c r="K63" s="230"/>
      <c r="L63" s="230"/>
      <c r="M63" s="292"/>
    </row>
    <row r="64" spans="1:13" ht="25.5" x14ac:dyDescent="0.2">
      <c r="A64" s="296"/>
      <c r="B64" s="303"/>
      <c r="C64" s="296"/>
      <c r="D64" s="314"/>
      <c r="E64" s="297"/>
      <c r="F64" s="297"/>
      <c r="G64" s="231" t="s">
        <v>360</v>
      </c>
      <c r="H64" s="229" t="s">
        <v>361</v>
      </c>
      <c r="I64" s="230"/>
      <c r="J64" s="230"/>
      <c r="K64" s="230"/>
      <c r="L64" s="230"/>
      <c r="M64" s="292"/>
    </row>
    <row r="65" spans="1:13" ht="25.5" x14ac:dyDescent="0.2">
      <c r="A65" s="296"/>
      <c r="B65" s="303"/>
      <c r="C65" s="296"/>
      <c r="D65" s="314"/>
      <c r="E65" s="297"/>
      <c r="F65" s="297"/>
      <c r="G65" s="232" t="s">
        <v>362</v>
      </c>
      <c r="H65" s="233" t="s">
        <v>363</v>
      </c>
      <c r="I65" s="234"/>
      <c r="J65" s="234"/>
      <c r="K65" s="234"/>
      <c r="L65" s="234"/>
      <c r="M65" s="293"/>
    </row>
    <row r="66" spans="1:13" ht="25.5" x14ac:dyDescent="0.2">
      <c r="A66" s="296" t="s">
        <v>364</v>
      </c>
      <c r="B66" s="301" t="s">
        <v>365</v>
      </c>
      <c r="C66" s="296" t="s">
        <v>608</v>
      </c>
      <c r="D66" s="311" t="s">
        <v>366</v>
      </c>
      <c r="E66" s="300"/>
      <c r="F66" s="300"/>
      <c r="G66" s="308" t="s">
        <v>367</v>
      </c>
      <c r="H66" s="227" t="s">
        <v>616</v>
      </c>
      <c r="I66" s="228"/>
      <c r="J66" s="228"/>
      <c r="K66" s="228"/>
      <c r="L66" s="228"/>
      <c r="M66" s="291" t="s">
        <v>1563</v>
      </c>
    </row>
    <row r="67" spans="1:13" ht="25.5" x14ac:dyDescent="0.2">
      <c r="A67" s="296"/>
      <c r="B67" s="301"/>
      <c r="C67" s="296"/>
      <c r="D67" s="311"/>
      <c r="E67" s="300"/>
      <c r="F67" s="300"/>
      <c r="G67" s="307"/>
      <c r="H67" s="229" t="s">
        <v>700</v>
      </c>
      <c r="I67" s="230"/>
      <c r="J67" s="230"/>
      <c r="K67" s="230"/>
      <c r="L67" s="230"/>
      <c r="M67" s="292"/>
    </row>
    <row r="68" spans="1:13" ht="25.5" x14ac:dyDescent="0.2">
      <c r="A68" s="296"/>
      <c r="B68" s="301"/>
      <c r="C68" s="296"/>
      <c r="D68" s="311"/>
      <c r="E68" s="300"/>
      <c r="F68" s="300"/>
      <c r="G68" s="307"/>
      <c r="H68" s="229" t="s">
        <v>701</v>
      </c>
      <c r="I68" s="230"/>
      <c r="J68" s="230"/>
      <c r="K68" s="230"/>
      <c r="L68" s="230"/>
      <c r="M68" s="292"/>
    </row>
    <row r="69" spans="1:13" ht="38.25" x14ac:dyDescent="0.2">
      <c r="A69" s="296"/>
      <c r="B69" s="301"/>
      <c r="C69" s="296" t="s">
        <v>611</v>
      </c>
      <c r="D69" s="311"/>
      <c r="E69" s="300"/>
      <c r="F69" s="300"/>
      <c r="G69" s="307" t="s">
        <v>368</v>
      </c>
      <c r="H69" s="229" t="s">
        <v>702</v>
      </c>
      <c r="I69" s="230"/>
      <c r="J69" s="230"/>
      <c r="K69" s="230"/>
      <c r="L69" s="230"/>
      <c r="M69" s="292"/>
    </row>
    <row r="70" spans="1:13" x14ac:dyDescent="0.2">
      <c r="A70" s="296"/>
      <c r="B70" s="301"/>
      <c r="C70" s="296"/>
      <c r="D70" s="311"/>
      <c r="E70" s="300"/>
      <c r="F70" s="300"/>
      <c r="G70" s="307"/>
      <c r="H70" s="229" t="s">
        <v>703</v>
      </c>
      <c r="I70" s="230"/>
      <c r="J70" s="230"/>
      <c r="K70" s="230"/>
      <c r="L70" s="230"/>
      <c r="M70" s="292"/>
    </row>
    <row r="71" spans="1:13" ht="25.5" x14ac:dyDescent="0.2">
      <c r="A71" s="296"/>
      <c r="B71" s="301"/>
      <c r="C71" s="296"/>
      <c r="D71" s="311"/>
      <c r="E71" s="300"/>
      <c r="F71" s="300"/>
      <c r="G71" s="307"/>
      <c r="H71" s="229" t="s">
        <v>704</v>
      </c>
      <c r="I71" s="230"/>
      <c r="J71" s="230"/>
      <c r="K71" s="230"/>
      <c r="L71" s="230"/>
      <c r="M71" s="292"/>
    </row>
    <row r="72" spans="1:13" ht="25.5" x14ac:dyDescent="0.2">
      <c r="A72" s="296"/>
      <c r="B72" s="301"/>
      <c r="C72" s="296"/>
      <c r="D72" s="311"/>
      <c r="E72" s="300"/>
      <c r="F72" s="300"/>
      <c r="G72" s="307"/>
      <c r="H72" s="229" t="s">
        <v>705</v>
      </c>
      <c r="I72" s="230"/>
      <c r="J72" s="230"/>
      <c r="K72" s="230"/>
      <c r="L72" s="230"/>
      <c r="M72" s="292"/>
    </row>
    <row r="73" spans="1:13" ht="25.5" x14ac:dyDescent="0.2">
      <c r="A73" s="296"/>
      <c r="B73" s="301"/>
      <c r="C73" s="296"/>
      <c r="D73" s="311"/>
      <c r="E73" s="300"/>
      <c r="F73" s="300"/>
      <c r="G73" s="307" t="s">
        <v>369</v>
      </c>
      <c r="H73" s="229" t="s">
        <v>706</v>
      </c>
      <c r="I73" s="230"/>
      <c r="J73" s="230"/>
      <c r="K73" s="230"/>
      <c r="L73" s="230"/>
      <c r="M73" s="292"/>
    </row>
    <row r="74" spans="1:13" x14ac:dyDescent="0.2">
      <c r="A74" s="296"/>
      <c r="B74" s="301"/>
      <c r="C74" s="296"/>
      <c r="D74" s="311"/>
      <c r="E74" s="300"/>
      <c r="F74" s="300"/>
      <c r="G74" s="307"/>
      <c r="H74" s="229" t="s">
        <v>707</v>
      </c>
      <c r="I74" s="230"/>
      <c r="J74" s="230"/>
      <c r="K74" s="230"/>
      <c r="L74" s="230"/>
      <c r="M74" s="292"/>
    </row>
    <row r="75" spans="1:13" x14ac:dyDescent="0.2">
      <c r="A75" s="296"/>
      <c r="B75" s="301"/>
      <c r="C75" s="296"/>
      <c r="D75" s="311"/>
      <c r="E75" s="300"/>
      <c r="F75" s="300"/>
      <c r="G75" s="307"/>
      <c r="H75" s="229" t="s">
        <v>708</v>
      </c>
      <c r="I75" s="230"/>
      <c r="J75" s="230"/>
      <c r="K75" s="230"/>
      <c r="L75" s="230"/>
      <c r="M75" s="292"/>
    </row>
    <row r="76" spans="1:13" ht="25.5" x14ac:dyDescent="0.2">
      <c r="A76" s="296"/>
      <c r="B76" s="301"/>
      <c r="C76" s="296"/>
      <c r="D76" s="311"/>
      <c r="E76" s="300"/>
      <c r="F76" s="300"/>
      <c r="G76" s="307"/>
      <c r="H76" s="229" t="s">
        <v>709</v>
      </c>
      <c r="I76" s="230"/>
      <c r="J76" s="230"/>
      <c r="K76" s="230"/>
      <c r="L76" s="230"/>
      <c r="M76" s="292"/>
    </row>
    <row r="77" spans="1:13" ht="25.5" x14ac:dyDescent="0.2">
      <c r="A77" s="296"/>
      <c r="B77" s="301"/>
      <c r="C77" s="296"/>
      <c r="D77" s="311"/>
      <c r="E77" s="300"/>
      <c r="F77" s="300"/>
      <c r="G77" s="307"/>
      <c r="H77" s="229" t="s">
        <v>710</v>
      </c>
      <c r="I77" s="230"/>
      <c r="J77" s="230"/>
      <c r="K77" s="230"/>
      <c r="L77" s="230"/>
      <c r="M77" s="292"/>
    </row>
    <row r="78" spans="1:13" ht="25.5" x14ac:dyDescent="0.2">
      <c r="A78" s="296"/>
      <c r="B78" s="301"/>
      <c r="C78" s="296"/>
      <c r="D78" s="311"/>
      <c r="E78" s="300"/>
      <c r="F78" s="300"/>
      <c r="G78" s="307"/>
      <c r="H78" s="229" t="s">
        <v>711</v>
      </c>
      <c r="I78" s="230"/>
      <c r="J78" s="230"/>
      <c r="K78" s="230"/>
      <c r="L78" s="230"/>
      <c r="M78" s="292"/>
    </row>
    <row r="79" spans="1:13" x14ac:dyDescent="0.2">
      <c r="A79" s="296"/>
      <c r="B79" s="301"/>
      <c r="C79" s="296"/>
      <c r="D79" s="311"/>
      <c r="E79" s="300"/>
      <c r="F79" s="300"/>
      <c r="G79" s="307"/>
      <c r="H79" s="229" t="s">
        <v>712</v>
      </c>
      <c r="I79" s="230"/>
      <c r="J79" s="230"/>
      <c r="K79" s="230"/>
      <c r="L79" s="230"/>
      <c r="M79" s="292"/>
    </row>
    <row r="80" spans="1:13" ht="25.5" x14ac:dyDescent="0.2">
      <c r="A80" s="296"/>
      <c r="B80" s="301"/>
      <c r="C80" s="296"/>
      <c r="D80" s="311"/>
      <c r="E80" s="300"/>
      <c r="F80" s="300"/>
      <c r="G80" s="309"/>
      <c r="H80" s="233" t="s">
        <v>713</v>
      </c>
      <c r="I80" s="234"/>
      <c r="J80" s="234"/>
      <c r="K80" s="234"/>
      <c r="L80" s="234"/>
      <c r="M80" s="293"/>
    </row>
    <row r="81" spans="1:13" ht="25.5" x14ac:dyDescent="0.2">
      <c r="A81" s="296"/>
      <c r="B81" s="299" t="s">
        <v>370</v>
      </c>
      <c r="C81" s="299" t="s">
        <v>609</v>
      </c>
      <c r="D81" s="297" t="s">
        <v>371</v>
      </c>
      <c r="E81" s="297"/>
      <c r="F81" s="297"/>
      <c r="G81" s="308" t="s">
        <v>372</v>
      </c>
      <c r="H81" s="227" t="s">
        <v>714</v>
      </c>
      <c r="I81" s="228"/>
      <c r="J81" s="228"/>
      <c r="K81" s="228"/>
      <c r="L81" s="228"/>
      <c r="M81" s="291" t="s">
        <v>1563</v>
      </c>
    </row>
    <row r="82" spans="1:13" x14ac:dyDescent="0.2">
      <c r="A82" s="296"/>
      <c r="B82" s="299"/>
      <c r="C82" s="299"/>
      <c r="D82" s="297"/>
      <c r="E82" s="297"/>
      <c r="F82" s="297"/>
      <c r="G82" s="307"/>
      <c r="H82" s="229" t="s">
        <v>715</v>
      </c>
      <c r="I82" s="230"/>
      <c r="J82" s="230"/>
      <c r="K82" s="230"/>
      <c r="L82" s="230"/>
      <c r="M82" s="292"/>
    </row>
    <row r="83" spans="1:13" ht="25.5" x14ac:dyDescent="0.2">
      <c r="A83" s="296"/>
      <c r="B83" s="299"/>
      <c r="C83" s="299"/>
      <c r="D83" s="297"/>
      <c r="E83" s="297"/>
      <c r="F83" s="297"/>
      <c r="G83" s="307"/>
      <c r="H83" s="229" t="s">
        <v>716</v>
      </c>
      <c r="I83" s="230"/>
      <c r="J83" s="230"/>
      <c r="K83" s="230"/>
      <c r="L83" s="230"/>
      <c r="M83" s="292"/>
    </row>
    <row r="84" spans="1:13" x14ac:dyDescent="0.2">
      <c r="A84" s="296"/>
      <c r="B84" s="299"/>
      <c r="C84" s="299"/>
      <c r="D84" s="297"/>
      <c r="E84" s="297"/>
      <c r="F84" s="297"/>
      <c r="G84" s="307"/>
      <c r="H84" s="229" t="s">
        <v>717</v>
      </c>
      <c r="I84" s="230"/>
      <c r="J84" s="230"/>
      <c r="K84" s="230"/>
      <c r="L84" s="230"/>
      <c r="M84" s="292"/>
    </row>
    <row r="85" spans="1:13" x14ac:dyDescent="0.2">
      <c r="A85" s="296"/>
      <c r="B85" s="299"/>
      <c r="C85" s="299"/>
      <c r="D85" s="297"/>
      <c r="E85" s="297"/>
      <c r="F85" s="297"/>
      <c r="G85" s="307"/>
      <c r="H85" s="229" t="s">
        <v>718</v>
      </c>
      <c r="I85" s="230"/>
      <c r="J85" s="230"/>
      <c r="K85" s="230"/>
      <c r="L85" s="230"/>
      <c r="M85" s="292"/>
    </row>
    <row r="86" spans="1:13" x14ac:dyDescent="0.2">
      <c r="A86" s="296"/>
      <c r="B86" s="299"/>
      <c r="C86" s="299"/>
      <c r="D86" s="297"/>
      <c r="E86" s="297"/>
      <c r="F86" s="297"/>
      <c r="G86" s="307"/>
      <c r="H86" s="229" t="s">
        <v>719</v>
      </c>
      <c r="I86" s="230"/>
      <c r="J86" s="230"/>
      <c r="K86" s="230"/>
      <c r="L86" s="230"/>
      <c r="M86" s="292"/>
    </row>
    <row r="87" spans="1:13" x14ac:dyDescent="0.2">
      <c r="A87" s="296"/>
      <c r="B87" s="299"/>
      <c r="C87" s="299"/>
      <c r="D87" s="297"/>
      <c r="E87" s="297"/>
      <c r="F87" s="297"/>
      <c r="G87" s="307"/>
      <c r="H87" s="229" t="s">
        <v>720</v>
      </c>
      <c r="I87" s="230"/>
      <c r="J87" s="230"/>
      <c r="K87" s="230"/>
      <c r="L87" s="230"/>
      <c r="M87" s="292"/>
    </row>
    <row r="88" spans="1:13" x14ac:dyDescent="0.2">
      <c r="A88" s="296"/>
      <c r="B88" s="299"/>
      <c r="C88" s="299" t="s">
        <v>15</v>
      </c>
      <c r="D88" s="300" t="s">
        <v>373</v>
      </c>
      <c r="E88" s="300"/>
      <c r="F88" s="300"/>
      <c r="G88" s="307" t="s">
        <v>374</v>
      </c>
      <c r="H88" s="229" t="s">
        <v>721</v>
      </c>
      <c r="I88" s="230"/>
      <c r="J88" s="230"/>
      <c r="K88" s="230"/>
      <c r="L88" s="230"/>
      <c r="M88" s="292"/>
    </row>
    <row r="89" spans="1:13" x14ac:dyDescent="0.2">
      <c r="A89" s="296"/>
      <c r="B89" s="299"/>
      <c r="C89" s="299"/>
      <c r="D89" s="300"/>
      <c r="E89" s="300"/>
      <c r="F89" s="300"/>
      <c r="G89" s="307"/>
      <c r="H89" s="229" t="s">
        <v>722</v>
      </c>
      <c r="I89" s="230"/>
      <c r="J89" s="230"/>
      <c r="K89" s="230"/>
      <c r="L89" s="230"/>
      <c r="M89" s="292"/>
    </row>
    <row r="90" spans="1:13" ht="25.5" x14ac:dyDescent="0.2">
      <c r="A90" s="296"/>
      <c r="B90" s="299"/>
      <c r="C90" s="299" t="s">
        <v>609</v>
      </c>
      <c r="D90" s="300"/>
      <c r="E90" s="300"/>
      <c r="F90" s="300"/>
      <c r="G90" s="307" t="s">
        <v>375</v>
      </c>
      <c r="H90" s="229" t="s">
        <v>723</v>
      </c>
      <c r="I90" s="230"/>
      <c r="J90" s="230"/>
      <c r="K90" s="230"/>
      <c r="L90" s="230"/>
      <c r="M90" s="292"/>
    </row>
    <row r="91" spans="1:13" ht="25.5" x14ac:dyDescent="0.2">
      <c r="A91" s="296"/>
      <c r="B91" s="299"/>
      <c r="C91" s="299"/>
      <c r="D91" s="300"/>
      <c r="E91" s="300"/>
      <c r="F91" s="300"/>
      <c r="G91" s="307"/>
      <c r="H91" s="229" t="s">
        <v>724</v>
      </c>
      <c r="I91" s="230"/>
      <c r="J91" s="230"/>
      <c r="K91" s="230"/>
      <c r="L91" s="230"/>
      <c r="M91" s="292"/>
    </row>
    <row r="92" spans="1:13" x14ac:dyDescent="0.2">
      <c r="A92" s="296"/>
      <c r="B92" s="299"/>
      <c r="C92" s="299"/>
      <c r="D92" s="300"/>
      <c r="E92" s="300"/>
      <c r="F92" s="300"/>
      <c r="G92" s="307"/>
      <c r="H92" s="229" t="s">
        <v>725</v>
      </c>
      <c r="I92" s="230"/>
      <c r="J92" s="230"/>
      <c r="K92" s="230"/>
      <c r="L92" s="230"/>
      <c r="M92" s="292"/>
    </row>
    <row r="93" spans="1:13" x14ac:dyDescent="0.2">
      <c r="A93" s="296"/>
      <c r="B93" s="299"/>
      <c r="C93" s="299" t="s">
        <v>609</v>
      </c>
      <c r="D93" s="300"/>
      <c r="E93" s="300"/>
      <c r="F93" s="300"/>
      <c r="G93" s="307"/>
      <c r="H93" s="229" t="s">
        <v>726</v>
      </c>
      <c r="I93" s="230"/>
      <c r="J93" s="230"/>
      <c r="K93" s="230"/>
      <c r="L93" s="230"/>
      <c r="M93" s="292"/>
    </row>
    <row r="94" spans="1:13" x14ac:dyDescent="0.2">
      <c r="A94" s="296"/>
      <c r="B94" s="299"/>
      <c r="C94" s="299"/>
      <c r="D94" s="300"/>
      <c r="E94" s="300"/>
      <c r="F94" s="300"/>
      <c r="G94" s="307"/>
      <c r="H94" s="229" t="s">
        <v>727</v>
      </c>
      <c r="I94" s="230"/>
      <c r="J94" s="230"/>
      <c r="K94" s="230"/>
      <c r="L94" s="230"/>
      <c r="M94" s="292"/>
    </row>
    <row r="95" spans="1:13" x14ac:dyDescent="0.2">
      <c r="A95" s="296"/>
      <c r="B95" s="299"/>
      <c r="C95" s="299"/>
      <c r="D95" s="300"/>
      <c r="E95" s="300"/>
      <c r="F95" s="300"/>
      <c r="G95" s="309"/>
      <c r="H95" s="233" t="s">
        <v>728</v>
      </c>
      <c r="I95" s="234"/>
      <c r="J95" s="234"/>
      <c r="K95" s="234"/>
      <c r="L95" s="234"/>
      <c r="M95" s="293"/>
    </row>
    <row r="96" spans="1:13" x14ac:dyDescent="0.2">
      <c r="A96" s="296"/>
      <c r="B96" s="303" t="s">
        <v>376</v>
      </c>
      <c r="C96" s="299" t="s">
        <v>15</v>
      </c>
      <c r="D96" s="297" t="s">
        <v>377</v>
      </c>
      <c r="E96" s="297"/>
      <c r="F96" s="297"/>
      <c r="G96" s="304" t="s">
        <v>378</v>
      </c>
      <c r="H96" s="227" t="s">
        <v>729</v>
      </c>
      <c r="I96" s="19"/>
      <c r="J96" s="19"/>
      <c r="K96" s="19"/>
      <c r="L96" s="19"/>
      <c r="M96" s="291" t="s">
        <v>1563</v>
      </c>
    </row>
    <row r="97" spans="1:13" x14ac:dyDescent="0.2">
      <c r="A97" s="296"/>
      <c r="B97" s="303"/>
      <c r="C97" s="299"/>
      <c r="D97" s="297"/>
      <c r="E97" s="297"/>
      <c r="F97" s="297"/>
      <c r="G97" s="305"/>
      <c r="H97" s="229" t="s">
        <v>730</v>
      </c>
      <c r="I97" s="19"/>
      <c r="J97" s="19"/>
      <c r="K97" s="19"/>
      <c r="L97" s="19"/>
      <c r="M97" s="292"/>
    </row>
    <row r="98" spans="1:13" x14ac:dyDescent="0.2">
      <c r="A98" s="296"/>
      <c r="B98" s="303"/>
      <c r="C98" s="299"/>
      <c r="D98" s="297"/>
      <c r="E98" s="297"/>
      <c r="F98" s="297"/>
      <c r="G98" s="305"/>
      <c r="H98" s="229" t="s">
        <v>731</v>
      </c>
      <c r="I98" s="19"/>
      <c r="J98" s="19"/>
      <c r="K98" s="19"/>
      <c r="L98" s="19"/>
      <c r="M98" s="292"/>
    </row>
    <row r="99" spans="1:13" x14ac:dyDescent="0.2">
      <c r="A99" s="296"/>
      <c r="B99" s="303"/>
      <c r="C99" s="299"/>
      <c r="D99" s="297"/>
      <c r="E99" s="297"/>
      <c r="F99" s="297"/>
      <c r="G99" s="305"/>
      <c r="H99" s="229" t="s">
        <v>732</v>
      </c>
      <c r="I99" s="19"/>
      <c r="J99" s="19"/>
      <c r="K99" s="19"/>
      <c r="L99" s="19"/>
      <c r="M99" s="292"/>
    </row>
    <row r="100" spans="1:13" x14ac:dyDescent="0.2">
      <c r="A100" s="296"/>
      <c r="B100" s="303"/>
      <c r="C100" s="299"/>
      <c r="D100" s="297"/>
      <c r="E100" s="297"/>
      <c r="F100" s="297"/>
      <c r="G100" s="305"/>
      <c r="H100" s="229" t="s">
        <v>733</v>
      </c>
      <c r="I100" s="19"/>
      <c r="J100" s="19"/>
      <c r="K100" s="19"/>
      <c r="L100" s="19"/>
      <c r="M100" s="292"/>
    </row>
    <row r="101" spans="1:13" x14ac:dyDescent="0.2">
      <c r="A101" s="296"/>
      <c r="B101" s="303"/>
      <c r="C101" s="299"/>
      <c r="D101" s="297"/>
      <c r="E101" s="297"/>
      <c r="F101" s="297"/>
      <c r="G101" s="305"/>
      <c r="H101" s="229" t="s">
        <v>734</v>
      </c>
      <c r="I101" s="19"/>
      <c r="J101" s="19"/>
      <c r="K101" s="19"/>
      <c r="L101" s="19"/>
      <c r="M101" s="292"/>
    </row>
    <row r="102" spans="1:13" x14ac:dyDescent="0.2">
      <c r="A102" s="296"/>
      <c r="B102" s="303"/>
      <c r="C102" s="299"/>
      <c r="D102" s="297" t="s">
        <v>379</v>
      </c>
      <c r="E102" s="297"/>
      <c r="F102" s="297"/>
      <c r="G102" s="304" t="s">
        <v>380</v>
      </c>
      <c r="H102" s="227" t="s">
        <v>735</v>
      </c>
      <c r="I102" s="228"/>
      <c r="J102" s="228"/>
      <c r="K102" s="228"/>
      <c r="L102" s="228"/>
      <c r="M102" s="291" t="s">
        <v>1502</v>
      </c>
    </row>
    <row r="103" spans="1:13" ht="38.25" x14ac:dyDescent="0.2">
      <c r="A103" s="296"/>
      <c r="B103" s="303"/>
      <c r="C103" s="299"/>
      <c r="D103" s="297"/>
      <c r="E103" s="297"/>
      <c r="F103" s="297"/>
      <c r="G103" s="305"/>
      <c r="H103" s="229" t="s">
        <v>736</v>
      </c>
      <c r="I103" s="230"/>
      <c r="J103" s="230"/>
      <c r="K103" s="230"/>
      <c r="L103" s="230"/>
      <c r="M103" s="292"/>
    </row>
    <row r="104" spans="1:13" ht="38.25" x14ac:dyDescent="0.2">
      <c r="A104" s="296"/>
      <c r="B104" s="303"/>
      <c r="C104" s="299"/>
      <c r="D104" s="297"/>
      <c r="E104" s="297"/>
      <c r="F104" s="297"/>
      <c r="G104" s="305"/>
      <c r="H104" s="229" t="s">
        <v>737</v>
      </c>
      <c r="I104" s="230"/>
      <c r="J104" s="230"/>
      <c r="K104" s="230"/>
      <c r="L104" s="230"/>
      <c r="M104" s="292"/>
    </row>
    <row r="105" spans="1:13" ht="25.5" x14ac:dyDescent="0.2">
      <c r="A105" s="296"/>
      <c r="B105" s="303"/>
      <c r="C105" s="299"/>
      <c r="D105" s="297"/>
      <c r="E105" s="297"/>
      <c r="F105" s="297"/>
      <c r="G105" s="305"/>
      <c r="H105" s="229" t="s">
        <v>738</v>
      </c>
      <c r="I105" s="230"/>
      <c r="J105" s="230"/>
      <c r="K105" s="230"/>
      <c r="L105" s="230"/>
      <c r="M105" s="292"/>
    </row>
    <row r="106" spans="1:13" x14ac:dyDescent="0.2">
      <c r="A106" s="296"/>
      <c r="B106" s="303"/>
      <c r="C106" s="299"/>
      <c r="D106" s="297"/>
      <c r="E106" s="297"/>
      <c r="F106" s="297"/>
      <c r="G106" s="305"/>
      <c r="H106" s="229" t="s">
        <v>739</v>
      </c>
      <c r="I106" s="230"/>
      <c r="J106" s="230"/>
      <c r="K106" s="230"/>
      <c r="L106" s="230"/>
      <c r="M106" s="292"/>
    </row>
    <row r="107" spans="1:13" ht="51" x14ac:dyDescent="0.2">
      <c r="A107" s="296"/>
      <c r="B107" s="303"/>
      <c r="C107" s="299"/>
      <c r="D107" s="297"/>
      <c r="E107" s="297"/>
      <c r="F107" s="297"/>
      <c r="G107" s="305"/>
      <c r="H107" s="229" t="s">
        <v>740</v>
      </c>
      <c r="I107" s="230"/>
      <c r="J107" s="230"/>
      <c r="K107" s="230"/>
      <c r="L107" s="230"/>
      <c r="M107" s="292"/>
    </row>
    <row r="108" spans="1:13" x14ac:dyDescent="0.2">
      <c r="A108" s="296"/>
      <c r="B108" s="303"/>
      <c r="C108" s="299"/>
      <c r="D108" s="297"/>
      <c r="E108" s="297"/>
      <c r="F108" s="297"/>
      <c r="G108" s="305"/>
      <c r="H108" s="229" t="s">
        <v>741</v>
      </c>
      <c r="I108" s="230"/>
      <c r="J108" s="230"/>
      <c r="K108" s="230"/>
      <c r="L108" s="230"/>
      <c r="M108" s="292"/>
    </row>
    <row r="109" spans="1:13" ht="51" x14ac:dyDescent="0.2">
      <c r="A109" s="296"/>
      <c r="B109" s="303"/>
      <c r="C109" s="299"/>
      <c r="D109" s="297"/>
      <c r="E109" s="297"/>
      <c r="F109" s="297"/>
      <c r="G109" s="305" t="s">
        <v>381</v>
      </c>
      <c r="H109" s="229" t="s">
        <v>746</v>
      </c>
      <c r="I109" s="230"/>
      <c r="J109" s="230"/>
      <c r="K109" s="230"/>
      <c r="L109" s="230"/>
      <c r="M109" s="292"/>
    </row>
    <row r="110" spans="1:13" ht="51" x14ac:dyDescent="0.2">
      <c r="A110" s="296"/>
      <c r="B110" s="303"/>
      <c r="C110" s="299"/>
      <c r="D110" s="297"/>
      <c r="E110" s="297"/>
      <c r="F110" s="297"/>
      <c r="G110" s="305"/>
      <c r="H110" s="229" t="s">
        <v>747</v>
      </c>
      <c r="I110" s="230"/>
      <c r="J110" s="230"/>
      <c r="K110" s="230"/>
      <c r="L110" s="230"/>
      <c r="M110" s="292"/>
    </row>
    <row r="111" spans="1:13" x14ac:dyDescent="0.2">
      <c r="A111" s="296"/>
      <c r="B111" s="303"/>
      <c r="C111" s="299"/>
      <c r="D111" s="297"/>
      <c r="E111" s="297"/>
      <c r="F111" s="297"/>
      <c r="G111" s="306"/>
      <c r="H111" s="233" t="s">
        <v>748</v>
      </c>
      <c r="I111" s="234"/>
      <c r="J111" s="234"/>
      <c r="K111" s="234"/>
      <c r="L111" s="234"/>
      <c r="M111" s="293"/>
    </row>
    <row r="112" spans="1:13" ht="51.6" customHeight="1" x14ac:dyDescent="0.2">
      <c r="A112" s="296" t="s">
        <v>382</v>
      </c>
      <c r="B112" s="299" t="s">
        <v>383</v>
      </c>
      <c r="C112" s="302" t="s">
        <v>1</v>
      </c>
      <c r="D112" s="297" t="s">
        <v>384</v>
      </c>
      <c r="E112" s="297"/>
      <c r="F112" s="297"/>
      <c r="G112" s="13" t="s">
        <v>385</v>
      </c>
      <c r="H112" s="13" t="s">
        <v>749</v>
      </c>
      <c r="I112" s="19"/>
      <c r="J112" s="19"/>
      <c r="K112" s="19"/>
      <c r="L112" s="19"/>
      <c r="M112" s="292" t="s">
        <v>1563</v>
      </c>
    </row>
    <row r="113" spans="1:13" ht="51.6" customHeight="1" x14ac:dyDescent="0.2">
      <c r="A113" s="296"/>
      <c r="B113" s="299"/>
      <c r="C113" s="302"/>
      <c r="D113" s="297"/>
      <c r="E113" s="297"/>
      <c r="F113" s="297"/>
      <c r="G113" s="229" t="s">
        <v>385</v>
      </c>
      <c r="H113" s="229" t="s">
        <v>750</v>
      </c>
      <c r="I113" s="19"/>
      <c r="J113" s="19"/>
      <c r="K113" s="19"/>
      <c r="L113" s="19"/>
      <c r="M113" s="292"/>
    </row>
    <row r="114" spans="1:13" ht="51.6" customHeight="1" x14ac:dyDescent="0.2">
      <c r="A114" s="296"/>
      <c r="B114" s="299"/>
      <c r="C114" s="302"/>
      <c r="D114" s="297"/>
      <c r="E114" s="297"/>
      <c r="F114" s="297"/>
      <c r="G114" s="229" t="s">
        <v>385</v>
      </c>
      <c r="H114" s="229" t="s">
        <v>751</v>
      </c>
      <c r="I114" s="19"/>
      <c r="J114" s="19"/>
      <c r="K114" s="19"/>
      <c r="L114" s="19"/>
      <c r="M114" s="292"/>
    </row>
    <row r="115" spans="1:13" ht="51.6" customHeight="1" x14ac:dyDescent="0.2">
      <c r="A115" s="296"/>
      <c r="B115" s="299"/>
      <c r="C115" s="302"/>
      <c r="D115" s="297"/>
      <c r="E115" s="297"/>
      <c r="F115" s="297"/>
      <c r="G115" s="229" t="s">
        <v>385</v>
      </c>
      <c r="H115" s="229" t="s">
        <v>752</v>
      </c>
      <c r="I115" s="19"/>
      <c r="J115" s="19"/>
      <c r="K115" s="19"/>
      <c r="L115" s="19"/>
      <c r="M115" s="292"/>
    </row>
    <row r="116" spans="1:13" ht="51.6" customHeight="1" x14ac:dyDescent="0.2">
      <c r="A116" s="296"/>
      <c r="B116" s="299"/>
      <c r="C116" s="302"/>
      <c r="D116" s="297"/>
      <c r="E116" s="297"/>
      <c r="F116" s="297"/>
      <c r="G116" s="229" t="s">
        <v>386</v>
      </c>
      <c r="H116" s="229" t="s">
        <v>753</v>
      </c>
      <c r="I116" s="19"/>
      <c r="J116" s="19"/>
      <c r="K116" s="19"/>
      <c r="L116" s="19"/>
      <c r="M116" s="292"/>
    </row>
    <row r="117" spans="1:13" ht="51.6" customHeight="1" x14ac:dyDescent="0.2">
      <c r="A117" s="296"/>
      <c r="B117" s="299"/>
      <c r="C117" s="302"/>
      <c r="D117" s="297"/>
      <c r="E117" s="297"/>
      <c r="F117" s="297"/>
      <c r="G117" s="229" t="s">
        <v>386</v>
      </c>
      <c r="H117" s="229" t="s">
        <v>754</v>
      </c>
      <c r="I117" s="19"/>
      <c r="J117" s="19"/>
      <c r="K117" s="19"/>
      <c r="L117" s="19"/>
      <c r="M117" s="292"/>
    </row>
    <row r="118" spans="1:13" ht="63.75" x14ac:dyDescent="0.2">
      <c r="A118" s="296"/>
      <c r="B118" s="299"/>
      <c r="C118" s="302"/>
      <c r="D118" s="297"/>
      <c r="E118" s="297"/>
      <c r="F118" s="297"/>
      <c r="G118" s="233" t="s">
        <v>387</v>
      </c>
      <c r="H118" s="233" t="s">
        <v>388</v>
      </c>
      <c r="I118" s="19"/>
      <c r="J118" s="19"/>
      <c r="K118" s="19"/>
      <c r="L118" s="19"/>
      <c r="M118" s="293"/>
    </row>
    <row r="119" spans="1:13" ht="51.6" customHeight="1" x14ac:dyDescent="0.2">
      <c r="A119" s="296"/>
      <c r="B119" s="299"/>
      <c r="C119" s="302"/>
      <c r="D119" s="297"/>
      <c r="E119" s="297"/>
      <c r="F119" s="297"/>
      <c r="G119" s="227" t="s">
        <v>389</v>
      </c>
      <c r="H119" s="227" t="s">
        <v>390</v>
      </c>
      <c r="I119" s="19"/>
      <c r="J119" s="19"/>
      <c r="K119" s="19"/>
      <c r="L119" s="19"/>
      <c r="M119" s="291" t="s">
        <v>1501</v>
      </c>
    </row>
    <row r="120" spans="1:13" ht="51.6" customHeight="1" x14ac:dyDescent="0.2">
      <c r="A120" s="296"/>
      <c r="B120" s="299"/>
      <c r="C120" s="302"/>
      <c r="D120" s="297"/>
      <c r="E120" s="297"/>
      <c r="F120" s="297"/>
      <c r="G120" s="229" t="s">
        <v>391</v>
      </c>
      <c r="H120" s="229" t="s">
        <v>755</v>
      </c>
      <c r="I120" s="19"/>
      <c r="J120" s="19"/>
      <c r="K120" s="19"/>
      <c r="L120" s="19"/>
      <c r="M120" s="292"/>
    </row>
    <row r="121" spans="1:13" ht="51.6" customHeight="1" x14ac:dyDescent="0.2">
      <c r="A121" s="296"/>
      <c r="B121" s="299"/>
      <c r="C121" s="302"/>
      <c r="D121" s="297"/>
      <c r="E121" s="297"/>
      <c r="F121" s="297"/>
      <c r="G121" s="233" t="s">
        <v>391</v>
      </c>
      <c r="H121" s="233" t="s">
        <v>756</v>
      </c>
      <c r="I121" s="19"/>
      <c r="J121" s="19"/>
      <c r="K121" s="19"/>
      <c r="L121" s="19"/>
      <c r="M121" s="293"/>
    </row>
    <row r="122" spans="1:13" ht="25.5" x14ac:dyDescent="0.2">
      <c r="A122" s="296"/>
      <c r="B122" s="299"/>
      <c r="C122" s="41" t="s">
        <v>612</v>
      </c>
      <c r="D122" s="297"/>
      <c r="E122" s="297"/>
      <c r="F122" s="297"/>
      <c r="G122" s="227" t="s">
        <v>392</v>
      </c>
      <c r="H122" s="227" t="s">
        <v>393</v>
      </c>
      <c r="I122" s="19"/>
      <c r="J122" s="19"/>
      <c r="K122" s="19"/>
      <c r="L122" s="19"/>
      <c r="M122" s="291" t="s">
        <v>1563</v>
      </c>
    </row>
    <row r="123" spans="1:13" ht="51" x14ac:dyDescent="0.2">
      <c r="A123" s="296"/>
      <c r="B123" s="299"/>
      <c r="C123" s="41" t="s">
        <v>1</v>
      </c>
      <c r="D123" s="297"/>
      <c r="E123" s="297"/>
      <c r="F123" s="297"/>
      <c r="G123" s="233" t="s">
        <v>394</v>
      </c>
      <c r="H123" s="233" t="s">
        <v>395</v>
      </c>
      <c r="I123" s="19"/>
      <c r="J123" s="19"/>
      <c r="K123" s="19"/>
      <c r="L123" s="19"/>
      <c r="M123" s="293"/>
    </row>
    <row r="124" spans="1:13" ht="38.25" x14ac:dyDescent="0.2">
      <c r="A124" s="296"/>
      <c r="B124" s="299"/>
      <c r="C124" s="302" t="s">
        <v>615</v>
      </c>
      <c r="D124" s="300" t="s">
        <v>396</v>
      </c>
      <c r="E124" s="300"/>
      <c r="F124" s="300"/>
      <c r="G124" s="227" t="s">
        <v>397</v>
      </c>
      <c r="H124" s="227" t="s">
        <v>398</v>
      </c>
      <c r="I124" s="19"/>
      <c r="J124" s="19"/>
      <c r="K124" s="19"/>
      <c r="L124" s="19"/>
      <c r="M124" s="291" t="s">
        <v>1502</v>
      </c>
    </row>
    <row r="125" spans="1:13" ht="25.5" x14ac:dyDescent="0.2">
      <c r="A125" s="296"/>
      <c r="B125" s="299"/>
      <c r="C125" s="302"/>
      <c r="D125" s="300"/>
      <c r="E125" s="300"/>
      <c r="F125" s="300"/>
      <c r="G125" s="229" t="s">
        <v>399</v>
      </c>
      <c r="H125" s="229" t="s">
        <v>400</v>
      </c>
      <c r="I125" s="19"/>
      <c r="J125" s="19"/>
      <c r="K125" s="19"/>
      <c r="L125" s="19"/>
      <c r="M125" s="292"/>
    </row>
    <row r="126" spans="1:13" ht="25.5" x14ac:dyDescent="0.2">
      <c r="A126" s="296"/>
      <c r="B126" s="299"/>
      <c r="C126" s="302"/>
      <c r="D126" s="300"/>
      <c r="E126" s="300"/>
      <c r="F126" s="300"/>
      <c r="G126" s="229" t="s">
        <v>401</v>
      </c>
      <c r="H126" s="229" t="s">
        <v>402</v>
      </c>
      <c r="I126" s="19"/>
      <c r="J126" s="19"/>
      <c r="K126" s="19"/>
      <c r="L126" s="19"/>
      <c r="M126" s="292"/>
    </row>
    <row r="127" spans="1:13" ht="25.5" x14ac:dyDescent="0.2">
      <c r="A127" s="296"/>
      <c r="B127" s="303" t="s">
        <v>403</v>
      </c>
      <c r="C127" s="302" t="s">
        <v>615</v>
      </c>
      <c r="D127" s="297" t="s">
        <v>404</v>
      </c>
      <c r="E127" s="297"/>
      <c r="F127" s="297"/>
      <c r="G127" s="227" t="s">
        <v>405</v>
      </c>
      <c r="H127" s="227" t="s">
        <v>406</v>
      </c>
      <c r="I127" s="228"/>
      <c r="J127" s="228"/>
      <c r="K127" s="228"/>
      <c r="L127" s="228"/>
      <c r="M127" s="291" t="s">
        <v>1501</v>
      </c>
    </row>
    <row r="128" spans="1:13" ht="25.5" x14ac:dyDescent="0.2">
      <c r="A128" s="296"/>
      <c r="B128" s="303"/>
      <c r="C128" s="302"/>
      <c r="D128" s="297"/>
      <c r="E128" s="297"/>
      <c r="F128" s="297"/>
      <c r="G128" s="229" t="s">
        <v>407</v>
      </c>
      <c r="H128" s="229" t="s">
        <v>489</v>
      </c>
      <c r="I128" s="230"/>
      <c r="J128" s="230"/>
      <c r="K128" s="230"/>
      <c r="L128" s="230"/>
      <c r="M128" s="292"/>
    </row>
    <row r="129" spans="1:13" ht="51" x14ac:dyDescent="0.2">
      <c r="A129" s="296"/>
      <c r="B129" s="303"/>
      <c r="C129" s="302"/>
      <c r="D129" s="297"/>
      <c r="E129" s="297"/>
      <c r="F129" s="297"/>
      <c r="G129" s="229" t="s">
        <v>408</v>
      </c>
      <c r="H129" s="229" t="s">
        <v>409</v>
      </c>
      <c r="I129" s="230"/>
      <c r="J129" s="230"/>
      <c r="K129" s="230"/>
      <c r="L129" s="230"/>
      <c r="M129" s="292"/>
    </row>
    <row r="130" spans="1:13" ht="38.25" x14ac:dyDescent="0.2">
      <c r="A130" s="296"/>
      <c r="B130" s="303"/>
      <c r="C130" s="302"/>
      <c r="D130" s="297"/>
      <c r="E130" s="297"/>
      <c r="F130" s="297"/>
      <c r="G130" s="229" t="s">
        <v>410</v>
      </c>
      <c r="H130" s="229" t="s">
        <v>411</v>
      </c>
      <c r="I130" s="230"/>
      <c r="J130" s="230"/>
      <c r="K130" s="230"/>
      <c r="L130" s="230"/>
      <c r="M130" s="292"/>
    </row>
    <row r="131" spans="1:13" ht="38.25" x14ac:dyDescent="0.2">
      <c r="A131" s="296"/>
      <c r="B131" s="303"/>
      <c r="C131" s="243" t="s">
        <v>615</v>
      </c>
      <c r="D131" s="297" t="s">
        <v>418</v>
      </c>
      <c r="E131" s="297"/>
      <c r="F131" s="297"/>
      <c r="G131" s="229" t="s">
        <v>412</v>
      </c>
      <c r="H131" s="229" t="s">
        <v>413</v>
      </c>
      <c r="I131" s="230"/>
      <c r="J131" s="230"/>
      <c r="K131" s="230"/>
      <c r="L131" s="230"/>
      <c r="M131" s="292"/>
    </row>
    <row r="132" spans="1:13" ht="38.85" customHeight="1" x14ac:dyDescent="0.2">
      <c r="A132" s="296"/>
      <c r="B132" s="303"/>
      <c r="C132" s="243" t="s">
        <v>615</v>
      </c>
      <c r="D132" s="297"/>
      <c r="E132" s="297"/>
      <c r="F132" s="297"/>
      <c r="G132" s="233" t="s">
        <v>414</v>
      </c>
      <c r="H132" s="233" t="s">
        <v>488</v>
      </c>
      <c r="I132" s="234"/>
      <c r="J132" s="234"/>
      <c r="K132" s="234"/>
      <c r="L132" s="234"/>
      <c r="M132" s="293"/>
    </row>
    <row r="133" spans="1:13" ht="51" x14ac:dyDescent="0.2">
      <c r="A133" s="296"/>
      <c r="B133" s="303"/>
      <c r="C133" s="41" t="s">
        <v>612</v>
      </c>
      <c r="D133" s="297"/>
      <c r="E133" s="297"/>
      <c r="F133" s="297"/>
      <c r="G133" s="245" t="s">
        <v>415</v>
      </c>
      <c r="H133" s="249" t="s">
        <v>487</v>
      </c>
      <c r="I133" s="19"/>
      <c r="J133" s="19"/>
      <c r="K133" s="19"/>
      <c r="L133" s="19"/>
      <c r="M133" s="294" t="s">
        <v>1563</v>
      </c>
    </row>
    <row r="134" spans="1:13" ht="38.25" x14ac:dyDescent="0.2">
      <c r="A134" s="296"/>
      <c r="B134" s="303"/>
      <c r="C134" s="41" t="s">
        <v>612</v>
      </c>
      <c r="D134" s="244"/>
      <c r="E134" s="244"/>
      <c r="F134" s="244"/>
      <c r="G134" s="246" t="s">
        <v>416</v>
      </c>
      <c r="H134" s="250" t="s">
        <v>417</v>
      </c>
      <c r="I134" s="19"/>
      <c r="J134" s="19"/>
      <c r="K134" s="19"/>
      <c r="L134" s="19"/>
      <c r="M134" s="295"/>
    </row>
    <row r="135" spans="1:13" ht="25.5" x14ac:dyDescent="0.2">
      <c r="A135" s="296"/>
      <c r="B135" s="303"/>
      <c r="C135" s="299" t="s">
        <v>612</v>
      </c>
      <c r="D135" s="300" t="s">
        <v>420</v>
      </c>
      <c r="E135" s="300"/>
      <c r="F135" s="300"/>
      <c r="G135" s="307" t="s">
        <v>421</v>
      </c>
      <c r="H135" s="250" t="s">
        <v>757</v>
      </c>
      <c r="I135" s="19"/>
      <c r="J135" s="19"/>
      <c r="K135" s="19"/>
      <c r="L135" s="19"/>
      <c r="M135" s="295"/>
    </row>
    <row r="136" spans="1:13" ht="25.5" x14ac:dyDescent="0.2">
      <c r="A136" s="296"/>
      <c r="B136" s="303"/>
      <c r="C136" s="299"/>
      <c r="D136" s="300"/>
      <c r="E136" s="300"/>
      <c r="F136" s="300"/>
      <c r="G136" s="307"/>
      <c r="H136" s="250" t="s">
        <v>758</v>
      </c>
      <c r="I136" s="19"/>
      <c r="J136" s="19"/>
      <c r="K136" s="19"/>
      <c r="L136" s="19"/>
      <c r="M136" s="295"/>
    </row>
    <row r="137" spans="1:13" ht="25.5" x14ac:dyDescent="0.2">
      <c r="A137" s="296"/>
      <c r="B137" s="303"/>
      <c r="C137" s="299"/>
      <c r="D137" s="300"/>
      <c r="E137" s="300"/>
      <c r="F137" s="300"/>
      <c r="G137" s="307"/>
      <c r="H137" s="250" t="s">
        <v>759</v>
      </c>
      <c r="I137" s="19"/>
      <c r="J137" s="19"/>
      <c r="K137" s="19"/>
      <c r="L137" s="19"/>
      <c r="M137" s="295"/>
    </row>
    <row r="138" spans="1:13" x14ac:dyDescent="0.2">
      <c r="A138" s="296"/>
      <c r="B138" s="303"/>
      <c r="C138" s="297" t="s">
        <v>612</v>
      </c>
      <c r="D138" s="297" t="s">
        <v>422</v>
      </c>
      <c r="E138" s="297"/>
      <c r="F138" s="297"/>
      <c r="G138" s="307" t="s">
        <v>423</v>
      </c>
      <c r="H138" s="250" t="s">
        <v>760</v>
      </c>
      <c r="I138" s="19"/>
      <c r="J138" s="19"/>
      <c r="K138" s="19"/>
      <c r="L138" s="19"/>
      <c r="M138" s="295"/>
    </row>
    <row r="139" spans="1:13" x14ac:dyDescent="0.2">
      <c r="A139" s="296"/>
      <c r="B139" s="303"/>
      <c r="C139" s="297" t="s">
        <v>612</v>
      </c>
      <c r="D139" s="297"/>
      <c r="E139" s="297"/>
      <c r="F139" s="297"/>
      <c r="G139" s="307"/>
      <c r="H139" s="250" t="s">
        <v>761</v>
      </c>
      <c r="I139" s="19"/>
      <c r="J139" s="19"/>
      <c r="K139" s="19"/>
      <c r="L139" s="19"/>
      <c r="M139" s="295"/>
    </row>
    <row r="140" spans="1:13" ht="25.5" x14ac:dyDescent="0.2">
      <c r="A140" s="296"/>
      <c r="B140" s="303"/>
      <c r="C140" s="297" t="s">
        <v>612</v>
      </c>
      <c r="D140" s="297"/>
      <c r="E140" s="297"/>
      <c r="F140" s="297"/>
      <c r="G140" s="307"/>
      <c r="H140" s="250" t="s">
        <v>762</v>
      </c>
      <c r="I140" s="19"/>
      <c r="J140" s="19"/>
      <c r="K140" s="19"/>
      <c r="L140" s="19"/>
      <c r="M140" s="295"/>
    </row>
    <row r="141" spans="1:13" ht="25.5" x14ac:dyDescent="0.2">
      <c r="A141" s="296"/>
      <c r="B141" s="303"/>
      <c r="C141" s="297" t="s">
        <v>612</v>
      </c>
      <c r="D141" s="297"/>
      <c r="E141" s="297"/>
      <c r="F141" s="297"/>
      <c r="G141" s="307"/>
      <c r="H141" s="250" t="s">
        <v>763</v>
      </c>
      <c r="I141" s="19"/>
      <c r="J141" s="19"/>
      <c r="K141" s="19"/>
      <c r="L141" s="19"/>
      <c r="M141" s="295"/>
    </row>
    <row r="142" spans="1:13" ht="25.5" x14ac:dyDescent="0.2">
      <c r="A142" s="296"/>
      <c r="B142" s="303"/>
      <c r="C142" s="297" t="s">
        <v>612</v>
      </c>
      <c r="D142" s="297"/>
      <c r="E142" s="297"/>
      <c r="F142" s="297"/>
      <c r="G142" s="307"/>
      <c r="H142" s="250" t="s">
        <v>764</v>
      </c>
      <c r="I142" s="19"/>
      <c r="J142" s="19"/>
      <c r="K142" s="19"/>
      <c r="L142" s="19"/>
      <c r="M142" s="295"/>
    </row>
    <row r="143" spans="1:13" ht="25.5" x14ac:dyDescent="0.2">
      <c r="A143" s="296"/>
      <c r="B143" s="303"/>
      <c r="C143" s="297" t="s">
        <v>612</v>
      </c>
      <c r="D143" s="297"/>
      <c r="E143" s="297"/>
      <c r="F143" s="297"/>
      <c r="G143" s="307"/>
      <c r="H143" s="250" t="s">
        <v>765</v>
      </c>
      <c r="I143" s="19"/>
      <c r="J143" s="19"/>
      <c r="K143" s="19"/>
      <c r="L143" s="19"/>
      <c r="M143" s="295"/>
    </row>
    <row r="144" spans="1:13" ht="38.25" x14ac:dyDescent="0.2">
      <c r="A144" s="296"/>
      <c r="B144" s="303"/>
      <c r="C144" s="297" t="s">
        <v>612</v>
      </c>
      <c r="D144" s="297"/>
      <c r="E144" s="297"/>
      <c r="F144" s="297"/>
      <c r="G144" s="246" t="s">
        <v>424</v>
      </c>
      <c r="H144" s="250" t="s">
        <v>425</v>
      </c>
      <c r="I144" s="19"/>
      <c r="J144" s="19"/>
      <c r="K144" s="19"/>
      <c r="L144" s="19"/>
      <c r="M144" s="295"/>
    </row>
    <row r="145" spans="1:13" ht="25.5" x14ac:dyDescent="0.2">
      <c r="A145" s="296"/>
      <c r="B145" s="303"/>
      <c r="C145" s="297" t="s">
        <v>612</v>
      </c>
      <c r="D145" s="297"/>
      <c r="E145" s="297"/>
      <c r="F145" s="297"/>
      <c r="G145" s="307" t="s">
        <v>426</v>
      </c>
      <c r="H145" s="250" t="s">
        <v>766</v>
      </c>
      <c r="I145" s="19"/>
      <c r="J145" s="19"/>
      <c r="K145" s="19"/>
      <c r="L145" s="19"/>
      <c r="M145" s="295"/>
    </row>
    <row r="146" spans="1:13" ht="25.5" x14ac:dyDescent="0.2">
      <c r="A146" s="296"/>
      <c r="B146" s="303"/>
      <c r="C146" s="297" t="s">
        <v>612</v>
      </c>
      <c r="D146" s="297"/>
      <c r="E146" s="297"/>
      <c r="F146" s="297"/>
      <c r="G146" s="307"/>
      <c r="H146" s="250" t="s">
        <v>767</v>
      </c>
      <c r="I146" s="19"/>
      <c r="J146" s="19"/>
      <c r="K146" s="19"/>
      <c r="L146" s="19"/>
      <c r="M146" s="295"/>
    </row>
    <row r="147" spans="1:13" x14ac:dyDescent="0.2">
      <c r="A147" s="296"/>
      <c r="B147" s="303"/>
      <c r="C147" s="297" t="s">
        <v>612</v>
      </c>
      <c r="D147" s="297"/>
      <c r="E147" s="297"/>
      <c r="F147" s="297"/>
      <c r="G147" s="307"/>
      <c r="H147" s="250" t="s">
        <v>768</v>
      </c>
      <c r="I147" s="19"/>
      <c r="J147" s="19"/>
      <c r="K147" s="19"/>
      <c r="L147" s="19"/>
      <c r="M147" s="295"/>
    </row>
    <row r="148" spans="1:13" ht="38.25" x14ac:dyDescent="0.2">
      <c r="A148" s="296"/>
      <c r="B148" s="303"/>
      <c r="C148" s="297" t="s">
        <v>1</v>
      </c>
      <c r="D148" s="297" t="s">
        <v>427</v>
      </c>
      <c r="E148" s="297"/>
      <c r="F148" s="297"/>
      <c r="G148" s="245" t="s">
        <v>428</v>
      </c>
      <c r="H148" s="227" t="s">
        <v>486</v>
      </c>
      <c r="I148" s="228"/>
      <c r="J148" s="228"/>
      <c r="K148" s="228"/>
      <c r="L148" s="228"/>
      <c r="M148" s="291" t="s">
        <v>1563</v>
      </c>
    </row>
    <row r="149" spans="1:13" ht="25.5" x14ac:dyDescent="0.2">
      <c r="A149" s="296"/>
      <c r="B149" s="303"/>
      <c r="C149" s="297" t="s">
        <v>1</v>
      </c>
      <c r="D149" s="297"/>
      <c r="E149" s="297"/>
      <c r="F149" s="297"/>
      <c r="G149" s="246" t="s">
        <v>429</v>
      </c>
      <c r="H149" s="229" t="s">
        <v>485</v>
      </c>
      <c r="I149" s="230"/>
      <c r="J149" s="230"/>
      <c r="K149" s="230"/>
      <c r="L149" s="230"/>
      <c r="M149" s="292"/>
    </row>
    <row r="150" spans="1:13" ht="25.5" x14ac:dyDescent="0.2">
      <c r="A150" s="296"/>
      <c r="B150" s="303"/>
      <c r="C150" s="297" t="s">
        <v>1</v>
      </c>
      <c r="D150" s="297"/>
      <c r="E150" s="297"/>
      <c r="F150" s="297"/>
      <c r="G150" s="247" t="s">
        <v>430</v>
      </c>
      <c r="H150" s="233" t="s">
        <v>484</v>
      </c>
      <c r="I150" s="234"/>
      <c r="J150" s="234"/>
      <c r="K150" s="234"/>
      <c r="L150" s="234"/>
      <c r="M150" s="293"/>
    </row>
    <row r="151" spans="1:13" x14ac:dyDescent="0.2">
      <c r="A151" s="296"/>
      <c r="B151" s="303"/>
      <c r="C151" s="300" t="s">
        <v>613</v>
      </c>
      <c r="D151" s="300" t="s">
        <v>436</v>
      </c>
      <c r="E151" s="300"/>
      <c r="F151" s="300"/>
      <c r="G151" s="245" t="s">
        <v>431</v>
      </c>
      <c r="H151" s="227" t="s">
        <v>483</v>
      </c>
      <c r="I151" s="228"/>
      <c r="J151" s="228"/>
      <c r="K151" s="228"/>
      <c r="L151" s="228"/>
      <c r="M151" s="291" t="s">
        <v>1563</v>
      </c>
    </row>
    <row r="152" spans="1:13" ht="38.25" x14ac:dyDescent="0.2">
      <c r="A152" s="296"/>
      <c r="B152" s="303"/>
      <c r="C152" s="300" t="s">
        <v>613</v>
      </c>
      <c r="D152" s="300"/>
      <c r="E152" s="300"/>
      <c r="F152" s="300"/>
      <c r="G152" s="247" t="s">
        <v>432</v>
      </c>
      <c r="H152" s="233" t="s">
        <v>433</v>
      </c>
      <c r="I152" s="234"/>
      <c r="J152" s="234"/>
      <c r="K152" s="234"/>
      <c r="L152" s="234"/>
      <c r="M152" s="293"/>
    </row>
    <row r="153" spans="1:13" ht="38.25" x14ac:dyDescent="0.2">
      <c r="A153" s="296"/>
      <c r="B153" s="303"/>
      <c r="C153" s="300" t="s">
        <v>613</v>
      </c>
      <c r="D153" s="300"/>
      <c r="E153" s="300"/>
      <c r="F153" s="300"/>
      <c r="G153" s="251" t="s">
        <v>434</v>
      </c>
      <c r="H153" s="252" t="s">
        <v>435</v>
      </c>
      <c r="I153" s="253"/>
      <c r="J153" s="253"/>
      <c r="K153" s="253"/>
      <c r="L153" s="253"/>
      <c r="M153" s="254" t="s">
        <v>1564</v>
      </c>
    </row>
    <row r="154" spans="1:13" ht="25.5" x14ac:dyDescent="0.2">
      <c r="A154" s="296"/>
      <c r="B154" s="303"/>
      <c r="C154" s="300" t="s">
        <v>612</v>
      </c>
      <c r="D154" s="300"/>
      <c r="E154" s="300"/>
      <c r="F154" s="300"/>
      <c r="G154" s="245" t="s">
        <v>437</v>
      </c>
      <c r="H154" s="227" t="s">
        <v>769</v>
      </c>
      <c r="I154" s="228"/>
      <c r="J154" s="228"/>
      <c r="K154" s="228"/>
      <c r="L154" s="228"/>
      <c r="M154" s="291" t="s">
        <v>1501</v>
      </c>
    </row>
    <row r="155" spans="1:13" ht="25.5" x14ac:dyDescent="0.2">
      <c r="A155" s="296"/>
      <c r="B155" s="303"/>
      <c r="C155" s="300" t="s">
        <v>612</v>
      </c>
      <c r="D155" s="300"/>
      <c r="E155" s="300"/>
      <c r="F155" s="300"/>
      <c r="G155" s="246" t="s">
        <v>437</v>
      </c>
      <c r="H155" s="229" t="s">
        <v>770</v>
      </c>
      <c r="I155" s="230"/>
      <c r="J155" s="230"/>
      <c r="K155" s="230"/>
      <c r="L155" s="230"/>
      <c r="M155" s="292"/>
    </row>
    <row r="156" spans="1:13" ht="51" x14ac:dyDescent="0.2">
      <c r="A156" s="296"/>
      <c r="B156" s="303"/>
      <c r="C156" s="297" t="s">
        <v>612</v>
      </c>
      <c r="D156" s="297" t="s">
        <v>450</v>
      </c>
      <c r="E156" s="297"/>
      <c r="F156" s="297"/>
      <c r="G156" s="246" t="s">
        <v>438</v>
      </c>
      <c r="H156" s="229" t="s">
        <v>771</v>
      </c>
      <c r="I156" s="230"/>
      <c r="J156" s="230"/>
      <c r="K156" s="230"/>
      <c r="L156" s="230"/>
      <c r="M156" s="292"/>
    </row>
    <row r="157" spans="1:13" ht="51" x14ac:dyDescent="0.2">
      <c r="A157" s="296"/>
      <c r="B157" s="303"/>
      <c r="C157" s="297" t="s">
        <v>612</v>
      </c>
      <c r="D157" s="297"/>
      <c r="E157" s="297"/>
      <c r="F157" s="297"/>
      <c r="G157" s="247" t="s">
        <v>438</v>
      </c>
      <c r="H157" s="233" t="s">
        <v>772</v>
      </c>
      <c r="I157" s="234"/>
      <c r="J157" s="234"/>
      <c r="K157" s="234"/>
      <c r="L157" s="234"/>
      <c r="M157" s="293"/>
    </row>
    <row r="158" spans="1:13" ht="51" x14ac:dyDescent="0.2">
      <c r="A158" s="296"/>
      <c r="B158" s="303"/>
      <c r="C158" s="297" t="s">
        <v>615</v>
      </c>
      <c r="D158" s="297" t="s">
        <v>439</v>
      </c>
      <c r="E158" s="297"/>
      <c r="F158" s="297"/>
      <c r="G158" s="245" t="s">
        <v>440</v>
      </c>
      <c r="H158" s="227" t="s">
        <v>441</v>
      </c>
      <c r="I158" s="228"/>
      <c r="J158" s="228"/>
      <c r="K158" s="228"/>
      <c r="L158" s="228"/>
      <c r="M158" s="291" t="s">
        <v>1502</v>
      </c>
    </row>
    <row r="159" spans="1:13" ht="25.5" x14ac:dyDescent="0.2">
      <c r="A159" s="296"/>
      <c r="B159" s="303"/>
      <c r="C159" s="297" t="s">
        <v>615</v>
      </c>
      <c r="D159" s="297"/>
      <c r="E159" s="297"/>
      <c r="F159" s="297"/>
      <c r="G159" s="246" t="s">
        <v>442</v>
      </c>
      <c r="H159" s="229" t="s">
        <v>443</v>
      </c>
      <c r="I159" s="230"/>
      <c r="J159" s="230"/>
      <c r="K159" s="230"/>
      <c r="L159" s="230"/>
      <c r="M159" s="292"/>
    </row>
    <row r="160" spans="1:13" ht="38.25" x14ac:dyDescent="0.2">
      <c r="A160" s="296"/>
      <c r="B160" s="303"/>
      <c r="C160" s="297" t="s">
        <v>615</v>
      </c>
      <c r="D160" s="297"/>
      <c r="E160" s="297"/>
      <c r="F160" s="297"/>
      <c r="G160" s="246" t="s">
        <v>444</v>
      </c>
      <c r="H160" s="229" t="s">
        <v>445</v>
      </c>
      <c r="I160" s="230"/>
      <c r="J160" s="230"/>
      <c r="K160" s="230"/>
      <c r="L160" s="230"/>
      <c r="M160" s="292"/>
    </row>
    <row r="161" spans="1:13" ht="38.25" x14ac:dyDescent="0.2">
      <c r="A161" s="296"/>
      <c r="B161" s="303"/>
      <c r="C161" s="297" t="s">
        <v>615</v>
      </c>
      <c r="D161" s="297"/>
      <c r="E161" s="297"/>
      <c r="F161" s="297"/>
      <c r="G161" s="247" t="s">
        <v>446</v>
      </c>
      <c r="H161" s="233" t="s">
        <v>447</v>
      </c>
      <c r="I161" s="234"/>
      <c r="J161" s="234"/>
      <c r="K161" s="234"/>
      <c r="L161" s="234"/>
      <c r="M161" s="293"/>
    </row>
    <row r="162" spans="1:13" ht="38.25" x14ac:dyDescent="0.2">
      <c r="A162" s="296" t="s">
        <v>448</v>
      </c>
      <c r="B162" s="301" t="s">
        <v>449</v>
      </c>
      <c r="C162" s="297" t="s">
        <v>615</v>
      </c>
      <c r="D162" s="297" t="s">
        <v>451</v>
      </c>
      <c r="E162" s="297"/>
      <c r="F162" s="297"/>
      <c r="G162" s="245" t="s">
        <v>452</v>
      </c>
      <c r="H162" s="227" t="s">
        <v>773</v>
      </c>
      <c r="I162" s="228"/>
      <c r="J162" s="228"/>
      <c r="K162" s="228"/>
      <c r="L162" s="228"/>
      <c r="M162" s="291" t="s">
        <v>1501</v>
      </c>
    </row>
    <row r="163" spans="1:13" ht="38.25" x14ac:dyDescent="0.2">
      <c r="A163" s="296"/>
      <c r="B163" s="301"/>
      <c r="C163" s="297" t="s">
        <v>615</v>
      </c>
      <c r="D163" s="297"/>
      <c r="E163" s="297"/>
      <c r="F163" s="297"/>
      <c r="G163" s="246" t="s">
        <v>452</v>
      </c>
      <c r="H163" s="229" t="s">
        <v>774</v>
      </c>
      <c r="I163" s="230"/>
      <c r="J163" s="230"/>
      <c r="K163" s="230"/>
      <c r="L163" s="230"/>
      <c r="M163" s="292"/>
    </row>
    <row r="164" spans="1:13" ht="38.25" x14ac:dyDescent="0.2">
      <c r="A164" s="296"/>
      <c r="B164" s="301"/>
      <c r="C164" s="297" t="s">
        <v>615</v>
      </c>
      <c r="D164" s="297"/>
      <c r="E164" s="297"/>
      <c r="F164" s="297"/>
      <c r="G164" s="246" t="s">
        <v>452</v>
      </c>
      <c r="H164" s="229" t="s">
        <v>775</v>
      </c>
      <c r="I164" s="230"/>
      <c r="J164" s="230"/>
      <c r="K164" s="230"/>
      <c r="L164" s="230"/>
      <c r="M164" s="292"/>
    </row>
    <row r="165" spans="1:13" ht="38.25" x14ac:dyDescent="0.2">
      <c r="A165" s="296"/>
      <c r="B165" s="301"/>
      <c r="C165" s="297" t="s">
        <v>615</v>
      </c>
      <c r="D165" s="297"/>
      <c r="E165" s="297"/>
      <c r="F165" s="297"/>
      <c r="G165" s="246" t="s">
        <v>452</v>
      </c>
      <c r="H165" s="229" t="s">
        <v>776</v>
      </c>
      <c r="I165" s="230"/>
      <c r="J165" s="230"/>
      <c r="K165" s="230"/>
      <c r="L165" s="230"/>
      <c r="M165" s="292"/>
    </row>
    <row r="166" spans="1:13" ht="38.25" x14ac:dyDescent="0.2">
      <c r="A166" s="296"/>
      <c r="B166" s="301"/>
      <c r="C166" s="297" t="s">
        <v>615</v>
      </c>
      <c r="D166" s="297"/>
      <c r="E166" s="297"/>
      <c r="F166" s="297"/>
      <c r="G166" s="246" t="s">
        <v>452</v>
      </c>
      <c r="H166" s="229" t="s">
        <v>777</v>
      </c>
      <c r="I166" s="230"/>
      <c r="J166" s="230"/>
      <c r="K166" s="230"/>
      <c r="L166" s="230"/>
      <c r="M166" s="292"/>
    </row>
    <row r="167" spans="1:13" ht="38.25" x14ac:dyDescent="0.2">
      <c r="A167" s="296"/>
      <c r="B167" s="301"/>
      <c r="C167" s="297" t="s">
        <v>615</v>
      </c>
      <c r="D167" s="297"/>
      <c r="E167" s="297"/>
      <c r="F167" s="297"/>
      <c r="G167" s="246" t="s">
        <v>452</v>
      </c>
      <c r="H167" s="229" t="s">
        <v>778</v>
      </c>
      <c r="I167" s="230"/>
      <c r="J167" s="230"/>
      <c r="K167" s="230"/>
      <c r="L167" s="230"/>
      <c r="M167" s="292"/>
    </row>
    <row r="168" spans="1:13" ht="38.25" x14ac:dyDescent="0.2">
      <c r="A168" s="296"/>
      <c r="B168" s="301"/>
      <c r="C168" s="297" t="s">
        <v>615</v>
      </c>
      <c r="D168" s="297"/>
      <c r="E168" s="297"/>
      <c r="F168" s="297"/>
      <c r="G168" s="246" t="s">
        <v>452</v>
      </c>
      <c r="H168" s="229" t="s">
        <v>779</v>
      </c>
      <c r="I168" s="230"/>
      <c r="J168" s="230"/>
      <c r="K168" s="230"/>
      <c r="L168" s="230"/>
      <c r="M168" s="292"/>
    </row>
    <row r="169" spans="1:13" ht="38.85" customHeight="1" x14ac:dyDescent="0.2">
      <c r="A169" s="296"/>
      <c r="B169" s="301"/>
      <c r="C169" s="297" t="s">
        <v>615</v>
      </c>
      <c r="D169" s="297"/>
      <c r="E169" s="297"/>
      <c r="F169" s="297"/>
      <c r="G169" s="246" t="s">
        <v>453</v>
      </c>
      <c r="H169" s="229" t="s">
        <v>780</v>
      </c>
      <c r="I169" s="230"/>
      <c r="J169" s="230"/>
      <c r="K169" s="230"/>
      <c r="L169" s="230"/>
      <c r="M169" s="292"/>
    </row>
    <row r="170" spans="1:13" ht="38.85" customHeight="1" x14ac:dyDescent="0.2">
      <c r="A170" s="296"/>
      <c r="B170" s="301"/>
      <c r="C170" s="297" t="s">
        <v>615</v>
      </c>
      <c r="D170" s="297"/>
      <c r="E170" s="297"/>
      <c r="F170" s="297"/>
      <c r="G170" s="246" t="s">
        <v>453</v>
      </c>
      <c r="H170" s="229" t="s">
        <v>781</v>
      </c>
      <c r="I170" s="230"/>
      <c r="J170" s="230"/>
      <c r="K170" s="230"/>
      <c r="L170" s="230"/>
      <c r="M170" s="292"/>
    </row>
    <row r="171" spans="1:13" ht="38.85" customHeight="1" x14ac:dyDescent="0.2">
      <c r="A171" s="296"/>
      <c r="B171" s="301"/>
      <c r="C171" s="297" t="s">
        <v>615</v>
      </c>
      <c r="D171" s="297"/>
      <c r="E171" s="297"/>
      <c r="F171" s="297"/>
      <c r="G171" s="246" t="s">
        <v>453</v>
      </c>
      <c r="H171" s="229" t="s">
        <v>782</v>
      </c>
      <c r="I171" s="230"/>
      <c r="J171" s="230"/>
      <c r="K171" s="230"/>
      <c r="L171" s="230"/>
      <c r="M171" s="292"/>
    </row>
    <row r="172" spans="1:13" ht="38.85" customHeight="1" x14ac:dyDescent="0.2">
      <c r="A172" s="296"/>
      <c r="B172" s="301"/>
      <c r="C172" s="297" t="s">
        <v>615</v>
      </c>
      <c r="D172" s="297"/>
      <c r="E172" s="297"/>
      <c r="F172" s="297"/>
      <c r="G172" s="246" t="s">
        <v>453</v>
      </c>
      <c r="H172" s="229" t="s">
        <v>783</v>
      </c>
      <c r="I172" s="230"/>
      <c r="J172" s="230"/>
      <c r="K172" s="230"/>
      <c r="L172" s="230"/>
      <c r="M172" s="292"/>
    </row>
    <row r="173" spans="1:13" ht="38.85" customHeight="1" x14ac:dyDescent="0.2">
      <c r="A173" s="296"/>
      <c r="B173" s="301"/>
      <c r="C173" s="297" t="s">
        <v>615</v>
      </c>
      <c r="D173" s="297"/>
      <c r="E173" s="297"/>
      <c r="F173" s="297"/>
      <c r="G173" s="246" t="s">
        <v>453</v>
      </c>
      <c r="H173" s="229" t="s">
        <v>784</v>
      </c>
      <c r="I173" s="230"/>
      <c r="J173" s="230"/>
      <c r="K173" s="230"/>
      <c r="L173" s="230"/>
      <c r="M173" s="292"/>
    </row>
    <row r="174" spans="1:13" ht="38.25" x14ac:dyDescent="0.2">
      <c r="A174" s="296"/>
      <c r="B174" s="301"/>
      <c r="C174" s="297" t="s">
        <v>615</v>
      </c>
      <c r="D174" s="297"/>
      <c r="E174" s="297"/>
      <c r="F174" s="297"/>
      <c r="G174" s="247" t="s">
        <v>454</v>
      </c>
      <c r="H174" s="233" t="s">
        <v>455</v>
      </c>
      <c r="I174" s="234"/>
      <c r="J174" s="234"/>
      <c r="K174" s="234"/>
      <c r="L174" s="234"/>
      <c r="M174" s="293"/>
    </row>
    <row r="175" spans="1:13" ht="51" x14ac:dyDescent="0.2">
      <c r="A175" s="296"/>
      <c r="B175" s="301"/>
      <c r="C175" s="41" t="s">
        <v>1</v>
      </c>
      <c r="D175" s="9" t="s">
        <v>456</v>
      </c>
      <c r="E175" s="13"/>
      <c r="F175" s="13"/>
      <c r="G175" s="251" t="s">
        <v>457</v>
      </c>
      <c r="H175" s="252" t="s">
        <v>458</v>
      </c>
      <c r="I175" s="253"/>
      <c r="J175" s="253"/>
      <c r="K175" s="253"/>
      <c r="L175" s="253"/>
      <c r="M175" s="255" t="s">
        <v>1563</v>
      </c>
    </row>
    <row r="176" spans="1:13" ht="63.75" x14ac:dyDescent="0.2">
      <c r="A176" s="296"/>
      <c r="B176" s="14" t="s">
        <v>459</v>
      </c>
      <c r="C176" s="297" t="s">
        <v>615</v>
      </c>
      <c r="D176" s="297" t="s">
        <v>460</v>
      </c>
      <c r="E176" s="297"/>
      <c r="F176" s="297"/>
      <c r="G176" s="245" t="s">
        <v>461</v>
      </c>
      <c r="H176" s="227" t="s">
        <v>462</v>
      </c>
      <c r="I176" s="228"/>
      <c r="J176" s="228"/>
      <c r="K176" s="228"/>
      <c r="L176" s="228"/>
      <c r="M176" s="291" t="s">
        <v>1501</v>
      </c>
    </row>
    <row r="177" spans="1:13" ht="51.6" customHeight="1" x14ac:dyDescent="0.2">
      <c r="A177" s="296"/>
      <c r="B177" s="14" t="s">
        <v>459</v>
      </c>
      <c r="C177" s="297" t="s">
        <v>615</v>
      </c>
      <c r="D177" s="297"/>
      <c r="E177" s="297"/>
      <c r="F177" s="297"/>
      <c r="G177" s="246" t="s">
        <v>463</v>
      </c>
      <c r="H177" s="229" t="s">
        <v>464</v>
      </c>
      <c r="I177" s="230"/>
      <c r="J177" s="230"/>
      <c r="K177" s="230"/>
      <c r="L177" s="230"/>
      <c r="M177" s="292"/>
    </row>
    <row r="178" spans="1:13" ht="51.6" customHeight="1" x14ac:dyDescent="0.2">
      <c r="A178" s="296"/>
      <c r="B178" s="14" t="s">
        <v>459</v>
      </c>
      <c r="C178" s="297" t="s">
        <v>615</v>
      </c>
      <c r="D178" s="297"/>
      <c r="E178" s="297"/>
      <c r="F178" s="297"/>
      <c r="G178" s="246" t="s">
        <v>465</v>
      </c>
      <c r="H178" s="229" t="s">
        <v>466</v>
      </c>
      <c r="I178" s="230"/>
      <c r="J178" s="230"/>
      <c r="K178" s="230"/>
      <c r="L178" s="230"/>
      <c r="M178" s="292"/>
    </row>
    <row r="179" spans="1:13" ht="51" x14ac:dyDescent="0.2">
      <c r="A179" s="296"/>
      <c r="B179" s="14" t="s">
        <v>459</v>
      </c>
      <c r="C179" s="297" t="s">
        <v>615</v>
      </c>
      <c r="D179" s="297"/>
      <c r="E179" s="297"/>
      <c r="F179" s="297"/>
      <c r="G179" s="246" t="s">
        <v>467</v>
      </c>
      <c r="H179" s="229" t="s">
        <v>482</v>
      </c>
      <c r="I179" s="230"/>
      <c r="J179" s="230"/>
      <c r="K179" s="230"/>
      <c r="L179" s="230"/>
      <c r="M179" s="292"/>
    </row>
    <row r="180" spans="1:13" ht="51.6" customHeight="1" x14ac:dyDescent="0.2">
      <c r="A180" s="296"/>
      <c r="B180" s="14" t="s">
        <v>459</v>
      </c>
      <c r="C180" s="297" t="s">
        <v>615</v>
      </c>
      <c r="D180" s="297"/>
      <c r="E180" s="297"/>
      <c r="F180" s="297"/>
      <c r="G180" s="246" t="s">
        <v>468</v>
      </c>
      <c r="H180" s="229" t="s">
        <v>469</v>
      </c>
      <c r="I180" s="230"/>
      <c r="J180" s="230"/>
      <c r="K180" s="230"/>
      <c r="L180" s="230"/>
      <c r="M180" s="292"/>
    </row>
    <row r="181" spans="1:13" ht="63.75" x14ac:dyDescent="0.2">
      <c r="A181" s="296"/>
      <c r="B181" s="14" t="s">
        <v>459</v>
      </c>
      <c r="C181" s="297" t="s">
        <v>615</v>
      </c>
      <c r="D181" s="297"/>
      <c r="E181" s="297"/>
      <c r="F181" s="297"/>
      <c r="G181" s="247" t="s">
        <v>470</v>
      </c>
      <c r="H181" s="233" t="s">
        <v>471</v>
      </c>
      <c r="I181" s="234"/>
      <c r="J181" s="234"/>
      <c r="K181" s="234"/>
      <c r="L181" s="234"/>
      <c r="M181" s="293"/>
    </row>
    <row r="182" spans="1:13" ht="38.25" x14ac:dyDescent="0.2">
      <c r="A182" s="296"/>
      <c r="B182" s="14" t="s">
        <v>459</v>
      </c>
      <c r="C182" s="297" t="s">
        <v>1</v>
      </c>
      <c r="D182" s="297" t="s">
        <v>478</v>
      </c>
      <c r="E182" s="297"/>
      <c r="F182" s="297"/>
      <c r="G182" s="245" t="s">
        <v>472</v>
      </c>
      <c r="H182" s="227" t="s">
        <v>473</v>
      </c>
      <c r="I182" s="228"/>
      <c r="J182" s="228"/>
      <c r="K182" s="228"/>
      <c r="L182" s="228"/>
      <c r="M182" s="291" t="s">
        <v>1563</v>
      </c>
    </row>
    <row r="183" spans="1:13" ht="25.5" x14ac:dyDescent="0.2">
      <c r="A183" s="296"/>
      <c r="B183" s="14" t="s">
        <v>459</v>
      </c>
      <c r="C183" s="297" t="s">
        <v>1</v>
      </c>
      <c r="D183" s="297"/>
      <c r="E183" s="297"/>
      <c r="F183" s="297"/>
      <c r="G183" s="246" t="s">
        <v>474</v>
      </c>
      <c r="H183" s="229" t="s">
        <v>475</v>
      </c>
      <c r="I183" s="230"/>
      <c r="J183" s="230"/>
      <c r="K183" s="230"/>
      <c r="L183" s="230"/>
      <c r="M183" s="292"/>
    </row>
    <row r="184" spans="1:13" ht="25.5" x14ac:dyDescent="0.2">
      <c r="A184" s="296"/>
      <c r="B184" s="14" t="s">
        <v>459</v>
      </c>
      <c r="C184" s="297" t="s">
        <v>1</v>
      </c>
      <c r="D184" s="297"/>
      <c r="E184" s="297"/>
      <c r="F184" s="297"/>
      <c r="G184" s="247" t="s">
        <v>476</v>
      </c>
      <c r="H184" s="233" t="s">
        <v>477</v>
      </c>
      <c r="I184" s="234"/>
      <c r="J184" s="234"/>
      <c r="K184" s="234"/>
      <c r="L184" s="234"/>
      <c r="M184" s="293"/>
    </row>
    <row r="185" spans="1:13" ht="38.25" x14ac:dyDescent="0.2">
      <c r="A185" s="296"/>
      <c r="B185" s="14" t="s">
        <v>479</v>
      </c>
      <c r="C185" s="41" t="s">
        <v>615</v>
      </c>
      <c r="D185" s="300" t="s">
        <v>480</v>
      </c>
      <c r="E185" s="300"/>
      <c r="F185" s="300"/>
      <c r="G185" s="245" t="s">
        <v>481</v>
      </c>
      <c r="H185" s="227" t="s">
        <v>785</v>
      </c>
      <c r="I185" s="228"/>
      <c r="J185" s="228"/>
      <c r="K185" s="228"/>
      <c r="L185" s="228"/>
      <c r="M185" s="291" t="s">
        <v>1501</v>
      </c>
    </row>
    <row r="186" spans="1:13" ht="38.25" x14ac:dyDescent="0.2">
      <c r="A186" s="296"/>
      <c r="B186" s="14" t="s">
        <v>479</v>
      </c>
      <c r="C186" s="41" t="s">
        <v>615</v>
      </c>
      <c r="D186" s="300"/>
      <c r="E186" s="300"/>
      <c r="F186" s="300"/>
      <c r="G186" s="246" t="s">
        <v>481</v>
      </c>
      <c r="H186" s="229" t="s">
        <v>786</v>
      </c>
      <c r="I186" s="230"/>
      <c r="J186" s="230"/>
      <c r="K186" s="230"/>
      <c r="L186" s="230"/>
      <c r="M186" s="292"/>
    </row>
    <row r="187" spans="1:13" ht="76.5" x14ac:dyDescent="0.2">
      <c r="A187" s="296"/>
      <c r="B187" s="14" t="s">
        <v>479</v>
      </c>
      <c r="C187" s="41" t="s">
        <v>610</v>
      </c>
      <c r="D187" s="300"/>
      <c r="E187" s="300"/>
      <c r="F187" s="300"/>
      <c r="G187" s="246" t="s">
        <v>490</v>
      </c>
      <c r="H187" s="229" t="s">
        <v>787</v>
      </c>
      <c r="I187" s="230"/>
      <c r="J187" s="230"/>
      <c r="K187" s="230"/>
      <c r="L187" s="230"/>
      <c r="M187" s="292"/>
    </row>
    <row r="188" spans="1:13" ht="76.5" x14ac:dyDescent="0.2">
      <c r="A188" s="296"/>
      <c r="B188" s="14" t="s">
        <v>479</v>
      </c>
      <c r="C188" s="41" t="s">
        <v>610</v>
      </c>
      <c r="D188" s="300"/>
      <c r="E188" s="300"/>
      <c r="F188" s="300"/>
      <c r="G188" s="246" t="s">
        <v>490</v>
      </c>
      <c r="H188" s="229" t="s">
        <v>788</v>
      </c>
      <c r="I188" s="230"/>
      <c r="J188" s="230"/>
      <c r="K188" s="230"/>
      <c r="L188" s="230"/>
      <c r="M188" s="292"/>
    </row>
    <row r="189" spans="1:13" ht="76.5" x14ac:dyDescent="0.2">
      <c r="A189" s="296"/>
      <c r="B189" s="14" t="s">
        <v>479</v>
      </c>
      <c r="C189" s="41" t="s">
        <v>610</v>
      </c>
      <c r="D189" s="300"/>
      <c r="E189" s="300"/>
      <c r="F189" s="300"/>
      <c r="G189" s="246" t="s">
        <v>490</v>
      </c>
      <c r="H189" s="229" t="s">
        <v>789</v>
      </c>
      <c r="I189" s="230"/>
      <c r="J189" s="230"/>
      <c r="K189" s="230"/>
      <c r="L189" s="230"/>
      <c r="M189" s="292"/>
    </row>
    <row r="190" spans="1:13" ht="51" x14ac:dyDescent="0.2">
      <c r="A190" s="296"/>
      <c r="B190" s="14" t="s">
        <v>479</v>
      </c>
      <c r="C190" s="41" t="s">
        <v>615</v>
      </c>
      <c r="D190" s="300"/>
      <c r="E190" s="300"/>
      <c r="F190" s="300"/>
      <c r="G190" s="246" t="s">
        <v>491</v>
      </c>
      <c r="H190" s="229" t="s">
        <v>492</v>
      </c>
      <c r="I190" s="230"/>
      <c r="J190" s="230"/>
      <c r="K190" s="230"/>
      <c r="L190" s="230"/>
      <c r="M190" s="292"/>
    </row>
    <row r="191" spans="1:13" ht="38.25" x14ac:dyDescent="0.2">
      <c r="A191" s="296"/>
      <c r="B191" s="14" t="s">
        <v>479</v>
      </c>
      <c r="C191" s="41" t="s">
        <v>615</v>
      </c>
      <c r="D191" s="300"/>
      <c r="E191" s="300"/>
      <c r="F191" s="300"/>
      <c r="G191" s="247" t="s">
        <v>493</v>
      </c>
      <c r="H191" s="233" t="s">
        <v>494</v>
      </c>
      <c r="I191" s="234"/>
      <c r="J191" s="234"/>
      <c r="K191" s="234"/>
      <c r="L191" s="234"/>
      <c r="M191" s="293"/>
    </row>
    <row r="192" spans="1:13" ht="38.25" x14ac:dyDescent="0.2">
      <c r="A192" s="296"/>
      <c r="B192" s="13" t="s">
        <v>495</v>
      </c>
      <c r="C192" s="297" t="s">
        <v>615</v>
      </c>
      <c r="D192" s="297" t="s">
        <v>496</v>
      </c>
      <c r="E192" s="297"/>
      <c r="F192" s="297"/>
      <c r="G192" s="245" t="s">
        <v>497</v>
      </c>
      <c r="H192" s="227" t="s">
        <v>790</v>
      </c>
      <c r="I192" s="228"/>
      <c r="J192" s="228"/>
      <c r="K192" s="228"/>
      <c r="L192" s="228"/>
      <c r="M192" s="291" t="s">
        <v>1501</v>
      </c>
    </row>
    <row r="193" spans="1:13" ht="38.25" x14ac:dyDescent="0.2">
      <c r="A193" s="296"/>
      <c r="B193" s="13" t="s">
        <v>495</v>
      </c>
      <c r="C193" s="297" t="s">
        <v>615</v>
      </c>
      <c r="D193" s="297"/>
      <c r="E193" s="297"/>
      <c r="F193" s="297"/>
      <c r="G193" s="246" t="s">
        <v>497</v>
      </c>
      <c r="H193" s="229" t="s">
        <v>791</v>
      </c>
      <c r="I193" s="230"/>
      <c r="J193" s="230"/>
      <c r="K193" s="230"/>
      <c r="L193" s="230"/>
      <c r="M193" s="292"/>
    </row>
    <row r="194" spans="1:13" ht="38.25" x14ac:dyDescent="0.2">
      <c r="A194" s="296"/>
      <c r="B194" s="13" t="s">
        <v>495</v>
      </c>
      <c r="C194" s="297" t="s">
        <v>615</v>
      </c>
      <c r="D194" s="297"/>
      <c r="E194" s="297"/>
      <c r="F194" s="297"/>
      <c r="G194" s="246" t="s">
        <v>497</v>
      </c>
      <c r="H194" s="229" t="s">
        <v>792</v>
      </c>
      <c r="I194" s="230"/>
      <c r="J194" s="230"/>
      <c r="K194" s="230"/>
      <c r="L194" s="230"/>
      <c r="M194" s="292"/>
    </row>
    <row r="195" spans="1:13" ht="63.75" x14ac:dyDescent="0.2">
      <c r="A195" s="296"/>
      <c r="B195" s="13" t="s">
        <v>495</v>
      </c>
      <c r="C195" s="297" t="s">
        <v>615</v>
      </c>
      <c r="D195" s="297"/>
      <c r="E195" s="297"/>
      <c r="F195" s="297"/>
      <c r="G195" s="246" t="s">
        <v>498</v>
      </c>
      <c r="H195" s="229" t="s">
        <v>499</v>
      </c>
      <c r="I195" s="230"/>
      <c r="J195" s="230"/>
      <c r="K195" s="230"/>
      <c r="L195" s="230"/>
      <c r="M195" s="292"/>
    </row>
    <row r="196" spans="1:13" ht="51" x14ac:dyDescent="0.2">
      <c r="A196" s="296"/>
      <c r="B196" s="13" t="s">
        <v>495</v>
      </c>
      <c r="C196" s="297" t="s">
        <v>615</v>
      </c>
      <c r="D196" s="297" t="s">
        <v>500</v>
      </c>
      <c r="E196" s="297"/>
      <c r="F196" s="297"/>
      <c r="G196" s="246" t="s">
        <v>501</v>
      </c>
      <c r="H196" s="229" t="s">
        <v>793</v>
      </c>
      <c r="I196" s="230"/>
      <c r="J196" s="230"/>
      <c r="K196" s="230"/>
      <c r="L196" s="230"/>
      <c r="M196" s="292"/>
    </row>
    <row r="197" spans="1:13" ht="38.25" x14ac:dyDescent="0.2">
      <c r="A197" s="296"/>
      <c r="B197" s="13" t="s">
        <v>495</v>
      </c>
      <c r="C197" s="297" t="s">
        <v>615</v>
      </c>
      <c r="D197" s="297"/>
      <c r="E197" s="297"/>
      <c r="F197" s="297"/>
      <c r="G197" s="246" t="s">
        <v>501</v>
      </c>
      <c r="H197" s="229" t="s">
        <v>794</v>
      </c>
      <c r="I197" s="230"/>
      <c r="J197" s="230"/>
      <c r="K197" s="230"/>
      <c r="L197" s="230"/>
      <c r="M197" s="292"/>
    </row>
    <row r="198" spans="1:13" ht="38.25" x14ac:dyDescent="0.2">
      <c r="A198" s="296"/>
      <c r="B198" s="13" t="s">
        <v>495</v>
      </c>
      <c r="C198" s="297" t="s">
        <v>615</v>
      </c>
      <c r="D198" s="297"/>
      <c r="E198" s="297"/>
      <c r="F198" s="297"/>
      <c r="G198" s="246" t="s">
        <v>501</v>
      </c>
      <c r="H198" s="229" t="s">
        <v>795</v>
      </c>
      <c r="I198" s="230"/>
      <c r="J198" s="230"/>
      <c r="K198" s="230"/>
      <c r="L198" s="230"/>
      <c r="M198" s="292"/>
    </row>
    <row r="199" spans="1:13" ht="76.5" x14ac:dyDescent="0.2">
      <c r="A199" s="296"/>
      <c r="B199" s="13" t="s">
        <v>495</v>
      </c>
      <c r="C199" s="297" t="s">
        <v>615</v>
      </c>
      <c r="D199" s="297"/>
      <c r="E199" s="297"/>
      <c r="F199" s="297"/>
      <c r="G199" s="246" t="s">
        <v>502</v>
      </c>
      <c r="H199" s="229" t="s">
        <v>503</v>
      </c>
      <c r="I199" s="230"/>
      <c r="J199" s="230"/>
      <c r="K199" s="230"/>
      <c r="L199" s="230"/>
      <c r="M199" s="292"/>
    </row>
    <row r="200" spans="1:13" ht="51" x14ac:dyDescent="0.2">
      <c r="A200" s="296"/>
      <c r="B200" s="13" t="s">
        <v>495</v>
      </c>
      <c r="C200" s="297" t="s">
        <v>615</v>
      </c>
      <c r="D200" s="297" t="s">
        <v>504</v>
      </c>
      <c r="E200" s="297"/>
      <c r="F200" s="297"/>
      <c r="G200" s="246" t="s">
        <v>505</v>
      </c>
      <c r="H200" s="229" t="s">
        <v>796</v>
      </c>
      <c r="I200" s="230"/>
      <c r="J200" s="230"/>
      <c r="K200" s="230"/>
      <c r="L200" s="230"/>
      <c r="M200" s="292"/>
    </row>
    <row r="201" spans="1:13" ht="51" x14ac:dyDescent="0.2">
      <c r="A201" s="296"/>
      <c r="B201" s="13" t="s">
        <v>495</v>
      </c>
      <c r="C201" s="297" t="s">
        <v>615</v>
      </c>
      <c r="D201" s="297"/>
      <c r="E201" s="297"/>
      <c r="F201" s="297"/>
      <c r="G201" s="246" t="s">
        <v>505</v>
      </c>
      <c r="H201" s="229" t="s">
        <v>797</v>
      </c>
      <c r="I201" s="230"/>
      <c r="J201" s="230"/>
      <c r="K201" s="230"/>
      <c r="L201" s="230"/>
      <c r="M201" s="292"/>
    </row>
    <row r="202" spans="1:13" ht="38.25" x14ac:dyDescent="0.2">
      <c r="A202" s="296"/>
      <c r="B202" s="13" t="s">
        <v>495</v>
      </c>
      <c r="C202" s="297" t="s">
        <v>615</v>
      </c>
      <c r="D202" s="297"/>
      <c r="E202" s="297"/>
      <c r="F202" s="297"/>
      <c r="G202" s="246" t="s">
        <v>510</v>
      </c>
      <c r="H202" s="229" t="s">
        <v>506</v>
      </c>
      <c r="I202" s="230"/>
      <c r="J202" s="230"/>
      <c r="K202" s="230"/>
      <c r="L202" s="230"/>
      <c r="M202" s="292"/>
    </row>
    <row r="203" spans="1:13" ht="51" x14ac:dyDescent="0.2">
      <c r="A203" s="296"/>
      <c r="B203" s="13" t="s">
        <v>495</v>
      </c>
      <c r="C203" s="297" t="s">
        <v>615</v>
      </c>
      <c r="D203" s="297"/>
      <c r="E203" s="297"/>
      <c r="F203" s="297"/>
      <c r="G203" s="246" t="s">
        <v>511</v>
      </c>
      <c r="H203" s="229" t="s">
        <v>507</v>
      </c>
      <c r="I203" s="230"/>
      <c r="J203" s="230"/>
      <c r="K203" s="230"/>
      <c r="L203" s="230"/>
      <c r="M203" s="292"/>
    </row>
    <row r="204" spans="1:13" ht="38.25" x14ac:dyDescent="0.2">
      <c r="A204" s="296"/>
      <c r="B204" s="13" t="s">
        <v>495</v>
      </c>
      <c r="C204" s="297" t="s">
        <v>1</v>
      </c>
      <c r="D204" s="297" t="s">
        <v>514</v>
      </c>
      <c r="E204" s="297"/>
      <c r="F204" s="297"/>
      <c r="G204" s="246" t="s">
        <v>512</v>
      </c>
      <c r="H204" s="229" t="s">
        <v>508</v>
      </c>
      <c r="I204" s="230"/>
      <c r="J204" s="230"/>
      <c r="K204" s="230"/>
      <c r="L204" s="230"/>
      <c r="M204" s="292"/>
    </row>
    <row r="205" spans="1:13" ht="38.25" x14ac:dyDescent="0.2">
      <c r="A205" s="296"/>
      <c r="B205" s="13" t="s">
        <v>495</v>
      </c>
      <c r="C205" s="297" t="s">
        <v>1</v>
      </c>
      <c r="D205" s="297"/>
      <c r="E205" s="297"/>
      <c r="F205" s="297"/>
      <c r="G205" s="247" t="s">
        <v>513</v>
      </c>
      <c r="H205" s="233" t="s">
        <v>509</v>
      </c>
      <c r="I205" s="234"/>
      <c r="J205" s="234"/>
      <c r="K205" s="234"/>
      <c r="L205" s="234"/>
      <c r="M205" s="293"/>
    </row>
    <row r="206" spans="1:13" ht="38.25" x14ac:dyDescent="0.2">
      <c r="A206" s="296"/>
      <c r="B206" s="13" t="s">
        <v>515</v>
      </c>
      <c r="C206" s="41" t="s">
        <v>611</v>
      </c>
      <c r="D206" s="297" t="s">
        <v>516</v>
      </c>
      <c r="E206" s="297"/>
      <c r="F206" s="297"/>
      <c r="G206" s="245" t="s">
        <v>520</v>
      </c>
      <c r="H206" s="227" t="s">
        <v>517</v>
      </c>
      <c r="I206" s="228"/>
      <c r="J206" s="228"/>
      <c r="K206" s="228"/>
      <c r="L206" s="228"/>
      <c r="M206" s="291" t="s">
        <v>1501</v>
      </c>
    </row>
    <row r="207" spans="1:13" ht="38.25" x14ac:dyDescent="0.2">
      <c r="A207" s="296"/>
      <c r="B207" s="13" t="s">
        <v>515</v>
      </c>
      <c r="C207" s="41" t="s">
        <v>611</v>
      </c>
      <c r="D207" s="297"/>
      <c r="E207" s="297"/>
      <c r="F207" s="297"/>
      <c r="G207" s="246" t="s">
        <v>521</v>
      </c>
      <c r="H207" s="229" t="s">
        <v>518</v>
      </c>
      <c r="I207" s="230"/>
      <c r="J207" s="230"/>
      <c r="K207" s="230"/>
      <c r="L207" s="230"/>
      <c r="M207" s="292"/>
    </row>
    <row r="208" spans="1:13" ht="51" x14ac:dyDescent="0.2">
      <c r="A208" s="296"/>
      <c r="B208" s="13" t="s">
        <v>515</v>
      </c>
      <c r="C208" s="41" t="s">
        <v>615</v>
      </c>
      <c r="D208" s="297"/>
      <c r="E208" s="297"/>
      <c r="F208" s="297"/>
      <c r="G208" s="247" t="s">
        <v>522</v>
      </c>
      <c r="H208" s="233" t="s">
        <v>519</v>
      </c>
      <c r="I208" s="234"/>
      <c r="J208" s="234"/>
      <c r="K208" s="234"/>
      <c r="L208" s="234"/>
      <c r="M208" s="293"/>
    </row>
    <row r="209" spans="1:13" ht="38.25" x14ac:dyDescent="0.2">
      <c r="A209" s="296"/>
      <c r="B209" s="13" t="s">
        <v>515</v>
      </c>
      <c r="C209" s="300" t="s">
        <v>1</v>
      </c>
      <c r="D209" s="300" t="s">
        <v>523</v>
      </c>
      <c r="E209" s="300"/>
      <c r="F209" s="300"/>
      <c r="G209" s="245" t="s">
        <v>524</v>
      </c>
      <c r="H209" s="227" t="s">
        <v>798</v>
      </c>
      <c r="I209" s="228"/>
      <c r="J209" s="228"/>
      <c r="K209" s="228"/>
      <c r="L209" s="228"/>
      <c r="M209" s="291" t="s">
        <v>1565</v>
      </c>
    </row>
    <row r="210" spans="1:13" ht="38.25" x14ac:dyDescent="0.2">
      <c r="A210" s="296"/>
      <c r="B210" s="13" t="s">
        <v>515</v>
      </c>
      <c r="C210" s="300" t="s">
        <v>1</v>
      </c>
      <c r="D210" s="300"/>
      <c r="E210" s="300"/>
      <c r="F210" s="300"/>
      <c r="G210" s="246" t="s">
        <v>524</v>
      </c>
      <c r="H210" s="229" t="s">
        <v>799</v>
      </c>
      <c r="I210" s="230"/>
      <c r="J210" s="230"/>
      <c r="K210" s="230"/>
      <c r="L210" s="230"/>
      <c r="M210" s="292"/>
    </row>
    <row r="211" spans="1:13" ht="38.25" x14ac:dyDescent="0.2">
      <c r="A211" s="296"/>
      <c r="B211" s="13" t="s">
        <v>515</v>
      </c>
      <c r="C211" s="300" t="s">
        <v>1</v>
      </c>
      <c r="D211" s="300"/>
      <c r="E211" s="300"/>
      <c r="F211" s="300"/>
      <c r="G211" s="247" t="s">
        <v>524</v>
      </c>
      <c r="H211" s="233" t="s">
        <v>800</v>
      </c>
      <c r="I211" s="234"/>
      <c r="J211" s="234"/>
      <c r="K211" s="234"/>
      <c r="L211" s="234"/>
      <c r="M211" s="293"/>
    </row>
    <row r="212" spans="1:13" ht="51" x14ac:dyDescent="0.2">
      <c r="A212" s="296"/>
      <c r="B212" s="13" t="s">
        <v>515</v>
      </c>
      <c r="C212" s="41" t="s">
        <v>1</v>
      </c>
      <c r="D212" s="300" t="s">
        <v>525</v>
      </c>
      <c r="E212" s="300"/>
      <c r="F212" s="300"/>
      <c r="G212" s="245" t="s">
        <v>529</v>
      </c>
      <c r="H212" s="227" t="s">
        <v>526</v>
      </c>
      <c r="I212" s="228"/>
      <c r="J212" s="228"/>
      <c r="K212" s="228"/>
      <c r="L212" s="228"/>
      <c r="M212" s="291" t="s">
        <v>1502</v>
      </c>
    </row>
    <row r="213" spans="1:13" ht="25.5" x14ac:dyDescent="0.2">
      <c r="A213" s="296"/>
      <c r="B213" s="13" t="s">
        <v>515</v>
      </c>
      <c r="C213" s="41" t="s">
        <v>615</v>
      </c>
      <c r="D213" s="300" t="s">
        <v>525</v>
      </c>
      <c r="E213" s="300"/>
      <c r="F213" s="300"/>
      <c r="G213" s="246" t="s">
        <v>530</v>
      </c>
      <c r="H213" s="229" t="s">
        <v>527</v>
      </c>
      <c r="I213" s="230"/>
      <c r="J213" s="230"/>
      <c r="K213" s="230"/>
      <c r="L213" s="230"/>
      <c r="M213" s="292"/>
    </row>
    <row r="214" spans="1:13" ht="51" x14ac:dyDescent="0.2">
      <c r="A214" s="296"/>
      <c r="B214" s="13" t="s">
        <v>515</v>
      </c>
      <c r="C214" s="41" t="s">
        <v>1</v>
      </c>
      <c r="D214" s="300" t="s">
        <v>525</v>
      </c>
      <c r="E214" s="300"/>
      <c r="F214" s="300"/>
      <c r="G214" s="246" t="s">
        <v>531</v>
      </c>
      <c r="H214" s="229" t="s">
        <v>528</v>
      </c>
      <c r="I214" s="234"/>
      <c r="J214" s="234"/>
      <c r="K214" s="234"/>
      <c r="L214" s="234"/>
      <c r="M214" s="292"/>
    </row>
    <row r="215" spans="1:13" ht="38.25" x14ac:dyDescent="0.2">
      <c r="A215" s="296"/>
      <c r="B215" s="13" t="s">
        <v>532</v>
      </c>
      <c r="C215" s="300" t="s">
        <v>615</v>
      </c>
      <c r="D215" s="300" t="s">
        <v>533</v>
      </c>
      <c r="E215" s="300"/>
      <c r="F215" s="300"/>
      <c r="G215" s="227" t="s">
        <v>534</v>
      </c>
      <c r="H215" s="227" t="s">
        <v>801</v>
      </c>
      <c r="I215" s="253"/>
      <c r="J215" s="253"/>
      <c r="K215" s="253"/>
      <c r="L215" s="253"/>
      <c r="M215" s="291" t="s">
        <v>1501</v>
      </c>
    </row>
    <row r="216" spans="1:13" ht="63.75" x14ac:dyDescent="0.2">
      <c r="A216" s="296"/>
      <c r="B216" s="13" t="s">
        <v>532</v>
      </c>
      <c r="C216" s="300" t="s">
        <v>615</v>
      </c>
      <c r="D216" s="300"/>
      <c r="E216" s="300"/>
      <c r="F216" s="300"/>
      <c r="G216" s="246" t="s">
        <v>534</v>
      </c>
      <c r="H216" s="229" t="s">
        <v>802</v>
      </c>
      <c r="I216" s="230"/>
      <c r="J216" s="230"/>
      <c r="K216" s="230"/>
      <c r="L216" s="230"/>
      <c r="M216" s="292"/>
    </row>
    <row r="217" spans="1:13" ht="51" x14ac:dyDescent="0.2">
      <c r="A217" s="296"/>
      <c r="B217" s="13" t="s">
        <v>532</v>
      </c>
      <c r="C217" s="300" t="s">
        <v>615</v>
      </c>
      <c r="D217" s="300"/>
      <c r="E217" s="300"/>
      <c r="F217" s="300"/>
      <c r="G217" s="246" t="s">
        <v>535</v>
      </c>
      <c r="H217" s="229" t="s">
        <v>803</v>
      </c>
      <c r="I217" s="230"/>
      <c r="J217" s="230"/>
      <c r="K217" s="230"/>
      <c r="L217" s="230"/>
      <c r="M217" s="292"/>
    </row>
    <row r="218" spans="1:13" ht="38.25" x14ac:dyDescent="0.2">
      <c r="A218" s="296"/>
      <c r="B218" s="13" t="s">
        <v>532</v>
      </c>
      <c r="C218" s="300" t="s">
        <v>615</v>
      </c>
      <c r="D218" s="300"/>
      <c r="E218" s="300"/>
      <c r="F218" s="300"/>
      <c r="G218" s="246" t="s">
        <v>535</v>
      </c>
      <c r="H218" s="229" t="s">
        <v>804</v>
      </c>
      <c r="I218" s="230"/>
      <c r="J218" s="230"/>
      <c r="K218" s="230"/>
      <c r="L218" s="230"/>
      <c r="M218" s="292"/>
    </row>
    <row r="219" spans="1:13" ht="38.25" x14ac:dyDescent="0.2">
      <c r="A219" s="296"/>
      <c r="B219" s="13" t="s">
        <v>532</v>
      </c>
      <c r="C219" s="300" t="s">
        <v>615</v>
      </c>
      <c r="D219" s="300"/>
      <c r="E219" s="300"/>
      <c r="F219" s="300"/>
      <c r="G219" s="246" t="s">
        <v>535</v>
      </c>
      <c r="H219" s="229" t="s">
        <v>805</v>
      </c>
      <c r="I219" s="230"/>
      <c r="J219" s="230"/>
      <c r="K219" s="230"/>
      <c r="L219" s="230"/>
      <c r="M219" s="292"/>
    </row>
    <row r="220" spans="1:13" ht="38.25" x14ac:dyDescent="0.2">
      <c r="A220" s="296"/>
      <c r="B220" s="13" t="s">
        <v>532</v>
      </c>
      <c r="C220" s="300" t="s">
        <v>615</v>
      </c>
      <c r="D220" s="300"/>
      <c r="E220" s="300"/>
      <c r="F220" s="300"/>
      <c r="G220" s="246" t="s">
        <v>535</v>
      </c>
      <c r="H220" s="229" t="s">
        <v>806</v>
      </c>
      <c r="I220" s="230"/>
      <c r="J220" s="230"/>
      <c r="K220" s="230"/>
      <c r="L220" s="230"/>
      <c r="M220" s="292"/>
    </row>
    <row r="221" spans="1:13" ht="38.25" x14ac:dyDescent="0.2">
      <c r="A221" s="296"/>
      <c r="B221" s="13" t="s">
        <v>532</v>
      </c>
      <c r="C221" s="300" t="s">
        <v>615</v>
      </c>
      <c r="D221" s="300"/>
      <c r="E221" s="300"/>
      <c r="F221" s="300"/>
      <c r="G221" s="246" t="s">
        <v>536</v>
      </c>
      <c r="H221" s="229" t="s">
        <v>807</v>
      </c>
      <c r="I221" s="230"/>
      <c r="J221" s="230"/>
      <c r="K221" s="230"/>
      <c r="L221" s="230"/>
      <c r="M221" s="292"/>
    </row>
    <row r="222" spans="1:13" ht="76.5" x14ac:dyDescent="0.2">
      <c r="A222" s="296"/>
      <c r="B222" s="13" t="s">
        <v>532</v>
      </c>
      <c r="C222" s="300" t="s">
        <v>615</v>
      </c>
      <c r="D222" s="300"/>
      <c r="E222" s="300"/>
      <c r="F222" s="300"/>
      <c r="G222" s="246" t="s">
        <v>536</v>
      </c>
      <c r="H222" s="229" t="s">
        <v>808</v>
      </c>
      <c r="I222" s="230"/>
      <c r="J222" s="230"/>
      <c r="K222" s="230"/>
      <c r="L222" s="230"/>
      <c r="M222" s="292"/>
    </row>
    <row r="223" spans="1:13" ht="38.25" x14ac:dyDescent="0.2">
      <c r="A223" s="296"/>
      <c r="B223" s="13" t="s">
        <v>532</v>
      </c>
      <c r="C223" s="300" t="s">
        <v>615</v>
      </c>
      <c r="D223" s="300"/>
      <c r="E223" s="300"/>
      <c r="F223" s="300"/>
      <c r="G223" s="246" t="s">
        <v>537</v>
      </c>
      <c r="H223" s="229" t="s">
        <v>538</v>
      </c>
      <c r="I223" s="230"/>
      <c r="J223" s="230"/>
      <c r="K223" s="230"/>
      <c r="L223" s="230"/>
      <c r="M223" s="292"/>
    </row>
    <row r="224" spans="1:13" ht="38.25" x14ac:dyDescent="0.2">
      <c r="A224" s="296"/>
      <c r="B224" s="13" t="s">
        <v>532</v>
      </c>
      <c r="C224" s="297" t="s">
        <v>615</v>
      </c>
      <c r="D224" s="297" t="s">
        <v>539</v>
      </c>
      <c r="E224" s="297"/>
      <c r="F224" s="297"/>
      <c r="G224" s="246" t="s">
        <v>542</v>
      </c>
      <c r="H224" s="229" t="s">
        <v>540</v>
      </c>
      <c r="I224" s="230"/>
      <c r="J224" s="230"/>
      <c r="K224" s="230"/>
      <c r="L224" s="230"/>
      <c r="M224" s="292"/>
    </row>
    <row r="225" spans="1:13" ht="51" x14ac:dyDescent="0.2">
      <c r="A225" s="296"/>
      <c r="B225" s="13" t="s">
        <v>532</v>
      </c>
      <c r="C225" s="297" t="s">
        <v>615</v>
      </c>
      <c r="D225" s="297"/>
      <c r="E225" s="297"/>
      <c r="F225" s="297"/>
      <c r="G225" s="246" t="s">
        <v>543</v>
      </c>
      <c r="H225" s="229" t="s">
        <v>541</v>
      </c>
      <c r="I225" s="230"/>
      <c r="J225" s="230"/>
      <c r="K225" s="230"/>
      <c r="L225" s="230"/>
      <c r="M225" s="292"/>
    </row>
    <row r="226" spans="1:13" ht="51" x14ac:dyDescent="0.2">
      <c r="A226" s="296"/>
      <c r="B226" s="13" t="s">
        <v>532</v>
      </c>
      <c r="C226" s="41" t="s">
        <v>615</v>
      </c>
      <c r="D226" s="8" t="s">
        <v>545</v>
      </c>
      <c r="E226" s="13"/>
      <c r="F226" s="13"/>
      <c r="G226" s="229" t="s">
        <v>546</v>
      </c>
      <c r="H226" s="229" t="s">
        <v>544</v>
      </c>
      <c r="I226" s="234"/>
      <c r="J226" s="234"/>
      <c r="K226" s="234"/>
      <c r="L226" s="234"/>
      <c r="M226" s="292"/>
    </row>
    <row r="227" spans="1:13" x14ac:dyDescent="0.2">
      <c r="A227" s="296" t="s">
        <v>547</v>
      </c>
      <c r="B227" s="299" t="s">
        <v>548</v>
      </c>
      <c r="C227" s="299" t="s">
        <v>615</v>
      </c>
      <c r="D227" s="299" t="s">
        <v>549</v>
      </c>
      <c r="E227" s="299"/>
      <c r="F227" s="299"/>
      <c r="G227" s="229" t="s">
        <v>555</v>
      </c>
      <c r="H227" s="229" t="s">
        <v>550</v>
      </c>
      <c r="I227" s="228"/>
      <c r="J227" s="228"/>
      <c r="K227" s="228"/>
      <c r="L227" s="228"/>
      <c r="M227" s="292"/>
    </row>
    <row r="228" spans="1:13" x14ac:dyDescent="0.2">
      <c r="A228" s="296"/>
      <c r="B228" s="299" t="s">
        <v>548</v>
      </c>
      <c r="C228" s="299" t="s">
        <v>615</v>
      </c>
      <c r="D228" s="299" t="s">
        <v>549</v>
      </c>
      <c r="E228" s="299"/>
      <c r="F228" s="299"/>
      <c r="G228" s="229" t="s">
        <v>556</v>
      </c>
      <c r="H228" s="229" t="s">
        <v>551</v>
      </c>
      <c r="I228" s="230"/>
      <c r="J228" s="230"/>
      <c r="K228" s="230"/>
      <c r="L228" s="230"/>
      <c r="M228" s="292"/>
    </row>
    <row r="229" spans="1:13" x14ac:dyDescent="0.2">
      <c r="A229" s="296"/>
      <c r="B229" s="299" t="s">
        <v>548</v>
      </c>
      <c r="C229" s="299" t="s">
        <v>615</v>
      </c>
      <c r="D229" s="299" t="s">
        <v>549</v>
      </c>
      <c r="E229" s="299"/>
      <c r="F229" s="299"/>
      <c r="G229" s="229" t="s">
        <v>557</v>
      </c>
      <c r="H229" s="229" t="s">
        <v>552</v>
      </c>
      <c r="I229" s="230"/>
      <c r="J229" s="230"/>
      <c r="K229" s="230"/>
      <c r="L229" s="230"/>
      <c r="M229" s="292"/>
    </row>
    <row r="230" spans="1:13" x14ac:dyDescent="0.2">
      <c r="A230" s="296"/>
      <c r="B230" s="299" t="s">
        <v>548</v>
      </c>
      <c r="C230" s="299" t="s">
        <v>615</v>
      </c>
      <c r="D230" s="299" t="s">
        <v>549</v>
      </c>
      <c r="E230" s="299"/>
      <c r="F230" s="299"/>
      <c r="G230" s="229" t="s">
        <v>558</v>
      </c>
      <c r="H230" s="229" t="s">
        <v>553</v>
      </c>
      <c r="I230" s="230"/>
      <c r="J230" s="230"/>
      <c r="K230" s="230"/>
      <c r="L230" s="230"/>
      <c r="M230" s="292"/>
    </row>
    <row r="231" spans="1:13" x14ac:dyDescent="0.2">
      <c r="A231" s="296"/>
      <c r="B231" s="299" t="s">
        <v>548</v>
      </c>
      <c r="C231" s="299" t="s">
        <v>615</v>
      </c>
      <c r="D231" s="299" t="s">
        <v>549</v>
      </c>
      <c r="E231" s="299"/>
      <c r="F231" s="299"/>
      <c r="G231" s="233" t="s">
        <v>559</v>
      </c>
      <c r="H231" s="233" t="s">
        <v>554</v>
      </c>
      <c r="I231" s="230"/>
      <c r="J231" s="230"/>
      <c r="K231" s="230"/>
      <c r="L231" s="230"/>
      <c r="M231" s="293"/>
    </row>
    <row r="232" spans="1:13" ht="51" x14ac:dyDescent="0.2">
      <c r="A232" s="296" t="s">
        <v>560</v>
      </c>
      <c r="B232" s="299" t="s">
        <v>561</v>
      </c>
      <c r="C232" s="297" t="s">
        <v>15</v>
      </c>
      <c r="D232" s="297" t="s">
        <v>562</v>
      </c>
      <c r="E232" s="297"/>
      <c r="F232" s="297"/>
      <c r="G232" s="247" t="s">
        <v>566</v>
      </c>
      <c r="H232" s="233" t="s">
        <v>563</v>
      </c>
      <c r="I232" s="253"/>
      <c r="J232" s="253"/>
      <c r="K232" s="253"/>
      <c r="L232" s="253"/>
      <c r="M232" s="242" t="s">
        <v>1563</v>
      </c>
    </row>
    <row r="233" spans="1:13" ht="25.5" x14ac:dyDescent="0.2">
      <c r="A233" s="296"/>
      <c r="B233" s="299"/>
      <c r="C233" s="297" t="s">
        <v>15</v>
      </c>
      <c r="D233" s="297"/>
      <c r="E233" s="297"/>
      <c r="F233" s="297"/>
      <c r="G233" s="246" t="s">
        <v>567</v>
      </c>
      <c r="H233" s="229" t="s">
        <v>564</v>
      </c>
      <c r="I233" s="230"/>
      <c r="J233" s="230"/>
      <c r="K233" s="230"/>
      <c r="L233" s="230"/>
      <c r="M233" s="291" t="s">
        <v>1501</v>
      </c>
    </row>
    <row r="234" spans="1:13" ht="38.25" x14ac:dyDescent="0.2">
      <c r="A234" s="296"/>
      <c r="B234" s="299"/>
      <c r="C234" s="297" t="s">
        <v>15</v>
      </c>
      <c r="D234" s="297"/>
      <c r="E234" s="297"/>
      <c r="F234" s="297"/>
      <c r="G234" s="246" t="s">
        <v>568</v>
      </c>
      <c r="H234" s="229" t="s">
        <v>565</v>
      </c>
      <c r="I234" s="230"/>
      <c r="J234" s="230"/>
      <c r="K234" s="230"/>
      <c r="L234" s="230"/>
      <c r="M234" s="292"/>
    </row>
    <row r="235" spans="1:13" x14ac:dyDescent="0.2">
      <c r="A235" s="296"/>
      <c r="B235" s="299"/>
      <c r="C235" s="297" t="s">
        <v>615</v>
      </c>
      <c r="D235" s="297" t="s">
        <v>569</v>
      </c>
      <c r="E235" s="297"/>
      <c r="F235" s="297"/>
      <c r="G235" s="246" t="s">
        <v>573</v>
      </c>
      <c r="H235" s="229" t="s">
        <v>570</v>
      </c>
      <c r="I235" s="230"/>
      <c r="J235" s="230"/>
      <c r="K235" s="230"/>
      <c r="L235" s="230"/>
      <c r="M235" s="292"/>
    </row>
    <row r="236" spans="1:13" x14ac:dyDescent="0.2">
      <c r="A236" s="296"/>
      <c r="B236" s="299"/>
      <c r="C236" s="297" t="s">
        <v>615</v>
      </c>
      <c r="D236" s="297" t="s">
        <v>569</v>
      </c>
      <c r="E236" s="297"/>
      <c r="F236" s="297"/>
      <c r="G236" s="246" t="s">
        <v>574</v>
      </c>
      <c r="H236" s="229" t="s">
        <v>571</v>
      </c>
      <c r="I236" s="230"/>
      <c r="J236" s="230"/>
      <c r="K236" s="230"/>
      <c r="L236" s="230"/>
      <c r="M236" s="292"/>
    </row>
    <row r="237" spans="1:13" ht="25.5" x14ac:dyDescent="0.2">
      <c r="A237" s="296"/>
      <c r="B237" s="299"/>
      <c r="C237" s="297" t="s">
        <v>615</v>
      </c>
      <c r="D237" s="297" t="s">
        <v>569</v>
      </c>
      <c r="E237" s="297"/>
      <c r="F237" s="297"/>
      <c r="G237" s="246" t="s">
        <v>575</v>
      </c>
      <c r="H237" s="229" t="s">
        <v>572</v>
      </c>
      <c r="I237" s="230"/>
      <c r="J237" s="230"/>
      <c r="K237" s="230"/>
      <c r="L237" s="230"/>
      <c r="M237" s="292"/>
    </row>
    <row r="238" spans="1:13" x14ac:dyDescent="0.2">
      <c r="A238" s="296" t="s">
        <v>576</v>
      </c>
      <c r="B238" s="297" t="s">
        <v>577</v>
      </c>
      <c r="C238" s="297" t="s">
        <v>615</v>
      </c>
      <c r="D238" s="297" t="s">
        <v>578</v>
      </c>
      <c r="E238" s="297"/>
      <c r="F238" s="297"/>
      <c r="G238" s="298" t="s">
        <v>579</v>
      </c>
      <c r="H238" s="229" t="s">
        <v>809</v>
      </c>
      <c r="I238" s="230"/>
      <c r="J238" s="230"/>
      <c r="K238" s="230"/>
      <c r="L238" s="230"/>
      <c r="M238" s="292"/>
    </row>
    <row r="239" spans="1:13" x14ac:dyDescent="0.2">
      <c r="A239" s="296"/>
      <c r="B239" s="297" t="s">
        <v>577</v>
      </c>
      <c r="C239" s="297" t="s">
        <v>615</v>
      </c>
      <c r="D239" s="297" t="s">
        <v>578</v>
      </c>
      <c r="E239" s="297"/>
      <c r="F239" s="297"/>
      <c r="G239" s="298" t="s">
        <v>579</v>
      </c>
      <c r="H239" s="229" t="s">
        <v>810</v>
      </c>
      <c r="I239" s="230"/>
      <c r="J239" s="230"/>
      <c r="K239" s="230"/>
      <c r="L239" s="230"/>
      <c r="M239" s="292"/>
    </row>
    <row r="240" spans="1:13" x14ac:dyDescent="0.2">
      <c r="A240" s="296"/>
      <c r="B240" s="297" t="s">
        <v>577</v>
      </c>
      <c r="C240" s="297" t="s">
        <v>615</v>
      </c>
      <c r="D240" s="297" t="s">
        <v>578</v>
      </c>
      <c r="E240" s="297"/>
      <c r="F240" s="297"/>
      <c r="G240" s="298" t="s">
        <v>579</v>
      </c>
      <c r="H240" s="229" t="s">
        <v>811</v>
      </c>
      <c r="I240" s="230"/>
      <c r="J240" s="230"/>
      <c r="K240" s="230"/>
      <c r="L240" s="230"/>
      <c r="M240" s="292"/>
    </row>
    <row r="241" spans="1:13" ht="64.5" thickBot="1" x14ac:dyDescent="0.25">
      <c r="A241" s="41" t="s">
        <v>580</v>
      </c>
      <c r="B241" s="13" t="s">
        <v>581</v>
      </c>
      <c r="C241" s="41" t="s">
        <v>614</v>
      </c>
      <c r="D241" s="42" t="s">
        <v>582</v>
      </c>
      <c r="E241" s="13"/>
      <c r="F241" s="13"/>
      <c r="G241" s="247" t="s">
        <v>583</v>
      </c>
      <c r="H241" s="233" t="s">
        <v>584</v>
      </c>
      <c r="I241" s="234"/>
      <c r="J241" s="234"/>
      <c r="K241" s="234"/>
      <c r="L241" s="234"/>
      <c r="M241" s="293"/>
    </row>
    <row r="242" spans="1:13" x14ac:dyDescent="0.2">
      <c r="C242" s="41"/>
      <c r="D242" s="41"/>
      <c r="E242" s="13"/>
      <c r="G242" s="17"/>
      <c r="H242" s="17"/>
    </row>
    <row r="243" spans="1:13" x14ac:dyDescent="0.2">
      <c r="C243" s="41"/>
      <c r="D243" s="41"/>
      <c r="E243" s="13"/>
      <c r="G243" s="17"/>
      <c r="H243" s="17"/>
    </row>
    <row r="244" spans="1:13" x14ac:dyDescent="0.2">
      <c r="C244" s="41"/>
      <c r="D244" s="41"/>
      <c r="E244" s="13"/>
      <c r="G244" s="17"/>
      <c r="H244" s="17"/>
    </row>
    <row r="245" spans="1:13" x14ac:dyDescent="0.2">
      <c r="C245" s="41"/>
      <c r="D245" s="41"/>
      <c r="E245" s="13"/>
      <c r="G245" s="17"/>
      <c r="H245" s="17"/>
    </row>
  </sheetData>
  <autoFilter ref="A2:L241"/>
  <mergeCells count="235">
    <mergeCell ref="G3:G9"/>
    <mergeCell ref="G10:G15"/>
    <mergeCell ref="G16:G20"/>
    <mergeCell ref="E3:E21"/>
    <mergeCell ref="F3:F21"/>
    <mergeCell ref="D22:D26"/>
    <mergeCell ref="G22:G25"/>
    <mergeCell ref="E22:E26"/>
    <mergeCell ref="F22:F26"/>
    <mergeCell ref="D3:D21"/>
    <mergeCell ref="G36:G38"/>
    <mergeCell ref="G39:G42"/>
    <mergeCell ref="G43:G47"/>
    <mergeCell ref="E27:E35"/>
    <mergeCell ref="F27:F35"/>
    <mergeCell ref="G27:G29"/>
    <mergeCell ref="G30:G33"/>
    <mergeCell ref="D36:D42"/>
    <mergeCell ref="D43:D47"/>
    <mergeCell ref="D27:D35"/>
    <mergeCell ref="C48:C49"/>
    <mergeCell ref="D48:D49"/>
    <mergeCell ref="E48:E49"/>
    <mergeCell ref="F48:F49"/>
    <mergeCell ref="D50:D53"/>
    <mergeCell ref="C50:C53"/>
    <mergeCell ref="E50:E53"/>
    <mergeCell ref="F50:F53"/>
    <mergeCell ref="C36:C42"/>
    <mergeCell ref="E36:E47"/>
    <mergeCell ref="F36:F47"/>
    <mergeCell ref="C43:C47"/>
    <mergeCell ref="G51:G53"/>
    <mergeCell ref="C54:C56"/>
    <mergeCell ref="D54:D56"/>
    <mergeCell ref="E54:E56"/>
    <mergeCell ref="F54:F56"/>
    <mergeCell ref="D57:D65"/>
    <mergeCell ref="C57:C65"/>
    <mergeCell ref="E57:E65"/>
    <mergeCell ref="F57:F65"/>
    <mergeCell ref="F66:F80"/>
    <mergeCell ref="G57:G63"/>
    <mergeCell ref="G54:G56"/>
    <mergeCell ref="G66:G68"/>
    <mergeCell ref="G69:G72"/>
    <mergeCell ref="G73:G80"/>
    <mergeCell ref="A66:A111"/>
    <mergeCell ref="B66:B80"/>
    <mergeCell ref="C66:C68"/>
    <mergeCell ref="C69:C80"/>
    <mergeCell ref="D66:D80"/>
    <mergeCell ref="E66:E80"/>
    <mergeCell ref="B81:B95"/>
    <mergeCell ref="C81:C87"/>
    <mergeCell ref="C88:C89"/>
    <mergeCell ref="D81:D87"/>
    <mergeCell ref="A3:A65"/>
    <mergeCell ref="B3:B35"/>
    <mergeCell ref="B36:B56"/>
    <mergeCell ref="B57:B65"/>
    <mergeCell ref="C3:C21"/>
    <mergeCell ref="C22:C26"/>
    <mergeCell ref="C27:C35"/>
    <mergeCell ref="C90:C92"/>
    <mergeCell ref="C93:C95"/>
    <mergeCell ref="D96:D101"/>
    <mergeCell ref="E96:E101"/>
    <mergeCell ref="G81:G87"/>
    <mergeCell ref="E81:E87"/>
    <mergeCell ref="F81:F87"/>
    <mergeCell ref="D88:D95"/>
    <mergeCell ref="E88:E95"/>
    <mergeCell ref="F88:F95"/>
    <mergeCell ref="G88:G89"/>
    <mergeCell ref="G90:G95"/>
    <mergeCell ref="F96:F101"/>
    <mergeCell ref="G96:G101"/>
    <mergeCell ref="F127:F130"/>
    <mergeCell ref="D154:D155"/>
    <mergeCell ref="C154:C155"/>
    <mergeCell ref="D102:D111"/>
    <mergeCell ref="E102:E111"/>
    <mergeCell ref="F102:F111"/>
    <mergeCell ref="G102:G108"/>
    <mergeCell ref="G109:G111"/>
    <mergeCell ref="B96:B111"/>
    <mergeCell ref="C96:C111"/>
    <mergeCell ref="C124:C126"/>
    <mergeCell ref="C127:C130"/>
    <mergeCell ref="D131:D133"/>
    <mergeCell ref="E131:E133"/>
    <mergeCell ref="F131:F133"/>
    <mergeCell ref="G135:G137"/>
    <mergeCell ref="D138:D147"/>
    <mergeCell ref="C138:C147"/>
    <mergeCell ref="E138:E147"/>
    <mergeCell ref="F138:F147"/>
    <mergeCell ref="G138:G143"/>
    <mergeCell ref="G145:G147"/>
    <mergeCell ref="A112:A161"/>
    <mergeCell ref="B112:B126"/>
    <mergeCell ref="D112:D123"/>
    <mergeCell ref="C112:C121"/>
    <mergeCell ref="E112:E123"/>
    <mergeCell ref="F112:F123"/>
    <mergeCell ref="D124:D126"/>
    <mergeCell ref="E124:E126"/>
    <mergeCell ref="F124:F126"/>
    <mergeCell ref="D127:D130"/>
    <mergeCell ref="B127:B161"/>
    <mergeCell ref="D135:D137"/>
    <mergeCell ref="C135:C137"/>
    <mergeCell ref="E135:E137"/>
    <mergeCell ref="F135:F137"/>
    <mergeCell ref="D148:D150"/>
    <mergeCell ref="C148:C150"/>
    <mergeCell ref="E127:E130"/>
    <mergeCell ref="E148:E150"/>
    <mergeCell ref="F148:F150"/>
    <mergeCell ref="D151:D153"/>
    <mergeCell ref="C151:C153"/>
    <mergeCell ref="E151:E153"/>
    <mergeCell ref="F151:F153"/>
    <mergeCell ref="D158:D161"/>
    <mergeCell ref="C158:C161"/>
    <mergeCell ref="E158:E161"/>
    <mergeCell ref="F158:F161"/>
    <mergeCell ref="D162:D174"/>
    <mergeCell ref="C162:C174"/>
    <mergeCell ref="E162:E174"/>
    <mergeCell ref="F162:F174"/>
    <mergeCell ref="E154:E155"/>
    <mergeCell ref="F154:F155"/>
    <mergeCell ref="D156:D157"/>
    <mergeCell ref="C156:C157"/>
    <mergeCell ref="E156:E157"/>
    <mergeCell ref="F156:F157"/>
    <mergeCell ref="D185:D191"/>
    <mergeCell ref="E185:E191"/>
    <mergeCell ref="F185:F191"/>
    <mergeCell ref="D192:D195"/>
    <mergeCell ref="C192:C195"/>
    <mergeCell ref="E192:E195"/>
    <mergeCell ref="F192:F195"/>
    <mergeCell ref="D176:D181"/>
    <mergeCell ref="C176:C181"/>
    <mergeCell ref="E176:E181"/>
    <mergeCell ref="F176:F181"/>
    <mergeCell ref="D182:D184"/>
    <mergeCell ref="C182:C184"/>
    <mergeCell ref="E182:E184"/>
    <mergeCell ref="F182:F184"/>
    <mergeCell ref="C204:C205"/>
    <mergeCell ref="E204:E205"/>
    <mergeCell ref="F204:F205"/>
    <mergeCell ref="D206:D208"/>
    <mergeCell ref="E206:E208"/>
    <mergeCell ref="F206:F208"/>
    <mergeCell ref="D196:D199"/>
    <mergeCell ref="C196:C199"/>
    <mergeCell ref="E196:E199"/>
    <mergeCell ref="F196:F199"/>
    <mergeCell ref="D200:D203"/>
    <mergeCell ref="C200:C203"/>
    <mergeCell ref="E200:E203"/>
    <mergeCell ref="F200:F203"/>
    <mergeCell ref="A227:A231"/>
    <mergeCell ref="B227:B231"/>
    <mergeCell ref="C227:C231"/>
    <mergeCell ref="D227:D231"/>
    <mergeCell ref="E227:E231"/>
    <mergeCell ref="F227:F231"/>
    <mergeCell ref="D215:D223"/>
    <mergeCell ref="C215:C223"/>
    <mergeCell ref="E215:E223"/>
    <mergeCell ref="F215:F223"/>
    <mergeCell ref="D224:D225"/>
    <mergeCell ref="C224:C225"/>
    <mergeCell ref="E224:E225"/>
    <mergeCell ref="F224:F225"/>
    <mergeCell ref="A162:A226"/>
    <mergeCell ref="B162:B175"/>
    <mergeCell ref="D209:D211"/>
    <mergeCell ref="C209:C211"/>
    <mergeCell ref="E209:E211"/>
    <mergeCell ref="F209:F211"/>
    <mergeCell ref="D212:D214"/>
    <mergeCell ref="E212:E214"/>
    <mergeCell ref="F212:F214"/>
    <mergeCell ref="D204:D205"/>
    <mergeCell ref="A238:A240"/>
    <mergeCell ref="C238:C240"/>
    <mergeCell ref="D238:D240"/>
    <mergeCell ref="E238:E240"/>
    <mergeCell ref="F238:F240"/>
    <mergeCell ref="G238:G240"/>
    <mergeCell ref="B238:B240"/>
    <mergeCell ref="A232:A237"/>
    <mergeCell ref="B232:B237"/>
    <mergeCell ref="D232:D234"/>
    <mergeCell ref="C232:C234"/>
    <mergeCell ref="E232:E234"/>
    <mergeCell ref="F232:F234"/>
    <mergeCell ref="C235:C237"/>
    <mergeCell ref="D235:D237"/>
    <mergeCell ref="E235:E237"/>
    <mergeCell ref="F235:F237"/>
    <mergeCell ref="M3:M26"/>
    <mergeCell ref="M81:M95"/>
    <mergeCell ref="M112:M118"/>
    <mergeCell ref="M119:M121"/>
    <mergeCell ref="M122:M123"/>
    <mergeCell ref="M124:M126"/>
    <mergeCell ref="M96:M101"/>
    <mergeCell ref="M102:M111"/>
    <mergeCell ref="M27:M33"/>
    <mergeCell ref="M34:M65"/>
    <mergeCell ref="M66:M80"/>
    <mergeCell ref="M185:M191"/>
    <mergeCell ref="M192:M205"/>
    <mergeCell ref="M206:M208"/>
    <mergeCell ref="M209:M211"/>
    <mergeCell ref="M212:M214"/>
    <mergeCell ref="M215:M231"/>
    <mergeCell ref="M233:M241"/>
    <mergeCell ref="M127:M132"/>
    <mergeCell ref="M133:M147"/>
    <mergeCell ref="M148:M150"/>
    <mergeCell ref="M151:M152"/>
    <mergeCell ref="M154:M157"/>
    <mergeCell ref="M158:M161"/>
    <mergeCell ref="M162:M174"/>
    <mergeCell ref="M176:M181"/>
    <mergeCell ref="M182:M184"/>
  </mergeCells>
  <phoneticPr fontId="25"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Aree!$F$19:$F$31</xm:f>
          </x14:formula1>
          <xm:sqref>C3 C22 C27 C43 C36 C48 C50 C54 C57 C66 C69 C81 C88 C96 C90 C112 C122:C124 C127 C93 C131:C135 C138:C241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AK433"/>
  <sheetViews>
    <sheetView topLeftCell="J1" zoomScale="80" zoomScaleNormal="80" workbookViewId="0">
      <selection activeCell="AN88" sqref="AN88"/>
    </sheetView>
  </sheetViews>
  <sheetFormatPr defaultColWidth="9.140625" defaultRowHeight="12.75" outlineLevelRow="1" outlineLevelCol="1" x14ac:dyDescent="0.2"/>
  <cols>
    <col min="1" max="1" width="4.42578125" style="2" customWidth="1"/>
    <col min="2" max="2" width="6.140625" style="2" customWidth="1"/>
    <col min="3" max="3" width="31.5703125" style="2" customWidth="1" outlineLevel="1"/>
    <col min="4" max="4" width="28.85546875" style="2" customWidth="1" outlineLevel="1"/>
    <col min="5" max="5" width="36" style="2" customWidth="1"/>
    <col min="6" max="6" width="26.28515625" style="2" customWidth="1"/>
    <col min="7" max="7" width="12.85546875" style="2" hidden="1" customWidth="1" outlineLevel="1"/>
    <col min="8" max="8" width="8.5703125" style="2" hidden="1" customWidth="1" outlineLevel="1"/>
    <col min="9" max="9" width="27.85546875" style="2" customWidth="1" collapsed="1"/>
    <col min="10" max="10" width="37" style="2" customWidth="1"/>
    <col min="11" max="11" width="18" style="84" customWidth="1"/>
    <col min="12" max="12" width="28.85546875" style="2" customWidth="1"/>
    <col min="13" max="13" width="11.140625" style="2" customWidth="1"/>
    <col min="14" max="14" width="12.5703125" style="2" customWidth="1"/>
    <col min="15" max="15" width="18" style="2" customWidth="1"/>
    <col min="16" max="16" width="24.5703125" style="2" customWidth="1"/>
    <col min="17" max="17" width="5.140625" style="2" customWidth="1"/>
    <col min="18" max="18" width="14.28515625" style="2" hidden="1" customWidth="1" outlineLevel="1"/>
    <col min="19" max="19" width="15.85546875" style="2" hidden="1" customWidth="1" outlineLevel="1"/>
    <col min="20" max="20" width="16.140625" style="2" hidden="1" customWidth="1" outlineLevel="1"/>
    <col min="21" max="21" width="13.85546875" style="2" hidden="1" customWidth="1" outlineLevel="1"/>
    <col min="22" max="22" width="15.28515625" style="2" hidden="1" customWidth="1" outlineLevel="1"/>
    <col min="23" max="23" width="9.140625" style="2" hidden="1" customWidth="1" outlineLevel="1"/>
    <col min="24" max="24" width="12.42578125" style="2" hidden="1" customWidth="1" outlineLevel="1"/>
    <col min="25" max="25" width="16.85546875" style="2" hidden="1" customWidth="1" outlineLevel="1"/>
    <col min="26" max="27" width="12.42578125" style="2" hidden="1" customWidth="1" outlineLevel="1"/>
    <col min="28" max="28" width="16.140625" style="2" hidden="1" customWidth="1" outlineLevel="1"/>
    <col min="29" max="29" width="9.140625" style="2" hidden="1" customWidth="1" outlineLevel="1"/>
    <col min="30" max="30" width="15.85546875" style="2" hidden="1" customWidth="1" outlineLevel="1"/>
    <col min="31" max="31" width="12.7109375" style="2" hidden="1" customWidth="1" outlineLevel="1"/>
    <col min="32" max="32" width="14.5703125" style="2" hidden="1" customWidth="1" outlineLevel="1"/>
    <col min="33" max="33" width="17.28515625" style="2" hidden="1" customWidth="1" outlineLevel="1"/>
    <col min="34" max="34" width="14.140625" style="2" hidden="1" customWidth="1" outlineLevel="1"/>
    <col min="35" max="35" width="23.85546875" style="2" hidden="1" customWidth="1" outlineLevel="1"/>
    <col min="36" max="36" width="6.140625" style="2" customWidth="1" collapsed="1"/>
    <col min="37" max="37" width="4.5703125" style="2" customWidth="1"/>
    <col min="38" max="16384" width="9.140625" style="2"/>
  </cols>
  <sheetData>
    <row r="1" spans="1:37" ht="25.5" customHeight="1" x14ac:dyDescent="0.2">
      <c r="A1" s="274" t="s">
        <v>1386</v>
      </c>
      <c r="B1" s="274"/>
      <c r="C1" s="274"/>
      <c r="D1" s="274"/>
      <c r="E1" s="274"/>
      <c r="F1" s="29"/>
      <c r="G1" s="29"/>
      <c r="H1" s="29"/>
      <c r="I1" s="274" t="s">
        <v>1301</v>
      </c>
      <c r="J1" s="274"/>
      <c r="K1" s="80"/>
      <c r="L1" s="28"/>
      <c r="M1" s="28"/>
      <c r="N1" s="28"/>
      <c r="O1" s="28"/>
      <c r="P1" s="28"/>
      <c r="Q1" s="28"/>
      <c r="R1" s="28"/>
      <c r="S1" s="28"/>
      <c r="T1" s="28"/>
      <c r="U1" s="28"/>
      <c r="V1" s="28"/>
      <c r="W1" s="28"/>
      <c r="X1" s="28"/>
      <c r="Y1" s="28"/>
      <c r="Z1" s="28"/>
      <c r="AA1" s="28"/>
      <c r="AB1" s="28"/>
      <c r="AC1" s="28"/>
      <c r="AD1" s="28"/>
      <c r="AE1" s="28"/>
      <c r="AF1" s="28"/>
      <c r="AG1" s="28"/>
      <c r="AH1" s="28"/>
      <c r="AI1" s="28"/>
      <c r="AJ1" s="273" t="s">
        <v>1300</v>
      </c>
      <c r="AK1" s="28"/>
    </row>
    <row r="2" spans="1:37" ht="11.45" customHeight="1" x14ac:dyDescent="0.2">
      <c r="A2" s="28"/>
      <c r="B2" s="28"/>
      <c r="C2" s="28"/>
      <c r="D2" s="28"/>
      <c r="E2" s="80"/>
      <c r="F2" s="29"/>
      <c r="G2" s="29"/>
      <c r="H2" s="29"/>
      <c r="I2" s="28"/>
      <c r="J2" s="80"/>
      <c r="K2" s="80"/>
      <c r="L2" s="28"/>
      <c r="M2" s="28"/>
      <c r="N2" s="28"/>
      <c r="O2" s="28"/>
      <c r="P2" s="28"/>
      <c r="Q2" s="28"/>
      <c r="R2" s="28"/>
      <c r="S2" s="28"/>
      <c r="T2" s="28"/>
      <c r="U2" s="28"/>
      <c r="V2" s="28"/>
      <c r="W2" s="28"/>
      <c r="X2" s="28"/>
      <c r="Y2" s="28"/>
      <c r="Z2" s="28"/>
      <c r="AA2" s="28"/>
      <c r="AB2" s="28"/>
      <c r="AC2" s="28"/>
      <c r="AD2" s="28"/>
      <c r="AE2" s="28"/>
      <c r="AF2" s="28"/>
      <c r="AG2" s="28"/>
      <c r="AH2" s="28"/>
      <c r="AI2" s="28"/>
      <c r="AJ2" s="273"/>
      <c r="AK2" s="28"/>
    </row>
    <row r="3" spans="1:37" ht="23.85" hidden="1" customHeight="1" outlineLevel="1" x14ac:dyDescent="0.2">
      <c r="A3" s="46"/>
      <c r="B3" s="46"/>
      <c r="C3" s="46"/>
      <c r="D3" s="46"/>
      <c r="E3" s="169" t="s">
        <v>39</v>
      </c>
      <c r="F3" s="169" t="s">
        <v>815</v>
      </c>
      <c r="G3" s="169" t="s">
        <v>816</v>
      </c>
      <c r="H3" s="169"/>
      <c r="I3" s="80"/>
      <c r="J3" s="22" t="s">
        <v>633</v>
      </c>
      <c r="K3" s="80"/>
      <c r="L3" s="28"/>
      <c r="M3" s="28"/>
      <c r="N3" s="28"/>
      <c r="O3" s="28"/>
      <c r="P3" s="28"/>
      <c r="Q3" s="28"/>
      <c r="R3" s="28"/>
      <c r="S3" s="28"/>
      <c r="T3" s="28"/>
      <c r="U3" s="28"/>
      <c r="V3" s="28"/>
      <c r="W3" s="28"/>
      <c r="X3" s="28"/>
      <c r="Y3" s="28"/>
      <c r="Z3" s="28"/>
      <c r="AA3" s="28"/>
      <c r="AB3" s="28"/>
      <c r="AC3" s="28"/>
      <c r="AD3" s="28"/>
      <c r="AE3" s="28"/>
      <c r="AF3" s="28"/>
      <c r="AG3" s="28"/>
      <c r="AH3" s="28"/>
      <c r="AI3" s="28"/>
      <c r="AJ3" s="273"/>
      <c r="AK3" s="28"/>
    </row>
    <row r="4" spans="1:37" ht="23.85" hidden="1" customHeight="1" outlineLevel="1" x14ac:dyDescent="0.2">
      <c r="A4" s="46"/>
      <c r="B4" s="46"/>
      <c r="C4" s="46"/>
      <c r="D4" s="46"/>
      <c r="E4" s="170">
        <f t="shared" ref="E4:E12" si="0">COUNTIF($L$19:$L$17740,J4)</f>
        <v>0</v>
      </c>
      <c r="F4" s="171">
        <f t="shared" ref="F4:F12" si="1">E4/$G$4</f>
        <v>0</v>
      </c>
      <c r="G4" s="275">
        <f>SUM(E4:E12)</f>
        <v>26</v>
      </c>
      <c r="H4" s="170"/>
      <c r="I4" s="80"/>
      <c r="J4" s="24" t="s">
        <v>32</v>
      </c>
      <c r="K4" s="80"/>
      <c r="L4" s="28"/>
      <c r="M4" s="28"/>
      <c r="N4" s="28"/>
      <c r="O4" s="28"/>
      <c r="P4" s="28"/>
      <c r="Q4" s="28"/>
      <c r="R4" s="28"/>
      <c r="S4" s="28"/>
      <c r="T4" s="28"/>
      <c r="U4" s="28"/>
      <c r="V4" s="28"/>
      <c r="W4" s="28"/>
      <c r="X4" s="28"/>
      <c r="Y4" s="28"/>
      <c r="Z4" s="28"/>
      <c r="AA4" s="28"/>
      <c r="AB4" s="28"/>
      <c r="AC4" s="28"/>
      <c r="AD4" s="28"/>
      <c r="AE4" s="28"/>
      <c r="AF4" s="28"/>
      <c r="AG4" s="28"/>
      <c r="AH4" s="28"/>
      <c r="AI4" s="28"/>
      <c r="AJ4" s="273"/>
      <c r="AK4" s="28"/>
    </row>
    <row r="5" spans="1:37" ht="23.85" hidden="1" customHeight="1" outlineLevel="1" x14ac:dyDescent="0.2">
      <c r="A5" s="46"/>
      <c r="B5" s="46"/>
      <c r="C5" s="46"/>
      <c r="D5" s="46"/>
      <c r="E5" s="172">
        <f t="shared" si="0"/>
        <v>8</v>
      </c>
      <c r="F5" s="171">
        <f t="shared" si="1"/>
        <v>0.30769230769230771</v>
      </c>
      <c r="G5" s="275"/>
      <c r="H5" s="170"/>
      <c r="I5" s="80"/>
      <c r="J5" s="24" t="s">
        <v>33</v>
      </c>
      <c r="K5" s="80"/>
      <c r="L5" s="28"/>
      <c r="M5" s="28"/>
      <c r="N5" s="28"/>
      <c r="O5" s="28"/>
      <c r="P5" s="28"/>
      <c r="Q5" s="28"/>
      <c r="R5" s="28"/>
      <c r="S5" s="28"/>
      <c r="T5" s="28"/>
      <c r="U5" s="28"/>
      <c r="V5" s="28"/>
      <c r="W5" s="28"/>
      <c r="X5" s="28"/>
      <c r="Y5" s="28"/>
      <c r="Z5" s="28"/>
      <c r="AA5" s="28"/>
      <c r="AB5" s="28"/>
      <c r="AC5" s="28"/>
      <c r="AD5" s="28"/>
      <c r="AE5" s="28"/>
      <c r="AF5" s="28"/>
      <c r="AG5" s="28"/>
      <c r="AH5" s="28"/>
      <c r="AI5" s="28"/>
      <c r="AJ5" s="273"/>
      <c r="AK5" s="28"/>
    </row>
    <row r="6" spans="1:37" ht="23.85" hidden="1" customHeight="1" outlineLevel="1" x14ac:dyDescent="0.2">
      <c r="A6" s="46"/>
      <c r="B6" s="46"/>
      <c r="C6" s="46"/>
      <c r="D6" s="46"/>
      <c r="E6" s="172">
        <f t="shared" si="0"/>
        <v>0</v>
      </c>
      <c r="F6" s="171">
        <f t="shared" si="1"/>
        <v>0</v>
      </c>
      <c r="G6" s="275"/>
      <c r="H6" s="170"/>
      <c r="I6" s="80"/>
      <c r="J6" s="24" t="s">
        <v>34</v>
      </c>
      <c r="K6" s="80"/>
      <c r="L6" s="28"/>
      <c r="M6" s="28"/>
      <c r="N6" s="28"/>
      <c r="O6" s="28"/>
      <c r="P6" s="28"/>
      <c r="Q6" s="28"/>
      <c r="R6" s="28"/>
      <c r="S6" s="28"/>
      <c r="T6" s="28"/>
      <c r="U6" s="28"/>
      <c r="V6" s="28"/>
      <c r="W6" s="28"/>
      <c r="X6" s="28"/>
      <c r="Y6" s="28"/>
      <c r="Z6" s="28"/>
      <c r="AA6" s="28"/>
      <c r="AB6" s="28"/>
      <c r="AC6" s="28"/>
      <c r="AD6" s="28"/>
      <c r="AE6" s="28"/>
      <c r="AF6" s="28"/>
      <c r="AG6" s="28"/>
      <c r="AH6" s="28"/>
      <c r="AI6" s="28"/>
      <c r="AJ6" s="273"/>
      <c r="AK6" s="28"/>
    </row>
    <row r="7" spans="1:37" ht="23.85" hidden="1" customHeight="1" outlineLevel="1" x14ac:dyDescent="0.2">
      <c r="A7" s="46"/>
      <c r="B7" s="46"/>
      <c r="C7" s="46"/>
      <c r="D7" s="46"/>
      <c r="E7" s="172">
        <f t="shared" si="0"/>
        <v>3</v>
      </c>
      <c r="F7" s="171">
        <f t="shared" si="1"/>
        <v>0.11538461538461539</v>
      </c>
      <c r="G7" s="275"/>
      <c r="H7" s="170"/>
      <c r="I7" s="80"/>
      <c r="J7" s="24" t="s">
        <v>35</v>
      </c>
      <c r="K7" s="80"/>
      <c r="L7" s="28"/>
      <c r="M7" s="28"/>
      <c r="N7" s="28"/>
      <c r="O7" s="28"/>
      <c r="P7" s="28"/>
      <c r="Q7" s="28"/>
      <c r="R7" s="28"/>
      <c r="S7" s="28"/>
      <c r="T7" s="28"/>
      <c r="U7" s="28"/>
      <c r="V7" s="28"/>
      <c r="W7" s="28"/>
      <c r="X7" s="28"/>
      <c r="Y7" s="28"/>
      <c r="Z7" s="28"/>
      <c r="AA7" s="28"/>
      <c r="AB7" s="28"/>
      <c r="AC7" s="28"/>
      <c r="AD7" s="28"/>
      <c r="AE7" s="28"/>
      <c r="AF7" s="28"/>
      <c r="AG7" s="28"/>
      <c r="AH7" s="28"/>
      <c r="AI7" s="28"/>
      <c r="AJ7" s="273"/>
      <c r="AK7" s="28"/>
    </row>
    <row r="8" spans="1:37" ht="23.85" hidden="1" customHeight="1" outlineLevel="1" x14ac:dyDescent="0.2">
      <c r="A8" s="46"/>
      <c r="B8" s="46"/>
      <c r="C8" s="46"/>
      <c r="D8" s="46"/>
      <c r="E8" s="172">
        <f t="shared" si="0"/>
        <v>2</v>
      </c>
      <c r="F8" s="171">
        <f t="shared" si="1"/>
        <v>7.6923076923076927E-2</v>
      </c>
      <c r="G8" s="275"/>
      <c r="H8" s="170"/>
      <c r="I8" s="80"/>
      <c r="J8" s="24" t="s">
        <v>36</v>
      </c>
      <c r="K8" s="80"/>
      <c r="L8" s="28"/>
      <c r="M8" s="28"/>
      <c r="N8" s="28"/>
      <c r="O8" s="28"/>
      <c r="P8" s="28"/>
      <c r="Q8" s="28"/>
      <c r="R8" s="28"/>
      <c r="S8" s="28"/>
      <c r="T8" s="28"/>
      <c r="U8" s="28"/>
      <c r="V8" s="28"/>
      <c r="W8" s="28"/>
      <c r="X8" s="28"/>
      <c r="Y8" s="28"/>
      <c r="Z8" s="28"/>
      <c r="AA8" s="28"/>
      <c r="AB8" s="28"/>
      <c r="AC8" s="28"/>
      <c r="AD8" s="28"/>
      <c r="AE8" s="28"/>
      <c r="AF8" s="28"/>
      <c r="AG8" s="28"/>
      <c r="AH8" s="28"/>
      <c r="AI8" s="28"/>
      <c r="AJ8" s="273"/>
      <c r="AK8" s="28"/>
    </row>
    <row r="9" spans="1:37" ht="23.85" hidden="1" customHeight="1" outlineLevel="1" x14ac:dyDescent="0.2">
      <c r="A9" s="46"/>
      <c r="B9" s="46"/>
      <c r="C9" s="46"/>
      <c r="D9" s="46"/>
      <c r="E9" s="172">
        <f t="shared" si="0"/>
        <v>10</v>
      </c>
      <c r="F9" s="171">
        <f t="shared" si="1"/>
        <v>0.38461538461538464</v>
      </c>
      <c r="G9" s="275"/>
      <c r="H9" s="170"/>
      <c r="I9" s="80"/>
      <c r="J9" s="24" t="s">
        <v>37</v>
      </c>
      <c r="K9" s="80"/>
      <c r="L9" s="28"/>
      <c r="M9" s="28"/>
      <c r="N9" s="28"/>
      <c r="O9" s="28"/>
      <c r="P9" s="28"/>
      <c r="Q9" s="28"/>
      <c r="R9" s="28"/>
      <c r="S9" s="28"/>
      <c r="T9" s="28"/>
      <c r="U9" s="28"/>
      <c r="V9" s="28"/>
      <c r="W9" s="28"/>
      <c r="X9" s="28"/>
      <c r="Y9" s="28"/>
      <c r="Z9" s="28"/>
      <c r="AA9" s="28"/>
      <c r="AB9" s="28"/>
      <c r="AC9" s="28"/>
      <c r="AD9" s="28"/>
      <c r="AE9" s="28"/>
      <c r="AF9" s="28"/>
      <c r="AG9" s="28"/>
      <c r="AH9" s="28"/>
      <c r="AI9" s="28"/>
      <c r="AJ9" s="273"/>
      <c r="AK9" s="28"/>
    </row>
    <row r="10" spans="1:37" ht="23.85" hidden="1" customHeight="1" outlineLevel="1" x14ac:dyDescent="0.2">
      <c r="A10" s="46"/>
      <c r="B10" s="46"/>
      <c r="C10" s="46"/>
      <c r="D10" s="46"/>
      <c r="E10" s="172">
        <f t="shared" si="0"/>
        <v>0</v>
      </c>
      <c r="F10" s="171">
        <f t="shared" si="1"/>
        <v>0</v>
      </c>
      <c r="G10" s="275"/>
      <c r="H10" s="170"/>
      <c r="I10" s="80"/>
      <c r="J10" s="24" t="s">
        <v>38</v>
      </c>
      <c r="K10" s="80"/>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73"/>
      <c r="AK10" s="28"/>
    </row>
    <row r="11" spans="1:37" ht="23.85" hidden="1" customHeight="1" outlineLevel="1" x14ac:dyDescent="0.2">
      <c r="A11" s="46"/>
      <c r="B11" s="46"/>
      <c r="C11" s="46"/>
      <c r="D11" s="46"/>
      <c r="E11" s="172">
        <f t="shared" si="0"/>
        <v>3</v>
      </c>
      <c r="F11" s="171">
        <f t="shared" si="1"/>
        <v>0.11538461538461539</v>
      </c>
      <c r="G11" s="275"/>
      <c r="H11" s="170"/>
      <c r="I11" s="80"/>
      <c r="J11" s="24" t="s">
        <v>31</v>
      </c>
      <c r="K11" s="80"/>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73"/>
      <c r="AK11" s="28"/>
    </row>
    <row r="12" spans="1:37" ht="23.85" hidden="1" customHeight="1" outlineLevel="1" x14ac:dyDescent="0.2">
      <c r="A12" s="46"/>
      <c r="B12" s="46"/>
      <c r="C12" s="46"/>
      <c r="D12" s="46"/>
      <c r="E12" s="172">
        <f t="shared" si="0"/>
        <v>0</v>
      </c>
      <c r="F12" s="171">
        <f t="shared" si="1"/>
        <v>0</v>
      </c>
      <c r="G12" s="275"/>
      <c r="H12" s="170"/>
      <c r="I12" s="80"/>
      <c r="J12" s="24" t="s">
        <v>632</v>
      </c>
      <c r="K12" s="80"/>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73"/>
      <c r="AK12" s="28"/>
    </row>
    <row r="13" spans="1:37" ht="23.45" customHeight="1" collapsed="1" x14ac:dyDescent="0.2">
      <c r="A13" s="159"/>
      <c r="B13" s="159"/>
      <c r="C13" s="158"/>
      <c r="D13" s="158"/>
      <c r="E13" s="163" t="s">
        <v>813</v>
      </c>
      <c r="F13" s="49"/>
      <c r="G13" s="49"/>
      <c r="H13" s="49"/>
      <c r="I13" s="49" t="e" cm="1">
        <f t="array" aca="1" ref="I13" ca="1">SUMPRODUCT((#REF!=C13)*(SUBTOTAL(103,OFFSET(#REF!,ROW(#REF!)-MIN(ROW(#REF!)),,1))))</f>
        <v>#REF!</v>
      </c>
      <c r="J13" s="49" t="e">
        <f ca="1">I13/$M$17</f>
        <v>#REF!</v>
      </c>
      <c r="K13" s="81"/>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73"/>
      <c r="AK13" s="28"/>
    </row>
    <row r="14" spans="1:37" ht="63.6" customHeight="1" x14ac:dyDescent="0.2">
      <c r="A14" s="162"/>
      <c r="B14" s="162"/>
      <c r="C14" s="166" t="s">
        <v>665</v>
      </c>
      <c r="D14" s="166"/>
      <c r="E14" s="167" t="s">
        <v>631</v>
      </c>
      <c r="F14" s="160"/>
      <c r="G14" s="160"/>
      <c r="H14" s="160"/>
      <c r="I14" s="160"/>
      <c r="J14" s="264" t="str">
        <f>Aree!F19</f>
        <v xml:space="preserve">A) Acquisizione e progressione del personale </v>
      </c>
      <c r="K14" s="264"/>
      <c r="L14" s="264"/>
      <c r="M14" s="264"/>
      <c r="N14" s="160"/>
      <c r="O14" s="79" t="s">
        <v>6</v>
      </c>
      <c r="P14" s="79" t="s">
        <v>666</v>
      </c>
      <c r="Q14" s="160"/>
      <c r="R14" s="192" t="str">
        <f>'Val testo - PNA 2019'!$A$4</f>
        <v>Livello di interesse “esterno”(1.1)</v>
      </c>
      <c r="S14" s="192" t="str">
        <f>'Val testo - PNA 2019'!$A$12</f>
        <v>Grado di discrezionalità del decisore interno alla PA rispetto al processo (1.2)</v>
      </c>
      <c r="T14" s="192" t="str">
        <f>'Val testo - PNA 2019'!$A$20</f>
        <v>Manifestazione di eventi corruttivi o di maladministration in passato (1.3)</v>
      </c>
      <c r="U14" s="192" t="str">
        <f>'Val testo - PNA 2019'!$A$28</f>
        <v>Complessità/opacità del processo decisionale (1.4)</v>
      </c>
      <c r="V14" s="192" t="str">
        <f>'Val testo - PNA 2019'!$A$36</f>
        <v>Livello di collaborazione del responsabile del processo (1.5)</v>
      </c>
      <c r="W14" s="193" t="s">
        <v>1276</v>
      </c>
      <c r="X14" s="192" t="str">
        <f>'Val testo - PNA 2019'!$A$46</f>
        <v>Impatto organizzativo (2.1)</v>
      </c>
      <c r="Y14" s="192" t="str">
        <f>'Val testo - PNA 2019'!$A$54</f>
        <v>Impatto derivante dalla definizione dei ruoli/responsabilità (2.2)</v>
      </c>
      <c r="Z14" s="192" t="str">
        <f>'Val testo - PNA 2019'!$A$62</f>
        <v>Impatto economico (2.3)</v>
      </c>
      <c r="AA14" s="192" t="str">
        <f>'Val testo - PNA 2019'!$A$70</f>
        <v>Impatto reputazionale (2.4)</v>
      </c>
      <c r="AB14" s="192" t="str">
        <f>'Val testo - PNA 2019'!$A$78</f>
        <v>Impatto organizzativo, economico e sull'immagine (2.5)</v>
      </c>
      <c r="AC14" s="193" t="s">
        <v>1276</v>
      </c>
      <c r="AD14" s="194" t="s">
        <v>1277</v>
      </c>
      <c r="AE14" s="194" t="s">
        <v>1278</v>
      </c>
      <c r="AF14" s="174" t="s">
        <v>1382</v>
      </c>
      <c r="AG14" s="194" t="s">
        <v>1303</v>
      </c>
      <c r="AH14" s="194" t="s">
        <v>1304</v>
      </c>
      <c r="AI14" s="175" t="s">
        <v>1387</v>
      </c>
      <c r="AJ14" s="273"/>
      <c r="AK14" s="28"/>
    </row>
    <row r="15" spans="1:37" ht="30.6" customHeight="1" x14ac:dyDescent="0.2">
      <c r="A15" s="160"/>
      <c r="B15" s="160">
        <v>1</v>
      </c>
      <c r="C15" s="265" t="s">
        <v>1257</v>
      </c>
      <c r="D15" s="266"/>
      <c r="E15" s="267"/>
      <c r="F15" s="270" t="s">
        <v>1455</v>
      </c>
      <c r="G15" s="270"/>
      <c r="H15" s="270"/>
      <c r="I15" s="270"/>
      <c r="J15" s="45" t="s">
        <v>11</v>
      </c>
      <c r="K15" s="271" t="s">
        <v>1470</v>
      </c>
      <c r="L15" s="271"/>
      <c r="M15" s="37"/>
      <c r="N15" s="153" t="s">
        <v>667</v>
      </c>
      <c r="O15" s="154" t="str">
        <f>IF(P15=0,"--",IF(P15&lt;='db fasce di rischio'!$B$4,'db fasce di rischio'!$A$2,IF(P15&lt;='db fasce di rischio'!$D$4,'db fasce di rischio'!$C$2,IF(P15&lt;='db fasce di rischio'!$F$4,'db fasce di rischio'!$E$2,IF(P15&lt;='db fasce di rischio'!$H$4,'db fasce di rischio'!$G$2,"")))))</f>
        <v>Basso</v>
      </c>
      <c r="P15" s="155">
        <f>IF(AH15=0,MAX(AH15:AH33),AH15)</f>
        <v>3.2640000000000002</v>
      </c>
      <c r="Q15" s="160"/>
      <c r="R15" s="105"/>
      <c r="S15" s="106"/>
      <c r="T15" s="106"/>
      <c r="U15" s="106"/>
      <c r="V15" s="105"/>
      <c r="W15" s="107">
        <f>SUM(R15:V15)/5</f>
        <v>0</v>
      </c>
      <c r="X15" s="106"/>
      <c r="Y15" s="106"/>
      <c r="Z15" s="106"/>
      <c r="AA15" s="106"/>
      <c r="AB15" s="106"/>
      <c r="AC15" s="107">
        <f>SUM(X15:AB15)/5</f>
        <v>0</v>
      </c>
      <c r="AD15" s="108" t="str">
        <f>IF(AE15=0,"--",IF(AE15&lt;='[4]db fasce di rischio'!$B$4,'[4]db fasce di rischio'!$A$2,IF(AE15&lt;='[4]db fasce di rischio'!$D$4,'[4]db fasce di rischio'!$C$2,IF(AE15&lt;='[4]db fasce di rischio'!$F$4,'[4]db fasce di rischio'!$E$2,IF(AE15&lt;='[4]db fasce di rischio'!$H$4,'[4]db fasce di rischio'!$G$2,"")))))</f>
        <v>--</v>
      </c>
      <c r="AE15" s="109">
        <f>W15*AC15</f>
        <v>0</v>
      </c>
      <c r="AF15" s="106"/>
      <c r="AG15" s="108" t="str">
        <f>IF(AH15=0,"--",IF(AH15&lt;='db fasce di rischio'!$B$4,'db fasce di rischio'!$A$2,IF(AH15&lt;='db fasce di rischio'!$D$4,'db fasce di rischio'!$C$2,IF(AH15&lt;='db fasce di rischio'!$F$4,'db fasce di rischio'!$E$2,IF(AH15&lt;='db fasce di rischio'!$H$4,'db fasce di rischio'!$G$2,"")))))</f>
        <v>Basso</v>
      </c>
      <c r="AH15" s="109">
        <f>IF(MAX(AH19:AH33)&gt;(AF15*AE15),MAX(AH19:AH33),AF15*AE15)</f>
        <v>3.2640000000000002</v>
      </c>
      <c r="AI15" s="108" t="str">
        <f>AG15</f>
        <v>Basso</v>
      </c>
      <c r="AJ15" s="28"/>
      <c r="AK15" s="28"/>
    </row>
    <row r="16" spans="1:37" ht="139.5" customHeight="1" x14ac:dyDescent="0.2">
      <c r="A16" s="160"/>
      <c r="B16" s="160"/>
      <c r="C16" s="268"/>
      <c r="D16" s="269"/>
      <c r="E16" s="269"/>
      <c r="F16" s="164"/>
      <c r="G16" s="164"/>
      <c r="H16" s="164"/>
      <c r="I16" s="164"/>
      <c r="J16" s="164"/>
      <c r="K16" s="164"/>
      <c r="L16" s="164"/>
      <c r="M16" s="165"/>
      <c r="N16" s="272" t="s">
        <v>1466</v>
      </c>
      <c r="O16" s="272"/>
      <c r="P16" s="272"/>
      <c r="Q16" s="160"/>
      <c r="R16" s="160"/>
      <c r="S16" s="28"/>
      <c r="T16" s="28"/>
      <c r="U16" s="28"/>
      <c r="V16" s="28"/>
      <c r="W16" s="28"/>
      <c r="X16" s="28"/>
      <c r="Y16" s="28"/>
      <c r="Z16" s="28"/>
      <c r="AA16" s="28"/>
      <c r="AB16" s="28"/>
      <c r="AC16" s="28"/>
      <c r="AD16" s="28"/>
      <c r="AE16" s="28"/>
      <c r="AF16" s="28"/>
      <c r="AG16" s="28"/>
      <c r="AH16" s="28"/>
      <c r="AI16" s="28"/>
      <c r="AJ16" s="28"/>
      <c r="AK16" s="28"/>
    </row>
    <row r="17" spans="1:37" ht="31.5" customHeight="1" outlineLevel="1" x14ac:dyDescent="0.2">
      <c r="A17" s="160"/>
      <c r="B17" s="160"/>
      <c r="C17" s="260" t="s">
        <v>1256</v>
      </c>
      <c r="D17" s="261"/>
      <c r="E17" s="151"/>
      <c r="F17" s="151"/>
      <c r="G17" s="151"/>
      <c r="H17" s="151"/>
      <c r="I17" s="151"/>
      <c r="J17" s="151"/>
      <c r="K17" s="150"/>
      <c r="L17" s="151"/>
      <c r="M17" s="156">
        <f>SUM(F4:F12)</f>
        <v>1</v>
      </c>
      <c r="N17" s="157"/>
      <c r="O17" s="157"/>
      <c r="P17" s="157"/>
      <c r="Q17" s="160"/>
      <c r="R17" s="160"/>
      <c r="S17" s="28"/>
      <c r="T17" s="28"/>
      <c r="U17" s="28"/>
      <c r="V17" s="28"/>
      <c r="W17" s="28"/>
      <c r="X17" s="28"/>
      <c r="Y17" s="28"/>
      <c r="Z17" s="28"/>
      <c r="AA17" s="28"/>
      <c r="AB17" s="28"/>
      <c r="AC17" s="28"/>
      <c r="AD17" s="28"/>
      <c r="AE17" s="28"/>
      <c r="AF17" s="28"/>
      <c r="AG17" s="28"/>
      <c r="AH17" s="28"/>
      <c r="AI17" s="28"/>
      <c r="AJ17" s="28"/>
      <c r="AK17" s="28"/>
    </row>
    <row r="18" spans="1:37" ht="81.95" customHeight="1" outlineLevel="1" x14ac:dyDescent="0.2">
      <c r="A18" s="161"/>
      <c r="B18" s="161"/>
      <c r="C18" s="22" t="s">
        <v>905</v>
      </c>
      <c r="D18" s="22" t="s">
        <v>906</v>
      </c>
      <c r="E18" s="22" t="s">
        <v>971</v>
      </c>
      <c r="F18" s="22" t="s">
        <v>970</v>
      </c>
      <c r="G18" s="262" t="s">
        <v>1299</v>
      </c>
      <c r="H18" s="263"/>
      <c r="I18" s="22" t="s">
        <v>969</v>
      </c>
      <c r="J18" s="22" t="s">
        <v>907</v>
      </c>
      <c r="K18" s="45" t="s">
        <v>972</v>
      </c>
      <c r="L18" s="45" t="s">
        <v>908</v>
      </c>
      <c r="M18" s="22" t="s">
        <v>630</v>
      </c>
      <c r="N18" s="22" t="s">
        <v>668</v>
      </c>
      <c r="O18" s="22" t="s">
        <v>669</v>
      </c>
      <c r="P18" s="22" t="s">
        <v>670</v>
      </c>
      <c r="Q18" s="161"/>
      <c r="R18" s="192" t="str">
        <f>'Val testo - PNA 2019'!$A$4</f>
        <v>Livello di interesse “esterno”(1.1)</v>
      </c>
      <c r="S18" s="192" t="str">
        <f>'Val testo - PNA 2019'!$A$12</f>
        <v>Grado di discrezionalità del decisore interno alla PA rispetto al processo (1.2)</v>
      </c>
      <c r="T18" s="192" t="str">
        <f>'Val testo - PNA 2019'!$A$20</f>
        <v>Manifestazione di eventi corruttivi o di maladministration in passato (1.3)</v>
      </c>
      <c r="U18" s="192" t="str">
        <f>'Val testo - PNA 2019'!$A$28</f>
        <v>Complessità/opacità del processo decisionale (1.4)</v>
      </c>
      <c r="V18" s="192" t="str">
        <f>'Val testo - PNA 2019'!$A$36</f>
        <v>Livello di collaborazione del responsabile del processo (1.5)</v>
      </c>
      <c r="W18" s="193" t="s">
        <v>1276</v>
      </c>
      <c r="X18" s="192" t="str">
        <f>'Val testo - PNA 2019'!$A$46</f>
        <v>Impatto organizzativo (2.1)</v>
      </c>
      <c r="Y18" s="192" t="str">
        <f>'Val testo - PNA 2019'!$A$54</f>
        <v>Impatto derivante dalla definizione dei ruoli/responsabilità (2.2)</v>
      </c>
      <c r="Z18" s="192" t="str">
        <f>'Val testo - PNA 2019'!$A$62</f>
        <v>Impatto economico (2.3)</v>
      </c>
      <c r="AA18" s="192" t="str">
        <f>'Val testo - PNA 2019'!$A$70</f>
        <v>Impatto reputazionale (2.4)</v>
      </c>
      <c r="AB18" s="192" t="str">
        <f>'Val testo - PNA 2019'!$A$78</f>
        <v>Impatto organizzativo, economico e sull'immagine (2.5)</v>
      </c>
      <c r="AC18" s="193" t="s">
        <v>1276</v>
      </c>
      <c r="AD18" s="194" t="s">
        <v>1277</v>
      </c>
      <c r="AE18" s="194" t="s">
        <v>1278</v>
      </c>
      <c r="AF18" s="174" t="s">
        <v>1382</v>
      </c>
      <c r="AG18" s="194" t="s">
        <v>1303</v>
      </c>
      <c r="AH18" s="194" t="s">
        <v>1293</v>
      </c>
      <c r="AI18" s="175" t="s">
        <v>1387</v>
      </c>
      <c r="AJ18" s="28"/>
      <c r="AK18" s="28"/>
    </row>
    <row r="19" spans="1:37" ht="43.5" customHeight="1" outlineLevel="1" x14ac:dyDescent="0.2">
      <c r="A19" s="161"/>
      <c r="B19" s="161"/>
      <c r="C19" s="219" t="s">
        <v>616</v>
      </c>
      <c r="D19" s="24" t="s">
        <v>1456</v>
      </c>
      <c r="E19" s="24" t="s">
        <v>194</v>
      </c>
      <c r="F19" s="24" t="s">
        <v>654</v>
      </c>
      <c r="G19" s="152" t="str">
        <f>AG19</f>
        <v>Basso</v>
      </c>
      <c r="H19" s="109">
        <f>AH19</f>
        <v>3.2640000000000002</v>
      </c>
      <c r="I19" s="25" t="s">
        <v>892</v>
      </c>
      <c r="J19" s="31" t="s">
        <v>287</v>
      </c>
      <c r="K19" s="82" t="s">
        <v>1461</v>
      </c>
      <c r="L19" s="31" t="s">
        <v>33</v>
      </c>
      <c r="M19" s="24" t="s">
        <v>1462</v>
      </c>
      <c r="N19" s="24" t="s">
        <v>1464</v>
      </c>
      <c r="O19" s="24" t="s">
        <v>1467</v>
      </c>
      <c r="P19" s="24" t="s">
        <v>1465</v>
      </c>
      <c r="Q19" s="161"/>
      <c r="R19" s="105">
        <v>3</v>
      </c>
      <c r="S19" s="106">
        <v>2</v>
      </c>
      <c r="T19" s="106">
        <v>1</v>
      </c>
      <c r="U19" s="106">
        <v>3</v>
      </c>
      <c r="V19" s="105">
        <v>3</v>
      </c>
      <c r="W19" s="107">
        <f>SUM(R19:V19)/5</f>
        <v>2.4</v>
      </c>
      <c r="X19" s="106">
        <v>4</v>
      </c>
      <c r="Y19" s="106">
        <v>3</v>
      </c>
      <c r="Z19" s="106">
        <v>3</v>
      </c>
      <c r="AA19" s="106">
        <v>3</v>
      </c>
      <c r="AB19" s="106">
        <v>4</v>
      </c>
      <c r="AC19" s="107">
        <f>SUM(X19:AB19)/5</f>
        <v>3.4</v>
      </c>
      <c r="AD19" s="108" t="str">
        <f>IF(AE19=0,"--",IF(AE19&lt;='[4]db fasce di rischio'!$B$4,'[4]db fasce di rischio'!$A$2,IF(AE19&lt;='[4]db fasce di rischio'!$D$4,'[4]db fasce di rischio'!$C$2,IF(AE19&lt;='[4]db fasce di rischio'!$F$4,'[4]db fasce di rischio'!$E$2,IF(AE19&lt;='[4]db fasce di rischio'!$H$4,'[4]db fasce di rischio'!$G$2,"")))))</f>
        <v>Medio</v>
      </c>
      <c r="AE19" s="109">
        <f t="shared" ref="AE19:AE33" si="2">W19*AC19</f>
        <v>8.16</v>
      </c>
      <c r="AF19" s="106">
        <v>0.4</v>
      </c>
      <c r="AG19" s="108" t="str">
        <f>IF(AH19=0,"--",IF(AH19&lt;='db fasce di rischio'!$B$4,'db fasce di rischio'!$A$2,IF(AH19&lt;='db fasce di rischio'!$D$4,'db fasce di rischio'!$C$2,IF(AH19&lt;='db fasce di rischio'!$F$4,'db fasce di rischio'!$E$2,IF(AH19&lt;='db fasce di rischio'!$H$4,'db fasce di rischio'!$G$2,"")))))</f>
        <v>Basso</v>
      </c>
      <c r="AH19" s="109">
        <f t="shared" ref="AH19:AH33" si="3">AF19*AE19</f>
        <v>3.2640000000000002</v>
      </c>
      <c r="AI19" s="108" t="str">
        <f t="shared" ref="AI19:AI33" si="4">AG19</f>
        <v>Basso</v>
      </c>
      <c r="AJ19" s="28"/>
      <c r="AK19" s="28"/>
    </row>
    <row r="20" spans="1:37" ht="40.5" customHeight="1" outlineLevel="1" x14ac:dyDescent="0.2">
      <c r="A20" s="161"/>
      <c r="B20" s="161"/>
      <c r="C20" s="24" t="s">
        <v>30</v>
      </c>
      <c r="D20" s="24" t="s">
        <v>1457</v>
      </c>
      <c r="E20" s="24" t="s">
        <v>172</v>
      </c>
      <c r="F20" s="24" t="s">
        <v>654</v>
      </c>
      <c r="G20" s="152" t="str">
        <f t="shared" ref="G20:G32" si="5">AG20</f>
        <v>--</v>
      </c>
      <c r="H20" s="109">
        <f t="shared" ref="H20:H32" si="6">AH20</f>
        <v>0</v>
      </c>
      <c r="I20" s="25" t="s">
        <v>893</v>
      </c>
      <c r="J20" s="31" t="s">
        <v>287</v>
      </c>
      <c r="K20" s="82" t="s">
        <v>1461</v>
      </c>
      <c r="L20" s="31" t="s">
        <v>33</v>
      </c>
      <c r="M20" s="24" t="s">
        <v>1468</v>
      </c>
      <c r="N20" s="24" t="s">
        <v>1464</v>
      </c>
      <c r="O20" s="24" t="s">
        <v>1469</v>
      </c>
      <c r="P20" s="24" t="s">
        <v>1465</v>
      </c>
      <c r="Q20" s="161"/>
      <c r="R20" s="105"/>
      <c r="S20" s="106"/>
      <c r="T20" s="106"/>
      <c r="U20" s="106"/>
      <c r="V20" s="105"/>
      <c r="W20" s="107">
        <f t="shared" ref="W20:W33" si="7">SUM(R20:V20)/5</f>
        <v>0</v>
      </c>
      <c r="X20" s="106"/>
      <c r="Y20" s="106"/>
      <c r="Z20" s="106"/>
      <c r="AA20" s="106"/>
      <c r="AB20" s="106"/>
      <c r="AC20" s="107">
        <f t="shared" ref="AC20:AC33" si="8">SUM(X20:AB20)/5</f>
        <v>0</v>
      </c>
      <c r="AD20" s="108" t="str">
        <f>IF(AE20=0,"--",IF(AE20&lt;='[4]db fasce di rischio'!$B$4,'[4]db fasce di rischio'!$A$2,IF(AE20&lt;='[4]db fasce di rischio'!$D$4,'[4]db fasce di rischio'!$C$2,IF(AE20&lt;='[4]db fasce di rischio'!$F$4,'[4]db fasce di rischio'!$E$2,IF(AE20&lt;='[4]db fasce di rischio'!$H$4,'[4]db fasce di rischio'!$G$2,"")))))</f>
        <v>--</v>
      </c>
      <c r="AE20" s="109">
        <f t="shared" si="2"/>
        <v>0</v>
      </c>
      <c r="AF20" s="106"/>
      <c r="AG20" s="108" t="str">
        <f>IF(AH20=0,"--",IF(AH20&lt;='db fasce di rischio'!$B$4,'db fasce di rischio'!$A$2,IF(AH20&lt;='db fasce di rischio'!$D$4,'db fasce di rischio'!$C$2,IF(AH20&lt;='db fasce di rischio'!$F$4,'db fasce di rischio'!$E$2,IF(AH20&lt;='db fasce di rischio'!$H$4,'db fasce di rischio'!$G$2,"")))))</f>
        <v>--</v>
      </c>
      <c r="AH20" s="109">
        <f t="shared" si="3"/>
        <v>0</v>
      </c>
      <c r="AI20" s="108" t="str">
        <f t="shared" si="4"/>
        <v>--</v>
      </c>
      <c r="AJ20" s="28"/>
      <c r="AK20" s="28"/>
    </row>
    <row r="21" spans="1:37" ht="38.25" outlineLevel="1" x14ac:dyDescent="0.2">
      <c r="A21" s="161"/>
      <c r="B21" s="161"/>
      <c r="C21" s="24" t="s">
        <v>30</v>
      </c>
      <c r="D21" s="24" t="s">
        <v>30</v>
      </c>
      <c r="E21" s="24" t="s">
        <v>174</v>
      </c>
      <c r="F21" s="24" t="s">
        <v>658</v>
      </c>
      <c r="G21" s="152" t="str">
        <f t="shared" si="5"/>
        <v>--</v>
      </c>
      <c r="H21" s="109">
        <f t="shared" si="6"/>
        <v>0</v>
      </c>
      <c r="I21" s="25" t="s">
        <v>892</v>
      </c>
      <c r="J21" s="31" t="s">
        <v>289</v>
      </c>
      <c r="K21" s="82" t="s">
        <v>1461</v>
      </c>
      <c r="L21" s="31" t="s">
        <v>35</v>
      </c>
      <c r="M21" s="24" t="s">
        <v>1462</v>
      </c>
      <c r="N21" s="24" t="s">
        <v>1464</v>
      </c>
      <c r="O21" s="24" t="s">
        <v>1463</v>
      </c>
      <c r="P21" s="24" t="s">
        <v>1465</v>
      </c>
      <c r="Q21" s="161"/>
      <c r="R21" s="105"/>
      <c r="S21" s="106"/>
      <c r="T21" s="106"/>
      <c r="U21" s="106"/>
      <c r="V21" s="105"/>
      <c r="W21" s="107">
        <f t="shared" si="7"/>
        <v>0</v>
      </c>
      <c r="X21" s="106"/>
      <c r="Y21" s="106"/>
      <c r="Z21" s="106"/>
      <c r="AA21" s="106"/>
      <c r="AB21" s="106"/>
      <c r="AC21" s="107">
        <f t="shared" si="8"/>
        <v>0</v>
      </c>
      <c r="AD21" s="108" t="str">
        <f>IF(AE21=0,"--",IF(AE21&lt;='[4]db fasce di rischio'!$B$4,'[4]db fasce di rischio'!$A$2,IF(AE21&lt;='[4]db fasce di rischio'!$D$4,'[4]db fasce di rischio'!$C$2,IF(AE21&lt;='[4]db fasce di rischio'!$F$4,'[4]db fasce di rischio'!$E$2,IF(AE21&lt;='[4]db fasce di rischio'!$H$4,'[4]db fasce di rischio'!$G$2,"")))))</f>
        <v>--</v>
      </c>
      <c r="AE21" s="109">
        <f t="shared" si="2"/>
        <v>0</v>
      </c>
      <c r="AF21" s="106"/>
      <c r="AG21" s="108" t="str">
        <f>IF(AH21=0,"--",IF(AH21&lt;='db fasce di rischio'!$B$4,'db fasce di rischio'!$A$2,IF(AH21&lt;='db fasce di rischio'!$D$4,'db fasce di rischio'!$C$2,IF(AH21&lt;='db fasce di rischio'!$F$4,'db fasce di rischio'!$E$2,IF(AH21&lt;='db fasce di rischio'!$H$4,'db fasce di rischio'!$G$2,"")))))</f>
        <v>--</v>
      </c>
      <c r="AH21" s="109">
        <f t="shared" si="3"/>
        <v>0</v>
      </c>
      <c r="AI21" s="108" t="str">
        <f t="shared" si="4"/>
        <v>--</v>
      </c>
      <c r="AJ21" s="28"/>
      <c r="AK21" s="28"/>
    </row>
    <row r="22" spans="1:37" ht="38.25" outlineLevel="1" x14ac:dyDescent="0.2">
      <c r="A22" s="161"/>
      <c r="B22" s="161"/>
      <c r="C22" s="24" t="s">
        <v>30</v>
      </c>
      <c r="D22" s="24" t="s">
        <v>1458</v>
      </c>
      <c r="E22" s="24" t="s">
        <v>186</v>
      </c>
      <c r="F22" s="24" t="s">
        <v>662</v>
      </c>
      <c r="G22" s="152" t="str">
        <f t="shared" si="5"/>
        <v>--</v>
      </c>
      <c r="H22" s="109">
        <f t="shared" si="6"/>
        <v>0</v>
      </c>
      <c r="I22" s="25" t="s">
        <v>893</v>
      </c>
      <c r="J22" s="31" t="s">
        <v>303</v>
      </c>
      <c r="K22" s="82" t="s">
        <v>1461</v>
      </c>
      <c r="L22" s="31" t="s">
        <v>37</v>
      </c>
      <c r="M22" s="24" t="s">
        <v>1462</v>
      </c>
      <c r="N22" s="24" t="s">
        <v>1464</v>
      </c>
      <c r="O22" s="24" t="s">
        <v>1463</v>
      </c>
      <c r="P22" s="24" t="s">
        <v>1465</v>
      </c>
      <c r="Q22" s="161"/>
      <c r="R22" s="105"/>
      <c r="S22" s="106"/>
      <c r="T22" s="106"/>
      <c r="U22" s="106"/>
      <c r="V22" s="105"/>
      <c r="W22" s="107">
        <f t="shared" si="7"/>
        <v>0</v>
      </c>
      <c r="X22" s="106"/>
      <c r="Y22" s="106"/>
      <c r="Z22" s="106"/>
      <c r="AA22" s="106"/>
      <c r="AB22" s="106"/>
      <c r="AC22" s="107">
        <f t="shared" si="8"/>
        <v>0</v>
      </c>
      <c r="AD22" s="108" t="str">
        <f>IF(AE22=0,"--",IF(AE22&lt;='[4]db fasce di rischio'!$B$4,'[4]db fasce di rischio'!$A$2,IF(AE22&lt;='[4]db fasce di rischio'!$D$4,'[4]db fasce di rischio'!$C$2,IF(AE22&lt;='[4]db fasce di rischio'!$F$4,'[4]db fasce di rischio'!$E$2,IF(AE22&lt;='[4]db fasce di rischio'!$H$4,'[4]db fasce di rischio'!$G$2,"")))))</f>
        <v>--</v>
      </c>
      <c r="AE22" s="109">
        <f t="shared" si="2"/>
        <v>0</v>
      </c>
      <c r="AF22" s="106"/>
      <c r="AG22" s="108" t="str">
        <f>IF(AH22=0,"--",IF(AH22&lt;='db fasce di rischio'!$B$4,'db fasce di rischio'!$A$2,IF(AH22&lt;='db fasce di rischio'!$D$4,'db fasce di rischio'!$C$2,IF(AH22&lt;='db fasce di rischio'!$F$4,'db fasce di rischio'!$E$2,IF(AH22&lt;='db fasce di rischio'!$H$4,'db fasce di rischio'!$G$2,"")))))</f>
        <v>--</v>
      </c>
      <c r="AH22" s="109">
        <f t="shared" si="3"/>
        <v>0</v>
      </c>
      <c r="AI22" s="108" t="str">
        <f t="shared" si="4"/>
        <v>--</v>
      </c>
      <c r="AJ22" s="28"/>
      <c r="AK22" s="28"/>
    </row>
    <row r="23" spans="1:37" ht="25.5" outlineLevel="1" x14ac:dyDescent="0.2">
      <c r="A23" s="161"/>
      <c r="B23" s="161"/>
      <c r="C23" s="24" t="s">
        <v>30</v>
      </c>
      <c r="D23" s="24" t="s">
        <v>1459</v>
      </c>
      <c r="E23" s="24" t="s">
        <v>173</v>
      </c>
      <c r="F23" s="24" t="s">
        <v>654</v>
      </c>
      <c r="G23" s="152" t="str">
        <f t="shared" si="5"/>
        <v>--</v>
      </c>
      <c r="H23" s="109">
        <f t="shared" si="6"/>
        <v>0</v>
      </c>
      <c r="I23" s="25" t="s">
        <v>893</v>
      </c>
      <c r="J23" s="31" t="s">
        <v>30</v>
      </c>
      <c r="K23" s="82" t="s">
        <v>1461</v>
      </c>
      <c r="L23" s="31" t="s">
        <v>33</v>
      </c>
      <c r="M23" s="24" t="s">
        <v>1462</v>
      </c>
      <c r="N23" s="24" t="s">
        <v>1464</v>
      </c>
      <c r="O23" s="24" t="s">
        <v>1463</v>
      </c>
      <c r="P23" s="24" t="s">
        <v>1465</v>
      </c>
      <c r="Q23" s="161"/>
      <c r="R23" s="105"/>
      <c r="S23" s="106"/>
      <c r="T23" s="106"/>
      <c r="U23" s="106"/>
      <c r="V23" s="105"/>
      <c r="W23" s="107">
        <f t="shared" si="7"/>
        <v>0</v>
      </c>
      <c r="X23" s="106"/>
      <c r="Y23" s="106"/>
      <c r="Z23" s="106"/>
      <c r="AA23" s="106"/>
      <c r="AB23" s="106"/>
      <c r="AC23" s="107">
        <f t="shared" si="8"/>
        <v>0</v>
      </c>
      <c r="AD23" s="108" t="str">
        <f>IF(AE23=0,"--",IF(AE23&lt;='[4]db fasce di rischio'!$B$4,'[4]db fasce di rischio'!$A$2,IF(AE23&lt;='[4]db fasce di rischio'!$D$4,'[4]db fasce di rischio'!$C$2,IF(AE23&lt;='[4]db fasce di rischio'!$F$4,'[4]db fasce di rischio'!$E$2,IF(AE23&lt;='[4]db fasce di rischio'!$H$4,'[4]db fasce di rischio'!$G$2,"")))))</f>
        <v>--</v>
      </c>
      <c r="AE23" s="109">
        <f t="shared" si="2"/>
        <v>0</v>
      </c>
      <c r="AF23" s="106"/>
      <c r="AG23" s="108" t="str">
        <f>IF(AH23=0,"--",IF(AH23&lt;='db fasce di rischio'!$B$4,'db fasce di rischio'!$A$2,IF(AH23&lt;='db fasce di rischio'!$D$4,'db fasce di rischio'!$C$2,IF(AH23&lt;='db fasce di rischio'!$F$4,'db fasce di rischio'!$E$2,IF(AH23&lt;='db fasce di rischio'!$H$4,'db fasce di rischio'!$G$2,"")))))</f>
        <v>--</v>
      </c>
      <c r="AH23" s="109">
        <f t="shared" si="3"/>
        <v>0</v>
      </c>
      <c r="AI23" s="108" t="str">
        <f t="shared" si="4"/>
        <v>--</v>
      </c>
      <c r="AJ23" s="28"/>
      <c r="AK23" s="28"/>
    </row>
    <row r="24" spans="1:37" ht="51" outlineLevel="1" x14ac:dyDescent="0.2">
      <c r="A24" s="161"/>
      <c r="B24" s="161"/>
      <c r="C24" s="24" t="s">
        <v>30</v>
      </c>
      <c r="D24" s="24" t="s">
        <v>30</v>
      </c>
      <c r="E24" s="24" t="s">
        <v>183</v>
      </c>
      <c r="F24" s="24" t="s">
        <v>654</v>
      </c>
      <c r="G24" s="152" t="str">
        <f t="shared" si="5"/>
        <v>--</v>
      </c>
      <c r="H24" s="109">
        <f t="shared" si="6"/>
        <v>0</v>
      </c>
      <c r="I24" s="25" t="s">
        <v>893</v>
      </c>
      <c r="J24" s="31" t="s">
        <v>293</v>
      </c>
      <c r="K24" s="82" t="s">
        <v>1461</v>
      </c>
      <c r="L24" s="31" t="s">
        <v>31</v>
      </c>
      <c r="M24" s="24" t="s">
        <v>1462</v>
      </c>
      <c r="N24" s="24" t="s">
        <v>1464</v>
      </c>
      <c r="O24" s="24" t="s">
        <v>1463</v>
      </c>
      <c r="P24" s="24" t="s">
        <v>1465</v>
      </c>
      <c r="Q24" s="161"/>
      <c r="R24" s="105"/>
      <c r="S24" s="106"/>
      <c r="T24" s="106"/>
      <c r="U24" s="106"/>
      <c r="V24" s="105"/>
      <c r="W24" s="107">
        <f t="shared" si="7"/>
        <v>0</v>
      </c>
      <c r="X24" s="106"/>
      <c r="Y24" s="106"/>
      <c r="Z24" s="106"/>
      <c r="AA24" s="106"/>
      <c r="AB24" s="106"/>
      <c r="AC24" s="107">
        <f t="shared" si="8"/>
        <v>0</v>
      </c>
      <c r="AD24" s="108" t="str">
        <f>IF(AE24=0,"--",IF(AE24&lt;='[4]db fasce di rischio'!$B$4,'[4]db fasce di rischio'!$A$2,IF(AE24&lt;='[4]db fasce di rischio'!$D$4,'[4]db fasce di rischio'!$C$2,IF(AE24&lt;='[4]db fasce di rischio'!$F$4,'[4]db fasce di rischio'!$E$2,IF(AE24&lt;='[4]db fasce di rischio'!$H$4,'[4]db fasce di rischio'!$G$2,"")))))</f>
        <v>--</v>
      </c>
      <c r="AE24" s="109">
        <f t="shared" si="2"/>
        <v>0</v>
      </c>
      <c r="AF24" s="106"/>
      <c r="AG24" s="108" t="str">
        <f>IF(AH24=0,"--",IF(AH24&lt;='db fasce di rischio'!$B$4,'db fasce di rischio'!$A$2,IF(AH24&lt;='db fasce di rischio'!$D$4,'db fasce di rischio'!$C$2,IF(AH24&lt;='db fasce di rischio'!$F$4,'db fasce di rischio'!$E$2,IF(AH24&lt;='db fasce di rischio'!$H$4,'db fasce di rischio'!$G$2,"")))))</f>
        <v>--</v>
      </c>
      <c r="AH24" s="109">
        <f t="shared" si="3"/>
        <v>0</v>
      </c>
      <c r="AI24" s="108" t="str">
        <f t="shared" si="4"/>
        <v>--</v>
      </c>
      <c r="AJ24" s="28"/>
      <c r="AK24" s="28"/>
    </row>
    <row r="25" spans="1:37" ht="63.75" outlineLevel="1" x14ac:dyDescent="0.2">
      <c r="A25" s="161"/>
      <c r="B25" s="161"/>
      <c r="C25" s="24" t="s">
        <v>30</v>
      </c>
      <c r="D25" s="24" t="s">
        <v>30</v>
      </c>
      <c r="E25" s="24" t="s">
        <v>184</v>
      </c>
      <c r="F25" s="24" t="s">
        <v>654</v>
      </c>
      <c r="G25" s="152" t="str">
        <f t="shared" si="5"/>
        <v>--</v>
      </c>
      <c r="H25" s="109">
        <f t="shared" si="6"/>
        <v>0</v>
      </c>
      <c r="I25" s="25" t="s">
        <v>893</v>
      </c>
      <c r="J25" s="31" t="s">
        <v>293</v>
      </c>
      <c r="K25" s="82" t="s">
        <v>1461</v>
      </c>
      <c r="L25" s="31" t="s">
        <v>31</v>
      </c>
      <c r="M25" s="24" t="s">
        <v>1462</v>
      </c>
      <c r="N25" s="24" t="s">
        <v>1464</v>
      </c>
      <c r="O25" s="24" t="s">
        <v>1463</v>
      </c>
      <c r="P25" s="24" t="s">
        <v>1465</v>
      </c>
      <c r="Q25" s="161"/>
      <c r="R25" s="105"/>
      <c r="S25" s="106"/>
      <c r="T25" s="106"/>
      <c r="U25" s="106"/>
      <c r="V25" s="105"/>
      <c r="W25" s="107">
        <f t="shared" si="7"/>
        <v>0</v>
      </c>
      <c r="X25" s="106"/>
      <c r="Y25" s="106"/>
      <c r="Z25" s="106"/>
      <c r="AA25" s="106"/>
      <c r="AB25" s="106"/>
      <c r="AC25" s="107">
        <f t="shared" si="8"/>
        <v>0</v>
      </c>
      <c r="AD25" s="108" t="str">
        <f>IF(AE25=0,"--",IF(AE25&lt;='[4]db fasce di rischio'!$B$4,'[4]db fasce di rischio'!$A$2,IF(AE25&lt;='[4]db fasce di rischio'!$D$4,'[4]db fasce di rischio'!$C$2,IF(AE25&lt;='[4]db fasce di rischio'!$F$4,'[4]db fasce di rischio'!$E$2,IF(AE25&lt;='[4]db fasce di rischio'!$H$4,'[4]db fasce di rischio'!$G$2,"")))))</f>
        <v>--</v>
      </c>
      <c r="AE25" s="109">
        <f t="shared" si="2"/>
        <v>0</v>
      </c>
      <c r="AF25" s="106"/>
      <c r="AG25" s="108" t="str">
        <f>IF(AH25=0,"--",IF(AH25&lt;='db fasce di rischio'!$B$4,'db fasce di rischio'!$A$2,IF(AH25&lt;='db fasce di rischio'!$D$4,'db fasce di rischio'!$C$2,IF(AH25&lt;='db fasce di rischio'!$F$4,'db fasce di rischio'!$E$2,IF(AH25&lt;='db fasce di rischio'!$H$4,'db fasce di rischio'!$G$2,"")))))</f>
        <v>--</v>
      </c>
      <c r="AH25" s="109">
        <f t="shared" si="3"/>
        <v>0</v>
      </c>
      <c r="AI25" s="108" t="str">
        <f t="shared" si="4"/>
        <v>--</v>
      </c>
      <c r="AJ25" s="28"/>
      <c r="AK25" s="28"/>
    </row>
    <row r="26" spans="1:37" ht="25.5" outlineLevel="1" x14ac:dyDescent="0.2">
      <c r="A26" s="161"/>
      <c r="B26" s="161"/>
      <c r="C26" s="24" t="s">
        <v>30</v>
      </c>
      <c r="D26" s="24" t="s">
        <v>1460</v>
      </c>
      <c r="E26" s="24" t="s">
        <v>188</v>
      </c>
      <c r="F26" s="24" t="s">
        <v>654</v>
      </c>
      <c r="G26" s="152" t="str">
        <f t="shared" si="5"/>
        <v>--</v>
      </c>
      <c r="H26" s="109">
        <f t="shared" si="6"/>
        <v>0</v>
      </c>
      <c r="I26" s="25" t="s">
        <v>893</v>
      </c>
      <c r="J26" s="31" t="s">
        <v>287</v>
      </c>
      <c r="K26" s="82" t="s">
        <v>1461</v>
      </c>
      <c r="L26" s="31" t="s">
        <v>33</v>
      </c>
      <c r="M26" s="24" t="s">
        <v>1462</v>
      </c>
      <c r="N26" s="24" t="s">
        <v>1464</v>
      </c>
      <c r="O26" s="24" t="s">
        <v>1463</v>
      </c>
      <c r="P26" s="24" t="s">
        <v>1465</v>
      </c>
      <c r="Q26" s="161"/>
      <c r="R26" s="105"/>
      <c r="S26" s="106"/>
      <c r="T26" s="106"/>
      <c r="U26" s="106"/>
      <c r="V26" s="105"/>
      <c r="W26" s="107">
        <f t="shared" si="7"/>
        <v>0</v>
      </c>
      <c r="X26" s="106"/>
      <c r="Y26" s="106"/>
      <c r="Z26" s="106"/>
      <c r="AA26" s="106"/>
      <c r="AB26" s="106"/>
      <c r="AC26" s="107">
        <f t="shared" si="8"/>
        <v>0</v>
      </c>
      <c r="AD26" s="108" t="str">
        <f>IF(AE26=0,"--",IF(AE26&lt;='[4]db fasce di rischio'!$B$4,'[4]db fasce di rischio'!$A$2,IF(AE26&lt;='[4]db fasce di rischio'!$D$4,'[4]db fasce di rischio'!$C$2,IF(AE26&lt;='[4]db fasce di rischio'!$F$4,'[4]db fasce di rischio'!$E$2,IF(AE26&lt;='[4]db fasce di rischio'!$H$4,'[4]db fasce di rischio'!$G$2,"")))))</f>
        <v>--</v>
      </c>
      <c r="AE26" s="109">
        <f t="shared" si="2"/>
        <v>0</v>
      </c>
      <c r="AF26" s="106"/>
      <c r="AG26" s="108" t="str">
        <f>IF(AH26=0,"--",IF(AH26&lt;='db fasce di rischio'!$B$4,'db fasce di rischio'!$A$2,IF(AH26&lt;='db fasce di rischio'!$D$4,'db fasce di rischio'!$C$2,IF(AH26&lt;='db fasce di rischio'!$F$4,'db fasce di rischio'!$E$2,IF(AH26&lt;='db fasce di rischio'!$H$4,'db fasce di rischio'!$G$2,"")))))</f>
        <v>--</v>
      </c>
      <c r="AH26" s="109">
        <f t="shared" si="3"/>
        <v>0</v>
      </c>
      <c r="AI26" s="108" t="str">
        <f t="shared" si="4"/>
        <v>--</v>
      </c>
      <c r="AJ26" s="28"/>
      <c r="AK26" s="28"/>
    </row>
    <row r="27" spans="1:37" ht="21" outlineLevel="1" x14ac:dyDescent="0.2">
      <c r="A27" s="161"/>
      <c r="B27" s="161"/>
      <c r="C27" s="24" t="s">
        <v>30</v>
      </c>
      <c r="D27" s="24" t="s">
        <v>30</v>
      </c>
      <c r="E27" s="24" t="s">
        <v>30</v>
      </c>
      <c r="F27" s="24" t="s">
        <v>30</v>
      </c>
      <c r="G27" s="152" t="str">
        <f t="shared" si="5"/>
        <v>--</v>
      </c>
      <c r="H27" s="109">
        <f t="shared" si="6"/>
        <v>0</v>
      </c>
      <c r="I27" s="25" t="s">
        <v>30</v>
      </c>
      <c r="J27" s="31" t="s">
        <v>30</v>
      </c>
      <c r="K27" s="83"/>
      <c r="L27" s="31"/>
      <c r="M27" s="24"/>
      <c r="N27" s="24"/>
      <c r="O27" s="24"/>
      <c r="P27" s="24"/>
      <c r="Q27" s="161"/>
      <c r="R27" s="105"/>
      <c r="S27" s="106"/>
      <c r="T27" s="106"/>
      <c r="U27" s="106"/>
      <c r="V27" s="105"/>
      <c r="W27" s="107">
        <f t="shared" si="7"/>
        <v>0</v>
      </c>
      <c r="X27" s="106"/>
      <c r="Y27" s="106"/>
      <c r="Z27" s="106"/>
      <c r="AA27" s="106"/>
      <c r="AB27" s="106"/>
      <c r="AC27" s="107">
        <f t="shared" si="8"/>
        <v>0</v>
      </c>
      <c r="AD27" s="108" t="str">
        <f>IF(AE27=0,"--",IF(AE27&lt;='[4]db fasce di rischio'!$B$4,'[4]db fasce di rischio'!$A$2,IF(AE27&lt;='[4]db fasce di rischio'!$D$4,'[4]db fasce di rischio'!$C$2,IF(AE27&lt;='[4]db fasce di rischio'!$F$4,'[4]db fasce di rischio'!$E$2,IF(AE27&lt;='[4]db fasce di rischio'!$H$4,'[4]db fasce di rischio'!$G$2,"")))))</f>
        <v>--</v>
      </c>
      <c r="AE27" s="109">
        <f t="shared" si="2"/>
        <v>0</v>
      </c>
      <c r="AF27" s="106"/>
      <c r="AG27" s="108" t="str">
        <f>IF(AH27=0,"--",IF(AH27&lt;='db fasce di rischio'!$B$4,'db fasce di rischio'!$A$2,IF(AH27&lt;='db fasce di rischio'!$D$4,'db fasce di rischio'!$C$2,IF(AH27&lt;='db fasce di rischio'!$F$4,'db fasce di rischio'!$E$2,IF(AH27&lt;='db fasce di rischio'!$H$4,'db fasce di rischio'!$G$2,"")))))</f>
        <v>--</v>
      </c>
      <c r="AH27" s="109">
        <f t="shared" si="3"/>
        <v>0</v>
      </c>
      <c r="AI27" s="108" t="str">
        <f t="shared" si="4"/>
        <v>--</v>
      </c>
      <c r="AJ27" s="28"/>
      <c r="AK27" s="28"/>
    </row>
    <row r="28" spans="1:37" ht="21" outlineLevel="1" x14ac:dyDescent="0.2">
      <c r="A28" s="161"/>
      <c r="B28" s="161"/>
      <c r="C28" s="24" t="s">
        <v>30</v>
      </c>
      <c r="D28" s="24" t="s">
        <v>30</v>
      </c>
      <c r="E28" s="24" t="s">
        <v>30</v>
      </c>
      <c r="F28" s="24" t="s">
        <v>30</v>
      </c>
      <c r="G28" s="152" t="str">
        <f t="shared" si="5"/>
        <v>--</v>
      </c>
      <c r="H28" s="109">
        <f t="shared" si="6"/>
        <v>0</v>
      </c>
      <c r="I28" s="25" t="s">
        <v>30</v>
      </c>
      <c r="J28" s="31" t="s">
        <v>30</v>
      </c>
      <c r="K28" s="83"/>
      <c r="L28" s="31"/>
      <c r="M28" s="24"/>
      <c r="N28" s="24"/>
      <c r="O28" s="24"/>
      <c r="P28" s="24"/>
      <c r="Q28" s="161"/>
      <c r="R28" s="105"/>
      <c r="S28" s="106"/>
      <c r="T28" s="106"/>
      <c r="U28" s="106"/>
      <c r="V28" s="105"/>
      <c r="W28" s="107">
        <f t="shared" si="7"/>
        <v>0</v>
      </c>
      <c r="X28" s="106"/>
      <c r="Y28" s="106"/>
      <c r="Z28" s="106"/>
      <c r="AA28" s="106"/>
      <c r="AB28" s="106"/>
      <c r="AC28" s="107">
        <f t="shared" si="8"/>
        <v>0</v>
      </c>
      <c r="AD28" s="108" t="str">
        <f>IF(AE28=0,"--",IF(AE28&lt;='[4]db fasce di rischio'!$B$4,'[4]db fasce di rischio'!$A$2,IF(AE28&lt;='[4]db fasce di rischio'!$D$4,'[4]db fasce di rischio'!$C$2,IF(AE28&lt;='[4]db fasce di rischio'!$F$4,'[4]db fasce di rischio'!$E$2,IF(AE28&lt;='[4]db fasce di rischio'!$H$4,'[4]db fasce di rischio'!$G$2,"")))))</f>
        <v>--</v>
      </c>
      <c r="AE28" s="109">
        <f t="shared" si="2"/>
        <v>0</v>
      </c>
      <c r="AF28" s="106"/>
      <c r="AG28" s="108" t="str">
        <f>IF(AH28=0,"--",IF(AH28&lt;='db fasce di rischio'!$B$4,'db fasce di rischio'!$A$2,IF(AH28&lt;='db fasce di rischio'!$D$4,'db fasce di rischio'!$C$2,IF(AH28&lt;='db fasce di rischio'!$F$4,'db fasce di rischio'!$E$2,IF(AH28&lt;='db fasce di rischio'!$H$4,'db fasce di rischio'!$G$2,"")))))</f>
        <v>--</v>
      </c>
      <c r="AH28" s="109">
        <f t="shared" si="3"/>
        <v>0</v>
      </c>
      <c r="AI28" s="108" t="str">
        <f t="shared" si="4"/>
        <v>--</v>
      </c>
      <c r="AJ28" s="28"/>
      <c r="AK28" s="28"/>
    </row>
    <row r="29" spans="1:37" ht="21" outlineLevel="1" x14ac:dyDescent="0.2">
      <c r="A29" s="161"/>
      <c r="B29" s="161"/>
      <c r="C29" s="24" t="s">
        <v>30</v>
      </c>
      <c r="D29" s="24" t="s">
        <v>30</v>
      </c>
      <c r="E29" s="24" t="s">
        <v>30</v>
      </c>
      <c r="F29" s="24" t="s">
        <v>30</v>
      </c>
      <c r="G29" s="152" t="str">
        <f t="shared" si="5"/>
        <v>--</v>
      </c>
      <c r="H29" s="109">
        <f t="shared" si="6"/>
        <v>0</v>
      </c>
      <c r="I29" s="25" t="s">
        <v>30</v>
      </c>
      <c r="J29" s="31" t="s">
        <v>30</v>
      </c>
      <c r="K29" s="83"/>
      <c r="L29" s="31"/>
      <c r="M29" s="24"/>
      <c r="N29" s="24"/>
      <c r="O29" s="24"/>
      <c r="P29" s="24"/>
      <c r="Q29" s="161"/>
      <c r="R29" s="105"/>
      <c r="S29" s="106"/>
      <c r="T29" s="106"/>
      <c r="U29" s="106"/>
      <c r="V29" s="105"/>
      <c r="W29" s="107">
        <f t="shared" si="7"/>
        <v>0</v>
      </c>
      <c r="X29" s="106"/>
      <c r="Y29" s="106"/>
      <c r="Z29" s="106"/>
      <c r="AA29" s="106"/>
      <c r="AB29" s="106"/>
      <c r="AC29" s="107">
        <f t="shared" si="8"/>
        <v>0</v>
      </c>
      <c r="AD29" s="108" t="str">
        <f>IF(AE29=0,"--",IF(AE29&lt;='[4]db fasce di rischio'!$B$4,'[4]db fasce di rischio'!$A$2,IF(AE29&lt;='[4]db fasce di rischio'!$D$4,'[4]db fasce di rischio'!$C$2,IF(AE29&lt;='[4]db fasce di rischio'!$F$4,'[4]db fasce di rischio'!$E$2,IF(AE29&lt;='[4]db fasce di rischio'!$H$4,'[4]db fasce di rischio'!$G$2,"")))))</f>
        <v>--</v>
      </c>
      <c r="AE29" s="109">
        <f t="shared" si="2"/>
        <v>0</v>
      </c>
      <c r="AF29" s="106"/>
      <c r="AG29" s="108" t="str">
        <f>IF(AH29=0,"--",IF(AH29&lt;='db fasce di rischio'!$B$4,'db fasce di rischio'!$A$2,IF(AH29&lt;='db fasce di rischio'!$D$4,'db fasce di rischio'!$C$2,IF(AH29&lt;='db fasce di rischio'!$F$4,'db fasce di rischio'!$E$2,IF(AH29&lt;='db fasce di rischio'!$H$4,'db fasce di rischio'!$G$2,"")))))</f>
        <v>--</v>
      </c>
      <c r="AH29" s="109">
        <f t="shared" si="3"/>
        <v>0</v>
      </c>
      <c r="AI29" s="108" t="str">
        <f t="shared" si="4"/>
        <v>--</v>
      </c>
      <c r="AJ29" s="28"/>
      <c r="AK29" s="28"/>
    </row>
    <row r="30" spans="1:37" ht="21" outlineLevel="1" x14ac:dyDescent="0.2">
      <c r="A30" s="161"/>
      <c r="B30" s="161"/>
      <c r="C30" s="24" t="s">
        <v>30</v>
      </c>
      <c r="D30" s="24" t="s">
        <v>30</v>
      </c>
      <c r="E30" s="24" t="s">
        <v>30</v>
      </c>
      <c r="F30" s="24" t="s">
        <v>30</v>
      </c>
      <c r="G30" s="152" t="str">
        <f t="shared" si="5"/>
        <v>--</v>
      </c>
      <c r="H30" s="109">
        <f t="shared" si="6"/>
        <v>0</v>
      </c>
      <c r="I30" s="25" t="s">
        <v>30</v>
      </c>
      <c r="J30" s="31" t="s">
        <v>30</v>
      </c>
      <c r="K30" s="83"/>
      <c r="L30" s="31"/>
      <c r="M30" s="24"/>
      <c r="N30" s="24"/>
      <c r="O30" s="24"/>
      <c r="P30" s="24"/>
      <c r="Q30" s="161"/>
      <c r="R30" s="105"/>
      <c r="S30" s="106"/>
      <c r="T30" s="106"/>
      <c r="U30" s="106"/>
      <c r="V30" s="105"/>
      <c r="W30" s="107">
        <f t="shared" si="7"/>
        <v>0</v>
      </c>
      <c r="X30" s="106"/>
      <c r="Y30" s="106"/>
      <c r="Z30" s="106"/>
      <c r="AA30" s="106"/>
      <c r="AB30" s="106"/>
      <c r="AC30" s="107">
        <f t="shared" si="8"/>
        <v>0</v>
      </c>
      <c r="AD30" s="108" t="str">
        <f>IF(AE30=0,"--",IF(AE30&lt;='[4]db fasce di rischio'!$B$4,'[4]db fasce di rischio'!$A$2,IF(AE30&lt;='[4]db fasce di rischio'!$D$4,'[4]db fasce di rischio'!$C$2,IF(AE30&lt;='[4]db fasce di rischio'!$F$4,'[4]db fasce di rischio'!$E$2,IF(AE30&lt;='[4]db fasce di rischio'!$H$4,'[4]db fasce di rischio'!$G$2,"")))))</f>
        <v>--</v>
      </c>
      <c r="AE30" s="109">
        <f t="shared" si="2"/>
        <v>0</v>
      </c>
      <c r="AF30" s="106"/>
      <c r="AG30" s="108" t="str">
        <f>IF(AH30=0,"--",IF(AH30&lt;='db fasce di rischio'!$B$4,'db fasce di rischio'!$A$2,IF(AH30&lt;='db fasce di rischio'!$D$4,'db fasce di rischio'!$C$2,IF(AH30&lt;='db fasce di rischio'!$F$4,'db fasce di rischio'!$E$2,IF(AH30&lt;='db fasce di rischio'!$H$4,'db fasce di rischio'!$G$2,"")))))</f>
        <v>--</v>
      </c>
      <c r="AH30" s="109">
        <f t="shared" si="3"/>
        <v>0</v>
      </c>
      <c r="AI30" s="108" t="str">
        <f t="shared" si="4"/>
        <v>--</v>
      </c>
      <c r="AJ30" s="28"/>
      <c r="AK30" s="28"/>
    </row>
    <row r="31" spans="1:37" ht="21" outlineLevel="1" x14ac:dyDescent="0.2">
      <c r="A31" s="161"/>
      <c r="B31" s="161"/>
      <c r="C31" s="24" t="s">
        <v>30</v>
      </c>
      <c r="D31" s="24" t="s">
        <v>30</v>
      </c>
      <c r="E31" s="24" t="s">
        <v>30</v>
      </c>
      <c r="F31" s="24" t="s">
        <v>30</v>
      </c>
      <c r="G31" s="152" t="str">
        <f t="shared" si="5"/>
        <v>--</v>
      </c>
      <c r="H31" s="109">
        <f t="shared" si="6"/>
        <v>0</v>
      </c>
      <c r="I31" s="25" t="s">
        <v>30</v>
      </c>
      <c r="J31" s="31" t="s">
        <v>30</v>
      </c>
      <c r="K31" s="82"/>
      <c r="L31" s="31"/>
      <c r="M31" s="24"/>
      <c r="N31" s="24"/>
      <c r="O31" s="24"/>
      <c r="P31" s="24"/>
      <c r="Q31" s="161"/>
      <c r="R31" s="105"/>
      <c r="S31" s="106"/>
      <c r="T31" s="106"/>
      <c r="U31" s="106"/>
      <c r="V31" s="105"/>
      <c r="W31" s="107">
        <f t="shared" si="7"/>
        <v>0</v>
      </c>
      <c r="X31" s="106"/>
      <c r="Y31" s="106"/>
      <c r="Z31" s="106"/>
      <c r="AA31" s="106"/>
      <c r="AB31" s="106"/>
      <c r="AC31" s="107">
        <f t="shared" si="8"/>
        <v>0</v>
      </c>
      <c r="AD31" s="108" t="str">
        <f>IF(AE31=0,"--",IF(AE31&lt;='[4]db fasce di rischio'!$B$4,'[4]db fasce di rischio'!$A$2,IF(AE31&lt;='[4]db fasce di rischio'!$D$4,'[4]db fasce di rischio'!$C$2,IF(AE31&lt;='[4]db fasce di rischio'!$F$4,'[4]db fasce di rischio'!$E$2,IF(AE31&lt;='[4]db fasce di rischio'!$H$4,'[4]db fasce di rischio'!$G$2,"")))))</f>
        <v>--</v>
      </c>
      <c r="AE31" s="109">
        <f t="shared" si="2"/>
        <v>0</v>
      </c>
      <c r="AF31" s="106"/>
      <c r="AG31" s="108" t="str">
        <f>IF(AH31=0,"--",IF(AH31&lt;='db fasce di rischio'!$B$4,'db fasce di rischio'!$A$2,IF(AH31&lt;='db fasce di rischio'!$D$4,'db fasce di rischio'!$C$2,IF(AH31&lt;='db fasce di rischio'!$F$4,'db fasce di rischio'!$E$2,IF(AH31&lt;='db fasce di rischio'!$H$4,'db fasce di rischio'!$G$2,"")))))</f>
        <v>--</v>
      </c>
      <c r="AH31" s="109">
        <f t="shared" si="3"/>
        <v>0</v>
      </c>
      <c r="AI31" s="108" t="str">
        <f t="shared" si="4"/>
        <v>--</v>
      </c>
      <c r="AJ31" s="28"/>
      <c r="AK31" s="28"/>
    </row>
    <row r="32" spans="1:37" ht="21" outlineLevel="1" x14ac:dyDescent="0.2">
      <c r="A32" s="161"/>
      <c r="B32" s="161"/>
      <c r="C32" s="24" t="s">
        <v>30</v>
      </c>
      <c r="D32" s="24" t="s">
        <v>30</v>
      </c>
      <c r="E32" s="24" t="s">
        <v>30</v>
      </c>
      <c r="F32" s="24" t="s">
        <v>30</v>
      </c>
      <c r="G32" s="152" t="str">
        <f t="shared" si="5"/>
        <v>--</v>
      </c>
      <c r="H32" s="109">
        <f t="shared" si="6"/>
        <v>0</v>
      </c>
      <c r="I32" s="25" t="s">
        <v>30</v>
      </c>
      <c r="J32" s="31" t="s">
        <v>30</v>
      </c>
      <c r="K32" s="82"/>
      <c r="L32" s="31"/>
      <c r="M32" s="24"/>
      <c r="N32" s="24"/>
      <c r="O32" s="24"/>
      <c r="P32" s="26"/>
      <c r="Q32" s="161"/>
      <c r="R32" s="105"/>
      <c r="S32" s="106"/>
      <c r="T32" s="106"/>
      <c r="U32" s="106"/>
      <c r="V32" s="105"/>
      <c r="W32" s="107">
        <f t="shared" si="7"/>
        <v>0</v>
      </c>
      <c r="X32" s="106"/>
      <c r="Y32" s="106"/>
      <c r="Z32" s="106"/>
      <c r="AA32" s="106"/>
      <c r="AB32" s="106"/>
      <c r="AC32" s="107">
        <f t="shared" si="8"/>
        <v>0</v>
      </c>
      <c r="AD32" s="108" t="str">
        <f>IF(AE32=0,"--",IF(AE32&lt;='[4]db fasce di rischio'!$B$4,'[4]db fasce di rischio'!$A$2,IF(AE32&lt;='[4]db fasce di rischio'!$D$4,'[4]db fasce di rischio'!$C$2,IF(AE32&lt;='[4]db fasce di rischio'!$F$4,'[4]db fasce di rischio'!$E$2,IF(AE32&lt;='[4]db fasce di rischio'!$H$4,'[4]db fasce di rischio'!$G$2,"")))))</f>
        <v>--</v>
      </c>
      <c r="AE32" s="109">
        <f t="shared" si="2"/>
        <v>0</v>
      </c>
      <c r="AF32" s="106"/>
      <c r="AG32" s="108" t="str">
        <f>IF(AH32=0,"--",IF(AH32&lt;='db fasce di rischio'!$B$4,'db fasce di rischio'!$A$2,IF(AH32&lt;='db fasce di rischio'!$D$4,'db fasce di rischio'!$C$2,IF(AH32&lt;='db fasce di rischio'!$F$4,'db fasce di rischio'!$E$2,IF(AH32&lt;='db fasce di rischio'!$H$4,'db fasce di rischio'!$G$2,"")))))</f>
        <v>--</v>
      </c>
      <c r="AH32" s="109">
        <f t="shared" si="3"/>
        <v>0</v>
      </c>
      <c r="AI32" s="108" t="str">
        <f t="shared" si="4"/>
        <v>--</v>
      </c>
      <c r="AJ32" s="28"/>
      <c r="AK32" s="28"/>
    </row>
    <row r="33" spans="1:37" ht="21" outlineLevel="1" x14ac:dyDescent="0.2">
      <c r="A33" s="161"/>
      <c r="B33" s="161"/>
      <c r="C33" s="24" t="s">
        <v>30</v>
      </c>
      <c r="D33" s="24" t="s">
        <v>30</v>
      </c>
      <c r="E33" s="24" t="s">
        <v>30</v>
      </c>
      <c r="F33" s="24" t="s">
        <v>30</v>
      </c>
      <c r="G33" s="152" t="str">
        <f t="shared" ref="G33" si="9">AG33</f>
        <v>--</v>
      </c>
      <c r="H33" s="109">
        <f t="shared" ref="H33" si="10">AH33</f>
        <v>0</v>
      </c>
      <c r="I33" s="25" t="s">
        <v>30</v>
      </c>
      <c r="J33" s="31" t="s">
        <v>30</v>
      </c>
      <c r="K33" s="82"/>
      <c r="L33" s="31"/>
      <c r="M33" s="24"/>
      <c r="N33" s="24"/>
      <c r="O33" s="24"/>
      <c r="P33" s="27"/>
      <c r="Q33" s="161"/>
      <c r="R33" s="105"/>
      <c r="S33" s="106"/>
      <c r="T33" s="106"/>
      <c r="U33" s="106"/>
      <c r="V33" s="105"/>
      <c r="W33" s="107">
        <f t="shared" si="7"/>
        <v>0</v>
      </c>
      <c r="X33" s="106"/>
      <c r="Y33" s="106"/>
      <c r="Z33" s="106"/>
      <c r="AA33" s="106"/>
      <c r="AB33" s="106"/>
      <c r="AC33" s="107">
        <f t="shared" si="8"/>
        <v>0</v>
      </c>
      <c r="AD33" s="108" t="str">
        <f>IF(AE33=0,"--",IF(AE33&lt;='[4]db fasce di rischio'!$B$4,'[4]db fasce di rischio'!$A$2,IF(AE33&lt;='[4]db fasce di rischio'!$D$4,'[4]db fasce di rischio'!$C$2,IF(AE33&lt;='[4]db fasce di rischio'!$F$4,'[4]db fasce di rischio'!$E$2,IF(AE33&lt;='[4]db fasce di rischio'!$H$4,'[4]db fasce di rischio'!$G$2,"")))))</f>
        <v>--</v>
      </c>
      <c r="AE33" s="109">
        <f t="shared" si="2"/>
        <v>0</v>
      </c>
      <c r="AF33" s="106"/>
      <c r="AG33" s="108" t="str">
        <f>IF(AH33=0,"--",IF(AH33&lt;='db fasce di rischio'!$B$4,'db fasce di rischio'!$A$2,IF(AH33&lt;='db fasce di rischio'!$D$4,'db fasce di rischio'!$C$2,IF(AH33&lt;='db fasce di rischio'!$F$4,'db fasce di rischio'!$E$2,IF(AH33&lt;='db fasce di rischio'!$H$4,'db fasce di rischio'!$G$2,"")))))</f>
        <v>--</v>
      </c>
      <c r="AH33" s="109">
        <f t="shared" si="3"/>
        <v>0</v>
      </c>
      <c r="AI33" s="108" t="str">
        <f t="shared" si="4"/>
        <v>--</v>
      </c>
      <c r="AJ33" s="28"/>
      <c r="AK33" s="28"/>
    </row>
    <row r="34" spans="1:37" ht="21" x14ac:dyDescent="0.2">
      <c r="A34" s="160"/>
      <c r="B34" s="160"/>
      <c r="C34" s="87"/>
      <c r="D34" s="87"/>
      <c r="E34" s="87"/>
      <c r="F34" s="87"/>
      <c r="G34" s="87"/>
      <c r="H34" s="87"/>
      <c r="I34" s="87"/>
      <c r="J34" s="87"/>
      <c r="K34" s="168"/>
      <c r="L34" s="87"/>
      <c r="M34" s="87"/>
      <c r="N34" s="87"/>
      <c r="O34" s="87"/>
      <c r="P34" s="87"/>
      <c r="Q34" s="160"/>
      <c r="R34" s="28"/>
      <c r="S34" s="28"/>
      <c r="T34" s="28"/>
      <c r="U34" s="28"/>
      <c r="V34" s="28"/>
      <c r="W34" s="28"/>
      <c r="X34" s="28"/>
      <c r="Y34" s="28"/>
      <c r="Z34" s="28"/>
      <c r="AA34" s="28"/>
      <c r="AB34" s="28"/>
      <c r="AC34" s="28"/>
      <c r="AD34" s="28"/>
      <c r="AE34" s="28"/>
      <c r="AF34" s="28"/>
      <c r="AG34" s="28"/>
      <c r="AH34" s="28"/>
      <c r="AI34" s="28"/>
      <c r="AJ34" s="28"/>
      <c r="AK34" s="28"/>
    </row>
    <row r="35" spans="1:37" ht="90.6" customHeight="1" x14ac:dyDescent="0.2">
      <c r="A35" s="29"/>
      <c r="B35" s="29"/>
      <c r="C35" s="30" t="s">
        <v>665</v>
      </c>
      <c r="D35" s="30"/>
      <c r="E35" s="28"/>
      <c r="F35" s="28"/>
      <c r="G35" s="28"/>
      <c r="H35" s="28"/>
      <c r="I35" s="28"/>
      <c r="J35" s="28"/>
      <c r="K35" s="80"/>
      <c r="L35" s="28"/>
      <c r="M35" s="28"/>
      <c r="N35" s="28"/>
      <c r="O35" s="79" t="s">
        <v>6</v>
      </c>
      <c r="P35" s="79" t="s">
        <v>666</v>
      </c>
      <c r="Q35" s="28"/>
      <c r="R35" s="192" t="str">
        <f>'Val testo - PNA 2019'!$A$4</f>
        <v>Livello di interesse “esterno”(1.1)</v>
      </c>
      <c r="S35" s="192" t="str">
        <f>'Val testo - PNA 2019'!$A$12</f>
        <v>Grado di discrezionalità del decisore interno alla PA rispetto al processo (1.2)</v>
      </c>
      <c r="T35" s="192" t="str">
        <f>'Val testo - PNA 2019'!$A$20</f>
        <v>Manifestazione di eventi corruttivi o di maladministration in passato (1.3)</v>
      </c>
      <c r="U35" s="192" t="str">
        <f>'Val testo - PNA 2019'!$A$28</f>
        <v>Complessità/opacità del processo decisionale (1.4)</v>
      </c>
      <c r="V35" s="192" t="str">
        <f>'Val testo - PNA 2019'!$A$36</f>
        <v>Livello di collaborazione del responsabile del processo (1.5)</v>
      </c>
      <c r="W35" s="193" t="s">
        <v>1276</v>
      </c>
      <c r="X35" s="192" t="str">
        <f>'Val testo - PNA 2019'!$A$46</f>
        <v>Impatto organizzativo (2.1)</v>
      </c>
      <c r="Y35" s="192" t="str">
        <f>'Val testo - PNA 2019'!$A$54</f>
        <v>Impatto derivante dalla definizione dei ruoli/responsabilità (2.2)</v>
      </c>
      <c r="Z35" s="192" t="str">
        <f>'Val testo - PNA 2019'!$A$62</f>
        <v>Impatto economico (2.3)</v>
      </c>
      <c r="AA35" s="192" t="str">
        <f>'Val testo - PNA 2019'!$A$70</f>
        <v>Impatto reputazionale (2.4)</v>
      </c>
      <c r="AB35" s="192" t="str">
        <f>'Val testo - PNA 2019'!$A$78</f>
        <v>Impatto organizzativo, economico e sull'immagine (2.5)</v>
      </c>
      <c r="AC35" s="193" t="s">
        <v>1276</v>
      </c>
      <c r="AD35" s="194" t="s">
        <v>1277</v>
      </c>
      <c r="AE35" s="194" t="s">
        <v>1278</v>
      </c>
      <c r="AF35" s="174" t="s">
        <v>1382</v>
      </c>
      <c r="AG35" s="173" t="s">
        <v>1303</v>
      </c>
      <c r="AH35" s="173" t="s">
        <v>1304</v>
      </c>
      <c r="AI35" s="175" t="s">
        <v>1387</v>
      </c>
      <c r="AJ35" s="28"/>
      <c r="AK35" s="28"/>
    </row>
    <row r="36" spans="1:37" ht="30.6" customHeight="1" x14ac:dyDescent="0.2">
      <c r="A36" s="160"/>
      <c r="B36" s="160">
        <v>2</v>
      </c>
      <c r="C36" s="265" t="s">
        <v>1257</v>
      </c>
      <c r="D36" s="266"/>
      <c r="E36" s="267"/>
      <c r="F36" s="270" t="s">
        <v>1455</v>
      </c>
      <c r="G36" s="270"/>
      <c r="H36" s="270"/>
      <c r="I36" s="270"/>
      <c r="J36" s="45" t="s">
        <v>11</v>
      </c>
      <c r="K36" s="271" t="s">
        <v>1470</v>
      </c>
      <c r="L36" s="271"/>
      <c r="M36" s="37"/>
      <c r="N36" s="153" t="s">
        <v>667</v>
      </c>
      <c r="O36" s="154" t="str">
        <f>IF(P36=0,"--",IF(P36&lt;='db fasce di rischio'!$B$4,'db fasce di rischio'!$A$2,IF(P36&lt;='db fasce di rischio'!$D$4,'db fasce di rischio'!$C$2,IF(P36&lt;='db fasce di rischio'!$F$4,'db fasce di rischio'!$E$2,IF(P36&lt;='db fasce di rischio'!$H$4,'db fasce di rischio'!$G$2,"")))))</f>
        <v>Basso</v>
      </c>
      <c r="P36" s="155">
        <f>IF(AH36=0,MAX(AH36:AH54),AH36)</f>
        <v>2.88</v>
      </c>
      <c r="Q36" s="160"/>
      <c r="R36" s="105"/>
      <c r="S36" s="106"/>
      <c r="T36" s="106"/>
      <c r="U36" s="106"/>
      <c r="V36" s="105"/>
      <c r="W36" s="107">
        <f>SUM(R36:V36)/5</f>
        <v>0</v>
      </c>
      <c r="X36" s="106"/>
      <c r="Y36" s="106"/>
      <c r="Z36" s="106"/>
      <c r="AA36" s="106"/>
      <c r="AB36" s="106"/>
      <c r="AC36" s="107">
        <f>SUM(X36:AB36)/5</f>
        <v>0</v>
      </c>
      <c r="AD36" s="108" t="str">
        <f>IF(AE36=0,"--",IF(AE36&lt;='[4]db fasce di rischio'!$B$4,'[4]db fasce di rischio'!$A$2,IF(AE36&lt;='[4]db fasce di rischio'!$D$4,'[4]db fasce di rischio'!$C$2,IF(AE36&lt;='[4]db fasce di rischio'!$F$4,'[4]db fasce di rischio'!$E$2,IF(AE36&lt;='[4]db fasce di rischio'!$H$4,'[4]db fasce di rischio'!$G$2,"")))))</f>
        <v>--</v>
      </c>
      <c r="AE36" s="109">
        <f>W36*AC36</f>
        <v>0</v>
      </c>
      <c r="AF36" s="106"/>
      <c r="AG36" s="108" t="str">
        <f>IF(AH36=0,"--",IF(AH36&lt;='db fasce di rischio'!$B$4,'db fasce di rischio'!$A$2,IF(AH36&lt;='db fasce di rischio'!$D$4,'db fasce di rischio'!$C$2,IF(AH36&lt;='db fasce di rischio'!$F$4,'db fasce di rischio'!$E$2,IF(AH36&lt;='db fasce di rischio'!$H$4,'db fasce di rischio'!$G$2,"")))))</f>
        <v>Basso</v>
      </c>
      <c r="AH36" s="109">
        <f>IF(MAX(AH40:AH54)&gt;(AF36*AE36),MAX(AH40:AH54),AF36*AE36)</f>
        <v>2.88</v>
      </c>
      <c r="AI36" s="108" t="str">
        <f>AG36</f>
        <v>Basso</v>
      </c>
      <c r="AJ36" s="28"/>
      <c r="AK36" s="28"/>
    </row>
    <row r="37" spans="1:37" ht="59.45" customHeight="1" x14ac:dyDescent="0.2">
      <c r="A37" s="160"/>
      <c r="B37" s="160"/>
      <c r="C37" s="268"/>
      <c r="D37" s="269"/>
      <c r="E37" s="269"/>
      <c r="F37" s="164"/>
      <c r="G37" s="164"/>
      <c r="H37" s="164"/>
      <c r="I37" s="164"/>
      <c r="J37" s="164"/>
      <c r="K37" s="164"/>
      <c r="L37" s="164"/>
      <c r="M37" s="165"/>
      <c r="N37" s="272" t="s">
        <v>1472</v>
      </c>
      <c r="O37" s="272"/>
      <c r="P37" s="272"/>
      <c r="Q37" s="160"/>
      <c r="R37" s="160"/>
      <c r="S37" s="28"/>
      <c r="T37" s="28"/>
      <c r="U37" s="28"/>
      <c r="V37" s="28"/>
      <c r="W37" s="28"/>
      <c r="X37" s="28"/>
      <c r="Y37" s="28"/>
      <c r="Z37" s="28"/>
      <c r="AA37" s="28"/>
      <c r="AB37" s="28"/>
      <c r="AC37" s="28"/>
      <c r="AD37" s="28"/>
      <c r="AE37" s="28"/>
      <c r="AF37" s="28"/>
      <c r="AG37" s="28"/>
      <c r="AH37" s="28"/>
      <c r="AI37" s="28"/>
      <c r="AJ37" s="28"/>
      <c r="AK37" s="28"/>
    </row>
    <row r="38" spans="1:37" ht="31.5" customHeight="1" outlineLevel="1" x14ac:dyDescent="0.2">
      <c r="A38" s="160"/>
      <c r="B38" s="160"/>
      <c r="C38" s="260" t="s">
        <v>1256</v>
      </c>
      <c r="D38" s="261"/>
      <c r="E38" s="151"/>
      <c r="F38" s="151"/>
      <c r="G38" s="151"/>
      <c r="H38" s="151"/>
      <c r="I38" s="151"/>
      <c r="J38" s="151"/>
      <c r="K38" s="150"/>
      <c r="L38" s="151"/>
      <c r="M38" s="156">
        <f>SUM(I25:I33)</f>
        <v>0</v>
      </c>
      <c r="N38" s="157"/>
      <c r="O38" s="157"/>
      <c r="P38" s="157"/>
      <c r="Q38" s="160"/>
      <c r="R38" s="160"/>
      <c r="S38" s="28"/>
      <c r="T38" s="28"/>
      <c r="U38" s="28"/>
      <c r="V38" s="28"/>
      <c r="W38" s="28"/>
      <c r="X38" s="28"/>
      <c r="Y38" s="28"/>
      <c r="Z38" s="28"/>
      <c r="AA38" s="28"/>
      <c r="AB38" s="28"/>
      <c r="AC38" s="28"/>
      <c r="AD38" s="28"/>
      <c r="AE38" s="28"/>
      <c r="AF38" s="28"/>
      <c r="AG38" s="28"/>
      <c r="AH38" s="28"/>
      <c r="AI38" s="28"/>
      <c r="AJ38" s="28"/>
      <c r="AK38" s="28"/>
    </row>
    <row r="39" spans="1:37" ht="81.95" customHeight="1" outlineLevel="1" x14ac:dyDescent="0.2">
      <c r="A39" s="161"/>
      <c r="B39" s="161"/>
      <c r="C39" s="22" t="s">
        <v>905</v>
      </c>
      <c r="D39" s="22" t="s">
        <v>906</v>
      </c>
      <c r="E39" s="22" t="s">
        <v>971</v>
      </c>
      <c r="F39" s="22" t="s">
        <v>970</v>
      </c>
      <c r="G39" s="262" t="s">
        <v>1299</v>
      </c>
      <c r="H39" s="263"/>
      <c r="I39" s="22" t="s">
        <v>969</v>
      </c>
      <c r="J39" s="22" t="s">
        <v>907</v>
      </c>
      <c r="K39" s="45" t="s">
        <v>972</v>
      </c>
      <c r="L39" s="45" t="s">
        <v>908</v>
      </c>
      <c r="M39" s="22" t="s">
        <v>630</v>
      </c>
      <c r="N39" s="22" t="s">
        <v>668</v>
      </c>
      <c r="O39" s="22" t="s">
        <v>669</v>
      </c>
      <c r="P39" s="22" t="s">
        <v>670</v>
      </c>
      <c r="Q39" s="161"/>
      <c r="R39" s="192" t="str">
        <f>'Val testo - PNA 2019'!$A$4</f>
        <v>Livello di interesse “esterno”(1.1)</v>
      </c>
      <c r="S39" s="192" t="str">
        <f>'Val testo - PNA 2019'!$A$12</f>
        <v>Grado di discrezionalità del decisore interno alla PA rispetto al processo (1.2)</v>
      </c>
      <c r="T39" s="192" t="str">
        <f>'Val testo - PNA 2019'!$A$20</f>
        <v>Manifestazione di eventi corruttivi o di maladministration in passato (1.3)</v>
      </c>
      <c r="U39" s="192" t="str">
        <f>'Val testo - PNA 2019'!$A$28</f>
        <v>Complessità/opacità del processo decisionale (1.4)</v>
      </c>
      <c r="V39" s="192" t="str">
        <f>'Val testo - PNA 2019'!$A$36</f>
        <v>Livello di collaborazione del responsabile del processo (1.5)</v>
      </c>
      <c r="W39" s="193" t="s">
        <v>1276</v>
      </c>
      <c r="X39" s="192" t="str">
        <f>'Val testo - PNA 2019'!$A$46</f>
        <v>Impatto organizzativo (2.1)</v>
      </c>
      <c r="Y39" s="192" t="str">
        <f>'Val testo - PNA 2019'!$A$54</f>
        <v>Impatto derivante dalla definizione dei ruoli/responsabilità (2.2)</v>
      </c>
      <c r="Z39" s="192" t="str">
        <f>'Val testo - PNA 2019'!$A$62</f>
        <v>Impatto economico (2.3)</v>
      </c>
      <c r="AA39" s="192" t="str">
        <f>'Val testo - PNA 2019'!$A$70</f>
        <v>Impatto reputazionale (2.4)</v>
      </c>
      <c r="AB39" s="192" t="str">
        <f>'Val testo - PNA 2019'!$A$78</f>
        <v>Impatto organizzativo, economico e sull'immagine (2.5)</v>
      </c>
      <c r="AC39" s="193" t="s">
        <v>1276</v>
      </c>
      <c r="AD39" s="194" t="s">
        <v>1277</v>
      </c>
      <c r="AE39" s="194" t="s">
        <v>1278</v>
      </c>
      <c r="AF39" s="174" t="s">
        <v>1382</v>
      </c>
      <c r="AG39" s="173" t="s">
        <v>1303</v>
      </c>
      <c r="AH39" s="22" t="s">
        <v>1293</v>
      </c>
      <c r="AI39" s="22" t="s">
        <v>1387</v>
      </c>
      <c r="AJ39" s="28"/>
      <c r="AK39" s="28"/>
    </row>
    <row r="40" spans="1:37" ht="38.25" outlineLevel="1" x14ac:dyDescent="0.2">
      <c r="A40" s="161"/>
      <c r="B40" s="161"/>
      <c r="C40" s="219" t="s">
        <v>700</v>
      </c>
      <c r="D40" s="24" t="s">
        <v>30</v>
      </c>
      <c r="E40" s="24" t="s">
        <v>172</v>
      </c>
      <c r="F40" s="24" t="s">
        <v>654</v>
      </c>
      <c r="G40" s="152" t="str">
        <f>AG40</f>
        <v>Basso</v>
      </c>
      <c r="H40" s="109">
        <f>AH40</f>
        <v>2.88</v>
      </c>
      <c r="I40" s="25" t="s">
        <v>893</v>
      </c>
      <c r="J40" s="31" t="s">
        <v>287</v>
      </c>
      <c r="K40" s="82" t="s">
        <v>1461</v>
      </c>
      <c r="L40" s="31" t="s">
        <v>33</v>
      </c>
      <c r="M40" s="24" t="s">
        <v>1462</v>
      </c>
      <c r="N40" s="220">
        <v>1</v>
      </c>
      <c r="O40" s="24" t="s">
        <v>1463</v>
      </c>
      <c r="P40" s="24" t="s">
        <v>1465</v>
      </c>
      <c r="Q40" s="161"/>
      <c r="R40" s="105">
        <v>4</v>
      </c>
      <c r="S40" s="106">
        <v>3</v>
      </c>
      <c r="T40" s="106">
        <v>1</v>
      </c>
      <c r="U40" s="106">
        <v>2</v>
      </c>
      <c r="V40" s="105">
        <v>2</v>
      </c>
      <c r="W40" s="107">
        <f>SUM(R40:V40)/5</f>
        <v>2.4</v>
      </c>
      <c r="X40" s="106">
        <v>3</v>
      </c>
      <c r="Y40" s="106">
        <v>4</v>
      </c>
      <c r="Z40" s="106">
        <v>2</v>
      </c>
      <c r="AA40" s="106">
        <v>2</v>
      </c>
      <c r="AB40" s="106">
        <v>4</v>
      </c>
      <c r="AC40" s="107">
        <f>SUM(X40:AB40)/5</f>
        <v>3</v>
      </c>
      <c r="AD40" s="108" t="str">
        <f>IF(AE40=0,"--",IF(AE40&lt;='[4]db fasce di rischio'!$B$4,'[4]db fasce di rischio'!$A$2,IF(AE40&lt;='[4]db fasce di rischio'!$D$4,'[4]db fasce di rischio'!$C$2,IF(AE40&lt;='[4]db fasce di rischio'!$F$4,'[4]db fasce di rischio'!$E$2,IF(AE40&lt;='[4]db fasce di rischio'!$H$4,'[4]db fasce di rischio'!$G$2,"")))))</f>
        <v>Medio</v>
      </c>
      <c r="AE40" s="109">
        <f t="shared" ref="AE40:AE54" si="11">W40*AC40</f>
        <v>7.1999999999999993</v>
      </c>
      <c r="AF40" s="106">
        <v>0.4</v>
      </c>
      <c r="AG40" s="108" t="str">
        <f>IF(AH40=0,"--",IF(AH40&lt;='db fasce di rischio'!$B$4,'db fasce di rischio'!$A$2,IF(AH40&lt;='db fasce di rischio'!$D$4,'db fasce di rischio'!$C$2,IF(AH40&lt;='db fasce di rischio'!$F$4,'db fasce di rischio'!$E$2,IF(AH40&lt;='db fasce di rischio'!$H$4,'db fasce di rischio'!$G$2,"")))))</f>
        <v>Basso</v>
      </c>
      <c r="AH40" s="109">
        <f t="shared" ref="AH40:AH54" si="12">AF40*AE40</f>
        <v>2.88</v>
      </c>
      <c r="AI40" s="108" t="str">
        <f t="shared" ref="AI40:AI54" si="13">AG40</f>
        <v>Basso</v>
      </c>
      <c r="AJ40" s="28"/>
      <c r="AK40" s="28"/>
    </row>
    <row r="41" spans="1:37" ht="25.5" outlineLevel="1" x14ac:dyDescent="0.2">
      <c r="A41" s="161"/>
      <c r="B41" s="161"/>
      <c r="C41" s="24" t="s">
        <v>30</v>
      </c>
      <c r="D41" s="24" t="s">
        <v>30</v>
      </c>
      <c r="E41" s="24" t="s">
        <v>173</v>
      </c>
      <c r="F41" s="24" t="s">
        <v>657</v>
      </c>
      <c r="G41" s="152" t="str">
        <f t="shared" ref="G41:G54" si="14">AG41</f>
        <v>--</v>
      </c>
      <c r="H41" s="109">
        <f t="shared" ref="H41:H54" si="15">AH41</f>
        <v>0</v>
      </c>
      <c r="I41" s="25" t="s">
        <v>892</v>
      </c>
      <c r="J41" s="31" t="s">
        <v>303</v>
      </c>
      <c r="K41" s="82" t="s">
        <v>1461</v>
      </c>
      <c r="L41" s="31" t="s">
        <v>37</v>
      </c>
      <c r="M41" s="24" t="s">
        <v>1462</v>
      </c>
      <c r="N41" s="220">
        <v>1</v>
      </c>
      <c r="O41" s="24" t="s">
        <v>1471</v>
      </c>
      <c r="P41" s="24" t="s">
        <v>1465</v>
      </c>
      <c r="Q41" s="161"/>
      <c r="R41" s="105"/>
      <c r="S41" s="106"/>
      <c r="T41" s="106"/>
      <c r="U41" s="106"/>
      <c r="V41" s="105"/>
      <c r="W41" s="107">
        <f t="shared" ref="W41:W54" si="16">SUM(R41:V41)/5</f>
        <v>0</v>
      </c>
      <c r="X41" s="106"/>
      <c r="Y41" s="106"/>
      <c r="Z41" s="106"/>
      <c r="AA41" s="106"/>
      <c r="AB41" s="106"/>
      <c r="AC41" s="107">
        <f t="shared" ref="AC41:AC54" si="17">SUM(X41:AB41)/5</f>
        <v>0</v>
      </c>
      <c r="AD41" s="108" t="str">
        <f>IF(AE41=0,"--",IF(AE41&lt;='[4]db fasce di rischio'!$B$4,'[4]db fasce di rischio'!$A$2,IF(AE41&lt;='[4]db fasce di rischio'!$D$4,'[4]db fasce di rischio'!$C$2,IF(AE41&lt;='[4]db fasce di rischio'!$F$4,'[4]db fasce di rischio'!$E$2,IF(AE41&lt;='[4]db fasce di rischio'!$H$4,'[4]db fasce di rischio'!$G$2,"")))))</f>
        <v>--</v>
      </c>
      <c r="AE41" s="109">
        <f t="shared" si="11"/>
        <v>0</v>
      </c>
      <c r="AF41" s="106"/>
      <c r="AG41" s="108" t="str">
        <f>IF(AH41=0,"--",IF(AH41&lt;='db fasce di rischio'!$B$4,'db fasce di rischio'!$A$2,IF(AH41&lt;='db fasce di rischio'!$D$4,'db fasce di rischio'!$C$2,IF(AH41&lt;='db fasce di rischio'!$F$4,'db fasce di rischio'!$E$2,IF(AH41&lt;='db fasce di rischio'!$H$4,'db fasce di rischio'!$G$2,"")))))</f>
        <v>--</v>
      </c>
      <c r="AH41" s="109">
        <f t="shared" si="12"/>
        <v>0</v>
      </c>
      <c r="AI41" s="108" t="str">
        <f t="shared" si="13"/>
        <v>--</v>
      </c>
      <c r="AJ41" s="28"/>
      <c r="AK41" s="28"/>
    </row>
    <row r="42" spans="1:37" ht="25.5" outlineLevel="1" x14ac:dyDescent="0.2">
      <c r="A42" s="161"/>
      <c r="B42" s="161"/>
      <c r="C42" s="24" t="s">
        <v>30</v>
      </c>
      <c r="D42" s="24" t="s">
        <v>30</v>
      </c>
      <c r="E42" s="24" t="s">
        <v>177</v>
      </c>
      <c r="F42" s="24" t="s">
        <v>654</v>
      </c>
      <c r="G42" s="152" t="str">
        <f t="shared" si="14"/>
        <v>--</v>
      </c>
      <c r="H42" s="109">
        <f t="shared" si="15"/>
        <v>0</v>
      </c>
      <c r="I42" s="25" t="s">
        <v>893</v>
      </c>
      <c r="J42" s="31" t="s">
        <v>287</v>
      </c>
      <c r="K42" s="82" t="s">
        <v>1461</v>
      </c>
      <c r="L42" s="31" t="s">
        <v>33</v>
      </c>
      <c r="M42" s="24" t="s">
        <v>1462</v>
      </c>
      <c r="N42" s="220">
        <v>1</v>
      </c>
      <c r="O42" s="24" t="s">
        <v>1463</v>
      </c>
      <c r="P42" s="24" t="s">
        <v>1465</v>
      </c>
      <c r="Q42" s="161"/>
      <c r="R42" s="105"/>
      <c r="S42" s="106"/>
      <c r="T42" s="106"/>
      <c r="U42" s="106"/>
      <c r="V42" s="105"/>
      <c r="W42" s="107">
        <f t="shared" si="16"/>
        <v>0</v>
      </c>
      <c r="X42" s="106"/>
      <c r="Y42" s="106"/>
      <c r="Z42" s="106"/>
      <c r="AA42" s="106"/>
      <c r="AB42" s="106"/>
      <c r="AC42" s="107">
        <f t="shared" si="17"/>
        <v>0</v>
      </c>
      <c r="AD42" s="108" t="str">
        <f>IF(AE42=0,"--",IF(AE42&lt;='[4]db fasce di rischio'!$B$4,'[4]db fasce di rischio'!$A$2,IF(AE42&lt;='[4]db fasce di rischio'!$D$4,'[4]db fasce di rischio'!$C$2,IF(AE42&lt;='[4]db fasce di rischio'!$F$4,'[4]db fasce di rischio'!$E$2,IF(AE42&lt;='[4]db fasce di rischio'!$H$4,'[4]db fasce di rischio'!$G$2,"")))))</f>
        <v>--</v>
      </c>
      <c r="AE42" s="109">
        <f t="shared" si="11"/>
        <v>0</v>
      </c>
      <c r="AF42" s="106"/>
      <c r="AG42" s="108" t="str">
        <f>IF(AH42=0,"--",IF(AH42&lt;='db fasce di rischio'!$B$4,'db fasce di rischio'!$A$2,IF(AH42&lt;='db fasce di rischio'!$D$4,'db fasce di rischio'!$C$2,IF(AH42&lt;='db fasce di rischio'!$F$4,'db fasce di rischio'!$E$2,IF(AH42&lt;='db fasce di rischio'!$H$4,'db fasce di rischio'!$G$2,"")))))</f>
        <v>--</v>
      </c>
      <c r="AH42" s="109">
        <f t="shared" si="12"/>
        <v>0</v>
      </c>
      <c r="AI42" s="108" t="str">
        <f t="shared" si="13"/>
        <v>--</v>
      </c>
      <c r="AJ42" s="28"/>
      <c r="AK42" s="28"/>
    </row>
    <row r="43" spans="1:37" ht="38.25" outlineLevel="1" x14ac:dyDescent="0.2">
      <c r="A43" s="161"/>
      <c r="B43" s="161"/>
      <c r="C43" s="24" t="s">
        <v>30</v>
      </c>
      <c r="D43" s="24" t="s">
        <v>30</v>
      </c>
      <c r="E43" s="24" t="s">
        <v>179</v>
      </c>
      <c r="F43" s="24" t="s">
        <v>654</v>
      </c>
      <c r="G43" s="152" t="str">
        <f t="shared" si="14"/>
        <v>--</v>
      </c>
      <c r="H43" s="109">
        <f t="shared" si="15"/>
        <v>0</v>
      </c>
      <c r="I43" s="25" t="s">
        <v>893</v>
      </c>
      <c r="J43" s="31" t="s">
        <v>287</v>
      </c>
      <c r="K43" s="82" t="s">
        <v>1461</v>
      </c>
      <c r="L43" s="31" t="s">
        <v>33</v>
      </c>
      <c r="M43" s="24" t="s">
        <v>1462</v>
      </c>
      <c r="N43" s="220">
        <v>1</v>
      </c>
      <c r="O43" s="24" t="s">
        <v>1463</v>
      </c>
      <c r="P43" s="24" t="s">
        <v>1465</v>
      </c>
      <c r="Q43" s="161"/>
      <c r="R43" s="105"/>
      <c r="S43" s="106"/>
      <c r="T43" s="106"/>
      <c r="U43" s="106"/>
      <c r="V43" s="105"/>
      <c r="W43" s="107">
        <f t="shared" si="16"/>
        <v>0</v>
      </c>
      <c r="X43" s="106"/>
      <c r="Y43" s="106"/>
      <c r="Z43" s="106"/>
      <c r="AA43" s="106"/>
      <c r="AB43" s="106"/>
      <c r="AC43" s="107">
        <f t="shared" si="17"/>
        <v>0</v>
      </c>
      <c r="AD43" s="108" t="str">
        <f>IF(AE43=0,"--",IF(AE43&lt;='[4]db fasce di rischio'!$B$4,'[4]db fasce di rischio'!$A$2,IF(AE43&lt;='[4]db fasce di rischio'!$D$4,'[4]db fasce di rischio'!$C$2,IF(AE43&lt;='[4]db fasce di rischio'!$F$4,'[4]db fasce di rischio'!$E$2,IF(AE43&lt;='[4]db fasce di rischio'!$H$4,'[4]db fasce di rischio'!$G$2,"")))))</f>
        <v>--</v>
      </c>
      <c r="AE43" s="109">
        <f t="shared" si="11"/>
        <v>0</v>
      </c>
      <c r="AF43" s="106"/>
      <c r="AG43" s="108" t="str">
        <f>IF(AH43=0,"--",IF(AH43&lt;='db fasce di rischio'!$B$4,'db fasce di rischio'!$A$2,IF(AH43&lt;='db fasce di rischio'!$D$4,'db fasce di rischio'!$C$2,IF(AH43&lt;='db fasce di rischio'!$F$4,'db fasce di rischio'!$E$2,IF(AH43&lt;='db fasce di rischio'!$H$4,'db fasce di rischio'!$G$2,"")))))</f>
        <v>--</v>
      </c>
      <c r="AH43" s="109">
        <f t="shared" si="12"/>
        <v>0</v>
      </c>
      <c r="AI43" s="108" t="str">
        <f t="shared" si="13"/>
        <v>--</v>
      </c>
      <c r="AJ43" s="28"/>
      <c r="AK43" s="28"/>
    </row>
    <row r="44" spans="1:37" ht="51" outlineLevel="1" x14ac:dyDescent="0.2">
      <c r="A44" s="161"/>
      <c r="B44" s="161"/>
      <c r="C44" s="24" t="s">
        <v>30</v>
      </c>
      <c r="D44" s="24" t="s">
        <v>30</v>
      </c>
      <c r="E44" s="24" t="s">
        <v>181</v>
      </c>
      <c r="F44" s="24" t="s">
        <v>655</v>
      </c>
      <c r="G44" s="152" t="str">
        <f t="shared" si="14"/>
        <v>--</v>
      </c>
      <c r="H44" s="109">
        <f t="shared" si="15"/>
        <v>0</v>
      </c>
      <c r="I44" s="25" t="s">
        <v>892</v>
      </c>
      <c r="J44" s="31" t="s">
        <v>303</v>
      </c>
      <c r="K44" s="82" t="s">
        <v>1461</v>
      </c>
      <c r="L44" s="31" t="s">
        <v>37</v>
      </c>
      <c r="M44" s="24" t="s">
        <v>1462</v>
      </c>
      <c r="N44" s="220">
        <v>1</v>
      </c>
      <c r="O44" s="24" t="s">
        <v>1471</v>
      </c>
      <c r="P44" s="24" t="s">
        <v>1465</v>
      </c>
      <c r="Q44" s="161"/>
      <c r="R44" s="105"/>
      <c r="S44" s="106"/>
      <c r="T44" s="106"/>
      <c r="U44" s="106"/>
      <c r="V44" s="105"/>
      <c r="W44" s="107">
        <f t="shared" si="16"/>
        <v>0</v>
      </c>
      <c r="X44" s="106"/>
      <c r="Y44" s="106"/>
      <c r="Z44" s="106"/>
      <c r="AA44" s="106"/>
      <c r="AB44" s="106"/>
      <c r="AC44" s="107">
        <f t="shared" si="17"/>
        <v>0</v>
      </c>
      <c r="AD44" s="108" t="str">
        <f>IF(AE44=0,"--",IF(AE44&lt;='[4]db fasce di rischio'!$B$4,'[4]db fasce di rischio'!$A$2,IF(AE44&lt;='[4]db fasce di rischio'!$D$4,'[4]db fasce di rischio'!$C$2,IF(AE44&lt;='[4]db fasce di rischio'!$F$4,'[4]db fasce di rischio'!$E$2,IF(AE44&lt;='[4]db fasce di rischio'!$H$4,'[4]db fasce di rischio'!$G$2,"")))))</f>
        <v>--</v>
      </c>
      <c r="AE44" s="109">
        <f t="shared" si="11"/>
        <v>0</v>
      </c>
      <c r="AF44" s="106"/>
      <c r="AG44" s="108" t="str">
        <f>IF(AH44=0,"--",IF(AH44&lt;='db fasce di rischio'!$B$4,'db fasce di rischio'!$A$2,IF(AH44&lt;='db fasce di rischio'!$D$4,'db fasce di rischio'!$C$2,IF(AH44&lt;='db fasce di rischio'!$F$4,'db fasce di rischio'!$E$2,IF(AH44&lt;='db fasce di rischio'!$H$4,'db fasce di rischio'!$G$2,"")))))</f>
        <v>--</v>
      </c>
      <c r="AH44" s="109">
        <f t="shared" si="12"/>
        <v>0</v>
      </c>
      <c r="AI44" s="108" t="str">
        <f t="shared" si="13"/>
        <v>--</v>
      </c>
      <c r="AJ44" s="28"/>
      <c r="AK44" s="28"/>
    </row>
    <row r="45" spans="1:37" ht="38.25" outlineLevel="1" x14ac:dyDescent="0.2">
      <c r="A45" s="161"/>
      <c r="B45" s="161"/>
      <c r="C45" s="24" t="s">
        <v>30</v>
      </c>
      <c r="D45" s="24" t="s">
        <v>30</v>
      </c>
      <c r="E45" s="24" t="s">
        <v>186</v>
      </c>
      <c r="F45" s="24" t="s">
        <v>662</v>
      </c>
      <c r="G45" s="152" t="str">
        <f t="shared" si="14"/>
        <v>--</v>
      </c>
      <c r="H45" s="109">
        <f t="shared" si="15"/>
        <v>0</v>
      </c>
      <c r="I45" s="25" t="s">
        <v>893</v>
      </c>
      <c r="J45" s="31" t="s">
        <v>303</v>
      </c>
      <c r="K45" s="82" t="s">
        <v>1461</v>
      </c>
      <c r="L45" s="31" t="s">
        <v>37</v>
      </c>
      <c r="M45" s="24" t="s">
        <v>1462</v>
      </c>
      <c r="N45" s="220">
        <v>1</v>
      </c>
      <c r="O45" s="24" t="s">
        <v>1471</v>
      </c>
      <c r="P45" s="24" t="s">
        <v>1465</v>
      </c>
      <c r="Q45" s="161"/>
      <c r="R45" s="105"/>
      <c r="S45" s="106"/>
      <c r="T45" s="106"/>
      <c r="U45" s="106"/>
      <c r="V45" s="105"/>
      <c r="W45" s="107">
        <f t="shared" si="16"/>
        <v>0</v>
      </c>
      <c r="X45" s="106"/>
      <c r="Y45" s="106"/>
      <c r="Z45" s="106"/>
      <c r="AA45" s="106"/>
      <c r="AB45" s="106"/>
      <c r="AC45" s="107">
        <f t="shared" si="17"/>
        <v>0</v>
      </c>
      <c r="AD45" s="108" t="str">
        <f>IF(AE45=0,"--",IF(AE45&lt;='[4]db fasce di rischio'!$B$4,'[4]db fasce di rischio'!$A$2,IF(AE45&lt;='[4]db fasce di rischio'!$D$4,'[4]db fasce di rischio'!$C$2,IF(AE45&lt;='[4]db fasce di rischio'!$F$4,'[4]db fasce di rischio'!$E$2,IF(AE45&lt;='[4]db fasce di rischio'!$H$4,'[4]db fasce di rischio'!$G$2,"")))))</f>
        <v>--</v>
      </c>
      <c r="AE45" s="109">
        <f t="shared" si="11"/>
        <v>0</v>
      </c>
      <c r="AF45" s="106"/>
      <c r="AG45" s="108" t="str">
        <f>IF(AH45=0,"--",IF(AH45&lt;='db fasce di rischio'!$B$4,'db fasce di rischio'!$A$2,IF(AH45&lt;='db fasce di rischio'!$D$4,'db fasce di rischio'!$C$2,IF(AH45&lt;='db fasce di rischio'!$F$4,'db fasce di rischio'!$E$2,IF(AH45&lt;='db fasce di rischio'!$H$4,'db fasce di rischio'!$G$2,"")))))</f>
        <v>--</v>
      </c>
      <c r="AH45" s="109">
        <f t="shared" si="12"/>
        <v>0</v>
      </c>
      <c r="AI45" s="108" t="str">
        <f t="shared" si="13"/>
        <v>--</v>
      </c>
      <c r="AJ45" s="28"/>
      <c r="AK45" s="28"/>
    </row>
    <row r="46" spans="1:37" ht="38.25" outlineLevel="1" x14ac:dyDescent="0.2">
      <c r="A46" s="161"/>
      <c r="B46" s="161"/>
      <c r="C46" s="24" t="s">
        <v>30</v>
      </c>
      <c r="D46" s="24" t="s">
        <v>30</v>
      </c>
      <c r="E46" s="24" t="s">
        <v>189</v>
      </c>
      <c r="F46" s="24" t="s">
        <v>658</v>
      </c>
      <c r="G46" s="152" t="str">
        <f t="shared" si="14"/>
        <v>--</v>
      </c>
      <c r="H46" s="109">
        <f t="shared" si="15"/>
        <v>0</v>
      </c>
      <c r="I46" s="25" t="s">
        <v>892</v>
      </c>
      <c r="J46" s="31" t="s">
        <v>289</v>
      </c>
      <c r="K46" s="82" t="s">
        <v>1461</v>
      </c>
      <c r="L46" s="31" t="s">
        <v>37</v>
      </c>
      <c r="M46" s="24" t="s">
        <v>1462</v>
      </c>
      <c r="N46" s="220">
        <v>1</v>
      </c>
      <c r="O46" s="24" t="s">
        <v>1471</v>
      </c>
      <c r="P46" s="24" t="s">
        <v>1465</v>
      </c>
      <c r="Q46" s="161"/>
      <c r="R46" s="105"/>
      <c r="S46" s="106"/>
      <c r="T46" s="106"/>
      <c r="U46" s="106"/>
      <c r="V46" s="105"/>
      <c r="W46" s="107">
        <f t="shared" si="16"/>
        <v>0</v>
      </c>
      <c r="X46" s="106"/>
      <c r="Y46" s="106"/>
      <c r="Z46" s="106"/>
      <c r="AA46" s="106"/>
      <c r="AB46" s="106"/>
      <c r="AC46" s="107">
        <f t="shared" si="17"/>
        <v>0</v>
      </c>
      <c r="AD46" s="108" t="str">
        <f>IF(AE46=0,"--",IF(AE46&lt;='[4]db fasce di rischio'!$B$4,'[4]db fasce di rischio'!$A$2,IF(AE46&lt;='[4]db fasce di rischio'!$D$4,'[4]db fasce di rischio'!$C$2,IF(AE46&lt;='[4]db fasce di rischio'!$F$4,'[4]db fasce di rischio'!$E$2,IF(AE46&lt;='[4]db fasce di rischio'!$H$4,'[4]db fasce di rischio'!$G$2,"")))))</f>
        <v>--</v>
      </c>
      <c r="AE46" s="109">
        <f t="shared" si="11"/>
        <v>0</v>
      </c>
      <c r="AF46" s="106"/>
      <c r="AG46" s="108" t="str">
        <f>IF(AH46=0,"--",IF(AH46&lt;='db fasce di rischio'!$B$4,'db fasce di rischio'!$A$2,IF(AH46&lt;='db fasce di rischio'!$D$4,'db fasce di rischio'!$C$2,IF(AH46&lt;='db fasce di rischio'!$F$4,'db fasce di rischio'!$E$2,IF(AH46&lt;='db fasce di rischio'!$H$4,'db fasce di rischio'!$G$2,"")))))</f>
        <v>--</v>
      </c>
      <c r="AH46" s="109">
        <f t="shared" si="12"/>
        <v>0</v>
      </c>
      <c r="AI46" s="108" t="str">
        <f t="shared" si="13"/>
        <v>--</v>
      </c>
      <c r="AJ46" s="28"/>
      <c r="AK46" s="28"/>
    </row>
    <row r="47" spans="1:37" ht="21" outlineLevel="1" x14ac:dyDescent="0.2">
      <c r="A47" s="161"/>
      <c r="B47" s="161"/>
      <c r="C47" s="24" t="s">
        <v>30</v>
      </c>
      <c r="D47" s="24" t="s">
        <v>30</v>
      </c>
      <c r="E47" s="24" t="s">
        <v>30</v>
      </c>
      <c r="F47" s="24" t="s">
        <v>30</v>
      </c>
      <c r="G47" s="152" t="str">
        <f t="shared" si="14"/>
        <v>--</v>
      </c>
      <c r="H47" s="109">
        <f t="shared" si="15"/>
        <v>0</v>
      </c>
      <c r="I47" s="25" t="s">
        <v>30</v>
      </c>
      <c r="J47" s="31" t="s">
        <v>30</v>
      </c>
      <c r="K47" s="82"/>
      <c r="L47" s="31"/>
      <c r="M47" s="24"/>
      <c r="N47" s="24"/>
      <c r="O47" s="24"/>
      <c r="P47" s="24"/>
      <c r="Q47" s="161"/>
      <c r="R47" s="105"/>
      <c r="S47" s="106"/>
      <c r="T47" s="106"/>
      <c r="U47" s="106"/>
      <c r="V47" s="105"/>
      <c r="W47" s="107">
        <f t="shared" si="16"/>
        <v>0</v>
      </c>
      <c r="X47" s="106"/>
      <c r="Y47" s="106"/>
      <c r="Z47" s="106"/>
      <c r="AA47" s="106"/>
      <c r="AB47" s="106"/>
      <c r="AC47" s="107">
        <f t="shared" si="17"/>
        <v>0</v>
      </c>
      <c r="AD47" s="108" t="str">
        <f>IF(AE47=0,"--",IF(AE47&lt;='[4]db fasce di rischio'!$B$4,'[4]db fasce di rischio'!$A$2,IF(AE47&lt;='[4]db fasce di rischio'!$D$4,'[4]db fasce di rischio'!$C$2,IF(AE47&lt;='[4]db fasce di rischio'!$F$4,'[4]db fasce di rischio'!$E$2,IF(AE47&lt;='[4]db fasce di rischio'!$H$4,'[4]db fasce di rischio'!$G$2,"")))))</f>
        <v>--</v>
      </c>
      <c r="AE47" s="109">
        <f t="shared" si="11"/>
        <v>0</v>
      </c>
      <c r="AF47" s="106"/>
      <c r="AG47" s="108" t="str">
        <f>IF(AH47=0,"--",IF(AH47&lt;='db fasce di rischio'!$B$4,'db fasce di rischio'!$A$2,IF(AH47&lt;='db fasce di rischio'!$D$4,'db fasce di rischio'!$C$2,IF(AH47&lt;='db fasce di rischio'!$F$4,'db fasce di rischio'!$E$2,IF(AH47&lt;='db fasce di rischio'!$H$4,'db fasce di rischio'!$G$2,"")))))</f>
        <v>--</v>
      </c>
      <c r="AH47" s="109">
        <f t="shared" si="12"/>
        <v>0</v>
      </c>
      <c r="AI47" s="108" t="str">
        <f t="shared" si="13"/>
        <v>--</v>
      </c>
      <c r="AJ47" s="28"/>
      <c r="AK47" s="28"/>
    </row>
    <row r="48" spans="1:37" ht="21" outlineLevel="1" x14ac:dyDescent="0.2">
      <c r="A48" s="161"/>
      <c r="B48" s="161"/>
      <c r="C48" s="24" t="s">
        <v>30</v>
      </c>
      <c r="D48" s="24" t="s">
        <v>30</v>
      </c>
      <c r="E48" s="24" t="s">
        <v>30</v>
      </c>
      <c r="F48" s="24" t="s">
        <v>30</v>
      </c>
      <c r="G48" s="152" t="str">
        <f t="shared" si="14"/>
        <v>--</v>
      </c>
      <c r="H48" s="109">
        <f t="shared" si="15"/>
        <v>0</v>
      </c>
      <c r="I48" s="25" t="s">
        <v>30</v>
      </c>
      <c r="J48" s="31" t="s">
        <v>30</v>
      </c>
      <c r="K48" s="83"/>
      <c r="L48" s="31"/>
      <c r="M48" s="24"/>
      <c r="N48" s="24"/>
      <c r="O48" s="24"/>
      <c r="P48" s="24"/>
      <c r="Q48" s="161"/>
      <c r="R48" s="105"/>
      <c r="S48" s="106"/>
      <c r="T48" s="106"/>
      <c r="U48" s="106"/>
      <c r="V48" s="105"/>
      <c r="W48" s="107">
        <f t="shared" si="16"/>
        <v>0</v>
      </c>
      <c r="X48" s="106"/>
      <c r="Y48" s="106"/>
      <c r="Z48" s="106"/>
      <c r="AA48" s="106"/>
      <c r="AB48" s="106"/>
      <c r="AC48" s="107">
        <f t="shared" si="17"/>
        <v>0</v>
      </c>
      <c r="AD48" s="108" t="str">
        <f>IF(AE48=0,"--",IF(AE48&lt;='[4]db fasce di rischio'!$B$4,'[4]db fasce di rischio'!$A$2,IF(AE48&lt;='[4]db fasce di rischio'!$D$4,'[4]db fasce di rischio'!$C$2,IF(AE48&lt;='[4]db fasce di rischio'!$F$4,'[4]db fasce di rischio'!$E$2,IF(AE48&lt;='[4]db fasce di rischio'!$H$4,'[4]db fasce di rischio'!$G$2,"")))))</f>
        <v>--</v>
      </c>
      <c r="AE48" s="109">
        <f t="shared" si="11"/>
        <v>0</v>
      </c>
      <c r="AF48" s="106"/>
      <c r="AG48" s="108" t="str">
        <f>IF(AH48=0,"--",IF(AH48&lt;='db fasce di rischio'!$B$4,'db fasce di rischio'!$A$2,IF(AH48&lt;='db fasce di rischio'!$D$4,'db fasce di rischio'!$C$2,IF(AH48&lt;='db fasce di rischio'!$F$4,'db fasce di rischio'!$E$2,IF(AH48&lt;='db fasce di rischio'!$H$4,'db fasce di rischio'!$G$2,"")))))</f>
        <v>--</v>
      </c>
      <c r="AH48" s="109">
        <f t="shared" si="12"/>
        <v>0</v>
      </c>
      <c r="AI48" s="108" t="str">
        <f t="shared" si="13"/>
        <v>--</v>
      </c>
      <c r="AJ48" s="28"/>
      <c r="AK48" s="28"/>
    </row>
    <row r="49" spans="1:37" ht="21" outlineLevel="1" x14ac:dyDescent="0.2">
      <c r="A49" s="161"/>
      <c r="B49" s="161"/>
      <c r="C49" s="24" t="s">
        <v>30</v>
      </c>
      <c r="D49" s="24" t="s">
        <v>30</v>
      </c>
      <c r="E49" s="24" t="s">
        <v>30</v>
      </c>
      <c r="F49" s="24" t="s">
        <v>30</v>
      </c>
      <c r="G49" s="152" t="str">
        <f t="shared" si="14"/>
        <v>--</v>
      </c>
      <c r="H49" s="109">
        <f t="shared" si="15"/>
        <v>0</v>
      </c>
      <c r="I49" s="25" t="s">
        <v>30</v>
      </c>
      <c r="J49" s="31" t="s">
        <v>30</v>
      </c>
      <c r="K49" s="83"/>
      <c r="L49" s="31"/>
      <c r="M49" s="24"/>
      <c r="N49" s="24"/>
      <c r="O49" s="24"/>
      <c r="P49" s="24"/>
      <c r="Q49" s="161"/>
      <c r="R49" s="105"/>
      <c r="S49" s="106"/>
      <c r="T49" s="106"/>
      <c r="U49" s="106"/>
      <c r="V49" s="105"/>
      <c r="W49" s="107">
        <f t="shared" si="16"/>
        <v>0</v>
      </c>
      <c r="X49" s="106"/>
      <c r="Y49" s="106"/>
      <c r="Z49" s="106"/>
      <c r="AA49" s="106"/>
      <c r="AB49" s="106"/>
      <c r="AC49" s="107">
        <f t="shared" si="17"/>
        <v>0</v>
      </c>
      <c r="AD49" s="108" t="str">
        <f>IF(AE49=0,"--",IF(AE49&lt;='[4]db fasce di rischio'!$B$4,'[4]db fasce di rischio'!$A$2,IF(AE49&lt;='[4]db fasce di rischio'!$D$4,'[4]db fasce di rischio'!$C$2,IF(AE49&lt;='[4]db fasce di rischio'!$F$4,'[4]db fasce di rischio'!$E$2,IF(AE49&lt;='[4]db fasce di rischio'!$H$4,'[4]db fasce di rischio'!$G$2,"")))))</f>
        <v>--</v>
      </c>
      <c r="AE49" s="109">
        <f t="shared" si="11"/>
        <v>0</v>
      </c>
      <c r="AF49" s="106"/>
      <c r="AG49" s="108" t="str">
        <f>IF(AH49=0,"--",IF(AH49&lt;='db fasce di rischio'!$B$4,'db fasce di rischio'!$A$2,IF(AH49&lt;='db fasce di rischio'!$D$4,'db fasce di rischio'!$C$2,IF(AH49&lt;='db fasce di rischio'!$F$4,'db fasce di rischio'!$E$2,IF(AH49&lt;='db fasce di rischio'!$H$4,'db fasce di rischio'!$G$2,"")))))</f>
        <v>--</v>
      </c>
      <c r="AH49" s="109">
        <f t="shared" si="12"/>
        <v>0</v>
      </c>
      <c r="AI49" s="108" t="str">
        <f t="shared" si="13"/>
        <v>--</v>
      </c>
      <c r="AJ49" s="28"/>
      <c r="AK49" s="28"/>
    </row>
    <row r="50" spans="1:37" ht="21" outlineLevel="1" x14ac:dyDescent="0.2">
      <c r="A50" s="161"/>
      <c r="B50" s="161"/>
      <c r="C50" s="24" t="s">
        <v>30</v>
      </c>
      <c r="D50" s="24" t="s">
        <v>30</v>
      </c>
      <c r="E50" s="24" t="s">
        <v>30</v>
      </c>
      <c r="F50" s="24" t="s">
        <v>30</v>
      </c>
      <c r="G50" s="152" t="str">
        <f t="shared" si="14"/>
        <v>--</v>
      </c>
      <c r="H50" s="109">
        <f t="shared" si="15"/>
        <v>0</v>
      </c>
      <c r="I50" s="25" t="s">
        <v>30</v>
      </c>
      <c r="J50" s="31" t="s">
        <v>30</v>
      </c>
      <c r="K50" s="83"/>
      <c r="L50" s="31"/>
      <c r="M50" s="24"/>
      <c r="N50" s="24"/>
      <c r="O50" s="24"/>
      <c r="P50" s="24"/>
      <c r="Q50" s="161"/>
      <c r="R50" s="105"/>
      <c r="S50" s="106"/>
      <c r="T50" s="106"/>
      <c r="U50" s="106"/>
      <c r="V50" s="105"/>
      <c r="W50" s="107">
        <f t="shared" si="16"/>
        <v>0</v>
      </c>
      <c r="X50" s="106"/>
      <c r="Y50" s="106"/>
      <c r="Z50" s="106"/>
      <c r="AA50" s="106"/>
      <c r="AB50" s="106"/>
      <c r="AC50" s="107">
        <f t="shared" si="17"/>
        <v>0</v>
      </c>
      <c r="AD50" s="108" t="str">
        <f>IF(AE50=0,"--",IF(AE50&lt;='[4]db fasce di rischio'!$B$4,'[4]db fasce di rischio'!$A$2,IF(AE50&lt;='[4]db fasce di rischio'!$D$4,'[4]db fasce di rischio'!$C$2,IF(AE50&lt;='[4]db fasce di rischio'!$F$4,'[4]db fasce di rischio'!$E$2,IF(AE50&lt;='[4]db fasce di rischio'!$H$4,'[4]db fasce di rischio'!$G$2,"")))))</f>
        <v>--</v>
      </c>
      <c r="AE50" s="109">
        <f t="shared" si="11"/>
        <v>0</v>
      </c>
      <c r="AF50" s="106"/>
      <c r="AG50" s="108" t="str">
        <f>IF(AH50=0,"--",IF(AH50&lt;='db fasce di rischio'!$B$4,'db fasce di rischio'!$A$2,IF(AH50&lt;='db fasce di rischio'!$D$4,'db fasce di rischio'!$C$2,IF(AH50&lt;='db fasce di rischio'!$F$4,'db fasce di rischio'!$E$2,IF(AH50&lt;='db fasce di rischio'!$H$4,'db fasce di rischio'!$G$2,"")))))</f>
        <v>--</v>
      </c>
      <c r="AH50" s="109">
        <f t="shared" si="12"/>
        <v>0</v>
      </c>
      <c r="AI50" s="108" t="str">
        <f t="shared" si="13"/>
        <v>--</v>
      </c>
      <c r="AJ50" s="28"/>
      <c r="AK50" s="28"/>
    </row>
    <row r="51" spans="1:37" ht="21" outlineLevel="1" x14ac:dyDescent="0.2">
      <c r="A51" s="161"/>
      <c r="B51" s="161"/>
      <c r="C51" s="24" t="s">
        <v>30</v>
      </c>
      <c r="D51" s="24" t="s">
        <v>30</v>
      </c>
      <c r="E51" s="24" t="s">
        <v>30</v>
      </c>
      <c r="F51" s="24" t="s">
        <v>30</v>
      </c>
      <c r="G51" s="152" t="str">
        <f t="shared" si="14"/>
        <v>--</v>
      </c>
      <c r="H51" s="109">
        <f t="shared" si="15"/>
        <v>0</v>
      </c>
      <c r="I51" s="25" t="s">
        <v>30</v>
      </c>
      <c r="J51" s="31" t="s">
        <v>30</v>
      </c>
      <c r="K51" s="83"/>
      <c r="L51" s="31"/>
      <c r="M51" s="24"/>
      <c r="N51" s="24"/>
      <c r="O51" s="24"/>
      <c r="P51" s="24"/>
      <c r="Q51" s="161"/>
      <c r="R51" s="105"/>
      <c r="S51" s="106"/>
      <c r="T51" s="106"/>
      <c r="U51" s="106"/>
      <c r="V51" s="105"/>
      <c r="W51" s="107">
        <f t="shared" si="16"/>
        <v>0</v>
      </c>
      <c r="X51" s="106"/>
      <c r="Y51" s="106"/>
      <c r="Z51" s="106"/>
      <c r="AA51" s="106"/>
      <c r="AB51" s="106"/>
      <c r="AC51" s="107">
        <f t="shared" si="17"/>
        <v>0</v>
      </c>
      <c r="AD51" s="108" t="str">
        <f>IF(AE51=0,"--",IF(AE51&lt;='[4]db fasce di rischio'!$B$4,'[4]db fasce di rischio'!$A$2,IF(AE51&lt;='[4]db fasce di rischio'!$D$4,'[4]db fasce di rischio'!$C$2,IF(AE51&lt;='[4]db fasce di rischio'!$F$4,'[4]db fasce di rischio'!$E$2,IF(AE51&lt;='[4]db fasce di rischio'!$H$4,'[4]db fasce di rischio'!$G$2,"")))))</f>
        <v>--</v>
      </c>
      <c r="AE51" s="109">
        <f t="shared" si="11"/>
        <v>0</v>
      </c>
      <c r="AF51" s="106"/>
      <c r="AG51" s="108" t="str">
        <f>IF(AH51=0,"--",IF(AH51&lt;='db fasce di rischio'!$B$4,'db fasce di rischio'!$A$2,IF(AH51&lt;='db fasce di rischio'!$D$4,'db fasce di rischio'!$C$2,IF(AH51&lt;='db fasce di rischio'!$F$4,'db fasce di rischio'!$E$2,IF(AH51&lt;='db fasce di rischio'!$H$4,'db fasce di rischio'!$G$2,"")))))</f>
        <v>--</v>
      </c>
      <c r="AH51" s="109">
        <f t="shared" si="12"/>
        <v>0</v>
      </c>
      <c r="AI51" s="108" t="str">
        <f t="shared" si="13"/>
        <v>--</v>
      </c>
      <c r="AJ51" s="28"/>
      <c r="AK51" s="28"/>
    </row>
    <row r="52" spans="1:37" ht="21" outlineLevel="1" x14ac:dyDescent="0.2">
      <c r="A52" s="161"/>
      <c r="B52" s="161"/>
      <c r="C52" s="24" t="s">
        <v>30</v>
      </c>
      <c r="D52" s="24" t="s">
        <v>30</v>
      </c>
      <c r="E52" s="24" t="s">
        <v>30</v>
      </c>
      <c r="F52" s="24" t="s">
        <v>30</v>
      </c>
      <c r="G52" s="152" t="str">
        <f t="shared" si="14"/>
        <v>--</v>
      </c>
      <c r="H52" s="109">
        <f t="shared" si="15"/>
        <v>0</v>
      </c>
      <c r="I52" s="25" t="s">
        <v>30</v>
      </c>
      <c r="J52" s="31" t="s">
        <v>30</v>
      </c>
      <c r="K52" s="82"/>
      <c r="L52" s="31"/>
      <c r="M52" s="24"/>
      <c r="N52" s="24"/>
      <c r="O52" s="24"/>
      <c r="P52" s="24"/>
      <c r="Q52" s="161"/>
      <c r="R52" s="105"/>
      <c r="S52" s="106"/>
      <c r="T52" s="106"/>
      <c r="U52" s="106"/>
      <c r="V52" s="105"/>
      <c r="W52" s="107">
        <f t="shared" si="16"/>
        <v>0</v>
      </c>
      <c r="X52" s="106"/>
      <c r="Y52" s="106"/>
      <c r="Z52" s="106"/>
      <c r="AA52" s="106"/>
      <c r="AB52" s="106"/>
      <c r="AC52" s="107">
        <f t="shared" si="17"/>
        <v>0</v>
      </c>
      <c r="AD52" s="108" t="str">
        <f>IF(AE52=0,"--",IF(AE52&lt;='[4]db fasce di rischio'!$B$4,'[4]db fasce di rischio'!$A$2,IF(AE52&lt;='[4]db fasce di rischio'!$D$4,'[4]db fasce di rischio'!$C$2,IF(AE52&lt;='[4]db fasce di rischio'!$F$4,'[4]db fasce di rischio'!$E$2,IF(AE52&lt;='[4]db fasce di rischio'!$H$4,'[4]db fasce di rischio'!$G$2,"")))))</f>
        <v>--</v>
      </c>
      <c r="AE52" s="109">
        <f t="shared" si="11"/>
        <v>0</v>
      </c>
      <c r="AF52" s="106"/>
      <c r="AG52" s="108" t="str">
        <f>IF(AH52=0,"--",IF(AH52&lt;='db fasce di rischio'!$B$4,'db fasce di rischio'!$A$2,IF(AH52&lt;='db fasce di rischio'!$D$4,'db fasce di rischio'!$C$2,IF(AH52&lt;='db fasce di rischio'!$F$4,'db fasce di rischio'!$E$2,IF(AH52&lt;='db fasce di rischio'!$H$4,'db fasce di rischio'!$G$2,"")))))</f>
        <v>--</v>
      </c>
      <c r="AH52" s="109">
        <f t="shared" si="12"/>
        <v>0</v>
      </c>
      <c r="AI52" s="108" t="str">
        <f t="shared" si="13"/>
        <v>--</v>
      </c>
      <c r="AJ52" s="28"/>
      <c r="AK52" s="28"/>
    </row>
    <row r="53" spans="1:37" ht="21" outlineLevel="1" x14ac:dyDescent="0.2">
      <c r="A53" s="161"/>
      <c r="B53" s="161"/>
      <c r="C53" s="24" t="s">
        <v>30</v>
      </c>
      <c r="D53" s="24" t="s">
        <v>30</v>
      </c>
      <c r="E53" s="24" t="s">
        <v>30</v>
      </c>
      <c r="F53" s="24" t="s">
        <v>30</v>
      </c>
      <c r="G53" s="152" t="str">
        <f t="shared" si="14"/>
        <v>--</v>
      </c>
      <c r="H53" s="109">
        <f t="shared" si="15"/>
        <v>0</v>
      </c>
      <c r="I53" s="25" t="s">
        <v>30</v>
      </c>
      <c r="J53" s="31" t="s">
        <v>30</v>
      </c>
      <c r="K53" s="82"/>
      <c r="L53" s="31"/>
      <c r="M53" s="24"/>
      <c r="N53" s="24"/>
      <c r="O53" s="24"/>
      <c r="P53" s="26"/>
      <c r="Q53" s="161"/>
      <c r="R53" s="105"/>
      <c r="S53" s="106"/>
      <c r="T53" s="106"/>
      <c r="U53" s="106"/>
      <c r="V53" s="105"/>
      <c r="W53" s="107">
        <f t="shared" si="16"/>
        <v>0</v>
      </c>
      <c r="X53" s="106"/>
      <c r="Y53" s="106"/>
      <c r="Z53" s="106"/>
      <c r="AA53" s="106"/>
      <c r="AB53" s="106"/>
      <c r="AC53" s="107">
        <f t="shared" si="17"/>
        <v>0</v>
      </c>
      <c r="AD53" s="108" t="str">
        <f>IF(AE53=0,"--",IF(AE53&lt;='[4]db fasce di rischio'!$B$4,'[4]db fasce di rischio'!$A$2,IF(AE53&lt;='[4]db fasce di rischio'!$D$4,'[4]db fasce di rischio'!$C$2,IF(AE53&lt;='[4]db fasce di rischio'!$F$4,'[4]db fasce di rischio'!$E$2,IF(AE53&lt;='[4]db fasce di rischio'!$H$4,'[4]db fasce di rischio'!$G$2,"")))))</f>
        <v>--</v>
      </c>
      <c r="AE53" s="109">
        <f t="shared" si="11"/>
        <v>0</v>
      </c>
      <c r="AF53" s="106"/>
      <c r="AG53" s="108" t="str">
        <f>IF(AH53=0,"--",IF(AH53&lt;='db fasce di rischio'!$B$4,'db fasce di rischio'!$A$2,IF(AH53&lt;='db fasce di rischio'!$D$4,'db fasce di rischio'!$C$2,IF(AH53&lt;='db fasce di rischio'!$F$4,'db fasce di rischio'!$E$2,IF(AH53&lt;='db fasce di rischio'!$H$4,'db fasce di rischio'!$G$2,"")))))</f>
        <v>--</v>
      </c>
      <c r="AH53" s="109">
        <f t="shared" si="12"/>
        <v>0</v>
      </c>
      <c r="AI53" s="108" t="str">
        <f t="shared" si="13"/>
        <v>--</v>
      </c>
      <c r="AJ53" s="28"/>
      <c r="AK53" s="28"/>
    </row>
    <row r="54" spans="1:37" ht="21" outlineLevel="1" x14ac:dyDescent="0.2">
      <c r="A54" s="161"/>
      <c r="B54" s="161"/>
      <c r="C54" s="24" t="s">
        <v>30</v>
      </c>
      <c r="D54" s="24" t="s">
        <v>30</v>
      </c>
      <c r="E54" s="24" t="s">
        <v>30</v>
      </c>
      <c r="F54" s="24" t="s">
        <v>30</v>
      </c>
      <c r="G54" s="152" t="str">
        <f t="shared" si="14"/>
        <v>--</v>
      </c>
      <c r="H54" s="109">
        <f t="shared" si="15"/>
        <v>0</v>
      </c>
      <c r="I54" s="25" t="s">
        <v>30</v>
      </c>
      <c r="J54" s="31" t="s">
        <v>30</v>
      </c>
      <c r="K54" s="82"/>
      <c r="L54" s="31"/>
      <c r="M54" s="24"/>
      <c r="N54" s="24"/>
      <c r="O54" s="24"/>
      <c r="P54" s="27"/>
      <c r="Q54" s="161"/>
      <c r="R54" s="105"/>
      <c r="S54" s="106"/>
      <c r="T54" s="106"/>
      <c r="U54" s="106"/>
      <c r="V54" s="105"/>
      <c r="W54" s="107">
        <f t="shared" si="16"/>
        <v>0</v>
      </c>
      <c r="X54" s="106"/>
      <c r="Y54" s="106"/>
      <c r="Z54" s="106"/>
      <c r="AA54" s="106"/>
      <c r="AB54" s="106"/>
      <c r="AC54" s="107">
        <f t="shared" si="17"/>
        <v>0</v>
      </c>
      <c r="AD54" s="108" t="str">
        <f>IF(AE54=0,"--",IF(AE54&lt;='[4]db fasce di rischio'!$B$4,'[4]db fasce di rischio'!$A$2,IF(AE54&lt;='[4]db fasce di rischio'!$D$4,'[4]db fasce di rischio'!$C$2,IF(AE54&lt;='[4]db fasce di rischio'!$F$4,'[4]db fasce di rischio'!$E$2,IF(AE54&lt;='[4]db fasce di rischio'!$H$4,'[4]db fasce di rischio'!$G$2,"")))))</f>
        <v>--</v>
      </c>
      <c r="AE54" s="109">
        <f t="shared" si="11"/>
        <v>0</v>
      </c>
      <c r="AF54" s="106"/>
      <c r="AG54" s="108" t="str">
        <f>IF(AH54=0,"--",IF(AH54&lt;='db fasce di rischio'!$B$4,'db fasce di rischio'!$A$2,IF(AH54&lt;='db fasce di rischio'!$D$4,'db fasce di rischio'!$C$2,IF(AH54&lt;='db fasce di rischio'!$F$4,'db fasce di rischio'!$E$2,IF(AH54&lt;='db fasce di rischio'!$H$4,'db fasce di rischio'!$G$2,"")))))</f>
        <v>--</v>
      </c>
      <c r="AH54" s="109">
        <f t="shared" si="12"/>
        <v>0</v>
      </c>
      <c r="AI54" s="108" t="str">
        <f t="shared" si="13"/>
        <v>--</v>
      </c>
      <c r="AJ54" s="28"/>
      <c r="AK54" s="28"/>
    </row>
    <row r="55" spans="1:37" ht="21" x14ac:dyDescent="0.2">
      <c r="A55" s="160"/>
      <c r="B55" s="160"/>
      <c r="C55" s="87"/>
      <c r="D55" s="87"/>
      <c r="E55" s="87"/>
      <c r="F55" s="87"/>
      <c r="G55" s="87"/>
      <c r="H55" s="87"/>
      <c r="I55" s="87"/>
      <c r="J55" s="87"/>
      <c r="K55" s="168"/>
      <c r="L55" s="87"/>
      <c r="M55" s="87"/>
      <c r="N55" s="87"/>
      <c r="O55" s="87"/>
      <c r="P55" s="87"/>
      <c r="Q55" s="160"/>
      <c r="R55" s="28"/>
      <c r="S55" s="28"/>
      <c r="T55" s="28"/>
      <c r="U55" s="28"/>
      <c r="V55" s="28"/>
      <c r="W55" s="28"/>
      <c r="X55" s="28"/>
      <c r="Y55" s="28"/>
      <c r="Z55" s="28"/>
      <c r="AA55" s="28"/>
      <c r="AB55" s="28"/>
      <c r="AC55" s="28"/>
      <c r="AD55" s="28"/>
      <c r="AE55" s="28"/>
      <c r="AF55" s="28"/>
      <c r="AG55" s="28"/>
      <c r="AH55" s="28"/>
      <c r="AI55" s="28"/>
      <c r="AJ55" s="28"/>
      <c r="AK55" s="28"/>
    </row>
    <row r="56" spans="1:37" ht="90.6" customHeight="1" x14ac:dyDescent="0.2">
      <c r="A56" s="29"/>
      <c r="B56" s="29"/>
      <c r="C56" s="30" t="s">
        <v>665</v>
      </c>
      <c r="D56" s="30"/>
      <c r="E56" s="28"/>
      <c r="F56" s="28"/>
      <c r="G56" s="28"/>
      <c r="H56" s="28"/>
      <c r="I56" s="28"/>
      <c r="J56" s="28"/>
      <c r="K56" s="80"/>
      <c r="L56" s="28"/>
      <c r="M56" s="28"/>
      <c r="N56" s="28"/>
      <c r="O56" s="79" t="s">
        <v>6</v>
      </c>
      <c r="P56" s="79" t="s">
        <v>666</v>
      </c>
      <c r="Q56" s="28"/>
      <c r="R56" s="192" t="str">
        <f>'Val testo - PNA 2019'!$A$4</f>
        <v>Livello di interesse “esterno”(1.1)</v>
      </c>
      <c r="S56" s="192" t="str">
        <f>'Val testo - PNA 2019'!$A$12</f>
        <v>Grado di discrezionalità del decisore interno alla PA rispetto al processo (1.2)</v>
      </c>
      <c r="T56" s="192" t="str">
        <f>'Val testo - PNA 2019'!$A$20</f>
        <v>Manifestazione di eventi corruttivi o di maladministration in passato (1.3)</v>
      </c>
      <c r="U56" s="192" t="str">
        <f>'Val testo - PNA 2019'!$A$28</f>
        <v>Complessità/opacità del processo decisionale (1.4)</v>
      </c>
      <c r="V56" s="192" t="str">
        <f>'Val testo - PNA 2019'!$A$36</f>
        <v>Livello di collaborazione del responsabile del processo (1.5)</v>
      </c>
      <c r="W56" s="193" t="s">
        <v>1276</v>
      </c>
      <c r="X56" s="192" t="str">
        <f>'Val testo - PNA 2019'!$A$46</f>
        <v>Impatto organizzativo (2.1)</v>
      </c>
      <c r="Y56" s="192" t="str">
        <f>'Val testo - PNA 2019'!$A$54</f>
        <v>Impatto derivante dalla definizione dei ruoli/responsabilità (2.2)</v>
      </c>
      <c r="Z56" s="192" t="str">
        <f>'Val testo - PNA 2019'!$A$62</f>
        <v>Impatto economico (2.3)</v>
      </c>
      <c r="AA56" s="192" t="str">
        <f>'Val testo - PNA 2019'!$A$70</f>
        <v>Impatto reputazionale (2.4)</v>
      </c>
      <c r="AB56" s="192" t="str">
        <f>'Val testo - PNA 2019'!$A$78</f>
        <v>Impatto organizzativo, economico e sull'immagine (2.5)</v>
      </c>
      <c r="AC56" s="193" t="s">
        <v>1276</v>
      </c>
      <c r="AD56" s="194" t="s">
        <v>1277</v>
      </c>
      <c r="AE56" s="194" t="s">
        <v>1278</v>
      </c>
      <c r="AF56" s="174" t="s">
        <v>1382</v>
      </c>
      <c r="AG56" s="173" t="s">
        <v>1303</v>
      </c>
      <c r="AH56" s="173" t="s">
        <v>1304</v>
      </c>
      <c r="AI56" s="175" t="s">
        <v>1387</v>
      </c>
      <c r="AJ56" s="28"/>
      <c r="AK56" s="28"/>
    </row>
    <row r="57" spans="1:37" ht="30.6" customHeight="1" x14ac:dyDescent="0.2">
      <c r="A57" s="160"/>
      <c r="B57" s="160">
        <v>3</v>
      </c>
      <c r="C57" s="265" t="s">
        <v>1257</v>
      </c>
      <c r="D57" s="266"/>
      <c r="E57" s="267"/>
      <c r="F57" s="270" t="s">
        <v>366</v>
      </c>
      <c r="G57" s="270"/>
      <c r="H57" s="270"/>
      <c r="I57" s="270"/>
      <c r="J57" s="45" t="s">
        <v>11</v>
      </c>
      <c r="K57" s="271" t="s">
        <v>1470</v>
      </c>
      <c r="L57" s="271"/>
      <c r="M57" s="37"/>
      <c r="N57" s="153" t="s">
        <v>667</v>
      </c>
      <c r="O57" s="154" t="str">
        <f>IF(P57=0,"--",IF(P57&lt;='db fasce di rischio'!$B$4,'db fasce di rischio'!$A$2,IF(P57&lt;='db fasce di rischio'!$D$4,'db fasce di rischio'!$C$2,IF(P57&lt;='db fasce di rischio'!$F$4,'db fasce di rischio'!$E$2,IF(P57&lt;='db fasce di rischio'!$H$4,'db fasce di rischio'!$G$2,"")))))</f>
        <v>Basso</v>
      </c>
      <c r="P57" s="155">
        <f>IF(AH57=0,MAX(AH57:AH75),AH57)</f>
        <v>3.84</v>
      </c>
      <c r="Q57" s="160"/>
      <c r="R57" s="105"/>
      <c r="S57" s="106"/>
      <c r="T57" s="106"/>
      <c r="U57" s="106"/>
      <c r="V57" s="105"/>
      <c r="W57" s="107">
        <f>SUM(R57:V57)/5</f>
        <v>0</v>
      </c>
      <c r="X57" s="106"/>
      <c r="Y57" s="106"/>
      <c r="Z57" s="106"/>
      <c r="AA57" s="106"/>
      <c r="AB57" s="106"/>
      <c r="AC57" s="107">
        <f>SUM(X57:AB57)/5</f>
        <v>0</v>
      </c>
      <c r="AD57" s="108" t="str">
        <f>IF(AE57=0,"--",IF(AE57&lt;='[4]db fasce di rischio'!$B$4,'[4]db fasce di rischio'!$A$2,IF(AE57&lt;='[4]db fasce di rischio'!$D$4,'[4]db fasce di rischio'!$C$2,IF(AE57&lt;='[4]db fasce di rischio'!$F$4,'[4]db fasce di rischio'!$E$2,IF(AE57&lt;='[4]db fasce di rischio'!$H$4,'[4]db fasce di rischio'!$G$2,"")))))</f>
        <v>--</v>
      </c>
      <c r="AE57" s="109">
        <f>W57*AC57</f>
        <v>0</v>
      </c>
      <c r="AF57" s="106"/>
      <c r="AG57" s="108" t="str">
        <f>IF(AH57=0,"--",IF(AH57&lt;='db fasce di rischio'!$B$4,'db fasce di rischio'!$A$2,IF(AH57&lt;='db fasce di rischio'!$D$4,'db fasce di rischio'!$C$2,IF(AH57&lt;='db fasce di rischio'!$F$4,'db fasce di rischio'!$E$2,IF(AH57&lt;='db fasce di rischio'!$H$4,'db fasce di rischio'!$G$2,"")))))</f>
        <v>Basso</v>
      </c>
      <c r="AH57" s="109">
        <f>IF(MAX(AH61:AH75)&gt;(AF57*AE57),MAX(AH61:AH75),AF57*AE57)</f>
        <v>3.84</v>
      </c>
      <c r="AI57" s="108" t="str">
        <f>AG57</f>
        <v>Basso</v>
      </c>
      <c r="AJ57" s="28"/>
      <c r="AK57" s="28"/>
    </row>
    <row r="58" spans="1:37" ht="59.45" customHeight="1" x14ac:dyDescent="0.2">
      <c r="A58" s="160"/>
      <c r="B58" s="160"/>
      <c r="C58" s="268"/>
      <c r="D58" s="269"/>
      <c r="E58" s="269"/>
      <c r="F58" s="164"/>
      <c r="G58" s="164"/>
      <c r="H58" s="164"/>
      <c r="I58" s="164"/>
      <c r="J58" s="164"/>
      <c r="K58" s="164"/>
      <c r="L58" s="164"/>
      <c r="M58" s="165"/>
      <c r="N58" s="272" t="s">
        <v>1481</v>
      </c>
      <c r="O58" s="272"/>
      <c r="P58" s="272"/>
      <c r="Q58" s="160"/>
      <c r="R58" s="160"/>
      <c r="S58" s="28"/>
      <c r="T58" s="28"/>
      <c r="U58" s="28"/>
      <c r="V58" s="28"/>
      <c r="W58" s="28"/>
      <c r="X58" s="28"/>
      <c r="Y58" s="28"/>
      <c r="Z58" s="28"/>
      <c r="AA58" s="28"/>
      <c r="AB58" s="28"/>
      <c r="AC58" s="28"/>
      <c r="AD58" s="28"/>
      <c r="AE58" s="28"/>
      <c r="AF58" s="28"/>
      <c r="AG58" s="28"/>
      <c r="AH58" s="28"/>
      <c r="AI58" s="28"/>
      <c r="AJ58" s="28"/>
      <c r="AK58" s="28"/>
    </row>
    <row r="59" spans="1:37" ht="31.5" customHeight="1" outlineLevel="1" x14ac:dyDescent="0.2">
      <c r="A59" s="160"/>
      <c r="B59" s="160"/>
      <c r="C59" s="260" t="s">
        <v>1256</v>
      </c>
      <c r="D59" s="261"/>
      <c r="E59" s="151"/>
      <c r="F59" s="151"/>
      <c r="G59" s="151"/>
      <c r="H59" s="151"/>
      <c r="I59" s="151"/>
      <c r="J59" s="151"/>
      <c r="K59" s="150"/>
      <c r="L59" s="151"/>
      <c r="M59" s="156">
        <f>SUM(I46:I54)</f>
        <v>0</v>
      </c>
      <c r="N59" s="157"/>
      <c r="O59" s="157"/>
      <c r="P59" s="157"/>
      <c r="Q59" s="160"/>
      <c r="R59" s="160"/>
      <c r="S59" s="28"/>
      <c r="T59" s="28"/>
      <c r="U59" s="28"/>
      <c r="V59" s="28"/>
      <c r="W59" s="28"/>
      <c r="X59" s="28"/>
      <c r="Y59" s="28"/>
      <c r="Z59" s="28"/>
      <c r="AA59" s="28"/>
      <c r="AB59" s="28"/>
      <c r="AC59" s="28"/>
      <c r="AD59" s="28"/>
      <c r="AE59" s="28"/>
      <c r="AF59" s="28"/>
      <c r="AG59" s="28"/>
      <c r="AH59" s="28"/>
      <c r="AI59" s="28"/>
      <c r="AJ59" s="28"/>
      <c r="AK59" s="28"/>
    </row>
    <row r="60" spans="1:37" ht="81.95" customHeight="1" outlineLevel="1" x14ac:dyDescent="0.2">
      <c r="A60" s="161"/>
      <c r="B60" s="161"/>
      <c r="C60" s="22" t="s">
        <v>905</v>
      </c>
      <c r="D60" s="22" t="s">
        <v>906</v>
      </c>
      <c r="E60" s="22" t="s">
        <v>971</v>
      </c>
      <c r="F60" s="22" t="s">
        <v>970</v>
      </c>
      <c r="G60" s="262" t="s">
        <v>1299</v>
      </c>
      <c r="H60" s="263"/>
      <c r="I60" s="22" t="s">
        <v>969</v>
      </c>
      <c r="J60" s="22" t="s">
        <v>907</v>
      </c>
      <c r="K60" s="45" t="s">
        <v>972</v>
      </c>
      <c r="L60" s="45" t="s">
        <v>908</v>
      </c>
      <c r="M60" s="22" t="s">
        <v>630</v>
      </c>
      <c r="N60" s="22" t="s">
        <v>668</v>
      </c>
      <c r="O60" s="22" t="s">
        <v>669</v>
      </c>
      <c r="P60" s="22" t="s">
        <v>670</v>
      </c>
      <c r="Q60" s="161"/>
      <c r="R60" s="192" t="str">
        <f>'Val testo - PNA 2019'!$A$4</f>
        <v>Livello di interesse “esterno”(1.1)</v>
      </c>
      <c r="S60" s="192" t="str">
        <f>'Val testo - PNA 2019'!$A$12</f>
        <v>Grado di discrezionalità del decisore interno alla PA rispetto al processo (1.2)</v>
      </c>
      <c r="T60" s="192" t="str">
        <f>'Val testo - PNA 2019'!$A$20</f>
        <v>Manifestazione di eventi corruttivi o di maladministration in passato (1.3)</v>
      </c>
      <c r="U60" s="192" t="str">
        <f>'Val testo - PNA 2019'!$A$28</f>
        <v>Complessità/opacità del processo decisionale (1.4)</v>
      </c>
      <c r="V60" s="192" t="str">
        <f>'Val testo - PNA 2019'!$A$36</f>
        <v>Livello di collaborazione del responsabile del processo (1.5)</v>
      </c>
      <c r="W60" s="193" t="s">
        <v>1276</v>
      </c>
      <c r="X60" s="192" t="str">
        <f>'Val testo - PNA 2019'!$A$46</f>
        <v>Impatto organizzativo (2.1)</v>
      </c>
      <c r="Y60" s="192" t="str">
        <f>'Val testo - PNA 2019'!$A$54</f>
        <v>Impatto derivante dalla definizione dei ruoli/responsabilità (2.2)</v>
      </c>
      <c r="Z60" s="192" t="str">
        <f>'Val testo - PNA 2019'!$A$62</f>
        <v>Impatto economico (2.3)</v>
      </c>
      <c r="AA60" s="192" t="str">
        <f>'Val testo - PNA 2019'!$A$70</f>
        <v>Impatto reputazionale (2.4)</v>
      </c>
      <c r="AB60" s="192" t="str">
        <f>'Val testo - PNA 2019'!$A$78</f>
        <v>Impatto organizzativo, economico e sull'immagine (2.5)</v>
      </c>
      <c r="AC60" s="193" t="s">
        <v>1276</v>
      </c>
      <c r="AD60" s="194" t="s">
        <v>1277</v>
      </c>
      <c r="AE60" s="194" t="s">
        <v>1278</v>
      </c>
      <c r="AF60" s="174" t="s">
        <v>1382</v>
      </c>
      <c r="AG60" s="173" t="s">
        <v>1303</v>
      </c>
      <c r="AH60" s="22" t="s">
        <v>1293</v>
      </c>
      <c r="AI60" s="22" t="s">
        <v>1387</v>
      </c>
      <c r="AJ60" s="28"/>
      <c r="AK60" s="28"/>
    </row>
    <row r="61" spans="1:37" ht="103.5" customHeight="1" outlineLevel="1" x14ac:dyDescent="0.2">
      <c r="A61" s="161"/>
      <c r="B61" s="161"/>
      <c r="C61" s="219" t="s">
        <v>368</v>
      </c>
      <c r="D61" s="24" t="s">
        <v>1473</v>
      </c>
      <c r="E61" s="24" t="s">
        <v>1477</v>
      </c>
      <c r="F61" s="24" t="s">
        <v>657</v>
      </c>
      <c r="G61" s="152" t="str">
        <f>AG61</f>
        <v>Basso</v>
      </c>
      <c r="H61" s="109">
        <f>AH61</f>
        <v>3.84</v>
      </c>
      <c r="I61" s="25" t="s">
        <v>892</v>
      </c>
      <c r="J61" s="31" t="s">
        <v>303</v>
      </c>
      <c r="K61" s="82" t="s">
        <v>1461</v>
      </c>
      <c r="L61" s="31" t="s">
        <v>37</v>
      </c>
      <c r="M61" s="24" t="s">
        <v>1462</v>
      </c>
      <c r="N61" s="220">
        <v>1</v>
      </c>
      <c r="O61" s="24" t="s">
        <v>1463</v>
      </c>
      <c r="P61" s="24" t="s">
        <v>1465</v>
      </c>
      <c r="Q61" s="161"/>
      <c r="R61" s="105">
        <v>1</v>
      </c>
      <c r="S61" s="106">
        <v>3</v>
      </c>
      <c r="T61" s="106">
        <v>1</v>
      </c>
      <c r="U61" s="106">
        <v>2</v>
      </c>
      <c r="V61" s="105">
        <v>3</v>
      </c>
      <c r="W61" s="107">
        <f>SUM(R61:V61)/5</f>
        <v>2</v>
      </c>
      <c r="X61" s="106">
        <v>2</v>
      </c>
      <c r="Y61" s="106">
        <v>4</v>
      </c>
      <c r="Z61" s="106">
        <v>4</v>
      </c>
      <c r="AA61" s="106">
        <v>2</v>
      </c>
      <c r="AB61" s="106">
        <v>4</v>
      </c>
      <c r="AC61" s="107">
        <f>SUM(X61:AB61)/5</f>
        <v>3.2</v>
      </c>
      <c r="AD61" s="108" t="str">
        <f>IF(AE61=0,"--",IF(AE61&lt;='[4]db fasce di rischio'!$B$4,'[4]db fasce di rischio'!$A$2,IF(AE61&lt;='[4]db fasce di rischio'!$D$4,'[4]db fasce di rischio'!$C$2,IF(AE61&lt;='[4]db fasce di rischio'!$F$4,'[4]db fasce di rischio'!$E$2,IF(AE61&lt;='[4]db fasce di rischio'!$H$4,'[4]db fasce di rischio'!$G$2,"")))))</f>
        <v>Medio</v>
      </c>
      <c r="AE61" s="109">
        <f t="shared" ref="AE61:AE75" si="18">W61*AC61</f>
        <v>6.4</v>
      </c>
      <c r="AF61" s="106">
        <v>0.6</v>
      </c>
      <c r="AG61" s="108" t="str">
        <f>IF(AH61=0,"--",IF(AH61&lt;='db fasce di rischio'!$B$4,'db fasce di rischio'!$A$2,IF(AH61&lt;='db fasce di rischio'!$D$4,'db fasce di rischio'!$C$2,IF(AH61&lt;='db fasce di rischio'!$F$4,'db fasce di rischio'!$E$2,IF(AH61&lt;='db fasce di rischio'!$H$4,'db fasce di rischio'!$G$2,"")))))</f>
        <v>Basso</v>
      </c>
      <c r="AH61" s="109">
        <f t="shared" ref="AH61:AH75" si="19">AF61*AE61</f>
        <v>3.84</v>
      </c>
      <c r="AI61" s="108" t="str">
        <f t="shared" ref="AI61:AI75" si="20">AG61</f>
        <v>Basso</v>
      </c>
      <c r="AJ61" s="28"/>
      <c r="AK61" s="28"/>
    </row>
    <row r="62" spans="1:37" ht="51" outlineLevel="1" x14ac:dyDescent="0.2">
      <c r="A62" s="161"/>
      <c r="B62" s="161"/>
      <c r="C62" s="24" t="s">
        <v>30</v>
      </c>
      <c r="D62" s="24" t="s">
        <v>1474</v>
      </c>
      <c r="E62" s="24" t="s">
        <v>183</v>
      </c>
      <c r="F62" s="24" t="s">
        <v>655</v>
      </c>
      <c r="G62" s="152" t="str">
        <f t="shared" ref="G62:G75" si="21">AG62</f>
        <v>--</v>
      </c>
      <c r="H62" s="109">
        <f t="shared" ref="H62:H75" si="22">AH62</f>
        <v>0</v>
      </c>
      <c r="I62" s="25" t="s">
        <v>893</v>
      </c>
      <c r="J62" s="31" t="s">
        <v>293</v>
      </c>
      <c r="K62" s="82" t="s">
        <v>1461</v>
      </c>
      <c r="L62" s="31" t="s">
        <v>31</v>
      </c>
      <c r="M62" s="24" t="s">
        <v>1462</v>
      </c>
      <c r="N62" s="220">
        <v>1</v>
      </c>
      <c r="O62" s="24" t="s">
        <v>1463</v>
      </c>
      <c r="P62" s="24" t="s">
        <v>1465</v>
      </c>
      <c r="Q62" s="161"/>
      <c r="R62" s="105"/>
      <c r="S62" s="106"/>
      <c r="T62" s="106"/>
      <c r="U62" s="106"/>
      <c r="V62" s="105"/>
      <c r="W62" s="107">
        <f t="shared" ref="W62:W75" si="23">SUM(R62:V62)/5</f>
        <v>0</v>
      </c>
      <c r="X62" s="106"/>
      <c r="Y62" s="106"/>
      <c r="Z62" s="106"/>
      <c r="AA62" s="106"/>
      <c r="AB62" s="106"/>
      <c r="AC62" s="107">
        <f t="shared" ref="AC62:AC75" si="24">SUM(X62:AB62)/5</f>
        <v>0</v>
      </c>
      <c r="AD62" s="108" t="str">
        <f>IF(AE62=0,"--",IF(AE62&lt;='[4]db fasce di rischio'!$B$4,'[4]db fasce di rischio'!$A$2,IF(AE62&lt;='[4]db fasce di rischio'!$D$4,'[4]db fasce di rischio'!$C$2,IF(AE62&lt;='[4]db fasce di rischio'!$F$4,'[4]db fasce di rischio'!$E$2,IF(AE62&lt;='[4]db fasce di rischio'!$H$4,'[4]db fasce di rischio'!$G$2,"")))))</f>
        <v>--</v>
      </c>
      <c r="AE62" s="109">
        <f t="shared" si="18"/>
        <v>0</v>
      </c>
      <c r="AF62" s="106"/>
      <c r="AG62" s="108" t="str">
        <f>IF(AH62=0,"--",IF(AH62&lt;='db fasce di rischio'!$B$4,'db fasce di rischio'!$A$2,IF(AH62&lt;='db fasce di rischio'!$D$4,'db fasce di rischio'!$C$2,IF(AH62&lt;='db fasce di rischio'!$F$4,'db fasce di rischio'!$E$2,IF(AH62&lt;='db fasce di rischio'!$H$4,'db fasce di rischio'!$G$2,"")))))</f>
        <v>--</v>
      </c>
      <c r="AH62" s="109">
        <f t="shared" si="19"/>
        <v>0</v>
      </c>
      <c r="AI62" s="108" t="str">
        <f t="shared" si="20"/>
        <v>--</v>
      </c>
      <c r="AJ62" s="28"/>
      <c r="AK62" s="28"/>
    </row>
    <row r="63" spans="1:37" ht="38.25" outlineLevel="1" x14ac:dyDescent="0.2">
      <c r="A63" s="161"/>
      <c r="B63" s="161"/>
      <c r="C63" s="24" t="s">
        <v>30</v>
      </c>
      <c r="D63" s="24" t="s">
        <v>30</v>
      </c>
      <c r="E63" s="24" t="s">
        <v>1478</v>
      </c>
      <c r="F63" s="24" t="s">
        <v>662</v>
      </c>
      <c r="G63" s="152" t="str">
        <f t="shared" si="21"/>
        <v>--</v>
      </c>
      <c r="H63" s="109">
        <f t="shared" si="22"/>
        <v>0</v>
      </c>
      <c r="I63" s="25" t="s">
        <v>892</v>
      </c>
      <c r="J63" s="31" t="s">
        <v>289</v>
      </c>
      <c r="K63" s="82" t="s">
        <v>1461</v>
      </c>
      <c r="L63" s="31" t="s">
        <v>35</v>
      </c>
      <c r="M63" s="24" t="s">
        <v>1462</v>
      </c>
      <c r="N63" s="220">
        <v>1</v>
      </c>
      <c r="O63" s="24" t="s">
        <v>1463</v>
      </c>
      <c r="P63" s="24" t="s">
        <v>1465</v>
      </c>
      <c r="Q63" s="161"/>
      <c r="R63" s="105"/>
      <c r="S63" s="106"/>
      <c r="T63" s="106"/>
      <c r="U63" s="106"/>
      <c r="V63" s="105"/>
      <c r="W63" s="107">
        <f t="shared" si="23"/>
        <v>0</v>
      </c>
      <c r="X63" s="106"/>
      <c r="Y63" s="106"/>
      <c r="Z63" s="106"/>
      <c r="AA63" s="106"/>
      <c r="AB63" s="106"/>
      <c r="AC63" s="107">
        <f t="shared" si="24"/>
        <v>0</v>
      </c>
      <c r="AD63" s="108" t="str">
        <f>IF(AE63=0,"--",IF(AE63&lt;='[4]db fasce di rischio'!$B$4,'[4]db fasce di rischio'!$A$2,IF(AE63&lt;='[4]db fasce di rischio'!$D$4,'[4]db fasce di rischio'!$C$2,IF(AE63&lt;='[4]db fasce di rischio'!$F$4,'[4]db fasce di rischio'!$E$2,IF(AE63&lt;='[4]db fasce di rischio'!$H$4,'[4]db fasce di rischio'!$G$2,"")))))</f>
        <v>--</v>
      </c>
      <c r="AE63" s="109">
        <f t="shared" si="18"/>
        <v>0</v>
      </c>
      <c r="AF63" s="106"/>
      <c r="AG63" s="108" t="str">
        <f>IF(AH63=0,"--",IF(AH63&lt;='db fasce di rischio'!$B$4,'db fasce di rischio'!$A$2,IF(AH63&lt;='db fasce di rischio'!$D$4,'db fasce di rischio'!$C$2,IF(AH63&lt;='db fasce di rischio'!$F$4,'db fasce di rischio'!$E$2,IF(AH63&lt;='db fasce di rischio'!$H$4,'db fasce di rischio'!$G$2,"")))))</f>
        <v>--</v>
      </c>
      <c r="AH63" s="109">
        <f t="shared" si="19"/>
        <v>0</v>
      </c>
      <c r="AI63" s="108" t="str">
        <f t="shared" si="20"/>
        <v>--</v>
      </c>
      <c r="AJ63" s="28"/>
      <c r="AK63" s="28"/>
    </row>
    <row r="64" spans="1:37" ht="40.5" customHeight="1" outlineLevel="1" x14ac:dyDescent="0.2">
      <c r="A64" s="161"/>
      <c r="B64" s="161"/>
      <c r="C64" s="24" t="s">
        <v>30</v>
      </c>
      <c r="D64" s="24" t="s">
        <v>1475</v>
      </c>
      <c r="E64" s="24" t="s">
        <v>1479</v>
      </c>
      <c r="F64" s="24" t="s">
        <v>654</v>
      </c>
      <c r="G64" s="152" t="str">
        <f t="shared" si="21"/>
        <v>--</v>
      </c>
      <c r="H64" s="109">
        <f t="shared" si="22"/>
        <v>0</v>
      </c>
      <c r="I64" s="25" t="s">
        <v>893</v>
      </c>
      <c r="J64" s="31" t="s">
        <v>287</v>
      </c>
      <c r="K64" s="82" t="s">
        <v>1461</v>
      </c>
      <c r="L64" s="31" t="s">
        <v>35</v>
      </c>
      <c r="M64" s="24" t="s">
        <v>1462</v>
      </c>
      <c r="N64" s="220">
        <v>1</v>
      </c>
      <c r="O64" s="24" t="s">
        <v>1463</v>
      </c>
      <c r="P64" s="24" t="s">
        <v>1465</v>
      </c>
      <c r="Q64" s="161"/>
      <c r="R64" s="105"/>
      <c r="S64" s="106"/>
      <c r="T64" s="106"/>
      <c r="U64" s="106"/>
      <c r="V64" s="105"/>
      <c r="W64" s="107">
        <f t="shared" si="23"/>
        <v>0</v>
      </c>
      <c r="X64" s="106"/>
      <c r="Y64" s="106"/>
      <c r="Z64" s="106"/>
      <c r="AA64" s="106"/>
      <c r="AB64" s="106"/>
      <c r="AC64" s="107">
        <f t="shared" si="24"/>
        <v>0</v>
      </c>
      <c r="AD64" s="108" t="str">
        <f>IF(AE64=0,"--",IF(AE64&lt;='[4]db fasce di rischio'!$B$4,'[4]db fasce di rischio'!$A$2,IF(AE64&lt;='[4]db fasce di rischio'!$D$4,'[4]db fasce di rischio'!$C$2,IF(AE64&lt;='[4]db fasce di rischio'!$F$4,'[4]db fasce di rischio'!$E$2,IF(AE64&lt;='[4]db fasce di rischio'!$H$4,'[4]db fasce di rischio'!$G$2,"")))))</f>
        <v>--</v>
      </c>
      <c r="AE64" s="109">
        <f t="shared" si="18"/>
        <v>0</v>
      </c>
      <c r="AF64" s="106"/>
      <c r="AG64" s="108" t="str">
        <f>IF(AH64=0,"--",IF(AH64&lt;='db fasce di rischio'!$B$4,'db fasce di rischio'!$A$2,IF(AH64&lt;='db fasce di rischio'!$D$4,'db fasce di rischio'!$C$2,IF(AH64&lt;='db fasce di rischio'!$F$4,'db fasce di rischio'!$E$2,IF(AH64&lt;='db fasce di rischio'!$H$4,'db fasce di rischio'!$G$2,"")))))</f>
        <v>--</v>
      </c>
      <c r="AH64" s="109">
        <f t="shared" si="19"/>
        <v>0</v>
      </c>
      <c r="AI64" s="108" t="str">
        <f t="shared" si="20"/>
        <v>--</v>
      </c>
      <c r="AJ64" s="28"/>
      <c r="AK64" s="28"/>
    </row>
    <row r="65" spans="1:37" ht="25.5" outlineLevel="1" x14ac:dyDescent="0.2">
      <c r="A65" s="161"/>
      <c r="B65" s="161"/>
      <c r="C65" s="24" t="s">
        <v>30</v>
      </c>
      <c r="D65" s="24" t="s">
        <v>30</v>
      </c>
      <c r="E65" s="24" t="s">
        <v>30</v>
      </c>
      <c r="F65" s="24" t="s">
        <v>662</v>
      </c>
      <c r="G65" s="152" t="str">
        <f t="shared" si="21"/>
        <v>--</v>
      </c>
      <c r="H65" s="109">
        <f t="shared" si="22"/>
        <v>0</v>
      </c>
      <c r="I65" s="25" t="s">
        <v>892</v>
      </c>
      <c r="J65" s="31" t="s">
        <v>303</v>
      </c>
      <c r="K65" s="82" t="s">
        <v>1461</v>
      </c>
      <c r="L65" s="31" t="s">
        <v>37</v>
      </c>
      <c r="M65" s="24" t="s">
        <v>1462</v>
      </c>
      <c r="N65" s="220">
        <v>1</v>
      </c>
      <c r="O65" s="24" t="s">
        <v>1463</v>
      </c>
      <c r="P65" s="24" t="s">
        <v>1465</v>
      </c>
      <c r="Q65" s="161"/>
      <c r="R65" s="105"/>
      <c r="S65" s="106"/>
      <c r="T65" s="106"/>
      <c r="U65" s="106"/>
      <c r="V65" s="105"/>
      <c r="W65" s="107">
        <f t="shared" si="23"/>
        <v>0</v>
      </c>
      <c r="X65" s="106"/>
      <c r="Y65" s="106"/>
      <c r="Z65" s="106"/>
      <c r="AA65" s="106"/>
      <c r="AB65" s="106"/>
      <c r="AC65" s="107">
        <f t="shared" si="24"/>
        <v>0</v>
      </c>
      <c r="AD65" s="108" t="str">
        <f>IF(AE65=0,"--",IF(AE65&lt;='[4]db fasce di rischio'!$B$4,'[4]db fasce di rischio'!$A$2,IF(AE65&lt;='[4]db fasce di rischio'!$D$4,'[4]db fasce di rischio'!$C$2,IF(AE65&lt;='[4]db fasce di rischio'!$F$4,'[4]db fasce di rischio'!$E$2,IF(AE65&lt;='[4]db fasce di rischio'!$H$4,'[4]db fasce di rischio'!$G$2,"")))))</f>
        <v>--</v>
      </c>
      <c r="AE65" s="109">
        <f t="shared" si="18"/>
        <v>0</v>
      </c>
      <c r="AF65" s="106"/>
      <c r="AG65" s="108" t="str">
        <f>IF(AH65=0,"--",IF(AH65&lt;='db fasce di rischio'!$B$4,'db fasce di rischio'!$A$2,IF(AH65&lt;='db fasce di rischio'!$D$4,'db fasce di rischio'!$C$2,IF(AH65&lt;='db fasce di rischio'!$F$4,'db fasce di rischio'!$E$2,IF(AH65&lt;='db fasce di rischio'!$H$4,'db fasce di rischio'!$G$2,"")))))</f>
        <v>--</v>
      </c>
      <c r="AH65" s="109">
        <f t="shared" si="19"/>
        <v>0</v>
      </c>
      <c r="AI65" s="108" t="str">
        <f t="shared" si="20"/>
        <v>--</v>
      </c>
      <c r="AJ65" s="28"/>
      <c r="AK65" s="28"/>
    </row>
    <row r="66" spans="1:37" ht="71.25" customHeight="1" outlineLevel="1" x14ac:dyDescent="0.2">
      <c r="A66" s="161"/>
      <c r="B66" s="161"/>
      <c r="C66" s="24" t="s">
        <v>30</v>
      </c>
      <c r="D66" s="24" t="s">
        <v>1476</v>
      </c>
      <c r="E66" s="24" t="s">
        <v>1480</v>
      </c>
      <c r="F66" s="24" t="s">
        <v>656</v>
      </c>
      <c r="G66" s="152" t="str">
        <f t="shared" si="21"/>
        <v>--</v>
      </c>
      <c r="H66" s="109">
        <f t="shared" si="22"/>
        <v>0</v>
      </c>
      <c r="I66" s="25" t="s">
        <v>893</v>
      </c>
      <c r="J66" s="31" t="s">
        <v>287</v>
      </c>
      <c r="K66" s="82" t="s">
        <v>1461</v>
      </c>
      <c r="L66" s="31" t="s">
        <v>33</v>
      </c>
      <c r="M66" s="24" t="s">
        <v>1462</v>
      </c>
      <c r="N66" s="220">
        <v>1</v>
      </c>
      <c r="O66" s="24" t="s">
        <v>1463</v>
      </c>
      <c r="P66" s="24" t="s">
        <v>1465</v>
      </c>
      <c r="Q66" s="161"/>
      <c r="R66" s="105"/>
      <c r="S66" s="106"/>
      <c r="T66" s="106"/>
      <c r="U66" s="106"/>
      <c r="V66" s="105"/>
      <c r="W66" s="107">
        <f t="shared" si="23"/>
        <v>0</v>
      </c>
      <c r="X66" s="106"/>
      <c r="Y66" s="106"/>
      <c r="Z66" s="106"/>
      <c r="AA66" s="106"/>
      <c r="AB66" s="106"/>
      <c r="AC66" s="107">
        <f t="shared" si="24"/>
        <v>0</v>
      </c>
      <c r="AD66" s="108" t="str">
        <f>IF(AE66=0,"--",IF(AE66&lt;='[4]db fasce di rischio'!$B$4,'[4]db fasce di rischio'!$A$2,IF(AE66&lt;='[4]db fasce di rischio'!$D$4,'[4]db fasce di rischio'!$C$2,IF(AE66&lt;='[4]db fasce di rischio'!$F$4,'[4]db fasce di rischio'!$E$2,IF(AE66&lt;='[4]db fasce di rischio'!$H$4,'[4]db fasce di rischio'!$G$2,"")))))</f>
        <v>--</v>
      </c>
      <c r="AE66" s="109">
        <f t="shared" si="18"/>
        <v>0</v>
      </c>
      <c r="AF66" s="106"/>
      <c r="AG66" s="108" t="str">
        <f>IF(AH66=0,"--",IF(AH66&lt;='db fasce di rischio'!$B$4,'db fasce di rischio'!$A$2,IF(AH66&lt;='db fasce di rischio'!$D$4,'db fasce di rischio'!$C$2,IF(AH66&lt;='db fasce di rischio'!$F$4,'db fasce di rischio'!$E$2,IF(AH66&lt;='db fasce di rischio'!$H$4,'db fasce di rischio'!$G$2,"")))))</f>
        <v>--</v>
      </c>
      <c r="AH66" s="109">
        <f t="shared" si="19"/>
        <v>0</v>
      </c>
      <c r="AI66" s="108" t="str">
        <f t="shared" si="20"/>
        <v>--</v>
      </c>
      <c r="AJ66" s="28"/>
      <c r="AK66" s="28"/>
    </row>
    <row r="67" spans="1:37" ht="21" outlineLevel="1" x14ac:dyDescent="0.2">
      <c r="A67" s="161"/>
      <c r="B67" s="161"/>
      <c r="C67" s="24" t="s">
        <v>30</v>
      </c>
      <c r="D67" s="24" t="s">
        <v>30</v>
      </c>
      <c r="E67" s="24" t="s">
        <v>30</v>
      </c>
      <c r="F67" s="24" t="s">
        <v>30</v>
      </c>
      <c r="G67" s="152" t="str">
        <f t="shared" si="21"/>
        <v>--</v>
      </c>
      <c r="H67" s="109">
        <f t="shared" si="22"/>
        <v>0</v>
      </c>
      <c r="I67" s="25" t="s">
        <v>30</v>
      </c>
      <c r="J67" s="31" t="s">
        <v>30</v>
      </c>
      <c r="K67" s="82"/>
      <c r="L67" s="31"/>
      <c r="M67" s="24"/>
      <c r="N67" s="24"/>
      <c r="O67" s="24"/>
      <c r="P67" s="24"/>
      <c r="Q67" s="161"/>
      <c r="R67" s="105"/>
      <c r="S67" s="106"/>
      <c r="T67" s="106"/>
      <c r="U67" s="106"/>
      <c r="V67" s="105"/>
      <c r="W67" s="107">
        <f t="shared" si="23"/>
        <v>0</v>
      </c>
      <c r="X67" s="106"/>
      <c r="Y67" s="106"/>
      <c r="Z67" s="106"/>
      <c r="AA67" s="106"/>
      <c r="AB67" s="106"/>
      <c r="AC67" s="107">
        <f t="shared" si="24"/>
        <v>0</v>
      </c>
      <c r="AD67" s="108" t="str">
        <f>IF(AE67=0,"--",IF(AE67&lt;='[4]db fasce di rischio'!$B$4,'[4]db fasce di rischio'!$A$2,IF(AE67&lt;='[4]db fasce di rischio'!$D$4,'[4]db fasce di rischio'!$C$2,IF(AE67&lt;='[4]db fasce di rischio'!$F$4,'[4]db fasce di rischio'!$E$2,IF(AE67&lt;='[4]db fasce di rischio'!$H$4,'[4]db fasce di rischio'!$G$2,"")))))</f>
        <v>--</v>
      </c>
      <c r="AE67" s="109">
        <f t="shared" si="18"/>
        <v>0</v>
      </c>
      <c r="AF67" s="106"/>
      <c r="AG67" s="108" t="str">
        <f>IF(AH67=0,"--",IF(AH67&lt;='db fasce di rischio'!$B$4,'db fasce di rischio'!$A$2,IF(AH67&lt;='db fasce di rischio'!$D$4,'db fasce di rischio'!$C$2,IF(AH67&lt;='db fasce di rischio'!$F$4,'db fasce di rischio'!$E$2,IF(AH67&lt;='db fasce di rischio'!$H$4,'db fasce di rischio'!$G$2,"")))))</f>
        <v>--</v>
      </c>
      <c r="AH67" s="109">
        <f t="shared" si="19"/>
        <v>0</v>
      </c>
      <c r="AI67" s="108" t="str">
        <f t="shared" si="20"/>
        <v>--</v>
      </c>
      <c r="AJ67" s="28"/>
      <c r="AK67" s="28"/>
    </row>
    <row r="68" spans="1:37" ht="21" outlineLevel="1" x14ac:dyDescent="0.2">
      <c r="A68" s="161"/>
      <c r="B68" s="161"/>
      <c r="C68" s="24" t="s">
        <v>30</v>
      </c>
      <c r="D68" s="24" t="s">
        <v>30</v>
      </c>
      <c r="E68" s="24" t="s">
        <v>30</v>
      </c>
      <c r="F68" s="24" t="s">
        <v>30</v>
      </c>
      <c r="G68" s="152" t="str">
        <f t="shared" si="21"/>
        <v>--</v>
      </c>
      <c r="H68" s="109">
        <f t="shared" si="22"/>
        <v>0</v>
      </c>
      <c r="I68" s="25" t="s">
        <v>30</v>
      </c>
      <c r="J68" s="31" t="s">
        <v>30</v>
      </c>
      <c r="K68" s="82"/>
      <c r="L68" s="31"/>
      <c r="M68" s="24"/>
      <c r="N68" s="24"/>
      <c r="O68" s="24"/>
      <c r="P68" s="24"/>
      <c r="Q68" s="161"/>
      <c r="R68" s="105"/>
      <c r="S68" s="106"/>
      <c r="T68" s="106"/>
      <c r="U68" s="106"/>
      <c r="V68" s="105"/>
      <c r="W68" s="107">
        <f t="shared" si="23"/>
        <v>0</v>
      </c>
      <c r="X68" s="106"/>
      <c r="Y68" s="106"/>
      <c r="Z68" s="106"/>
      <c r="AA68" s="106"/>
      <c r="AB68" s="106"/>
      <c r="AC68" s="107">
        <f t="shared" si="24"/>
        <v>0</v>
      </c>
      <c r="AD68" s="108" t="str">
        <f>IF(AE68=0,"--",IF(AE68&lt;='[4]db fasce di rischio'!$B$4,'[4]db fasce di rischio'!$A$2,IF(AE68&lt;='[4]db fasce di rischio'!$D$4,'[4]db fasce di rischio'!$C$2,IF(AE68&lt;='[4]db fasce di rischio'!$F$4,'[4]db fasce di rischio'!$E$2,IF(AE68&lt;='[4]db fasce di rischio'!$H$4,'[4]db fasce di rischio'!$G$2,"")))))</f>
        <v>--</v>
      </c>
      <c r="AE68" s="109">
        <f t="shared" si="18"/>
        <v>0</v>
      </c>
      <c r="AF68" s="106"/>
      <c r="AG68" s="108" t="str">
        <f>IF(AH68=0,"--",IF(AH68&lt;='db fasce di rischio'!$B$4,'db fasce di rischio'!$A$2,IF(AH68&lt;='db fasce di rischio'!$D$4,'db fasce di rischio'!$C$2,IF(AH68&lt;='db fasce di rischio'!$F$4,'db fasce di rischio'!$E$2,IF(AH68&lt;='db fasce di rischio'!$H$4,'db fasce di rischio'!$G$2,"")))))</f>
        <v>--</v>
      </c>
      <c r="AH68" s="109">
        <f t="shared" si="19"/>
        <v>0</v>
      </c>
      <c r="AI68" s="108" t="str">
        <f t="shared" si="20"/>
        <v>--</v>
      </c>
      <c r="AJ68" s="28"/>
      <c r="AK68" s="28"/>
    </row>
    <row r="69" spans="1:37" ht="21" outlineLevel="1" x14ac:dyDescent="0.2">
      <c r="A69" s="161"/>
      <c r="B69" s="161"/>
      <c r="C69" s="24" t="s">
        <v>30</v>
      </c>
      <c r="D69" s="24" t="s">
        <v>30</v>
      </c>
      <c r="E69" s="24" t="s">
        <v>30</v>
      </c>
      <c r="F69" s="24" t="s">
        <v>30</v>
      </c>
      <c r="G69" s="152" t="str">
        <f t="shared" si="21"/>
        <v>--</v>
      </c>
      <c r="H69" s="109">
        <f t="shared" si="22"/>
        <v>0</v>
      </c>
      <c r="I69" s="25" t="s">
        <v>30</v>
      </c>
      <c r="J69" s="31" t="s">
        <v>30</v>
      </c>
      <c r="K69" s="83"/>
      <c r="L69" s="31"/>
      <c r="M69" s="24"/>
      <c r="N69" s="24"/>
      <c r="O69" s="24"/>
      <c r="P69" s="24"/>
      <c r="Q69" s="161"/>
      <c r="R69" s="105"/>
      <c r="S69" s="106"/>
      <c r="T69" s="106"/>
      <c r="U69" s="106"/>
      <c r="V69" s="105"/>
      <c r="W69" s="107">
        <f t="shared" si="23"/>
        <v>0</v>
      </c>
      <c r="X69" s="106"/>
      <c r="Y69" s="106"/>
      <c r="Z69" s="106"/>
      <c r="AA69" s="106"/>
      <c r="AB69" s="106"/>
      <c r="AC69" s="107">
        <f t="shared" si="24"/>
        <v>0</v>
      </c>
      <c r="AD69" s="108" t="str">
        <f>IF(AE69=0,"--",IF(AE69&lt;='[4]db fasce di rischio'!$B$4,'[4]db fasce di rischio'!$A$2,IF(AE69&lt;='[4]db fasce di rischio'!$D$4,'[4]db fasce di rischio'!$C$2,IF(AE69&lt;='[4]db fasce di rischio'!$F$4,'[4]db fasce di rischio'!$E$2,IF(AE69&lt;='[4]db fasce di rischio'!$H$4,'[4]db fasce di rischio'!$G$2,"")))))</f>
        <v>--</v>
      </c>
      <c r="AE69" s="109">
        <f t="shared" si="18"/>
        <v>0</v>
      </c>
      <c r="AF69" s="106"/>
      <c r="AG69" s="108" t="str">
        <f>IF(AH69=0,"--",IF(AH69&lt;='db fasce di rischio'!$B$4,'db fasce di rischio'!$A$2,IF(AH69&lt;='db fasce di rischio'!$D$4,'db fasce di rischio'!$C$2,IF(AH69&lt;='db fasce di rischio'!$F$4,'db fasce di rischio'!$E$2,IF(AH69&lt;='db fasce di rischio'!$H$4,'db fasce di rischio'!$G$2,"")))))</f>
        <v>--</v>
      </c>
      <c r="AH69" s="109">
        <f t="shared" si="19"/>
        <v>0</v>
      </c>
      <c r="AI69" s="108" t="str">
        <f t="shared" si="20"/>
        <v>--</v>
      </c>
      <c r="AJ69" s="28"/>
      <c r="AK69" s="28"/>
    </row>
    <row r="70" spans="1:37" ht="21" outlineLevel="1" x14ac:dyDescent="0.2">
      <c r="A70" s="161"/>
      <c r="B70" s="161"/>
      <c r="C70" s="24" t="s">
        <v>30</v>
      </c>
      <c r="D70" s="24" t="s">
        <v>30</v>
      </c>
      <c r="E70" s="24" t="s">
        <v>30</v>
      </c>
      <c r="F70" s="24" t="s">
        <v>30</v>
      </c>
      <c r="G70" s="152" t="str">
        <f t="shared" si="21"/>
        <v>--</v>
      </c>
      <c r="H70" s="109">
        <f t="shared" si="22"/>
        <v>0</v>
      </c>
      <c r="I70" s="25" t="s">
        <v>30</v>
      </c>
      <c r="J70" s="31" t="s">
        <v>30</v>
      </c>
      <c r="K70" s="83"/>
      <c r="L70" s="31"/>
      <c r="M70" s="24"/>
      <c r="N70" s="24"/>
      <c r="O70" s="24"/>
      <c r="P70" s="24"/>
      <c r="Q70" s="161"/>
      <c r="R70" s="105"/>
      <c r="S70" s="106"/>
      <c r="T70" s="106"/>
      <c r="U70" s="106"/>
      <c r="V70" s="105"/>
      <c r="W70" s="107">
        <f t="shared" si="23"/>
        <v>0</v>
      </c>
      <c r="X70" s="106"/>
      <c r="Y70" s="106"/>
      <c r="Z70" s="106"/>
      <c r="AA70" s="106"/>
      <c r="AB70" s="106"/>
      <c r="AC70" s="107">
        <f t="shared" si="24"/>
        <v>0</v>
      </c>
      <c r="AD70" s="108" t="str">
        <f>IF(AE70=0,"--",IF(AE70&lt;='[4]db fasce di rischio'!$B$4,'[4]db fasce di rischio'!$A$2,IF(AE70&lt;='[4]db fasce di rischio'!$D$4,'[4]db fasce di rischio'!$C$2,IF(AE70&lt;='[4]db fasce di rischio'!$F$4,'[4]db fasce di rischio'!$E$2,IF(AE70&lt;='[4]db fasce di rischio'!$H$4,'[4]db fasce di rischio'!$G$2,"")))))</f>
        <v>--</v>
      </c>
      <c r="AE70" s="109">
        <f t="shared" si="18"/>
        <v>0</v>
      </c>
      <c r="AF70" s="106"/>
      <c r="AG70" s="108" t="str">
        <f>IF(AH70=0,"--",IF(AH70&lt;='db fasce di rischio'!$B$4,'db fasce di rischio'!$A$2,IF(AH70&lt;='db fasce di rischio'!$D$4,'db fasce di rischio'!$C$2,IF(AH70&lt;='db fasce di rischio'!$F$4,'db fasce di rischio'!$E$2,IF(AH70&lt;='db fasce di rischio'!$H$4,'db fasce di rischio'!$G$2,"")))))</f>
        <v>--</v>
      </c>
      <c r="AH70" s="109">
        <f t="shared" si="19"/>
        <v>0</v>
      </c>
      <c r="AI70" s="108" t="str">
        <f t="shared" si="20"/>
        <v>--</v>
      </c>
      <c r="AJ70" s="28"/>
      <c r="AK70" s="28"/>
    </row>
    <row r="71" spans="1:37" ht="21" outlineLevel="1" x14ac:dyDescent="0.2">
      <c r="A71" s="161"/>
      <c r="B71" s="161"/>
      <c r="C71" s="24" t="s">
        <v>30</v>
      </c>
      <c r="D71" s="24" t="s">
        <v>30</v>
      </c>
      <c r="E71" s="24" t="s">
        <v>30</v>
      </c>
      <c r="F71" s="24" t="s">
        <v>30</v>
      </c>
      <c r="G71" s="152" t="str">
        <f t="shared" si="21"/>
        <v>--</v>
      </c>
      <c r="H71" s="109">
        <f t="shared" si="22"/>
        <v>0</v>
      </c>
      <c r="I71" s="25" t="s">
        <v>30</v>
      </c>
      <c r="J71" s="31" t="s">
        <v>30</v>
      </c>
      <c r="K71" s="83"/>
      <c r="L71" s="31"/>
      <c r="M71" s="24"/>
      <c r="N71" s="24"/>
      <c r="O71" s="24"/>
      <c r="P71" s="24"/>
      <c r="Q71" s="161"/>
      <c r="R71" s="105"/>
      <c r="S71" s="106"/>
      <c r="T71" s="106"/>
      <c r="U71" s="106"/>
      <c r="V71" s="105"/>
      <c r="W71" s="107">
        <f t="shared" si="23"/>
        <v>0</v>
      </c>
      <c r="X71" s="106"/>
      <c r="Y71" s="106"/>
      <c r="Z71" s="106"/>
      <c r="AA71" s="106"/>
      <c r="AB71" s="106"/>
      <c r="AC71" s="107">
        <f t="shared" si="24"/>
        <v>0</v>
      </c>
      <c r="AD71" s="108" t="str">
        <f>IF(AE71=0,"--",IF(AE71&lt;='[4]db fasce di rischio'!$B$4,'[4]db fasce di rischio'!$A$2,IF(AE71&lt;='[4]db fasce di rischio'!$D$4,'[4]db fasce di rischio'!$C$2,IF(AE71&lt;='[4]db fasce di rischio'!$F$4,'[4]db fasce di rischio'!$E$2,IF(AE71&lt;='[4]db fasce di rischio'!$H$4,'[4]db fasce di rischio'!$G$2,"")))))</f>
        <v>--</v>
      </c>
      <c r="AE71" s="109">
        <f t="shared" si="18"/>
        <v>0</v>
      </c>
      <c r="AF71" s="106"/>
      <c r="AG71" s="108" t="str">
        <f>IF(AH71=0,"--",IF(AH71&lt;='db fasce di rischio'!$B$4,'db fasce di rischio'!$A$2,IF(AH71&lt;='db fasce di rischio'!$D$4,'db fasce di rischio'!$C$2,IF(AH71&lt;='db fasce di rischio'!$F$4,'db fasce di rischio'!$E$2,IF(AH71&lt;='db fasce di rischio'!$H$4,'db fasce di rischio'!$G$2,"")))))</f>
        <v>--</v>
      </c>
      <c r="AH71" s="109">
        <f t="shared" si="19"/>
        <v>0</v>
      </c>
      <c r="AI71" s="108" t="str">
        <f t="shared" si="20"/>
        <v>--</v>
      </c>
      <c r="AJ71" s="28"/>
      <c r="AK71" s="28"/>
    </row>
    <row r="72" spans="1:37" ht="21" outlineLevel="1" x14ac:dyDescent="0.2">
      <c r="A72" s="161"/>
      <c r="B72" s="161"/>
      <c r="C72" s="24" t="s">
        <v>30</v>
      </c>
      <c r="D72" s="24" t="s">
        <v>30</v>
      </c>
      <c r="E72" s="24" t="s">
        <v>30</v>
      </c>
      <c r="F72" s="24" t="s">
        <v>30</v>
      </c>
      <c r="G72" s="152" t="str">
        <f t="shared" si="21"/>
        <v>--</v>
      </c>
      <c r="H72" s="109">
        <f t="shared" si="22"/>
        <v>0</v>
      </c>
      <c r="I72" s="25" t="s">
        <v>30</v>
      </c>
      <c r="J72" s="31" t="s">
        <v>30</v>
      </c>
      <c r="K72" s="83"/>
      <c r="L72" s="31"/>
      <c r="M72" s="24"/>
      <c r="N72" s="24"/>
      <c r="O72" s="24"/>
      <c r="P72" s="24"/>
      <c r="Q72" s="161"/>
      <c r="R72" s="105"/>
      <c r="S72" s="106"/>
      <c r="T72" s="106"/>
      <c r="U72" s="106"/>
      <c r="V72" s="105"/>
      <c r="W72" s="107">
        <f t="shared" si="23"/>
        <v>0</v>
      </c>
      <c r="X72" s="106"/>
      <c r="Y72" s="106"/>
      <c r="Z72" s="106"/>
      <c r="AA72" s="106"/>
      <c r="AB72" s="106"/>
      <c r="AC72" s="107">
        <f t="shared" si="24"/>
        <v>0</v>
      </c>
      <c r="AD72" s="108" t="str">
        <f>IF(AE72=0,"--",IF(AE72&lt;='[4]db fasce di rischio'!$B$4,'[4]db fasce di rischio'!$A$2,IF(AE72&lt;='[4]db fasce di rischio'!$D$4,'[4]db fasce di rischio'!$C$2,IF(AE72&lt;='[4]db fasce di rischio'!$F$4,'[4]db fasce di rischio'!$E$2,IF(AE72&lt;='[4]db fasce di rischio'!$H$4,'[4]db fasce di rischio'!$G$2,"")))))</f>
        <v>--</v>
      </c>
      <c r="AE72" s="109">
        <f t="shared" si="18"/>
        <v>0</v>
      </c>
      <c r="AF72" s="106"/>
      <c r="AG72" s="108" t="str">
        <f>IF(AH72=0,"--",IF(AH72&lt;='db fasce di rischio'!$B$4,'db fasce di rischio'!$A$2,IF(AH72&lt;='db fasce di rischio'!$D$4,'db fasce di rischio'!$C$2,IF(AH72&lt;='db fasce di rischio'!$F$4,'db fasce di rischio'!$E$2,IF(AH72&lt;='db fasce di rischio'!$H$4,'db fasce di rischio'!$G$2,"")))))</f>
        <v>--</v>
      </c>
      <c r="AH72" s="109">
        <f t="shared" si="19"/>
        <v>0</v>
      </c>
      <c r="AI72" s="108" t="str">
        <f t="shared" si="20"/>
        <v>--</v>
      </c>
      <c r="AJ72" s="28"/>
      <c r="AK72" s="28"/>
    </row>
    <row r="73" spans="1:37" ht="21" outlineLevel="1" x14ac:dyDescent="0.2">
      <c r="A73" s="161"/>
      <c r="B73" s="161"/>
      <c r="C73" s="24" t="s">
        <v>30</v>
      </c>
      <c r="D73" s="24" t="s">
        <v>30</v>
      </c>
      <c r="E73" s="24" t="s">
        <v>30</v>
      </c>
      <c r="F73" s="24" t="s">
        <v>30</v>
      </c>
      <c r="G73" s="152" t="str">
        <f t="shared" si="21"/>
        <v>--</v>
      </c>
      <c r="H73" s="109">
        <f t="shared" si="22"/>
        <v>0</v>
      </c>
      <c r="I73" s="25" t="s">
        <v>30</v>
      </c>
      <c r="J73" s="31" t="s">
        <v>30</v>
      </c>
      <c r="K73" s="82"/>
      <c r="L73" s="31"/>
      <c r="M73" s="24"/>
      <c r="N73" s="24"/>
      <c r="O73" s="24"/>
      <c r="P73" s="24"/>
      <c r="Q73" s="161"/>
      <c r="R73" s="105"/>
      <c r="S73" s="106"/>
      <c r="T73" s="106"/>
      <c r="U73" s="106"/>
      <c r="V73" s="105"/>
      <c r="W73" s="107">
        <f t="shared" si="23"/>
        <v>0</v>
      </c>
      <c r="X73" s="106"/>
      <c r="Y73" s="106"/>
      <c r="Z73" s="106"/>
      <c r="AA73" s="106"/>
      <c r="AB73" s="106"/>
      <c r="AC73" s="107">
        <f t="shared" si="24"/>
        <v>0</v>
      </c>
      <c r="AD73" s="108" t="str">
        <f>IF(AE73=0,"--",IF(AE73&lt;='[4]db fasce di rischio'!$B$4,'[4]db fasce di rischio'!$A$2,IF(AE73&lt;='[4]db fasce di rischio'!$D$4,'[4]db fasce di rischio'!$C$2,IF(AE73&lt;='[4]db fasce di rischio'!$F$4,'[4]db fasce di rischio'!$E$2,IF(AE73&lt;='[4]db fasce di rischio'!$H$4,'[4]db fasce di rischio'!$G$2,"")))))</f>
        <v>--</v>
      </c>
      <c r="AE73" s="109">
        <f t="shared" si="18"/>
        <v>0</v>
      </c>
      <c r="AF73" s="106"/>
      <c r="AG73" s="108" t="str">
        <f>IF(AH73=0,"--",IF(AH73&lt;='db fasce di rischio'!$B$4,'db fasce di rischio'!$A$2,IF(AH73&lt;='db fasce di rischio'!$D$4,'db fasce di rischio'!$C$2,IF(AH73&lt;='db fasce di rischio'!$F$4,'db fasce di rischio'!$E$2,IF(AH73&lt;='db fasce di rischio'!$H$4,'db fasce di rischio'!$G$2,"")))))</f>
        <v>--</v>
      </c>
      <c r="AH73" s="109">
        <f t="shared" si="19"/>
        <v>0</v>
      </c>
      <c r="AI73" s="108" t="str">
        <f t="shared" si="20"/>
        <v>--</v>
      </c>
      <c r="AJ73" s="28"/>
      <c r="AK73" s="28"/>
    </row>
    <row r="74" spans="1:37" ht="21" outlineLevel="1" x14ac:dyDescent="0.2">
      <c r="A74" s="161"/>
      <c r="B74" s="161"/>
      <c r="C74" s="24" t="s">
        <v>30</v>
      </c>
      <c r="D74" s="24" t="s">
        <v>30</v>
      </c>
      <c r="E74" s="24" t="s">
        <v>30</v>
      </c>
      <c r="F74" s="24" t="s">
        <v>30</v>
      </c>
      <c r="G74" s="152" t="str">
        <f t="shared" si="21"/>
        <v>--</v>
      </c>
      <c r="H74" s="109">
        <f t="shared" si="22"/>
        <v>0</v>
      </c>
      <c r="I74" s="25" t="s">
        <v>30</v>
      </c>
      <c r="J74" s="31" t="s">
        <v>30</v>
      </c>
      <c r="K74" s="82"/>
      <c r="L74" s="31"/>
      <c r="M74" s="24"/>
      <c r="N74" s="24"/>
      <c r="O74" s="24"/>
      <c r="P74" s="26"/>
      <c r="Q74" s="161"/>
      <c r="R74" s="105"/>
      <c r="S74" s="106"/>
      <c r="T74" s="106"/>
      <c r="U74" s="106"/>
      <c r="V74" s="105"/>
      <c r="W74" s="107">
        <f t="shared" si="23"/>
        <v>0</v>
      </c>
      <c r="X74" s="106"/>
      <c r="Y74" s="106"/>
      <c r="Z74" s="106"/>
      <c r="AA74" s="106"/>
      <c r="AB74" s="106"/>
      <c r="AC74" s="107">
        <f t="shared" si="24"/>
        <v>0</v>
      </c>
      <c r="AD74" s="108" t="str">
        <f>IF(AE74=0,"--",IF(AE74&lt;='[4]db fasce di rischio'!$B$4,'[4]db fasce di rischio'!$A$2,IF(AE74&lt;='[4]db fasce di rischio'!$D$4,'[4]db fasce di rischio'!$C$2,IF(AE74&lt;='[4]db fasce di rischio'!$F$4,'[4]db fasce di rischio'!$E$2,IF(AE74&lt;='[4]db fasce di rischio'!$H$4,'[4]db fasce di rischio'!$G$2,"")))))</f>
        <v>--</v>
      </c>
      <c r="AE74" s="109">
        <f t="shared" si="18"/>
        <v>0</v>
      </c>
      <c r="AF74" s="106"/>
      <c r="AG74" s="108" t="str">
        <f>IF(AH74=0,"--",IF(AH74&lt;='db fasce di rischio'!$B$4,'db fasce di rischio'!$A$2,IF(AH74&lt;='db fasce di rischio'!$D$4,'db fasce di rischio'!$C$2,IF(AH74&lt;='db fasce di rischio'!$F$4,'db fasce di rischio'!$E$2,IF(AH74&lt;='db fasce di rischio'!$H$4,'db fasce di rischio'!$G$2,"")))))</f>
        <v>--</v>
      </c>
      <c r="AH74" s="109">
        <f t="shared" si="19"/>
        <v>0</v>
      </c>
      <c r="AI74" s="108" t="str">
        <f t="shared" si="20"/>
        <v>--</v>
      </c>
      <c r="AJ74" s="28"/>
      <c r="AK74" s="28"/>
    </row>
    <row r="75" spans="1:37" ht="21" outlineLevel="1" x14ac:dyDescent="0.2">
      <c r="A75" s="161"/>
      <c r="B75" s="161"/>
      <c r="C75" s="24" t="s">
        <v>30</v>
      </c>
      <c r="D75" s="24" t="s">
        <v>30</v>
      </c>
      <c r="E75" s="24" t="s">
        <v>30</v>
      </c>
      <c r="F75" s="24" t="s">
        <v>30</v>
      </c>
      <c r="G75" s="152" t="str">
        <f t="shared" si="21"/>
        <v>--</v>
      </c>
      <c r="H75" s="109">
        <f t="shared" si="22"/>
        <v>0</v>
      </c>
      <c r="I75" s="25" t="s">
        <v>30</v>
      </c>
      <c r="J75" s="31" t="s">
        <v>30</v>
      </c>
      <c r="K75" s="82"/>
      <c r="L75" s="31"/>
      <c r="M75" s="24"/>
      <c r="N75" s="24"/>
      <c r="O75" s="24"/>
      <c r="P75" s="27"/>
      <c r="Q75" s="161"/>
      <c r="R75" s="105"/>
      <c r="S75" s="106"/>
      <c r="T75" s="106"/>
      <c r="U75" s="106"/>
      <c r="V75" s="105"/>
      <c r="W75" s="107">
        <f t="shared" si="23"/>
        <v>0</v>
      </c>
      <c r="X75" s="106"/>
      <c r="Y75" s="106"/>
      <c r="Z75" s="106"/>
      <c r="AA75" s="106"/>
      <c r="AB75" s="106"/>
      <c r="AC75" s="107">
        <f t="shared" si="24"/>
        <v>0</v>
      </c>
      <c r="AD75" s="108" t="str">
        <f>IF(AE75=0,"--",IF(AE75&lt;='[4]db fasce di rischio'!$B$4,'[4]db fasce di rischio'!$A$2,IF(AE75&lt;='[4]db fasce di rischio'!$D$4,'[4]db fasce di rischio'!$C$2,IF(AE75&lt;='[4]db fasce di rischio'!$F$4,'[4]db fasce di rischio'!$E$2,IF(AE75&lt;='[4]db fasce di rischio'!$H$4,'[4]db fasce di rischio'!$G$2,"")))))</f>
        <v>--</v>
      </c>
      <c r="AE75" s="109">
        <f t="shared" si="18"/>
        <v>0</v>
      </c>
      <c r="AF75" s="106"/>
      <c r="AG75" s="108" t="str">
        <f>IF(AH75=0,"--",IF(AH75&lt;='db fasce di rischio'!$B$4,'db fasce di rischio'!$A$2,IF(AH75&lt;='db fasce di rischio'!$D$4,'db fasce di rischio'!$C$2,IF(AH75&lt;='db fasce di rischio'!$F$4,'db fasce di rischio'!$E$2,IF(AH75&lt;='db fasce di rischio'!$H$4,'db fasce di rischio'!$G$2,"")))))</f>
        <v>--</v>
      </c>
      <c r="AH75" s="109">
        <f t="shared" si="19"/>
        <v>0</v>
      </c>
      <c r="AI75" s="108" t="str">
        <f t="shared" si="20"/>
        <v>--</v>
      </c>
      <c r="AJ75" s="28"/>
      <c r="AK75" s="28"/>
    </row>
    <row r="76" spans="1:37" ht="21" x14ac:dyDescent="0.2">
      <c r="A76" s="160"/>
      <c r="B76" s="160"/>
      <c r="C76" s="87"/>
      <c r="D76" s="87"/>
      <c r="E76" s="87"/>
      <c r="F76" s="87"/>
      <c r="G76" s="87"/>
      <c r="H76" s="87"/>
      <c r="I76" s="87"/>
      <c r="J76" s="87"/>
      <c r="K76" s="168"/>
      <c r="L76" s="87"/>
      <c r="M76" s="87"/>
      <c r="N76" s="87"/>
      <c r="O76" s="87"/>
      <c r="P76" s="87"/>
      <c r="Q76" s="160"/>
      <c r="R76" s="28"/>
      <c r="S76" s="28"/>
      <c r="T76" s="28"/>
      <c r="U76" s="28"/>
      <c r="V76" s="28"/>
      <c r="W76" s="28"/>
      <c r="X76" s="28"/>
      <c r="Y76" s="28"/>
      <c r="Z76" s="28"/>
      <c r="AA76" s="28"/>
      <c r="AB76" s="28"/>
      <c r="AC76" s="28"/>
      <c r="AD76" s="28"/>
      <c r="AE76" s="28"/>
      <c r="AF76" s="28"/>
      <c r="AG76" s="28"/>
      <c r="AH76" s="28"/>
      <c r="AI76" s="28"/>
      <c r="AJ76" s="28"/>
      <c r="AK76" s="28"/>
    </row>
    <row r="77" spans="1:37" ht="90.6" customHeight="1" x14ac:dyDescent="0.2">
      <c r="A77" s="29"/>
      <c r="B77" s="29"/>
      <c r="C77" s="30" t="s">
        <v>665</v>
      </c>
      <c r="D77" s="30"/>
      <c r="E77" s="28"/>
      <c r="F77" s="28"/>
      <c r="G77" s="28"/>
      <c r="H77" s="28"/>
      <c r="I77" s="28"/>
      <c r="J77" s="28"/>
      <c r="K77" s="80"/>
      <c r="L77" s="28"/>
      <c r="M77" s="28"/>
      <c r="N77" s="28"/>
      <c r="O77" s="79" t="s">
        <v>6</v>
      </c>
      <c r="P77" s="79" t="s">
        <v>666</v>
      </c>
      <c r="Q77" s="28"/>
      <c r="R77" s="192" t="str">
        <f>'Val testo - PNA 2019'!$A$4</f>
        <v>Livello di interesse “esterno”(1.1)</v>
      </c>
      <c r="S77" s="192" t="str">
        <f>'Val testo - PNA 2019'!$A$12</f>
        <v>Grado di discrezionalità del decisore interno alla PA rispetto al processo (1.2)</v>
      </c>
      <c r="T77" s="192" t="str">
        <f>'Val testo - PNA 2019'!$A$20</f>
        <v>Manifestazione di eventi corruttivi o di maladministration in passato (1.3)</v>
      </c>
      <c r="U77" s="192" t="str">
        <f>'Val testo - PNA 2019'!$A$28</f>
        <v>Complessità/opacità del processo decisionale (1.4)</v>
      </c>
      <c r="V77" s="192" t="str">
        <f>'Val testo - PNA 2019'!$A$36</f>
        <v>Livello di collaborazione del responsabile del processo (1.5)</v>
      </c>
      <c r="W77" s="193" t="s">
        <v>1276</v>
      </c>
      <c r="X77" s="192" t="str">
        <f>'Val testo - PNA 2019'!$A$46</f>
        <v>Impatto organizzativo (2.1)</v>
      </c>
      <c r="Y77" s="192" t="str">
        <f>'Val testo - PNA 2019'!$A$54</f>
        <v>Impatto derivante dalla definizione dei ruoli/responsabilità (2.2)</v>
      </c>
      <c r="Z77" s="192" t="str">
        <f>'Val testo - PNA 2019'!$A$62</f>
        <v>Impatto economico (2.3)</v>
      </c>
      <c r="AA77" s="192" t="str">
        <f>'Val testo - PNA 2019'!$A$70</f>
        <v>Impatto reputazionale (2.4)</v>
      </c>
      <c r="AB77" s="192" t="str">
        <f>'Val testo - PNA 2019'!$A$78</f>
        <v>Impatto organizzativo, economico e sull'immagine (2.5)</v>
      </c>
      <c r="AC77" s="193" t="s">
        <v>1276</v>
      </c>
      <c r="AD77" s="194" t="s">
        <v>1277</v>
      </c>
      <c r="AE77" s="194" t="s">
        <v>1278</v>
      </c>
      <c r="AF77" s="174" t="s">
        <v>1382</v>
      </c>
      <c r="AG77" s="173" t="s">
        <v>1303</v>
      </c>
      <c r="AH77" s="173" t="s">
        <v>1304</v>
      </c>
      <c r="AI77" s="175" t="s">
        <v>1387</v>
      </c>
      <c r="AJ77" s="28"/>
      <c r="AK77" s="28"/>
    </row>
    <row r="78" spans="1:37" ht="30.6" customHeight="1" x14ac:dyDescent="0.2">
      <c r="A78" s="160"/>
      <c r="B78" s="160">
        <v>4</v>
      </c>
      <c r="C78" s="265" t="s">
        <v>1257</v>
      </c>
      <c r="D78" s="266"/>
      <c r="E78" s="267"/>
      <c r="F78" s="270" t="s">
        <v>366</v>
      </c>
      <c r="G78" s="270"/>
      <c r="H78" s="270"/>
      <c r="I78" s="270"/>
      <c r="J78" s="45" t="s">
        <v>11</v>
      </c>
      <c r="K78" s="271" t="s">
        <v>1494</v>
      </c>
      <c r="L78" s="271"/>
      <c r="M78" s="37"/>
      <c r="N78" s="153" t="s">
        <v>667</v>
      </c>
      <c r="O78" s="154" t="str">
        <f>IF(P78=0,"--",IF(P78&lt;='db fasce di rischio'!$B$4,'db fasce di rischio'!$A$2,IF(P78&lt;='db fasce di rischio'!$D$4,'db fasce di rischio'!$C$2,IF(P78&lt;='db fasce di rischio'!$F$4,'db fasce di rischio'!$E$2,IF(P78&lt;='db fasce di rischio'!$H$4,'db fasce di rischio'!$G$2,"")))))</f>
        <v>Basso</v>
      </c>
      <c r="P78" s="155">
        <f>IF(AH78=0,MAX(AH78:AH96),AH78)</f>
        <v>2.5600000000000005</v>
      </c>
      <c r="Q78" s="160"/>
      <c r="R78" s="105"/>
      <c r="S78" s="106"/>
      <c r="T78" s="106"/>
      <c r="U78" s="106"/>
      <c r="V78" s="105"/>
      <c r="W78" s="107">
        <f>SUM(R78:V78)/5</f>
        <v>0</v>
      </c>
      <c r="X78" s="106"/>
      <c r="Y78" s="106"/>
      <c r="Z78" s="106"/>
      <c r="AA78" s="106"/>
      <c r="AB78" s="106"/>
      <c r="AC78" s="107">
        <f>SUM(X78:AB78)/5</f>
        <v>0</v>
      </c>
      <c r="AD78" s="108" t="str">
        <f>IF(AE78=0,"--",IF(AE78&lt;='[4]db fasce di rischio'!$B$4,'[4]db fasce di rischio'!$A$2,IF(AE78&lt;='[4]db fasce di rischio'!$D$4,'[4]db fasce di rischio'!$C$2,IF(AE78&lt;='[4]db fasce di rischio'!$F$4,'[4]db fasce di rischio'!$E$2,IF(AE78&lt;='[4]db fasce di rischio'!$H$4,'[4]db fasce di rischio'!$G$2,"")))))</f>
        <v>--</v>
      </c>
      <c r="AE78" s="109">
        <f>W78*AC78</f>
        <v>0</v>
      </c>
      <c r="AF78" s="106"/>
      <c r="AG78" s="108" t="str">
        <f>IF(AH78=0,"--",IF(AH78&lt;='db fasce di rischio'!$B$4,'db fasce di rischio'!$A$2,IF(AH78&lt;='db fasce di rischio'!$D$4,'db fasce di rischio'!$C$2,IF(AH78&lt;='db fasce di rischio'!$F$4,'db fasce di rischio'!$E$2,IF(AH78&lt;='db fasce di rischio'!$H$4,'db fasce di rischio'!$G$2,"")))))</f>
        <v>Basso</v>
      </c>
      <c r="AH78" s="109">
        <f>IF(MAX(AH82:AH96)&gt;(AF78*AE78),MAX(AH82:AH96),AF78*AE78)</f>
        <v>2.5600000000000005</v>
      </c>
      <c r="AI78" s="108" t="str">
        <f>AG78</f>
        <v>Basso</v>
      </c>
      <c r="AJ78" s="28"/>
      <c r="AK78" s="28"/>
    </row>
    <row r="79" spans="1:37" ht="59.45" customHeight="1" x14ac:dyDescent="0.2">
      <c r="A79" s="160"/>
      <c r="B79" s="160"/>
      <c r="C79" s="268"/>
      <c r="D79" s="269"/>
      <c r="E79" s="269"/>
      <c r="F79" s="164"/>
      <c r="G79" s="164"/>
      <c r="H79" s="164"/>
      <c r="I79" s="164"/>
      <c r="J79" s="164"/>
      <c r="K79" s="164"/>
      <c r="L79" s="164"/>
      <c r="M79" s="165"/>
      <c r="N79" s="272" t="s">
        <v>1500</v>
      </c>
      <c r="O79" s="272"/>
      <c r="P79" s="272"/>
      <c r="Q79" s="160"/>
      <c r="R79" s="160"/>
      <c r="S79" s="28"/>
      <c r="T79" s="28"/>
      <c r="U79" s="28"/>
      <c r="V79" s="28"/>
      <c r="W79" s="28"/>
      <c r="X79" s="28"/>
      <c r="Y79" s="28"/>
      <c r="Z79" s="28"/>
      <c r="AA79" s="28"/>
      <c r="AB79" s="28"/>
      <c r="AC79" s="28"/>
      <c r="AD79" s="28"/>
      <c r="AE79" s="28"/>
      <c r="AF79" s="28"/>
      <c r="AG79" s="28"/>
      <c r="AH79" s="28"/>
      <c r="AI79" s="28"/>
      <c r="AJ79" s="28"/>
      <c r="AK79" s="28"/>
    </row>
    <row r="80" spans="1:37" ht="31.5" customHeight="1" outlineLevel="1" x14ac:dyDescent="0.2">
      <c r="A80" s="160"/>
      <c r="B80" s="160"/>
      <c r="C80" s="260" t="s">
        <v>1256</v>
      </c>
      <c r="D80" s="261"/>
      <c r="E80" s="151"/>
      <c r="F80" s="151"/>
      <c r="G80" s="151"/>
      <c r="H80" s="151"/>
      <c r="I80" s="151"/>
      <c r="J80" s="151"/>
      <c r="K80" s="150"/>
      <c r="L80" s="151"/>
      <c r="M80" s="156">
        <f>SUM(I67:I75)</f>
        <v>0</v>
      </c>
      <c r="N80" s="157"/>
      <c r="O80" s="157"/>
      <c r="P80" s="157"/>
      <c r="Q80" s="160"/>
      <c r="R80" s="160"/>
      <c r="S80" s="28"/>
      <c r="T80" s="28"/>
      <c r="U80" s="28"/>
      <c r="V80" s="28"/>
      <c r="W80" s="28"/>
      <c r="X80" s="28"/>
      <c r="Y80" s="28"/>
      <c r="Z80" s="28"/>
      <c r="AA80" s="28"/>
      <c r="AB80" s="28"/>
      <c r="AC80" s="28"/>
      <c r="AD80" s="28"/>
      <c r="AE80" s="28"/>
      <c r="AF80" s="28"/>
      <c r="AG80" s="28"/>
      <c r="AH80" s="28"/>
      <c r="AI80" s="28"/>
      <c r="AJ80" s="28"/>
      <c r="AK80" s="28"/>
    </row>
    <row r="81" spans="1:37" ht="81.95" customHeight="1" outlineLevel="1" x14ac:dyDescent="0.2">
      <c r="A81" s="161"/>
      <c r="B81" s="161"/>
      <c r="C81" s="22" t="s">
        <v>905</v>
      </c>
      <c r="D81" s="22" t="s">
        <v>906</v>
      </c>
      <c r="E81" s="22" t="s">
        <v>971</v>
      </c>
      <c r="F81" s="22" t="s">
        <v>970</v>
      </c>
      <c r="G81" s="262" t="s">
        <v>1299</v>
      </c>
      <c r="H81" s="263"/>
      <c r="I81" s="22" t="s">
        <v>969</v>
      </c>
      <c r="J81" s="22" t="s">
        <v>907</v>
      </c>
      <c r="K81" s="45" t="s">
        <v>972</v>
      </c>
      <c r="L81" s="45" t="s">
        <v>908</v>
      </c>
      <c r="M81" s="22" t="s">
        <v>630</v>
      </c>
      <c r="N81" s="22" t="s">
        <v>668</v>
      </c>
      <c r="O81" s="22" t="s">
        <v>669</v>
      </c>
      <c r="P81" s="22" t="s">
        <v>670</v>
      </c>
      <c r="Q81" s="161"/>
      <c r="R81" s="192" t="str">
        <f>'Val testo - PNA 2019'!$A$4</f>
        <v>Livello di interesse “esterno”(1.1)</v>
      </c>
      <c r="S81" s="192" t="str">
        <f>'Val testo - PNA 2019'!$A$12</f>
        <v>Grado di discrezionalità del decisore interno alla PA rispetto al processo (1.2)</v>
      </c>
      <c r="T81" s="192" t="str">
        <f>'Val testo - PNA 2019'!$A$20</f>
        <v>Manifestazione di eventi corruttivi o di maladministration in passato (1.3)</v>
      </c>
      <c r="U81" s="192" t="str">
        <f>'Val testo - PNA 2019'!$A$28</f>
        <v>Complessità/opacità del processo decisionale (1.4)</v>
      </c>
      <c r="V81" s="192" t="str">
        <f>'Val testo - PNA 2019'!$A$36</f>
        <v>Livello di collaborazione del responsabile del processo (1.5)</v>
      </c>
      <c r="W81" s="193" t="s">
        <v>1276</v>
      </c>
      <c r="X81" s="192" t="str">
        <f>'Val testo - PNA 2019'!$A$46</f>
        <v>Impatto organizzativo (2.1)</v>
      </c>
      <c r="Y81" s="192" t="str">
        <f>'Val testo - PNA 2019'!$A$54</f>
        <v>Impatto derivante dalla definizione dei ruoli/responsabilità (2.2)</v>
      </c>
      <c r="Z81" s="192" t="str">
        <f>'Val testo - PNA 2019'!$A$62</f>
        <v>Impatto economico (2.3)</v>
      </c>
      <c r="AA81" s="192" t="str">
        <f>'Val testo - PNA 2019'!$A$70</f>
        <v>Impatto reputazionale (2.4)</v>
      </c>
      <c r="AB81" s="192" t="str">
        <f>'Val testo - PNA 2019'!$A$78</f>
        <v>Impatto organizzativo, economico e sull'immagine (2.5)</v>
      </c>
      <c r="AC81" s="193" t="s">
        <v>1276</v>
      </c>
      <c r="AD81" s="194" t="s">
        <v>1277</v>
      </c>
      <c r="AE81" s="194" t="s">
        <v>1278</v>
      </c>
      <c r="AF81" s="174" t="s">
        <v>1382</v>
      </c>
      <c r="AG81" s="173" t="s">
        <v>1303</v>
      </c>
      <c r="AH81" s="22" t="s">
        <v>1293</v>
      </c>
      <c r="AI81" s="22" t="s">
        <v>1387</v>
      </c>
      <c r="AJ81" s="28"/>
      <c r="AK81" s="28"/>
    </row>
    <row r="82" spans="1:37" ht="38.25" outlineLevel="1" x14ac:dyDescent="0.2">
      <c r="A82" s="161"/>
      <c r="B82" s="161"/>
      <c r="C82" s="222" t="s">
        <v>1483</v>
      </c>
      <c r="D82" s="24" t="s">
        <v>1482</v>
      </c>
      <c r="E82" s="24" t="s">
        <v>1487</v>
      </c>
      <c r="F82" s="24" t="s">
        <v>657</v>
      </c>
      <c r="G82" s="152" t="str">
        <f>AG82</f>
        <v>Basso</v>
      </c>
      <c r="H82" s="109">
        <f>AH82</f>
        <v>2.5600000000000005</v>
      </c>
      <c r="I82" s="25" t="s">
        <v>893</v>
      </c>
      <c r="J82" s="31" t="s">
        <v>303</v>
      </c>
      <c r="K82" s="82" t="s">
        <v>1461</v>
      </c>
      <c r="L82" s="31" t="s">
        <v>37</v>
      </c>
      <c r="M82" s="24" t="s">
        <v>1462</v>
      </c>
      <c r="N82" s="220">
        <v>1</v>
      </c>
      <c r="O82" s="24" t="s">
        <v>1463</v>
      </c>
      <c r="P82" s="24" t="s">
        <v>1493</v>
      </c>
      <c r="Q82" s="161"/>
      <c r="R82" s="105">
        <v>1</v>
      </c>
      <c r="S82" s="106">
        <v>3</v>
      </c>
      <c r="T82" s="106">
        <v>1</v>
      </c>
      <c r="U82" s="106">
        <v>2</v>
      </c>
      <c r="V82" s="105">
        <v>3</v>
      </c>
      <c r="W82" s="107">
        <f>SUM(R82:V82)/5</f>
        <v>2</v>
      </c>
      <c r="X82" s="106">
        <v>3</v>
      </c>
      <c r="Y82" s="106">
        <v>4</v>
      </c>
      <c r="Z82" s="106">
        <v>4</v>
      </c>
      <c r="AA82" s="106">
        <v>1</v>
      </c>
      <c r="AB82" s="106">
        <v>4</v>
      </c>
      <c r="AC82" s="107">
        <f>SUM(X82:AB82)/5</f>
        <v>3.2</v>
      </c>
      <c r="AD82" s="108" t="str">
        <f>IF(AE82=0,"--",IF(AE82&lt;='[4]db fasce di rischio'!$B$4,'[4]db fasce di rischio'!$A$2,IF(AE82&lt;='[4]db fasce di rischio'!$D$4,'[4]db fasce di rischio'!$C$2,IF(AE82&lt;='[4]db fasce di rischio'!$F$4,'[4]db fasce di rischio'!$E$2,IF(AE82&lt;='[4]db fasce di rischio'!$H$4,'[4]db fasce di rischio'!$G$2,"")))))</f>
        <v>Medio</v>
      </c>
      <c r="AE82" s="109">
        <f t="shared" ref="AE82:AE96" si="25">W82*AC82</f>
        <v>6.4</v>
      </c>
      <c r="AF82" s="106">
        <v>0.4</v>
      </c>
      <c r="AG82" s="108" t="str">
        <f>IF(AH82=0,"--",IF(AH82&lt;='db fasce di rischio'!$B$4,'db fasce di rischio'!$A$2,IF(AH82&lt;='db fasce di rischio'!$D$4,'db fasce di rischio'!$C$2,IF(AH82&lt;='db fasce di rischio'!$F$4,'db fasce di rischio'!$E$2,IF(AH82&lt;='db fasce di rischio'!$H$4,'db fasce di rischio'!$G$2,"")))))</f>
        <v>Basso</v>
      </c>
      <c r="AH82" s="109">
        <f t="shared" ref="AH82:AH96" si="26">AF82*AE82</f>
        <v>2.5600000000000005</v>
      </c>
      <c r="AI82" s="108" t="str">
        <f t="shared" ref="AI82:AI96" si="27">AG82</f>
        <v>Basso</v>
      </c>
      <c r="AJ82" s="28"/>
      <c r="AK82" s="28"/>
    </row>
    <row r="83" spans="1:37" ht="50.25" customHeight="1" outlineLevel="1" x14ac:dyDescent="0.2">
      <c r="A83" s="161"/>
      <c r="B83" s="161"/>
      <c r="C83" s="24" t="s">
        <v>30</v>
      </c>
      <c r="D83" s="24"/>
      <c r="E83" s="24" t="s">
        <v>30</v>
      </c>
      <c r="F83" s="24" t="s">
        <v>30</v>
      </c>
      <c r="G83" s="152" t="str">
        <f t="shared" ref="G83:G96" si="28">AG83</f>
        <v>--</v>
      </c>
      <c r="H83" s="109">
        <f t="shared" ref="H83:H96" si="29">AH83</f>
        <v>0</v>
      </c>
      <c r="I83" s="25" t="s">
        <v>30</v>
      </c>
      <c r="J83" s="31" t="s">
        <v>817</v>
      </c>
      <c r="K83" s="82" t="s">
        <v>1461</v>
      </c>
      <c r="L83" s="31" t="s">
        <v>36</v>
      </c>
      <c r="M83" s="24" t="s">
        <v>1462</v>
      </c>
      <c r="N83" s="220">
        <v>1</v>
      </c>
      <c r="O83" s="24" t="s">
        <v>1463</v>
      </c>
      <c r="P83" s="24" t="s">
        <v>1493</v>
      </c>
      <c r="Q83" s="161"/>
      <c r="R83" s="105"/>
      <c r="S83" s="106"/>
      <c r="T83" s="106"/>
      <c r="U83" s="106"/>
      <c r="V83" s="105"/>
      <c r="W83" s="107">
        <f t="shared" ref="W83:W96" si="30">SUM(R83:V83)/5</f>
        <v>0</v>
      </c>
      <c r="X83" s="106"/>
      <c r="Y83" s="106"/>
      <c r="Z83" s="106"/>
      <c r="AA83" s="106"/>
      <c r="AB83" s="106"/>
      <c r="AC83" s="107">
        <f t="shared" ref="AC83:AC96" si="31">SUM(X83:AB83)/5</f>
        <v>0</v>
      </c>
      <c r="AD83" s="108" t="str">
        <f>IF(AE83=0,"--",IF(AE83&lt;='[4]db fasce di rischio'!$B$4,'[4]db fasce di rischio'!$A$2,IF(AE83&lt;='[4]db fasce di rischio'!$D$4,'[4]db fasce di rischio'!$C$2,IF(AE83&lt;='[4]db fasce di rischio'!$F$4,'[4]db fasce di rischio'!$E$2,IF(AE83&lt;='[4]db fasce di rischio'!$H$4,'[4]db fasce di rischio'!$G$2,"")))))</f>
        <v>--</v>
      </c>
      <c r="AE83" s="109">
        <f t="shared" si="25"/>
        <v>0</v>
      </c>
      <c r="AF83" s="106"/>
      <c r="AG83" s="108" t="str">
        <f>IF(AH83=0,"--",IF(AH83&lt;='db fasce di rischio'!$B$4,'db fasce di rischio'!$A$2,IF(AH83&lt;='db fasce di rischio'!$D$4,'db fasce di rischio'!$C$2,IF(AH83&lt;='db fasce di rischio'!$F$4,'db fasce di rischio'!$E$2,IF(AH83&lt;='db fasce di rischio'!$H$4,'db fasce di rischio'!$G$2,"")))))</f>
        <v>--</v>
      </c>
      <c r="AH83" s="109">
        <f t="shared" si="26"/>
        <v>0</v>
      </c>
      <c r="AI83" s="108" t="str">
        <f t="shared" si="27"/>
        <v>--</v>
      </c>
      <c r="AJ83" s="28"/>
      <c r="AK83" s="28"/>
    </row>
    <row r="84" spans="1:37" ht="39.75" customHeight="1" outlineLevel="1" x14ac:dyDescent="0.2">
      <c r="A84" s="161"/>
      <c r="B84" s="161"/>
      <c r="C84" s="24" t="s">
        <v>30</v>
      </c>
      <c r="D84" s="24" t="s">
        <v>1484</v>
      </c>
      <c r="E84" s="24" t="s">
        <v>1495</v>
      </c>
      <c r="F84" s="24" t="s">
        <v>662</v>
      </c>
      <c r="G84" s="152" t="str">
        <f t="shared" si="28"/>
        <v>--</v>
      </c>
      <c r="H84" s="109">
        <f t="shared" si="29"/>
        <v>0</v>
      </c>
      <c r="I84" s="25" t="s">
        <v>893</v>
      </c>
      <c r="J84" s="31" t="s">
        <v>817</v>
      </c>
      <c r="K84" s="82" t="s">
        <v>1461</v>
      </c>
      <c r="L84" s="31" t="s">
        <v>36</v>
      </c>
      <c r="M84" s="24" t="s">
        <v>1462</v>
      </c>
      <c r="N84" s="220">
        <v>1</v>
      </c>
      <c r="O84" s="24" t="s">
        <v>1463</v>
      </c>
      <c r="P84" s="24" t="s">
        <v>1496</v>
      </c>
      <c r="Q84" s="161"/>
      <c r="R84" s="105"/>
      <c r="S84" s="106"/>
      <c r="T84" s="106"/>
      <c r="U84" s="106"/>
      <c r="V84" s="105"/>
      <c r="W84" s="107">
        <f t="shared" si="30"/>
        <v>0</v>
      </c>
      <c r="X84" s="106"/>
      <c r="Y84" s="106"/>
      <c r="Z84" s="106"/>
      <c r="AA84" s="106"/>
      <c r="AB84" s="106"/>
      <c r="AC84" s="107">
        <f t="shared" si="31"/>
        <v>0</v>
      </c>
      <c r="AD84" s="108" t="str">
        <f>IF(AE84=0,"--",IF(AE84&lt;='[4]db fasce di rischio'!$B$4,'[4]db fasce di rischio'!$A$2,IF(AE84&lt;='[4]db fasce di rischio'!$D$4,'[4]db fasce di rischio'!$C$2,IF(AE84&lt;='[4]db fasce di rischio'!$F$4,'[4]db fasce di rischio'!$E$2,IF(AE84&lt;='[4]db fasce di rischio'!$H$4,'[4]db fasce di rischio'!$G$2,"")))))</f>
        <v>--</v>
      </c>
      <c r="AE84" s="109">
        <f t="shared" si="25"/>
        <v>0</v>
      </c>
      <c r="AF84" s="106"/>
      <c r="AG84" s="108" t="str">
        <f>IF(AH84=0,"--",IF(AH84&lt;='db fasce di rischio'!$B$4,'db fasce di rischio'!$A$2,IF(AH84&lt;='db fasce di rischio'!$D$4,'db fasce di rischio'!$C$2,IF(AH84&lt;='db fasce di rischio'!$F$4,'db fasce di rischio'!$E$2,IF(AH84&lt;='db fasce di rischio'!$H$4,'db fasce di rischio'!$G$2,"")))))</f>
        <v>--</v>
      </c>
      <c r="AH84" s="109">
        <f t="shared" si="26"/>
        <v>0</v>
      </c>
      <c r="AI84" s="108" t="str">
        <f t="shared" si="27"/>
        <v>--</v>
      </c>
      <c r="AJ84" s="28"/>
      <c r="AK84" s="28"/>
    </row>
    <row r="85" spans="1:37" ht="48" customHeight="1" outlineLevel="1" x14ac:dyDescent="0.2">
      <c r="A85" s="161"/>
      <c r="B85" s="161"/>
      <c r="C85" s="24" t="s">
        <v>30</v>
      </c>
      <c r="D85" s="24" t="s">
        <v>1485</v>
      </c>
      <c r="E85" s="24" t="s">
        <v>186</v>
      </c>
      <c r="F85" s="24" t="s">
        <v>657</v>
      </c>
      <c r="G85" s="152" t="str">
        <f t="shared" si="28"/>
        <v>--</v>
      </c>
      <c r="H85" s="109">
        <f t="shared" si="29"/>
        <v>0</v>
      </c>
      <c r="I85" s="25" t="s">
        <v>892</v>
      </c>
      <c r="J85" s="31" t="s">
        <v>303</v>
      </c>
      <c r="K85" s="82" t="s">
        <v>1461</v>
      </c>
      <c r="L85" s="31" t="s">
        <v>37</v>
      </c>
      <c r="M85" s="24" t="s">
        <v>1462</v>
      </c>
      <c r="N85" s="220">
        <v>1</v>
      </c>
      <c r="O85" s="24" t="s">
        <v>1463</v>
      </c>
      <c r="P85" s="24" t="s">
        <v>1497</v>
      </c>
      <c r="Q85" s="161"/>
      <c r="R85" s="105"/>
      <c r="S85" s="106"/>
      <c r="T85" s="106"/>
      <c r="U85" s="106"/>
      <c r="V85" s="105"/>
      <c r="W85" s="107">
        <f t="shared" si="30"/>
        <v>0</v>
      </c>
      <c r="X85" s="106"/>
      <c r="Y85" s="106"/>
      <c r="Z85" s="106"/>
      <c r="AA85" s="106"/>
      <c r="AB85" s="106"/>
      <c r="AC85" s="107">
        <f t="shared" si="31"/>
        <v>0</v>
      </c>
      <c r="AD85" s="108" t="str">
        <f>IF(AE85=0,"--",IF(AE85&lt;='[4]db fasce di rischio'!$B$4,'[4]db fasce di rischio'!$A$2,IF(AE85&lt;='[4]db fasce di rischio'!$D$4,'[4]db fasce di rischio'!$C$2,IF(AE85&lt;='[4]db fasce di rischio'!$F$4,'[4]db fasce di rischio'!$E$2,IF(AE85&lt;='[4]db fasce di rischio'!$H$4,'[4]db fasce di rischio'!$G$2,"")))))</f>
        <v>--</v>
      </c>
      <c r="AE85" s="109">
        <f t="shared" si="25"/>
        <v>0</v>
      </c>
      <c r="AF85" s="106"/>
      <c r="AG85" s="108" t="str">
        <f>IF(AH85=0,"--",IF(AH85&lt;='db fasce di rischio'!$B$4,'db fasce di rischio'!$A$2,IF(AH85&lt;='db fasce di rischio'!$D$4,'db fasce di rischio'!$C$2,IF(AH85&lt;='db fasce di rischio'!$F$4,'db fasce di rischio'!$E$2,IF(AH85&lt;='db fasce di rischio'!$H$4,'db fasce di rischio'!$G$2,"")))))</f>
        <v>--</v>
      </c>
      <c r="AH85" s="109">
        <f t="shared" si="26"/>
        <v>0</v>
      </c>
      <c r="AI85" s="108" t="str">
        <f t="shared" si="27"/>
        <v>--</v>
      </c>
      <c r="AJ85" s="28"/>
      <c r="AK85" s="28"/>
    </row>
    <row r="86" spans="1:37" ht="38.25" outlineLevel="1" x14ac:dyDescent="0.2">
      <c r="A86" s="161"/>
      <c r="B86" s="161"/>
      <c r="C86" s="24" t="s">
        <v>30</v>
      </c>
      <c r="D86" s="24" t="s">
        <v>1486</v>
      </c>
      <c r="E86" s="24" t="s">
        <v>1498</v>
      </c>
      <c r="F86" s="24" t="s">
        <v>658</v>
      </c>
      <c r="G86" s="152" t="str">
        <f t="shared" si="28"/>
        <v>--</v>
      </c>
      <c r="H86" s="109">
        <f t="shared" si="29"/>
        <v>0</v>
      </c>
      <c r="I86" s="25" t="s">
        <v>893</v>
      </c>
      <c r="J86" s="31" t="s">
        <v>303</v>
      </c>
      <c r="K86" s="82" t="s">
        <v>1461</v>
      </c>
      <c r="L86" s="31" t="s">
        <v>37</v>
      </c>
      <c r="M86" s="24" t="s">
        <v>1462</v>
      </c>
      <c r="N86" s="220">
        <v>1</v>
      </c>
      <c r="O86" s="24" t="s">
        <v>1463</v>
      </c>
      <c r="P86" s="24" t="s">
        <v>1499</v>
      </c>
      <c r="Q86" s="161"/>
      <c r="R86" s="105"/>
      <c r="S86" s="106"/>
      <c r="T86" s="106"/>
      <c r="U86" s="106"/>
      <c r="V86" s="105"/>
      <c r="W86" s="107">
        <f t="shared" si="30"/>
        <v>0</v>
      </c>
      <c r="X86" s="106"/>
      <c r="Y86" s="106"/>
      <c r="Z86" s="106"/>
      <c r="AA86" s="106"/>
      <c r="AB86" s="106"/>
      <c r="AC86" s="107">
        <f t="shared" si="31"/>
        <v>0</v>
      </c>
      <c r="AD86" s="108" t="str">
        <f>IF(AE86=0,"--",IF(AE86&lt;='[4]db fasce di rischio'!$B$4,'[4]db fasce di rischio'!$A$2,IF(AE86&lt;='[4]db fasce di rischio'!$D$4,'[4]db fasce di rischio'!$C$2,IF(AE86&lt;='[4]db fasce di rischio'!$F$4,'[4]db fasce di rischio'!$E$2,IF(AE86&lt;='[4]db fasce di rischio'!$H$4,'[4]db fasce di rischio'!$G$2,"")))))</f>
        <v>--</v>
      </c>
      <c r="AE86" s="109">
        <f t="shared" si="25"/>
        <v>0</v>
      </c>
      <c r="AF86" s="106"/>
      <c r="AG86" s="108" t="str">
        <f>IF(AH86=0,"--",IF(AH86&lt;='db fasce di rischio'!$B$4,'db fasce di rischio'!$A$2,IF(AH86&lt;='db fasce di rischio'!$D$4,'db fasce di rischio'!$C$2,IF(AH86&lt;='db fasce di rischio'!$F$4,'db fasce di rischio'!$E$2,IF(AH86&lt;='db fasce di rischio'!$H$4,'db fasce di rischio'!$G$2,"")))))</f>
        <v>--</v>
      </c>
      <c r="AH86" s="109">
        <f t="shared" si="26"/>
        <v>0</v>
      </c>
      <c r="AI86" s="108" t="str">
        <f t="shared" si="27"/>
        <v>--</v>
      </c>
      <c r="AJ86" s="28"/>
      <c r="AK86" s="28"/>
    </row>
    <row r="87" spans="1:37" ht="21" outlineLevel="1" x14ac:dyDescent="0.2">
      <c r="A87" s="161"/>
      <c r="B87" s="161"/>
      <c r="C87" s="24" t="s">
        <v>30</v>
      </c>
      <c r="D87" s="24" t="s">
        <v>30</v>
      </c>
      <c r="E87" s="24" t="s">
        <v>30</v>
      </c>
      <c r="F87" s="24" t="s">
        <v>30</v>
      </c>
      <c r="G87" s="152" t="str">
        <f t="shared" si="28"/>
        <v>--</v>
      </c>
      <c r="H87" s="109">
        <f t="shared" si="29"/>
        <v>0</v>
      </c>
      <c r="I87" s="25" t="s">
        <v>30</v>
      </c>
      <c r="J87" s="31" t="s">
        <v>30</v>
      </c>
      <c r="K87" s="82"/>
      <c r="L87" s="31"/>
      <c r="M87" s="24"/>
      <c r="N87" s="24"/>
      <c r="O87" s="24"/>
      <c r="P87" s="24"/>
      <c r="Q87" s="161"/>
      <c r="R87" s="105"/>
      <c r="S87" s="106"/>
      <c r="T87" s="106"/>
      <c r="U87" s="106"/>
      <c r="V87" s="105"/>
      <c r="W87" s="107">
        <f t="shared" si="30"/>
        <v>0</v>
      </c>
      <c r="X87" s="106"/>
      <c r="Y87" s="106"/>
      <c r="Z87" s="106"/>
      <c r="AA87" s="106"/>
      <c r="AB87" s="106"/>
      <c r="AC87" s="107">
        <f t="shared" si="31"/>
        <v>0</v>
      </c>
      <c r="AD87" s="108" t="str">
        <f>IF(AE87=0,"--",IF(AE87&lt;='[4]db fasce di rischio'!$B$4,'[4]db fasce di rischio'!$A$2,IF(AE87&lt;='[4]db fasce di rischio'!$D$4,'[4]db fasce di rischio'!$C$2,IF(AE87&lt;='[4]db fasce di rischio'!$F$4,'[4]db fasce di rischio'!$E$2,IF(AE87&lt;='[4]db fasce di rischio'!$H$4,'[4]db fasce di rischio'!$G$2,"")))))</f>
        <v>--</v>
      </c>
      <c r="AE87" s="109">
        <f t="shared" si="25"/>
        <v>0</v>
      </c>
      <c r="AF87" s="106"/>
      <c r="AG87" s="108" t="str">
        <f>IF(AH87=0,"--",IF(AH87&lt;='db fasce di rischio'!$B$4,'db fasce di rischio'!$A$2,IF(AH87&lt;='db fasce di rischio'!$D$4,'db fasce di rischio'!$C$2,IF(AH87&lt;='db fasce di rischio'!$F$4,'db fasce di rischio'!$E$2,IF(AH87&lt;='db fasce di rischio'!$H$4,'db fasce di rischio'!$G$2,"")))))</f>
        <v>--</v>
      </c>
      <c r="AH87" s="109">
        <f t="shared" si="26"/>
        <v>0</v>
      </c>
      <c r="AI87" s="108" t="str">
        <f t="shared" si="27"/>
        <v>--</v>
      </c>
      <c r="AJ87" s="28"/>
      <c r="AK87" s="28"/>
    </row>
    <row r="88" spans="1:37" ht="21" outlineLevel="1" x14ac:dyDescent="0.2">
      <c r="A88" s="161"/>
      <c r="B88" s="161"/>
      <c r="C88" s="24" t="s">
        <v>30</v>
      </c>
      <c r="D88" s="24" t="s">
        <v>30</v>
      </c>
      <c r="E88" s="24" t="s">
        <v>30</v>
      </c>
      <c r="F88" s="24" t="s">
        <v>30</v>
      </c>
      <c r="G88" s="152" t="str">
        <f t="shared" si="28"/>
        <v>--</v>
      </c>
      <c r="H88" s="109">
        <f t="shared" si="29"/>
        <v>0</v>
      </c>
      <c r="I88" s="25" t="s">
        <v>30</v>
      </c>
      <c r="J88" s="31" t="s">
        <v>30</v>
      </c>
      <c r="K88" s="82"/>
      <c r="L88" s="31"/>
      <c r="M88" s="24"/>
      <c r="N88" s="24"/>
      <c r="O88" s="24"/>
      <c r="P88" s="24"/>
      <c r="Q88" s="161"/>
      <c r="R88" s="105"/>
      <c r="S88" s="106"/>
      <c r="T88" s="106"/>
      <c r="U88" s="106"/>
      <c r="V88" s="105"/>
      <c r="W88" s="107">
        <f t="shared" si="30"/>
        <v>0</v>
      </c>
      <c r="X88" s="106"/>
      <c r="Y88" s="106"/>
      <c r="Z88" s="106"/>
      <c r="AA88" s="106"/>
      <c r="AB88" s="106"/>
      <c r="AC88" s="107">
        <f t="shared" si="31"/>
        <v>0</v>
      </c>
      <c r="AD88" s="108" t="str">
        <f>IF(AE88=0,"--",IF(AE88&lt;='[4]db fasce di rischio'!$B$4,'[4]db fasce di rischio'!$A$2,IF(AE88&lt;='[4]db fasce di rischio'!$D$4,'[4]db fasce di rischio'!$C$2,IF(AE88&lt;='[4]db fasce di rischio'!$F$4,'[4]db fasce di rischio'!$E$2,IF(AE88&lt;='[4]db fasce di rischio'!$H$4,'[4]db fasce di rischio'!$G$2,"")))))</f>
        <v>--</v>
      </c>
      <c r="AE88" s="109">
        <f t="shared" si="25"/>
        <v>0</v>
      </c>
      <c r="AF88" s="106"/>
      <c r="AG88" s="108" t="str">
        <f>IF(AH88=0,"--",IF(AH88&lt;='db fasce di rischio'!$B$4,'db fasce di rischio'!$A$2,IF(AH88&lt;='db fasce di rischio'!$D$4,'db fasce di rischio'!$C$2,IF(AH88&lt;='db fasce di rischio'!$F$4,'db fasce di rischio'!$E$2,IF(AH88&lt;='db fasce di rischio'!$H$4,'db fasce di rischio'!$G$2,"")))))</f>
        <v>--</v>
      </c>
      <c r="AH88" s="109">
        <f t="shared" si="26"/>
        <v>0</v>
      </c>
      <c r="AI88" s="108" t="str">
        <f t="shared" si="27"/>
        <v>--</v>
      </c>
      <c r="AJ88" s="28"/>
      <c r="AK88" s="28"/>
    </row>
    <row r="89" spans="1:37" ht="21" outlineLevel="1" x14ac:dyDescent="0.2">
      <c r="A89" s="161"/>
      <c r="B89" s="161"/>
      <c r="C89" s="24" t="s">
        <v>30</v>
      </c>
      <c r="D89" s="24" t="s">
        <v>30</v>
      </c>
      <c r="E89" s="24" t="s">
        <v>30</v>
      </c>
      <c r="F89" s="24" t="s">
        <v>30</v>
      </c>
      <c r="G89" s="152" t="str">
        <f t="shared" si="28"/>
        <v>--</v>
      </c>
      <c r="H89" s="109">
        <f t="shared" si="29"/>
        <v>0</v>
      </c>
      <c r="I89" s="25" t="s">
        <v>30</v>
      </c>
      <c r="J89" s="31" t="s">
        <v>30</v>
      </c>
      <c r="K89" s="82"/>
      <c r="L89" s="31"/>
      <c r="M89" s="24"/>
      <c r="N89" s="24"/>
      <c r="O89" s="24"/>
      <c r="P89" s="24"/>
      <c r="Q89" s="161"/>
      <c r="R89" s="105"/>
      <c r="S89" s="106"/>
      <c r="T89" s="106"/>
      <c r="U89" s="106"/>
      <c r="V89" s="105"/>
      <c r="W89" s="107">
        <f t="shared" si="30"/>
        <v>0</v>
      </c>
      <c r="X89" s="106"/>
      <c r="Y89" s="106"/>
      <c r="Z89" s="106"/>
      <c r="AA89" s="106"/>
      <c r="AB89" s="106"/>
      <c r="AC89" s="107">
        <f t="shared" si="31"/>
        <v>0</v>
      </c>
      <c r="AD89" s="108" t="str">
        <f>IF(AE89=0,"--",IF(AE89&lt;='[4]db fasce di rischio'!$B$4,'[4]db fasce di rischio'!$A$2,IF(AE89&lt;='[4]db fasce di rischio'!$D$4,'[4]db fasce di rischio'!$C$2,IF(AE89&lt;='[4]db fasce di rischio'!$F$4,'[4]db fasce di rischio'!$E$2,IF(AE89&lt;='[4]db fasce di rischio'!$H$4,'[4]db fasce di rischio'!$G$2,"")))))</f>
        <v>--</v>
      </c>
      <c r="AE89" s="109">
        <f t="shared" si="25"/>
        <v>0</v>
      </c>
      <c r="AF89" s="106"/>
      <c r="AG89" s="108" t="str">
        <f>IF(AH89=0,"--",IF(AH89&lt;='db fasce di rischio'!$B$4,'db fasce di rischio'!$A$2,IF(AH89&lt;='db fasce di rischio'!$D$4,'db fasce di rischio'!$C$2,IF(AH89&lt;='db fasce di rischio'!$F$4,'db fasce di rischio'!$E$2,IF(AH89&lt;='db fasce di rischio'!$H$4,'db fasce di rischio'!$G$2,"")))))</f>
        <v>--</v>
      </c>
      <c r="AH89" s="109">
        <f t="shared" si="26"/>
        <v>0</v>
      </c>
      <c r="AI89" s="108" t="str">
        <f t="shared" si="27"/>
        <v>--</v>
      </c>
      <c r="AJ89" s="28"/>
      <c r="AK89" s="28"/>
    </row>
    <row r="90" spans="1:37" ht="21" outlineLevel="1" x14ac:dyDescent="0.2">
      <c r="A90" s="161"/>
      <c r="B90" s="161"/>
      <c r="C90" s="24" t="s">
        <v>30</v>
      </c>
      <c r="D90" s="24" t="s">
        <v>30</v>
      </c>
      <c r="E90" s="24" t="s">
        <v>30</v>
      </c>
      <c r="F90" s="24" t="s">
        <v>30</v>
      </c>
      <c r="G90" s="152" t="str">
        <f t="shared" si="28"/>
        <v>--</v>
      </c>
      <c r="H90" s="109">
        <f t="shared" si="29"/>
        <v>0</v>
      </c>
      <c r="I90" s="25" t="s">
        <v>30</v>
      </c>
      <c r="J90" s="31" t="s">
        <v>30</v>
      </c>
      <c r="K90" s="83"/>
      <c r="L90" s="31"/>
      <c r="M90" s="24"/>
      <c r="N90" s="24"/>
      <c r="O90" s="24"/>
      <c r="P90" s="24"/>
      <c r="Q90" s="161"/>
      <c r="R90" s="105"/>
      <c r="S90" s="106"/>
      <c r="T90" s="106"/>
      <c r="U90" s="106"/>
      <c r="V90" s="105"/>
      <c r="W90" s="107">
        <f t="shared" si="30"/>
        <v>0</v>
      </c>
      <c r="X90" s="106"/>
      <c r="Y90" s="106"/>
      <c r="Z90" s="106"/>
      <c r="AA90" s="106"/>
      <c r="AB90" s="106"/>
      <c r="AC90" s="107">
        <f t="shared" si="31"/>
        <v>0</v>
      </c>
      <c r="AD90" s="108" t="str">
        <f>IF(AE90=0,"--",IF(AE90&lt;='[4]db fasce di rischio'!$B$4,'[4]db fasce di rischio'!$A$2,IF(AE90&lt;='[4]db fasce di rischio'!$D$4,'[4]db fasce di rischio'!$C$2,IF(AE90&lt;='[4]db fasce di rischio'!$F$4,'[4]db fasce di rischio'!$E$2,IF(AE90&lt;='[4]db fasce di rischio'!$H$4,'[4]db fasce di rischio'!$G$2,"")))))</f>
        <v>--</v>
      </c>
      <c r="AE90" s="109">
        <f t="shared" si="25"/>
        <v>0</v>
      </c>
      <c r="AF90" s="106"/>
      <c r="AG90" s="108" t="str">
        <f>IF(AH90=0,"--",IF(AH90&lt;='db fasce di rischio'!$B$4,'db fasce di rischio'!$A$2,IF(AH90&lt;='db fasce di rischio'!$D$4,'db fasce di rischio'!$C$2,IF(AH90&lt;='db fasce di rischio'!$F$4,'db fasce di rischio'!$E$2,IF(AH90&lt;='db fasce di rischio'!$H$4,'db fasce di rischio'!$G$2,"")))))</f>
        <v>--</v>
      </c>
      <c r="AH90" s="109">
        <f t="shared" si="26"/>
        <v>0</v>
      </c>
      <c r="AI90" s="108" t="str">
        <f t="shared" si="27"/>
        <v>--</v>
      </c>
      <c r="AJ90" s="28"/>
      <c r="AK90" s="28"/>
    </row>
    <row r="91" spans="1:37" ht="21" outlineLevel="1" x14ac:dyDescent="0.2">
      <c r="A91" s="161"/>
      <c r="B91" s="161"/>
      <c r="C91" s="24" t="s">
        <v>30</v>
      </c>
      <c r="D91" s="24" t="s">
        <v>30</v>
      </c>
      <c r="E91" s="24" t="s">
        <v>30</v>
      </c>
      <c r="F91" s="24" t="s">
        <v>30</v>
      </c>
      <c r="G91" s="152" t="str">
        <f t="shared" si="28"/>
        <v>--</v>
      </c>
      <c r="H91" s="109">
        <f t="shared" si="29"/>
        <v>0</v>
      </c>
      <c r="I91" s="25" t="s">
        <v>30</v>
      </c>
      <c r="J91" s="31" t="s">
        <v>30</v>
      </c>
      <c r="K91" s="83"/>
      <c r="L91" s="31"/>
      <c r="M91" s="24"/>
      <c r="N91" s="24"/>
      <c r="O91" s="24"/>
      <c r="P91" s="24"/>
      <c r="Q91" s="161"/>
      <c r="R91" s="105"/>
      <c r="S91" s="106"/>
      <c r="T91" s="106"/>
      <c r="U91" s="106"/>
      <c r="V91" s="105"/>
      <c r="W91" s="107">
        <f t="shared" si="30"/>
        <v>0</v>
      </c>
      <c r="X91" s="106"/>
      <c r="Y91" s="106"/>
      <c r="Z91" s="106"/>
      <c r="AA91" s="106"/>
      <c r="AB91" s="106"/>
      <c r="AC91" s="107">
        <f t="shared" si="31"/>
        <v>0</v>
      </c>
      <c r="AD91" s="108" t="str">
        <f>IF(AE91=0,"--",IF(AE91&lt;='[4]db fasce di rischio'!$B$4,'[4]db fasce di rischio'!$A$2,IF(AE91&lt;='[4]db fasce di rischio'!$D$4,'[4]db fasce di rischio'!$C$2,IF(AE91&lt;='[4]db fasce di rischio'!$F$4,'[4]db fasce di rischio'!$E$2,IF(AE91&lt;='[4]db fasce di rischio'!$H$4,'[4]db fasce di rischio'!$G$2,"")))))</f>
        <v>--</v>
      </c>
      <c r="AE91" s="109">
        <f t="shared" si="25"/>
        <v>0</v>
      </c>
      <c r="AF91" s="106"/>
      <c r="AG91" s="108" t="str">
        <f>IF(AH91=0,"--",IF(AH91&lt;='db fasce di rischio'!$B$4,'db fasce di rischio'!$A$2,IF(AH91&lt;='db fasce di rischio'!$D$4,'db fasce di rischio'!$C$2,IF(AH91&lt;='db fasce di rischio'!$F$4,'db fasce di rischio'!$E$2,IF(AH91&lt;='db fasce di rischio'!$H$4,'db fasce di rischio'!$G$2,"")))))</f>
        <v>--</v>
      </c>
      <c r="AH91" s="109">
        <f t="shared" si="26"/>
        <v>0</v>
      </c>
      <c r="AI91" s="108" t="str">
        <f t="shared" si="27"/>
        <v>--</v>
      </c>
      <c r="AJ91" s="28"/>
      <c r="AK91" s="28"/>
    </row>
    <row r="92" spans="1:37" ht="21" outlineLevel="1" x14ac:dyDescent="0.2">
      <c r="A92" s="161"/>
      <c r="B92" s="161"/>
      <c r="C92" s="24" t="s">
        <v>30</v>
      </c>
      <c r="D92" s="24" t="s">
        <v>30</v>
      </c>
      <c r="E92" s="24" t="s">
        <v>30</v>
      </c>
      <c r="F92" s="24" t="s">
        <v>30</v>
      </c>
      <c r="G92" s="152" t="str">
        <f t="shared" si="28"/>
        <v>--</v>
      </c>
      <c r="H92" s="109">
        <f t="shared" si="29"/>
        <v>0</v>
      </c>
      <c r="I92" s="25" t="s">
        <v>30</v>
      </c>
      <c r="J92" s="31" t="s">
        <v>30</v>
      </c>
      <c r="K92" s="83"/>
      <c r="L92" s="31"/>
      <c r="M92" s="24"/>
      <c r="N92" s="24"/>
      <c r="O92" s="24"/>
      <c r="P92" s="24"/>
      <c r="Q92" s="161"/>
      <c r="R92" s="105"/>
      <c r="S92" s="106"/>
      <c r="T92" s="106"/>
      <c r="U92" s="106"/>
      <c r="V92" s="105"/>
      <c r="W92" s="107">
        <f t="shared" si="30"/>
        <v>0</v>
      </c>
      <c r="X92" s="106"/>
      <c r="Y92" s="106"/>
      <c r="Z92" s="106"/>
      <c r="AA92" s="106"/>
      <c r="AB92" s="106"/>
      <c r="AC92" s="107">
        <f t="shared" si="31"/>
        <v>0</v>
      </c>
      <c r="AD92" s="108" t="str">
        <f>IF(AE92=0,"--",IF(AE92&lt;='[4]db fasce di rischio'!$B$4,'[4]db fasce di rischio'!$A$2,IF(AE92&lt;='[4]db fasce di rischio'!$D$4,'[4]db fasce di rischio'!$C$2,IF(AE92&lt;='[4]db fasce di rischio'!$F$4,'[4]db fasce di rischio'!$E$2,IF(AE92&lt;='[4]db fasce di rischio'!$H$4,'[4]db fasce di rischio'!$G$2,"")))))</f>
        <v>--</v>
      </c>
      <c r="AE92" s="109">
        <f t="shared" si="25"/>
        <v>0</v>
      </c>
      <c r="AF92" s="106"/>
      <c r="AG92" s="108" t="str">
        <f>IF(AH92=0,"--",IF(AH92&lt;='db fasce di rischio'!$B$4,'db fasce di rischio'!$A$2,IF(AH92&lt;='db fasce di rischio'!$D$4,'db fasce di rischio'!$C$2,IF(AH92&lt;='db fasce di rischio'!$F$4,'db fasce di rischio'!$E$2,IF(AH92&lt;='db fasce di rischio'!$H$4,'db fasce di rischio'!$G$2,"")))))</f>
        <v>--</v>
      </c>
      <c r="AH92" s="109">
        <f t="shared" si="26"/>
        <v>0</v>
      </c>
      <c r="AI92" s="108" t="str">
        <f t="shared" si="27"/>
        <v>--</v>
      </c>
      <c r="AJ92" s="28"/>
      <c r="AK92" s="28"/>
    </row>
    <row r="93" spans="1:37" ht="21" outlineLevel="1" x14ac:dyDescent="0.2">
      <c r="A93" s="161"/>
      <c r="B93" s="161"/>
      <c r="C93" s="24" t="s">
        <v>30</v>
      </c>
      <c r="D93" s="24" t="s">
        <v>30</v>
      </c>
      <c r="E93" s="24" t="s">
        <v>30</v>
      </c>
      <c r="F93" s="24" t="s">
        <v>30</v>
      </c>
      <c r="G93" s="152" t="str">
        <f t="shared" si="28"/>
        <v>--</v>
      </c>
      <c r="H93" s="109">
        <f t="shared" si="29"/>
        <v>0</v>
      </c>
      <c r="I93" s="25" t="s">
        <v>30</v>
      </c>
      <c r="J93" s="31" t="s">
        <v>30</v>
      </c>
      <c r="K93" s="83"/>
      <c r="L93" s="31"/>
      <c r="M93" s="24"/>
      <c r="N93" s="24"/>
      <c r="O93" s="24"/>
      <c r="P93" s="24"/>
      <c r="Q93" s="161"/>
      <c r="R93" s="105"/>
      <c r="S93" s="106"/>
      <c r="T93" s="106"/>
      <c r="U93" s="106"/>
      <c r="V93" s="105"/>
      <c r="W93" s="107">
        <f t="shared" si="30"/>
        <v>0</v>
      </c>
      <c r="X93" s="106"/>
      <c r="Y93" s="106"/>
      <c r="Z93" s="106"/>
      <c r="AA93" s="106"/>
      <c r="AB93" s="106"/>
      <c r="AC93" s="107">
        <f t="shared" si="31"/>
        <v>0</v>
      </c>
      <c r="AD93" s="108" t="str">
        <f>IF(AE93=0,"--",IF(AE93&lt;='[4]db fasce di rischio'!$B$4,'[4]db fasce di rischio'!$A$2,IF(AE93&lt;='[4]db fasce di rischio'!$D$4,'[4]db fasce di rischio'!$C$2,IF(AE93&lt;='[4]db fasce di rischio'!$F$4,'[4]db fasce di rischio'!$E$2,IF(AE93&lt;='[4]db fasce di rischio'!$H$4,'[4]db fasce di rischio'!$G$2,"")))))</f>
        <v>--</v>
      </c>
      <c r="AE93" s="109">
        <f t="shared" si="25"/>
        <v>0</v>
      </c>
      <c r="AF93" s="106"/>
      <c r="AG93" s="108" t="str">
        <f>IF(AH93=0,"--",IF(AH93&lt;='db fasce di rischio'!$B$4,'db fasce di rischio'!$A$2,IF(AH93&lt;='db fasce di rischio'!$D$4,'db fasce di rischio'!$C$2,IF(AH93&lt;='db fasce di rischio'!$F$4,'db fasce di rischio'!$E$2,IF(AH93&lt;='db fasce di rischio'!$H$4,'db fasce di rischio'!$G$2,"")))))</f>
        <v>--</v>
      </c>
      <c r="AH93" s="109">
        <f t="shared" si="26"/>
        <v>0</v>
      </c>
      <c r="AI93" s="108" t="str">
        <f t="shared" si="27"/>
        <v>--</v>
      </c>
      <c r="AJ93" s="28"/>
      <c r="AK93" s="28"/>
    </row>
    <row r="94" spans="1:37" ht="21" outlineLevel="1" x14ac:dyDescent="0.2">
      <c r="A94" s="161"/>
      <c r="B94" s="161"/>
      <c r="C94" s="24" t="s">
        <v>30</v>
      </c>
      <c r="D94" s="24" t="s">
        <v>30</v>
      </c>
      <c r="E94" s="24" t="s">
        <v>30</v>
      </c>
      <c r="F94" s="24" t="s">
        <v>30</v>
      </c>
      <c r="G94" s="152" t="str">
        <f t="shared" si="28"/>
        <v>--</v>
      </c>
      <c r="H94" s="109">
        <f t="shared" si="29"/>
        <v>0</v>
      </c>
      <c r="I94" s="25" t="s">
        <v>30</v>
      </c>
      <c r="J94" s="31" t="s">
        <v>30</v>
      </c>
      <c r="K94" s="82"/>
      <c r="L94" s="31"/>
      <c r="M94" s="24"/>
      <c r="N94" s="24"/>
      <c r="O94" s="24"/>
      <c r="P94" s="24"/>
      <c r="Q94" s="161"/>
      <c r="R94" s="105"/>
      <c r="S94" s="106"/>
      <c r="T94" s="106"/>
      <c r="U94" s="106"/>
      <c r="V94" s="105"/>
      <c r="W94" s="107">
        <f t="shared" si="30"/>
        <v>0</v>
      </c>
      <c r="X94" s="106"/>
      <c r="Y94" s="106"/>
      <c r="Z94" s="106"/>
      <c r="AA94" s="106"/>
      <c r="AB94" s="106"/>
      <c r="AC94" s="107">
        <f t="shared" si="31"/>
        <v>0</v>
      </c>
      <c r="AD94" s="108" t="str">
        <f>IF(AE94=0,"--",IF(AE94&lt;='[4]db fasce di rischio'!$B$4,'[4]db fasce di rischio'!$A$2,IF(AE94&lt;='[4]db fasce di rischio'!$D$4,'[4]db fasce di rischio'!$C$2,IF(AE94&lt;='[4]db fasce di rischio'!$F$4,'[4]db fasce di rischio'!$E$2,IF(AE94&lt;='[4]db fasce di rischio'!$H$4,'[4]db fasce di rischio'!$G$2,"")))))</f>
        <v>--</v>
      </c>
      <c r="AE94" s="109">
        <f t="shared" si="25"/>
        <v>0</v>
      </c>
      <c r="AF94" s="106"/>
      <c r="AG94" s="108" t="str">
        <f>IF(AH94=0,"--",IF(AH94&lt;='db fasce di rischio'!$B$4,'db fasce di rischio'!$A$2,IF(AH94&lt;='db fasce di rischio'!$D$4,'db fasce di rischio'!$C$2,IF(AH94&lt;='db fasce di rischio'!$F$4,'db fasce di rischio'!$E$2,IF(AH94&lt;='db fasce di rischio'!$H$4,'db fasce di rischio'!$G$2,"")))))</f>
        <v>--</v>
      </c>
      <c r="AH94" s="109">
        <f t="shared" si="26"/>
        <v>0</v>
      </c>
      <c r="AI94" s="108" t="str">
        <f t="shared" si="27"/>
        <v>--</v>
      </c>
      <c r="AJ94" s="28"/>
      <c r="AK94" s="28"/>
    </row>
    <row r="95" spans="1:37" ht="21" outlineLevel="1" x14ac:dyDescent="0.2">
      <c r="A95" s="161"/>
      <c r="B95" s="161"/>
      <c r="C95" s="24" t="s">
        <v>30</v>
      </c>
      <c r="D95" s="24" t="s">
        <v>30</v>
      </c>
      <c r="E95" s="24" t="s">
        <v>30</v>
      </c>
      <c r="F95" s="24" t="s">
        <v>30</v>
      </c>
      <c r="G95" s="152" t="str">
        <f t="shared" si="28"/>
        <v>--</v>
      </c>
      <c r="H95" s="109">
        <f t="shared" si="29"/>
        <v>0</v>
      </c>
      <c r="I95" s="25" t="s">
        <v>30</v>
      </c>
      <c r="J95" s="31" t="s">
        <v>30</v>
      </c>
      <c r="K95" s="82"/>
      <c r="L95" s="31"/>
      <c r="M95" s="24"/>
      <c r="N95" s="24"/>
      <c r="O95" s="24"/>
      <c r="P95" s="26"/>
      <c r="Q95" s="161"/>
      <c r="R95" s="105"/>
      <c r="S95" s="106"/>
      <c r="T95" s="106"/>
      <c r="U95" s="106"/>
      <c r="V95" s="105"/>
      <c r="W95" s="107">
        <f t="shared" si="30"/>
        <v>0</v>
      </c>
      <c r="X95" s="106"/>
      <c r="Y95" s="106"/>
      <c r="Z95" s="106"/>
      <c r="AA95" s="106"/>
      <c r="AB95" s="106"/>
      <c r="AC95" s="107">
        <f t="shared" si="31"/>
        <v>0</v>
      </c>
      <c r="AD95" s="108" t="str">
        <f>IF(AE95=0,"--",IF(AE95&lt;='[4]db fasce di rischio'!$B$4,'[4]db fasce di rischio'!$A$2,IF(AE95&lt;='[4]db fasce di rischio'!$D$4,'[4]db fasce di rischio'!$C$2,IF(AE95&lt;='[4]db fasce di rischio'!$F$4,'[4]db fasce di rischio'!$E$2,IF(AE95&lt;='[4]db fasce di rischio'!$H$4,'[4]db fasce di rischio'!$G$2,"")))))</f>
        <v>--</v>
      </c>
      <c r="AE95" s="109">
        <f t="shared" si="25"/>
        <v>0</v>
      </c>
      <c r="AF95" s="106"/>
      <c r="AG95" s="108" t="str">
        <f>IF(AH95=0,"--",IF(AH95&lt;='db fasce di rischio'!$B$4,'db fasce di rischio'!$A$2,IF(AH95&lt;='db fasce di rischio'!$D$4,'db fasce di rischio'!$C$2,IF(AH95&lt;='db fasce di rischio'!$F$4,'db fasce di rischio'!$E$2,IF(AH95&lt;='db fasce di rischio'!$H$4,'db fasce di rischio'!$G$2,"")))))</f>
        <v>--</v>
      </c>
      <c r="AH95" s="109">
        <f t="shared" si="26"/>
        <v>0</v>
      </c>
      <c r="AI95" s="108" t="str">
        <f t="shared" si="27"/>
        <v>--</v>
      </c>
      <c r="AJ95" s="28"/>
      <c r="AK95" s="28"/>
    </row>
    <row r="96" spans="1:37" ht="21" outlineLevel="1" x14ac:dyDescent="0.2">
      <c r="A96" s="161"/>
      <c r="B96" s="161"/>
      <c r="C96" s="24" t="s">
        <v>30</v>
      </c>
      <c r="D96" s="24" t="s">
        <v>30</v>
      </c>
      <c r="E96" s="24" t="s">
        <v>30</v>
      </c>
      <c r="F96" s="24" t="s">
        <v>30</v>
      </c>
      <c r="G96" s="152" t="str">
        <f t="shared" si="28"/>
        <v>--</v>
      </c>
      <c r="H96" s="109">
        <f t="shared" si="29"/>
        <v>0</v>
      </c>
      <c r="I96" s="25" t="s">
        <v>30</v>
      </c>
      <c r="J96" s="31" t="s">
        <v>30</v>
      </c>
      <c r="K96" s="82"/>
      <c r="L96" s="31"/>
      <c r="M96" s="24"/>
      <c r="N96" s="24"/>
      <c r="O96" s="24"/>
      <c r="P96" s="27"/>
      <c r="Q96" s="161"/>
      <c r="R96" s="105"/>
      <c r="S96" s="106"/>
      <c r="T96" s="106"/>
      <c r="U96" s="106"/>
      <c r="V96" s="105"/>
      <c r="W96" s="107">
        <f t="shared" si="30"/>
        <v>0</v>
      </c>
      <c r="X96" s="106"/>
      <c r="Y96" s="106"/>
      <c r="Z96" s="106"/>
      <c r="AA96" s="106"/>
      <c r="AB96" s="106"/>
      <c r="AC96" s="107">
        <f t="shared" si="31"/>
        <v>0</v>
      </c>
      <c r="AD96" s="108" t="str">
        <f>IF(AE96=0,"--",IF(AE96&lt;='[4]db fasce di rischio'!$B$4,'[4]db fasce di rischio'!$A$2,IF(AE96&lt;='[4]db fasce di rischio'!$D$4,'[4]db fasce di rischio'!$C$2,IF(AE96&lt;='[4]db fasce di rischio'!$F$4,'[4]db fasce di rischio'!$E$2,IF(AE96&lt;='[4]db fasce di rischio'!$H$4,'[4]db fasce di rischio'!$G$2,"")))))</f>
        <v>--</v>
      </c>
      <c r="AE96" s="109">
        <f t="shared" si="25"/>
        <v>0</v>
      </c>
      <c r="AF96" s="106"/>
      <c r="AG96" s="108" t="str">
        <f>IF(AH96=0,"--",IF(AH96&lt;='db fasce di rischio'!$B$4,'db fasce di rischio'!$A$2,IF(AH96&lt;='db fasce di rischio'!$D$4,'db fasce di rischio'!$C$2,IF(AH96&lt;='db fasce di rischio'!$F$4,'db fasce di rischio'!$E$2,IF(AH96&lt;='db fasce di rischio'!$H$4,'db fasce di rischio'!$G$2,"")))))</f>
        <v>--</v>
      </c>
      <c r="AH96" s="109">
        <f t="shared" si="26"/>
        <v>0</v>
      </c>
      <c r="AI96" s="108" t="str">
        <f t="shared" si="27"/>
        <v>--</v>
      </c>
      <c r="AJ96" s="28"/>
      <c r="AK96" s="28"/>
    </row>
    <row r="97" spans="1:37" ht="21" x14ac:dyDescent="0.2">
      <c r="A97" s="160"/>
      <c r="B97" s="160"/>
      <c r="C97" s="87"/>
      <c r="D97" s="87"/>
      <c r="E97" s="87"/>
      <c r="F97" s="87"/>
      <c r="G97" s="87"/>
      <c r="H97" s="87"/>
      <c r="I97" s="87"/>
      <c r="J97" s="87"/>
      <c r="K97" s="168"/>
      <c r="L97" s="87"/>
      <c r="M97" s="87"/>
      <c r="N97" s="87"/>
      <c r="O97" s="87"/>
      <c r="P97" s="87"/>
      <c r="Q97" s="160"/>
      <c r="R97" s="28"/>
      <c r="S97" s="28"/>
      <c r="T97" s="28"/>
      <c r="U97" s="28"/>
      <c r="V97" s="28"/>
      <c r="W97" s="28"/>
      <c r="X97" s="28"/>
      <c r="Y97" s="28"/>
      <c r="Z97" s="28"/>
      <c r="AA97" s="28"/>
      <c r="AB97" s="28"/>
      <c r="AC97" s="28"/>
      <c r="AD97" s="28"/>
      <c r="AE97" s="28"/>
      <c r="AF97" s="28"/>
      <c r="AG97" s="28"/>
      <c r="AH97" s="28"/>
      <c r="AI97" s="28"/>
      <c r="AJ97" s="28"/>
      <c r="AK97" s="28"/>
    </row>
    <row r="98" spans="1:37" ht="90.6" customHeight="1" x14ac:dyDescent="0.2">
      <c r="A98" s="29"/>
      <c r="B98" s="29"/>
      <c r="C98" s="30" t="s">
        <v>665</v>
      </c>
      <c r="D98" s="30"/>
      <c r="E98" s="28"/>
      <c r="F98" s="28"/>
      <c r="G98" s="28"/>
      <c r="H98" s="28"/>
      <c r="I98" s="28"/>
      <c r="J98" s="28"/>
      <c r="K98" s="80"/>
      <c r="L98" s="28"/>
      <c r="M98" s="28"/>
      <c r="N98" s="28"/>
      <c r="O98" s="79" t="s">
        <v>6</v>
      </c>
      <c r="P98" s="79" t="s">
        <v>666</v>
      </c>
      <c r="Q98" s="28"/>
      <c r="R98" s="192" t="str">
        <f>'Val testo - PNA 2019'!$A$4</f>
        <v>Livello di interesse “esterno”(1.1)</v>
      </c>
      <c r="S98" s="192" t="str">
        <f>'Val testo - PNA 2019'!$A$12</f>
        <v>Grado di discrezionalità del decisore interno alla PA rispetto al processo (1.2)</v>
      </c>
      <c r="T98" s="192" t="str">
        <f>'Val testo - PNA 2019'!$A$20</f>
        <v>Manifestazione di eventi corruttivi o di maladministration in passato (1.3)</v>
      </c>
      <c r="U98" s="192" t="str">
        <f>'Val testo - PNA 2019'!$A$28</f>
        <v>Complessità/opacità del processo decisionale (1.4)</v>
      </c>
      <c r="V98" s="192" t="str">
        <f>'Val testo - PNA 2019'!$A$36</f>
        <v>Livello di collaborazione del responsabile del processo (1.5)</v>
      </c>
      <c r="W98" s="193" t="s">
        <v>1276</v>
      </c>
      <c r="X98" s="192" t="str">
        <f>'Val testo - PNA 2019'!$A$46</f>
        <v>Impatto organizzativo (2.1)</v>
      </c>
      <c r="Y98" s="192" t="str">
        <f>'Val testo - PNA 2019'!$A$54</f>
        <v>Impatto derivante dalla definizione dei ruoli/responsabilità (2.2)</v>
      </c>
      <c r="Z98" s="192" t="str">
        <f>'Val testo - PNA 2019'!$A$62</f>
        <v>Impatto economico (2.3)</v>
      </c>
      <c r="AA98" s="192" t="str">
        <f>'Val testo - PNA 2019'!$A$70</f>
        <v>Impatto reputazionale (2.4)</v>
      </c>
      <c r="AB98" s="192" t="str">
        <f>'Val testo - PNA 2019'!$A$78</f>
        <v>Impatto organizzativo, economico e sull'immagine (2.5)</v>
      </c>
      <c r="AC98" s="193" t="s">
        <v>1276</v>
      </c>
      <c r="AD98" s="194" t="s">
        <v>1277</v>
      </c>
      <c r="AE98" s="194" t="s">
        <v>1278</v>
      </c>
      <c r="AF98" s="174" t="s">
        <v>1382</v>
      </c>
      <c r="AG98" s="173" t="s">
        <v>1303</v>
      </c>
      <c r="AH98" s="173" t="s">
        <v>1304</v>
      </c>
      <c r="AI98" s="175" t="s">
        <v>1387</v>
      </c>
      <c r="AJ98" s="28"/>
      <c r="AK98" s="28"/>
    </row>
    <row r="99" spans="1:37" ht="30.6" customHeight="1" x14ac:dyDescent="0.2">
      <c r="A99" s="160"/>
      <c r="B99" s="160">
        <v>5</v>
      </c>
      <c r="C99" s="265" t="s">
        <v>1257</v>
      </c>
      <c r="D99" s="266"/>
      <c r="E99" s="267"/>
      <c r="F99" s="270"/>
      <c r="G99" s="270"/>
      <c r="H99" s="270"/>
      <c r="I99" s="270"/>
      <c r="J99" s="45" t="s">
        <v>11</v>
      </c>
      <c r="K99" s="271" t="s">
        <v>3</v>
      </c>
      <c r="L99" s="271"/>
      <c r="M99" s="37"/>
      <c r="N99" s="153" t="s">
        <v>667</v>
      </c>
      <c r="O99" s="154" t="str">
        <f>IF(P99=0,"--",IF(P99&lt;='db fasce di rischio'!$B$4,'db fasce di rischio'!$A$2,IF(P99&lt;='db fasce di rischio'!$D$4,'db fasce di rischio'!$C$2,IF(P99&lt;='db fasce di rischio'!$F$4,'db fasce di rischio'!$E$2,IF(P99&lt;='db fasce di rischio'!$H$4,'db fasce di rischio'!$G$2,"")))))</f>
        <v>--</v>
      </c>
      <c r="P99" s="155">
        <f>IF(AH99=0,MAX(AH99:AH117),AH99)</f>
        <v>0</v>
      </c>
      <c r="Q99" s="160"/>
      <c r="R99" s="105"/>
      <c r="S99" s="106"/>
      <c r="T99" s="106"/>
      <c r="U99" s="106"/>
      <c r="V99" s="105"/>
      <c r="W99" s="107">
        <f>SUM(R99:V99)/5</f>
        <v>0</v>
      </c>
      <c r="X99" s="106"/>
      <c r="Y99" s="106"/>
      <c r="Z99" s="106"/>
      <c r="AA99" s="106"/>
      <c r="AB99" s="106"/>
      <c r="AC99" s="107">
        <f>SUM(X99:AB99)/5</f>
        <v>0</v>
      </c>
      <c r="AD99" s="108" t="str">
        <f>IF(AE99=0,"--",IF(AE99&lt;='[4]db fasce di rischio'!$B$4,'[4]db fasce di rischio'!$A$2,IF(AE99&lt;='[4]db fasce di rischio'!$D$4,'[4]db fasce di rischio'!$C$2,IF(AE99&lt;='[4]db fasce di rischio'!$F$4,'[4]db fasce di rischio'!$E$2,IF(AE99&lt;='[4]db fasce di rischio'!$H$4,'[4]db fasce di rischio'!$G$2,"")))))</f>
        <v>--</v>
      </c>
      <c r="AE99" s="109">
        <f>W99*AC99</f>
        <v>0</v>
      </c>
      <c r="AF99" s="106"/>
      <c r="AG99" s="108" t="str">
        <f>IF(AH99=0,"--",IF(AH99&lt;='db fasce di rischio'!$B$4,'db fasce di rischio'!$A$2,IF(AH99&lt;='db fasce di rischio'!$D$4,'db fasce di rischio'!$C$2,IF(AH99&lt;='db fasce di rischio'!$F$4,'db fasce di rischio'!$E$2,IF(AH99&lt;='db fasce di rischio'!$H$4,'db fasce di rischio'!$G$2,"")))))</f>
        <v>--</v>
      </c>
      <c r="AH99" s="109">
        <f>IF(MAX(AH103:AH117)&gt;(AF99*AE99),MAX(AH103:AH117),AF99*AE99)</f>
        <v>0</v>
      </c>
      <c r="AI99" s="108" t="str">
        <f>AG99</f>
        <v>--</v>
      </c>
      <c r="AJ99" s="28"/>
      <c r="AK99" s="28"/>
    </row>
    <row r="100" spans="1:37" ht="59.45" customHeight="1" x14ac:dyDescent="0.2">
      <c r="A100" s="160"/>
      <c r="B100" s="160"/>
      <c r="C100" s="268"/>
      <c r="D100" s="269"/>
      <c r="E100" s="269"/>
      <c r="F100" s="164"/>
      <c r="G100" s="164"/>
      <c r="H100" s="164"/>
      <c r="I100" s="164"/>
      <c r="J100" s="164"/>
      <c r="K100" s="164"/>
      <c r="L100" s="164"/>
      <c r="M100" s="165"/>
      <c r="N100" s="272" t="s">
        <v>1302</v>
      </c>
      <c r="O100" s="272"/>
      <c r="P100" s="272"/>
      <c r="Q100" s="160"/>
      <c r="R100" s="160"/>
      <c r="S100" s="28"/>
      <c r="T100" s="28"/>
      <c r="U100" s="28"/>
      <c r="V100" s="28"/>
      <c r="W100" s="28"/>
      <c r="X100" s="28"/>
      <c r="Y100" s="28"/>
      <c r="Z100" s="28"/>
      <c r="AA100" s="28"/>
      <c r="AB100" s="28"/>
      <c r="AC100" s="28"/>
      <c r="AD100" s="28"/>
      <c r="AE100" s="28"/>
      <c r="AF100" s="28"/>
      <c r="AG100" s="28"/>
      <c r="AH100" s="28"/>
      <c r="AI100" s="28"/>
      <c r="AJ100" s="28"/>
      <c r="AK100" s="28"/>
    </row>
    <row r="101" spans="1:37" ht="31.5" hidden="1" customHeight="1" outlineLevel="1" x14ac:dyDescent="0.2">
      <c r="A101" s="160"/>
      <c r="B101" s="160"/>
      <c r="C101" s="260" t="s">
        <v>1256</v>
      </c>
      <c r="D101" s="261"/>
      <c r="E101" s="151"/>
      <c r="F101" s="151"/>
      <c r="G101" s="151"/>
      <c r="H101" s="151"/>
      <c r="I101" s="151"/>
      <c r="J101" s="151"/>
      <c r="K101" s="150"/>
      <c r="L101" s="151"/>
      <c r="M101" s="156">
        <f>SUM(I88:I96)</f>
        <v>0</v>
      </c>
      <c r="N101" s="157"/>
      <c r="O101" s="157"/>
      <c r="P101" s="157"/>
      <c r="Q101" s="160"/>
      <c r="R101" s="160"/>
      <c r="S101" s="28"/>
      <c r="T101" s="28"/>
      <c r="U101" s="28"/>
      <c r="V101" s="28"/>
      <c r="W101" s="28"/>
      <c r="X101" s="28"/>
      <c r="Y101" s="28"/>
      <c r="Z101" s="28"/>
      <c r="AA101" s="28"/>
      <c r="AB101" s="28"/>
      <c r="AC101" s="28"/>
      <c r="AD101" s="28"/>
      <c r="AE101" s="28"/>
      <c r="AF101" s="28"/>
      <c r="AG101" s="28"/>
      <c r="AH101" s="28"/>
      <c r="AI101" s="28"/>
      <c r="AJ101" s="28"/>
      <c r="AK101" s="28"/>
    </row>
    <row r="102" spans="1:37" ht="81.95" hidden="1" customHeight="1" outlineLevel="1" x14ac:dyDescent="0.2">
      <c r="A102" s="161"/>
      <c r="B102" s="161"/>
      <c r="C102" s="22" t="s">
        <v>905</v>
      </c>
      <c r="D102" s="22" t="s">
        <v>906</v>
      </c>
      <c r="E102" s="22" t="s">
        <v>971</v>
      </c>
      <c r="F102" s="22" t="s">
        <v>970</v>
      </c>
      <c r="G102" s="262" t="s">
        <v>1299</v>
      </c>
      <c r="H102" s="263"/>
      <c r="I102" s="22" t="s">
        <v>969</v>
      </c>
      <c r="J102" s="22" t="s">
        <v>907</v>
      </c>
      <c r="K102" s="45" t="s">
        <v>972</v>
      </c>
      <c r="L102" s="45" t="s">
        <v>908</v>
      </c>
      <c r="M102" s="22" t="s">
        <v>630</v>
      </c>
      <c r="N102" s="22" t="s">
        <v>668</v>
      </c>
      <c r="O102" s="22" t="s">
        <v>669</v>
      </c>
      <c r="P102" s="22" t="s">
        <v>670</v>
      </c>
      <c r="Q102" s="161"/>
      <c r="R102" s="192" t="str">
        <f>'Val testo - PNA 2019'!$A$4</f>
        <v>Livello di interesse “esterno”(1.1)</v>
      </c>
      <c r="S102" s="192" t="str">
        <f>'Val testo - PNA 2019'!$A$12</f>
        <v>Grado di discrezionalità del decisore interno alla PA rispetto al processo (1.2)</v>
      </c>
      <c r="T102" s="192" t="str">
        <f>'Val testo - PNA 2019'!$A$20</f>
        <v>Manifestazione di eventi corruttivi o di maladministration in passato (1.3)</v>
      </c>
      <c r="U102" s="192" t="str">
        <f>'Val testo - PNA 2019'!$A$28</f>
        <v>Complessità/opacità del processo decisionale (1.4)</v>
      </c>
      <c r="V102" s="192" t="str">
        <f>'Val testo - PNA 2019'!$A$36</f>
        <v>Livello di collaborazione del responsabile del processo (1.5)</v>
      </c>
      <c r="W102" s="193" t="s">
        <v>1276</v>
      </c>
      <c r="X102" s="192" t="str">
        <f>'Val testo - PNA 2019'!$A$46</f>
        <v>Impatto organizzativo (2.1)</v>
      </c>
      <c r="Y102" s="192" t="str">
        <f>'Val testo - PNA 2019'!$A$54</f>
        <v>Impatto derivante dalla definizione dei ruoli/responsabilità (2.2)</v>
      </c>
      <c r="Z102" s="192" t="str">
        <f>'Val testo - PNA 2019'!$A$62</f>
        <v>Impatto economico (2.3)</v>
      </c>
      <c r="AA102" s="192" t="str">
        <f>'Val testo - PNA 2019'!$A$70</f>
        <v>Impatto reputazionale (2.4)</v>
      </c>
      <c r="AB102" s="192" t="str">
        <f>'Val testo - PNA 2019'!$A$78</f>
        <v>Impatto organizzativo, economico e sull'immagine (2.5)</v>
      </c>
      <c r="AC102" s="193" t="s">
        <v>1276</v>
      </c>
      <c r="AD102" s="194" t="s">
        <v>1277</v>
      </c>
      <c r="AE102" s="194" t="s">
        <v>1278</v>
      </c>
      <c r="AF102" s="174" t="s">
        <v>1382</v>
      </c>
      <c r="AG102" s="173" t="s">
        <v>1303</v>
      </c>
      <c r="AH102" s="22" t="s">
        <v>1293</v>
      </c>
      <c r="AI102" s="22" t="s">
        <v>1387</v>
      </c>
      <c r="AJ102" s="28"/>
      <c r="AK102" s="28"/>
    </row>
    <row r="103" spans="1:37" ht="21" hidden="1" outlineLevel="1" x14ac:dyDescent="0.2">
      <c r="A103" s="161"/>
      <c r="B103" s="161"/>
      <c r="C103" s="24" t="s">
        <v>30</v>
      </c>
      <c r="D103" s="24" t="s">
        <v>30</v>
      </c>
      <c r="E103" s="24" t="s">
        <v>30</v>
      </c>
      <c r="F103" s="24" t="s">
        <v>30</v>
      </c>
      <c r="G103" s="152" t="str">
        <f>AG103</f>
        <v>--</v>
      </c>
      <c r="H103" s="109">
        <f>AH103</f>
        <v>0</v>
      </c>
      <c r="I103" s="25" t="s">
        <v>30</v>
      </c>
      <c r="J103" s="31" t="s">
        <v>30</v>
      </c>
      <c r="K103" s="82"/>
      <c r="L103" s="31"/>
      <c r="M103" s="24"/>
      <c r="N103" s="24"/>
      <c r="O103" s="24"/>
      <c r="P103" s="24"/>
      <c r="Q103" s="161"/>
      <c r="R103" s="105"/>
      <c r="S103" s="106"/>
      <c r="T103" s="106"/>
      <c r="U103" s="106"/>
      <c r="V103" s="105"/>
      <c r="W103" s="107">
        <f>SUM(R103:V103)/5</f>
        <v>0</v>
      </c>
      <c r="X103" s="106"/>
      <c r="Y103" s="106"/>
      <c r="Z103" s="106"/>
      <c r="AA103" s="106"/>
      <c r="AB103" s="106"/>
      <c r="AC103" s="107">
        <f>SUM(X103:AB103)/5</f>
        <v>0</v>
      </c>
      <c r="AD103" s="108" t="str">
        <f>IF(AE103=0,"--",IF(AE103&lt;='[4]db fasce di rischio'!$B$4,'[4]db fasce di rischio'!$A$2,IF(AE103&lt;='[4]db fasce di rischio'!$D$4,'[4]db fasce di rischio'!$C$2,IF(AE103&lt;='[4]db fasce di rischio'!$F$4,'[4]db fasce di rischio'!$E$2,IF(AE103&lt;='[4]db fasce di rischio'!$H$4,'[4]db fasce di rischio'!$G$2,"")))))</f>
        <v>--</v>
      </c>
      <c r="AE103" s="109">
        <f t="shared" ref="AE103:AE117" si="32">W103*AC103</f>
        <v>0</v>
      </c>
      <c r="AF103" s="106"/>
      <c r="AG103" s="108" t="str">
        <f>IF(AH103=0,"--",IF(AH103&lt;='db fasce di rischio'!$B$4,'db fasce di rischio'!$A$2,IF(AH103&lt;='db fasce di rischio'!$D$4,'db fasce di rischio'!$C$2,IF(AH103&lt;='db fasce di rischio'!$F$4,'db fasce di rischio'!$E$2,IF(AH103&lt;='db fasce di rischio'!$H$4,'db fasce di rischio'!$G$2,"")))))</f>
        <v>--</v>
      </c>
      <c r="AH103" s="109">
        <f t="shared" ref="AH103:AH117" si="33">AF103*AE103</f>
        <v>0</v>
      </c>
      <c r="AI103" s="108" t="str">
        <f t="shared" ref="AI103:AI117" si="34">AG103</f>
        <v>--</v>
      </c>
      <c r="AJ103" s="28"/>
      <c r="AK103" s="28"/>
    </row>
    <row r="104" spans="1:37" ht="21" hidden="1" outlineLevel="1" x14ac:dyDescent="0.2">
      <c r="A104" s="161"/>
      <c r="B104" s="161"/>
      <c r="C104" s="24" t="s">
        <v>30</v>
      </c>
      <c r="D104" s="24" t="s">
        <v>30</v>
      </c>
      <c r="E104" s="24" t="s">
        <v>30</v>
      </c>
      <c r="F104" s="24" t="s">
        <v>30</v>
      </c>
      <c r="G104" s="152" t="str">
        <f t="shared" ref="G104:G117" si="35">AG104</f>
        <v>--</v>
      </c>
      <c r="H104" s="109">
        <f t="shared" ref="H104:H117" si="36">AH104</f>
        <v>0</v>
      </c>
      <c r="I104" s="25" t="s">
        <v>30</v>
      </c>
      <c r="J104" s="31" t="s">
        <v>30</v>
      </c>
      <c r="K104" s="82"/>
      <c r="L104" s="31"/>
      <c r="M104" s="24"/>
      <c r="N104" s="24"/>
      <c r="O104" s="24"/>
      <c r="P104" s="24"/>
      <c r="Q104" s="161"/>
      <c r="R104" s="105"/>
      <c r="S104" s="106"/>
      <c r="T104" s="106"/>
      <c r="U104" s="106"/>
      <c r="V104" s="105"/>
      <c r="W104" s="107">
        <f t="shared" ref="W104:W117" si="37">SUM(R104:V104)/5</f>
        <v>0</v>
      </c>
      <c r="X104" s="106"/>
      <c r="Y104" s="106"/>
      <c r="Z104" s="106"/>
      <c r="AA104" s="106"/>
      <c r="AB104" s="106"/>
      <c r="AC104" s="107">
        <f t="shared" ref="AC104:AC117" si="38">SUM(X104:AB104)/5</f>
        <v>0</v>
      </c>
      <c r="AD104" s="108" t="str">
        <f>IF(AE104=0,"--",IF(AE104&lt;='[4]db fasce di rischio'!$B$4,'[4]db fasce di rischio'!$A$2,IF(AE104&lt;='[4]db fasce di rischio'!$D$4,'[4]db fasce di rischio'!$C$2,IF(AE104&lt;='[4]db fasce di rischio'!$F$4,'[4]db fasce di rischio'!$E$2,IF(AE104&lt;='[4]db fasce di rischio'!$H$4,'[4]db fasce di rischio'!$G$2,"")))))</f>
        <v>--</v>
      </c>
      <c r="AE104" s="109">
        <f t="shared" si="32"/>
        <v>0</v>
      </c>
      <c r="AF104" s="106"/>
      <c r="AG104" s="108" t="str">
        <f>IF(AH104=0,"--",IF(AH104&lt;='db fasce di rischio'!$B$4,'db fasce di rischio'!$A$2,IF(AH104&lt;='db fasce di rischio'!$D$4,'db fasce di rischio'!$C$2,IF(AH104&lt;='db fasce di rischio'!$F$4,'db fasce di rischio'!$E$2,IF(AH104&lt;='db fasce di rischio'!$H$4,'db fasce di rischio'!$G$2,"")))))</f>
        <v>--</v>
      </c>
      <c r="AH104" s="109">
        <f t="shared" si="33"/>
        <v>0</v>
      </c>
      <c r="AI104" s="108" t="str">
        <f t="shared" si="34"/>
        <v>--</v>
      </c>
      <c r="AJ104" s="28"/>
      <c r="AK104" s="28"/>
    </row>
    <row r="105" spans="1:37" ht="21" hidden="1" outlineLevel="1" x14ac:dyDescent="0.2">
      <c r="A105" s="161"/>
      <c r="B105" s="161"/>
      <c r="C105" s="24" t="s">
        <v>30</v>
      </c>
      <c r="D105" s="24" t="s">
        <v>30</v>
      </c>
      <c r="E105" s="24" t="s">
        <v>30</v>
      </c>
      <c r="F105" s="24" t="s">
        <v>30</v>
      </c>
      <c r="G105" s="152" t="str">
        <f t="shared" si="35"/>
        <v>--</v>
      </c>
      <c r="H105" s="109">
        <f t="shared" si="36"/>
        <v>0</v>
      </c>
      <c r="I105" s="25" t="s">
        <v>30</v>
      </c>
      <c r="J105" s="31" t="s">
        <v>30</v>
      </c>
      <c r="K105" s="82"/>
      <c r="L105" s="31"/>
      <c r="M105" s="24"/>
      <c r="N105" s="24"/>
      <c r="O105" s="24"/>
      <c r="P105" s="24"/>
      <c r="Q105" s="161"/>
      <c r="R105" s="105"/>
      <c r="S105" s="106"/>
      <c r="T105" s="106"/>
      <c r="U105" s="106"/>
      <c r="V105" s="105"/>
      <c r="W105" s="107">
        <f t="shared" si="37"/>
        <v>0</v>
      </c>
      <c r="X105" s="106"/>
      <c r="Y105" s="106"/>
      <c r="Z105" s="106"/>
      <c r="AA105" s="106"/>
      <c r="AB105" s="106"/>
      <c r="AC105" s="107">
        <f t="shared" si="38"/>
        <v>0</v>
      </c>
      <c r="AD105" s="108" t="str">
        <f>IF(AE105=0,"--",IF(AE105&lt;='[4]db fasce di rischio'!$B$4,'[4]db fasce di rischio'!$A$2,IF(AE105&lt;='[4]db fasce di rischio'!$D$4,'[4]db fasce di rischio'!$C$2,IF(AE105&lt;='[4]db fasce di rischio'!$F$4,'[4]db fasce di rischio'!$E$2,IF(AE105&lt;='[4]db fasce di rischio'!$H$4,'[4]db fasce di rischio'!$G$2,"")))))</f>
        <v>--</v>
      </c>
      <c r="AE105" s="109">
        <f t="shared" si="32"/>
        <v>0</v>
      </c>
      <c r="AF105" s="106"/>
      <c r="AG105" s="108" t="str">
        <f>IF(AH105=0,"--",IF(AH105&lt;='db fasce di rischio'!$B$4,'db fasce di rischio'!$A$2,IF(AH105&lt;='db fasce di rischio'!$D$4,'db fasce di rischio'!$C$2,IF(AH105&lt;='db fasce di rischio'!$F$4,'db fasce di rischio'!$E$2,IF(AH105&lt;='db fasce di rischio'!$H$4,'db fasce di rischio'!$G$2,"")))))</f>
        <v>--</v>
      </c>
      <c r="AH105" s="109">
        <f t="shared" si="33"/>
        <v>0</v>
      </c>
      <c r="AI105" s="108" t="str">
        <f t="shared" si="34"/>
        <v>--</v>
      </c>
      <c r="AJ105" s="28"/>
      <c r="AK105" s="28"/>
    </row>
    <row r="106" spans="1:37" ht="21" hidden="1" outlineLevel="1" x14ac:dyDescent="0.2">
      <c r="A106" s="161"/>
      <c r="B106" s="161"/>
      <c r="C106" s="24" t="s">
        <v>30</v>
      </c>
      <c r="D106" s="24" t="s">
        <v>30</v>
      </c>
      <c r="E106" s="24" t="s">
        <v>30</v>
      </c>
      <c r="F106" s="24" t="s">
        <v>30</v>
      </c>
      <c r="G106" s="152" t="str">
        <f t="shared" si="35"/>
        <v>--</v>
      </c>
      <c r="H106" s="109">
        <f t="shared" si="36"/>
        <v>0</v>
      </c>
      <c r="I106" s="25" t="s">
        <v>30</v>
      </c>
      <c r="J106" s="31" t="s">
        <v>30</v>
      </c>
      <c r="K106" s="82"/>
      <c r="L106" s="31"/>
      <c r="M106" s="24"/>
      <c r="N106" s="24"/>
      <c r="O106" s="24"/>
      <c r="P106" s="24"/>
      <c r="Q106" s="161"/>
      <c r="R106" s="105"/>
      <c r="S106" s="106"/>
      <c r="T106" s="106"/>
      <c r="U106" s="106"/>
      <c r="V106" s="105"/>
      <c r="W106" s="107">
        <f t="shared" si="37"/>
        <v>0</v>
      </c>
      <c r="X106" s="106"/>
      <c r="Y106" s="106"/>
      <c r="Z106" s="106"/>
      <c r="AA106" s="106"/>
      <c r="AB106" s="106"/>
      <c r="AC106" s="107">
        <f t="shared" si="38"/>
        <v>0</v>
      </c>
      <c r="AD106" s="108" t="str">
        <f>IF(AE106=0,"--",IF(AE106&lt;='[4]db fasce di rischio'!$B$4,'[4]db fasce di rischio'!$A$2,IF(AE106&lt;='[4]db fasce di rischio'!$D$4,'[4]db fasce di rischio'!$C$2,IF(AE106&lt;='[4]db fasce di rischio'!$F$4,'[4]db fasce di rischio'!$E$2,IF(AE106&lt;='[4]db fasce di rischio'!$H$4,'[4]db fasce di rischio'!$G$2,"")))))</f>
        <v>--</v>
      </c>
      <c r="AE106" s="109">
        <f t="shared" si="32"/>
        <v>0</v>
      </c>
      <c r="AF106" s="106"/>
      <c r="AG106" s="108" t="str">
        <f>IF(AH106=0,"--",IF(AH106&lt;='db fasce di rischio'!$B$4,'db fasce di rischio'!$A$2,IF(AH106&lt;='db fasce di rischio'!$D$4,'db fasce di rischio'!$C$2,IF(AH106&lt;='db fasce di rischio'!$F$4,'db fasce di rischio'!$E$2,IF(AH106&lt;='db fasce di rischio'!$H$4,'db fasce di rischio'!$G$2,"")))))</f>
        <v>--</v>
      </c>
      <c r="AH106" s="109">
        <f t="shared" si="33"/>
        <v>0</v>
      </c>
      <c r="AI106" s="108" t="str">
        <f t="shared" si="34"/>
        <v>--</v>
      </c>
      <c r="AJ106" s="28"/>
      <c r="AK106" s="28"/>
    </row>
    <row r="107" spans="1:37" ht="21" hidden="1" outlineLevel="1" x14ac:dyDescent="0.2">
      <c r="A107" s="161"/>
      <c r="B107" s="161"/>
      <c r="C107" s="24" t="s">
        <v>30</v>
      </c>
      <c r="D107" s="24" t="s">
        <v>30</v>
      </c>
      <c r="E107" s="24" t="s">
        <v>30</v>
      </c>
      <c r="F107" s="24" t="s">
        <v>30</v>
      </c>
      <c r="G107" s="152" t="str">
        <f t="shared" si="35"/>
        <v>--</v>
      </c>
      <c r="H107" s="109">
        <f t="shared" si="36"/>
        <v>0</v>
      </c>
      <c r="I107" s="25" t="s">
        <v>30</v>
      </c>
      <c r="J107" s="31" t="s">
        <v>30</v>
      </c>
      <c r="K107" s="82"/>
      <c r="L107" s="31"/>
      <c r="M107" s="24"/>
      <c r="N107" s="24"/>
      <c r="O107" s="24"/>
      <c r="P107" s="24"/>
      <c r="Q107" s="161"/>
      <c r="R107" s="105"/>
      <c r="S107" s="106"/>
      <c r="T107" s="106"/>
      <c r="U107" s="106"/>
      <c r="V107" s="105"/>
      <c r="W107" s="107">
        <f t="shared" si="37"/>
        <v>0</v>
      </c>
      <c r="X107" s="106"/>
      <c r="Y107" s="106"/>
      <c r="Z107" s="106"/>
      <c r="AA107" s="106"/>
      <c r="AB107" s="106"/>
      <c r="AC107" s="107">
        <f t="shared" si="38"/>
        <v>0</v>
      </c>
      <c r="AD107" s="108" t="str">
        <f>IF(AE107=0,"--",IF(AE107&lt;='[4]db fasce di rischio'!$B$4,'[4]db fasce di rischio'!$A$2,IF(AE107&lt;='[4]db fasce di rischio'!$D$4,'[4]db fasce di rischio'!$C$2,IF(AE107&lt;='[4]db fasce di rischio'!$F$4,'[4]db fasce di rischio'!$E$2,IF(AE107&lt;='[4]db fasce di rischio'!$H$4,'[4]db fasce di rischio'!$G$2,"")))))</f>
        <v>--</v>
      </c>
      <c r="AE107" s="109">
        <f t="shared" si="32"/>
        <v>0</v>
      </c>
      <c r="AF107" s="106"/>
      <c r="AG107" s="108" t="str">
        <f>IF(AH107=0,"--",IF(AH107&lt;='db fasce di rischio'!$B$4,'db fasce di rischio'!$A$2,IF(AH107&lt;='db fasce di rischio'!$D$4,'db fasce di rischio'!$C$2,IF(AH107&lt;='db fasce di rischio'!$F$4,'db fasce di rischio'!$E$2,IF(AH107&lt;='db fasce di rischio'!$H$4,'db fasce di rischio'!$G$2,"")))))</f>
        <v>--</v>
      </c>
      <c r="AH107" s="109">
        <f t="shared" si="33"/>
        <v>0</v>
      </c>
      <c r="AI107" s="108" t="str">
        <f t="shared" si="34"/>
        <v>--</v>
      </c>
      <c r="AJ107" s="28"/>
      <c r="AK107" s="28"/>
    </row>
    <row r="108" spans="1:37" ht="21" hidden="1" outlineLevel="1" x14ac:dyDescent="0.2">
      <c r="A108" s="161"/>
      <c r="B108" s="161"/>
      <c r="C108" s="24" t="s">
        <v>30</v>
      </c>
      <c r="D108" s="24" t="s">
        <v>30</v>
      </c>
      <c r="E108" s="24" t="s">
        <v>30</v>
      </c>
      <c r="F108" s="24" t="s">
        <v>30</v>
      </c>
      <c r="G108" s="152" t="str">
        <f t="shared" si="35"/>
        <v>--</v>
      </c>
      <c r="H108" s="109">
        <f t="shared" si="36"/>
        <v>0</v>
      </c>
      <c r="I108" s="25" t="s">
        <v>30</v>
      </c>
      <c r="J108" s="31" t="s">
        <v>30</v>
      </c>
      <c r="K108" s="82"/>
      <c r="L108" s="31"/>
      <c r="M108" s="24"/>
      <c r="N108" s="24"/>
      <c r="O108" s="24"/>
      <c r="P108" s="24"/>
      <c r="Q108" s="161"/>
      <c r="R108" s="105"/>
      <c r="S108" s="106"/>
      <c r="T108" s="106"/>
      <c r="U108" s="106"/>
      <c r="V108" s="105"/>
      <c r="W108" s="107">
        <f t="shared" si="37"/>
        <v>0</v>
      </c>
      <c r="X108" s="106"/>
      <c r="Y108" s="106"/>
      <c r="Z108" s="106"/>
      <c r="AA108" s="106"/>
      <c r="AB108" s="106"/>
      <c r="AC108" s="107">
        <f t="shared" si="38"/>
        <v>0</v>
      </c>
      <c r="AD108" s="108" t="str">
        <f>IF(AE108=0,"--",IF(AE108&lt;='[4]db fasce di rischio'!$B$4,'[4]db fasce di rischio'!$A$2,IF(AE108&lt;='[4]db fasce di rischio'!$D$4,'[4]db fasce di rischio'!$C$2,IF(AE108&lt;='[4]db fasce di rischio'!$F$4,'[4]db fasce di rischio'!$E$2,IF(AE108&lt;='[4]db fasce di rischio'!$H$4,'[4]db fasce di rischio'!$G$2,"")))))</f>
        <v>--</v>
      </c>
      <c r="AE108" s="109">
        <f t="shared" si="32"/>
        <v>0</v>
      </c>
      <c r="AF108" s="106"/>
      <c r="AG108" s="108" t="str">
        <f>IF(AH108=0,"--",IF(AH108&lt;='db fasce di rischio'!$B$4,'db fasce di rischio'!$A$2,IF(AH108&lt;='db fasce di rischio'!$D$4,'db fasce di rischio'!$C$2,IF(AH108&lt;='db fasce di rischio'!$F$4,'db fasce di rischio'!$E$2,IF(AH108&lt;='db fasce di rischio'!$H$4,'db fasce di rischio'!$G$2,"")))))</f>
        <v>--</v>
      </c>
      <c r="AH108" s="109">
        <f t="shared" si="33"/>
        <v>0</v>
      </c>
      <c r="AI108" s="108" t="str">
        <f t="shared" si="34"/>
        <v>--</v>
      </c>
      <c r="AJ108" s="28"/>
      <c r="AK108" s="28"/>
    </row>
    <row r="109" spans="1:37" ht="21" hidden="1" outlineLevel="1" x14ac:dyDescent="0.2">
      <c r="A109" s="161"/>
      <c r="B109" s="161"/>
      <c r="C109" s="24" t="s">
        <v>30</v>
      </c>
      <c r="D109" s="24" t="s">
        <v>30</v>
      </c>
      <c r="E109" s="24" t="s">
        <v>30</v>
      </c>
      <c r="F109" s="24" t="s">
        <v>30</v>
      </c>
      <c r="G109" s="152" t="str">
        <f t="shared" si="35"/>
        <v>--</v>
      </c>
      <c r="H109" s="109">
        <f t="shared" si="36"/>
        <v>0</v>
      </c>
      <c r="I109" s="25" t="s">
        <v>30</v>
      </c>
      <c r="J109" s="31" t="s">
        <v>30</v>
      </c>
      <c r="K109" s="82"/>
      <c r="L109" s="31"/>
      <c r="M109" s="24"/>
      <c r="N109" s="24"/>
      <c r="O109" s="24"/>
      <c r="P109" s="24"/>
      <c r="Q109" s="161"/>
      <c r="R109" s="105"/>
      <c r="S109" s="106"/>
      <c r="T109" s="106"/>
      <c r="U109" s="106"/>
      <c r="V109" s="105"/>
      <c r="W109" s="107">
        <f t="shared" si="37"/>
        <v>0</v>
      </c>
      <c r="X109" s="106"/>
      <c r="Y109" s="106"/>
      <c r="Z109" s="106"/>
      <c r="AA109" s="106"/>
      <c r="AB109" s="106"/>
      <c r="AC109" s="107">
        <f t="shared" si="38"/>
        <v>0</v>
      </c>
      <c r="AD109" s="108" t="str">
        <f>IF(AE109=0,"--",IF(AE109&lt;='[4]db fasce di rischio'!$B$4,'[4]db fasce di rischio'!$A$2,IF(AE109&lt;='[4]db fasce di rischio'!$D$4,'[4]db fasce di rischio'!$C$2,IF(AE109&lt;='[4]db fasce di rischio'!$F$4,'[4]db fasce di rischio'!$E$2,IF(AE109&lt;='[4]db fasce di rischio'!$H$4,'[4]db fasce di rischio'!$G$2,"")))))</f>
        <v>--</v>
      </c>
      <c r="AE109" s="109">
        <f t="shared" si="32"/>
        <v>0</v>
      </c>
      <c r="AF109" s="106"/>
      <c r="AG109" s="108" t="str">
        <f>IF(AH109=0,"--",IF(AH109&lt;='db fasce di rischio'!$B$4,'db fasce di rischio'!$A$2,IF(AH109&lt;='db fasce di rischio'!$D$4,'db fasce di rischio'!$C$2,IF(AH109&lt;='db fasce di rischio'!$F$4,'db fasce di rischio'!$E$2,IF(AH109&lt;='db fasce di rischio'!$H$4,'db fasce di rischio'!$G$2,"")))))</f>
        <v>--</v>
      </c>
      <c r="AH109" s="109">
        <f t="shared" si="33"/>
        <v>0</v>
      </c>
      <c r="AI109" s="108" t="str">
        <f t="shared" si="34"/>
        <v>--</v>
      </c>
      <c r="AJ109" s="28"/>
      <c r="AK109" s="28"/>
    </row>
    <row r="110" spans="1:37" ht="21" hidden="1" outlineLevel="1" x14ac:dyDescent="0.2">
      <c r="A110" s="161"/>
      <c r="B110" s="161"/>
      <c r="C110" s="24" t="s">
        <v>30</v>
      </c>
      <c r="D110" s="24" t="s">
        <v>30</v>
      </c>
      <c r="E110" s="24" t="s">
        <v>30</v>
      </c>
      <c r="F110" s="24" t="s">
        <v>30</v>
      </c>
      <c r="G110" s="152" t="str">
        <f t="shared" si="35"/>
        <v>--</v>
      </c>
      <c r="H110" s="109">
        <f t="shared" si="36"/>
        <v>0</v>
      </c>
      <c r="I110" s="25" t="s">
        <v>30</v>
      </c>
      <c r="J110" s="31" t="s">
        <v>30</v>
      </c>
      <c r="K110" s="82"/>
      <c r="L110" s="31"/>
      <c r="M110" s="24"/>
      <c r="N110" s="24"/>
      <c r="O110" s="24"/>
      <c r="P110" s="24"/>
      <c r="Q110" s="161"/>
      <c r="R110" s="105"/>
      <c r="S110" s="106"/>
      <c r="T110" s="106"/>
      <c r="U110" s="106"/>
      <c r="V110" s="105"/>
      <c r="W110" s="107">
        <f t="shared" si="37"/>
        <v>0</v>
      </c>
      <c r="X110" s="106"/>
      <c r="Y110" s="106"/>
      <c r="Z110" s="106"/>
      <c r="AA110" s="106"/>
      <c r="AB110" s="106"/>
      <c r="AC110" s="107">
        <f t="shared" si="38"/>
        <v>0</v>
      </c>
      <c r="AD110" s="108" t="str">
        <f>IF(AE110=0,"--",IF(AE110&lt;='[4]db fasce di rischio'!$B$4,'[4]db fasce di rischio'!$A$2,IF(AE110&lt;='[4]db fasce di rischio'!$D$4,'[4]db fasce di rischio'!$C$2,IF(AE110&lt;='[4]db fasce di rischio'!$F$4,'[4]db fasce di rischio'!$E$2,IF(AE110&lt;='[4]db fasce di rischio'!$H$4,'[4]db fasce di rischio'!$G$2,"")))))</f>
        <v>--</v>
      </c>
      <c r="AE110" s="109">
        <f t="shared" si="32"/>
        <v>0</v>
      </c>
      <c r="AF110" s="106"/>
      <c r="AG110" s="108" t="str">
        <f>IF(AH110=0,"--",IF(AH110&lt;='db fasce di rischio'!$B$4,'db fasce di rischio'!$A$2,IF(AH110&lt;='db fasce di rischio'!$D$4,'db fasce di rischio'!$C$2,IF(AH110&lt;='db fasce di rischio'!$F$4,'db fasce di rischio'!$E$2,IF(AH110&lt;='db fasce di rischio'!$H$4,'db fasce di rischio'!$G$2,"")))))</f>
        <v>--</v>
      </c>
      <c r="AH110" s="109">
        <f t="shared" si="33"/>
        <v>0</v>
      </c>
      <c r="AI110" s="108" t="str">
        <f t="shared" si="34"/>
        <v>--</v>
      </c>
      <c r="AJ110" s="28"/>
      <c r="AK110" s="28"/>
    </row>
    <row r="111" spans="1:37" ht="21" hidden="1" outlineLevel="1" x14ac:dyDescent="0.2">
      <c r="A111" s="161"/>
      <c r="B111" s="161"/>
      <c r="C111" s="24" t="s">
        <v>30</v>
      </c>
      <c r="D111" s="24" t="s">
        <v>30</v>
      </c>
      <c r="E111" s="24" t="s">
        <v>30</v>
      </c>
      <c r="F111" s="24" t="s">
        <v>30</v>
      </c>
      <c r="G111" s="152" t="str">
        <f t="shared" si="35"/>
        <v>--</v>
      </c>
      <c r="H111" s="109">
        <f t="shared" si="36"/>
        <v>0</v>
      </c>
      <c r="I111" s="25" t="s">
        <v>30</v>
      </c>
      <c r="J111" s="31" t="s">
        <v>30</v>
      </c>
      <c r="K111" s="83"/>
      <c r="L111" s="31"/>
      <c r="M111" s="24"/>
      <c r="N111" s="24"/>
      <c r="O111" s="24"/>
      <c r="P111" s="24"/>
      <c r="Q111" s="161"/>
      <c r="R111" s="105"/>
      <c r="S111" s="106"/>
      <c r="T111" s="106"/>
      <c r="U111" s="106"/>
      <c r="V111" s="105"/>
      <c r="W111" s="107">
        <f t="shared" si="37"/>
        <v>0</v>
      </c>
      <c r="X111" s="106"/>
      <c r="Y111" s="106"/>
      <c r="Z111" s="106"/>
      <c r="AA111" s="106"/>
      <c r="AB111" s="106"/>
      <c r="AC111" s="107">
        <f t="shared" si="38"/>
        <v>0</v>
      </c>
      <c r="AD111" s="108" t="str">
        <f>IF(AE111=0,"--",IF(AE111&lt;='[4]db fasce di rischio'!$B$4,'[4]db fasce di rischio'!$A$2,IF(AE111&lt;='[4]db fasce di rischio'!$D$4,'[4]db fasce di rischio'!$C$2,IF(AE111&lt;='[4]db fasce di rischio'!$F$4,'[4]db fasce di rischio'!$E$2,IF(AE111&lt;='[4]db fasce di rischio'!$H$4,'[4]db fasce di rischio'!$G$2,"")))))</f>
        <v>--</v>
      </c>
      <c r="AE111" s="109">
        <f t="shared" si="32"/>
        <v>0</v>
      </c>
      <c r="AF111" s="106"/>
      <c r="AG111" s="108" t="str">
        <f>IF(AH111=0,"--",IF(AH111&lt;='db fasce di rischio'!$B$4,'db fasce di rischio'!$A$2,IF(AH111&lt;='db fasce di rischio'!$D$4,'db fasce di rischio'!$C$2,IF(AH111&lt;='db fasce di rischio'!$F$4,'db fasce di rischio'!$E$2,IF(AH111&lt;='db fasce di rischio'!$H$4,'db fasce di rischio'!$G$2,"")))))</f>
        <v>--</v>
      </c>
      <c r="AH111" s="109">
        <f t="shared" si="33"/>
        <v>0</v>
      </c>
      <c r="AI111" s="108" t="str">
        <f t="shared" si="34"/>
        <v>--</v>
      </c>
      <c r="AJ111" s="28"/>
      <c r="AK111" s="28"/>
    </row>
    <row r="112" spans="1:37" ht="21" hidden="1" outlineLevel="1" x14ac:dyDescent="0.2">
      <c r="A112" s="161"/>
      <c r="B112" s="161"/>
      <c r="C112" s="24" t="s">
        <v>30</v>
      </c>
      <c r="D112" s="24" t="s">
        <v>30</v>
      </c>
      <c r="E112" s="24" t="s">
        <v>30</v>
      </c>
      <c r="F112" s="24" t="s">
        <v>30</v>
      </c>
      <c r="G112" s="152" t="str">
        <f t="shared" si="35"/>
        <v>--</v>
      </c>
      <c r="H112" s="109">
        <f t="shared" si="36"/>
        <v>0</v>
      </c>
      <c r="I112" s="25" t="s">
        <v>30</v>
      </c>
      <c r="J112" s="31" t="s">
        <v>30</v>
      </c>
      <c r="K112" s="83"/>
      <c r="L112" s="31"/>
      <c r="M112" s="24"/>
      <c r="N112" s="24"/>
      <c r="O112" s="24"/>
      <c r="P112" s="24"/>
      <c r="Q112" s="161"/>
      <c r="R112" s="105"/>
      <c r="S112" s="106"/>
      <c r="T112" s="106"/>
      <c r="U112" s="106"/>
      <c r="V112" s="105"/>
      <c r="W112" s="107">
        <f t="shared" si="37"/>
        <v>0</v>
      </c>
      <c r="X112" s="106"/>
      <c r="Y112" s="106"/>
      <c r="Z112" s="106"/>
      <c r="AA112" s="106"/>
      <c r="AB112" s="106"/>
      <c r="AC112" s="107">
        <f t="shared" si="38"/>
        <v>0</v>
      </c>
      <c r="AD112" s="108" t="str">
        <f>IF(AE112=0,"--",IF(AE112&lt;='[4]db fasce di rischio'!$B$4,'[4]db fasce di rischio'!$A$2,IF(AE112&lt;='[4]db fasce di rischio'!$D$4,'[4]db fasce di rischio'!$C$2,IF(AE112&lt;='[4]db fasce di rischio'!$F$4,'[4]db fasce di rischio'!$E$2,IF(AE112&lt;='[4]db fasce di rischio'!$H$4,'[4]db fasce di rischio'!$G$2,"")))))</f>
        <v>--</v>
      </c>
      <c r="AE112" s="109">
        <f t="shared" si="32"/>
        <v>0</v>
      </c>
      <c r="AF112" s="106"/>
      <c r="AG112" s="108" t="str">
        <f>IF(AH112=0,"--",IF(AH112&lt;='db fasce di rischio'!$B$4,'db fasce di rischio'!$A$2,IF(AH112&lt;='db fasce di rischio'!$D$4,'db fasce di rischio'!$C$2,IF(AH112&lt;='db fasce di rischio'!$F$4,'db fasce di rischio'!$E$2,IF(AH112&lt;='db fasce di rischio'!$H$4,'db fasce di rischio'!$G$2,"")))))</f>
        <v>--</v>
      </c>
      <c r="AH112" s="109">
        <f t="shared" si="33"/>
        <v>0</v>
      </c>
      <c r="AI112" s="108" t="str">
        <f t="shared" si="34"/>
        <v>--</v>
      </c>
      <c r="AJ112" s="28"/>
      <c r="AK112" s="28"/>
    </row>
    <row r="113" spans="1:37" ht="21" hidden="1" outlineLevel="1" x14ac:dyDescent="0.2">
      <c r="A113" s="161"/>
      <c r="B113" s="161"/>
      <c r="C113" s="24" t="s">
        <v>30</v>
      </c>
      <c r="D113" s="24" t="s">
        <v>30</v>
      </c>
      <c r="E113" s="24" t="s">
        <v>30</v>
      </c>
      <c r="F113" s="24" t="s">
        <v>30</v>
      </c>
      <c r="G113" s="152" t="str">
        <f t="shared" si="35"/>
        <v>--</v>
      </c>
      <c r="H113" s="109">
        <f t="shared" si="36"/>
        <v>0</v>
      </c>
      <c r="I113" s="25" t="s">
        <v>30</v>
      </c>
      <c r="J113" s="31" t="s">
        <v>30</v>
      </c>
      <c r="K113" s="83"/>
      <c r="L113" s="31"/>
      <c r="M113" s="24"/>
      <c r="N113" s="24"/>
      <c r="O113" s="24"/>
      <c r="P113" s="24"/>
      <c r="Q113" s="161"/>
      <c r="R113" s="105"/>
      <c r="S113" s="106"/>
      <c r="T113" s="106"/>
      <c r="U113" s="106"/>
      <c r="V113" s="105"/>
      <c r="W113" s="107">
        <f t="shared" si="37"/>
        <v>0</v>
      </c>
      <c r="X113" s="106"/>
      <c r="Y113" s="106"/>
      <c r="Z113" s="106"/>
      <c r="AA113" s="106"/>
      <c r="AB113" s="106"/>
      <c r="AC113" s="107">
        <f t="shared" si="38"/>
        <v>0</v>
      </c>
      <c r="AD113" s="108" t="str">
        <f>IF(AE113=0,"--",IF(AE113&lt;='[4]db fasce di rischio'!$B$4,'[4]db fasce di rischio'!$A$2,IF(AE113&lt;='[4]db fasce di rischio'!$D$4,'[4]db fasce di rischio'!$C$2,IF(AE113&lt;='[4]db fasce di rischio'!$F$4,'[4]db fasce di rischio'!$E$2,IF(AE113&lt;='[4]db fasce di rischio'!$H$4,'[4]db fasce di rischio'!$G$2,"")))))</f>
        <v>--</v>
      </c>
      <c r="AE113" s="109">
        <f t="shared" si="32"/>
        <v>0</v>
      </c>
      <c r="AF113" s="106"/>
      <c r="AG113" s="108" t="str">
        <f>IF(AH113=0,"--",IF(AH113&lt;='db fasce di rischio'!$B$4,'db fasce di rischio'!$A$2,IF(AH113&lt;='db fasce di rischio'!$D$4,'db fasce di rischio'!$C$2,IF(AH113&lt;='db fasce di rischio'!$F$4,'db fasce di rischio'!$E$2,IF(AH113&lt;='db fasce di rischio'!$H$4,'db fasce di rischio'!$G$2,"")))))</f>
        <v>--</v>
      </c>
      <c r="AH113" s="109">
        <f t="shared" si="33"/>
        <v>0</v>
      </c>
      <c r="AI113" s="108" t="str">
        <f t="shared" si="34"/>
        <v>--</v>
      </c>
      <c r="AJ113" s="28"/>
      <c r="AK113" s="28"/>
    </row>
    <row r="114" spans="1:37" ht="21" hidden="1" outlineLevel="1" x14ac:dyDescent="0.2">
      <c r="A114" s="161"/>
      <c r="B114" s="161"/>
      <c r="C114" s="24" t="s">
        <v>30</v>
      </c>
      <c r="D114" s="24" t="s">
        <v>30</v>
      </c>
      <c r="E114" s="24" t="s">
        <v>30</v>
      </c>
      <c r="F114" s="24" t="s">
        <v>30</v>
      </c>
      <c r="G114" s="152" t="str">
        <f t="shared" si="35"/>
        <v>--</v>
      </c>
      <c r="H114" s="109">
        <f t="shared" si="36"/>
        <v>0</v>
      </c>
      <c r="I114" s="25" t="s">
        <v>30</v>
      </c>
      <c r="J114" s="31" t="s">
        <v>30</v>
      </c>
      <c r="K114" s="83"/>
      <c r="L114" s="31"/>
      <c r="M114" s="24"/>
      <c r="N114" s="24"/>
      <c r="O114" s="24"/>
      <c r="P114" s="24"/>
      <c r="Q114" s="161"/>
      <c r="R114" s="105"/>
      <c r="S114" s="106"/>
      <c r="T114" s="106"/>
      <c r="U114" s="106"/>
      <c r="V114" s="105"/>
      <c r="W114" s="107">
        <f t="shared" si="37"/>
        <v>0</v>
      </c>
      <c r="X114" s="106"/>
      <c r="Y114" s="106"/>
      <c r="Z114" s="106"/>
      <c r="AA114" s="106"/>
      <c r="AB114" s="106"/>
      <c r="AC114" s="107">
        <f t="shared" si="38"/>
        <v>0</v>
      </c>
      <c r="AD114" s="108" t="str">
        <f>IF(AE114=0,"--",IF(AE114&lt;='[4]db fasce di rischio'!$B$4,'[4]db fasce di rischio'!$A$2,IF(AE114&lt;='[4]db fasce di rischio'!$D$4,'[4]db fasce di rischio'!$C$2,IF(AE114&lt;='[4]db fasce di rischio'!$F$4,'[4]db fasce di rischio'!$E$2,IF(AE114&lt;='[4]db fasce di rischio'!$H$4,'[4]db fasce di rischio'!$G$2,"")))))</f>
        <v>--</v>
      </c>
      <c r="AE114" s="109">
        <f t="shared" si="32"/>
        <v>0</v>
      </c>
      <c r="AF114" s="106"/>
      <c r="AG114" s="108" t="str">
        <f>IF(AH114=0,"--",IF(AH114&lt;='db fasce di rischio'!$B$4,'db fasce di rischio'!$A$2,IF(AH114&lt;='db fasce di rischio'!$D$4,'db fasce di rischio'!$C$2,IF(AH114&lt;='db fasce di rischio'!$F$4,'db fasce di rischio'!$E$2,IF(AH114&lt;='db fasce di rischio'!$H$4,'db fasce di rischio'!$G$2,"")))))</f>
        <v>--</v>
      </c>
      <c r="AH114" s="109">
        <f t="shared" si="33"/>
        <v>0</v>
      </c>
      <c r="AI114" s="108" t="str">
        <f t="shared" si="34"/>
        <v>--</v>
      </c>
      <c r="AJ114" s="28"/>
      <c r="AK114" s="28"/>
    </row>
    <row r="115" spans="1:37" ht="21" hidden="1" outlineLevel="1" x14ac:dyDescent="0.2">
      <c r="A115" s="161"/>
      <c r="B115" s="161"/>
      <c r="C115" s="24" t="s">
        <v>30</v>
      </c>
      <c r="D115" s="24" t="s">
        <v>30</v>
      </c>
      <c r="E115" s="24" t="s">
        <v>30</v>
      </c>
      <c r="F115" s="24" t="s">
        <v>30</v>
      </c>
      <c r="G115" s="152" t="str">
        <f t="shared" si="35"/>
        <v>--</v>
      </c>
      <c r="H115" s="109">
        <f t="shared" si="36"/>
        <v>0</v>
      </c>
      <c r="I115" s="25" t="s">
        <v>30</v>
      </c>
      <c r="J115" s="31" t="s">
        <v>30</v>
      </c>
      <c r="K115" s="82"/>
      <c r="L115" s="31"/>
      <c r="M115" s="24"/>
      <c r="N115" s="24"/>
      <c r="O115" s="24"/>
      <c r="P115" s="24"/>
      <c r="Q115" s="161"/>
      <c r="R115" s="105"/>
      <c r="S115" s="106"/>
      <c r="T115" s="106"/>
      <c r="U115" s="106"/>
      <c r="V115" s="105"/>
      <c r="W115" s="107">
        <f t="shared" si="37"/>
        <v>0</v>
      </c>
      <c r="X115" s="106"/>
      <c r="Y115" s="106"/>
      <c r="Z115" s="106"/>
      <c r="AA115" s="106"/>
      <c r="AB115" s="106"/>
      <c r="AC115" s="107">
        <f t="shared" si="38"/>
        <v>0</v>
      </c>
      <c r="AD115" s="108" t="str">
        <f>IF(AE115=0,"--",IF(AE115&lt;='[4]db fasce di rischio'!$B$4,'[4]db fasce di rischio'!$A$2,IF(AE115&lt;='[4]db fasce di rischio'!$D$4,'[4]db fasce di rischio'!$C$2,IF(AE115&lt;='[4]db fasce di rischio'!$F$4,'[4]db fasce di rischio'!$E$2,IF(AE115&lt;='[4]db fasce di rischio'!$H$4,'[4]db fasce di rischio'!$G$2,"")))))</f>
        <v>--</v>
      </c>
      <c r="AE115" s="109">
        <f t="shared" si="32"/>
        <v>0</v>
      </c>
      <c r="AF115" s="106"/>
      <c r="AG115" s="108" t="str">
        <f>IF(AH115=0,"--",IF(AH115&lt;='db fasce di rischio'!$B$4,'db fasce di rischio'!$A$2,IF(AH115&lt;='db fasce di rischio'!$D$4,'db fasce di rischio'!$C$2,IF(AH115&lt;='db fasce di rischio'!$F$4,'db fasce di rischio'!$E$2,IF(AH115&lt;='db fasce di rischio'!$H$4,'db fasce di rischio'!$G$2,"")))))</f>
        <v>--</v>
      </c>
      <c r="AH115" s="109">
        <f t="shared" si="33"/>
        <v>0</v>
      </c>
      <c r="AI115" s="108" t="str">
        <f t="shared" si="34"/>
        <v>--</v>
      </c>
      <c r="AJ115" s="28"/>
      <c r="AK115" s="28"/>
    </row>
    <row r="116" spans="1:37" ht="21" hidden="1" outlineLevel="1" x14ac:dyDescent="0.2">
      <c r="A116" s="161"/>
      <c r="B116" s="161"/>
      <c r="C116" s="24" t="s">
        <v>30</v>
      </c>
      <c r="D116" s="24" t="s">
        <v>30</v>
      </c>
      <c r="E116" s="24" t="s">
        <v>30</v>
      </c>
      <c r="F116" s="24" t="s">
        <v>30</v>
      </c>
      <c r="G116" s="152" t="str">
        <f t="shared" si="35"/>
        <v>--</v>
      </c>
      <c r="H116" s="109">
        <f t="shared" si="36"/>
        <v>0</v>
      </c>
      <c r="I116" s="25" t="s">
        <v>30</v>
      </c>
      <c r="J116" s="31" t="s">
        <v>30</v>
      </c>
      <c r="K116" s="82"/>
      <c r="L116" s="31"/>
      <c r="M116" s="24"/>
      <c r="N116" s="24"/>
      <c r="O116" s="24"/>
      <c r="P116" s="26"/>
      <c r="Q116" s="161"/>
      <c r="R116" s="105"/>
      <c r="S116" s="106"/>
      <c r="T116" s="106"/>
      <c r="U116" s="106"/>
      <c r="V116" s="105"/>
      <c r="W116" s="107">
        <f t="shared" si="37"/>
        <v>0</v>
      </c>
      <c r="X116" s="106"/>
      <c r="Y116" s="106"/>
      <c r="Z116" s="106"/>
      <c r="AA116" s="106"/>
      <c r="AB116" s="106"/>
      <c r="AC116" s="107">
        <f t="shared" si="38"/>
        <v>0</v>
      </c>
      <c r="AD116" s="108" t="str">
        <f>IF(AE116=0,"--",IF(AE116&lt;='[4]db fasce di rischio'!$B$4,'[4]db fasce di rischio'!$A$2,IF(AE116&lt;='[4]db fasce di rischio'!$D$4,'[4]db fasce di rischio'!$C$2,IF(AE116&lt;='[4]db fasce di rischio'!$F$4,'[4]db fasce di rischio'!$E$2,IF(AE116&lt;='[4]db fasce di rischio'!$H$4,'[4]db fasce di rischio'!$G$2,"")))))</f>
        <v>--</v>
      </c>
      <c r="AE116" s="109">
        <f t="shared" si="32"/>
        <v>0</v>
      </c>
      <c r="AF116" s="106"/>
      <c r="AG116" s="108" t="str">
        <f>IF(AH116=0,"--",IF(AH116&lt;='db fasce di rischio'!$B$4,'db fasce di rischio'!$A$2,IF(AH116&lt;='db fasce di rischio'!$D$4,'db fasce di rischio'!$C$2,IF(AH116&lt;='db fasce di rischio'!$F$4,'db fasce di rischio'!$E$2,IF(AH116&lt;='db fasce di rischio'!$H$4,'db fasce di rischio'!$G$2,"")))))</f>
        <v>--</v>
      </c>
      <c r="AH116" s="109">
        <f t="shared" si="33"/>
        <v>0</v>
      </c>
      <c r="AI116" s="108" t="str">
        <f t="shared" si="34"/>
        <v>--</v>
      </c>
      <c r="AJ116" s="28"/>
      <c r="AK116" s="28"/>
    </row>
    <row r="117" spans="1:37" ht="21" hidden="1" outlineLevel="1" x14ac:dyDescent="0.2">
      <c r="A117" s="161"/>
      <c r="B117" s="161"/>
      <c r="C117" s="24" t="s">
        <v>30</v>
      </c>
      <c r="D117" s="24" t="s">
        <v>30</v>
      </c>
      <c r="E117" s="24" t="s">
        <v>30</v>
      </c>
      <c r="F117" s="24" t="s">
        <v>30</v>
      </c>
      <c r="G117" s="152" t="str">
        <f t="shared" si="35"/>
        <v>--</v>
      </c>
      <c r="H117" s="109">
        <f t="shared" si="36"/>
        <v>0</v>
      </c>
      <c r="I117" s="25" t="s">
        <v>30</v>
      </c>
      <c r="J117" s="31" t="s">
        <v>30</v>
      </c>
      <c r="K117" s="82"/>
      <c r="L117" s="31"/>
      <c r="M117" s="24"/>
      <c r="N117" s="24"/>
      <c r="O117" s="24"/>
      <c r="P117" s="27"/>
      <c r="Q117" s="161"/>
      <c r="R117" s="105"/>
      <c r="S117" s="106"/>
      <c r="T117" s="106"/>
      <c r="U117" s="106"/>
      <c r="V117" s="105"/>
      <c r="W117" s="107">
        <f t="shared" si="37"/>
        <v>0</v>
      </c>
      <c r="X117" s="106"/>
      <c r="Y117" s="106"/>
      <c r="Z117" s="106"/>
      <c r="AA117" s="106"/>
      <c r="AB117" s="106"/>
      <c r="AC117" s="107">
        <f t="shared" si="38"/>
        <v>0</v>
      </c>
      <c r="AD117" s="108" t="str">
        <f>IF(AE117=0,"--",IF(AE117&lt;='[4]db fasce di rischio'!$B$4,'[4]db fasce di rischio'!$A$2,IF(AE117&lt;='[4]db fasce di rischio'!$D$4,'[4]db fasce di rischio'!$C$2,IF(AE117&lt;='[4]db fasce di rischio'!$F$4,'[4]db fasce di rischio'!$E$2,IF(AE117&lt;='[4]db fasce di rischio'!$H$4,'[4]db fasce di rischio'!$G$2,"")))))</f>
        <v>--</v>
      </c>
      <c r="AE117" s="109">
        <f t="shared" si="32"/>
        <v>0</v>
      </c>
      <c r="AF117" s="106"/>
      <c r="AG117" s="108" t="str">
        <f>IF(AH117=0,"--",IF(AH117&lt;='db fasce di rischio'!$B$4,'db fasce di rischio'!$A$2,IF(AH117&lt;='db fasce di rischio'!$D$4,'db fasce di rischio'!$C$2,IF(AH117&lt;='db fasce di rischio'!$F$4,'db fasce di rischio'!$E$2,IF(AH117&lt;='db fasce di rischio'!$H$4,'db fasce di rischio'!$G$2,"")))))</f>
        <v>--</v>
      </c>
      <c r="AH117" s="109">
        <f t="shared" si="33"/>
        <v>0</v>
      </c>
      <c r="AI117" s="108" t="str">
        <f t="shared" si="34"/>
        <v>--</v>
      </c>
      <c r="AJ117" s="28"/>
      <c r="AK117" s="28"/>
    </row>
    <row r="118" spans="1:37" ht="21" collapsed="1" x14ac:dyDescent="0.2">
      <c r="A118" s="160"/>
      <c r="B118" s="160"/>
      <c r="C118" s="87"/>
      <c r="D118" s="87"/>
      <c r="E118" s="87"/>
      <c r="F118" s="87"/>
      <c r="G118" s="87"/>
      <c r="H118" s="87"/>
      <c r="I118" s="87"/>
      <c r="J118" s="87"/>
      <c r="K118" s="168"/>
      <c r="L118" s="87"/>
      <c r="M118" s="87"/>
      <c r="N118" s="87"/>
      <c r="O118" s="87"/>
      <c r="P118" s="87"/>
      <c r="Q118" s="160"/>
      <c r="R118" s="28"/>
      <c r="S118" s="28"/>
      <c r="T118" s="28"/>
      <c r="U118" s="28"/>
      <c r="V118" s="28"/>
      <c r="W118" s="28"/>
      <c r="X118" s="28"/>
      <c r="Y118" s="28"/>
      <c r="Z118" s="28"/>
      <c r="AA118" s="28"/>
      <c r="AB118" s="28"/>
      <c r="AC118" s="28"/>
      <c r="AD118" s="28"/>
      <c r="AE118" s="28"/>
      <c r="AF118" s="28"/>
      <c r="AG118" s="28"/>
      <c r="AH118" s="28"/>
      <c r="AI118" s="28"/>
      <c r="AJ118" s="28"/>
      <c r="AK118" s="28"/>
    </row>
    <row r="119" spans="1:37" ht="90.6" customHeight="1" x14ac:dyDescent="0.2">
      <c r="A119" s="29"/>
      <c r="B119" s="29"/>
      <c r="C119" s="30" t="s">
        <v>665</v>
      </c>
      <c r="D119" s="30"/>
      <c r="E119" s="28"/>
      <c r="F119" s="28"/>
      <c r="G119" s="28"/>
      <c r="H119" s="28"/>
      <c r="I119" s="28"/>
      <c r="J119" s="28"/>
      <c r="K119" s="80"/>
      <c r="L119" s="28"/>
      <c r="M119" s="28"/>
      <c r="N119" s="28"/>
      <c r="O119" s="79" t="s">
        <v>6</v>
      </c>
      <c r="P119" s="79" t="s">
        <v>666</v>
      </c>
      <c r="Q119" s="28"/>
      <c r="R119" s="192" t="str">
        <f>'Val testo - PNA 2019'!$A$4</f>
        <v>Livello di interesse “esterno”(1.1)</v>
      </c>
      <c r="S119" s="192" t="str">
        <f>'Val testo - PNA 2019'!$A$12</f>
        <v>Grado di discrezionalità del decisore interno alla PA rispetto al processo (1.2)</v>
      </c>
      <c r="T119" s="192" t="str">
        <f>'Val testo - PNA 2019'!$A$20</f>
        <v>Manifestazione di eventi corruttivi o di maladministration in passato (1.3)</v>
      </c>
      <c r="U119" s="192" t="str">
        <f>'Val testo - PNA 2019'!$A$28</f>
        <v>Complessità/opacità del processo decisionale (1.4)</v>
      </c>
      <c r="V119" s="192" t="str">
        <f>'Val testo - PNA 2019'!$A$36</f>
        <v>Livello di collaborazione del responsabile del processo (1.5)</v>
      </c>
      <c r="W119" s="193" t="s">
        <v>1276</v>
      </c>
      <c r="X119" s="192" t="str">
        <f>'Val testo - PNA 2019'!$A$46</f>
        <v>Impatto organizzativo (2.1)</v>
      </c>
      <c r="Y119" s="192" t="str">
        <f>'Val testo - PNA 2019'!$A$54</f>
        <v>Impatto derivante dalla definizione dei ruoli/responsabilità (2.2)</v>
      </c>
      <c r="Z119" s="192" t="str">
        <f>'Val testo - PNA 2019'!$A$62</f>
        <v>Impatto economico (2.3)</v>
      </c>
      <c r="AA119" s="192" t="str">
        <f>'Val testo - PNA 2019'!$A$70</f>
        <v>Impatto reputazionale (2.4)</v>
      </c>
      <c r="AB119" s="192" t="str">
        <f>'Val testo - PNA 2019'!$A$78</f>
        <v>Impatto organizzativo, economico e sull'immagine (2.5)</v>
      </c>
      <c r="AC119" s="193" t="s">
        <v>1276</v>
      </c>
      <c r="AD119" s="194" t="s">
        <v>1277</v>
      </c>
      <c r="AE119" s="194" t="s">
        <v>1278</v>
      </c>
      <c r="AF119" s="174" t="s">
        <v>1382</v>
      </c>
      <c r="AG119" s="194" t="s">
        <v>1303</v>
      </c>
      <c r="AH119" s="194" t="s">
        <v>1304</v>
      </c>
      <c r="AI119" s="175" t="s">
        <v>1387</v>
      </c>
      <c r="AJ119" s="28"/>
      <c r="AK119" s="28"/>
    </row>
    <row r="120" spans="1:37" ht="30.6" customHeight="1" x14ac:dyDescent="0.2">
      <c r="A120" s="160"/>
      <c r="B120" s="160">
        <v>6</v>
      </c>
      <c r="C120" s="265" t="s">
        <v>1257</v>
      </c>
      <c r="D120" s="266"/>
      <c r="E120" s="267"/>
      <c r="F120" s="270"/>
      <c r="G120" s="270"/>
      <c r="H120" s="270"/>
      <c r="I120" s="270"/>
      <c r="J120" s="45" t="s">
        <v>11</v>
      </c>
      <c r="K120" s="271" t="s">
        <v>3</v>
      </c>
      <c r="L120" s="271"/>
      <c r="M120" s="37"/>
      <c r="N120" s="153" t="s">
        <v>667</v>
      </c>
      <c r="O120" s="154" t="str">
        <f>IF(P120=0,"--",IF(P120&lt;='db fasce di rischio'!$B$4,'db fasce di rischio'!$A$2,IF(P120&lt;='db fasce di rischio'!$D$4,'db fasce di rischio'!$C$2,IF(P120&lt;='db fasce di rischio'!$F$4,'db fasce di rischio'!$E$2,IF(P120&lt;='db fasce di rischio'!$H$4,'db fasce di rischio'!$G$2,"")))))</f>
        <v>--</v>
      </c>
      <c r="P120" s="155">
        <f>IF(AH120=0,MAX(AH120:AH138),AH120)</f>
        <v>0</v>
      </c>
      <c r="Q120" s="160"/>
      <c r="R120" s="105"/>
      <c r="S120" s="106"/>
      <c r="T120" s="106"/>
      <c r="U120" s="106"/>
      <c r="V120" s="105"/>
      <c r="W120" s="107">
        <f>SUM(R120:V120)/5</f>
        <v>0</v>
      </c>
      <c r="X120" s="106"/>
      <c r="Y120" s="106"/>
      <c r="Z120" s="106"/>
      <c r="AA120" s="106"/>
      <c r="AB120" s="106"/>
      <c r="AC120" s="107">
        <f>SUM(X120:AB120)/5</f>
        <v>0</v>
      </c>
      <c r="AD120" s="108" t="str">
        <f>IF(AE120=0,"--",IF(AE120&lt;='[4]db fasce di rischio'!$B$4,'[4]db fasce di rischio'!$A$2,IF(AE120&lt;='[4]db fasce di rischio'!$D$4,'[4]db fasce di rischio'!$C$2,IF(AE120&lt;='[4]db fasce di rischio'!$F$4,'[4]db fasce di rischio'!$E$2,IF(AE120&lt;='[4]db fasce di rischio'!$H$4,'[4]db fasce di rischio'!$G$2,"")))))</f>
        <v>--</v>
      </c>
      <c r="AE120" s="109">
        <f>W120*AC120</f>
        <v>0</v>
      </c>
      <c r="AF120" s="106"/>
      <c r="AG120" s="108" t="str">
        <f>IF(AH120=0,"--",IF(AH120&lt;='db fasce di rischio'!$B$4,'db fasce di rischio'!$A$2,IF(AH120&lt;='db fasce di rischio'!$D$4,'db fasce di rischio'!$C$2,IF(AH120&lt;='db fasce di rischio'!$F$4,'db fasce di rischio'!$E$2,IF(AH120&lt;='db fasce di rischio'!$H$4,'db fasce di rischio'!$G$2,"")))))</f>
        <v>--</v>
      </c>
      <c r="AH120" s="109">
        <f>IF(MAX(AH124:AH138)&gt;(AF120*AE120),MAX(AH124:AH138),AF120*AE120)</f>
        <v>0</v>
      </c>
      <c r="AI120" s="108" t="str">
        <f>AG120</f>
        <v>--</v>
      </c>
      <c r="AJ120" s="28"/>
      <c r="AK120" s="28"/>
    </row>
    <row r="121" spans="1:37" ht="59.45" customHeight="1" x14ac:dyDescent="0.2">
      <c r="A121" s="160"/>
      <c r="B121" s="160"/>
      <c r="C121" s="268"/>
      <c r="D121" s="269"/>
      <c r="E121" s="269"/>
      <c r="F121" s="164"/>
      <c r="G121" s="164"/>
      <c r="H121" s="164"/>
      <c r="I121" s="164"/>
      <c r="J121" s="164"/>
      <c r="K121" s="164"/>
      <c r="L121" s="164"/>
      <c r="M121" s="165"/>
      <c r="N121" s="272" t="s">
        <v>1302</v>
      </c>
      <c r="O121" s="272"/>
      <c r="P121" s="272"/>
      <c r="Q121" s="160"/>
      <c r="R121" s="160"/>
      <c r="S121" s="28"/>
      <c r="T121" s="28"/>
      <c r="U121" s="28"/>
      <c r="V121" s="28"/>
      <c r="W121" s="28"/>
      <c r="X121" s="28"/>
      <c r="Y121" s="28"/>
      <c r="Z121" s="28"/>
      <c r="AA121" s="28"/>
      <c r="AB121" s="28"/>
      <c r="AC121" s="28"/>
      <c r="AD121" s="28"/>
      <c r="AE121" s="28"/>
      <c r="AF121" s="28"/>
      <c r="AG121" s="28"/>
      <c r="AH121" s="28"/>
      <c r="AI121" s="28"/>
      <c r="AJ121" s="28"/>
      <c r="AK121" s="28"/>
    </row>
    <row r="122" spans="1:37" ht="31.5" hidden="1" customHeight="1" outlineLevel="1" x14ac:dyDescent="0.2">
      <c r="A122" s="160"/>
      <c r="B122" s="160"/>
      <c r="C122" s="260" t="s">
        <v>1256</v>
      </c>
      <c r="D122" s="261"/>
      <c r="E122" s="151"/>
      <c r="F122" s="151"/>
      <c r="G122" s="151"/>
      <c r="H122" s="151"/>
      <c r="I122" s="151"/>
      <c r="J122" s="151"/>
      <c r="K122" s="150"/>
      <c r="L122" s="151"/>
      <c r="M122" s="156">
        <f>SUM(I109:I117)</f>
        <v>0</v>
      </c>
      <c r="N122" s="157"/>
      <c r="O122" s="157"/>
      <c r="P122" s="157"/>
      <c r="Q122" s="160"/>
      <c r="R122" s="160"/>
      <c r="S122" s="28"/>
      <c r="T122" s="28"/>
      <c r="U122" s="28"/>
      <c r="V122" s="28"/>
      <c r="W122" s="28"/>
      <c r="X122" s="28"/>
      <c r="Y122" s="28"/>
      <c r="Z122" s="28"/>
      <c r="AA122" s="28"/>
      <c r="AB122" s="28"/>
      <c r="AC122" s="28"/>
      <c r="AD122" s="28"/>
      <c r="AE122" s="28"/>
      <c r="AF122" s="28"/>
      <c r="AG122" s="28"/>
      <c r="AH122" s="28"/>
      <c r="AI122" s="28"/>
      <c r="AJ122" s="28"/>
      <c r="AK122" s="28"/>
    </row>
    <row r="123" spans="1:37" ht="81.95" hidden="1" customHeight="1" outlineLevel="1" x14ac:dyDescent="0.2">
      <c r="A123" s="161"/>
      <c r="B123" s="161"/>
      <c r="C123" s="22" t="s">
        <v>905</v>
      </c>
      <c r="D123" s="22" t="s">
        <v>906</v>
      </c>
      <c r="E123" s="22" t="s">
        <v>971</v>
      </c>
      <c r="F123" s="22" t="s">
        <v>970</v>
      </c>
      <c r="G123" s="262" t="s">
        <v>1299</v>
      </c>
      <c r="H123" s="263"/>
      <c r="I123" s="22" t="s">
        <v>969</v>
      </c>
      <c r="J123" s="22" t="s">
        <v>907</v>
      </c>
      <c r="K123" s="45" t="s">
        <v>972</v>
      </c>
      <c r="L123" s="45" t="s">
        <v>908</v>
      </c>
      <c r="M123" s="22" t="s">
        <v>630</v>
      </c>
      <c r="N123" s="22" t="s">
        <v>668</v>
      </c>
      <c r="O123" s="22" t="s">
        <v>669</v>
      </c>
      <c r="P123" s="22" t="s">
        <v>670</v>
      </c>
      <c r="Q123" s="161"/>
      <c r="R123" s="192" t="str">
        <f>'Val testo - PNA 2019'!$A$4</f>
        <v>Livello di interesse “esterno”(1.1)</v>
      </c>
      <c r="S123" s="192" t="str">
        <f>'Val testo - PNA 2019'!$A$12</f>
        <v>Grado di discrezionalità del decisore interno alla PA rispetto al processo (1.2)</v>
      </c>
      <c r="T123" s="192" t="str">
        <f>'Val testo - PNA 2019'!$A$20</f>
        <v>Manifestazione di eventi corruttivi o di maladministration in passato (1.3)</v>
      </c>
      <c r="U123" s="192" t="str">
        <f>'Val testo - PNA 2019'!$A$28</f>
        <v>Complessità/opacità del processo decisionale (1.4)</v>
      </c>
      <c r="V123" s="192" t="str">
        <f>'Val testo - PNA 2019'!$A$36</f>
        <v>Livello di collaborazione del responsabile del processo (1.5)</v>
      </c>
      <c r="W123" s="193" t="s">
        <v>1276</v>
      </c>
      <c r="X123" s="192" t="str">
        <f>'Val testo - PNA 2019'!$A$46</f>
        <v>Impatto organizzativo (2.1)</v>
      </c>
      <c r="Y123" s="192" t="str">
        <f>'Val testo - PNA 2019'!$A$54</f>
        <v>Impatto derivante dalla definizione dei ruoli/responsabilità (2.2)</v>
      </c>
      <c r="Z123" s="192" t="str">
        <f>'Val testo - PNA 2019'!$A$62</f>
        <v>Impatto economico (2.3)</v>
      </c>
      <c r="AA123" s="192" t="str">
        <f>'Val testo - PNA 2019'!$A$70</f>
        <v>Impatto reputazionale (2.4)</v>
      </c>
      <c r="AB123" s="192" t="str">
        <f>'Val testo - PNA 2019'!$A$78</f>
        <v>Impatto organizzativo, economico e sull'immagine (2.5)</v>
      </c>
      <c r="AC123" s="193" t="s">
        <v>1276</v>
      </c>
      <c r="AD123" s="194" t="s">
        <v>1277</v>
      </c>
      <c r="AE123" s="194" t="s">
        <v>1278</v>
      </c>
      <c r="AF123" s="174" t="s">
        <v>1382</v>
      </c>
      <c r="AG123" s="194" t="s">
        <v>1303</v>
      </c>
      <c r="AH123" s="194" t="s">
        <v>1293</v>
      </c>
      <c r="AI123" s="175" t="s">
        <v>1387</v>
      </c>
      <c r="AJ123" s="28"/>
      <c r="AK123" s="28"/>
    </row>
    <row r="124" spans="1:37" ht="21" hidden="1" outlineLevel="1" x14ac:dyDescent="0.2">
      <c r="A124" s="161"/>
      <c r="B124" s="161"/>
      <c r="C124" s="24" t="s">
        <v>30</v>
      </c>
      <c r="D124" s="24" t="s">
        <v>30</v>
      </c>
      <c r="E124" s="24" t="s">
        <v>30</v>
      </c>
      <c r="F124" s="24" t="s">
        <v>30</v>
      </c>
      <c r="G124" s="152" t="str">
        <f>AG124</f>
        <v>--</v>
      </c>
      <c r="H124" s="109">
        <f>AH124</f>
        <v>0</v>
      </c>
      <c r="I124" s="25" t="s">
        <v>30</v>
      </c>
      <c r="J124" s="31" t="s">
        <v>30</v>
      </c>
      <c r="K124" s="82"/>
      <c r="L124" s="31"/>
      <c r="M124" s="24"/>
      <c r="N124" s="24"/>
      <c r="O124" s="24"/>
      <c r="P124" s="24"/>
      <c r="Q124" s="161"/>
      <c r="R124" s="105"/>
      <c r="S124" s="106"/>
      <c r="T124" s="106"/>
      <c r="U124" s="106"/>
      <c r="V124" s="105"/>
      <c r="W124" s="107">
        <f>SUM(R124:V124)/5</f>
        <v>0</v>
      </c>
      <c r="X124" s="106"/>
      <c r="Y124" s="106"/>
      <c r="Z124" s="106"/>
      <c r="AA124" s="106"/>
      <c r="AB124" s="106"/>
      <c r="AC124" s="107">
        <f>SUM(X124:AB124)/5</f>
        <v>0</v>
      </c>
      <c r="AD124" s="108" t="str">
        <f>IF(AE124=0,"--",IF(AE124&lt;='[4]db fasce di rischio'!$B$4,'[4]db fasce di rischio'!$A$2,IF(AE124&lt;='[4]db fasce di rischio'!$D$4,'[4]db fasce di rischio'!$C$2,IF(AE124&lt;='[4]db fasce di rischio'!$F$4,'[4]db fasce di rischio'!$E$2,IF(AE124&lt;='[4]db fasce di rischio'!$H$4,'[4]db fasce di rischio'!$G$2,"")))))</f>
        <v>--</v>
      </c>
      <c r="AE124" s="109">
        <f t="shared" ref="AE124:AE138" si="39">W124*AC124</f>
        <v>0</v>
      </c>
      <c r="AF124" s="106"/>
      <c r="AG124" s="108" t="str">
        <f>IF(AH124=0,"--",IF(AH124&lt;='db fasce di rischio'!$B$4,'db fasce di rischio'!$A$2,IF(AH124&lt;='db fasce di rischio'!$D$4,'db fasce di rischio'!$C$2,IF(AH124&lt;='db fasce di rischio'!$F$4,'db fasce di rischio'!$E$2,IF(AH124&lt;='db fasce di rischio'!$H$4,'db fasce di rischio'!$G$2,"")))))</f>
        <v>--</v>
      </c>
      <c r="AH124" s="109">
        <f t="shared" ref="AH124:AH138" si="40">AF124*AE124</f>
        <v>0</v>
      </c>
      <c r="AI124" s="108" t="str">
        <f t="shared" ref="AI124:AI138" si="41">AG124</f>
        <v>--</v>
      </c>
      <c r="AJ124" s="28"/>
      <c r="AK124" s="28"/>
    </row>
    <row r="125" spans="1:37" ht="21" hidden="1" outlineLevel="1" x14ac:dyDescent="0.2">
      <c r="A125" s="161"/>
      <c r="B125" s="161"/>
      <c r="C125" s="24" t="s">
        <v>30</v>
      </c>
      <c r="D125" s="24" t="s">
        <v>30</v>
      </c>
      <c r="E125" s="24" t="s">
        <v>30</v>
      </c>
      <c r="F125" s="24" t="s">
        <v>30</v>
      </c>
      <c r="G125" s="152" t="str">
        <f t="shared" ref="G125:G138" si="42">AG125</f>
        <v>--</v>
      </c>
      <c r="H125" s="109">
        <f t="shared" ref="H125:H138" si="43">AH125</f>
        <v>0</v>
      </c>
      <c r="I125" s="25" t="s">
        <v>30</v>
      </c>
      <c r="J125" s="31" t="s">
        <v>30</v>
      </c>
      <c r="K125" s="82"/>
      <c r="L125" s="31"/>
      <c r="M125" s="24"/>
      <c r="N125" s="24"/>
      <c r="O125" s="24"/>
      <c r="P125" s="24"/>
      <c r="Q125" s="161"/>
      <c r="R125" s="105"/>
      <c r="S125" s="106"/>
      <c r="T125" s="106"/>
      <c r="U125" s="106"/>
      <c r="V125" s="105"/>
      <c r="W125" s="107">
        <f t="shared" ref="W125:W138" si="44">SUM(R125:V125)/5</f>
        <v>0</v>
      </c>
      <c r="X125" s="106"/>
      <c r="Y125" s="106"/>
      <c r="Z125" s="106"/>
      <c r="AA125" s="106"/>
      <c r="AB125" s="106"/>
      <c r="AC125" s="107">
        <f t="shared" ref="AC125:AC138" si="45">SUM(X125:AB125)/5</f>
        <v>0</v>
      </c>
      <c r="AD125" s="108" t="str">
        <f>IF(AE125=0,"--",IF(AE125&lt;='[4]db fasce di rischio'!$B$4,'[4]db fasce di rischio'!$A$2,IF(AE125&lt;='[4]db fasce di rischio'!$D$4,'[4]db fasce di rischio'!$C$2,IF(AE125&lt;='[4]db fasce di rischio'!$F$4,'[4]db fasce di rischio'!$E$2,IF(AE125&lt;='[4]db fasce di rischio'!$H$4,'[4]db fasce di rischio'!$G$2,"")))))</f>
        <v>--</v>
      </c>
      <c r="AE125" s="109">
        <f t="shared" si="39"/>
        <v>0</v>
      </c>
      <c r="AF125" s="106"/>
      <c r="AG125" s="108" t="str">
        <f>IF(AH125=0,"--",IF(AH125&lt;='db fasce di rischio'!$B$4,'db fasce di rischio'!$A$2,IF(AH125&lt;='db fasce di rischio'!$D$4,'db fasce di rischio'!$C$2,IF(AH125&lt;='db fasce di rischio'!$F$4,'db fasce di rischio'!$E$2,IF(AH125&lt;='db fasce di rischio'!$H$4,'db fasce di rischio'!$G$2,"")))))</f>
        <v>--</v>
      </c>
      <c r="AH125" s="109">
        <f t="shared" si="40"/>
        <v>0</v>
      </c>
      <c r="AI125" s="108" t="str">
        <f t="shared" si="41"/>
        <v>--</v>
      </c>
      <c r="AJ125" s="28"/>
      <c r="AK125" s="28"/>
    </row>
    <row r="126" spans="1:37" ht="21" hidden="1" outlineLevel="1" x14ac:dyDescent="0.2">
      <c r="A126" s="161"/>
      <c r="B126" s="161"/>
      <c r="C126" s="24" t="s">
        <v>30</v>
      </c>
      <c r="D126" s="24" t="s">
        <v>30</v>
      </c>
      <c r="E126" s="24" t="s">
        <v>30</v>
      </c>
      <c r="F126" s="24" t="s">
        <v>30</v>
      </c>
      <c r="G126" s="152" t="str">
        <f t="shared" si="42"/>
        <v>--</v>
      </c>
      <c r="H126" s="109">
        <f t="shared" si="43"/>
        <v>0</v>
      </c>
      <c r="I126" s="25" t="s">
        <v>30</v>
      </c>
      <c r="J126" s="31" t="s">
        <v>30</v>
      </c>
      <c r="K126" s="82"/>
      <c r="L126" s="31"/>
      <c r="M126" s="24"/>
      <c r="N126" s="24"/>
      <c r="O126" s="24"/>
      <c r="P126" s="24"/>
      <c r="Q126" s="161"/>
      <c r="R126" s="105"/>
      <c r="S126" s="106"/>
      <c r="T126" s="106"/>
      <c r="U126" s="106"/>
      <c r="V126" s="105"/>
      <c r="W126" s="107">
        <f t="shared" si="44"/>
        <v>0</v>
      </c>
      <c r="X126" s="106"/>
      <c r="Y126" s="106"/>
      <c r="Z126" s="106"/>
      <c r="AA126" s="106"/>
      <c r="AB126" s="106"/>
      <c r="AC126" s="107">
        <f t="shared" si="45"/>
        <v>0</v>
      </c>
      <c r="AD126" s="108" t="str">
        <f>IF(AE126=0,"--",IF(AE126&lt;='[4]db fasce di rischio'!$B$4,'[4]db fasce di rischio'!$A$2,IF(AE126&lt;='[4]db fasce di rischio'!$D$4,'[4]db fasce di rischio'!$C$2,IF(AE126&lt;='[4]db fasce di rischio'!$F$4,'[4]db fasce di rischio'!$E$2,IF(AE126&lt;='[4]db fasce di rischio'!$H$4,'[4]db fasce di rischio'!$G$2,"")))))</f>
        <v>--</v>
      </c>
      <c r="AE126" s="109">
        <f t="shared" si="39"/>
        <v>0</v>
      </c>
      <c r="AF126" s="106"/>
      <c r="AG126" s="108" t="str">
        <f>IF(AH126=0,"--",IF(AH126&lt;='db fasce di rischio'!$B$4,'db fasce di rischio'!$A$2,IF(AH126&lt;='db fasce di rischio'!$D$4,'db fasce di rischio'!$C$2,IF(AH126&lt;='db fasce di rischio'!$F$4,'db fasce di rischio'!$E$2,IF(AH126&lt;='db fasce di rischio'!$H$4,'db fasce di rischio'!$G$2,"")))))</f>
        <v>--</v>
      </c>
      <c r="AH126" s="109">
        <f t="shared" si="40"/>
        <v>0</v>
      </c>
      <c r="AI126" s="108" t="str">
        <f t="shared" si="41"/>
        <v>--</v>
      </c>
      <c r="AJ126" s="28"/>
      <c r="AK126" s="28"/>
    </row>
    <row r="127" spans="1:37" ht="21" hidden="1" outlineLevel="1" x14ac:dyDescent="0.2">
      <c r="A127" s="161"/>
      <c r="B127" s="161"/>
      <c r="C127" s="24" t="s">
        <v>30</v>
      </c>
      <c r="D127" s="24" t="s">
        <v>30</v>
      </c>
      <c r="E127" s="24" t="s">
        <v>30</v>
      </c>
      <c r="F127" s="24" t="s">
        <v>30</v>
      </c>
      <c r="G127" s="152" t="str">
        <f t="shared" si="42"/>
        <v>--</v>
      </c>
      <c r="H127" s="109">
        <f t="shared" si="43"/>
        <v>0</v>
      </c>
      <c r="I127" s="25" t="s">
        <v>30</v>
      </c>
      <c r="J127" s="31" t="s">
        <v>30</v>
      </c>
      <c r="K127" s="82"/>
      <c r="L127" s="31"/>
      <c r="M127" s="24"/>
      <c r="N127" s="24"/>
      <c r="O127" s="24"/>
      <c r="P127" s="24"/>
      <c r="Q127" s="161"/>
      <c r="R127" s="105"/>
      <c r="S127" s="106"/>
      <c r="T127" s="106"/>
      <c r="U127" s="106"/>
      <c r="V127" s="105"/>
      <c r="W127" s="107">
        <f t="shared" si="44"/>
        <v>0</v>
      </c>
      <c r="X127" s="106"/>
      <c r="Y127" s="106"/>
      <c r="Z127" s="106"/>
      <c r="AA127" s="106"/>
      <c r="AB127" s="106"/>
      <c r="AC127" s="107">
        <f t="shared" si="45"/>
        <v>0</v>
      </c>
      <c r="AD127" s="108" t="str">
        <f>IF(AE127=0,"--",IF(AE127&lt;='[4]db fasce di rischio'!$B$4,'[4]db fasce di rischio'!$A$2,IF(AE127&lt;='[4]db fasce di rischio'!$D$4,'[4]db fasce di rischio'!$C$2,IF(AE127&lt;='[4]db fasce di rischio'!$F$4,'[4]db fasce di rischio'!$E$2,IF(AE127&lt;='[4]db fasce di rischio'!$H$4,'[4]db fasce di rischio'!$G$2,"")))))</f>
        <v>--</v>
      </c>
      <c r="AE127" s="109">
        <f t="shared" si="39"/>
        <v>0</v>
      </c>
      <c r="AF127" s="106"/>
      <c r="AG127" s="108" t="str">
        <f>IF(AH127=0,"--",IF(AH127&lt;='db fasce di rischio'!$B$4,'db fasce di rischio'!$A$2,IF(AH127&lt;='db fasce di rischio'!$D$4,'db fasce di rischio'!$C$2,IF(AH127&lt;='db fasce di rischio'!$F$4,'db fasce di rischio'!$E$2,IF(AH127&lt;='db fasce di rischio'!$H$4,'db fasce di rischio'!$G$2,"")))))</f>
        <v>--</v>
      </c>
      <c r="AH127" s="109">
        <f t="shared" si="40"/>
        <v>0</v>
      </c>
      <c r="AI127" s="108" t="str">
        <f t="shared" si="41"/>
        <v>--</v>
      </c>
      <c r="AJ127" s="28"/>
      <c r="AK127" s="28"/>
    </row>
    <row r="128" spans="1:37" ht="21" hidden="1" outlineLevel="1" x14ac:dyDescent="0.2">
      <c r="A128" s="161"/>
      <c r="B128" s="161"/>
      <c r="C128" s="24" t="s">
        <v>30</v>
      </c>
      <c r="D128" s="24" t="s">
        <v>30</v>
      </c>
      <c r="E128" s="24" t="s">
        <v>30</v>
      </c>
      <c r="F128" s="24" t="s">
        <v>30</v>
      </c>
      <c r="G128" s="152" t="str">
        <f t="shared" si="42"/>
        <v>--</v>
      </c>
      <c r="H128" s="109">
        <f t="shared" si="43"/>
        <v>0</v>
      </c>
      <c r="I128" s="25" t="s">
        <v>30</v>
      </c>
      <c r="J128" s="31" t="s">
        <v>30</v>
      </c>
      <c r="K128" s="82"/>
      <c r="L128" s="31"/>
      <c r="M128" s="24"/>
      <c r="N128" s="24"/>
      <c r="O128" s="24"/>
      <c r="P128" s="24"/>
      <c r="Q128" s="161"/>
      <c r="R128" s="105"/>
      <c r="S128" s="106"/>
      <c r="T128" s="106"/>
      <c r="U128" s="106"/>
      <c r="V128" s="105"/>
      <c r="W128" s="107">
        <f t="shared" si="44"/>
        <v>0</v>
      </c>
      <c r="X128" s="106"/>
      <c r="Y128" s="106"/>
      <c r="Z128" s="106"/>
      <c r="AA128" s="106"/>
      <c r="AB128" s="106"/>
      <c r="AC128" s="107">
        <f t="shared" si="45"/>
        <v>0</v>
      </c>
      <c r="AD128" s="108" t="str">
        <f>IF(AE128=0,"--",IF(AE128&lt;='[4]db fasce di rischio'!$B$4,'[4]db fasce di rischio'!$A$2,IF(AE128&lt;='[4]db fasce di rischio'!$D$4,'[4]db fasce di rischio'!$C$2,IF(AE128&lt;='[4]db fasce di rischio'!$F$4,'[4]db fasce di rischio'!$E$2,IF(AE128&lt;='[4]db fasce di rischio'!$H$4,'[4]db fasce di rischio'!$G$2,"")))))</f>
        <v>--</v>
      </c>
      <c r="AE128" s="109">
        <f t="shared" si="39"/>
        <v>0</v>
      </c>
      <c r="AF128" s="106"/>
      <c r="AG128" s="108" t="str">
        <f>IF(AH128=0,"--",IF(AH128&lt;='db fasce di rischio'!$B$4,'db fasce di rischio'!$A$2,IF(AH128&lt;='db fasce di rischio'!$D$4,'db fasce di rischio'!$C$2,IF(AH128&lt;='db fasce di rischio'!$F$4,'db fasce di rischio'!$E$2,IF(AH128&lt;='db fasce di rischio'!$H$4,'db fasce di rischio'!$G$2,"")))))</f>
        <v>--</v>
      </c>
      <c r="AH128" s="109">
        <f t="shared" si="40"/>
        <v>0</v>
      </c>
      <c r="AI128" s="108" t="str">
        <f t="shared" si="41"/>
        <v>--</v>
      </c>
      <c r="AJ128" s="28"/>
      <c r="AK128" s="28"/>
    </row>
    <row r="129" spans="1:37" ht="21" hidden="1" outlineLevel="1" x14ac:dyDescent="0.2">
      <c r="A129" s="161"/>
      <c r="B129" s="161"/>
      <c r="C129" s="24" t="s">
        <v>30</v>
      </c>
      <c r="D129" s="24" t="s">
        <v>30</v>
      </c>
      <c r="E129" s="24" t="s">
        <v>30</v>
      </c>
      <c r="F129" s="24" t="s">
        <v>30</v>
      </c>
      <c r="G129" s="152" t="str">
        <f t="shared" si="42"/>
        <v>--</v>
      </c>
      <c r="H129" s="109">
        <f t="shared" si="43"/>
        <v>0</v>
      </c>
      <c r="I129" s="25" t="s">
        <v>30</v>
      </c>
      <c r="J129" s="31" t="s">
        <v>30</v>
      </c>
      <c r="K129" s="82"/>
      <c r="L129" s="31"/>
      <c r="M129" s="24"/>
      <c r="N129" s="24"/>
      <c r="O129" s="24"/>
      <c r="P129" s="24"/>
      <c r="Q129" s="161"/>
      <c r="R129" s="105"/>
      <c r="S129" s="106"/>
      <c r="T129" s="106"/>
      <c r="U129" s="106"/>
      <c r="V129" s="105"/>
      <c r="W129" s="107">
        <f t="shared" si="44"/>
        <v>0</v>
      </c>
      <c r="X129" s="106"/>
      <c r="Y129" s="106"/>
      <c r="Z129" s="106"/>
      <c r="AA129" s="106"/>
      <c r="AB129" s="106"/>
      <c r="AC129" s="107">
        <f t="shared" si="45"/>
        <v>0</v>
      </c>
      <c r="AD129" s="108" t="str">
        <f>IF(AE129=0,"--",IF(AE129&lt;='[4]db fasce di rischio'!$B$4,'[4]db fasce di rischio'!$A$2,IF(AE129&lt;='[4]db fasce di rischio'!$D$4,'[4]db fasce di rischio'!$C$2,IF(AE129&lt;='[4]db fasce di rischio'!$F$4,'[4]db fasce di rischio'!$E$2,IF(AE129&lt;='[4]db fasce di rischio'!$H$4,'[4]db fasce di rischio'!$G$2,"")))))</f>
        <v>--</v>
      </c>
      <c r="AE129" s="109">
        <f t="shared" si="39"/>
        <v>0</v>
      </c>
      <c r="AF129" s="106"/>
      <c r="AG129" s="108" t="str">
        <f>IF(AH129=0,"--",IF(AH129&lt;='db fasce di rischio'!$B$4,'db fasce di rischio'!$A$2,IF(AH129&lt;='db fasce di rischio'!$D$4,'db fasce di rischio'!$C$2,IF(AH129&lt;='db fasce di rischio'!$F$4,'db fasce di rischio'!$E$2,IF(AH129&lt;='db fasce di rischio'!$H$4,'db fasce di rischio'!$G$2,"")))))</f>
        <v>--</v>
      </c>
      <c r="AH129" s="109">
        <f t="shared" si="40"/>
        <v>0</v>
      </c>
      <c r="AI129" s="108" t="str">
        <f t="shared" si="41"/>
        <v>--</v>
      </c>
      <c r="AJ129" s="28"/>
      <c r="AK129" s="28"/>
    </row>
    <row r="130" spans="1:37" ht="21" hidden="1" outlineLevel="1" x14ac:dyDescent="0.2">
      <c r="A130" s="161"/>
      <c r="B130" s="161"/>
      <c r="C130" s="24" t="s">
        <v>30</v>
      </c>
      <c r="D130" s="24" t="s">
        <v>30</v>
      </c>
      <c r="E130" s="24" t="s">
        <v>30</v>
      </c>
      <c r="F130" s="24" t="s">
        <v>30</v>
      </c>
      <c r="G130" s="152" t="str">
        <f t="shared" si="42"/>
        <v>--</v>
      </c>
      <c r="H130" s="109">
        <f t="shared" si="43"/>
        <v>0</v>
      </c>
      <c r="I130" s="25" t="s">
        <v>30</v>
      </c>
      <c r="J130" s="31" t="s">
        <v>30</v>
      </c>
      <c r="K130" s="82"/>
      <c r="L130" s="31"/>
      <c r="M130" s="24"/>
      <c r="N130" s="24"/>
      <c r="O130" s="24"/>
      <c r="P130" s="24"/>
      <c r="Q130" s="161"/>
      <c r="R130" s="105"/>
      <c r="S130" s="106"/>
      <c r="T130" s="106"/>
      <c r="U130" s="106"/>
      <c r="V130" s="105"/>
      <c r="W130" s="107">
        <f t="shared" si="44"/>
        <v>0</v>
      </c>
      <c r="X130" s="106"/>
      <c r="Y130" s="106"/>
      <c r="Z130" s="106"/>
      <c r="AA130" s="106"/>
      <c r="AB130" s="106"/>
      <c r="AC130" s="107">
        <f t="shared" si="45"/>
        <v>0</v>
      </c>
      <c r="AD130" s="108" t="str">
        <f>IF(AE130=0,"--",IF(AE130&lt;='[4]db fasce di rischio'!$B$4,'[4]db fasce di rischio'!$A$2,IF(AE130&lt;='[4]db fasce di rischio'!$D$4,'[4]db fasce di rischio'!$C$2,IF(AE130&lt;='[4]db fasce di rischio'!$F$4,'[4]db fasce di rischio'!$E$2,IF(AE130&lt;='[4]db fasce di rischio'!$H$4,'[4]db fasce di rischio'!$G$2,"")))))</f>
        <v>--</v>
      </c>
      <c r="AE130" s="109">
        <f t="shared" si="39"/>
        <v>0</v>
      </c>
      <c r="AF130" s="106"/>
      <c r="AG130" s="108" t="str">
        <f>IF(AH130=0,"--",IF(AH130&lt;='db fasce di rischio'!$B$4,'db fasce di rischio'!$A$2,IF(AH130&lt;='db fasce di rischio'!$D$4,'db fasce di rischio'!$C$2,IF(AH130&lt;='db fasce di rischio'!$F$4,'db fasce di rischio'!$E$2,IF(AH130&lt;='db fasce di rischio'!$H$4,'db fasce di rischio'!$G$2,"")))))</f>
        <v>--</v>
      </c>
      <c r="AH130" s="109">
        <f t="shared" si="40"/>
        <v>0</v>
      </c>
      <c r="AI130" s="108" t="str">
        <f t="shared" si="41"/>
        <v>--</v>
      </c>
      <c r="AJ130" s="28"/>
      <c r="AK130" s="28"/>
    </row>
    <row r="131" spans="1:37" ht="21" hidden="1" outlineLevel="1" x14ac:dyDescent="0.2">
      <c r="A131" s="161"/>
      <c r="B131" s="161"/>
      <c r="C131" s="24" t="s">
        <v>30</v>
      </c>
      <c r="D131" s="24" t="s">
        <v>30</v>
      </c>
      <c r="E131" s="24" t="s">
        <v>30</v>
      </c>
      <c r="F131" s="24" t="s">
        <v>30</v>
      </c>
      <c r="G131" s="152" t="str">
        <f t="shared" si="42"/>
        <v>--</v>
      </c>
      <c r="H131" s="109">
        <f t="shared" si="43"/>
        <v>0</v>
      </c>
      <c r="I131" s="25" t="s">
        <v>30</v>
      </c>
      <c r="J131" s="31" t="s">
        <v>30</v>
      </c>
      <c r="K131" s="82"/>
      <c r="L131" s="31"/>
      <c r="M131" s="24"/>
      <c r="N131" s="24"/>
      <c r="O131" s="24"/>
      <c r="P131" s="24"/>
      <c r="Q131" s="161"/>
      <c r="R131" s="105"/>
      <c r="S131" s="106"/>
      <c r="T131" s="106"/>
      <c r="U131" s="106"/>
      <c r="V131" s="105"/>
      <c r="W131" s="107">
        <f t="shared" si="44"/>
        <v>0</v>
      </c>
      <c r="X131" s="106"/>
      <c r="Y131" s="106"/>
      <c r="Z131" s="106"/>
      <c r="AA131" s="106"/>
      <c r="AB131" s="106"/>
      <c r="AC131" s="107">
        <f t="shared" si="45"/>
        <v>0</v>
      </c>
      <c r="AD131" s="108" t="str">
        <f>IF(AE131=0,"--",IF(AE131&lt;='[4]db fasce di rischio'!$B$4,'[4]db fasce di rischio'!$A$2,IF(AE131&lt;='[4]db fasce di rischio'!$D$4,'[4]db fasce di rischio'!$C$2,IF(AE131&lt;='[4]db fasce di rischio'!$F$4,'[4]db fasce di rischio'!$E$2,IF(AE131&lt;='[4]db fasce di rischio'!$H$4,'[4]db fasce di rischio'!$G$2,"")))))</f>
        <v>--</v>
      </c>
      <c r="AE131" s="109">
        <f t="shared" si="39"/>
        <v>0</v>
      </c>
      <c r="AF131" s="106"/>
      <c r="AG131" s="108" t="str">
        <f>IF(AH131=0,"--",IF(AH131&lt;='db fasce di rischio'!$B$4,'db fasce di rischio'!$A$2,IF(AH131&lt;='db fasce di rischio'!$D$4,'db fasce di rischio'!$C$2,IF(AH131&lt;='db fasce di rischio'!$F$4,'db fasce di rischio'!$E$2,IF(AH131&lt;='db fasce di rischio'!$H$4,'db fasce di rischio'!$G$2,"")))))</f>
        <v>--</v>
      </c>
      <c r="AH131" s="109">
        <f t="shared" si="40"/>
        <v>0</v>
      </c>
      <c r="AI131" s="108" t="str">
        <f t="shared" si="41"/>
        <v>--</v>
      </c>
      <c r="AJ131" s="28"/>
      <c r="AK131" s="28"/>
    </row>
    <row r="132" spans="1:37" ht="21" hidden="1" outlineLevel="1" x14ac:dyDescent="0.2">
      <c r="A132" s="161"/>
      <c r="B132" s="161"/>
      <c r="C132" s="24" t="s">
        <v>30</v>
      </c>
      <c r="D132" s="24" t="s">
        <v>30</v>
      </c>
      <c r="E132" s="24" t="s">
        <v>30</v>
      </c>
      <c r="F132" s="24" t="s">
        <v>30</v>
      </c>
      <c r="G132" s="152" t="str">
        <f t="shared" si="42"/>
        <v>--</v>
      </c>
      <c r="H132" s="109">
        <f t="shared" si="43"/>
        <v>0</v>
      </c>
      <c r="I132" s="25" t="s">
        <v>30</v>
      </c>
      <c r="J132" s="31" t="s">
        <v>30</v>
      </c>
      <c r="K132" s="83"/>
      <c r="L132" s="31"/>
      <c r="M132" s="24"/>
      <c r="N132" s="24"/>
      <c r="O132" s="24"/>
      <c r="P132" s="24"/>
      <c r="Q132" s="161"/>
      <c r="R132" s="105"/>
      <c r="S132" s="106"/>
      <c r="T132" s="106"/>
      <c r="U132" s="106"/>
      <c r="V132" s="105"/>
      <c r="W132" s="107">
        <f t="shared" si="44"/>
        <v>0</v>
      </c>
      <c r="X132" s="106"/>
      <c r="Y132" s="106"/>
      <c r="Z132" s="106"/>
      <c r="AA132" s="106"/>
      <c r="AB132" s="106"/>
      <c r="AC132" s="107">
        <f t="shared" si="45"/>
        <v>0</v>
      </c>
      <c r="AD132" s="108" t="str">
        <f>IF(AE132=0,"--",IF(AE132&lt;='[4]db fasce di rischio'!$B$4,'[4]db fasce di rischio'!$A$2,IF(AE132&lt;='[4]db fasce di rischio'!$D$4,'[4]db fasce di rischio'!$C$2,IF(AE132&lt;='[4]db fasce di rischio'!$F$4,'[4]db fasce di rischio'!$E$2,IF(AE132&lt;='[4]db fasce di rischio'!$H$4,'[4]db fasce di rischio'!$G$2,"")))))</f>
        <v>--</v>
      </c>
      <c r="AE132" s="109">
        <f t="shared" si="39"/>
        <v>0</v>
      </c>
      <c r="AF132" s="106"/>
      <c r="AG132" s="108" t="str">
        <f>IF(AH132=0,"--",IF(AH132&lt;='db fasce di rischio'!$B$4,'db fasce di rischio'!$A$2,IF(AH132&lt;='db fasce di rischio'!$D$4,'db fasce di rischio'!$C$2,IF(AH132&lt;='db fasce di rischio'!$F$4,'db fasce di rischio'!$E$2,IF(AH132&lt;='db fasce di rischio'!$H$4,'db fasce di rischio'!$G$2,"")))))</f>
        <v>--</v>
      </c>
      <c r="AH132" s="109">
        <f t="shared" si="40"/>
        <v>0</v>
      </c>
      <c r="AI132" s="108" t="str">
        <f t="shared" si="41"/>
        <v>--</v>
      </c>
      <c r="AJ132" s="28"/>
      <c r="AK132" s="28"/>
    </row>
    <row r="133" spans="1:37" ht="21" hidden="1" outlineLevel="1" x14ac:dyDescent="0.2">
      <c r="A133" s="161"/>
      <c r="B133" s="161"/>
      <c r="C133" s="24" t="s">
        <v>30</v>
      </c>
      <c r="D133" s="24" t="s">
        <v>30</v>
      </c>
      <c r="E133" s="24" t="s">
        <v>30</v>
      </c>
      <c r="F133" s="24" t="s">
        <v>30</v>
      </c>
      <c r="G133" s="152" t="str">
        <f t="shared" si="42"/>
        <v>--</v>
      </c>
      <c r="H133" s="109">
        <f t="shared" si="43"/>
        <v>0</v>
      </c>
      <c r="I133" s="25" t="s">
        <v>30</v>
      </c>
      <c r="J133" s="31" t="s">
        <v>30</v>
      </c>
      <c r="K133" s="83"/>
      <c r="L133" s="31"/>
      <c r="M133" s="24"/>
      <c r="N133" s="24"/>
      <c r="O133" s="24"/>
      <c r="P133" s="24"/>
      <c r="Q133" s="161"/>
      <c r="R133" s="105"/>
      <c r="S133" s="106"/>
      <c r="T133" s="106"/>
      <c r="U133" s="106"/>
      <c r="V133" s="105"/>
      <c r="W133" s="107">
        <f t="shared" si="44"/>
        <v>0</v>
      </c>
      <c r="X133" s="106"/>
      <c r="Y133" s="106"/>
      <c r="Z133" s="106"/>
      <c r="AA133" s="106"/>
      <c r="AB133" s="106"/>
      <c r="AC133" s="107">
        <f t="shared" si="45"/>
        <v>0</v>
      </c>
      <c r="AD133" s="108" t="str">
        <f>IF(AE133=0,"--",IF(AE133&lt;='[4]db fasce di rischio'!$B$4,'[4]db fasce di rischio'!$A$2,IF(AE133&lt;='[4]db fasce di rischio'!$D$4,'[4]db fasce di rischio'!$C$2,IF(AE133&lt;='[4]db fasce di rischio'!$F$4,'[4]db fasce di rischio'!$E$2,IF(AE133&lt;='[4]db fasce di rischio'!$H$4,'[4]db fasce di rischio'!$G$2,"")))))</f>
        <v>--</v>
      </c>
      <c r="AE133" s="109">
        <f t="shared" si="39"/>
        <v>0</v>
      </c>
      <c r="AF133" s="106"/>
      <c r="AG133" s="108" t="str">
        <f>IF(AH133=0,"--",IF(AH133&lt;='db fasce di rischio'!$B$4,'db fasce di rischio'!$A$2,IF(AH133&lt;='db fasce di rischio'!$D$4,'db fasce di rischio'!$C$2,IF(AH133&lt;='db fasce di rischio'!$F$4,'db fasce di rischio'!$E$2,IF(AH133&lt;='db fasce di rischio'!$H$4,'db fasce di rischio'!$G$2,"")))))</f>
        <v>--</v>
      </c>
      <c r="AH133" s="109">
        <f t="shared" si="40"/>
        <v>0</v>
      </c>
      <c r="AI133" s="108" t="str">
        <f t="shared" si="41"/>
        <v>--</v>
      </c>
      <c r="AJ133" s="28"/>
      <c r="AK133" s="28"/>
    </row>
    <row r="134" spans="1:37" ht="21" hidden="1" outlineLevel="1" x14ac:dyDescent="0.2">
      <c r="A134" s="161"/>
      <c r="B134" s="161"/>
      <c r="C134" s="24" t="s">
        <v>30</v>
      </c>
      <c r="D134" s="24" t="s">
        <v>30</v>
      </c>
      <c r="E134" s="24" t="s">
        <v>30</v>
      </c>
      <c r="F134" s="24" t="s">
        <v>30</v>
      </c>
      <c r="G134" s="152" t="str">
        <f t="shared" si="42"/>
        <v>--</v>
      </c>
      <c r="H134" s="109">
        <f t="shared" si="43"/>
        <v>0</v>
      </c>
      <c r="I134" s="25" t="s">
        <v>30</v>
      </c>
      <c r="J134" s="31" t="s">
        <v>30</v>
      </c>
      <c r="K134" s="83"/>
      <c r="L134" s="31"/>
      <c r="M134" s="24"/>
      <c r="N134" s="24"/>
      <c r="O134" s="24"/>
      <c r="P134" s="24"/>
      <c r="Q134" s="161"/>
      <c r="R134" s="105"/>
      <c r="S134" s="106"/>
      <c r="T134" s="106"/>
      <c r="U134" s="106"/>
      <c r="V134" s="105"/>
      <c r="W134" s="107">
        <f t="shared" si="44"/>
        <v>0</v>
      </c>
      <c r="X134" s="106"/>
      <c r="Y134" s="106"/>
      <c r="Z134" s="106"/>
      <c r="AA134" s="106"/>
      <c r="AB134" s="106"/>
      <c r="AC134" s="107">
        <f t="shared" si="45"/>
        <v>0</v>
      </c>
      <c r="AD134" s="108" t="str">
        <f>IF(AE134=0,"--",IF(AE134&lt;='[4]db fasce di rischio'!$B$4,'[4]db fasce di rischio'!$A$2,IF(AE134&lt;='[4]db fasce di rischio'!$D$4,'[4]db fasce di rischio'!$C$2,IF(AE134&lt;='[4]db fasce di rischio'!$F$4,'[4]db fasce di rischio'!$E$2,IF(AE134&lt;='[4]db fasce di rischio'!$H$4,'[4]db fasce di rischio'!$G$2,"")))))</f>
        <v>--</v>
      </c>
      <c r="AE134" s="109">
        <f t="shared" si="39"/>
        <v>0</v>
      </c>
      <c r="AF134" s="106"/>
      <c r="AG134" s="108" t="str">
        <f>IF(AH134=0,"--",IF(AH134&lt;='db fasce di rischio'!$B$4,'db fasce di rischio'!$A$2,IF(AH134&lt;='db fasce di rischio'!$D$4,'db fasce di rischio'!$C$2,IF(AH134&lt;='db fasce di rischio'!$F$4,'db fasce di rischio'!$E$2,IF(AH134&lt;='db fasce di rischio'!$H$4,'db fasce di rischio'!$G$2,"")))))</f>
        <v>--</v>
      </c>
      <c r="AH134" s="109">
        <f t="shared" si="40"/>
        <v>0</v>
      </c>
      <c r="AI134" s="108" t="str">
        <f t="shared" si="41"/>
        <v>--</v>
      </c>
      <c r="AJ134" s="28"/>
      <c r="AK134" s="28"/>
    </row>
    <row r="135" spans="1:37" ht="21" hidden="1" outlineLevel="1" x14ac:dyDescent="0.2">
      <c r="A135" s="161"/>
      <c r="B135" s="161"/>
      <c r="C135" s="24" t="s">
        <v>30</v>
      </c>
      <c r="D135" s="24" t="s">
        <v>30</v>
      </c>
      <c r="E135" s="24" t="s">
        <v>30</v>
      </c>
      <c r="F135" s="24" t="s">
        <v>30</v>
      </c>
      <c r="G135" s="152" t="str">
        <f t="shared" si="42"/>
        <v>--</v>
      </c>
      <c r="H135" s="109">
        <f t="shared" si="43"/>
        <v>0</v>
      </c>
      <c r="I135" s="25" t="s">
        <v>30</v>
      </c>
      <c r="J135" s="31" t="s">
        <v>30</v>
      </c>
      <c r="K135" s="83"/>
      <c r="L135" s="31"/>
      <c r="M135" s="24"/>
      <c r="N135" s="24"/>
      <c r="O135" s="24"/>
      <c r="P135" s="24"/>
      <c r="Q135" s="161"/>
      <c r="R135" s="105"/>
      <c r="S135" s="106"/>
      <c r="T135" s="106"/>
      <c r="U135" s="106"/>
      <c r="V135" s="105"/>
      <c r="W135" s="107">
        <f t="shared" si="44"/>
        <v>0</v>
      </c>
      <c r="X135" s="106"/>
      <c r="Y135" s="106"/>
      <c r="Z135" s="106"/>
      <c r="AA135" s="106"/>
      <c r="AB135" s="106"/>
      <c r="AC135" s="107">
        <f t="shared" si="45"/>
        <v>0</v>
      </c>
      <c r="AD135" s="108" t="str">
        <f>IF(AE135=0,"--",IF(AE135&lt;='[4]db fasce di rischio'!$B$4,'[4]db fasce di rischio'!$A$2,IF(AE135&lt;='[4]db fasce di rischio'!$D$4,'[4]db fasce di rischio'!$C$2,IF(AE135&lt;='[4]db fasce di rischio'!$F$4,'[4]db fasce di rischio'!$E$2,IF(AE135&lt;='[4]db fasce di rischio'!$H$4,'[4]db fasce di rischio'!$G$2,"")))))</f>
        <v>--</v>
      </c>
      <c r="AE135" s="109">
        <f t="shared" si="39"/>
        <v>0</v>
      </c>
      <c r="AF135" s="106"/>
      <c r="AG135" s="108" t="str">
        <f>IF(AH135=0,"--",IF(AH135&lt;='db fasce di rischio'!$B$4,'db fasce di rischio'!$A$2,IF(AH135&lt;='db fasce di rischio'!$D$4,'db fasce di rischio'!$C$2,IF(AH135&lt;='db fasce di rischio'!$F$4,'db fasce di rischio'!$E$2,IF(AH135&lt;='db fasce di rischio'!$H$4,'db fasce di rischio'!$G$2,"")))))</f>
        <v>--</v>
      </c>
      <c r="AH135" s="109">
        <f t="shared" si="40"/>
        <v>0</v>
      </c>
      <c r="AI135" s="108" t="str">
        <f t="shared" si="41"/>
        <v>--</v>
      </c>
      <c r="AJ135" s="28"/>
      <c r="AK135" s="28"/>
    </row>
    <row r="136" spans="1:37" ht="21" hidden="1" outlineLevel="1" x14ac:dyDescent="0.2">
      <c r="A136" s="161"/>
      <c r="B136" s="161"/>
      <c r="C136" s="24" t="s">
        <v>30</v>
      </c>
      <c r="D136" s="24" t="s">
        <v>30</v>
      </c>
      <c r="E136" s="24" t="s">
        <v>30</v>
      </c>
      <c r="F136" s="24" t="s">
        <v>30</v>
      </c>
      <c r="G136" s="152" t="str">
        <f t="shared" si="42"/>
        <v>--</v>
      </c>
      <c r="H136" s="109">
        <f t="shared" si="43"/>
        <v>0</v>
      </c>
      <c r="I136" s="25" t="s">
        <v>30</v>
      </c>
      <c r="J136" s="31" t="s">
        <v>30</v>
      </c>
      <c r="K136" s="82"/>
      <c r="L136" s="31"/>
      <c r="M136" s="24"/>
      <c r="N136" s="24"/>
      <c r="O136" s="24"/>
      <c r="P136" s="24"/>
      <c r="Q136" s="161"/>
      <c r="R136" s="105"/>
      <c r="S136" s="106"/>
      <c r="T136" s="106"/>
      <c r="U136" s="106"/>
      <c r="V136" s="105"/>
      <c r="W136" s="107">
        <f t="shared" si="44"/>
        <v>0</v>
      </c>
      <c r="X136" s="106"/>
      <c r="Y136" s="106"/>
      <c r="Z136" s="106"/>
      <c r="AA136" s="106"/>
      <c r="AB136" s="106"/>
      <c r="AC136" s="107">
        <f t="shared" si="45"/>
        <v>0</v>
      </c>
      <c r="AD136" s="108" t="str">
        <f>IF(AE136=0,"--",IF(AE136&lt;='[4]db fasce di rischio'!$B$4,'[4]db fasce di rischio'!$A$2,IF(AE136&lt;='[4]db fasce di rischio'!$D$4,'[4]db fasce di rischio'!$C$2,IF(AE136&lt;='[4]db fasce di rischio'!$F$4,'[4]db fasce di rischio'!$E$2,IF(AE136&lt;='[4]db fasce di rischio'!$H$4,'[4]db fasce di rischio'!$G$2,"")))))</f>
        <v>--</v>
      </c>
      <c r="AE136" s="109">
        <f t="shared" si="39"/>
        <v>0</v>
      </c>
      <c r="AF136" s="106"/>
      <c r="AG136" s="108" t="str">
        <f>IF(AH136=0,"--",IF(AH136&lt;='db fasce di rischio'!$B$4,'db fasce di rischio'!$A$2,IF(AH136&lt;='db fasce di rischio'!$D$4,'db fasce di rischio'!$C$2,IF(AH136&lt;='db fasce di rischio'!$F$4,'db fasce di rischio'!$E$2,IF(AH136&lt;='db fasce di rischio'!$H$4,'db fasce di rischio'!$G$2,"")))))</f>
        <v>--</v>
      </c>
      <c r="AH136" s="109">
        <f t="shared" si="40"/>
        <v>0</v>
      </c>
      <c r="AI136" s="108" t="str">
        <f t="shared" si="41"/>
        <v>--</v>
      </c>
      <c r="AJ136" s="28"/>
      <c r="AK136" s="28"/>
    </row>
    <row r="137" spans="1:37" ht="21" hidden="1" outlineLevel="1" x14ac:dyDescent="0.2">
      <c r="A137" s="161"/>
      <c r="B137" s="161"/>
      <c r="C137" s="24" t="s">
        <v>30</v>
      </c>
      <c r="D137" s="24" t="s">
        <v>30</v>
      </c>
      <c r="E137" s="24" t="s">
        <v>30</v>
      </c>
      <c r="F137" s="24" t="s">
        <v>30</v>
      </c>
      <c r="G137" s="152" t="str">
        <f t="shared" si="42"/>
        <v>--</v>
      </c>
      <c r="H137" s="109">
        <f t="shared" si="43"/>
        <v>0</v>
      </c>
      <c r="I137" s="25" t="s">
        <v>30</v>
      </c>
      <c r="J137" s="31" t="s">
        <v>30</v>
      </c>
      <c r="K137" s="82"/>
      <c r="L137" s="31"/>
      <c r="M137" s="24"/>
      <c r="N137" s="24"/>
      <c r="O137" s="24"/>
      <c r="P137" s="26"/>
      <c r="Q137" s="161"/>
      <c r="R137" s="105"/>
      <c r="S137" s="106"/>
      <c r="T137" s="106"/>
      <c r="U137" s="106"/>
      <c r="V137" s="105"/>
      <c r="W137" s="107">
        <f t="shared" si="44"/>
        <v>0</v>
      </c>
      <c r="X137" s="106"/>
      <c r="Y137" s="106"/>
      <c r="Z137" s="106"/>
      <c r="AA137" s="106"/>
      <c r="AB137" s="106"/>
      <c r="AC137" s="107">
        <f t="shared" si="45"/>
        <v>0</v>
      </c>
      <c r="AD137" s="108" t="str">
        <f>IF(AE137=0,"--",IF(AE137&lt;='[4]db fasce di rischio'!$B$4,'[4]db fasce di rischio'!$A$2,IF(AE137&lt;='[4]db fasce di rischio'!$D$4,'[4]db fasce di rischio'!$C$2,IF(AE137&lt;='[4]db fasce di rischio'!$F$4,'[4]db fasce di rischio'!$E$2,IF(AE137&lt;='[4]db fasce di rischio'!$H$4,'[4]db fasce di rischio'!$G$2,"")))))</f>
        <v>--</v>
      </c>
      <c r="AE137" s="109">
        <f t="shared" si="39"/>
        <v>0</v>
      </c>
      <c r="AF137" s="106"/>
      <c r="AG137" s="108" t="str">
        <f>IF(AH137=0,"--",IF(AH137&lt;='db fasce di rischio'!$B$4,'db fasce di rischio'!$A$2,IF(AH137&lt;='db fasce di rischio'!$D$4,'db fasce di rischio'!$C$2,IF(AH137&lt;='db fasce di rischio'!$F$4,'db fasce di rischio'!$E$2,IF(AH137&lt;='db fasce di rischio'!$H$4,'db fasce di rischio'!$G$2,"")))))</f>
        <v>--</v>
      </c>
      <c r="AH137" s="109">
        <f t="shared" si="40"/>
        <v>0</v>
      </c>
      <c r="AI137" s="108" t="str">
        <f t="shared" si="41"/>
        <v>--</v>
      </c>
      <c r="AJ137" s="28"/>
      <c r="AK137" s="28"/>
    </row>
    <row r="138" spans="1:37" ht="21" hidden="1" outlineLevel="1" x14ac:dyDescent="0.2">
      <c r="A138" s="161"/>
      <c r="B138" s="161"/>
      <c r="C138" s="24" t="s">
        <v>30</v>
      </c>
      <c r="D138" s="24" t="s">
        <v>30</v>
      </c>
      <c r="E138" s="24" t="s">
        <v>30</v>
      </c>
      <c r="F138" s="24" t="s">
        <v>30</v>
      </c>
      <c r="G138" s="152" t="str">
        <f t="shared" si="42"/>
        <v>--</v>
      </c>
      <c r="H138" s="109">
        <f t="shared" si="43"/>
        <v>0</v>
      </c>
      <c r="I138" s="25" t="s">
        <v>30</v>
      </c>
      <c r="J138" s="31" t="s">
        <v>30</v>
      </c>
      <c r="K138" s="82"/>
      <c r="L138" s="31"/>
      <c r="M138" s="24"/>
      <c r="N138" s="24"/>
      <c r="O138" s="24"/>
      <c r="P138" s="27"/>
      <c r="Q138" s="161"/>
      <c r="R138" s="105"/>
      <c r="S138" s="106"/>
      <c r="T138" s="106"/>
      <c r="U138" s="106"/>
      <c r="V138" s="105"/>
      <c r="W138" s="107">
        <f t="shared" si="44"/>
        <v>0</v>
      </c>
      <c r="X138" s="106"/>
      <c r="Y138" s="106"/>
      <c r="Z138" s="106"/>
      <c r="AA138" s="106"/>
      <c r="AB138" s="106"/>
      <c r="AC138" s="107">
        <f t="shared" si="45"/>
        <v>0</v>
      </c>
      <c r="AD138" s="108" t="str">
        <f>IF(AE138=0,"--",IF(AE138&lt;='[4]db fasce di rischio'!$B$4,'[4]db fasce di rischio'!$A$2,IF(AE138&lt;='[4]db fasce di rischio'!$D$4,'[4]db fasce di rischio'!$C$2,IF(AE138&lt;='[4]db fasce di rischio'!$F$4,'[4]db fasce di rischio'!$E$2,IF(AE138&lt;='[4]db fasce di rischio'!$H$4,'[4]db fasce di rischio'!$G$2,"")))))</f>
        <v>--</v>
      </c>
      <c r="AE138" s="109">
        <f t="shared" si="39"/>
        <v>0</v>
      </c>
      <c r="AF138" s="106"/>
      <c r="AG138" s="108" t="str">
        <f>IF(AH138=0,"--",IF(AH138&lt;='db fasce di rischio'!$B$4,'db fasce di rischio'!$A$2,IF(AH138&lt;='db fasce di rischio'!$D$4,'db fasce di rischio'!$C$2,IF(AH138&lt;='db fasce di rischio'!$F$4,'db fasce di rischio'!$E$2,IF(AH138&lt;='db fasce di rischio'!$H$4,'db fasce di rischio'!$G$2,"")))))</f>
        <v>--</v>
      </c>
      <c r="AH138" s="109">
        <f t="shared" si="40"/>
        <v>0</v>
      </c>
      <c r="AI138" s="108" t="str">
        <f t="shared" si="41"/>
        <v>--</v>
      </c>
      <c r="AJ138" s="28"/>
      <c r="AK138" s="28"/>
    </row>
    <row r="139" spans="1:37" ht="21" collapsed="1" x14ac:dyDescent="0.2">
      <c r="A139" s="160"/>
      <c r="B139" s="160"/>
      <c r="C139" s="87"/>
      <c r="D139" s="87"/>
      <c r="E139" s="87"/>
      <c r="F139" s="87"/>
      <c r="G139" s="87"/>
      <c r="H139" s="87"/>
      <c r="I139" s="87"/>
      <c r="J139" s="87"/>
      <c r="K139" s="168"/>
      <c r="L139" s="87"/>
      <c r="M139" s="87"/>
      <c r="N139" s="87"/>
      <c r="O139" s="87"/>
      <c r="P139" s="87"/>
      <c r="Q139" s="160"/>
      <c r="R139" s="28"/>
      <c r="S139" s="28"/>
      <c r="T139" s="28"/>
      <c r="U139" s="28"/>
      <c r="V139" s="28"/>
      <c r="W139" s="28"/>
      <c r="X139" s="28"/>
      <c r="Y139" s="28"/>
      <c r="Z139" s="28"/>
      <c r="AA139" s="28"/>
      <c r="AB139" s="28"/>
      <c r="AC139" s="28"/>
      <c r="AD139" s="28"/>
      <c r="AE139" s="28"/>
      <c r="AF139" s="28"/>
      <c r="AG139" s="28"/>
      <c r="AH139" s="28"/>
      <c r="AI139" s="28"/>
      <c r="AJ139" s="28"/>
      <c r="AK139" s="28"/>
    </row>
    <row r="140" spans="1:37" ht="90.6" customHeight="1" x14ac:dyDescent="0.2">
      <c r="A140" s="29"/>
      <c r="B140" s="29"/>
      <c r="C140" s="30" t="s">
        <v>665</v>
      </c>
      <c r="D140" s="30"/>
      <c r="E140" s="28"/>
      <c r="F140" s="28"/>
      <c r="G140" s="28"/>
      <c r="H140" s="28"/>
      <c r="I140" s="28"/>
      <c r="J140" s="28"/>
      <c r="K140" s="80"/>
      <c r="L140" s="28"/>
      <c r="M140" s="28"/>
      <c r="N140" s="28"/>
      <c r="O140" s="79" t="s">
        <v>6</v>
      </c>
      <c r="P140" s="79" t="s">
        <v>666</v>
      </c>
      <c r="Q140" s="28"/>
      <c r="R140" s="192" t="str">
        <f>'Val testo - PNA 2019'!$A$4</f>
        <v>Livello di interesse “esterno”(1.1)</v>
      </c>
      <c r="S140" s="192" t="str">
        <f>'Val testo - PNA 2019'!$A$12</f>
        <v>Grado di discrezionalità del decisore interno alla PA rispetto al processo (1.2)</v>
      </c>
      <c r="T140" s="192" t="str">
        <f>'Val testo - PNA 2019'!$A$20</f>
        <v>Manifestazione di eventi corruttivi o di maladministration in passato (1.3)</v>
      </c>
      <c r="U140" s="192" t="str">
        <f>'Val testo - PNA 2019'!$A$28</f>
        <v>Complessità/opacità del processo decisionale (1.4)</v>
      </c>
      <c r="V140" s="192" t="str">
        <f>'Val testo - PNA 2019'!$A$36</f>
        <v>Livello di collaborazione del responsabile del processo (1.5)</v>
      </c>
      <c r="W140" s="193" t="s">
        <v>1276</v>
      </c>
      <c r="X140" s="192" t="str">
        <f>'Val testo - PNA 2019'!$A$46</f>
        <v>Impatto organizzativo (2.1)</v>
      </c>
      <c r="Y140" s="192" t="str">
        <f>'Val testo - PNA 2019'!$A$54</f>
        <v>Impatto derivante dalla definizione dei ruoli/responsabilità (2.2)</v>
      </c>
      <c r="Z140" s="192" t="str">
        <f>'Val testo - PNA 2019'!$A$62</f>
        <v>Impatto economico (2.3)</v>
      </c>
      <c r="AA140" s="192" t="str">
        <f>'Val testo - PNA 2019'!$A$70</f>
        <v>Impatto reputazionale (2.4)</v>
      </c>
      <c r="AB140" s="192" t="str">
        <f>'Val testo - PNA 2019'!$A$78</f>
        <v>Impatto organizzativo, economico e sull'immagine (2.5)</v>
      </c>
      <c r="AC140" s="193" t="s">
        <v>1276</v>
      </c>
      <c r="AD140" s="194" t="s">
        <v>1277</v>
      </c>
      <c r="AE140" s="194" t="s">
        <v>1278</v>
      </c>
      <c r="AF140" s="174" t="s">
        <v>1382</v>
      </c>
      <c r="AG140" s="173" t="s">
        <v>1303</v>
      </c>
      <c r="AH140" s="173" t="s">
        <v>1304</v>
      </c>
      <c r="AI140" s="175" t="s">
        <v>1387</v>
      </c>
      <c r="AJ140" s="28"/>
      <c r="AK140" s="28"/>
    </row>
    <row r="141" spans="1:37" ht="30.6" customHeight="1" x14ac:dyDescent="0.2">
      <c r="A141" s="160"/>
      <c r="B141" s="160">
        <v>7</v>
      </c>
      <c r="C141" s="265" t="s">
        <v>1257</v>
      </c>
      <c r="D141" s="266"/>
      <c r="E141" s="267"/>
      <c r="F141" s="270"/>
      <c r="G141" s="270"/>
      <c r="H141" s="270"/>
      <c r="I141" s="270"/>
      <c r="J141" s="45" t="s">
        <v>11</v>
      </c>
      <c r="K141" s="271" t="s">
        <v>3</v>
      </c>
      <c r="L141" s="271"/>
      <c r="M141" s="37"/>
      <c r="N141" s="153" t="s">
        <v>667</v>
      </c>
      <c r="O141" s="154" t="str">
        <f>IF(P141=0,"--",IF(P141&lt;='db fasce di rischio'!$B$4,'db fasce di rischio'!$A$2,IF(P141&lt;='db fasce di rischio'!$D$4,'db fasce di rischio'!$C$2,IF(P141&lt;='db fasce di rischio'!$F$4,'db fasce di rischio'!$E$2,IF(P141&lt;='db fasce di rischio'!$H$4,'db fasce di rischio'!$G$2,"")))))</f>
        <v>--</v>
      </c>
      <c r="P141" s="155">
        <f>IF(AH141=0,MAX(AH141:AH159),AH141)</f>
        <v>0</v>
      </c>
      <c r="Q141" s="160"/>
      <c r="R141" s="105"/>
      <c r="S141" s="106"/>
      <c r="T141" s="106"/>
      <c r="U141" s="106"/>
      <c r="V141" s="105"/>
      <c r="W141" s="107">
        <f>SUM(R141:V141)/5</f>
        <v>0</v>
      </c>
      <c r="X141" s="106"/>
      <c r="Y141" s="106"/>
      <c r="Z141" s="106"/>
      <c r="AA141" s="106"/>
      <c r="AB141" s="106"/>
      <c r="AC141" s="107">
        <f>SUM(X141:AB141)/5</f>
        <v>0</v>
      </c>
      <c r="AD141" s="108" t="str">
        <f>IF(AE141=0,"--",IF(AE141&lt;='[4]db fasce di rischio'!$B$4,'[4]db fasce di rischio'!$A$2,IF(AE141&lt;='[4]db fasce di rischio'!$D$4,'[4]db fasce di rischio'!$C$2,IF(AE141&lt;='[4]db fasce di rischio'!$F$4,'[4]db fasce di rischio'!$E$2,IF(AE141&lt;='[4]db fasce di rischio'!$H$4,'[4]db fasce di rischio'!$G$2,"")))))</f>
        <v>--</v>
      </c>
      <c r="AE141" s="109">
        <f>W141*AC141</f>
        <v>0</v>
      </c>
      <c r="AF141" s="106"/>
      <c r="AG141" s="108" t="str">
        <f>IF(AH141=0,"--",IF(AH141&lt;='db fasce di rischio'!$B$4,'db fasce di rischio'!$A$2,IF(AH141&lt;='db fasce di rischio'!$D$4,'db fasce di rischio'!$C$2,IF(AH141&lt;='db fasce di rischio'!$F$4,'db fasce di rischio'!$E$2,IF(AH141&lt;='db fasce di rischio'!$H$4,'db fasce di rischio'!$G$2,"")))))</f>
        <v>--</v>
      </c>
      <c r="AH141" s="109">
        <f>IF(MAX(AH145:AH159)&gt;(AF141*AE141),MAX(AH145:AH159),AF141*AE141)</f>
        <v>0</v>
      </c>
      <c r="AI141" s="108" t="str">
        <f>AG141</f>
        <v>--</v>
      </c>
      <c r="AJ141" s="28"/>
      <c r="AK141" s="28"/>
    </row>
    <row r="142" spans="1:37" ht="59.45" customHeight="1" x14ac:dyDescent="0.2">
      <c r="A142" s="160"/>
      <c r="B142" s="160"/>
      <c r="C142" s="268"/>
      <c r="D142" s="269"/>
      <c r="E142" s="269"/>
      <c r="F142" s="164"/>
      <c r="G142" s="164"/>
      <c r="H142" s="164"/>
      <c r="I142" s="164"/>
      <c r="J142" s="164"/>
      <c r="K142" s="164"/>
      <c r="L142" s="164"/>
      <c r="M142" s="165"/>
      <c r="N142" s="272" t="s">
        <v>1302</v>
      </c>
      <c r="O142" s="272"/>
      <c r="P142" s="272"/>
      <c r="Q142" s="160"/>
      <c r="R142" s="160"/>
      <c r="S142" s="28"/>
      <c r="T142" s="28"/>
      <c r="U142" s="28"/>
      <c r="V142" s="28"/>
      <c r="W142" s="28"/>
      <c r="X142" s="28"/>
      <c r="Y142" s="28"/>
      <c r="Z142" s="28"/>
      <c r="AA142" s="28"/>
      <c r="AB142" s="28"/>
      <c r="AC142" s="28"/>
      <c r="AD142" s="28"/>
      <c r="AE142" s="28"/>
      <c r="AF142" s="28"/>
      <c r="AG142" s="28"/>
      <c r="AH142" s="28"/>
      <c r="AI142" s="28"/>
      <c r="AJ142" s="28"/>
      <c r="AK142" s="28"/>
    </row>
    <row r="143" spans="1:37" ht="31.5" hidden="1" customHeight="1" outlineLevel="1" x14ac:dyDescent="0.2">
      <c r="A143" s="160"/>
      <c r="B143" s="160"/>
      <c r="C143" s="260" t="s">
        <v>1256</v>
      </c>
      <c r="D143" s="261"/>
      <c r="E143" s="151"/>
      <c r="F143" s="151"/>
      <c r="G143" s="151"/>
      <c r="H143" s="151"/>
      <c r="I143" s="151"/>
      <c r="J143" s="151"/>
      <c r="K143" s="150"/>
      <c r="L143" s="151"/>
      <c r="M143" s="156">
        <f>SUM(I130:I138)</f>
        <v>0</v>
      </c>
      <c r="N143" s="157"/>
      <c r="O143" s="157"/>
      <c r="P143" s="157"/>
      <c r="Q143" s="160"/>
      <c r="R143" s="160"/>
      <c r="S143" s="28"/>
      <c r="T143" s="28"/>
      <c r="U143" s="28"/>
      <c r="V143" s="28"/>
      <c r="W143" s="28"/>
      <c r="X143" s="28"/>
      <c r="Y143" s="28"/>
      <c r="Z143" s="28"/>
      <c r="AA143" s="28"/>
      <c r="AB143" s="28"/>
      <c r="AC143" s="28"/>
      <c r="AD143" s="28"/>
      <c r="AE143" s="28"/>
      <c r="AF143" s="28"/>
      <c r="AG143" s="28"/>
      <c r="AH143" s="28"/>
      <c r="AI143" s="28"/>
      <c r="AJ143" s="28"/>
      <c r="AK143" s="28"/>
    </row>
    <row r="144" spans="1:37" ht="81.95" hidden="1" customHeight="1" outlineLevel="1" x14ac:dyDescent="0.2">
      <c r="A144" s="161"/>
      <c r="B144" s="161"/>
      <c r="C144" s="22" t="s">
        <v>905</v>
      </c>
      <c r="D144" s="22" t="s">
        <v>906</v>
      </c>
      <c r="E144" s="22" t="s">
        <v>971</v>
      </c>
      <c r="F144" s="22" t="s">
        <v>970</v>
      </c>
      <c r="G144" s="262" t="s">
        <v>1299</v>
      </c>
      <c r="H144" s="263"/>
      <c r="I144" s="22" t="s">
        <v>969</v>
      </c>
      <c r="J144" s="22" t="s">
        <v>907</v>
      </c>
      <c r="K144" s="45" t="s">
        <v>972</v>
      </c>
      <c r="L144" s="45" t="s">
        <v>908</v>
      </c>
      <c r="M144" s="22" t="s">
        <v>630</v>
      </c>
      <c r="N144" s="22" t="s">
        <v>668</v>
      </c>
      <c r="O144" s="22" t="s">
        <v>669</v>
      </c>
      <c r="P144" s="22" t="s">
        <v>670</v>
      </c>
      <c r="Q144" s="161"/>
      <c r="R144" s="192" t="str">
        <f>'Val testo - PNA 2019'!$A$4</f>
        <v>Livello di interesse “esterno”(1.1)</v>
      </c>
      <c r="S144" s="192" t="str">
        <f>'Val testo - PNA 2019'!$A$12</f>
        <v>Grado di discrezionalità del decisore interno alla PA rispetto al processo (1.2)</v>
      </c>
      <c r="T144" s="192" t="str">
        <f>'Val testo - PNA 2019'!$A$20</f>
        <v>Manifestazione di eventi corruttivi o di maladministration in passato (1.3)</v>
      </c>
      <c r="U144" s="192" t="str">
        <f>'Val testo - PNA 2019'!$A$28</f>
        <v>Complessità/opacità del processo decisionale (1.4)</v>
      </c>
      <c r="V144" s="192" t="str">
        <f>'Val testo - PNA 2019'!$A$36</f>
        <v>Livello di collaborazione del responsabile del processo (1.5)</v>
      </c>
      <c r="W144" s="193" t="s">
        <v>1276</v>
      </c>
      <c r="X144" s="192" t="str">
        <f>'Val testo - PNA 2019'!$A$46</f>
        <v>Impatto organizzativo (2.1)</v>
      </c>
      <c r="Y144" s="192" t="str">
        <f>'Val testo - PNA 2019'!$A$54</f>
        <v>Impatto derivante dalla definizione dei ruoli/responsabilità (2.2)</v>
      </c>
      <c r="Z144" s="192" t="str">
        <f>'Val testo - PNA 2019'!$A$62</f>
        <v>Impatto economico (2.3)</v>
      </c>
      <c r="AA144" s="192" t="str">
        <f>'Val testo - PNA 2019'!$A$70</f>
        <v>Impatto reputazionale (2.4)</v>
      </c>
      <c r="AB144" s="192" t="str">
        <f>'Val testo - PNA 2019'!$A$78</f>
        <v>Impatto organizzativo, economico e sull'immagine (2.5)</v>
      </c>
      <c r="AC144" s="193" t="s">
        <v>1276</v>
      </c>
      <c r="AD144" s="194" t="s">
        <v>1277</v>
      </c>
      <c r="AE144" s="194" t="s">
        <v>1278</v>
      </c>
      <c r="AF144" s="174" t="s">
        <v>1382</v>
      </c>
      <c r="AG144" s="173" t="s">
        <v>1303</v>
      </c>
      <c r="AH144" s="22" t="s">
        <v>1293</v>
      </c>
      <c r="AI144" s="22" t="s">
        <v>1387</v>
      </c>
      <c r="AJ144" s="28"/>
      <c r="AK144" s="28"/>
    </row>
    <row r="145" spans="1:37" ht="21" hidden="1" outlineLevel="1" x14ac:dyDescent="0.2">
      <c r="A145" s="161"/>
      <c r="B145" s="161"/>
      <c r="C145" s="24" t="s">
        <v>30</v>
      </c>
      <c r="D145" s="24" t="s">
        <v>30</v>
      </c>
      <c r="E145" s="24" t="s">
        <v>30</v>
      </c>
      <c r="F145" s="24" t="s">
        <v>30</v>
      </c>
      <c r="G145" s="152" t="str">
        <f>AG145</f>
        <v>--</v>
      </c>
      <c r="H145" s="109">
        <f>AH145</f>
        <v>0</v>
      </c>
      <c r="I145" s="25" t="s">
        <v>30</v>
      </c>
      <c r="J145" s="31" t="s">
        <v>30</v>
      </c>
      <c r="K145" s="82"/>
      <c r="L145" s="31"/>
      <c r="M145" s="24"/>
      <c r="N145" s="24"/>
      <c r="O145" s="24"/>
      <c r="P145" s="24"/>
      <c r="Q145" s="161"/>
      <c r="R145" s="105"/>
      <c r="S145" s="106"/>
      <c r="T145" s="106"/>
      <c r="U145" s="106"/>
      <c r="V145" s="105"/>
      <c r="W145" s="107">
        <f>SUM(R145:V145)/5</f>
        <v>0</v>
      </c>
      <c r="X145" s="106"/>
      <c r="Y145" s="106"/>
      <c r="Z145" s="106"/>
      <c r="AA145" s="106"/>
      <c r="AB145" s="106"/>
      <c r="AC145" s="107">
        <f>SUM(X145:AB145)/5</f>
        <v>0</v>
      </c>
      <c r="AD145" s="108" t="str">
        <f>IF(AE145=0,"--",IF(AE145&lt;='[4]db fasce di rischio'!$B$4,'[4]db fasce di rischio'!$A$2,IF(AE145&lt;='[4]db fasce di rischio'!$D$4,'[4]db fasce di rischio'!$C$2,IF(AE145&lt;='[4]db fasce di rischio'!$F$4,'[4]db fasce di rischio'!$E$2,IF(AE145&lt;='[4]db fasce di rischio'!$H$4,'[4]db fasce di rischio'!$G$2,"")))))</f>
        <v>--</v>
      </c>
      <c r="AE145" s="109">
        <f t="shared" ref="AE145:AE159" si="46">W145*AC145</f>
        <v>0</v>
      </c>
      <c r="AF145" s="106"/>
      <c r="AG145" s="108" t="str">
        <f>IF(AH145=0,"--",IF(AH145&lt;='db fasce di rischio'!$B$4,'db fasce di rischio'!$A$2,IF(AH145&lt;='db fasce di rischio'!$D$4,'db fasce di rischio'!$C$2,IF(AH145&lt;='db fasce di rischio'!$F$4,'db fasce di rischio'!$E$2,IF(AH145&lt;='db fasce di rischio'!$H$4,'db fasce di rischio'!$G$2,"")))))</f>
        <v>--</v>
      </c>
      <c r="AH145" s="109">
        <f t="shared" ref="AH145:AH159" si="47">AF145*AE145</f>
        <v>0</v>
      </c>
      <c r="AI145" s="108" t="str">
        <f t="shared" ref="AI145:AI159" si="48">AG145</f>
        <v>--</v>
      </c>
      <c r="AJ145" s="28"/>
      <c r="AK145" s="28"/>
    </row>
    <row r="146" spans="1:37" ht="21" hidden="1" outlineLevel="1" x14ac:dyDescent="0.2">
      <c r="A146" s="161"/>
      <c r="B146" s="161"/>
      <c r="C146" s="24" t="s">
        <v>30</v>
      </c>
      <c r="D146" s="24" t="s">
        <v>30</v>
      </c>
      <c r="E146" s="24" t="s">
        <v>30</v>
      </c>
      <c r="F146" s="24" t="s">
        <v>30</v>
      </c>
      <c r="G146" s="152" t="str">
        <f t="shared" ref="G146:G159" si="49">AG146</f>
        <v>--</v>
      </c>
      <c r="H146" s="109">
        <f t="shared" ref="H146:H159" si="50">AH146</f>
        <v>0</v>
      </c>
      <c r="I146" s="25" t="s">
        <v>30</v>
      </c>
      <c r="J146" s="31" t="s">
        <v>30</v>
      </c>
      <c r="K146" s="82"/>
      <c r="L146" s="31"/>
      <c r="M146" s="24"/>
      <c r="N146" s="24"/>
      <c r="O146" s="24"/>
      <c r="P146" s="24"/>
      <c r="Q146" s="161"/>
      <c r="R146" s="105"/>
      <c r="S146" s="106"/>
      <c r="T146" s="106"/>
      <c r="U146" s="106"/>
      <c r="V146" s="105"/>
      <c r="W146" s="107">
        <f t="shared" ref="W146:W159" si="51">SUM(R146:V146)/5</f>
        <v>0</v>
      </c>
      <c r="X146" s="106"/>
      <c r="Y146" s="106"/>
      <c r="Z146" s="106"/>
      <c r="AA146" s="106"/>
      <c r="AB146" s="106"/>
      <c r="AC146" s="107">
        <f t="shared" ref="AC146:AC159" si="52">SUM(X146:AB146)/5</f>
        <v>0</v>
      </c>
      <c r="AD146" s="108" t="str">
        <f>IF(AE146=0,"--",IF(AE146&lt;='[4]db fasce di rischio'!$B$4,'[4]db fasce di rischio'!$A$2,IF(AE146&lt;='[4]db fasce di rischio'!$D$4,'[4]db fasce di rischio'!$C$2,IF(AE146&lt;='[4]db fasce di rischio'!$F$4,'[4]db fasce di rischio'!$E$2,IF(AE146&lt;='[4]db fasce di rischio'!$H$4,'[4]db fasce di rischio'!$G$2,"")))))</f>
        <v>--</v>
      </c>
      <c r="AE146" s="109">
        <f t="shared" si="46"/>
        <v>0</v>
      </c>
      <c r="AF146" s="106"/>
      <c r="AG146" s="108" t="str">
        <f>IF(AH146=0,"--",IF(AH146&lt;='db fasce di rischio'!$B$4,'db fasce di rischio'!$A$2,IF(AH146&lt;='db fasce di rischio'!$D$4,'db fasce di rischio'!$C$2,IF(AH146&lt;='db fasce di rischio'!$F$4,'db fasce di rischio'!$E$2,IF(AH146&lt;='db fasce di rischio'!$H$4,'db fasce di rischio'!$G$2,"")))))</f>
        <v>--</v>
      </c>
      <c r="AH146" s="109">
        <f t="shared" si="47"/>
        <v>0</v>
      </c>
      <c r="AI146" s="108" t="str">
        <f t="shared" si="48"/>
        <v>--</v>
      </c>
      <c r="AJ146" s="28"/>
      <c r="AK146" s="28"/>
    </row>
    <row r="147" spans="1:37" ht="21" hidden="1" outlineLevel="1" x14ac:dyDescent="0.2">
      <c r="A147" s="161"/>
      <c r="B147" s="161"/>
      <c r="C147" s="24" t="s">
        <v>30</v>
      </c>
      <c r="D147" s="24" t="s">
        <v>30</v>
      </c>
      <c r="E147" s="24" t="s">
        <v>30</v>
      </c>
      <c r="F147" s="24" t="s">
        <v>30</v>
      </c>
      <c r="G147" s="152" t="str">
        <f t="shared" si="49"/>
        <v>--</v>
      </c>
      <c r="H147" s="109">
        <f t="shared" si="50"/>
        <v>0</v>
      </c>
      <c r="I147" s="25" t="s">
        <v>30</v>
      </c>
      <c r="J147" s="31" t="s">
        <v>30</v>
      </c>
      <c r="K147" s="82"/>
      <c r="L147" s="31"/>
      <c r="M147" s="24"/>
      <c r="N147" s="24"/>
      <c r="O147" s="24"/>
      <c r="P147" s="24"/>
      <c r="Q147" s="161"/>
      <c r="R147" s="105"/>
      <c r="S147" s="106"/>
      <c r="T147" s="106"/>
      <c r="U147" s="106"/>
      <c r="V147" s="105"/>
      <c r="W147" s="107">
        <f t="shared" si="51"/>
        <v>0</v>
      </c>
      <c r="X147" s="106"/>
      <c r="Y147" s="106"/>
      <c r="Z147" s="106"/>
      <c r="AA147" s="106"/>
      <c r="AB147" s="106"/>
      <c r="AC147" s="107">
        <f t="shared" si="52"/>
        <v>0</v>
      </c>
      <c r="AD147" s="108" t="str">
        <f>IF(AE147=0,"--",IF(AE147&lt;='[4]db fasce di rischio'!$B$4,'[4]db fasce di rischio'!$A$2,IF(AE147&lt;='[4]db fasce di rischio'!$D$4,'[4]db fasce di rischio'!$C$2,IF(AE147&lt;='[4]db fasce di rischio'!$F$4,'[4]db fasce di rischio'!$E$2,IF(AE147&lt;='[4]db fasce di rischio'!$H$4,'[4]db fasce di rischio'!$G$2,"")))))</f>
        <v>--</v>
      </c>
      <c r="AE147" s="109">
        <f t="shared" si="46"/>
        <v>0</v>
      </c>
      <c r="AF147" s="106"/>
      <c r="AG147" s="108" t="str">
        <f>IF(AH147=0,"--",IF(AH147&lt;='db fasce di rischio'!$B$4,'db fasce di rischio'!$A$2,IF(AH147&lt;='db fasce di rischio'!$D$4,'db fasce di rischio'!$C$2,IF(AH147&lt;='db fasce di rischio'!$F$4,'db fasce di rischio'!$E$2,IF(AH147&lt;='db fasce di rischio'!$H$4,'db fasce di rischio'!$G$2,"")))))</f>
        <v>--</v>
      </c>
      <c r="AH147" s="109">
        <f t="shared" si="47"/>
        <v>0</v>
      </c>
      <c r="AI147" s="108" t="str">
        <f t="shared" si="48"/>
        <v>--</v>
      </c>
      <c r="AJ147" s="28"/>
      <c r="AK147" s="28"/>
    </row>
    <row r="148" spans="1:37" ht="21" hidden="1" outlineLevel="1" x14ac:dyDescent="0.2">
      <c r="A148" s="161"/>
      <c r="B148" s="161"/>
      <c r="C148" s="24" t="s">
        <v>30</v>
      </c>
      <c r="D148" s="24" t="s">
        <v>30</v>
      </c>
      <c r="E148" s="24" t="s">
        <v>30</v>
      </c>
      <c r="F148" s="24" t="s">
        <v>30</v>
      </c>
      <c r="G148" s="152" t="str">
        <f t="shared" si="49"/>
        <v>--</v>
      </c>
      <c r="H148" s="109">
        <f t="shared" si="50"/>
        <v>0</v>
      </c>
      <c r="I148" s="25" t="s">
        <v>30</v>
      </c>
      <c r="J148" s="31" t="s">
        <v>30</v>
      </c>
      <c r="K148" s="82"/>
      <c r="L148" s="31"/>
      <c r="M148" s="24"/>
      <c r="N148" s="24"/>
      <c r="O148" s="24"/>
      <c r="P148" s="24"/>
      <c r="Q148" s="161"/>
      <c r="R148" s="105"/>
      <c r="S148" s="106"/>
      <c r="T148" s="106"/>
      <c r="U148" s="106"/>
      <c r="V148" s="105"/>
      <c r="W148" s="107">
        <f t="shared" si="51"/>
        <v>0</v>
      </c>
      <c r="X148" s="106"/>
      <c r="Y148" s="106"/>
      <c r="Z148" s="106"/>
      <c r="AA148" s="106"/>
      <c r="AB148" s="106"/>
      <c r="AC148" s="107">
        <f t="shared" si="52"/>
        <v>0</v>
      </c>
      <c r="AD148" s="108" t="str">
        <f>IF(AE148=0,"--",IF(AE148&lt;='[4]db fasce di rischio'!$B$4,'[4]db fasce di rischio'!$A$2,IF(AE148&lt;='[4]db fasce di rischio'!$D$4,'[4]db fasce di rischio'!$C$2,IF(AE148&lt;='[4]db fasce di rischio'!$F$4,'[4]db fasce di rischio'!$E$2,IF(AE148&lt;='[4]db fasce di rischio'!$H$4,'[4]db fasce di rischio'!$G$2,"")))))</f>
        <v>--</v>
      </c>
      <c r="AE148" s="109">
        <f t="shared" si="46"/>
        <v>0</v>
      </c>
      <c r="AF148" s="106"/>
      <c r="AG148" s="108" t="str">
        <f>IF(AH148=0,"--",IF(AH148&lt;='db fasce di rischio'!$B$4,'db fasce di rischio'!$A$2,IF(AH148&lt;='db fasce di rischio'!$D$4,'db fasce di rischio'!$C$2,IF(AH148&lt;='db fasce di rischio'!$F$4,'db fasce di rischio'!$E$2,IF(AH148&lt;='db fasce di rischio'!$H$4,'db fasce di rischio'!$G$2,"")))))</f>
        <v>--</v>
      </c>
      <c r="AH148" s="109">
        <f t="shared" si="47"/>
        <v>0</v>
      </c>
      <c r="AI148" s="108" t="str">
        <f t="shared" si="48"/>
        <v>--</v>
      </c>
      <c r="AJ148" s="28"/>
      <c r="AK148" s="28"/>
    </row>
    <row r="149" spans="1:37" ht="21" hidden="1" outlineLevel="1" x14ac:dyDescent="0.2">
      <c r="A149" s="161"/>
      <c r="B149" s="161"/>
      <c r="C149" s="24" t="s">
        <v>30</v>
      </c>
      <c r="D149" s="24" t="s">
        <v>30</v>
      </c>
      <c r="E149" s="24" t="s">
        <v>30</v>
      </c>
      <c r="F149" s="24" t="s">
        <v>30</v>
      </c>
      <c r="G149" s="152" t="str">
        <f t="shared" si="49"/>
        <v>--</v>
      </c>
      <c r="H149" s="109">
        <f t="shared" si="50"/>
        <v>0</v>
      </c>
      <c r="I149" s="25" t="s">
        <v>30</v>
      </c>
      <c r="J149" s="31" t="s">
        <v>30</v>
      </c>
      <c r="K149" s="82"/>
      <c r="L149" s="31"/>
      <c r="M149" s="24"/>
      <c r="N149" s="24"/>
      <c r="O149" s="24"/>
      <c r="P149" s="24"/>
      <c r="Q149" s="161"/>
      <c r="R149" s="105"/>
      <c r="S149" s="106"/>
      <c r="T149" s="106"/>
      <c r="U149" s="106"/>
      <c r="V149" s="105"/>
      <c r="W149" s="107">
        <f t="shared" si="51"/>
        <v>0</v>
      </c>
      <c r="X149" s="106"/>
      <c r="Y149" s="106"/>
      <c r="Z149" s="106"/>
      <c r="AA149" s="106"/>
      <c r="AB149" s="106"/>
      <c r="AC149" s="107">
        <f t="shared" si="52"/>
        <v>0</v>
      </c>
      <c r="AD149" s="108" t="str">
        <f>IF(AE149=0,"--",IF(AE149&lt;='[4]db fasce di rischio'!$B$4,'[4]db fasce di rischio'!$A$2,IF(AE149&lt;='[4]db fasce di rischio'!$D$4,'[4]db fasce di rischio'!$C$2,IF(AE149&lt;='[4]db fasce di rischio'!$F$4,'[4]db fasce di rischio'!$E$2,IF(AE149&lt;='[4]db fasce di rischio'!$H$4,'[4]db fasce di rischio'!$G$2,"")))))</f>
        <v>--</v>
      </c>
      <c r="AE149" s="109">
        <f t="shared" si="46"/>
        <v>0</v>
      </c>
      <c r="AF149" s="106"/>
      <c r="AG149" s="108" t="str">
        <f>IF(AH149=0,"--",IF(AH149&lt;='db fasce di rischio'!$B$4,'db fasce di rischio'!$A$2,IF(AH149&lt;='db fasce di rischio'!$D$4,'db fasce di rischio'!$C$2,IF(AH149&lt;='db fasce di rischio'!$F$4,'db fasce di rischio'!$E$2,IF(AH149&lt;='db fasce di rischio'!$H$4,'db fasce di rischio'!$G$2,"")))))</f>
        <v>--</v>
      </c>
      <c r="AH149" s="109">
        <f t="shared" si="47"/>
        <v>0</v>
      </c>
      <c r="AI149" s="108" t="str">
        <f t="shared" si="48"/>
        <v>--</v>
      </c>
      <c r="AJ149" s="28"/>
      <c r="AK149" s="28"/>
    </row>
    <row r="150" spans="1:37" ht="21" hidden="1" outlineLevel="1" x14ac:dyDescent="0.2">
      <c r="A150" s="161"/>
      <c r="B150" s="161"/>
      <c r="C150" s="24" t="s">
        <v>30</v>
      </c>
      <c r="D150" s="24" t="s">
        <v>30</v>
      </c>
      <c r="E150" s="24" t="s">
        <v>30</v>
      </c>
      <c r="F150" s="24" t="s">
        <v>30</v>
      </c>
      <c r="G150" s="152" t="str">
        <f t="shared" si="49"/>
        <v>--</v>
      </c>
      <c r="H150" s="109">
        <f t="shared" si="50"/>
        <v>0</v>
      </c>
      <c r="I150" s="25" t="s">
        <v>30</v>
      </c>
      <c r="J150" s="31" t="s">
        <v>30</v>
      </c>
      <c r="K150" s="82"/>
      <c r="L150" s="31"/>
      <c r="M150" s="24"/>
      <c r="N150" s="24"/>
      <c r="O150" s="24"/>
      <c r="P150" s="24"/>
      <c r="Q150" s="161"/>
      <c r="R150" s="105"/>
      <c r="S150" s="106"/>
      <c r="T150" s="106"/>
      <c r="U150" s="106"/>
      <c r="V150" s="105"/>
      <c r="W150" s="107">
        <f t="shared" si="51"/>
        <v>0</v>
      </c>
      <c r="X150" s="106"/>
      <c r="Y150" s="106"/>
      <c r="Z150" s="106"/>
      <c r="AA150" s="106"/>
      <c r="AB150" s="106"/>
      <c r="AC150" s="107">
        <f t="shared" si="52"/>
        <v>0</v>
      </c>
      <c r="AD150" s="108" t="str">
        <f>IF(AE150=0,"--",IF(AE150&lt;='[4]db fasce di rischio'!$B$4,'[4]db fasce di rischio'!$A$2,IF(AE150&lt;='[4]db fasce di rischio'!$D$4,'[4]db fasce di rischio'!$C$2,IF(AE150&lt;='[4]db fasce di rischio'!$F$4,'[4]db fasce di rischio'!$E$2,IF(AE150&lt;='[4]db fasce di rischio'!$H$4,'[4]db fasce di rischio'!$G$2,"")))))</f>
        <v>--</v>
      </c>
      <c r="AE150" s="109">
        <f t="shared" si="46"/>
        <v>0</v>
      </c>
      <c r="AF150" s="106"/>
      <c r="AG150" s="108" t="str">
        <f>IF(AH150=0,"--",IF(AH150&lt;='db fasce di rischio'!$B$4,'db fasce di rischio'!$A$2,IF(AH150&lt;='db fasce di rischio'!$D$4,'db fasce di rischio'!$C$2,IF(AH150&lt;='db fasce di rischio'!$F$4,'db fasce di rischio'!$E$2,IF(AH150&lt;='db fasce di rischio'!$H$4,'db fasce di rischio'!$G$2,"")))))</f>
        <v>--</v>
      </c>
      <c r="AH150" s="109">
        <f t="shared" si="47"/>
        <v>0</v>
      </c>
      <c r="AI150" s="108" t="str">
        <f t="shared" si="48"/>
        <v>--</v>
      </c>
      <c r="AJ150" s="28"/>
      <c r="AK150" s="28"/>
    </row>
    <row r="151" spans="1:37" ht="21" hidden="1" outlineLevel="1" x14ac:dyDescent="0.2">
      <c r="A151" s="161"/>
      <c r="B151" s="161"/>
      <c r="C151" s="24" t="s">
        <v>30</v>
      </c>
      <c r="D151" s="24" t="s">
        <v>30</v>
      </c>
      <c r="E151" s="24" t="s">
        <v>30</v>
      </c>
      <c r="F151" s="24" t="s">
        <v>30</v>
      </c>
      <c r="G151" s="152" t="str">
        <f t="shared" si="49"/>
        <v>--</v>
      </c>
      <c r="H151" s="109">
        <f t="shared" si="50"/>
        <v>0</v>
      </c>
      <c r="I151" s="25" t="s">
        <v>30</v>
      </c>
      <c r="J151" s="31" t="s">
        <v>30</v>
      </c>
      <c r="K151" s="82"/>
      <c r="L151" s="31"/>
      <c r="M151" s="24"/>
      <c r="N151" s="24"/>
      <c r="O151" s="24"/>
      <c r="P151" s="24"/>
      <c r="Q151" s="161"/>
      <c r="R151" s="105"/>
      <c r="S151" s="106"/>
      <c r="T151" s="106"/>
      <c r="U151" s="106"/>
      <c r="V151" s="105"/>
      <c r="W151" s="107">
        <f t="shared" si="51"/>
        <v>0</v>
      </c>
      <c r="X151" s="106"/>
      <c r="Y151" s="106"/>
      <c r="Z151" s="106"/>
      <c r="AA151" s="106"/>
      <c r="AB151" s="106"/>
      <c r="AC151" s="107">
        <f t="shared" si="52"/>
        <v>0</v>
      </c>
      <c r="AD151" s="108" t="str">
        <f>IF(AE151=0,"--",IF(AE151&lt;='[4]db fasce di rischio'!$B$4,'[4]db fasce di rischio'!$A$2,IF(AE151&lt;='[4]db fasce di rischio'!$D$4,'[4]db fasce di rischio'!$C$2,IF(AE151&lt;='[4]db fasce di rischio'!$F$4,'[4]db fasce di rischio'!$E$2,IF(AE151&lt;='[4]db fasce di rischio'!$H$4,'[4]db fasce di rischio'!$G$2,"")))))</f>
        <v>--</v>
      </c>
      <c r="AE151" s="109">
        <f t="shared" si="46"/>
        <v>0</v>
      </c>
      <c r="AF151" s="106"/>
      <c r="AG151" s="108" t="str">
        <f>IF(AH151=0,"--",IF(AH151&lt;='db fasce di rischio'!$B$4,'db fasce di rischio'!$A$2,IF(AH151&lt;='db fasce di rischio'!$D$4,'db fasce di rischio'!$C$2,IF(AH151&lt;='db fasce di rischio'!$F$4,'db fasce di rischio'!$E$2,IF(AH151&lt;='db fasce di rischio'!$H$4,'db fasce di rischio'!$G$2,"")))))</f>
        <v>--</v>
      </c>
      <c r="AH151" s="109">
        <f t="shared" si="47"/>
        <v>0</v>
      </c>
      <c r="AI151" s="108" t="str">
        <f t="shared" si="48"/>
        <v>--</v>
      </c>
      <c r="AJ151" s="28"/>
      <c r="AK151" s="28"/>
    </row>
    <row r="152" spans="1:37" ht="21" hidden="1" outlineLevel="1" x14ac:dyDescent="0.2">
      <c r="A152" s="161"/>
      <c r="B152" s="161"/>
      <c r="C152" s="24" t="s">
        <v>30</v>
      </c>
      <c r="D152" s="24" t="s">
        <v>30</v>
      </c>
      <c r="E152" s="24" t="s">
        <v>30</v>
      </c>
      <c r="F152" s="24" t="s">
        <v>30</v>
      </c>
      <c r="G152" s="152" t="str">
        <f t="shared" si="49"/>
        <v>--</v>
      </c>
      <c r="H152" s="109">
        <f t="shared" si="50"/>
        <v>0</v>
      </c>
      <c r="I152" s="25" t="s">
        <v>30</v>
      </c>
      <c r="J152" s="31" t="s">
        <v>30</v>
      </c>
      <c r="K152" s="82"/>
      <c r="L152" s="31"/>
      <c r="M152" s="24"/>
      <c r="N152" s="24"/>
      <c r="O152" s="24"/>
      <c r="P152" s="24"/>
      <c r="Q152" s="161"/>
      <c r="R152" s="105"/>
      <c r="S152" s="106"/>
      <c r="T152" s="106"/>
      <c r="U152" s="106"/>
      <c r="V152" s="105"/>
      <c r="W152" s="107">
        <f t="shared" si="51"/>
        <v>0</v>
      </c>
      <c r="X152" s="106"/>
      <c r="Y152" s="106"/>
      <c r="Z152" s="106"/>
      <c r="AA152" s="106"/>
      <c r="AB152" s="106"/>
      <c r="AC152" s="107">
        <f t="shared" si="52"/>
        <v>0</v>
      </c>
      <c r="AD152" s="108" t="str">
        <f>IF(AE152=0,"--",IF(AE152&lt;='[4]db fasce di rischio'!$B$4,'[4]db fasce di rischio'!$A$2,IF(AE152&lt;='[4]db fasce di rischio'!$D$4,'[4]db fasce di rischio'!$C$2,IF(AE152&lt;='[4]db fasce di rischio'!$F$4,'[4]db fasce di rischio'!$E$2,IF(AE152&lt;='[4]db fasce di rischio'!$H$4,'[4]db fasce di rischio'!$G$2,"")))))</f>
        <v>--</v>
      </c>
      <c r="AE152" s="109">
        <f t="shared" si="46"/>
        <v>0</v>
      </c>
      <c r="AF152" s="106"/>
      <c r="AG152" s="108" t="str">
        <f>IF(AH152=0,"--",IF(AH152&lt;='db fasce di rischio'!$B$4,'db fasce di rischio'!$A$2,IF(AH152&lt;='db fasce di rischio'!$D$4,'db fasce di rischio'!$C$2,IF(AH152&lt;='db fasce di rischio'!$F$4,'db fasce di rischio'!$E$2,IF(AH152&lt;='db fasce di rischio'!$H$4,'db fasce di rischio'!$G$2,"")))))</f>
        <v>--</v>
      </c>
      <c r="AH152" s="109">
        <f t="shared" si="47"/>
        <v>0</v>
      </c>
      <c r="AI152" s="108" t="str">
        <f t="shared" si="48"/>
        <v>--</v>
      </c>
      <c r="AJ152" s="28"/>
      <c r="AK152" s="28"/>
    </row>
    <row r="153" spans="1:37" ht="21" hidden="1" outlineLevel="1" x14ac:dyDescent="0.2">
      <c r="A153" s="161"/>
      <c r="B153" s="161"/>
      <c r="C153" s="24" t="s">
        <v>30</v>
      </c>
      <c r="D153" s="24" t="s">
        <v>30</v>
      </c>
      <c r="E153" s="24" t="s">
        <v>30</v>
      </c>
      <c r="F153" s="24" t="s">
        <v>30</v>
      </c>
      <c r="G153" s="152" t="str">
        <f t="shared" si="49"/>
        <v>--</v>
      </c>
      <c r="H153" s="109">
        <f t="shared" si="50"/>
        <v>0</v>
      </c>
      <c r="I153" s="25" t="s">
        <v>30</v>
      </c>
      <c r="J153" s="31" t="s">
        <v>30</v>
      </c>
      <c r="K153" s="83"/>
      <c r="L153" s="31"/>
      <c r="M153" s="24"/>
      <c r="N153" s="24"/>
      <c r="O153" s="24"/>
      <c r="P153" s="24"/>
      <c r="Q153" s="161"/>
      <c r="R153" s="105"/>
      <c r="S153" s="106"/>
      <c r="T153" s="106"/>
      <c r="U153" s="106"/>
      <c r="V153" s="105"/>
      <c r="W153" s="107">
        <f t="shared" si="51"/>
        <v>0</v>
      </c>
      <c r="X153" s="106"/>
      <c r="Y153" s="106"/>
      <c r="Z153" s="106"/>
      <c r="AA153" s="106"/>
      <c r="AB153" s="106"/>
      <c r="AC153" s="107">
        <f t="shared" si="52"/>
        <v>0</v>
      </c>
      <c r="AD153" s="108" t="str">
        <f>IF(AE153=0,"--",IF(AE153&lt;='[4]db fasce di rischio'!$B$4,'[4]db fasce di rischio'!$A$2,IF(AE153&lt;='[4]db fasce di rischio'!$D$4,'[4]db fasce di rischio'!$C$2,IF(AE153&lt;='[4]db fasce di rischio'!$F$4,'[4]db fasce di rischio'!$E$2,IF(AE153&lt;='[4]db fasce di rischio'!$H$4,'[4]db fasce di rischio'!$G$2,"")))))</f>
        <v>--</v>
      </c>
      <c r="AE153" s="109">
        <f t="shared" si="46"/>
        <v>0</v>
      </c>
      <c r="AF153" s="106"/>
      <c r="AG153" s="108" t="str">
        <f>IF(AH153=0,"--",IF(AH153&lt;='db fasce di rischio'!$B$4,'db fasce di rischio'!$A$2,IF(AH153&lt;='db fasce di rischio'!$D$4,'db fasce di rischio'!$C$2,IF(AH153&lt;='db fasce di rischio'!$F$4,'db fasce di rischio'!$E$2,IF(AH153&lt;='db fasce di rischio'!$H$4,'db fasce di rischio'!$G$2,"")))))</f>
        <v>--</v>
      </c>
      <c r="AH153" s="109">
        <f t="shared" si="47"/>
        <v>0</v>
      </c>
      <c r="AI153" s="108" t="str">
        <f t="shared" si="48"/>
        <v>--</v>
      </c>
      <c r="AJ153" s="28"/>
      <c r="AK153" s="28"/>
    </row>
    <row r="154" spans="1:37" ht="21" hidden="1" outlineLevel="1" x14ac:dyDescent="0.2">
      <c r="A154" s="161"/>
      <c r="B154" s="161"/>
      <c r="C154" s="24" t="s">
        <v>30</v>
      </c>
      <c r="D154" s="24" t="s">
        <v>30</v>
      </c>
      <c r="E154" s="24" t="s">
        <v>30</v>
      </c>
      <c r="F154" s="24" t="s">
        <v>30</v>
      </c>
      <c r="G154" s="152" t="str">
        <f t="shared" si="49"/>
        <v>--</v>
      </c>
      <c r="H154" s="109">
        <f t="shared" si="50"/>
        <v>0</v>
      </c>
      <c r="I154" s="25" t="s">
        <v>30</v>
      </c>
      <c r="J154" s="31" t="s">
        <v>30</v>
      </c>
      <c r="K154" s="83"/>
      <c r="L154" s="31"/>
      <c r="M154" s="24"/>
      <c r="N154" s="24"/>
      <c r="O154" s="24"/>
      <c r="P154" s="24"/>
      <c r="Q154" s="161"/>
      <c r="R154" s="105"/>
      <c r="S154" s="106"/>
      <c r="T154" s="106"/>
      <c r="U154" s="106"/>
      <c r="V154" s="105"/>
      <c r="W154" s="107">
        <f t="shared" si="51"/>
        <v>0</v>
      </c>
      <c r="X154" s="106"/>
      <c r="Y154" s="106"/>
      <c r="Z154" s="106"/>
      <c r="AA154" s="106"/>
      <c r="AB154" s="106"/>
      <c r="AC154" s="107">
        <f t="shared" si="52"/>
        <v>0</v>
      </c>
      <c r="AD154" s="108" t="str">
        <f>IF(AE154=0,"--",IF(AE154&lt;='[4]db fasce di rischio'!$B$4,'[4]db fasce di rischio'!$A$2,IF(AE154&lt;='[4]db fasce di rischio'!$D$4,'[4]db fasce di rischio'!$C$2,IF(AE154&lt;='[4]db fasce di rischio'!$F$4,'[4]db fasce di rischio'!$E$2,IF(AE154&lt;='[4]db fasce di rischio'!$H$4,'[4]db fasce di rischio'!$G$2,"")))))</f>
        <v>--</v>
      </c>
      <c r="AE154" s="109">
        <f t="shared" si="46"/>
        <v>0</v>
      </c>
      <c r="AF154" s="106"/>
      <c r="AG154" s="108" t="str">
        <f>IF(AH154=0,"--",IF(AH154&lt;='db fasce di rischio'!$B$4,'db fasce di rischio'!$A$2,IF(AH154&lt;='db fasce di rischio'!$D$4,'db fasce di rischio'!$C$2,IF(AH154&lt;='db fasce di rischio'!$F$4,'db fasce di rischio'!$E$2,IF(AH154&lt;='db fasce di rischio'!$H$4,'db fasce di rischio'!$G$2,"")))))</f>
        <v>--</v>
      </c>
      <c r="AH154" s="109">
        <f t="shared" si="47"/>
        <v>0</v>
      </c>
      <c r="AI154" s="108" t="str">
        <f t="shared" si="48"/>
        <v>--</v>
      </c>
      <c r="AJ154" s="28"/>
      <c r="AK154" s="28"/>
    </row>
    <row r="155" spans="1:37" ht="21" hidden="1" outlineLevel="1" x14ac:dyDescent="0.2">
      <c r="A155" s="161"/>
      <c r="B155" s="161"/>
      <c r="C155" s="24" t="s">
        <v>30</v>
      </c>
      <c r="D155" s="24" t="s">
        <v>30</v>
      </c>
      <c r="E155" s="24" t="s">
        <v>30</v>
      </c>
      <c r="F155" s="24" t="s">
        <v>30</v>
      </c>
      <c r="G155" s="152" t="str">
        <f t="shared" si="49"/>
        <v>--</v>
      </c>
      <c r="H155" s="109">
        <f t="shared" si="50"/>
        <v>0</v>
      </c>
      <c r="I155" s="25" t="s">
        <v>30</v>
      </c>
      <c r="J155" s="31" t="s">
        <v>30</v>
      </c>
      <c r="K155" s="83"/>
      <c r="L155" s="31"/>
      <c r="M155" s="24"/>
      <c r="N155" s="24"/>
      <c r="O155" s="24"/>
      <c r="P155" s="24"/>
      <c r="Q155" s="161"/>
      <c r="R155" s="105"/>
      <c r="S155" s="106"/>
      <c r="T155" s="106"/>
      <c r="U155" s="106"/>
      <c r="V155" s="105"/>
      <c r="W155" s="107">
        <f t="shared" si="51"/>
        <v>0</v>
      </c>
      <c r="X155" s="106"/>
      <c r="Y155" s="106"/>
      <c r="Z155" s="106"/>
      <c r="AA155" s="106"/>
      <c r="AB155" s="106"/>
      <c r="AC155" s="107">
        <f t="shared" si="52"/>
        <v>0</v>
      </c>
      <c r="AD155" s="108" t="str">
        <f>IF(AE155=0,"--",IF(AE155&lt;='[4]db fasce di rischio'!$B$4,'[4]db fasce di rischio'!$A$2,IF(AE155&lt;='[4]db fasce di rischio'!$D$4,'[4]db fasce di rischio'!$C$2,IF(AE155&lt;='[4]db fasce di rischio'!$F$4,'[4]db fasce di rischio'!$E$2,IF(AE155&lt;='[4]db fasce di rischio'!$H$4,'[4]db fasce di rischio'!$G$2,"")))))</f>
        <v>--</v>
      </c>
      <c r="AE155" s="109">
        <f t="shared" si="46"/>
        <v>0</v>
      </c>
      <c r="AF155" s="106"/>
      <c r="AG155" s="108" t="str">
        <f>IF(AH155=0,"--",IF(AH155&lt;='db fasce di rischio'!$B$4,'db fasce di rischio'!$A$2,IF(AH155&lt;='db fasce di rischio'!$D$4,'db fasce di rischio'!$C$2,IF(AH155&lt;='db fasce di rischio'!$F$4,'db fasce di rischio'!$E$2,IF(AH155&lt;='db fasce di rischio'!$H$4,'db fasce di rischio'!$G$2,"")))))</f>
        <v>--</v>
      </c>
      <c r="AH155" s="109">
        <f t="shared" si="47"/>
        <v>0</v>
      </c>
      <c r="AI155" s="108" t="str">
        <f t="shared" si="48"/>
        <v>--</v>
      </c>
      <c r="AJ155" s="28"/>
      <c r="AK155" s="28"/>
    </row>
    <row r="156" spans="1:37" ht="21" hidden="1" outlineLevel="1" x14ac:dyDescent="0.2">
      <c r="A156" s="161"/>
      <c r="B156" s="161"/>
      <c r="C156" s="24" t="s">
        <v>30</v>
      </c>
      <c r="D156" s="24" t="s">
        <v>30</v>
      </c>
      <c r="E156" s="24" t="s">
        <v>30</v>
      </c>
      <c r="F156" s="24" t="s">
        <v>30</v>
      </c>
      <c r="G156" s="152" t="str">
        <f t="shared" si="49"/>
        <v>--</v>
      </c>
      <c r="H156" s="109">
        <f t="shared" si="50"/>
        <v>0</v>
      </c>
      <c r="I156" s="25" t="s">
        <v>30</v>
      </c>
      <c r="J156" s="31" t="s">
        <v>30</v>
      </c>
      <c r="K156" s="83"/>
      <c r="L156" s="31"/>
      <c r="M156" s="24"/>
      <c r="N156" s="24"/>
      <c r="O156" s="24"/>
      <c r="P156" s="24"/>
      <c r="Q156" s="161"/>
      <c r="R156" s="105"/>
      <c r="S156" s="106"/>
      <c r="T156" s="106"/>
      <c r="U156" s="106"/>
      <c r="V156" s="105"/>
      <c r="W156" s="107">
        <f t="shared" si="51"/>
        <v>0</v>
      </c>
      <c r="X156" s="106"/>
      <c r="Y156" s="106"/>
      <c r="Z156" s="106"/>
      <c r="AA156" s="106"/>
      <c r="AB156" s="106"/>
      <c r="AC156" s="107">
        <f t="shared" si="52"/>
        <v>0</v>
      </c>
      <c r="AD156" s="108" t="str">
        <f>IF(AE156=0,"--",IF(AE156&lt;='[4]db fasce di rischio'!$B$4,'[4]db fasce di rischio'!$A$2,IF(AE156&lt;='[4]db fasce di rischio'!$D$4,'[4]db fasce di rischio'!$C$2,IF(AE156&lt;='[4]db fasce di rischio'!$F$4,'[4]db fasce di rischio'!$E$2,IF(AE156&lt;='[4]db fasce di rischio'!$H$4,'[4]db fasce di rischio'!$G$2,"")))))</f>
        <v>--</v>
      </c>
      <c r="AE156" s="109">
        <f t="shared" si="46"/>
        <v>0</v>
      </c>
      <c r="AF156" s="106"/>
      <c r="AG156" s="108" t="str">
        <f>IF(AH156=0,"--",IF(AH156&lt;='db fasce di rischio'!$B$4,'db fasce di rischio'!$A$2,IF(AH156&lt;='db fasce di rischio'!$D$4,'db fasce di rischio'!$C$2,IF(AH156&lt;='db fasce di rischio'!$F$4,'db fasce di rischio'!$E$2,IF(AH156&lt;='db fasce di rischio'!$H$4,'db fasce di rischio'!$G$2,"")))))</f>
        <v>--</v>
      </c>
      <c r="AH156" s="109">
        <f t="shared" si="47"/>
        <v>0</v>
      </c>
      <c r="AI156" s="108" t="str">
        <f t="shared" si="48"/>
        <v>--</v>
      </c>
      <c r="AJ156" s="28"/>
      <c r="AK156" s="28"/>
    </row>
    <row r="157" spans="1:37" ht="21" hidden="1" outlineLevel="1" x14ac:dyDescent="0.2">
      <c r="A157" s="161"/>
      <c r="B157" s="161"/>
      <c r="C157" s="24" t="s">
        <v>30</v>
      </c>
      <c r="D157" s="24" t="s">
        <v>30</v>
      </c>
      <c r="E157" s="24" t="s">
        <v>30</v>
      </c>
      <c r="F157" s="24" t="s">
        <v>30</v>
      </c>
      <c r="G157" s="152" t="str">
        <f t="shared" si="49"/>
        <v>--</v>
      </c>
      <c r="H157" s="109">
        <f t="shared" si="50"/>
        <v>0</v>
      </c>
      <c r="I157" s="25" t="s">
        <v>30</v>
      </c>
      <c r="J157" s="31" t="s">
        <v>30</v>
      </c>
      <c r="K157" s="82"/>
      <c r="L157" s="31"/>
      <c r="M157" s="24"/>
      <c r="N157" s="24"/>
      <c r="O157" s="24"/>
      <c r="P157" s="24"/>
      <c r="Q157" s="161"/>
      <c r="R157" s="105"/>
      <c r="S157" s="106"/>
      <c r="T157" s="106"/>
      <c r="U157" s="106"/>
      <c r="V157" s="105"/>
      <c r="W157" s="107">
        <f t="shared" si="51"/>
        <v>0</v>
      </c>
      <c r="X157" s="106"/>
      <c r="Y157" s="106"/>
      <c r="Z157" s="106"/>
      <c r="AA157" s="106"/>
      <c r="AB157" s="106"/>
      <c r="AC157" s="107">
        <f t="shared" si="52"/>
        <v>0</v>
      </c>
      <c r="AD157" s="108" t="str">
        <f>IF(AE157=0,"--",IF(AE157&lt;='[4]db fasce di rischio'!$B$4,'[4]db fasce di rischio'!$A$2,IF(AE157&lt;='[4]db fasce di rischio'!$D$4,'[4]db fasce di rischio'!$C$2,IF(AE157&lt;='[4]db fasce di rischio'!$F$4,'[4]db fasce di rischio'!$E$2,IF(AE157&lt;='[4]db fasce di rischio'!$H$4,'[4]db fasce di rischio'!$G$2,"")))))</f>
        <v>--</v>
      </c>
      <c r="AE157" s="109">
        <f t="shared" si="46"/>
        <v>0</v>
      </c>
      <c r="AF157" s="106"/>
      <c r="AG157" s="108" t="str">
        <f>IF(AH157=0,"--",IF(AH157&lt;='db fasce di rischio'!$B$4,'db fasce di rischio'!$A$2,IF(AH157&lt;='db fasce di rischio'!$D$4,'db fasce di rischio'!$C$2,IF(AH157&lt;='db fasce di rischio'!$F$4,'db fasce di rischio'!$E$2,IF(AH157&lt;='db fasce di rischio'!$H$4,'db fasce di rischio'!$G$2,"")))))</f>
        <v>--</v>
      </c>
      <c r="AH157" s="109">
        <f t="shared" si="47"/>
        <v>0</v>
      </c>
      <c r="AI157" s="108" t="str">
        <f t="shared" si="48"/>
        <v>--</v>
      </c>
      <c r="AJ157" s="28"/>
      <c r="AK157" s="28"/>
    </row>
    <row r="158" spans="1:37" ht="21" hidden="1" outlineLevel="1" x14ac:dyDescent="0.2">
      <c r="A158" s="161"/>
      <c r="B158" s="161"/>
      <c r="C158" s="24" t="s">
        <v>30</v>
      </c>
      <c r="D158" s="24" t="s">
        <v>30</v>
      </c>
      <c r="E158" s="24" t="s">
        <v>30</v>
      </c>
      <c r="F158" s="24" t="s">
        <v>30</v>
      </c>
      <c r="G158" s="152" t="str">
        <f t="shared" si="49"/>
        <v>--</v>
      </c>
      <c r="H158" s="109">
        <f t="shared" si="50"/>
        <v>0</v>
      </c>
      <c r="I158" s="25" t="s">
        <v>30</v>
      </c>
      <c r="J158" s="31" t="s">
        <v>30</v>
      </c>
      <c r="K158" s="82"/>
      <c r="L158" s="31"/>
      <c r="M158" s="24"/>
      <c r="N158" s="24"/>
      <c r="O158" s="24"/>
      <c r="P158" s="26"/>
      <c r="Q158" s="161"/>
      <c r="R158" s="105"/>
      <c r="S158" s="106"/>
      <c r="T158" s="106"/>
      <c r="U158" s="106"/>
      <c r="V158" s="105"/>
      <c r="W158" s="107">
        <f t="shared" si="51"/>
        <v>0</v>
      </c>
      <c r="X158" s="106"/>
      <c r="Y158" s="106"/>
      <c r="Z158" s="106"/>
      <c r="AA158" s="106"/>
      <c r="AB158" s="106"/>
      <c r="AC158" s="107">
        <f t="shared" si="52"/>
        <v>0</v>
      </c>
      <c r="AD158" s="108" t="str">
        <f>IF(AE158=0,"--",IF(AE158&lt;='[4]db fasce di rischio'!$B$4,'[4]db fasce di rischio'!$A$2,IF(AE158&lt;='[4]db fasce di rischio'!$D$4,'[4]db fasce di rischio'!$C$2,IF(AE158&lt;='[4]db fasce di rischio'!$F$4,'[4]db fasce di rischio'!$E$2,IF(AE158&lt;='[4]db fasce di rischio'!$H$4,'[4]db fasce di rischio'!$G$2,"")))))</f>
        <v>--</v>
      </c>
      <c r="AE158" s="109">
        <f t="shared" si="46"/>
        <v>0</v>
      </c>
      <c r="AF158" s="106"/>
      <c r="AG158" s="108" t="str">
        <f>IF(AH158=0,"--",IF(AH158&lt;='db fasce di rischio'!$B$4,'db fasce di rischio'!$A$2,IF(AH158&lt;='db fasce di rischio'!$D$4,'db fasce di rischio'!$C$2,IF(AH158&lt;='db fasce di rischio'!$F$4,'db fasce di rischio'!$E$2,IF(AH158&lt;='db fasce di rischio'!$H$4,'db fasce di rischio'!$G$2,"")))))</f>
        <v>--</v>
      </c>
      <c r="AH158" s="109">
        <f t="shared" si="47"/>
        <v>0</v>
      </c>
      <c r="AI158" s="108" t="str">
        <f t="shared" si="48"/>
        <v>--</v>
      </c>
      <c r="AJ158" s="28"/>
      <c r="AK158" s="28"/>
    </row>
    <row r="159" spans="1:37" ht="21" hidden="1" outlineLevel="1" x14ac:dyDescent="0.2">
      <c r="A159" s="161"/>
      <c r="B159" s="161"/>
      <c r="C159" s="24" t="s">
        <v>30</v>
      </c>
      <c r="D159" s="24" t="s">
        <v>30</v>
      </c>
      <c r="E159" s="24" t="s">
        <v>30</v>
      </c>
      <c r="F159" s="24" t="s">
        <v>30</v>
      </c>
      <c r="G159" s="152" t="str">
        <f t="shared" si="49"/>
        <v>--</v>
      </c>
      <c r="H159" s="109">
        <f t="shared" si="50"/>
        <v>0</v>
      </c>
      <c r="I159" s="25" t="s">
        <v>30</v>
      </c>
      <c r="J159" s="31" t="s">
        <v>30</v>
      </c>
      <c r="K159" s="82"/>
      <c r="L159" s="31"/>
      <c r="M159" s="24"/>
      <c r="N159" s="24"/>
      <c r="O159" s="24"/>
      <c r="P159" s="27"/>
      <c r="Q159" s="161"/>
      <c r="R159" s="105"/>
      <c r="S159" s="106"/>
      <c r="T159" s="106"/>
      <c r="U159" s="106"/>
      <c r="V159" s="105"/>
      <c r="W159" s="107">
        <f t="shared" si="51"/>
        <v>0</v>
      </c>
      <c r="X159" s="106"/>
      <c r="Y159" s="106"/>
      <c r="Z159" s="106"/>
      <c r="AA159" s="106"/>
      <c r="AB159" s="106"/>
      <c r="AC159" s="107">
        <f t="shared" si="52"/>
        <v>0</v>
      </c>
      <c r="AD159" s="108" t="str">
        <f>IF(AE159=0,"--",IF(AE159&lt;='[4]db fasce di rischio'!$B$4,'[4]db fasce di rischio'!$A$2,IF(AE159&lt;='[4]db fasce di rischio'!$D$4,'[4]db fasce di rischio'!$C$2,IF(AE159&lt;='[4]db fasce di rischio'!$F$4,'[4]db fasce di rischio'!$E$2,IF(AE159&lt;='[4]db fasce di rischio'!$H$4,'[4]db fasce di rischio'!$G$2,"")))))</f>
        <v>--</v>
      </c>
      <c r="AE159" s="109">
        <f t="shared" si="46"/>
        <v>0</v>
      </c>
      <c r="AF159" s="106"/>
      <c r="AG159" s="108" t="str">
        <f>IF(AH159=0,"--",IF(AH159&lt;='db fasce di rischio'!$B$4,'db fasce di rischio'!$A$2,IF(AH159&lt;='db fasce di rischio'!$D$4,'db fasce di rischio'!$C$2,IF(AH159&lt;='db fasce di rischio'!$F$4,'db fasce di rischio'!$E$2,IF(AH159&lt;='db fasce di rischio'!$H$4,'db fasce di rischio'!$G$2,"")))))</f>
        <v>--</v>
      </c>
      <c r="AH159" s="109">
        <f t="shared" si="47"/>
        <v>0</v>
      </c>
      <c r="AI159" s="108" t="str">
        <f t="shared" si="48"/>
        <v>--</v>
      </c>
      <c r="AJ159" s="28"/>
      <c r="AK159" s="28"/>
    </row>
    <row r="160" spans="1:37" ht="21" collapsed="1" x14ac:dyDescent="0.2">
      <c r="A160" s="160"/>
      <c r="B160" s="160"/>
      <c r="C160" s="87"/>
      <c r="D160" s="87"/>
      <c r="E160" s="87"/>
      <c r="F160" s="87"/>
      <c r="G160" s="87"/>
      <c r="H160" s="87"/>
      <c r="I160" s="87"/>
      <c r="J160" s="87"/>
      <c r="K160" s="168"/>
      <c r="L160" s="87"/>
      <c r="M160" s="87"/>
      <c r="N160" s="87"/>
      <c r="O160" s="87"/>
      <c r="P160" s="87"/>
      <c r="Q160" s="160"/>
      <c r="R160" s="28"/>
      <c r="S160" s="28"/>
      <c r="T160" s="28"/>
      <c r="U160" s="28"/>
      <c r="V160" s="28"/>
      <c r="W160" s="28"/>
      <c r="X160" s="28"/>
      <c r="Y160" s="28"/>
      <c r="Z160" s="28"/>
      <c r="AA160" s="28"/>
      <c r="AB160" s="28"/>
      <c r="AC160" s="28"/>
      <c r="AD160" s="28"/>
      <c r="AE160" s="28"/>
      <c r="AF160" s="28"/>
      <c r="AG160" s="28"/>
      <c r="AH160" s="28"/>
      <c r="AI160" s="28"/>
      <c r="AJ160" s="28"/>
      <c r="AK160" s="28"/>
    </row>
    <row r="161" spans="1:37" ht="90.6" customHeight="1" x14ac:dyDescent="0.2">
      <c r="A161" s="29"/>
      <c r="B161" s="29"/>
      <c r="C161" s="30" t="s">
        <v>665</v>
      </c>
      <c r="D161" s="30"/>
      <c r="E161" s="28"/>
      <c r="F161" s="28"/>
      <c r="G161" s="28"/>
      <c r="H161" s="28"/>
      <c r="I161" s="28"/>
      <c r="J161" s="28"/>
      <c r="K161" s="80"/>
      <c r="L161" s="28"/>
      <c r="M161" s="28"/>
      <c r="N161" s="28"/>
      <c r="O161" s="79" t="s">
        <v>6</v>
      </c>
      <c r="P161" s="79" t="s">
        <v>666</v>
      </c>
      <c r="Q161" s="28"/>
      <c r="R161" s="192" t="str">
        <f>'Val testo - PNA 2019'!$A$4</f>
        <v>Livello di interesse “esterno”(1.1)</v>
      </c>
      <c r="S161" s="192" t="str">
        <f>'Val testo - PNA 2019'!$A$12</f>
        <v>Grado di discrezionalità del decisore interno alla PA rispetto al processo (1.2)</v>
      </c>
      <c r="T161" s="192" t="str">
        <f>'Val testo - PNA 2019'!$A$20</f>
        <v>Manifestazione di eventi corruttivi o di maladministration in passato (1.3)</v>
      </c>
      <c r="U161" s="192" t="str">
        <f>'Val testo - PNA 2019'!$A$28</f>
        <v>Complessità/opacità del processo decisionale (1.4)</v>
      </c>
      <c r="V161" s="192" t="str">
        <f>'Val testo - PNA 2019'!$A$36</f>
        <v>Livello di collaborazione del responsabile del processo (1.5)</v>
      </c>
      <c r="W161" s="193" t="s">
        <v>1276</v>
      </c>
      <c r="X161" s="192" t="str">
        <f>'Val testo - PNA 2019'!$A$46</f>
        <v>Impatto organizzativo (2.1)</v>
      </c>
      <c r="Y161" s="192" t="str">
        <f>'Val testo - PNA 2019'!$A$54</f>
        <v>Impatto derivante dalla definizione dei ruoli/responsabilità (2.2)</v>
      </c>
      <c r="Z161" s="192" t="str">
        <f>'Val testo - PNA 2019'!$A$62</f>
        <v>Impatto economico (2.3)</v>
      </c>
      <c r="AA161" s="192" t="str">
        <f>'Val testo - PNA 2019'!$A$70</f>
        <v>Impatto reputazionale (2.4)</v>
      </c>
      <c r="AB161" s="192" t="str">
        <f>'Val testo - PNA 2019'!$A$78</f>
        <v>Impatto organizzativo, economico e sull'immagine (2.5)</v>
      </c>
      <c r="AC161" s="193" t="s">
        <v>1276</v>
      </c>
      <c r="AD161" s="194" t="s">
        <v>1277</v>
      </c>
      <c r="AE161" s="194" t="s">
        <v>1278</v>
      </c>
      <c r="AF161" s="174" t="s">
        <v>1382</v>
      </c>
      <c r="AG161" s="173" t="s">
        <v>1303</v>
      </c>
      <c r="AH161" s="173" t="s">
        <v>1304</v>
      </c>
      <c r="AI161" s="175" t="s">
        <v>1387</v>
      </c>
      <c r="AJ161" s="28"/>
      <c r="AK161" s="28"/>
    </row>
    <row r="162" spans="1:37" ht="30.6" customHeight="1" x14ac:dyDescent="0.2">
      <c r="A162" s="160"/>
      <c r="B162" s="160">
        <v>8</v>
      </c>
      <c r="C162" s="265" t="s">
        <v>1257</v>
      </c>
      <c r="D162" s="266"/>
      <c r="E162" s="267"/>
      <c r="F162" s="270"/>
      <c r="G162" s="270"/>
      <c r="H162" s="270"/>
      <c r="I162" s="270"/>
      <c r="J162" s="45" t="s">
        <v>11</v>
      </c>
      <c r="K162" s="271" t="s">
        <v>3</v>
      </c>
      <c r="L162" s="271"/>
      <c r="M162" s="37"/>
      <c r="N162" s="153" t="s">
        <v>667</v>
      </c>
      <c r="O162" s="154" t="str">
        <f>IF(P162=0,"--",IF(P162&lt;='db fasce di rischio'!$B$4,'db fasce di rischio'!$A$2,IF(P162&lt;='db fasce di rischio'!$D$4,'db fasce di rischio'!$C$2,IF(P162&lt;='db fasce di rischio'!$F$4,'db fasce di rischio'!$E$2,IF(P162&lt;='db fasce di rischio'!$H$4,'db fasce di rischio'!$G$2,"")))))</f>
        <v>--</v>
      </c>
      <c r="P162" s="155">
        <f>IF(AH162=0,MAX(AH162:AH180),AH162)</f>
        <v>0</v>
      </c>
      <c r="Q162" s="160"/>
      <c r="R162" s="105"/>
      <c r="S162" s="106"/>
      <c r="T162" s="106"/>
      <c r="U162" s="106"/>
      <c r="V162" s="105"/>
      <c r="W162" s="107">
        <f>SUM(R162:V162)/5</f>
        <v>0</v>
      </c>
      <c r="X162" s="106"/>
      <c r="Y162" s="106"/>
      <c r="Z162" s="106"/>
      <c r="AA162" s="106"/>
      <c r="AB162" s="106"/>
      <c r="AC162" s="107">
        <f>SUM(X162:AB162)/5</f>
        <v>0</v>
      </c>
      <c r="AD162" s="108" t="str">
        <f>IF(AE162=0,"--",IF(AE162&lt;='[4]db fasce di rischio'!$B$4,'[4]db fasce di rischio'!$A$2,IF(AE162&lt;='[4]db fasce di rischio'!$D$4,'[4]db fasce di rischio'!$C$2,IF(AE162&lt;='[4]db fasce di rischio'!$F$4,'[4]db fasce di rischio'!$E$2,IF(AE162&lt;='[4]db fasce di rischio'!$H$4,'[4]db fasce di rischio'!$G$2,"")))))</f>
        <v>--</v>
      </c>
      <c r="AE162" s="109">
        <f>W162*AC162</f>
        <v>0</v>
      </c>
      <c r="AF162" s="106"/>
      <c r="AG162" s="108" t="str">
        <f>IF(AH162=0,"--",IF(AH162&lt;='db fasce di rischio'!$B$4,'db fasce di rischio'!$A$2,IF(AH162&lt;='db fasce di rischio'!$D$4,'db fasce di rischio'!$C$2,IF(AH162&lt;='db fasce di rischio'!$F$4,'db fasce di rischio'!$E$2,IF(AH162&lt;='db fasce di rischio'!$H$4,'db fasce di rischio'!$G$2,"")))))</f>
        <v>--</v>
      </c>
      <c r="AH162" s="109">
        <f>IF(MAX(AH166:AH180)&gt;(AF162*AE162),MAX(AH166:AH180),AF162*AE162)</f>
        <v>0</v>
      </c>
      <c r="AI162" s="108" t="str">
        <f>AG162</f>
        <v>--</v>
      </c>
      <c r="AJ162" s="28"/>
      <c r="AK162" s="28"/>
    </row>
    <row r="163" spans="1:37" ht="59.45" customHeight="1" x14ac:dyDescent="0.2">
      <c r="A163" s="160"/>
      <c r="B163" s="160"/>
      <c r="C163" s="268"/>
      <c r="D163" s="269"/>
      <c r="E163" s="269"/>
      <c r="F163" s="164"/>
      <c r="G163" s="164"/>
      <c r="H163" s="164"/>
      <c r="I163" s="164"/>
      <c r="J163" s="164"/>
      <c r="K163" s="164"/>
      <c r="L163" s="164"/>
      <c r="M163" s="165"/>
      <c r="N163" s="272" t="s">
        <v>1302</v>
      </c>
      <c r="O163" s="272"/>
      <c r="P163" s="272"/>
      <c r="Q163" s="160"/>
      <c r="R163" s="160"/>
      <c r="S163" s="28"/>
      <c r="T163" s="28"/>
      <c r="U163" s="28"/>
      <c r="V163" s="28"/>
      <c r="W163" s="28"/>
      <c r="X163" s="28"/>
      <c r="Y163" s="28"/>
      <c r="Z163" s="28"/>
      <c r="AA163" s="28"/>
      <c r="AB163" s="28"/>
      <c r="AC163" s="28"/>
      <c r="AD163" s="28"/>
      <c r="AE163" s="28"/>
      <c r="AF163" s="28"/>
      <c r="AG163" s="28"/>
      <c r="AH163" s="28"/>
      <c r="AI163" s="28"/>
      <c r="AJ163" s="28"/>
      <c r="AK163" s="28"/>
    </row>
    <row r="164" spans="1:37" ht="31.5" hidden="1" customHeight="1" outlineLevel="1" x14ac:dyDescent="0.2">
      <c r="A164" s="160"/>
      <c r="B164" s="160"/>
      <c r="C164" s="260" t="s">
        <v>1256</v>
      </c>
      <c r="D164" s="261"/>
      <c r="E164" s="151"/>
      <c r="F164" s="151"/>
      <c r="G164" s="151"/>
      <c r="H164" s="151"/>
      <c r="I164" s="151"/>
      <c r="J164" s="151"/>
      <c r="K164" s="150"/>
      <c r="L164" s="151"/>
      <c r="M164" s="156">
        <f>SUM(I151:I159)</f>
        <v>0</v>
      </c>
      <c r="N164" s="157"/>
      <c r="O164" s="157"/>
      <c r="P164" s="157"/>
      <c r="Q164" s="160"/>
      <c r="R164" s="160"/>
      <c r="S164" s="28"/>
      <c r="T164" s="28"/>
      <c r="U164" s="28"/>
      <c r="V164" s="28"/>
      <c r="W164" s="28"/>
      <c r="X164" s="28"/>
      <c r="Y164" s="28"/>
      <c r="Z164" s="28"/>
      <c r="AA164" s="28"/>
      <c r="AB164" s="28"/>
      <c r="AC164" s="28"/>
      <c r="AD164" s="28"/>
      <c r="AE164" s="28"/>
      <c r="AF164" s="28"/>
      <c r="AG164" s="28"/>
      <c r="AH164" s="28"/>
      <c r="AI164" s="28"/>
      <c r="AJ164" s="28"/>
      <c r="AK164" s="28"/>
    </row>
    <row r="165" spans="1:37" ht="81.95" hidden="1" customHeight="1" outlineLevel="1" x14ac:dyDescent="0.2">
      <c r="A165" s="161"/>
      <c r="B165" s="161"/>
      <c r="C165" s="22" t="s">
        <v>905</v>
      </c>
      <c r="D165" s="22" t="s">
        <v>906</v>
      </c>
      <c r="E165" s="22" t="s">
        <v>971</v>
      </c>
      <c r="F165" s="22" t="s">
        <v>970</v>
      </c>
      <c r="G165" s="262" t="s">
        <v>1299</v>
      </c>
      <c r="H165" s="263"/>
      <c r="I165" s="22" t="s">
        <v>969</v>
      </c>
      <c r="J165" s="22" t="s">
        <v>907</v>
      </c>
      <c r="K165" s="45" t="s">
        <v>972</v>
      </c>
      <c r="L165" s="45" t="s">
        <v>908</v>
      </c>
      <c r="M165" s="22" t="s">
        <v>630</v>
      </c>
      <c r="N165" s="22" t="s">
        <v>668</v>
      </c>
      <c r="O165" s="22" t="s">
        <v>669</v>
      </c>
      <c r="P165" s="22" t="s">
        <v>670</v>
      </c>
      <c r="Q165" s="161"/>
      <c r="R165" s="192" t="str">
        <f>'Val testo - PNA 2019'!$A$4</f>
        <v>Livello di interesse “esterno”(1.1)</v>
      </c>
      <c r="S165" s="192" t="str">
        <f>'Val testo - PNA 2019'!$A$12</f>
        <v>Grado di discrezionalità del decisore interno alla PA rispetto al processo (1.2)</v>
      </c>
      <c r="T165" s="192" t="str">
        <f>'Val testo - PNA 2019'!$A$20</f>
        <v>Manifestazione di eventi corruttivi o di maladministration in passato (1.3)</v>
      </c>
      <c r="U165" s="192" t="str">
        <f>'Val testo - PNA 2019'!$A$28</f>
        <v>Complessità/opacità del processo decisionale (1.4)</v>
      </c>
      <c r="V165" s="192" t="str">
        <f>'Val testo - PNA 2019'!$A$36</f>
        <v>Livello di collaborazione del responsabile del processo (1.5)</v>
      </c>
      <c r="W165" s="193" t="s">
        <v>1276</v>
      </c>
      <c r="X165" s="192" t="str">
        <f>'Val testo - PNA 2019'!$A$46</f>
        <v>Impatto organizzativo (2.1)</v>
      </c>
      <c r="Y165" s="192" t="str">
        <f>'Val testo - PNA 2019'!$A$54</f>
        <v>Impatto derivante dalla definizione dei ruoli/responsabilità (2.2)</v>
      </c>
      <c r="Z165" s="192" t="str">
        <f>'Val testo - PNA 2019'!$A$62</f>
        <v>Impatto economico (2.3)</v>
      </c>
      <c r="AA165" s="192" t="str">
        <f>'Val testo - PNA 2019'!$A$70</f>
        <v>Impatto reputazionale (2.4)</v>
      </c>
      <c r="AB165" s="192" t="str">
        <f>'Val testo - PNA 2019'!$A$78</f>
        <v>Impatto organizzativo, economico e sull'immagine (2.5)</v>
      </c>
      <c r="AC165" s="193" t="s">
        <v>1276</v>
      </c>
      <c r="AD165" s="194" t="s">
        <v>1277</v>
      </c>
      <c r="AE165" s="194" t="s">
        <v>1278</v>
      </c>
      <c r="AF165" s="174" t="s">
        <v>1382</v>
      </c>
      <c r="AG165" s="173" t="s">
        <v>1303</v>
      </c>
      <c r="AH165" s="22" t="s">
        <v>1293</v>
      </c>
      <c r="AI165" s="22" t="s">
        <v>1387</v>
      </c>
      <c r="AJ165" s="28"/>
      <c r="AK165" s="28"/>
    </row>
    <row r="166" spans="1:37" ht="21" hidden="1" outlineLevel="1" x14ac:dyDescent="0.2">
      <c r="A166" s="161"/>
      <c r="B166" s="161"/>
      <c r="C166" s="24" t="s">
        <v>30</v>
      </c>
      <c r="D166" s="24" t="s">
        <v>30</v>
      </c>
      <c r="E166" s="24" t="s">
        <v>30</v>
      </c>
      <c r="F166" s="24" t="s">
        <v>30</v>
      </c>
      <c r="G166" s="152" t="str">
        <f>AG166</f>
        <v>--</v>
      </c>
      <c r="H166" s="109">
        <f>AH166</f>
        <v>0</v>
      </c>
      <c r="I166" s="25" t="s">
        <v>30</v>
      </c>
      <c r="J166" s="31" t="s">
        <v>30</v>
      </c>
      <c r="K166" s="82"/>
      <c r="L166" s="31"/>
      <c r="M166" s="24"/>
      <c r="N166" s="24"/>
      <c r="O166" s="24"/>
      <c r="P166" s="24"/>
      <c r="Q166" s="161"/>
      <c r="R166" s="105"/>
      <c r="S166" s="106"/>
      <c r="T166" s="106"/>
      <c r="U166" s="106"/>
      <c r="V166" s="105"/>
      <c r="W166" s="107">
        <f>SUM(R166:V166)/5</f>
        <v>0</v>
      </c>
      <c r="X166" s="106"/>
      <c r="Y166" s="106"/>
      <c r="Z166" s="106"/>
      <c r="AA166" s="106"/>
      <c r="AB166" s="106"/>
      <c r="AC166" s="107">
        <f>SUM(X166:AB166)/5</f>
        <v>0</v>
      </c>
      <c r="AD166" s="108" t="str">
        <f>IF(AE166=0,"--",IF(AE166&lt;='[4]db fasce di rischio'!$B$4,'[4]db fasce di rischio'!$A$2,IF(AE166&lt;='[4]db fasce di rischio'!$D$4,'[4]db fasce di rischio'!$C$2,IF(AE166&lt;='[4]db fasce di rischio'!$F$4,'[4]db fasce di rischio'!$E$2,IF(AE166&lt;='[4]db fasce di rischio'!$H$4,'[4]db fasce di rischio'!$G$2,"")))))</f>
        <v>--</v>
      </c>
      <c r="AE166" s="109">
        <f t="shared" ref="AE166:AE180" si="53">W166*AC166</f>
        <v>0</v>
      </c>
      <c r="AF166" s="106"/>
      <c r="AG166" s="108" t="str">
        <f>IF(AH166=0,"--",IF(AH166&lt;='db fasce di rischio'!$B$4,'db fasce di rischio'!$A$2,IF(AH166&lt;='db fasce di rischio'!$D$4,'db fasce di rischio'!$C$2,IF(AH166&lt;='db fasce di rischio'!$F$4,'db fasce di rischio'!$E$2,IF(AH166&lt;='db fasce di rischio'!$H$4,'db fasce di rischio'!$G$2,"")))))</f>
        <v>--</v>
      </c>
      <c r="AH166" s="109">
        <f t="shared" ref="AH166:AH180" si="54">AF166*AE166</f>
        <v>0</v>
      </c>
      <c r="AI166" s="108" t="str">
        <f t="shared" ref="AI166:AI180" si="55">AG166</f>
        <v>--</v>
      </c>
      <c r="AJ166" s="28"/>
      <c r="AK166" s="28"/>
    </row>
    <row r="167" spans="1:37" ht="21" hidden="1" outlineLevel="1" x14ac:dyDescent="0.2">
      <c r="A167" s="161"/>
      <c r="B167" s="161"/>
      <c r="C167" s="24" t="s">
        <v>30</v>
      </c>
      <c r="D167" s="24" t="s">
        <v>30</v>
      </c>
      <c r="E167" s="24" t="s">
        <v>30</v>
      </c>
      <c r="F167" s="24" t="s">
        <v>30</v>
      </c>
      <c r="G167" s="152" t="str">
        <f t="shared" ref="G167:G180" si="56">AG167</f>
        <v>--</v>
      </c>
      <c r="H167" s="109">
        <f t="shared" ref="H167:H180" si="57">AH167</f>
        <v>0</v>
      </c>
      <c r="I167" s="25" t="s">
        <v>30</v>
      </c>
      <c r="J167" s="31" t="s">
        <v>30</v>
      </c>
      <c r="K167" s="82"/>
      <c r="L167" s="31"/>
      <c r="M167" s="24"/>
      <c r="N167" s="24"/>
      <c r="O167" s="24"/>
      <c r="P167" s="24"/>
      <c r="Q167" s="161"/>
      <c r="R167" s="105"/>
      <c r="S167" s="106"/>
      <c r="T167" s="106"/>
      <c r="U167" s="106"/>
      <c r="V167" s="105"/>
      <c r="W167" s="107">
        <f t="shared" ref="W167:W180" si="58">SUM(R167:V167)/5</f>
        <v>0</v>
      </c>
      <c r="X167" s="106"/>
      <c r="Y167" s="106"/>
      <c r="Z167" s="106"/>
      <c r="AA167" s="106"/>
      <c r="AB167" s="106"/>
      <c r="AC167" s="107">
        <f t="shared" ref="AC167:AC180" si="59">SUM(X167:AB167)/5</f>
        <v>0</v>
      </c>
      <c r="AD167" s="108" t="str">
        <f>IF(AE167=0,"--",IF(AE167&lt;='[4]db fasce di rischio'!$B$4,'[4]db fasce di rischio'!$A$2,IF(AE167&lt;='[4]db fasce di rischio'!$D$4,'[4]db fasce di rischio'!$C$2,IF(AE167&lt;='[4]db fasce di rischio'!$F$4,'[4]db fasce di rischio'!$E$2,IF(AE167&lt;='[4]db fasce di rischio'!$H$4,'[4]db fasce di rischio'!$G$2,"")))))</f>
        <v>--</v>
      </c>
      <c r="AE167" s="109">
        <f t="shared" si="53"/>
        <v>0</v>
      </c>
      <c r="AF167" s="106"/>
      <c r="AG167" s="108" t="str">
        <f>IF(AH167=0,"--",IF(AH167&lt;='db fasce di rischio'!$B$4,'db fasce di rischio'!$A$2,IF(AH167&lt;='db fasce di rischio'!$D$4,'db fasce di rischio'!$C$2,IF(AH167&lt;='db fasce di rischio'!$F$4,'db fasce di rischio'!$E$2,IF(AH167&lt;='db fasce di rischio'!$H$4,'db fasce di rischio'!$G$2,"")))))</f>
        <v>--</v>
      </c>
      <c r="AH167" s="109">
        <f t="shared" si="54"/>
        <v>0</v>
      </c>
      <c r="AI167" s="108" t="str">
        <f t="shared" si="55"/>
        <v>--</v>
      </c>
      <c r="AJ167" s="28"/>
      <c r="AK167" s="28"/>
    </row>
    <row r="168" spans="1:37" ht="21" hidden="1" outlineLevel="1" x14ac:dyDescent="0.2">
      <c r="A168" s="161"/>
      <c r="B168" s="161"/>
      <c r="C168" s="24" t="s">
        <v>30</v>
      </c>
      <c r="D168" s="24" t="s">
        <v>30</v>
      </c>
      <c r="E168" s="24" t="s">
        <v>30</v>
      </c>
      <c r="F168" s="24" t="s">
        <v>30</v>
      </c>
      <c r="G168" s="152" t="str">
        <f t="shared" si="56"/>
        <v>--</v>
      </c>
      <c r="H168" s="109">
        <f t="shared" si="57"/>
        <v>0</v>
      </c>
      <c r="I168" s="25" t="s">
        <v>30</v>
      </c>
      <c r="J168" s="31" t="s">
        <v>30</v>
      </c>
      <c r="K168" s="82"/>
      <c r="L168" s="31"/>
      <c r="M168" s="24"/>
      <c r="N168" s="24"/>
      <c r="O168" s="24"/>
      <c r="P168" s="24"/>
      <c r="Q168" s="161"/>
      <c r="R168" s="105"/>
      <c r="S168" s="106"/>
      <c r="T168" s="106"/>
      <c r="U168" s="106"/>
      <c r="V168" s="105"/>
      <c r="W168" s="107">
        <f t="shared" si="58"/>
        <v>0</v>
      </c>
      <c r="X168" s="106"/>
      <c r="Y168" s="106"/>
      <c r="Z168" s="106"/>
      <c r="AA168" s="106"/>
      <c r="AB168" s="106"/>
      <c r="AC168" s="107">
        <f t="shared" si="59"/>
        <v>0</v>
      </c>
      <c r="AD168" s="108" t="str">
        <f>IF(AE168=0,"--",IF(AE168&lt;='[4]db fasce di rischio'!$B$4,'[4]db fasce di rischio'!$A$2,IF(AE168&lt;='[4]db fasce di rischio'!$D$4,'[4]db fasce di rischio'!$C$2,IF(AE168&lt;='[4]db fasce di rischio'!$F$4,'[4]db fasce di rischio'!$E$2,IF(AE168&lt;='[4]db fasce di rischio'!$H$4,'[4]db fasce di rischio'!$G$2,"")))))</f>
        <v>--</v>
      </c>
      <c r="AE168" s="109">
        <f t="shared" si="53"/>
        <v>0</v>
      </c>
      <c r="AF168" s="106"/>
      <c r="AG168" s="108" t="str">
        <f>IF(AH168=0,"--",IF(AH168&lt;='db fasce di rischio'!$B$4,'db fasce di rischio'!$A$2,IF(AH168&lt;='db fasce di rischio'!$D$4,'db fasce di rischio'!$C$2,IF(AH168&lt;='db fasce di rischio'!$F$4,'db fasce di rischio'!$E$2,IF(AH168&lt;='db fasce di rischio'!$H$4,'db fasce di rischio'!$G$2,"")))))</f>
        <v>--</v>
      </c>
      <c r="AH168" s="109">
        <f t="shared" si="54"/>
        <v>0</v>
      </c>
      <c r="AI168" s="108" t="str">
        <f t="shared" si="55"/>
        <v>--</v>
      </c>
      <c r="AJ168" s="28"/>
      <c r="AK168" s="28"/>
    </row>
    <row r="169" spans="1:37" ht="21" hidden="1" outlineLevel="1" x14ac:dyDescent="0.2">
      <c r="A169" s="161"/>
      <c r="B169" s="161"/>
      <c r="C169" s="24" t="s">
        <v>30</v>
      </c>
      <c r="D169" s="24" t="s">
        <v>30</v>
      </c>
      <c r="E169" s="24" t="s">
        <v>30</v>
      </c>
      <c r="F169" s="24" t="s">
        <v>30</v>
      </c>
      <c r="G169" s="152" t="str">
        <f t="shared" si="56"/>
        <v>--</v>
      </c>
      <c r="H169" s="109">
        <f t="shared" si="57"/>
        <v>0</v>
      </c>
      <c r="I169" s="25" t="s">
        <v>30</v>
      </c>
      <c r="J169" s="31" t="s">
        <v>30</v>
      </c>
      <c r="K169" s="82"/>
      <c r="L169" s="31"/>
      <c r="M169" s="24"/>
      <c r="N169" s="24"/>
      <c r="O169" s="24"/>
      <c r="P169" s="24"/>
      <c r="Q169" s="161"/>
      <c r="R169" s="105"/>
      <c r="S169" s="106"/>
      <c r="T169" s="106"/>
      <c r="U169" s="106"/>
      <c r="V169" s="105"/>
      <c r="W169" s="107">
        <f t="shared" si="58"/>
        <v>0</v>
      </c>
      <c r="X169" s="106"/>
      <c r="Y169" s="106"/>
      <c r="Z169" s="106"/>
      <c r="AA169" s="106"/>
      <c r="AB169" s="106"/>
      <c r="AC169" s="107">
        <f t="shared" si="59"/>
        <v>0</v>
      </c>
      <c r="AD169" s="108" t="str">
        <f>IF(AE169=0,"--",IF(AE169&lt;='[4]db fasce di rischio'!$B$4,'[4]db fasce di rischio'!$A$2,IF(AE169&lt;='[4]db fasce di rischio'!$D$4,'[4]db fasce di rischio'!$C$2,IF(AE169&lt;='[4]db fasce di rischio'!$F$4,'[4]db fasce di rischio'!$E$2,IF(AE169&lt;='[4]db fasce di rischio'!$H$4,'[4]db fasce di rischio'!$G$2,"")))))</f>
        <v>--</v>
      </c>
      <c r="AE169" s="109">
        <f t="shared" si="53"/>
        <v>0</v>
      </c>
      <c r="AF169" s="106"/>
      <c r="AG169" s="108" t="str">
        <f>IF(AH169=0,"--",IF(AH169&lt;='db fasce di rischio'!$B$4,'db fasce di rischio'!$A$2,IF(AH169&lt;='db fasce di rischio'!$D$4,'db fasce di rischio'!$C$2,IF(AH169&lt;='db fasce di rischio'!$F$4,'db fasce di rischio'!$E$2,IF(AH169&lt;='db fasce di rischio'!$H$4,'db fasce di rischio'!$G$2,"")))))</f>
        <v>--</v>
      </c>
      <c r="AH169" s="109">
        <f t="shared" si="54"/>
        <v>0</v>
      </c>
      <c r="AI169" s="108" t="str">
        <f t="shared" si="55"/>
        <v>--</v>
      </c>
      <c r="AJ169" s="28"/>
      <c r="AK169" s="28"/>
    </row>
    <row r="170" spans="1:37" ht="21" hidden="1" outlineLevel="1" x14ac:dyDescent="0.2">
      <c r="A170" s="161"/>
      <c r="B170" s="161"/>
      <c r="C170" s="24" t="s">
        <v>30</v>
      </c>
      <c r="D170" s="24" t="s">
        <v>30</v>
      </c>
      <c r="E170" s="24" t="s">
        <v>30</v>
      </c>
      <c r="F170" s="24" t="s">
        <v>30</v>
      </c>
      <c r="G170" s="152" t="str">
        <f t="shared" si="56"/>
        <v>--</v>
      </c>
      <c r="H170" s="109">
        <f t="shared" si="57"/>
        <v>0</v>
      </c>
      <c r="I170" s="25" t="s">
        <v>30</v>
      </c>
      <c r="J170" s="31" t="s">
        <v>30</v>
      </c>
      <c r="K170" s="82"/>
      <c r="L170" s="31"/>
      <c r="M170" s="24"/>
      <c r="N170" s="24"/>
      <c r="O170" s="24"/>
      <c r="P170" s="24"/>
      <c r="Q170" s="161"/>
      <c r="R170" s="105"/>
      <c r="S170" s="106"/>
      <c r="T170" s="106"/>
      <c r="U170" s="106"/>
      <c r="V170" s="105"/>
      <c r="W170" s="107">
        <f t="shared" si="58"/>
        <v>0</v>
      </c>
      <c r="X170" s="106"/>
      <c r="Y170" s="106"/>
      <c r="Z170" s="106"/>
      <c r="AA170" s="106"/>
      <c r="AB170" s="106"/>
      <c r="AC170" s="107">
        <f t="shared" si="59"/>
        <v>0</v>
      </c>
      <c r="AD170" s="108" t="str">
        <f>IF(AE170=0,"--",IF(AE170&lt;='[4]db fasce di rischio'!$B$4,'[4]db fasce di rischio'!$A$2,IF(AE170&lt;='[4]db fasce di rischio'!$D$4,'[4]db fasce di rischio'!$C$2,IF(AE170&lt;='[4]db fasce di rischio'!$F$4,'[4]db fasce di rischio'!$E$2,IF(AE170&lt;='[4]db fasce di rischio'!$H$4,'[4]db fasce di rischio'!$G$2,"")))))</f>
        <v>--</v>
      </c>
      <c r="AE170" s="109">
        <f t="shared" si="53"/>
        <v>0</v>
      </c>
      <c r="AF170" s="106"/>
      <c r="AG170" s="108" t="str">
        <f>IF(AH170=0,"--",IF(AH170&lt;='db fasce di rischio'!$B$4,'db fasce di rischio'!$A$2,IF(AH170&lt;='db fasce di rischio'!$D$4,'db fasce di rischio'!$C$2,IF(AH170&lt;='db fasce di rischio'!$F$4,'db fasce di rischio'!$E$2,IF(AH170&lt;='db fasce di rischio'!$H$4,'db fasce di rischio'!$G$2,"")))))</f>
        <v>--</v>
      </c>
      <c r="AH170" s="109">
        <f t="shared" si="54"/>
        <v>0</v>
      </c>
      <c r="AI170" s="108" t="str">
        <f t="shared" si="55"/>
        <v>--</v>
      </c>
      <c r="AJ170" s="28"/>
      <c r="AK170" s="28"/>
    </row>
    <row r="171" spans="1:37" ht="21" hidden="1" outlineLevel="1" x14ac:dyDescent="0.2">
      <c r="A171" s="161"/>
      <c r="B171" s="161"/>
      <c r="C171" s="24" t="s">
        <v>30</v>
      </c>
      <c r="D171" s="24" t="s">
        <v>30</v>
      </c>
      <c r="E171" s="24" t="s">
        <v>30</v>
      </c>
      <c r="F171" s="24" t="s">
        <v>30</v>
      </c>
      <c r="G171" s="152" t="str">
        <f t="shared" si="56"/>
        <v>--</v>
      </c>
      <c r="H171" s="109">
        <f t="shared" si="57"/>
        <v>0</v>
      </c>
      <c r="I171" s="25" t="s">
        <v>30</v>
      </c>
      <c r="J171" s="31" t="s">
        <v>30</v>
      </c>
      <c r="K171" s="82"/>
      <c r="L171" s="31"/>
      <c r="M171" s="24"/>
      <c r="N171" s="24"/>
      <c r="O171" s="24"/>
      <c r="P171" s="24"/>
      <c r="Q171" s="161"/>
      <c r="R171" s="105"/>
      <c r="S171" s="106"/>
      <c r="T171" s="106"/>
      <c r="U171" s="106"/>
      <c r="V171" s="105"/>
      <c r="W171" s="107">
        <f t="shared" si="58"/>
        <v>0</v>
      </c>
      <c r="X171" s="106"/>
      <c r="Y171" s="106"/>
      <c r="Z171" s="106"/>
      <c r="AA171" s="106"/>
      <c r="AB171" s="106"/>
      <c r="AC171" s="107">
        <f t="shared" si="59"/>
        <v>0</v>
      </c>
      <c r="AD171" s="108" t="str">
        <f>IF(AE171=0,"--",IF(AE171&lt;='[4]db fasce di rischio'!$B$4,'[4]db fasce di rischio'!$A$2,IF(AE171&lt;='[4]db fasce di rischio'!$D$4,'[4]db fasce di rischio'!$C$2,IF(AE171&lt;='[4]db fasce di rischio'!$F$4,'[4]db fasce di rischio'!$E$2,IF(AE171&lt;='[4]db fasce di rischio'!$H$4,'[4]db fasce di rischio'!$G$2,"")))))</f>
        <v>--</v>
      </c>
      <c r="AE171" s="109">
        <f t="shared" si="53"/>
        <v>0</v>
      </c>
      <c r="AF171" s="106"/>
      <c r="AG171" s="108" t="str">
        <f>IF(AH171=0,"--",IF(AH171&lt;='db fasce di rischio'!$B$4,'db fasce di rischio'!$A$2,IF(AH171&lt;='db fasce di rischio'!$D$4,'db fasce di rischio'!$C$2,IF(AH171&lt;='db fasce di rischio'!$F$4,'db fasce di rischio'!$E$2,IF(AH171&lt;='db fasce di rischio'!$H$4,'db fasce di rischio'!$G$2,"")))))</f>
        <v>--</v>
      </c>
      <c r="AH171" s="109">
        <f t="shared" si="54"/>
        <v>0</v>
      </c>
      <c r="AI171" s="108" t="str">
        <f t="shared" si="55"/>
        <v>--</v>
      </c>
      <c r="AJ171" s="28"/>
      <c r="AK171" s="28"/>
    </row>
    <row r="172" spans="1:37" ht="21" hidden="1" outlineLevel="1" x14ac:dyDescent="0.2">
      <c r="A172" s="161"/>
      <c r="B172" s="161"/>
      <c r="C172" s="24" t="s">
        <v>30</v>
      </c>
      <c r="D172" s="24" t="s">
        <v>30</v>
      </c>
      <c r="E172" s="24" t="s">
        <v>30</v>
      </c>
      <c r="F172" s="24" t="s">
        <v>30</v>
      </c>
      <c r="G172" s="152" t="str">
        <f t="shared" si="56"/>
        <v>--</v>
      </c>
      <c r="H172" s="109">
        <f t="shared" si="57"/>
        <v>0</v>
      </c>
      <c r="I172" s="25" t="s">
        <v>30</v>
      </c>
      <c r="J172" s="31" t="s">
        <v>30</v>
      </c>
      <c r="K172" s="82"/>
      <c r="L172" s="31"/>
      <c r="M172" s="24"/>
      <c r="N172" s="24"/>
      <c r="O172" s="24"/>
      <c r="P172" s="24"/>
      <c r="Q172" s="161"/>
      <c r="R172" s="105"/>
      <c r="S172" s="106"/>
      <c r="T172" s="106"/>
      <c r="U172" s="106"/>
      <c r="V172" s="105"/>
      <c r="W172" s="107">
        <f t="shared" si="58"/>
        <v>0</v>
      </c>
      <c r="X172" s="106"/>
      <c r="Y172" s="106"/>
      <c r="Z172" s="106"/>
      <c r="AA172" s="106"/>
      <c r="AB172" s="106"/>
      <c r="AC172" s="107">
        <f t="shared" si="59"/>
        <v>0</v>
      </c>
      <c r="AD172" s="108" t="str">
        <f>IF(AE172=0,"--",IF(AE172&lt;='[4]db fasce di rischio'!$B$4,'[4]db fasce di rischio'!$A$2,IF(AE172&lt;='[4]db fasce di rischio'!$D$4,'[4]db fasce di rischio'!$C$2,IF(AE172&lt;='[4]db fasce di rischio'!$F$4,'[4]db fasce di rischio'!$E$2,IF(AE172&lt;='[4]db fasce di rischio'!$H$4,'[4]db fasce di rischio'!$G$2,"")))))</f>
        <v>--</v>
      </c>
      <c r="AE172" s="109">
        <f t="shared" si="53"/>
        <v>0</v>
      </c>
      <c r="AF172" s="106"/>
      <c r="AG172" s="108" t="str">
        <f>IF(AH172=0,"--",IF(AH172&lt;='db fasce di rischio'!$B$4,'db fasce di rischio'!$A$2,IF(AH172&lt;='db fasce di rischio'!$D$4,'db fasce di rischio'!$C$2,IF(AH172&lt;='db fasce di rischio'!$F$4,'db fasce di rischio'!$E$2,IF(AH172&lt;='db fasce di rischio'!$H$4,'db fasce di rischio'!$G$2,"")))))</f>
        <v>--</v>
      </c>
      <c r="AH172" s="109">
        <f t="shared" si="54"/>
        <v>0</v>
      </c>
      <c r="AI172" s="108" t="str">
        <f t="shared" si="55"/>
        <v>--</v>
      </c>
      <c r="AJ172" s="28"/>
      <c r="AK172" s="28"/>
    </row>
    <row r="173" spans="1:37" ht="21" hidden="1" outlineLevel="1" x14ac:dyDescent="0.2">
      <c r="A173" s="161"/>
      <c r="B173" s="161"/>
      <c r="C173" s="24" t="s">
        <v>30</v>
      </c>
      <c r="D173" s="24" t="s">
        <v>30</v>
      </c>
      <c r="E173" s="24" t="s">
        <v>30</v>
      </c>
      <c r="F173" s="24" t="s">
        <v>30</v>
      </c>
      <c r="G173" s="152" t="str">
        <f t="shared" si="56"/>
        <v>--</v>
      </c>
      <c r="H173" s="109">
        <f t="shared" si="57"/>
        <v>0</v>
      </c>
      <c r="I173" s="25" t="s">
        <v>30</v>
      </c>
      <c r="J173" s="31" t="s">
        <v>30</v>
      </c>
      <c r="K173" s="82"/>
      <c r="L173" s="31"/>
      <c r="M173" s="24"/>
      <c r="N173" s="24"/>
      <c r="O173" s="24"/>
      <c r="P173" s="24"/>
      <c r="Q173" s="161"/>
      <c r="R173" s="105"/>
      <c r="S173" s="106"/>
      <c r="T173" s="106"/>
      <c r="U173" s="106"/>
      <c r="V173" s="105"/>
      <c r="W173" s="107">
        <f t="shared" si="58"/>
        <v>0</v>
      </c>
      <c r="X173" s="106"/>
      <c r="Y173" s="106"/>
      <c r="Z173" s="106"/>
      <c r="AA173" s="106"/>
      <c r="AB173" s="106"/>
      <c r="AC173" s="107">
        <f t="shared" si="59"/>
        <v>0</v>
      </c>
      <c r="AD173" s="108" t="str">
        <f>IF(AE173=0,"--",IF(AE173&lt;='[4]db fasce di rischio'!$B$4,'[4]db fasce di rischio'!$A$2,IF(AE173&lt;='[4]db fasce di rischio'!$D$4,'[4]db fasce di rischio'!$C$2,IF(AE173&lt;='[4]db fasce di rischio'!$F$4,'[4]db fasce di rischio'!$E$2,IF(AE173&lt;='[4]db fasce di rischio'!$H$4,'[4]db fasce di rischio'!$G$2,"")))))</f>
        <v>--</v>
      </c>
      <c r="AE173" s="109">
        <f t="shared" si="53"/>
        <v>0</v>
      </c>
      <c r="AF173" s="106"/>
      <c r="AG173" s="108" t="str">
        <f>IF(AH173=0,"--",IF(AH173&lt;='db fasce di rischio'!$B$4,'db fasce di rischio'!$A$2,IF(AH173&lt;='db fasce di rischio'!$D$4,'db fasce di rischio'!$C$2,IF(AH173&lt;='db fasce di rischio'!$F$4,'db fasce di rischio'!$E$2,IF(AH173&lt;='db fasce di rischio'!$H$4,'db fasce di rischio'!$G$2,"")))))</f>
        <v>--</v>
      </c>
      <c r="AH173" s="109">
        <f t="shared" si="54"/>
        <v>0</v>
      </c>
      <c r="AI173" s="108" t="str">
        <f t="shared" si="55"/>
        <v>--</v>
      </c>
      <c r="AJ173" s="28"/>
      <c r="AK173" s="28"/>
    </row>
    <row r="174" spans="1:37" ht="21" hidden="1" outlineLevel="1" x14ac:dyDescent="0.2">
      <c r="A174" s="161"/>
      <c r="B174" s="161"/>
      <c r="C174" s="24" t="s">
        <v>30</v>
      </c>
      <c r="D174" s="24" t="s">
        <v>30</v>
      </c>
      <c r="E174" s="24" t="s">
        <v>30</v>
      </c>
      <c r="F174" s="24" t="s">
        <v>30</v>
      </c>
      <c r="G174" s="152" t="str">
        <f t="shared" si="56"/>
        <v>--</v>
      </c>
      <c r="H174" s="109">
        <f t="shared" si="57"/>
        <v>0</v>
      </c>
      <c r="I174" s="25" t="s">
        <v>30</v>
      </c>
      <c r="J174" s="31" t="s">
        <v>30</v>
      </c>
      <c r="K174" s="83"/>
      <c r="L174" s="31"/>
      <c r="M174" s="24"/>
      <c r="N174" s="24"/>
      <c r="O174" s="24"/>
      <c r="P174" s="24"/>
      <c r="Q174" s="161"/>
      <c r="R174" s="105"/>
      <c r="S174" s="106"/>
      <c r="T174" s="106"/>
      <c r="U174" s="106"/>
      <c r="V174" s="105"/>
      <c r="W174" s="107">
        <f t="shared" si="58"/>
        <v>0</v>
      </c>
      <c r="X174" s="106"/>
      <c r="Y174" s="106"/>
      <c r="Z174" s="106"/>
      <c r="AA174" s="106"/>
      <c r="AB174" s="106"/>
      <c r="AC174" s="107">
        <f t="shared" si="59"/>
        <v>0</v>
      </c>
      <c r="AD174" s="108" t="str">
        <f>IF(AE174=0,"--",IF(AE174&lt;='[4]db fasce di rischio'!$B$4,'[4]db fasce di rischio'!$A$2,IF(AE174&lt;='[4]db fasce di rischio'!$D$4,'[4]db fasce di rischio'!$C$2,IF(AE174&lt;='[4]db fasce di rischio'!$F$4,'[4]db fasce di rischio'!$E$2,IF(AE174&lt;='[4]db fasce di rischio'!$H$4,'[4]db fasce di rischio'!$G$2,"")))))</f>
        <v>--</v>
      </c>
      <c r="AE174" s="109">
        <f t="shared" si="53"/>
        <v>0</v>
      </c>
      <c r="AF174" s="106"/>
      <c r="AG174" s="108" t="str">
        <f>IF(AH174=0,"--",IF(AH174&lt;='db fasce di rischio'!$B$4,'db fasce di rischio'!$A$2,IF(AH174&lt;='db fasce di rischio'!$D$4,'db fasce di rischio'!$C$2,IF(AH174&lt;='db fasce di rischio'!$F$4,'db fasce di rischio'!$E$2,IF(AH174&lt;='db fasce di rischio'!$H$4,'db fasce di rischio'!$G$2,"")))))</f>
        <v>--</v>
      </c>
      <c r="AH174" s="109">
        <f t="shared" si="54"/>
        <v>0</v>
      </c>
      <c r="AI174" s="108" t="str">
        <f t="shared" si="55"/>
        <v>--</v>
      </c>
      <c r="AJ174" s="28"/>
      <c r="AK174" s="28"/>
    </row>
    <row r="175" spans="1:37" ht="21" hidden="1" outlineLevel="1" x14ac:dyDescent="0.2">
      <c r="A175" s="161"/>
      <c r="B175" s="161"/>
      <c r="C175" s="24" t="s">
        <v>30</v>
      </c>
      <c r="D175" s="24" t="s">
        <v>30</v>
      </c>
      <c r="E175" s="24" t="s">
        <v>30</v>
      </c>
      <c r="F175" s="24" t="s">
        <v>30</v>
      </c>
      <c r="G175" s="152" t="str">
        <f t="shared" si="56"/>
        <v>--</v>
      </c>
      <c r="H175" s="109">
        <f t="shared" si="57"/>
        <v>0</v>
      </c>
      <c r="I175" s="25" t="s">
        <v>30</v>
      </c>
      <c r="J175" s="31" t="s">
        <v>30</v>
      </c>
      <c r="K175" s="83"/>
      <c r="L175" s="31"/>
      <c r="M175" s="24"/>
      <c r="N175" s="24"/>
      <c r="O175" s="24"/>
      <c r="P175" s="24"/>
      <c r="Q175" s="161"/>
      <c r="R175" s="105"/>
      <c r="S175" s="106"/>
      <c r="T175" s="106"/>
      <c r="U175" s="106"/>
      <c r="V175" s="105"/>
      <c r="W175" s="107">
        <f t="shared" si="58"/>
        <v>0</v>
      </c>
      <c r="X175" s="106"/>
      <c r="Y175" s="106"/>
      <c r="Z175" s="106"/>
      <c r="AA175" s="106"/>
      <c r="AB175" s="106"/>
      <c r="AC175" s="107">
        <f t="shared" si="59"/>
        <v>0</v>
      </c>
      <c r="AD175" s="108" t="str">
        <f>IF(AE175=0,"--",IF(AE175&lt;='[4]db fasce di rischio'!$B$4,'[4]db fasce di rischio'!$A$2,IF(AE175&lt;='[4]db fasce di rischio'!$D$4,'[4]db fasce di rischio'!$C$2,IF(AE175&lt;='[4]db fasce di rischio'!$F$4,'[4]db fasce di rischio'!$E$2,IF(AE175&lt;='[4]db fasce di rischio'!$H$4,'[4]db fasce di rischio'!$G$2,"")))))</f>
        <v>--</v>
      </c>
      <c r="AE175" s="109">
        <f t="shared" si="53"/>
        <v>0</v>
      </c>
      <c r="AF175" s="106"/>
      <c r="AG175" s="108" t="str">
        <f>IF(AH175=0,"--",IF(AH175&lt;='db fasce di rischio'!$B$4,'db fasce di rischio'!$A$2,IF(AH175&lt;='db fasce di rischio'!$D$4,'db fasce di rischio'!$C$2,IF(AH175&lt;='db fasce di rischio'!$F$4,'db fasce di rischio'!$E$2,IF(AH175&lt;='db fasce di rischio'!$H$4,'db fasce di rischio'!$G$2,"")))))</f>
        <v>--</v>
      </c>
      <c r="AH175" s="109">
        <f t="shared" si="54"/>
        <v>0</v>
      </c>
      <c r="AI175" s="108" t="str">
        <f t="shared" si="55"/>
        <v>--</v>
      </c>
      <c r="AJ175" s="28"/>
      <c r="AK175" s="28"/>
    </row>
    <row r="176" spans="1:37" ht="21" hidden="1" outlineLevel="1" x14ac:dyDescent="0.2">
      <c r="A176" s="161"/>
      <c r="B176" s="161"/>
      <c r="C176" s="24" t="s">
        <v>30</v>
      </c>
      <c r="D176" s="24" t="s">
        <v>30</v>
      </c>
      <c r="E176" s="24" t="s">
        <v>30</v>
      </c>
      <c r="F176" s="24" t="s">
        <v>30</v>
      </c>
      <c r="G176" s="152" t="str">
        <f t="shared" si="56"/>
        <v>--</v>
      </c>
      <c r="H176" s="109">
        <f t="shared" si="57"/>
        <v>0</v>
      </c>
      <c r="I176" s="25" t="s">
        <v>30</v>
      </c>
      <c r="J176" s="31" t="s">
        <v>30</v>
      </c>
      <c r="K176" s="83"/>
      <c r="L176" s="31"/>
      <c r="M176" s="24"/>
      <c r="N176" s="24"/>
      <c r="O176" s="24"/>
      <c r="P176" s="24"/>
      <c r="Q176" s="161"/>
      <c r="R176" s="105"/>
      <c r="S176" s="106"/>
      <c r="T176" s="106"/>
      <c r="U176" s="106"/>
      <c r="V176" s="105"/>
      <c r="W176" s="107">
        <f t="shared" si="58"/>
        <v>0</v>
      </c>
      <c r="X176" s="106"/>
      <c r="Y176" s="106"/>
      <c r="Z176" s="106"/>
      <c r="AA176" s="106"/>
      <c r="AB176" s="106"/>
      <c r="AC176" s="107">
        <f t="shared" si="59"/>
        <v>0</v>
      </c>
      <c r="AD176" s="108" t="str">
        <f>IF(AE176=0,"--",IF(AE176&lt;='[4]db fasce di rischio'!$B$4,'[4]db fasce di rischio'!$A$2,IF(AE176&lt;='[4]db fasce di rischio'!$D$4,'[4]db fasce di rischio'!$C$2,IF(AE176&lt;='[4]db fasce di rischio'!$F$4,'[4]db fasce di rischio'!$E$2,IF(AE176&lt;='[4]db fasce di rischio'!$H$4,'[4]db fasce di rischio'!$G$2,"")))))</f>
        <v>--</v>
      </c>
      <c r="AE176" s="109">
        <f t="shared" si="53"/>
        <v>0</v>
      </c>
      <c r="AF176" s="106"/>
      <c r="AG176" s="108" t="str">
        <f>IF(AH176=0,"--",IF(AH176&lt;='db fasce di rischio'!$B$4,'db fasce di rischio'!$A$2,IF(AH176&lt;='db fasce di rischio'!$D$4,'db fasce di rischio'!$C$2,IF(AH176&lt;='db fasce di rischio'!$F$4,'db fasce di rischio'!$E$2,IF(AH176&lt;='db fasce di rischio'!$H$4,'db fasce di rischio'!$G$2,"")))))</f>
        <v>--</v>
      </c>
      <c r="AH176" s="109">
        <f t="shared" si="54"/>
        <v>0</v>
      </c>
      <c r="AI176" s="108" t="str">
        <f t="shared" si="55"/>
        <v>--</v>
      </c>
      <c r="AJ176" s="28"/>
      <c r="AK176" s="28"/>
    </row>
    <row r="177" spans="1:37" ht="21" hidden="1" outlineLevel="1" x14ac:dyDescent="0.2">
      <c r="A177" s="161"/>
      <c r="B177" s="161"/>
      <c r="C177" s="24" t="s">
        <v>30</v>
      </c>
      <c r="D177" s="24" t="s">
        <v>30</v>
      </c>
      <c r="E177" s="24" t="s">
        <v>30</v>
      </c>
      <c r="F177" s="24" t="s">
        <v>30</v>
      </c>
      <c r="G177" s="152" t="str">
        <f t="shared" si="56"/>
        <v>--</v>
      </c>
      <c r="H177" s="109">
        <f t="shared" si="57"/>
        <v>0</v>
      </c>
      <c r="I177" s="25" t="s">
        <v>30</v>
      </c>
      <c r="J177" s="31" t="s">
        <v>30</v>
      </c>
      <c r="K177" s="83"/>
      <c r="L177" s="31"/>
      <c r="M177" s="24"/>
      <c r="N177" s="24"/>
      <c r="O177" s="24"/>
      <c r="P177" s="24"/>
      <c r="Q177" s="161"/>
      <c r="R177" s="105"/>
      <c r="S177" s="106"/>
      <c r="T177" s="106"/>
      <c r="U177" s="106"/>
      <c r="V177" s="105"/>
      <c r="W177" s="107">
        <f t="shared" si="58"/>
        <v>0</v>
      </c>
      <c r="X177" s="106"/>
      <c r="Y177" s="106"/>
      <c r="Z177" s="106"/>
      <c r="AA177" s="106"/>
      <c r="AB177" s="106"/>
      <c r="AC177" s="107">
        <f t="shared" si="59"/>
        <v>0</v>
      </c>
      <c r="AD177" s="108" t="str">
        <f>IF(AE177=0,"--",IF(AE177&lt;='[4]db fasce di rischio'!$B$4,'[4]db fasce di rischio'!$A$2,IF(AE177&lt;='[4]db fasce di rischio'!$D$4,'[4]db fasce di rischio'!$C$2,IF(AE177&lt;='[4]db fasce di rischio'!$F$4,'[4]db fasce di rischio'!$E$2,IF(AE177&lt;='[4]db fasce di rischio'!$H$4,'[4]db fasce di rischio'!$G$2,"")))))</f>
        <v>--</v>
      </c>
      <c r="AE177" s="109">
        <f t="shared" si="53"/>
        <v>0</v>
      </c>
      <c r="AF177" s="106"/>
      <c r="AG177" s="108" t="str">
        <f>IF(AH177=0,"--",IF(AH177&lt;='db fasce di rischio'!$B$4,'db fasce di rischio'!$A$2,IF(AH177&lt;='db fasce di rischio'!$D$4,'db fasce di rischio'!$C$2,IF(AH177&lt;='db fasce di rischio'!$F$4,'db fasce di rischio'!$E$2,IF(AH177&lt;='db fasce di rischio'!$H$4,'db fasce di rischio'!$G$2,"")))))</f>
        <v>--</v>
      </c>
      <c r="AH177" s="109">
        <f t="shared" si="54"/>
        <v>0</v>
      </c>
      <c r="AI177" s="108" t="str">
        <f t="shared" si="55"/>
        <v>--</v>
      </c>
      <c r="AJ177" s="28"/>
      <c r="AK177" s="28"/>
    </row>
    <row r="178" spans="1:37" ht="21" hidden="1" outlineLevel="1" x14ac:dyDescent="0.2">
      <c r="A178" s="161"/>
      <c r="B178" s="161"/>
      <c r="C178" s="24" t="s">
        <v>30</v>
      </c>
      <c r="D178" s="24" t="s">
        <v>30</v>
      </c>
      <c r="E178" s="24" t="s">
        <v>30</v>
      </c>
      <c r="F178" s="24" t="s">
        <v>30</v>
      </c>
      <c r="G178" s="152" t="str">
        <f t="shared" si="56"/>
        <v>--</v>
      </c>
      <c r="H178" s="109">
        <f t="shared" si="57"/>
        <v>0</v>
      </c>
      <c r="I178" s="25" t="s">
        <v>30</v>
      </c>
      <c r="J178" s="31" t="s">
        <v>30</v>
      </c>
      <c r="K178" s="82"/>
      <c r="L178" s="31"/>
      <c r="M178" s="24"/>
      <c r="N178" s="24"/>
      <c r="O178" s="24"/>
      <c r="P178" s="24"/>
      <c r="Q178" s="161"/>
      <c r="R178" s="105"/>
      <c r="S178" s="106"/>
      <c r="T178" s="106"/>
      <c r="U178" s="106"/>
      <c r="V178" s="105"/>
      <c r="W178" s="107">
        <f t="shared" si="58"/>
        <v>0</v>
      </c>
      <c r="X178" s="106"/>
      <c r="Y178" s="106"/>
      <c r="Z178" s="106"/>
      <c r="AA178" s="106"/>
      <c r="AB178" s="106"/>
      <c r="AC178" s="107">
        <f t="shared" si="59"/>
        <v>0</v>
      </c>
      <c r="AD178" s="108" t="str">
        <f>IF(AE178=0,"--",IF(AE178&lt;='[4]db fasce di rischio'!$B$4,'[4]db fasce di rischio'!$A$2,IF(AE178&lt;='[4]db fasce di rischio'!$D$4,'[4]db fasce di rischio'!$C$2,IF(AE178&lt;='[4]db fasce di rischio'!$F$4,'[4]db fasce di rischio'!$E$2,IF(AE178&lt;='[4]db fasce di rischio'!$H$4,'[4]db fasce di rischio'!$G$2,"")))))</f>
        <v>--</v>
      </c>
      <c r="AE178" s="109">
        <f t="shared" si="53"/>
        <v>0</v>
      </c>
      <c r="AF178" s="106"/>
      <c r="AG178" s="108" t="str">
        <f>IF(AH178=0,"--",IF(AH178&lt;='db fasce di rischio'!$B$4,'db fasce di rischio'!$A$2,IF(AH178&lt;='db fasce di rischio'!$D$4,'db fasce di rischio'!$C$2,IF(AH178&lt;='db fasce di rischio'!$F$4,'db fasce di rischio'!$E$2,IF(AH178&lt;='db fasce di rischio'!$H$4,'db fasce di rischio'!$G$2,"")))))</f>
        <v>--</v>
      </c>
      <c r="AH178" s="109">
        <f t="shared" si="54"/>
        <v>0</v>
      </c>
      <c r="AI178" s="108" t="str">
        <f t="shared" si="55"/>
        <v>--</v>
      </c>
      <c r="AJ178" s="28"/>
      <c r="AK178" s="28"/>
    </row>
    <row r="179" spans="1:37" ht="21" hidden="1" outlineLevel="1" x14ac:dyDescent="0.2">
      <c r="A179" s="161"/>
      <c r="B179" s="161"/>
      <c r="C179" s="24" t="s">
        <v>30</v>
      </c>
      <c r="D179" s="24" t="s">
        <v>30</v>
      </c>
      <c r="E179" s="24" t="s">
        <v>30</v>
      </c>
      <c r="F179" s="24" t="s">
        <v>30</v>
      </c>
      <c r="G179" s="152" t="str">
        <f t="shared" si="56"/>
        <v>--</v>
      </c>
      <c r="H179" s="109">
        <f t="shared" si="57"/>
        <v>0</v>
      </c>
      <c r="I179" s="25" t="s">
        <v>30</v>
      </c>
      <c r="J179" s="31" t="s">
        <v>30</v>
      </c>
      <c r="K179" s="82"/>
      <c r="L179" s="31"/>
      <c r="M179" s="24"/>
      <c r="N179" s="24"/>
      <c r="O179" s="24"/>
      <c r="P179" s="26"/>
      <c r="Q179" s="161"/>
      <c r="R179" s="105"/>
      <c r="S179" s="106"/>
      <c r="T179" s="106"/>
      <c r="U179" s="106"/>
      <c r="V179" s="105"/>
      <c r="W179" s="107">
        <f t="shared" si="58"/>
        <v>0</v>
      </c>
      <c r="X179" s="106"/>
      <c r="Y179" s="106"/>
      <c r="Z179" s="106"/>
      <c r="AA179" s="106"/>
      <c r="AB179" s="106"/>
      <c r="AC179" s="107">
        <f t="shared" si="59"/>
        <v>0</v>
      </c>
      <c r="AD179" s="108" t="str">
        <f>IF(AE179=0,"--",IF(AE179&lt;='[4]db fasce di rischio'!$B$4,'[4]db fasce di rischio'!$A$2,IF(AE179&lt;='[4]db fasce di rischio'!$D$4,'[4]db fasce di rischio'!$C$2,IF(AE179&lt;='[4]db fasce di rischio'!$F$4,'[4]db fasce di rischio'!$E$2,IF(AE179&lt;='[4]db fasce di rischio'!$H$4,'[4]db fasce di rischio'!$G$2,"")))))</f>
        <v>--</v>
      </c>
      <c r="AE179" s="109">
        <f t="shared" si="53"/>
        <v>0</v>
      </c>
      <c r="AF179" s="106"/>
      <c r="AG179" s="108" t="str">
        <f>IF(AH179=0,"--",IF(AH179&lt;='db fasce di rischio'!$B$4,'db fasce di rischio'!$A$2,IF(AH179&lt;='db fasce di rischio'!$D$4,'db fasce di rischio'!$C$2,IF(AH179&lt;='db fasce di rischio'!$F$4,'db fasce di rischio'!$E$2,IF(AH179&lt;='db fasce di rischio'!$H$4,'db fasce di rischio'!$G$2,"")))))</f>
        <v>--</v>
      </c>
      <c r="AH179" s="109">
        <f t="shared" si="54"/>
        <v>0</v>
      </c>
      <c r="AI179" s="108" t="str">
        <f t="shared" si="55"/>
        <v>--</v>
      </c>
      <c r="AJ179" s="28"/>
      <c r="AK179" s="28"/>
    </row>
    <row r="180" spans="1:37" ht="21" hidden="1" outlineLevel="1" x14ac:dyDescent="0.2">
      <c r="A180" s="161"/>
      <c r="B180" s="161"/>
      <c r="C180" s="24" t="s">
        <v>30</v>
      </c>
      <c r="D180" s="24" t="s">
        <v>30</v>
      </c>
      <c r="E180" s="24" t="s">
        <v>30</v>
      </c>
      <c r="F180" s="24" t="s">
        <v>30</v>
      </c>
      <c r="G180" s="152" t="str">
        <f t="shared" si="56"/>
        <v>--</v>
      </c>
      <c r="H180" s="109">
        <f t="shared" si="57"/>
        <v>0</v>
      </c>
      <c r="I180" s="25" t="s">
        <v>30</v>
      </c>
      <c r="J180" s="31" t="s">
        <v>30</v>
      </c>
      <c r="K180" s="82"/>
      <c r="L180" s="31"/>
      <c r="M180" s="24"/>
      <c r="N180" s="24"/>
      <c r="O180" s="24"/>
      <c r="P180" s="27"/>
      <c r="Q180" s="161"/>
      <c r="R180" s="105"/>
      <c r="S180" s="106"/>
      <c r="T180" s="106"/>
      <c r="U180" s="106"/>
      <c r="V180" s="105"/>
      <c r="W180" s="107">
        <f t="shared" si="58"/>
        <v>0</v>
      </c>
      <c r="X180" s="106"/>
      <c r="Y180" s="106"/>
      <c r="Z180" s="106"/>
      <c r="AA180" s="106"/>
      <c r="AB180" s="106"/>
      <c r="AC180" s="107">
        <f t="shared" si="59"/>
        <v>0</v>
      </c>
      <c r="AD180" s="108" t="str">
        <f>IF(AE180=0,"--",IF(AE180&lt;='[4]db fasce di rischio'!$B$4,'[4]db fasce di rischio'!$A$2,IF(AE180&lt;='[4]db fasce di rischio'!$D$4,'[4]db fasce di rischio'!$C$2,IF(AE180&lt;='[4]db fasce di rischio'!$F$4,'[4]db fasce di rischio'!$E$2,IF(AE180&lt;='[4]db fasce di rischio'!$H$4,'[4]db fasce di rischio'!$G$2,"")))))</f>
        <v>--</v>
      </c>
      <c r="AE180" s="109">
        <f t="shared" si="53"/>
        <v>0</v>
      </c>
      <c r="AF180" s="106"/>
      <c r="AG180" s="108" t="str">
        <f>IF(AH180=0,"--",IF(AH180&lt;='db fasce di rischio'!$B$4,'db fasce di rischio'!$A$2,IF(AH180&lt;='db fasce di rischio'!$D$4,'db fasce di rischio'!$C$2,IF(AH180&lt;='db fasce di rischio'!$F$4,'db fasce di rischio'!$E$2,IF(AH180&lt;='db fasce di rischio'!$H$4,'db fasce di rischio'!$G$2,"")))))</f>
        <v>--</v>
      </c>
      <c r="AH180" s="109">
        <f t="shared" si="54"/>
        <v>0</v>
      </c>
      <c r="AI180" s="108" t="str">
        <f t="shared" si="55"/>
        <v>--</v>
      </c>
      <c r="AJ180" s="28"/>
      <c r="AK180" s="28"/>
    </row>
    <row r="181" spans="1:37" ht="21" collapsed="1" x14ac:dyDescent="0.2">
      <c r="A181" s="160"/>
      <c r="B181" s="160"/>
      <c r="C181" s="87"/>
      <c r="D181" s="87"/>
      <c r="E181" s="87"/>
      <c r="F181" s="87"/>
      <c r="G181" s="87"/>
      <c r="H181" s="87"/>
      <c r="I181" s="87"/>
      <c r="J181" s="87"/>
      <c r="K181" s="168"/>
      <c r="L181" s="87"/>
      <c r="M181" s="87"/>
      <c r="N181" s="87"/>
      <c r="O181" s="87"/>
      <c r="P181" s="87"/>
      <c r="Q181" s="160"/>
      <c r="R181" s="28"/>
      <c r="S181" s="28"/>
      <c r="T181" s="28"/>
      <c r="U181" s="28"/>
      <c r="V181" s="28"/>
      <c r="W181" s="28"/>
      <c r="X181" s="28"/>
      <c r="Y181" s="28"/>
      <c r="Z181" s="28"/>
      <c r="AA181" s="28"/>
      <c r="AB181" s="28"/>
      <c r="AC181" s="28"/>
      <c r="AD181" s="28"/>
      <c r="AE181" s="28"/>
      <c r="AF181" s="28"/>
      <c r="AG181" s="28"/>
      <c r="AH181" s="28"/>
      <c r="AI181" s="28"/>
      <c r="AJ181" s="28"/>
      <c r="AK181" s="28"/>
    </row>
    <row r="182" spans="1:37" ht="90.6" customHeight="1" x14ac:dyDescent="0.2">
      <c r="A182" s="29"/>
      <c r="B182" s="29"/>
      <c r="C182" s="30" t="s">
        <v>665</v>
      </c>
      <c r="D182" s="30"/>
      <c r="E182" s="28"/>
      <c r="F182" s="28"/>
      <c r="G182" s="28"/>
      <c r="H182" s="28"/>
      <c r="I182" s="28"/>
      <c r="J182" s="28"/>
      <c r="K182" s="80"/>
      <c r="L182" s="28"/>
      <c r="M182" s="28"/>
      <c r="N182" s="28"/>
      <c r="O182" s="79" t="s">
        <v>6</v>
      </c>
      <c r="P182" s="79" t="s">
        <v>666</v>
      </c>
      <c r="Q182" s="28"/>
      <c r="R182" s="192" t="str">
        <f>'Val testo - PNA 2019'!$A$4</f>
        <v>Livello di interesse “esterno”(1.1)</v>
      </c>
      <c r="S182" s="192" t="str">
        <f>'Val testo - PNA 2019'!$A$12</f>
        <v>Grado di discrezionalità del decisore interno alla PA rispetto al processo (1.2)</v>
      </c>
      <c r="T182" s="192" t="str">
        <f>'Val testo - PNA 2019'!$A$20</f>
        <v>Manifestazione di eventi corruttivi o di maladministration in passato (1.3)</v>
      </c>
      <c r="U182" s="192" t="str">
        <f>'Val testo - PNA 2019'!$A$28</f>
        <v>Complessità/opacità del processo decisionale (1.4)</v>
      </c>
      <c r="V182" s="192" t="str">
        <f>'Val testo - PNA 2019'!$A$36</f>
        <v>Livello di collaborazione del responsabile del processo (1.5)</v>
      </c>
      <c r="W182" s="193" t="s">
        <v>1276</v>
      </c>
      <c r="X182" s="192" t="str">
        <f>'Val testo - PNA 2019'!$A$46</f>
        <v>Impatto organizzativo (2.1)</v>
      </c>
      <c r="Y182" s="192" t="str">
        <f>'Val testo - PNA 2019'!$A$54</f>
        <v>Impatto derivante dalla definizione dei ruoli/responsabilità (2.2)</v>
      </c>
      <c r="Z182" s="192" t="str">
        <f>'Val testo - PNA 2019'!$A$62</f>
        <v>Impatto economico (2.3)</v>
      </c>
      <c r="AA182" s="192" t="str">
        <f>'Val testo - PNA 2019'!$A$70</f>
        <v>Impatto reputazionale (2.4)</v>
      </c>
      <c r="AB182" s="192" t="str">
        <f>'Val testo - PNA 2019'!$A$78</f>
        <v>Impatto organizzativo, economico e sull'immagine (2.5)</v>
      </c>
      <c r="AC182" s="193" t="s">
        <v>1276</v>
      </c>
      <c r="AD182" s="194" t="s">
        <v>1277</v>
      </c>
      <c r="AE182" s="194" t="s">
        <v>1278</v>
      </c>
      <c r="AF182" s="174" t="s">
        <v>1382</v>
      </c>
      <c r="AG182" s="173" t="s">
        <v>1303</v>
      </c>
      <c r="AH182" s="173" t="s">
        <v>1304</v>
      </c>
      <c r="AI182" s="175" t="s">
        <v>1387</v>
      </c>
      <c r="AJ182" s="28"/>
      <c r="AK182" s="28"/>
    </row>
    <row r="183" spans="1:37" ht="30.6" customHeight="1" x14ac:dyDescent="0.2">
      <c r="A183" s="160"/>
      <c r="B183" s="160">
        <v>9</v>
      </c>
      <c r="C183" s="265" t="s">
        <v>1257</v>
      </c>
      <c r="D183" s="266"/>
      <c r="E183" s="267"/>
      <c r="F183" s="270"/>
      <c r="G183" s="270"/>
      <c r="H183" s="270"/>
      <c r="I183" s="270"/>
      <c r="J183" s="45" t="s">
        <v>11</v>
      </c>
      <c r="K183" s="271" t="s">
        <v>3</v>
      </c>
      <c r="L183" s="271"/>
      <c r="M183" s="37"/>
      <c r="N183" s="153" t="s">
        <v>667</v>
      </c>
      <c r="O183" s="154" t="str">
        <f>IF(P183=0,"--",IF(P183&lt;='db fasce di rischio'!$B$4,'db fasce di rischio'!$A$2,IF(P183&lt;='db fasce di rischio'!$D$4,'db fasce di rischio'!$C$2,IF(P183&lt;='db fasce di rischio'!$F$4,'db fasce di rischio'!$E$2,IF(P183&lt;='db fasce di rischio'!$H$4,'db fasce di rischio'!$G$2,"")))))</f>
        <v>--</v>
      </c>
      <c r="P183" s="155">
        <f>IF(AH183=0,MAX(AH183:AH201),AH183)</f>
        <v>0</v>
      </c>
      <c r="Q183" s="160"/>
      <c r="R183" s="105"/>
      <c r="S183" s="106"/>
      <c r="T183" s="106"/>
      <c r="U183" s="106"/>
      <c r="V183" s="105"/>
      <c r="W183" s="107">
        <f>SUM(R183:V183)/5</f>
        <v>0</v>
      </c>
      <c r="X183" s="106"/>
      <c r="Y183" s="106"/>
      <c r="Z183" s="106"/>
      <c r="AA183" s="106"/>
      <c r="AB183" s="106"/>
      <c r="AC183" s="107">
        <f>SUM(X183:AB183)/5</f>
        <v>0</v>
      </c>
      <c r="AD183" s="108" t="str">
        <f>IF(AE183=0,"--",IF(AE183&lt;='[4]db fasce di rischio'!$B$4,'[4]db fasce di rischio'!$A$2,IF(AE183&lt;='[4]db fasce di rischio'!$D$4,'[4]db fasce di rischio'!$C$2,IF(AE183&lt;='[4]db fasce di rischio'!$F$4,'[4]db fasce di rischio'!$E$2,IF(AE183&lt;='[4]db fasce di rischio'!$H$4,'[4]db fasce di rischio'!$G$2,"")))))</f>
        <v>--</v>
      </c>
      <c r="AE183" s="109">
        <f>W183*AC183</f>
        <v>0</v>
      </c>
      <c r="AF183" s="106"/>
      <c r="AG183" s="108" t="str">
        <f>IF(AH183=0,"--",IF(AH183&lt;='db fasce di rischio'!$B$4,'db fasce di rischio'!$A$2,IF(AH183&lt;='db fasce di rischio'!$D$4,'db fasce di rischio'!$C$2,IF(AH183&lt;='db fasce di rischio'!$F$4,'db fasce di rischio'!$E$2,IF(AH183&lt;='db fasce di rischio'!$H$4,'db fasce di rischio'!$G$2,"")))))</f>
        <v>--</v>
      </c>
      <c r="AH183" s="109">
        <f>IF(MAX(AH187:AH201)&gt;(AF183*AE183),MAX(AH187:AH201),AF183*AE183)</f>
        <v>0</v>
      </c>
      <c r="AI183" s="108" t="str">
        <f>AG183</f>
        <v>--</v>
      </c>
      <c r="AJ183" s="28"/>
      <c r="AK183" s="28"/>
    </row>
    <row r="184" spans="1:37" ht="59.45" customHeight="1" x14ac:dyDescent="0.2">
      <c r="A184" s="160"/>
      <c r="B184" s="160"/>
      <c r="C184" s="268"/>
      <c r="D184" s="269"/>
      <c r="E184" s="269"/>
      <c r="F184" s="164"/>
      <c r="G184" s="164"/>
      <c r="H184" s="164"/>
      <c r="I184" s="164"/>
      <c r="J184" s="164"/>
      <c r="K184" s="164"/>
      <c r="L184" s="164"/>
      <c r="M184" s="165"/>
      <c r="N184" s="272" t="s">
        <v>1302</v>
      </c>
      <c r="O184" s="272"/>
      <c r="P184" s="272"/>
      <c r="Q184" s="160"/>
      <c r="R184" s="160"/>
      <c r="S184" s="28"/>
      <c r="T184" s="28"/>
      <c r="U184" s="28"/>
      <c r="V184" s="28"/>
      <c r="W184" s="28"/>
      <c r="X184" s="28"/>
      <c r="Y184" s="28"/>
      <c r="Z184" s="28"/>
      <c r="AA184" s="28"/>
      <c r="AB184" s="28"/>
      <c r="AC184" s="28"/>
      <c r="AD184" s="28"/>
      <c r="AE184" s="28"/>
      <c r="AF184" s="28"/>
      <c r="AG184" s="28"/>
      <c r="AH184" s="28"/>
      <c r="AI184" s="28"/>
      <c r="AJ184" s="28"/>
      <c r="AK184" s="28"/>
    </row>
    <row r="185" spans="1:37" ht="31.5" hidden="1" customHeight="1" outlineLevel="1" x14ac:dyDescent="0.2">
      <c r="A185" s="160"/>
      <c r="B185" s="160"/>
      <c r="C185" s="260" t="s">
        <v>1256</v>
      </c>
      <c r="D185" s="261"/>
      <c r="E185" s="151"/>
      <c r="F185" s="151"/>
      <c r="G185" s="151"/>
      <c r="H185" s="151"/>
      <c r="I185" s="151"/>
      <c r="J185" s="151"/>
      <c r="K185" s="150"/>
      <c r="L185" s="151"/>
      <c r="M185" s="156">
        <f>SUM(I172:I180)</f>
        <v>0</v>
      </c>
      <c r="N185" s="157"/>
      <c r="O185" s="157"/>
      <c r="P185" s="157"/>
      <c r="Q185" s="160"/>
      <c r="R185" s="160"/>
      <c r="S185" s="28"/>
      <c r="T185" s="28"/>
      <c r="U185" s="28"/>
      <c r="V185" s="28"/>
      <c r="W185" s="28"/>
      <c r="X185" s="28"/>
      <c r="Y185" s="28"/>
      <c r="Z185" s="28"/>
      <c r="AA185" s="28"/>
      <c r="AB185" s="28"/>
      <c r="AC185" s="28"/>
      <c r="AD185" s="28"/>
      <c r="AE185" s="28"/>
      <c r="AF185" s="28"/>
      <c r="AG185" s="28"/>
      <c r="AH185" s="28"/>
      <c r="AI185" s="28"/>
      <c r="AJ185" s="28"/>
      <c r="AK185" s="28"/>
    </row>
    <row r="186" spans="1:37" ht="81.95" hidden="1" customHeight="1" outlineLevel="1" x14ac:dyDescent="0.2">
      <c r="A186" s="161"/>
      <c r="B186" s="161"/>
      <c r="C186" s="22" t="s">
        <v>905</v>
      </c>
      <c r="D186" s="22" t="s">
        <v>906</v>
      </c>
      <c r="E186" s="22" t="s">
        <v>971</v>
      </c>
      <c r="F186" s="22" t="s">
        <v>970</v>
      </c>
      <c r="G186" s="262" t="s">
        <v>1299</v>
      </c>
      <c r="H186" s="263"/>
      <c r="I186" s="22" t="s">
        <v>969</v>
      </c>
      <c r="J186" s="22" t="s">
        <v>907</v>
      </c>
      <c r="K186" s="45" t="s">
        <v>972</v>
      </c>
      <c r="L186" s="45" t="s">
        <v>908</v>
      </c>
      <c r="M186" s="22" t="s">
        <v>630</v>
      </c>
      <c r="N186" s="22" t="s">
        <v>668</v>
      </c>
      <c r="O186" s="22" t="s">
        <v>669</v>
      </c>
      <c r="P186" s="22" t="s">
        <v>670</v>
      </c>
      <c r="Q186" s="161"/>
      <c r="R186" s="192" t="str">
        <f>'Val testo - PNA 2019'!$A$4</f>
        <v>Livello di interesse “esterno”(1.1)</v>
      </c>
      <c r="S186" s="192" t="str">
        <f>'Val testo - PNA 2019'!$A$12</f>
        <v>Grado di discrezionalità del decisore interno alla PA rispetto al processo (1.2)</v>
      </c>
      <c r="T186" s="192" t="str">
        <f>'Val testo - PNA 2019'!$A$20</f>
        <v>Manifestazione di eventi corruttivi o di maladministration in passato (1.3)</v>
      </c>
      <c r="U186" s="192" t="str">
        <f>'Val testo - PNA 2019'!$A$28</f>
        <v>Complessità/opacità del processo decisionale (1.4)</v>
      </c>
      <c r="V186" s="192" t="str">
        <f>'Val testo - PNA 2019'!$A$36</f>
        <v>Livello di collaborazione del responsabile del processo (1.5)</v>
      </c>
      <c r="W186" s="193" t="s">
        <v>1276</v>
      </c>
      <c r="X186" s="192" t="str">
        <f>'Val testo - PNA 2019'!$A$46</f>
        <v>Impatto organizzativo (2.1)</v>
      </c>
      <c r="Y186" s="192" t="str">
        <f>'Val testo - PNA 2019'!$A$54</f>
        <v>Impatto derivante dalla definizione dei ruoli/responsabilità (2.2)</v>
      </c>
      <c r="Z186" s="192" t="str">
        <f>'Val testo - PNA 2019'!$A$62</f>
        <v>Impatto economico (2.3)</v>
      </c>
      <c r="AA186" s="192" t="str">
        <f>'Val testo - PNA 2019'!$A$70</f>
        <v>Impatto reputazionale (2.4)</v>
      </c>
      <c r="AB186" s="192" t="str">
        <f>'Val testo - PNA 2019'!$A$78</f>
        <v>Impatto organizzativo, economico e sull'immagine (2.5)</v>
      </c>
      <c r="AC186" s="193" t="s">
        <v>1276</v>
      </c>
      <c r="AD186" s="194" t="s">
        <v>1277</v>
      </c>
      <c r="AE186" s="194" t="s">
        <v>1278</v>
      </c>
      <c r="AF186" s="174" t="s">
        <v>1382</v>
      </c>
      <c r="AG186" s="173" t="s">
        <v>1303</v>
      </c>
      <c r="AH186" s="22" t="s">
        <v>1293</v>
      </c>
      <c r="AI186" s="22" t="s">
        <v>1387</v>
      </c>
      <c r="AJ186" s="28"/>
      <c r="AK186" s="28"/>
    </row>
    <row r="187" spans="1:37" ht="21" hidden="1" outlineLevel="1" x14ac:dyDescent="0.2">
      <c r="A187" s="161"/>
      <c r="B187" s="161"/>
      <c r="C187" s="24" t="s">
        <v>30</v>
      </c>
      <c r="D187" s="24" t="s">
        <v>30</v>
      </c>
      <c r="E187" s="24" t="s">
        <v>30</v>
      </c>
      <c r="F187" s="24" t="s">
        <v>30</v>
      </c>
      <c r="G187" s="152" t="str">
        <f>AG187</f>
        <v>--</v>
      </c>
      <c r="H187" s="109">
        <f>AH187</f>
        <v>0</v>
      </c>
      <c r="I187" s="25" t="s">
        <v>30</v>
      </c>
      <c r="J187" s="31" t="s">
        <v>30</v>
      </c>
      <c r="K187" s="82"/>
      <c r="L187" s="31"/>
      <c r="M187" s="24"/>
      <c r="N187" s="24"/>
      <c r="O187" s="24"/>
      <c r="P187" s="24"/>
      <c r="Q187" s="161"/>
      <c r="R187" s="105"/>
      <c r="S187" s="106"/>
      <c r="T187" s="106"/>
      <c r="U187" s="106"/>
      <c r="V187" s="105"/>
      <c r="W187" s="107">
        <f>SUM(R187:V187)/5</f>
        <v>0</v>
      </c>
      <c r="X187" s="106"/>
      <c r="Y187" s="106"/>
      <c r="Z187" s="106"/>
      <c r="AA187" s="106"/>
      <c r="AB187" s="106"/>
      <c r="AC187" s="107">
        <f>SUM(X187:AB187)/5</f>
        <v>0</v>
      </c>
      <c r="AD187" s="108" t="str">
        <f>IF(AE187=0,"--",IF(AE187&lt;='[4]db fasce di rischio'!$B$4,'[4]db fasce di rischio'!$A$2,IF(AE187&lt;='[4]db fasce di rischio'!$D$4,'[4]db fasce di rischio'!$C$2,IF(AE187&lt;='[4]db fasce di rischio'!$F$4,'[4]db fasce di rischio'!$E$2,IF(AE187&lt;='[4]db fasce di rischio'!$H$4,'[4]db fasce di rischio'!$G$2,"")))))</f>
        <v>--</v>
      </c>
      <c r="AE187" s="109">
        <f t="shared" ref="AE187:AE201" si="60">W187*AC187</f>
        <v>0</v>
      </c>
      <c r="AF187" s="106"/>
      <c r="AG187" s="108" t="str">
        <f>IF(AH187=0,"--",IF(AH187&lt;='db fasce di rischio'!$B$4,'db fasce di rischio'!$A$2,IF(AH187&lt;='db fasce di rischio'!$D$4,'db fasce di rischio'!$C$2,IF(AH187&lt;='db fasce di rischio'!$F$4,'db fasce di rischio'!$E$2,IF(AH187&lt;='db fasce di rischio'!$H$4,'db fasce di rischio'!$G$2,"")))))</f>
        <v>--</v>
      </c>
      <c r="AH187" s="109">
        <f t="shared" ref="AH187:AH201" si="61">AF187*AE187</f>
        <v>0</v>
      </c>
      <c r="AI187" s="108" t="str">
        <f t="shared" ref="AI187:AI201" si="62">AG187</f>
        <v>--</v>
      </c>
      <c r="AJ187" s="28"/>
      <c r="AK187" s="28"/>
    </row>
    <row r="188" spans="1:37" ht="21" hidden="1" outlineLevel="1" x14ac:dyDescent="0.2">
      <c r="A188" s="161"/>
      <c r="B188" s="161"/>
      <c r="C188" s="24" t="s">
        <v>30</v>
      </c>
      <c r="D188" s="24" t="s">
        <v>30</v>
      </c>
      <c r="E188" s="24" t="s">
        <v>30</v>
      </c>
      <c r="F188" s="24" t="s">
        <v>30</v>
      </c>
      <c r="G188" s="152" t="str">
        <f t="shared" ref="G188:G201" si="63">AG188</f>
        <v>--</v>
      </c>
      <c r="H188" s="109">
        <f t="shared" ref="H188:H201" si="64">AH188</f>
        <v>0</v>
      </c>
      <c r="I188" s="25" t="s">
        <v>30</v>
      </c>
      <c r="J188" s="31" t="s">
        <v>30</v>
      </c>
      <c r="K188" s="82"/>
      <c r="L188" s="31"/>
      <c r="M188" s="24"/>
      <c r="N188" s="24"/>
      <c r="O188" s="24"/>
      <c r="P188" s="24"/>
      <c r="Q188" s="161"/>
      <c r="R188" s="105"/>
      <c r="S188" s="106"/>
      <c r="T188" s="106"/>
      <c r="U188" s="106"/>
      <c r="V188" s="105"/>
      <c r="W188" s="107">
        <f t="shared" ref="W188:W201" si="65">SUM(R188:V188)/5</f>
        <v>0</v>
      </c>
      <c r="X188" s="106"/>
      <c r="Y188" s="106"/>
      <c r="Z188" s="106"/>
      <c r="AA188" s="106"/>
      <c r="AB188" s="106"/>
      <c r="AC188" s="107">
        <f t="shared" ref="AC188:AC201" si="66">SUM(X188:AB188)/5</f>
        <v>0</v>
      </c>
      <c r="AD188" s="108" t="str">
        <f>IF(AE188=0,"--",IF(AE188&lt;='[4]db fasce di rischio'!$B$4,'[4]db fasce di rischio'!$A$2,IF(AE188&lt;='[4]db fasce di rischio'!$D$4,'[4]db fasce di rischio'!$C$2,IF(AE188&lt;='[4]db fasce di rischio'!$F$4,'[4]db fasce di rischio'!$E$2,IF(AE188&lt;='[4]db fasce di rischio'!$H$4,'[4]db fasce di rischio'!$G$2,"")))))</f>
        <v>--</v>
      </c>
      <c r="AE188" s="109">
        <f t="shared" si="60"/>
        <v>0</v>
      </c>
      <c r="AF188" s="106"/>
      <c r="AG188" s="108" t="str">
        <f>IF(AH188=0,"--",IF(AH188&lt;='db fasce di rischio'!$B$4,'db fasce di rischio'!$A$2,IF(AH188&lt;='db fasce di rischio'!$D$4,'db fasce di rischio'!$C$2,IF(AH188&lt;='db fasce di rischio'!$F$4,'db fasce di rischio'!$E$2,IF(AH188&lt;='db fasce di rischio'!$H$4,'db fasce di rischio'!$G$2,"")))))</f>
        <v>--</v>
      </c>
      <c r="AH188" s="109">
        <f t="shared" si="61"/>
        <v>0</v>
      </c>
      <c r="AI188" s="108" t="str">
        <f t="shared" si="62"/>
        <v>--</v>
      </c>
      <c r="AJ188" s="28"/>
      <c r="AK188" s="28"/>
    </row>
    <row r="189" spans="1:37" ht="21" hidden="1" outlineLevel="1" x14ac:dyDescent="0.2">
      <c r="A189" s="161"/>
      <c r="B189" s="161"/>
      <c r="C189" s="24" t="s">
        <v>30</v>
      </c>
      <c r="D189" s="24" t="s">
        <v>30</v>
      </c>
      <c r="E189" s="24" t="s">
        <v>30</v>
      </c>
      <c r="F189" s="24" t="s">
        <v>30</v>
      </c>
      <c r="G189" s="152" t="str">
        <f t="shared" si="63"/>
        <v>--</v>
      </c>
      <c r="H189" s="109">
        <f t="shared" si="64"/>
        <v>0</v>
      </c>
      <c r="I189" s="25" t="s">
        <v>30</v>
      </c>
      <c r="J189" s="31" t="s">
        <v>30</v>
      </c>
      <c r="K189" s="82"/>
      <c r="L189" s="31"/>
      <c r="M189" s="24"/>
      <c r="N189" s="24"/>
      <c r="O189" s="24"/>
      <c r="P189" s="24"/>
      <c r="Q189" s="161"/>
      <c r="R189" s="105"/>
      <c r="S189" s="106"/>
      <c r="T189" s="106"/>
      <c r="U189" s="106"/>
      <c r="V189" s="105"/>
      <c r="W189" s="107">
        <f t="shared" si="65"/>
        <v>0</v>
      </c>
      <c r="X189" s="106"/>
      <c r="Y189" s="106"/>
      <c r="Z189" s="106"/>
      <c r="AA189" s="106"/>
      <c r="AB189" s="106"/>
      <c r="AC189" s="107">
        <f t="shared" si="66"/>
        <v>0</v>
      </c>
      <c r="AD189" s="108" t="str">
        <f>IF(AE189=0,"--",IF(AE189&lt;='[4]db fasce di rischio'!$B$4,'[4]db fasce di rischio'!$A$2,IF(AE189&lt;='[4]db fasce di rischio'!$D$4,'[4]db fasce di rischio'!$C$2,IF(AE189&lt;='[4]db fasce di rischio'!$F$4,'[4]db fasce di rischio'!$E$2,IF(AE189&lt;='[4]db fasce di rischio'!$H$4,'[4]db fasce di rischio'!$G$2,"")))))</f>
        <v>--</v>
      </c>
      <c r="AE189" s="109">
        <f t="shared" si="60"/>
        <v>0</v>
      </c>
      <c r="AF189" s="106"/>
      <c r="AG189" s="108" t="str">
        <f>IF(AH189=0,"--",IF(AH189&lt;='db fasce di rischio'!$B$4,'db fasce di rischio'!$A$2,IF(AH189&lt;='db fasce di rischio'!$D$4,'db fasce di rischio'!$C$2,IF(AH189&lt;='db fasce di rischio'!$F$4,'db fasce di rischio'!$E$2,IF(AH189&lt;='db fasce di rischio'!$H$4,'db fasce di rischio'!$G$2,"")))))</f>
        <v>--</v>
      </c>
      <c r="AH189" s="109">
        <f t="shared" si="61"/>
        <v>0</v>
      </c>
      <c r="AI189" s="108" t="str">
        <f t="shared" si="62"/>
        <v>--</v>
      </c>
      <c r="AJ189" s="28"/>
      <c r="AK189" s="28"/>
    </row>
    <row r="190" spans="1:37" ht="21" hidden="1" outlineLevel="1" x14ac:dyDescent="0.2">
      <c r="A190" s="161"/>
      <c r="B190" s="161"/>
      <c r="C190" s="24" t="s">
        <v>30</v>
      </c>
      <c r="D190" s="24" t="s">
        <v>30</v>
      </c>
      <c r="E190" s="24" t="s">
        <v>30</v>
      </c>
      <c r="F190" s="24" t="s">
        <v>30</v>
      </c>
      <c r="G190" s="152" t="str">
        <f t="shared" si="63"/>
        <v>--</v>
      </c>
      <c r="H190" s="109">
        <f t="shared" si="64"/>
        <v>0</v>
      </c>
      <c r="I190" s="25" t="s">
        <v>30</v>
      </c>
      <c r="J190" s="31" t="s">
        <v>30</v>
      </c>
      <c r="K190" s="82"/>
      <c r="L190" s="31"/>
      <c r="M190" s="24"/>
      <c r="N190" s="24"/>
      <c r="O190" s="24"/>
      <c r="P190" s="24"/>
      <c r="Q190" s="161"/>
      <c r="R190" s="105"/>
      <c r="S190" s="106"/>
      <c r="T190" s="106"/>
      <c r="U190" s="106"/>
      <c r="V190" s="105"/>
      <c r="W190" s="107">
        <f t="shared" si="65"/>
        <v>0</v>
      </c>
      <c r="X190" s="106"/>
      <c r="Y190" s="106"/>
      <c r="Z190" s="106"/>
      <c r="AA190" s="106"/>
      <c r="AB190" s="106"/>
      <c r="AC190" s="107">
        <f t="shared" si="66"/>
        <v>0</v>
      </c>
      <c r="AD190" s="108" t="str">
        <f>IF(AE190=0,"--",IF(AE190&lt;='[4]db fasce di rischio'!$B$4,'[4]db fasce di rischio'!$A$2,IF(AE190&lt;='[4]db fasce di rischio'!$D$4,'[4]db fasce di rischio'!$C$2,IF(AE190&lt;='[4]db fasce di rischio'!$F$4,'[4]db fasce di rischio'!$E$2,IF(AE190&lt;='[4]db fasce di rischio'!$H$4,'[4]db fasce di rischio'!$G$2,"")))))</f>
        <v>--</v>
      </c>
      <c r="AE190" s="109">
        <f t="shared" si="60"/>
        <v>0</v>
      </c>
      <c r="AF190" s="106"/>
      <c r="AG190" s="108" t="str">
        <f>IF(AH190=0,"--",IF(AH190&lt;='db fasce di rischio'!$B$4,'db fasce di rischio'!$A$2,IF(AH190&lt;='db fasce di rischio'!$D$4,'db fasce di rischio'!$C$2,IF(AH190&lt;='db fasce di rischio'!$F$4,'db fasce di rischio'!$E$2,IF(AH190&lt;='db fasce di rischio'!$H$4,'db fasce di rischio'!$G$2,"")))))</f>
        <v>--</v>
      </c>
      <c r="AH190" s="109">
        <f t="shared" si="61"/>
        <v>0</v>
      </c>
      <c r="AI190" s="108" t="str">
        <f t="shared" si="62"/>
        <v>--</v>
      </c>
      <c r="AJ190" s="28"/>
      <c r="AK190" s="28"/>
    </row>
    <row r="191" spans="1:37" ht="21" hidden="1" outlineLevel="1" x14ac:dyDescent="0.2">
      <c r="A191" s="161"/>
      <c r="B191" s="161"/>
      <c r="C191" s="24" t="s">
        <v>30</v>
      </c>
      <c r="D191" s="24" t="s">
        <v>30</v>
      </c>
      <c r="E191" s="24" t="s">
        <v>30</v>
      </c>
      <c r="F191" s="24" t="s">
        <v>30</v>
      </c>
      <c r="G191" s="152" t="str">
        <f t="shared" si="63"/>
        <v>--</v>
      </c>
      <c r="H191" s="109">
        <f t="shared" si="64"/>
        <v>0</v>
      </c>
      <c r="I191" s="25" t="s">
        <v>30</v>
      </c>
      <c r="J191" s="31" t="s">
        <v>30</v>
      </c>
      <c r="K191" s="82"/>
      <c r="L191" s="31"/>
      <c r="M191" s="24"/>
      <c r="N191" s="24"/>
      <c r="O191" s="24"/>
      <c r="P191" s="24"/>
      <c r="Q191" s="161"/>
      <c r="R191" s="105"/>
      <c r="S191" s="106"/>
      <c r="T191" s="106"/>
      <c r="U191" s="106"/>
      <c r="V191" s="105"/>
      <c r="W191" s="107">
        <f t="shared" si="65"/>
        <v>0</v>
      </c>
      <c r="X191" s="106"/>
      <c r="Y191" s="106"/>
      <c r="Z191" s="106"/>
      <c r="AA191" s="106"/>
      <c r="AB191" s="106"/>
      <c r="AC191" s="107">
        <f t="shared" si="66"/>
        <v>0</v>
      </c>
      <c r="AD191" s="108" t="str">
        <f>IF(AE191=0,"--",IF(AE191&lt;='[4]db fasce di rischio'!$B$4,'[4]db fasce di rischio'!$A$2,IF(AE191&lt;='[4]db fasce di rischio'!$D$4,'[4]db fasce di rischio'!$C$2,IF(AE191&lt;='[4]db fasce di rischio'!$F$4,'[4]db fasce di rischio'!$E$2,IF(AE191&lt;='[4]db fasce di rischio'!$H$4,'[4]db fasce di rischio'!$G$2,"")))))</f>
        <v>--</v>
      </c>
      <c r="AE191" s="109">
        <f t="shared" si="60"/>
        <v>0</v>
      </c>
      <c r="AF191" s="106"/>
      <c r="AG191" s="108" t="str">
        <f>IF(AH191=0,"--",IF(AH191&lt;='db fasce di rischio'!$B$4,'db fasce di rischio'!$A$2,IF(AH191&lt;='db fasce di rischio'!$D$4,'db fasce di rischio'!$C$2,IF(AH191&lt;='db fasce di rischio'!$F$4,'db fasce di rischio'!$E$2,IF(AH191&lt;='db fasce di rischio'!$H$4,'db fasce di rischio'!$G$2,"")))))</f>
        <v>--</v>
      </c>
      <c r="AH191" s="109">
        <f t="shared" si="61"/>
        <v>0</v>
      </c>
      <c r="AI191" s="108" t="str">
        <f t="shared" si="62"/>
        <v>--</v>
      </c>
      <c r="AJ191" s="28"/>
      <c r="AK191" s="28"/>
    </row>
    <row r="192" spans="1:37" ht="21" hidden="1" outlineLevel="1" x14ac:dyDescent="0.2">
      <c r="A192" s="161"/>
      <c r="B192" s="161"/>
      <c r="C192" s="24" t="s">
        <v>30</v>
      </c>
      <c r="D192" s="24" t="s">
        <v>30</v>
      </c>
      <c r="E192" s="24" t="s">
        <v>30</v>
      </c>
      <c r="F192" s="24" t="s">
        <v>30</v>
      </c>
      <c r="G192" s="152" t="str">
        <f t="shared" si="63"/>
        <v>--</v>
      </c>
      <c r="H192" s="109">
        <f t="shared" si="64"/>
        <v>0</v>
      </c>
      <c r="I192" s="25" t="s">
        <v>30</v>
      </c>
      <c r="J192" s="31" t="s">
        <v>30</v>
      </c>
      <c r="K192" s="82"/>
      <c r="L192" s="31"/>
      <c r="M192" s="24"/>
      <c r="N192" s="24"/>
      <c r="O192" s="24"/>
      <c r="P192" s="24"/>
      <c r="Q192" s="161"/>
      <c r="R192" s="105"/>
      <c r="S192" s="106"/>
      <c r="T192" s="106"/>
      <c r="U192" s="106"/>
      <c r="V192" s="105"/>
      <c r="W192" s="107">
        <f t="shared" si="65"/>
        <v>0</v>
      </c>
      <c r="X192" s="106"/>
      <c r="Y192" s="106"/>
      <c r="Z192" s="106"/>
      <c r="AA192" s="106"/>
      <c r="AB192" s="106"/>
      <c r="AC192" s="107">
        <f t="shared" si="66"/>
        <v>0</v>
      </c>
      <c r="AD192" s="108" t="str">
        <f>IF(AE192=0,"--",IF(AE192&lt;='[4]db fasce di rischio'!$B$4,'[4]db fasce di rischio'!$A$2,IF(AE192&lt;='[4]db fasce di rischio'!$D$4,'[4]db fasce di rischio'!$C$2,IF(AE192&lt;='[4]db fasce di rischio'!$F$4,'[4]db fasce di rischio'!$E$2,IF(AE192&lt;='[4]db fasce di rischio'!$H$4,'[4]db fasce di rischio'!$G$2,"")))))</f>
        <v>--</v>
      </c>
      <c r="AE192" s="109">
        <f t="shared" si="60"/>
        <v>0</v>
      </c>
      <c r="AF192" s="106"/>
      <c r="AG192" s="108" t="str">
        <f>IF(AH192=0,"--",IF(AH192&lt;='db fasce di rischio'!$B$4,'db fasce di rischio'!$A$2,IF(AH192&lt;='db fasce di rischio'!$D$4,'db fasce di rischio'!$C$2,IF(AH192&lt;='db fasce di rischio'!$F$4,'db fasce di rischio'!$E$2,IF(AH192&lt;='db fasce di rischio'!$H$4,'db fasce di rischio'!$G$2,"")))))</f>
        <v>--</v>
      </c>
      <c r="AH192" s="109">
        <f t="shared" si="61"/>
        <v>0</v>
      </c>
      <c r="AI192" s="108" t="str">
        <f t="shared" si="62"/>
        <v>--</v>
      </c>
      <c r="AJ192" s="28"/>
      <c r="AK192" s="28"/>
    </row>
    <row r="193" spans="1:37" ht="21" hidden="1" outlineLevel="1" x14ac:dyDescent="0.2">
      <c r="A193" s="161"/>
      <c r="B193" s="161"/>
      <c r="C193" s="24" t="s">
        <v>30</v>
      </c>
      <c r="D193" s="24" t="s">
        <v>30</v>
      </c>
      <c r="E193" s="24" t="s">
        <v>30</v>
      </c>
      <c r="F193" s="24" t="s">
        <v>30</v>
      </c>
      <c r="G193" s="152" t="str">
        <f t="shared" si="63"/>
        <v>--</v>
      </c>
      <c r="H193" s="109">
        <f t="shared" si="64"/>
        <v>0</v>
      </c>
      <c r="I193" s="25" t="s">
        <v>30</v>
      </c>
      <c r="J193" s="31" t="s">
        <v>30</v>
      </c>
      <c r="K193" s="82"/>
      <c r="L193" s="31"/>
      <c r="M193" s="24"/>
      <c r="N193" s="24"/>
      <c r="O193" s="24"/>
      <c r="P193" s="24"/>
      <c r="Q193" s="161"/>
      <c r="R193" s="105"/>
      <c r="S193" s="106"/>
      <c r="T193" s="106"/>
      <c r="U193" s="106"/>
      <c r="V193" s="105"/>
      <c r="W193" s="107">
        <f t="shared" si="65"/>
        <v>0</v>
      </c>
      <c r="X193" s="106"/>
      <c r="Y193" s="106"/>
      <c r="Z193" s="106"/>
      <c r="AA193" s="106"/>
      <c r="AB193" s="106"/>
      <c r="AC193" s="107">
        <f t="shared" si="66"/>
        <v>0</v>
      </c>
      <c r="AD193" s="108" t="str">
        <f>IF(AE193=0,"--",IF(AE193&lt;='[4]db fasce di rischio'!$B$4,'[4]db fasce di rischio'!$A$2,IF(AE193&lt;='[4]db fasce di rischio'!$D$4,'[4]db fasce di rischio'!$C$2,IF(AE193&lt;='[4]db fasce di rischio'!$F$4,'[4]db fasce di rischio'!$E$2,IF(AE193&lt;='[4]db fasce di rischio'!$H$4,'[4]db fasce di rischio'!$G$2,"")))))</f>
        <v>--</v>
      </c>
      <c r="AE193" s="109">
        <f t="shared" si="60"/>
        <v>0</v>
      </c>
      <c r="AF193" s="106"/>
      <c r="AG193" s="108" t="str">
        <f>IF(AH193=0,"--",IF(AH193&lt;='db fasce di rischio'!$B$4,'db fasce di rischio'!$A$2,IF(AH193&lt;='db fasce di rischio'!$D$4,'db fasce di rischio'!$C$2,IF(AH193&lt;='db fasce di rischio'!$F$4,'db fasce di rischio'!$E$2,IF(AH193&lt;='db fasce di rischio'!$H$4,'db fasce di rischio'!$G$2,"")))))</f>
        <v>--</v>
      </c>
      <c r="AH193" s="109">
        <f t="shared" si="61"/>
        <v>0</v>
      </c>
      <c r="AI193" s="108" t="str">
        <f t="shared" si="62"/>
        <v>--</v>
      </c>
      <c r="AJ193" s="28"/>
      <c r="AK193" s="28"/>
    </row>
    <row r="194" spans="1:37" ht="21" hidden="1" outlineLevel="1" x14ac:dyDescent="0.2">
      <c r="A194" s="161"/>
      <c r="B194" s="161"/>
      <c r="C194" s="24" t="s">
        <v>30</v>
      </c>
      <c r="D194" s="24" t="s">
        <v>30</v>
      </c>
      <c r="E194" s="24" t="s">
        <v>30</v>
      </c>
      <c r="F194" s="24" t="s">
        <v>30</v>
      </c>
      <c r="G194" s="152" t="str">
        <f t="shared" si="63"/>
        <v>--</v>
      </c>
      <c r="H194" s="109">
        <f t="shared" si="64"/>
        <v>0</v>
      </c>
      <c r="I194" s="25" t="s">
        <v>30</v>
      </c>
      <c r="J194" s="31" t="s">
        <v>30</v>
      </c>
      <c r="K194" s="82"/>
      <c r="L194" s="31"/>
      <c r="M194" s="24"/>
      <c r="N194" s="24"/>
      <c r="O194" s="24"/>
      <c r="P194" s="24"/>
      <c r="Q194" s="161"/>
      <c r="R194" s="105"/>
      <c r="S194" s="106"/>
      <c r="T194" s="106"/>
      <c r="U194" s="106"/>
      <c r="V194" s="105"/>
      <c r="W194" s="107">
        <f t="shared" si="65"/>
        <v>0</v>
      </c>
      <c r="X194" s="106"/>
      <c r="Y194" s="106"/>
      <c r="Z194" s="106"/>
      <c r="AA194" s="106"/>
      <c r="AB194" s="106"/>
      <c r="AC194" s="107">
        <f t="shared" si="66"/>
        <v>0</v>
      </c>
      <c r="AD194" s="108" t="str">
        <f>IF(AE194=0,"--",IF(AE194&lt;='[4]db fasce di rischio'!$B$4,'[4]db fasce di rischio'!$A$2,IF(AE194&lt;='[4]db fasce di rischio'!$D$4,'[4]db fasce di rischio'!$C$2,IF(AE194&lt;='[4]db fasce di rischio'!$F$4,'[4]db fasce di rischio'!$E$2,IF(AE194&lt;='[4]db fasce di rischio'!$H$4,'[4]db fasce di rischio'!$G$2,"")))))</f>
        <v>--</v>
      </c>
      <c r="AE194" s="109">
        <f t="shared" si="60"/>
        <v>0</v>
      </c>
      <c r="AF194" s="106"/>
      <c r="AG194" s="108" t="str">
        <f>IF(AH194=0,"--",IF(AH194&lt;='db fasce di rischio'!$B$4,'db fasce di rischio'!$A$2,IF(AH194&lt;='db fasce di rischio'!$D$4,'db fasce di rischio'!$C$2,IF(AH194&lt;='db fasce di rischio'!$F$4,'db fasce di rischio'!$E$2,IF(AH194&lt;='db fasce di rischio'!$H$4,'db fasce di rischio'!$G$2,"")))))</f>
        <v>--</v>
      </c>
      <c r="AH194" s="109">
        <f t="shared" si="61"/>
        <v>0</v>
      </c>
      <c r="AI194" s="108" t="str">
        <f t="shared" si="62"/>
        <v>--</v>
      </c>
      <c r="AJ194" s="28"/>
      <c r="AK194" s="28"/>
    </row>
    <row r="195" spans="1:37" ht="21" hidden="1" outlineLevel="1" x14ac:dyDescent="0.2">
      <c r="A195" s="161"/>
      <c r="B195" s="161"/>
      <c r="C195" s="24" t="s">
        <v>30</v>
      </c>
      <c r="D195" s="24" t="s">
        <v>30</v>
      </c>
      <c r="E195" s="24" t="s">
        <v>30</v>
      </c>
      <c r="F195" s="24" t="s">
        <v>30</v>
      </c>
      <c r="G195" s="152" t="str">
        <f t="shared" si="63"/>
        <v>--</v>
      </c>
      <c r="H195" s="109">
        <f t="shared" si="64"/>
        <v>0</v>
      </c>
      <c r="I195" s="25" t="s">
        <v>30</v>
      </c>
      <c r="J195" s="31" t="s">
        <v>30</v>
      </c>
      <c r="K195" s="83"/>
      <c r="L195" s="31"/>
      <c r="M195" s="24"/>
      <c r="N195" s="24"/>
      <c r="O195" s="24"/>
      <c r="P195" s="24"/>
      <c r="Q195" s="161"/>
      <c r="R195" s="105"/>
      <c r="S195" s="106"/>
      <c r="T195" s="106"/>
      <c r="U195" s="106"/>
      <c r="V195" s="105"/>
      <c r="W195" s="107">
        <f t="shared" si="65"/>
        <v>0</v>
      </c>
      <c r="X195" s="106"/>
      <c r="Y195" s="106"/>
      <c r="Z195" s="106"/>
      <c r="AA195" s="106"/>
      <c r="AB195" s="106"/>
      <c r="AC195" s="107">
        <f t="shared" si="66"/>
        <v>0</v>
      </c>
      <c r="AD195" s="108" t="str">
        <f>IF(AE195=0,"--",IF(AE195&lt;='[4]db fasce di rischio'!$B$4,'[4]db fasce di rischio'!$A$2,IF(AE195&lt;='[4]db fasce di rischio'!$D$4,'[4]db fasce di rischio'!$C$2,IF(AE195&lt;='[4]db fasce di rischio'!$F$4,'[4]db fasce di rischio'!$E$2,IF(AE195&lt;='[4]db fasce di rischio'!$H$4,'[4]db fasce di rischio'!$G$2,"")))))</f>
        <v>--</v>
      </c>
      <c r="AE195" s="109">
        <f t="shared" si="60"/>
        <v>0</v>
      </c>
      <c r="AF195" s="106"/>
      <c r="AG195" s="108" t="str">
        <f>IF(AH195=0,"--",IF(AH195&lt;='db fasce di rischio'!$B$4,'db fasce di rischio'!$A$2,IF(AH195&lt;='db fasce di rischio'!$D$4,'db fasce di rischio'!$C$2,IF(AH195&lt;='db fasce di rischio'!$F$4,'db fasce di rischio'!$E$2,IF(AH195&lt;='db fasce di rischio'!$H$4,'db fasce di rischio'!$G$2,"")))))</f>
        <v>--</v>
      </c>
      <c r="AH195" s="109">
        <f t="shared" si="61"/>
        <v>0</v>
      </c>
      <c r="AI195" s="108" t="str">
        <f t="shared" si="62"/>
        <v>--</v>
      </c>
      <c r="AJ195" s="28"/>
      <c r="AK195" s="28"/>
    </row>
    <row r="196" spans="1:37" ht="21" hidden="1" outlineLevel="1" x14ac:dyDescent="0.2">
      <c r="A196" s="161"/>
      <c r="B196" s="161"/>
      <c r="C196" s="24" t="s">
        <v>30</v>
      </c>
      <c r="D196" s="24" t="s">
        <v>30</v>
      </c>
      <c r="E196" s="24" t="s">
        <v>30</v>
      </c>
      <c r="F196" s="24" t="s">
        <v>30</v>
      </c>
      <c r="G196" s="152" t="str">
        <f t="shared" si="63"/>
        <v>--</v>
      </c>
      <c r="H196" s="109">
        <f t="shared" si="64"/>
        <v>0</v>
      </c>
      <c r="I196" s="25" t="s">
        <v>30</v>
      </c>
      <c r="J196" s="31" t="s">
        <v>30</v>
      </c>
      <c r="K196" s="83"/>
      <c r="L196" s="31"/>
      <c r="M196" s="24"/>
      <c r="N196" s="24"/>
      <c r="O196" s="24"/>
      <c r="P196" s="24"/>
      <c r="Q196" s="161"/>
      <c r="R196" s="105"/>
      <c r="S196" s="106"/>
      <c r="T196" s="106"/>
      <c r="U196" s="106"/>
      <c r="V196" s="105"/>
      <c r="W196" s="107">
        <f t="shared" si="65"/>
        <v>0</v>
      </c>
      <c r="X196" s="106"/>
      <c r="Y196" s="106"/>
      <c r="Z196" s="106"/>
      <c r="AA196" s="106"/>
      <c r="AB196" s="106"/>
      <c r="AC196" s="107">
        <f t="shared" si="66"/>
        <v>0</v>
      </c>
      <c r="AD196" s="108" t="str">
        <f>IF(AE196=0,"--",IF(AE196&lt;='[4]db fasce di rischio'!$B$4,'[4]db fasce di rischio'!$A$2,IF(AE196&lt;='[4]db fasce di rischio'!$D$4,'[4]db fasce di rischio'!$C$2,IF(AE196&lt;='[4]db fasce di rischio'!$F$4,'[4]db fasce di rischio'!$E$2,IF(AE196&lt;='[4]db fasce di rischio'!$H$4,'[4]db fasce di rischio'!$G$2,"")))))</f>
        <v>--</v>
      </c>
      <c r="AE196" s="109">
        <f t="shared" si="60"/>
        <v>0</v>
      </c>
      <c r="AF196" s="106"/>
      <c r="AG196" s="108" t="str">
        <f>IF(AH196=0,"--",IF(AH196&lt;='db fasce di rischio'!$B$4,'db fasce di rischio'!$A$2,IF(AH196&lt;='db fasce di rischio'!$D$4,'db fasce di rischio'!$C$2,IF(AH196&lt;='db fasce di rischio'!$F$4,'db fasce di rischio'!$E$2,IF(AH196&lt;='db fasce di rischio'!$H$4,'db fasce di rischio'!$G$2,"")))))</f>
        <v>--</v>
      </c>
      <c r="AH196" s="109">
        <f t="shared" si="61"/>
        <v>0</v>
      </c>
      <c r="AI196" s="108" t="str">
        <f t="shared" si="62"/>
        <v>--</v>
      </c>
      <c r="AJ196" s="28"/>
      <c r="AK196" s="28"/>
    </row>
    <row r="197" spans="1:37" ht="21" hidden="1" outlineLevel="1" x14ac:dyDescent="0.2">
      <c r="A197" s="161"/>
      <c r="B197" s="161"/>
      <c r="C197" s="24" t="s">
        <v>30</v>
      </c>
      <c r="D197" s="24" t="s">
        <v>30</v>
      </c>
      <c r="E197" s="24" t="s">
        <v>30</v>
      </c>
      <c r="F197" s="24" t="s">
        <v>30</v>
      </c>
      <c r="G197" s="152" t="str">
        <f t="shared" si="63"/>
        <v>--</v>
      </c>
      <c r="H197" s="109">
        <f t="shared" si="64"/>
        <v>0</v>
      </c>
      <c r="I197" s="25" t="s">
        <v>30</v>
      </c>
      <c r="J197" s="31" t="s">
        <v>30</v>
      </c>
      <c r="K197" s="83"/>
      <c r="L197" s="31"/>
      <c r="M197" s="24"/>
      <c r="N197" s="24"/>
      <c r="O197" s="24"/>
      <c r="P197" s="24"/>
      <c r="Q197" s="161"/>
      <c r="R197" s="105"/>
      <c r="S197" s="106"/>
      <c r="T197" s="106"/>
      <c r="U197" s="106"/>
      <c r="V197" s="105"/>
      <c r="W197" s="107">
        <f t="shared" si="65"/>
        <v>0</v>
      </c>
      <c r="X197" s="106"/>
      <c r="Y197" s="106"/>
      <c r="Z197" s="106"/>
      <c r="AA197" s="106"/>
      <c r="AB197" s="106"/>
      <c r="AC197" s="107">
        <f t="shared" si="66"/>
        <v>0</v>
      </c>
      <c r="AD197" s="108" t="str">
        <f>IF(AE197=0,"--",IF(AE197&lt;='[4]db fasce di rischio'!$B$4,'[4]db fasce di rischio'!$A$2,IF(AE197&lt;='[4]db fasce di rischio'!$D$4,'[4]db fasce di rischio'!$C$2,IF(AE197&lt;='[4]db fasce di rischio'!$F$4,'[4]db fasce di rischio'!$E$2,IF(AE197&lt;='[4]db fasce di rischio'!$H$4,'[4]db fasce di rischio'!$G$2,"")))))</f>
        <v>--</v>
      </c>
      <c r="AE197" s="109">
        <f t="shared" si="60"/>
        <v>0</v>
      </c>
      <c r="AF197" s="106"/>
      <c r="AG197" s="108" t="str">
        <f>IF(AH197=0,"--",IF(AH197&lt;='db fasce di rischio'!$B$4,'db fasce di rischio'!$A$2,IF(AH197&lt;='db fasce di rischio'!$D$4,'db fasce di rischio'!$C$2,IF(AH197&lt;='db fasce di rischio'!$F$4,'db fasce di rischio'!$E$2,IF(AH197&lt;='db fasce di rischio'!$H$4,'db fasce di rischio'!$G$2,"")))))</f>
        <v>--</v>
      </c>
      <c r="AH197" s="109">
        <f t="shared" si="61"/>
        <v>0</v>
      </c>
      <c r="AI197" s="108" t="str">
        <f t="shared" si="62"/>
        <v>--</v>
      </c>
      <c r="AJ197" s="28"/>
      <c r="AK197" s="28"/>
    </row>
    <row r="198" spans="1:37" ht="21" hidden="1" outlineLevel="1" x14ac:dyDescent="0.2">
      <c r="A198" s="161"/>
      <c r="B198" s="161"/>
      <c r="C198" s="24" t="s">
        <v>30</v>
      </c>
      <c r="D198" s="24" t="s">
        <v>30</v>
      </c>
      <c r="E198" s="24" t="s">
        <v>30</v>
      </c>
      <c r="F198" s="24" t="s">
        <v>30</v>
      </c>
      <c r="G198" s="152" t="str">
        <f t="shared" si="63"/>
        <v>--</v>
      </c>
      <c r="H198" s="109">
        <f t="shared" si="64"/>
        <v>0</v>
      </c>
      <c r="I198" s="25" t="s">
        <v>30</v>
      </c>
      <c r="J198" s="31" t="s">
        <v>30</v>
      </c>
      <c r="K198" s="83"/>
      <c r="L198" s="31"/>
      <c r="M198" s="24"/>
      <c r="N198" s="24"/>
      <c r="O198" s="24"/>
      <c r="P198" s="24"/>
      <c r="Q198" s="161"/>
      <c r="R198" s="105"/>
      <c r="S198" s="106"/>
      <c r="T198" s="106"/>
      <c r="U198" s="106"/>
      <c r="V198" s="105"/>
      <c r="W198" s="107">
        <f t="shared" si="65"/>
        <v>0</v>
      </c>
      <c r="X198" s="106"/>
      <c r="Y198" s="106"/>
      <c r="Z198" s="106"/>
      <c r="AA198" s="106"/>
      <c r="AB198" s="106"/>
      <c r="AC198" s="107">
        <f t="shared" si="66"/>
        <v>0</v>
      </c>
      <c r="AD198" s="108" t="str">
        <f>IF(AE198=0,"--",IF(AE198&lt;='[4]db fasce di rischio'!$B$4,'[4]db fasce di rischio'!$A$2,IF(AE198&lt;='[4]db fasce di rischio'!$D$4,'[4]db fasce di rischio'!$C$2,IF(AE198&lt;='[4]db fasce di rischio'!$F$4,'[4]db fasce di rischio'!$E$2,IF(AE198&lt;='[4]db fasce di rischio'!$H$4,'[4]db fasce di rischio'!$G$2,"")))))</f>
        <v>--</v>
      </c>
      <c r="AE198" s="109">
        <f t="shared" si="60"/>
        <v>0</v>
      </c>
      <c r="AF198" s="106"/>
      <c r="AG198" s="108" t="str">
        <f>IF(AH198=0,"--",IF(AH198&lt;='db fasce di rischio'!$B$4,'db fasce di rischio'!$A$2,IF(AH198&lt;='db fasce di rischio'!$D$4,'db fasce di rischio'!$C$2,IF(AH198&lt;='db fasce di rischio'!$F$4,'db fasce di rischio'!$E$2,IF(AH198&lt;='db fasce di rischio'!$H$4,'db fasce di rischio'!$G$2,"")))))</f>
        <v>--</v>
      </c>
      <c r="AH198" s="109">
        <f t="shared" si="61"/>
        <v>0</v>
      </c>
      <c r="AI198" s="108" t="str">
        <f t="shared" si="62"/>
        <v>--</v>
      </c>
      <c r="AJ198" s="28"/>
      <c r="AK198" s="28"/>
    </row>
    <row r="199" spans="1:37" ht="21" hidden="1" outlineLevel="1" x14ac:dyDescent="0.2">
      <c r="A199" s="161"/>
      <c r="B199" s="161"/>
      <c r="C199" s="24" t="s">
        <v>30</v>
      </c>
      <c r="D199" s="24" t="s">
        <v>30</v>
      </c>
      <c r="E199" s="24" t="s">
        <v>30</v>
      </c>
      <c r="F199" s="24" t="s">
        <v>30</v>
      </c>
      <c r="G199" s="152" t="str">
        <f t="shared" si="63"/>
        <v>--</v>
      </c>
      <c r="H199" s="109">
        <f t="shared" si="64"/>
        <v>0</v>
      </c>
      <c r="I199" s="25" t="s">
        <v>30</v>
      </c>
      <c r="J199" s="31" t="s">
        <v>30</v>
      </c>
      <c r="K199" s="82"/>
      <c r="L199" s="31"/>
      <c r="M199" s="24"/>
      <c r="N199" s="24"/>
      <c r="O199" s="24"/>
      <c r="P199" s="24"/>
      <c r="Q199" s="161"/>
      <c r="R199" s="105"/>
      <c r="S199" s="106"/>
      <c r="T199" s="106"/>
      <c r="U199" s="106"/>
      <c r="V199" s="105"/>
      <c r="W199" s="107">
        <f t="shared" si="65"/>
        <v>0</v>
      </c>
      <c r="X199" s="106"/>
      <c r="Y199" s="106"/>
      <c r="Z199" s="106"/>
      <c r="AA199" s="106"/>
      <c r="AB199" s="106"/>
      <c r="AC199" s="107">
        <f t="shared" si="66"/>
        <v>0</v>
      </c>
      <c r="AD199" s="108" t="str">
        <f>IF(AE199=0,"--",IF(AE199&lt;='[4]db fasce di rischio'!$B$4,'[4]db fasce di rischio'!$A$2,IF(AE199&lt;='[4]db fasce di rischio'!$D$4,'[4]db fasce di rischio'!$C$2,IF(AE199&lt;='[4]db fasce di rischio'!$F$4,'[4]db fasce di rischio'!$E$2,IF(AE199&lt;='[4]db fasce di rischio'!$H$4,'[4]db fasce di rischio'!$G$2,"")))))</f>
        <v>--</v>
      </c>
      <c r="AE199" s="109">
        <f t="shared" si="60"/>
        <v>0</v>
      </c>
      <c r="AF199" s="106"/>
      <c r="AG199" s="108" t="str">
        <f>IF(AH199=0,"--",IF(AH199&lt;='db fasce di rischio'!$B$4,'db fasce di rischio'!$A$2,IF(AH199&lt;='db fasce di rischio'!$D$4,'db fasce di rischio'!$C$2,IF(AH199&lt;='db fasce di rischio'!$F$4,'db fasce di rischio'!$E$2,IF(AH199&lt;='db fasce di rischio'!$H$4,'db fasce di rischio'!$G$2,"")))))</f>
        <v>--</v>
      </c>
      <c r="AH199" s="109">
        <f t="shared" si="61"/>
        <v>0</v>
      </c>
      <c r="AI199" s="108" t="str">
        <f t="shared" si="62"/>
        <v>--</v>
      </c>
      <c r="AJ199" s="28"/>
      <c r="AK199" s="28"/>
    </row>
    <row r="200" spans="1:37" ht="21" hidden="1" outlineLevel="1" x14ac:dyDescent="0.2">
      <c r="A200" s="161"/>
      <c r="B200" s="161"/>
      <c r="C200" s="24" t="s">
        <v>30</v>
      </c>
      <c r="D200" s="24" t="s">
        <v>30</v>
      </c>
      <c r="E200" s="24" t="s">
        <v>30</v>
      </c>
      <c r="F200" s="24" t="s">
        <v>30</v>
      </c>
      <c r="G200" s="152" t="str">
        <f t="shared" si="63"/>
        <v>--</v>
      </c>
      <c r="H200" s="109">
        <f t="shared" si="64"/>
        <v>0</v>
      </c>
      <c r="I200" s="25" t="s">
        <v>30</v>
      </c>
      <c r="J200" s="31" t="s">
        <v>30</v>
      </c>
      <c r="K200" s="82"/>
      <c r="L200" s="31"/>
      <c r="M200" s="24"/>
      <c r="N200" s="24"/>
      <c r="O200" s="24"/>
      <c r="P200" s="26"/>
      <c r="Q200" s="161"/>
      <c r="R200" s="105"/>
      <c r="S200" s="106"/>
      <c r="T200" s="106"/>
      <c r="U200" s="106"/>
      <c r="V200" s="105"/>
      <c r="W200" s="107">
        <f t="shared" si="65"/>
        <v>0</v>
      </c>
      <c r="X200" s="106"/>
      <c r="Y200" s="106"/>
      <c r="Z200" s="106"/>
      <c r="AA200" s="106"/>
      <c r="AB200" s="106"/>
      <c r="AC200" s="107">
        <f t="shared" si="66"/>
        <v>0</v>
      </c>
      <c r="AD200" s="108" t="str">
        <f>IF(AE200=0,"--",IF(AE200&lt;='[4]db fasce di rischio'!$B$4,'[4]db fasce di rischio'!$A$2,IF(AE200&lt;='[4]db fasce di rischio'!$D$4,'[4]db fasce di rischio'!$C$2,IF(AE200&lt;='[4]db fasce di rischio'!$F$4,'[4]db fasce di rischio'!$E$2,IF(AE200&lt;='[4]db fasce di rischio'!$H$4,'[4]db fasce di rischio'!$G$2,"")))))</f>
        <v>--</v>
      </c>
      <c r="AE200" s="109">
        <f t="shared" si="60"/>
        <v>0</v>
      </c>
      <c r="AF200" s="106"/>
      <c r="AG200" s="108" t="str">
        <f>IF(AH200=0,"--",IF(AH200&lt;='db fasce di rischio'!$B$4,'db fasce di rischio'!$A$2,IF(AH200&lt;='db fasce di rischio'!$D$4,'db fasce di rischio'!$C$2,IF(AH200&lt;='db fasce di rischio'!$F$4,'db fasce di rischio'!$E$2,IF(AH200&lt;='db fasce di rischio'!$H$4,'db fasce di rischio'!$G$2,"")))))</f>
        <v>--</v>
      </c>
      <c r="AH200" s="109">
        <f t="shared" si="61"/>
        <v>0</v>
      </c>
      <c r="AI200" s="108" t="str">
        <f t="shared" si="62"/>
        <v>--</v>
      </c>
      <c r="AJ200" s="28"/>
      <c r="AK200" s="28"/>
    </row>
    <row r="201" spans="1:37" ht="21" hidden="1" outlineLevel="1" x14ac:dyDescent="0.2">
      <c r="A201" s="161"/>
      <c r="B201" s="161"/>
      <c r="C201" s="24" t="s">
        <v>30</v>
      </c>
      <c r="D201" s="24" t="s">
        <v>30</v>
      </c>
      <c r="E201" s="24" t="s">
        <v>30</v>
      </c>
      <c r="F201" s="24" t="s">
        <v>30</v>
      </c>
      <c r="G201" s="152" t="str">
        <f t="shared" si="63"/>
        <v>--</v>
      </c>
      <c r="H201" s="109">
        <f t="shared" si="64"/>
        <v>0</v>
      </c>
      <c r="I201" s="25" t="s">
        <v>30</v>
      </c>
      <c r="J201" s="31" t="s">
        <v>30</v>
      </c>
      <c r="K201" s="82"/>
      <c r="L201" s="31"/>
      <c r="M201" s="24"/>
      <c r="N201" s="24"/>
      <c r="O201" s="24"/>
      <c r="P201" s="27"/>
      <c r="Q201" s="161"/>
      <c r="R201" s="105"/>
      <c r="S201" s="106"/>
      <c r="T201" s="106"/>
      <c r="U201" s="106"/>
      <c r="V201" s="105"/>
      <c r="W201" s="107">
        <f t="shared" si="65"/>
        <v>0</v>
      </c>
      <c r="X201" s="106"/>
      <c r="Y201" s="106"/>
      <c r="Z201" s="106"/>
      <c r="AA201" s="106"/>
      <c r="AB201" s="106"/>
      <c r="AC201" s="107">
        <f t="shared" si="66"/>
        <v>0</v>
      </c>
      <c r="AD201" s="108" t="str">
        <f>IF(AE201=0,"--",IF(AE201&lt;='[4]db fasce di rischio'!$B$4,'[4]db fasce di rischio'!$A$2,IF(AE201&lt;='[4]db fasce di rischio'!$D$4,'[4]db fasce di rischio'!$C$2,IF(AE201&lt;='[4]db fasce di rischio'!$F$4,'[4]db fasce di rischio'!$E$2,IF(AE201&lt;='[4]db fasce di rischio'!$H$4,'[4]db fasce di rischio'!$G$2,"")))))</f>
        <v>--</v>
      </c>
      <c r="AE201" s="109">
        <f t="shared" si="60"/>
        <v>0</v>
      </c>
      <c r="AF201" s="106"/>
      <c r="AG201" s="108" t="str">
        <f>IF(AH201=0,"--",IF(AH201&lt;='db fasce di rischio'!$B$4,'db fasce di rischio'!$A$2,IF(AH201&lt;='db fasce di rischio'!$D$4,'db fasce di rischio'!$C$2,IF(AH201&lt;='db fasce di rischio'!$F$4,'db fasce di rischio'!$E$2,IF(AH201&lt;='db fasce di rischio'!$H$4,'db fasce di rischio'!$G$2,"")))))</f>
        <v>--</v>
      </c>
      <c r="AH201" s="109">
        <f t="shared" si="61"/>
        <v>0</v>
      </c>
      <c r="AI201" s="108" t="str">
        <f t="shared" si="62"/>
        <v>--</v>
      </c>
      <c r="AJ201" s="28"/>
      <c r="AK201" s="28"/>
    </row>
    <row r="202" spans="1:37" ht="21" collapsed="1" x14ac:dyDescent="0.2">
      <c r="A202" s="160"/>
      <c r="B202" s="160"/>
      <c r="C202" s="87"/>
      <c r="D202" s="87"/>
      <c r="E202" s="87"/>
      <c r="F202" s="87"/>
      <c r="G202" s="87"/>
      <c r="H202" s="87"/>
      <c r="I202" s="87"/>
      <c r="J202" s="87"/>
      <c r="K202" s="168"/>
      <c r="L202" s="87"/>
      <c r="M202" s="87"/>
      <c r="N202" s="87"/>
      <c r="O202" s="87"/>
      <c r="P202" s="87"/>
      <c r="Q202" s="160"/>
      <c r="R202" s="28"/>
      <c r="S202" s="28"/>
      <c r="T202" s="28"/>
      <c r="U202" s="28"/>
      <c r="V202" s="28"/>
      <c r="W202" s="28"/>
      <c r="X202" s="28"/>
      <c r="Y202" s="28"/>
      <c r="Z202" s="28"/>
      <c r="AA202" s="28"/>
      <c r="AB202" s="28"/>
      <c r="AC202" s="28"/>
      <c r="AD202" s="28"/>
      <c r="AE202" s="28"/>
      <c r="AF202" s="28"/>
      <c r="AG202" s="28"/>
      <c r="AH202" s="28"/>
      <c r="AI202" s="28"/>
      <c r="AJ202" s="28"/>
      <c r="AK202" s="28"/>
    </row>
    <row r="203" spans="1:37" ht="90.6" customHeight="1" x14ac:dyDescent="0.2">
      <c r="A203" s="29"/>
      <c r="B203" s="29"/>
      <c r="C203" s="30" t="s">
        <v>665</v>
      </c>
      <c r="D203" s="30"/>
      <c r="E203" s="28"/>
      <c r="F203" s="28"/>
      <c r="G203" s="28"/>
      <c r="H203" s="28"/>
      <c r="I203" s="28"/>
      <c r="J203" s="28"/>
      <c r="K203" s="80"/>
      <c r="L203" s="28"/>
      <c r="M203" s="28"/>
      <c r="N203" s="28"/>
      <c r="O203" s="79" t="s">
        <v>6</v>
      </c>
      <c r="P203" s="79" t="s">
        <v>666</v>
      </c>
      <c r="Q203" s="28"/>
      <c r="R203" s="192" t="str">
        <f>'Val testo - PNA 2019'!$A$4</f>
        <v>Livello di interesse “esterno”(1.1)</v>
      </c>
      <c r="S203" s="192" t="str">
        <f>'Val testo - PNA 2019'!$A$12</f>
        <v>Grado di discrezionalità del decisore interno alla PA rispetto al processo (1.2)</v>
      </c>
      <c r="T203" s="192" t="str">
        <f>'Val testo - PNA 2019'!$A$20</f>
        <v>Manifestazione di eventi corruttivi o di maladministration in passato (1.3)</v>
      </c>
      <c r="U203" s="192" t="str">
        <f>'Val testo - PNA 2019'!$A$28</f>
        <v>Complessità/opacità del processo decisionale (1.4)</v>
      </c>
      <c r="V203" s="192" t="str">
        <f>'Val testo - PNA 2019'!$A$36</f>
        <v>Livello di collaborazione del responsabile del processo (1.5)</v>
      </c>
      <c r="W203" s="193" t="s">
        <v>1276</v>
      </c>
      <c r="X203" s="192" t="str">
        <f>'Val testo - PNA 2019'!$A$46</f>
        <v>Impatto organizzativo (2.1)</v>
      </c>
      <c r="Y203" s="192" t="str">
        <f>'Val testo - PNA 2019'!$A$54</f>
        <v>Impatto derivante dalla definizione dei ruoli/responsabilità (2.2)</v>
      </c>
      <c r="Z203" s="192" t="str">
        <f>'Val testo - PNA 2019'!$A$62</f>
        <v>Impatto economico (2.3)</v>
      </c>
      <c r="AA203" s="192" t="str">
        <f>'Val testo - PNA 2019'!$A$70</f>
        <v>Impatto reputazionale (2.4)</v>
      </c>
      <c r="AB203" s="192" t="str">
        <f>'Val testo - PNA 2019'!$A$78</f>
        <v>Impatto organizzativo, economico e sull'immagine (2.5)</v>
      </c>
      <c r="AC203" s="193" t="s">
        <v>1276</v>
      </c>
      <c r="AD203" s="194" t="s">
        <v>1277</v>
      </c>
      <c r="AE203" s="194" t="s">
        <v>1278</v>
      </c>
      <c r="AF203" s="174" t="s">
        <v>1382</v>
      </c>
      <c r="AG203" s="173" t="s">
        <v>1303</v>
      </c>
      <c r="AH203" s="173" t="s">
        <v>1304</v>
      </c>
      <c r="AI203" s="175" t="s">
        <v>1387</v>
      </c>
      <c r="AJ203" s="28"/>
      <c r="AK203" s="28"/>
    </row>
    <row r="204" spans="1:37" ht="30.6" customHeight="1" x14ac:dyDescent="0.2">
      <c r="A204" s="160"/>
      <c r="B204" s="160">
        <v>10</v>
      </c>
      <c r="C204" s="265" t="s">
        <v>1257</v>
      </c>
      <c r="D204" s="266"/>
      <c r="E204" s="267"/>
      <c r="F204" s="270"/>
      <c r="G204" s="270"/>
      <c r="H204" s="270"/>
      <c r="I204" s="270"/>
      <c r="J204" s="45" t="s">
        <v>11</v>
      </c>
      <c r="K204" s="271" t="s">
        <v>3</v>
      </c>
      <c r="L204" s="271"/>
      <c r="M204" s="37"/>
      <c r="N204" s="153" t="s">
        <v>667</v>
      </c>
      <c r="O204" s="154" t="str">
        <f>IF(P204=0,"--",IF(P204&lt;='db fasce di rischio'!$B$4,'db fasce di rischio'!$A$2,IF(P204&lt;='db fasce di rischio'!$D$4,'db fasce di rischio'!$C$2,IF(P204&lt;='db fasce di rischio'!$F$4,'db fasce di rischio'!$E$2,IF(P204&lt;='db fasce di rischio'!$H$4,'db fasce di rischio'!$G$2,"")))))</f>
        <v>--</v>
      </c>
      <c r="P204" s="155">
        <f>IF(AH204=0,MAX(AH204:AH222),AH204)</f>
        <v>0</v>
      </c>
      <c r="Q204" s="160"/>
      <c r="R204" s="105"/>
      <c r="S204" s="106"/>
      <c r="T204" s="106"/>
      <c r="U204" s="106"/>
      <c r="V204" s="105"/>
      <c r="W204" s="107">
        <f>SUM(R204:V204)/5</f>
        <v>0</v>
      </c>
      <c r="X204" s="106"/>
      <c r="Y204" s="106"/>
      <c r="Z204" s="106"/>
      <c r="AA204" s="106"/>
      <c r="AB204" s="106"/>
      <c r="AC204" s="107">
        <f>SUM(X204:AB204)/5</f>
        <v>0</v>
      </c>
      <c r="AD204" s="108" t="str">
        <f>IF(AE204=0,"--",IF(AE204&lt;='[4]db fasce di rischio'!$B$4,'[4]db fasce di rischio'!$A$2,IF(AE204&lt;='[4]db fasce di rischio'!$D$4,'[4]db fasce di rischio'!$C$2,IF(AE204&lt;='[4]db fasce di rischio'!$F$4,'[4]db fasce di rischio'!$E$2,IF(AE204&lt;='[4]db fasce di rischio'!$H$4,'[4]db fasce di rischio'!$G$2,"")))))</f>
        <v>--</v>
      </c>
      <c r="AE204" s="109">
        <f>W204*AC204</f>
        <v>0</v>
      </c>
      <c r="AF204" s="106"/>
      <c r="AG204" s="108" t="str">
        <f>IF(AH204=0,"--",IF(AH204&lt;='db fasce di rischio'!$B$4,'db fasce di rischio'!$A$2,IF(AH204&lt;='db fasce di rischio'!$D$4,'db fasce di rischio'!$C$2,IF(AH204&lt;='db fasce di rischio'!$F$4,'db fasce di rischio'!$E$2,IF(AH204&lt;='db fasce di rischio'!$H$4,'db fasce di rischio'!$G$2,"")))))</f>
        <v>--</v>
      </c>
      <c r="AH204" s="109">
        <f>IF(MAX(AH208:AH222)&gt;(AF204*AE204),MAX(AH208:AH222),AF204*AE204)</f>
        <v>0</v>
      </c>
      <c r="AI204" s="108" t="str">
        <f>AG204</f>
        <v>--</v>
      </c>
      <c r="AJ204" s="28"/>
      <c r="AK204" s="28"/>
    </row>
    <row r="205" spans="1:37" ht="59.45" customHeight="1" x14ac:dyDescent="0.2">
      <c r="A205" s="160"/>
      <c r="B205" s="160"/>
      <c r="C205" s="268"/>
      <c r="D205" s="269"/>
      <c r="E205" s="269"/>
      <c r="F205" s="164"/>
      <c r="G205" s="164"/>
      <c r="H205" s="164"/>
      <c r="I205" s="164"/>
      <c r="J205" s="164"/>
      <c r="K205" s="164"/>
      <c r="L205" s="164"/>
      <c r="M205" s="165"/>
      <c r="N205" s="272" t="s">
        <v>1302</v>
      </c>
      <c r="O205" s="272"/>
      <c r="P205" s="272"/>
      <c r="Q205" s="160"/>
      <c r="R205" s="160"/>
      <c r="S205" s="28"/>
      <c r="T205" s="28"/>
      <c r="U205" s="28"/>
      <c r="V205" s="28"/>
      <c r="W205" s="28"/>
      <c r="X205" s="28"/>
      <c r="Y205" s="28"/>
      <c r="Z205" s="28"/>
      <c r="AA205" s="28"/>
      <c r="AB205" s="28"/>
      <c r="AC205" s="28"/>
      <c r="AD205" s="28"/>
      <c r="AE205" s="28"/>
      <c r="AF205" s="28"/>
      <c r="AG205" s="28"/>
      <c r="AH205" s="28"/>
      <c r="AI205" s="28"/>
      <c r="AJ205" s="28"/>
      <c r="AK205" s="28"/>
    </row>
    <row r="206" spans="1:37" ht="31.5" hidden="1" customHeight="1" outlineLevel="1" x14ac:dyDescent="0.2">
      <c r="A206" s="160"/>
      <c r="B206" s="160"/>
      <c r="C206" s="260" t="s">
        <v>1256</v>
      </c>
      <c r="D206" s="261"/>
      <c r="E206" s="151"/>
      <c r="F206" s="151"/>
      <c r="G206" s="151"/>
      <c r="H206" s="151"/>
      <c r="I206" s="151"/>
      <c r="J206" s="151"/>
      <c r="K206" s="150"/>
      <c r="L206" s="151"/>
      <c r="M206" s="156">
        <f>SUM(I193:I201)</f>
        <v>0</v>
      </c>
      <c r="N206" s="157"/>
      <c r="O206" s="157"/>
      <c r="P206" s="157"/>
      <c r="Q206" s="160"/>
      <c r="R206" s="160"/>
      <c r="S206" s="28"/>
      <c r="T206" s="28"/>
      <c r="U206" s="28"/>
      <c r="V206" s="28"/>
      <c r="W206" s="28"/>
      <c r="X206" s="28"/>
      <c r="Y206" s="28"/>
      <c r="Z206" s="28"/>
      <c r="AA206" s="28"/>
      <c r="AB206" s="28"/>
      <c r="AC206" s="28"/>
      <c r="AD206" s="28"/>
      <c r="AE206" s="28"/>
      <c r="AF206" s="28"/>
      <c r="AG206" s="28"/>
      <c r="AH206" s="28"/>
      <c r="AI206" s="28"/>
      <c r="AJ206" s="28"/>
      <c r="AK206" s="28"/>
    </row>
    <row r="207" spans="1:37" ht="81.95" hidden="1" customHeight="1" outlineLevel="1" x14ac:dyDescent="0.2">
      <c r="A207" s="161"/>
      <c r="B207" s="161"/>
      <c r="C207" s="22" t="s">
        <v>905</v>
      </c>
      <c r="D207" s="22" t="s">
        <v>906</v>
      </c>
      <c r="E207" s="22" t="s">
        <v>971</v>
      </c>
      <c r="F207" s="22" t="s">
        <v>970</v>
      </c>
      <c r="G207" s="262" t="s">
        <v>1299</v>
      </c>
      <c r="H207" s="263"/>
      <c r="I207" s="22" t="s">
        <v>969</v>
      </c>
      <c r="J207" s="22" t="s">
        <v>907</v>
      </c>
      <c r="K207" s="45" t="s">
        <v>972</v>
      </c>
      <c r="L207" s="45" t="s">
        <v>908</v>
      </c>
      <c r="M207" s="22" t="s">
        <v>630</v>
      </c>
      <c r="N207" s="22" t="s">
        <v>668</v>
      </c>
      <c r="O207" s="22" t="s">
        <v>669</v>
      </c>
      <c r="P207" s="22" t="s">
        <v>670</v>
      </c>
      <c r="Q207" s="161"/>
      <c r="R207" s="192" t="str">
        <f>'Val testo - PNA 2019'!$A$4</f>
        <v>Livello di interesse “esterno”(1.1)</v>
      </c>
      <c r="S207" s="192" t="str">
        <f>'Val testo - PNA 2019'!$A$12</f>
        <v>Grado di discrezionalità del decisore interno alla PA rispetto al processo (1.2)</v>
      </c>
      <c r="T207" s="192" t="str">
        <f>'Val testo - PNA 2019'!$A$20</f>
        <v>Manifestazione di eventi corruttivi o di maladministration in passato (1.3)</v>
      </c>
      <c r="U207" s="192" t="str">
        <f>'Val testo - PNA 2019'!$A$28</f>
        <v>Complessità/opacità del processo decisionale (1.4)</v>
      </c>
      <c r="V207" s="192" t="str">
        <f>'Val testo - PNA 2019'!$A$36</f>
        <v>Livello di collaborazione del responsabile del processo (1.5)</v>
      </c>
      <c r="W207" s="193" t="s">
        <v>1276</v>
      </c>
      <c r="X207" s="192" t="str">
        <f>'Val testo - PNA 2019'!$A$46</f>
        <v>Impatto organizzativo (2.1)</v>
      </c>
      <c r="Y207" s="192" t="str">
        <f>'Val testo - PNA 2019'!$A$54</f>
        <v>Impatto derivante dalla definizione dei ruoli/responsabilità (2.2)</v>
      </c>
      <c r="Z207" s="192" t="str">
        <f>'Val testo - PNA 2019'!$A$62</f>
        <v>Impatto economico (2.3)</v>
      </c>
      <c r="AA207" s="192" t="str">
        <f>'Val testo - PNA 2019'!$A$70</f>
        <v>Impatto reputazionale (2.4)</v>
      </c>
      <c r="AB207" s="192" t="str">
        <f>'Val testo - PNA 2019'!$A$78</f>
        <v>Impatto organizzativo, economico e sull'immagine (2.5)</v>
      </c>
      <c r="AC207" s="193" t="s">
        <v>1276</v>
      </c>
      <c r="AD207" s="194" t="s">
        <v>1277</v>
      </c>
      <c r="AE207" s="194" t="s">
        <v>1278</v>
      </c>
      <c r="AF207" s="174" t="s">
        <v>1382</v>
      </c>
      <c r="AG207" s="173" t="s">
        <v>1303</v>
      </c>
      <c r="AH207" s="22" t="s">
        <v>1293</v>
      </c>
      <c r="AI207" s="22" t="s">
        <v>1387</v>
      </c>
      <c r="AJ207" s="28"/>
      <c r="AK207" s="28"/>
    </row>
    <row r="208" spans="1:37" ht="21" hidden="1" outlineLevel="1" x14ac:dyDescent="0.2">
      <c r="A208" s="161"/>
      <c r="B208" s="161"/>
      <c r="C208" s="24" t="s">
        <v>30</v>
      </c>
      <c r="D208" s="24" t="s">
        <v>30</v>
      </c>
      <c r="E208" s="24" t="s">
        <v>30</v>
      </c>
      <c r="F208" s="24" t="s">
        <v>30</v>
      </c>
      <c r="G208" s="152" t="str">
        <f>AG208</f>
        <v>--</v>
      </c>
      <c r="H208" s="109">
        <f>AH208</f>
        <v>0</v>
      </c>
      <c r="I208" s="25" t="s">
        <v>30</v>
      </c>
      <c r="J208" s="31" t="s">
        <v>30</v>
      </c>
      <c r="K208" s="82"/>
      <c r="L208" s="31"/>
      <c r="M208" s="24"/>
      <c r="N208" s="24"/>
      <c r="O208" s="24"/>
      <c r="P208" s="24"/>
      <c r="Q208" s="161"/>
      <c r="R208" s="105"/>
      <c r="S208" s="106"/>
      <c r="T208" s="106"/>
      <c r="U208" s="106"/>
      <c r="V208" s="105"/>
      <c r="W208" s="107">
        <f>SUM(R208:V208)/5</f>
        <v>0</v>
      </c>
      <c r="X208" s="106"/>
      <c r="Y208" s="106"/>
      <c r="Z208" s="106"/>
      <c r="AA208" s="106"/>
      <c r="AB208" s="106"/>
      <c r="AC208" s="107">
        <f>SUM(X208:AB208)/5</f>
        <v>0</v>
      </c>
      <c r="AD208" s="108" t="str">
        <f>IF(AE208=0,"--",IF(AE208&lt;='[4]db fasce di rischio'!$B$4,'[4]db fasce di rischio'!$A$2,IF(AE208&lt;='[4]db fasce di rischio'!$D$4,'[4]db fasce di rischio'!$C$2,IF(AE208&lt;='[4]db fasce di rischio'!$F$4,'[4]db fasce di rischio'!$E$2,IF(AE208&lt;='[4]db fasce di rischio'!$H$4,'[4]db fasce di rischio'!$G$2,"")))))</f>
        <v>--</v>
      </c>
      <c r="AE208" s="109">
        <f t="shared" ref="AE208:AE222" si="67">W208*AC208</f>
        <v>0</v>
      </c>
      <c r="AF208" s="106"/>
      <c r="AG208" s="108" t="str">
        <f>IF(AH208=0,"--",IF(AH208&lt;='db fasce di rischio'!$B$4,'db fasce di rischio'!$A$2,IF(AH208&lt;='db fasce di rischio'!$D$4,'db fasce di rischio'!$C$2,IF(AH208&lt;='db fasce di rischio'!$F$4,'db fasce di rischio'!$E$2,IF(AH208&lt;='db fasce di rischio'!$H$4,'db fasce di rischio'!$G$2,"")))))</f>
        <v>--</v>
      </c>
      <c r="AH208" s="109">
        <f t="shared" ref="AH208:AH222" si="68">AF208*AE208</f>
        <v>0</v>
      </c>
      <c r="AI208" s="108" t="str">
        <f t="shared" ref="AI208:AI222" si="69">AG208</f>
        <v>--</v>
      </c>
      <c r="AJ208" s="28"/>
      <c r="AK208" s="28"/>
    </row>
    <row r="209" spans="1:37" ht="21" hidden="1" outlineLevel="1" x14ac:dyDescent="0.2">
      <c r="A209" s="161"/>
      <c r="B209" s="161"/>
      <c r="C209" s="24" t="s">
        <v>30</v>
      </c>
      <c r="D209" s="24" t="s">
        <v>30</v>
      </c>
      <c r="E209" s="24" t="s">
        <v>30</v>
      </c>
      <c r="F209" s="24" t="s">
        <v>30</v>
      </c>
      <c r="G209" s="152" t="str">
        <f t="shared" ref="G209:G222" si="70">AG209</f>
        <v>--</v>
      </c>
      <c r="H209" s="109">
        <f t="shared" ref="H209:H222" si="71">AH209</f>
        <v>0</v>
      </c>
      <c r="I209" s="25" t="s">
        <v>30</v>
      </c>
      <c r="J209" s="31" t="s">
        <v>30</v>
      </c>
      <c r="K209" s="82"/>
      <c r="L209" s="31"/>
      <c r="M209" s="24"/>
      <c r="N209" s="24"/>
      <c r="O209" s="24"/>
      <c r="P209" s="24"/>
      <c r="Q209" s="161"/>
      <c r="R209" s="105"/>
      <c r="S209" s="106"/>
      <c r="T209" s="106"/>
      <c r="U209" s="106"/>
      <c r="V209" s="105"/>
      <c r="W209" s="107">
        <f t="shared" ref="W209:W222" si="72">SUM(R209:V209)/5</f>
        <v>0</v>
      </c>
      <c r="X209" s="106"/>
      <c r="Y209" s="106"/>
      <c r="Z209" s="106"/>
      <c r="AA209" s="106"/>
      <c r="AB209" s="106"/>
      <c r="AC209" s="107">
        <f t="shared" ref="AC209:AC222" si="73">SUM(X209:AB209)/5</f>
        <v>0</v>
      </c>
      <c r="AD209" s="108" t="str">
        <f>IF(AE209=0,"--",IF(AE209&lt;='[4]db fasce di rischio'!$B$4,'[4]db fasce di rischio'!$A$2,IF(AE209&lt;='[4]db fasce di rischio'!$D$4,'[4]db fasce di rischio'!$C$2,IF(AE209&lt;='[4]db fasce di rischio'!$F$4,'[4]db fasce di rischio'!$E$2,IF(AE209&lt;='[4]db fasce di rischio'!$H$4,'[4]db fasce di rischio'!$G$2,"")))))</f>
        <v>--</v>
      </c>
      <c r="AE209" s="109">
        <f t="shared" si="67"/>
        <v>0</v>
      </c>
      <c r="AF209" s="106"/>
      <c r="AG209" s="108" t="str">
        <f>IF(AH209=0,"--",IF(AH209&lt;='db fasce di rischio'!$B$4,'db fasce di rischio'!$A$2,IF(AH209&lt;='db fasce di rischio'!$D$4,'db fasce di rischio'!$C$2,IF(AH209&lt;='db fasce di rischio'!$F$4,'db fasce di rischio'!$E$2,IF(AH209&lt;='db fasce di rischio'!$H$4,'db fasce di rischio'!$G$2,"")))))</f>
        <v>--</v>
      </c>
      <c r="AH209" s="109">
        <f t="shared" si="68"/>
        <v>0</v>
      </c>
      <c r="AI209" s="108" t="str">
        <f t="shared" si="69"/>
        <v>--</v>
      </c>
      <c r="AJ209" s="28"/>
      <c r="AK209" s="28"/>
    </row>
    <row r="210" spans="1:37" ht="21" hidden="1" outlineLevel="1" x14ac:dyDescent="0.2">
      <c r="A210" s="161"/>
      <c r="B210" s="161"/>
      <c r="C210" s="24" t="s">
        <v>30</v>
      </c>
      <c r="D210" s="24" t="s">
        <v>30</v>
      </c>
      <c r="E210" s="24" t="s">
        <v>30</v>
      </c>
      <c r="F210" s="24" t="s">
        <v>30</v>
      </c>
      <c r="G210" s="152" t="str">
        <f t="shared" si="70"/>
        <v>--</v>
      </c>
      <c r="H210" s="109">
        <f t="shared" si="71"/>
        <v>0</v>
      </c>
      <c r="I210" s="25" t="s">
        <v>30</v>
      </c>
      <c r="J210" s="31" t="s">
        <v>30</v>
      </c>
      <c r="K210" s="82"/>
      <c r="L210" s="31"/>
      <c r="M210" s="24"/>
      <c r="N210" s="24"/>
      <c r="O210" s="24"/>
      <c r="P210" s="24"/>
      <c r="Q210" s="161"/>
      <c r="R210" s="105"/>
      <c r="S210" s="106"/>
      <c r="T210" s="106"/>
      <c r="U210" s="106"/>
      <c r="V210" s="105"/>
      <c r="W210" s="107">
        <f t="shared" si="72"/>
        <v>0</v>
      </c>
      <c r="X210" s="106"/>
      <c r="Y210" s="106"/>
      <c r="Z210" s="106"/>
      <c r="AA210" s="106"/>
      <c r="AB210" s="106"/>
      <c r="AC210" s="107">
        <f t="shared" si="73"/>
        <v>0</v>
      </c>
      <c r="AD210" s="108" t="str">
        <f>IF(AE210=0,"--",IF(AE210&lt;='[4]db fasce di rischio'!$B$4,'[4]db fasce di rischio'!$A$2,IF(AE210&lt;='[4]db fasce di rischio'!$D$4,'[4]db fasce di rischio'!$C$2,IF(AE210&lt;='[4]db fasce di rischio'!$F$4,'[4]db fasce di rischio'!$E$2,IF(AE210&lt;='[4]db fasce di rischio'!$H$4,'[4]db fasce di rischio'!$G$2,"")))))</f>
        <v>--</v>
      </c>
      <c r="AE210" s="109">
        <f t="shared" si="67"/>
        <v>0</v>
      </c>
      <c r="AF210" s="106"/>
      <c r="AG210" s="108" t="str">
        <f>IF(AH210=0,"--",IF(AH210&lt;='db fasce di rischio'!$B$4,'db fasce di rischio'!$A$2,IF(AH210&lt;='db fasce di rischio'!$D$4,'db fasce di rischio'!$C$2,IF(AH210&lt;='db fasce di rischio'!$F$4,'db fasce di rischio'!$E$2,IF(AH210&lt;='db fasce di rischio'!$H$4,'db fasce di rischio'!$G$2,"")))))</f>
        <v>--</v>
      </c>
      <c r="AH210" s="109">
        <f t="shared" si="68"/>
        <v>0</v>
      </c>
      <c r="AI210" s="108" t="str">
        <f t="shared" si="69"/>
        <v>--</v>
      </c>
      <c r="AJ210" s="28"/>
      <c r="AK210" s="28"/>
    </row>
    <row r="211" spans="1:37" ht="21" hidden="1" outlineLevel="1" x14ac:dyDescent="0.2">
      <c r="A211" s="161"/>
      <c r="B211" s="161"/>
      <c r="C211" s="24" t="s">
        <v>30</v>
      </c>
      <c r="D211" s="24" t="s">
        <v>30</v>
      </c>
      <c r="E211" s="24" t="s">
        <v>30</v>
      </c>
      <c r="F211" s="24" t="s">
        <v>30</v>
      </c>
      <c r="G211" s="152" t="str">
        <f t="shared" si="70"/>
        <v>--</v>
      </c>
      <c r="H211" s="109">
        <f t="shared" si="71"/>
        <v>0</v>
      </c>
      <c r="I211" s="25" t="s">
        <v>30</v>
      </c>
      <c r="J211" s="31" t="s">
        <v>30</v>
      </c>
      <c r="K211" s="82"/>
      <c r="L211" s="31"/>
      <c r="M211" s="24"/>
      <c r="N211" s="24"/>
      <c r="O211" s="24"/>
      <c r="P211" s="24"/>
      <c r="Q211" s="161"/>
      <c r="R211" s="105"/>
      <c r="S211" s="106"/>
      <c r="T211" s="106"/>
      <c r="U211" s="106"/>
      <c r="V211" s="105"/>
      <c r="W211" s="107">
        <f t="shared" si="72"/>
        <v>0</v>
      </c>
      <c r="X211" s="106"/>
      <c r="Y211" s="106"/>
      <c r="Z211" s="106"/>
      <c r="AA211" s="106"/>
      <c r="AB211" s="106"/>
      <c r="AC211" s="107">
        <f t="shared" si="73"/>
        <v>0</v>
      </c>
      <c r="AD211" s="108" t="str">
        <f>IF(AE211=0,"--",IF(AE211&lt;='[4]db fasce di rischio'!$B$4,'[4]db fasce di rischio'!$A$2,IF(AE211&lt;='[4]db fasce di rischio'!$D$4,'[4]db fasce di rischio'!$C$2,IF(AE211&lt;='[4]db fasce di rischio'!$F$4,'[4]db fasce di rischio'!$E$2,IF(AE211&lt;='[4]db fasce di rischio'!$H$4,'[4]db fasce di rischio'!$G$2,"")))))</f>
        <v>--</v>
      </c>
      <c r="AE211" s="109">
        <f t="shared" si="67"/>
        <v>0</v>
      </c>
      <c r="AF211" s="106"/>
      <c r="AG211" s="108" t="str">
        <f>IF(AH211=0,"--",IF(AH211&lt;='db fasce di rischio'!$B$4,'db fasce di rischio'!$A$2,IF(AH211&lt;='db fasce di rischio'!$D$4,'db fasce di rischio'!$C$2,IF(AH211&lt;='db fasce di rischio'!$F$4,'db fasce di rischio'!$E$2,IF(AH211&lt;='db fasce di rischio'!$H$4,'db fasce di rischio'!$G$2,"")))))</f>
        <v>--</v>
      </c>
      <c r="AH211" s="109">
        <f t="shared" si="68"/>
        <v>0</v>
      </c>
      <c r="AI211" s="108" t="str">
        <f t="shared" si="69"/>
        <v>--</v>
      </c>
      <c r="AJ211" s="28"/>
      <c r="AK211" s="28"/>
    </row>
    <row r="212" spans="1:37" ht="21" hidden="1" outlineLevel="1" x14ac:dyDescent="0.2">
      <c r="A212" s="161"/>
      <c r="B212" s="161"/>
      <c r="C212" s="24" t="s">
        <v>30</v>
      </c>
      <c r="D212" s="24" t="s">
        <v>30</v>
      </c>
      <c r="E212" s="24" t="s">
        <v>30</v>
      </c>
      <c r="F212" s="24" t="s">
        <v>30</v>
      </c>
      <c r="G212" s="152" t="str">
        <f t="shared" si="70"/>
        <v>--</v>
      </c>
      <c r="H212" s="109">
        <f t="shared" si="71"/>
        <v>0</v>
      </c>
      <c r="I212" s="25" t="s">
        <v>30</v>
      </c>
      <c r="J212" s="31" t="s">
        <v>30</v>
      </c>
      <c r="K212" s="82"/>
      <c r="L212" s="31"/>
      <c r="M212" s="24"/>
      <c r="N212" s="24"/>
      <c r="O212" s="24"/>
      <c r="P212" s="24"/>
      <c r="Q212" s="161"/>
      <c r="R212" s="105"/>
      <c r="S212" s="106"/>
      <c r="T212" s="106"/>
      <c r="U212" s="106"/>
      <c r="V212" s="105"/>
      <c r="W212" s="107">
        <f t="shared" si="72"/>
        <v>0</v>
      </c>
      <c r="X212" s="106"/>
      <c r="Y212" s="106"/>
      <c r="Z212" s="106"/>
      <c r="AA212" s="106"/>
      <c r="AB212" s="106"/>
      <c r="AC212" s="107">
        <f t="shared" si="73"/>
        <v>0</v>
      </c>
      <c r="AD212" s="108" t="str">
        <f>IF(AE212=0,"--",IF(AE212&lt;='[4]db fasce di rischio'!$B$4,'[4]db fasce di rischio'!$A$2,IF(AE212&lt;='[4]db fasce di rischio'!$D$4,'[4]db fasce di rischio'!$C$2,IF(AE212&lt;='[4]db fasce di rischio'!$F$4,'[4]db fasce di rischio'!$E$2,IF(AE212&lt;='[4]db fasce di rischio'!$H$4,'[4]db fasce di rischio'!$G$2,"")))))</f>
        <v>--</v>
      </c>
      <c r="AE212" s="109">
        <f t="shared" si="67"/>
        <v>0</v>
      </c>
      <c r="AF212" s="106"/>
      <c r="AG212" s="108" t="str">
        <f>IF(AH212=0,"--",IF(AH212&lt;='db fasce di rischio'!$B$4,'db fasce di rischio'!$A$2,IF(AH212&lt;='db fasce di rischio'!$D$4,'db fasce di rischio'!$C$2,IF(AH212&lt;='db fasce di rischio'!$F$4,'db fasce di rischio'!$E$2,IF(AH212&lt;='db fasce di rischio'!$H$4,'db fasce di rischio'!$G$2,"")))))</f>
        <v>--</v>
      </c>
      <c r="AH212" s="109">
        <f t="shared" si="68"/>
        <v>0</v>
      </c>
      <c r="AI212" s="108" t="str">
        <f t="shared" si="69"/>
        <v>--</v>
      </c>
      <c r="AJ212" s="28"/>
      <c r="AK212" s="28"/>
    </row>
    <row r="213" spans="1:37" ht="21" hidden="1" outlineLevel="1" x14ac:dyDescent="0.2">
      <c r="A213" s="161"/>
      <c r="B213" s="161"/>
      <c r="C213" s="24" t="s">
        <v>30</v>
      </c>
      <c r="D213" s="24" t="s">
        <v>30</v>
      </c>
      <c r="E213" s="24" t="s">
        <v>30</v>
      </c>
      <c r="F213" s="24" t="s">
        <v>30</v>
      </c>
      <c r="G213" s="152" t="str">
        <f t="shared" si="70"/>
        <v>--</v>
      </c>
      <c r="H213" s="109">
        <f t="shared" si="71"/>
        <v>0</v>
      </c>
      <c r="I213" s="25" t="s">
        <v>30</v>
      </c>
      <c r="J213" s="31" t="s">
        <v>30</v>
      </c>
      <c r="K213" s="82"/>
      <c r="L213" s="31"/>
      <c r="M213" s="24"/>
      <c r="N213" s="24"/>
      <c r="O213" s="24"/>
      <c r="P213" s="24"/>
      <c r="Q213" s="161"/>
      <c r="R213" s="105"/>
      <c r="S213" s="106"/>
      <c r="T213" s="106"/>
      <c r="U213" s="106"/>
      <c r="V213" s="105"/>
      <c r="W213" s="107">
        <f t="shared" si="72"/>
        <v>0</v>
      </c>
      <c r="X213" s="106"/>
      <c r="Y213" s="106"/>
      <c r="Z213" s="106"/>
      <c r="AA213" s="106"/>
      <c r="AB213" s="106"/>
      <c r="AC213" s="107">
        <f t="shared" si="73"/>
        <v>0</v>
      </c>
      <c r="AD213" s="108" t="str">
        <f>IF(AE213=0,"--",IF(AE213&lt;='[4]db fasce di rischio'!$B$4,'[4]db fasce di rischio'!$A$2,IF(AE213&lt;='[4]db fasce di rischio'!$D$4,'[4]db fasce di rischio'!$C$2,IF(AE213&lt;='[4]db fasce di rischio'!$F$4,'[4]db fasce di rischio'!$E$2,IF(AE213&lt;='[4]db fasce di rischio'!$H$4,'[4]db fasce di rischio'!$G$2,"")))))</f>
        <v>--</v>
      </c>
      <c r="AE213" s="109">
        <f t="shared" si="67"/>
        <v>0</v>
      </c>
      <c r="AF213" s="106"/>
      <c r="AG213" s="108" t="str">
        <f>IF(AH213=0,"--",IF(AH213&lt;='db fasce di rischio'!$B$4,'db fasce di rischio'!$A$2,IF(AH213&lt;='db fasce di rischio'!$D$4,'db fasce di rischio'!$C$2,IF(AH213&lt;='db fasce di rischio'!$F$4,'db fasce di rischio'!$E$2,IF(AH213&lt;='db fasce di rischio'!$H$4,'db fasce di rischio'!$G$2,"")))))</f>
        <v>--</v>
      </c>
      <c r="AH213" s="109">
        <f t="shared" si="68"/>
        <v>0</v>
      </c>
      <c r="AI213" s="108" t="str">
        <f t="shared" si="69"/>
        <v>--</v>
      </c>
      <c r="AJ213" s="28"/>
      <c r="AK213" s="28"/>
    </row>
    <row r="214" spans="1:37" ht="21" hidden="1" outlineLevel="1" x14ac:dyDescent="0.2">
      <c r="A214" s="161"/>
      <c r="B214" s="161"/>
      <c r="C214" s="24" t="s">
        <v>30</v>
      </c>
      <c r="D214" s="24" t="s">
        <v>30</v>
      </c>
      <c r="E214" s="24" t="s">
        <v>30</v>
      </c>
      <c r="F214" s="24" t="s">
        <v>30</v>
      </c>
      <c r="G214" s="152" t="str">
        <f t="shared" si="70"/>
        <v>--</v>
      </c>
      <c r="H214" s="109">
        <f t="shared" si="71"/>
        <v>0</v>
      </c>
      <c r="I214" s="25" t="s">
        <v>30</v>
      </c>
      <c r="J214" s="31" t="s">
        <v>30</v>
      </c>
      <c r="K214" s="82"/>
      <c r="L214" s="31"/>
      <c r="M214" s="24"/>
      <c r="N214" s="24"/>
      <c r="O214" s="24"/>
      <c r="P214" s="24"/>
      <c r="Q214" s="161"/>
      <c r="R214" s="105"/>
      <c r="S214" s="106"/>
      <c r="T214" s="106"/>
      <c r="U214" s="106"/>
      <c r="V214" s="105"/>
      <c r="W214" s="107">
        <f t="shared" si="72"/>
        <v>0</v>
      </c>
      <c r="X214" s="106"/>
      <c r="Y214" s="106"/>
      <c r="Z214" s="106"/>
      <c r="AA214" s="106"/>
      <c r="AB214" s="106"/>
      <c r="AC214" s="107">
        <f t="shared" si="73"/>
        <v>0</v>
      </c>
      <c r="AD214" s="108" t="str">
        <f>IF(AE214=0,"--",IF(AE214&lt;='[4]db fasce di rischio'!$B$4,'[4]db fasce di rischio'!$A$2,IF(AE214&lt;='[4]db fasce di rischio'!$D$4,'[4]db fasce di rischio'!$C$2,IF(AE214&lt;='[4]db fasce di rischio'!$F$4,'[4]db fasce di rischio'!$E$2,IF(AE214&lt;='[4]db fasce di rischio'!$H$4,'[4]db fasce di rischio'!$G$2,"")))))</f>
        <v>--</v>
      </c>
      <c r="AE214" s="109">
        <f t="shared" si="67"/>
        <v>0</v>
      </c>
      <c r="AF214" s="106"/>
      <c r="AG214" s="108" t="str">
        <f>IF(AH214=0,"--",IF(AH214&lt;='db fasce di rischio'!$B$4,'db fasce di rischio'!$A$2,IF(AH214&lt;='db fasce di rischio'!$D$4,'db fasce di rischio'!$C$2,IF(AH214&lt;='db fasce di rischio'!$F$4,'db fasce di rischio'!$E$2,IF(AH214&lt;='db fasce di rischio'!$H$4,'db fasce di rischio'!$G$2,"")))))</f>
        <v>--</v>
      </c>
      <c r="AH214" s="109">
        <f t="shared" si="68"/>
        <v>0</v>
      </c>
      <c r="AI214" s="108" t="str">
        <f t="shared" si="69"/>
        <v>--</v>
      </c>
      <c r="AJ214" s="28"/>
      <c r="AK214" s="28"/>
    </row>
    <row r="215" spans="1:37" ht="21" hidden="1" outlineLevel="1" x14ac:dyDescent="0.2">
      <c r="A215" s="161"/>
      <c r="B215" s="161"/>
      <c r="C215" s="24" t="s">
        <v>30</v>
      </c>
      <c r="D215" s="24" t="s">
        <v>30</v>
      </c>
      <c r="E215" s="24" t="s">
        <v>30</v>
      </c>
      <c r="F215" s="24" t="s">
        <v>30</v>
      </c>
      <c r="G215" s="152" t="str">
        <f t="shared" si="70"/>
        <v>--</v>
      </c>
      <c r="H215" s="109">
        <f t="shared" si="71"/>
        <v>0</v>
      </c>
      <c r="I215" s="25" t="s">
        <v>30</v>
      </c>
      <c r="J215" s="31" t="s">
        <v>30</v>
      </c>
      <c r="K215" s="82"/>
      <c r="L215" s="31"/>
      <c r="M215" s="24"/>
      <c r="N215" s="24"/>
      <c r="O215" s="24"/>
      <c r="P215" s="24"/>
      <c r="Q215" s="161"/>
      <c r="R215" s="105"/>
      <c r="S215" s="106"/>
      <c r="T215" s="106"/>
      <c r="U215" s="106"/>
      <c r="V215" s="105"/>
      <c r="W215" s="107">
        <f t="shared" si="72"/>
        <v>0</v>
      </c>
      <c r="X215" s="106"/>
      <c r="Y215" s="106"/>
      <c r="Z215" s="106"/>
      <c r="AA215" s="106"/>
      <c r="AB215" s="106"/>
      <c r="AC215" s="107">
        <f t="shared" si="73"/>
        <v>0</v>
      </c>
      <c r="AD215" s="108" t="str">
        <f>IF(AE215=0,"--",IF(AE215&lt;='[4]db fasce di rischio'!$B$4,'[4]db fasce di rischio'!$A$2,IF(AE215&lt;='[4]db fasce di rischio'!$D$4,'[4]db fasce di rischio'!$C$2,IF(AE215&lt;='[4]db fasce di rischio'!$F$4,'[4]db fasce di rischio'!$E$2,IF(AE215&lt;='[4]db fasce di rischio'!$H$4,'[4]db fasce di rischio'!$G$2,"")))))</f>
        <v>--</v>
      </c>
      <c r="AE215" s="109">
        <f t="shared" si="67"/>
        <v>0</v>
      </c>
      <c r="AF215" s="106"/>
      <c r="AG215" s="108" t="str">
        <f>IF(AH215=0,"--",IF(AH215&lt;='db fasce di rischio'!$B$4,'db fasce di rischio'!$A$2,IF(AH215&lt;='db fasce di rischio'!$D$4,'db fasce di rischio'!$C$2,IF(AH215&lt;='db fasce di rischio'!$F$4,'db fasce di rischio'!$E$2,IF(AH215&lt;='db fasce di rischio'!$H$4,'db fasce di rischio'!$G$2,"")))))</f>
        <v>--</v>
      </c>
      <c r="AH215" s="109">
        <f t="shared" si="68"/>
        <v>0</v>
      </c>
      <c r="AI215" s="108" t="str">
        <f t="shared" si="69"/>
        <v>--</v>
      </c>
      <c r="AJ215" s="28"/>
      <c r="AK215" s="28"/>
    </row>
    <row r="216" spans="1:37" ht="21" hidden="1" outlineLevel="1" x14ac:dyDescent="0.2">
      <c r="A216" s="161"/>
      <c r="B216" s="161"/>
      <c r="C216" s="24" t="s">
        <v>30</v>
      </c>
      <c r="D216" s="24" t="s">
        <v>30</v>
      </c>
      <c r="E216" s="24" t="s">
        <v>30</v>
      </c>
      <c r="F216" s="24" t="s">
        <v>30</v>
      </c>
      <c r="G216" s="152" t="str">
        <f t="shared" si="70"/>
        <v>--</v>
      </c>
      <c r="H216" s="109">
        <f t="shared" si="71"/>
        <v>0</v>
      </c>
      <c r="I216" s="25" t="s">
        <v>30</v>
      </c>
      <c r="J216" s="31" t="s">
        <v>30</v>
      </c>
      <c r="K216" s="83"/>
      <c r="L216" s="31"/>
      <c r="M216" s="24"/>
      <c r="N216" s="24"/>
      <c r="O216" s="24"/>
      <c r="P216" s="24"/>
      <c r="Q216" s="161"/>
      <c r="R216" s="105"/>
      <c r="S216" s="106"/>
      <c r="T216" s="106"/>
      <c r="U216" s="106"/>
      <c r="V216" s="105"/>
      <c r="W216" s="107">
        <f t="shared" si="72"/>
        <v>0</v>
      </c>
      <c r="X216" s="106"/>
      <c r="Y216" s="106"/>
      <c r="Z216" s="106"/>
      <c r="AA216" s="106"/>
      <c r="AB216" s="106"/>
      <c r="AC216" s="107">
        <f t="shared" si="73"/>
        <v>0</v>
      </c>
      <c r="AD216" s="108" t="str">
        <f>IF(AE216=0,"--",IF(AE216&lt;='[4]db fasce di rischio'!$B$4,'[4]db fasce di rischio'!$A$2,IF(AE216&lt;='[4]db fasce di rischio'!$D$4,'[4]db fasce di rischio'!$C$2,IF(AE216&lt;='[4]db fasce di rischio'!$F$4,'[4]db fasce di rischio'!$E$2,IF(AE216&lt;='[4]db fasce di rischio'!$H$4,'[4]db fasce di rischio'!$G$2,"")))))</f>
        <v>--</v>
      </c>
      <c r="AE216" s="109">
        <f t="shared" si="67"/>
        <v>0</v>
      </c>
      <c r="AF216" s="106"/>
      <c r="AG216" s="108" t="str">
        <f>IF(AH216=0,"--",IF(AH216&lt;='db fasce di rischio'!$B$4,'db fasce di rischio'!$A$2,IF(AH216&lt;='db fasce di rischio'!$D$4,'db fasce di rischio'!$C$2,IF(AH216&lt;='db fasce di rischio'!$F$4,'db fasce di rischio'!$E$2,IF(AH216&lt;='db fasce di rischio'!$H$4,'db fasce di rischio'!$G$2,"")))))</f>
        <v>--</v>
      </c>
      <c r="AH216" s="109">
        <f t="shared" si="68"/>
        <v>0</v>
      </c>
      <c r="AI216" s="108" t="str">
        <f t="shared" si="69"/>
        <v>--</v>
      </c>
      <c r="AJ216" s="28"/>
      <c r="AK216" s="28"/>
    </row>
    <row r="217" spans="1:37" ht="21" hidden="1" outlineLevel="1" x14ac:dyDescent="0.2">
      <c r="A217" s="161"/>
      <c r="B217" s="161"/>
      <c r="C217" s="24" t="s">
        <v>30</v>
      </c>
      <c r="D217" s="24" t="s">
        <v>30</v>
      </c>
      <c r="E217" s="24" t="s">
        <v>30</v>
      </c>
      <c r="F217" s="24" t="s">
        <v>30</v>
      </c>
      <c r="G217" s="152" t="str">
        <f t="shared" si="70"/>
        <v>--</v>
      </c>
      <c r="H217" s="109">
        <f t="shared" si="71"/>
        <v>0</v>
      </c>
      <c r="I217" s="25" t="s">
        <v>30</v>
      </c>
      <c r="J217" s="31" t="s">
        <v>30</v>
      </c>
      <c r="K217" s="83"/>
      <c r="L217" s="31"/>
      <c r="M217" s="24"/>
      <c r="N217" s="24"/>
      <c r="O217" s="24"/>
      <c r="P217" s="24"/>
      <c r="Q217" s="161"/>
      <c r="R217" s="105"/>
      <c r="S217" s="106"/>
      <c r="T217" s="106"/>
      <c r="U217" s="106"/>
      <c r="V217" s="105"/>
      <c r="W217" s="107">
        <f t="shared" si="72"/>
        <v>0</v>
      </c>
      <c r="X217" s="106"/>
      <c r="Y217" s="106"/>
      <c r="Z217" s="106"/>
      <c r="AA217" s="106"/>
      <c r="AB217" s="106"/>
      <c r="AC217" s="107">
        <f t="shared" si="73"/>
        <v>0</v>
      </c>
      <c r="AD217" s="108" t="str">
        <f>IF(AE217=0,"--",IF(AE217&lt;='[4]db fasce di rischio'!$B$4,'[4]db fasce di rischio'!$A$2,IF(AE217&lt;='[4]db fasce di rischio'!$D$4,'[4]db fasce di rischio'!$C$2,IF(AE217&lt;='[4]db fasce di rischio'!$F$4,'[4]db fasce di rischio'!$E$2,IF(AE217&lt;='[4]db fasce di rischio'!$H$4,'[4]db fasce di rischio'!$G$2,"")))))</f>
        <v>--</v>
      </c>
      <c r="AE217" s="109">
        <f t="shared" si="67"/>
        <v>0</v>
      </c>
      <c r="AF217" s="106"/>
      <c r="AG217" s="108" t="str">
        <f>IF(AH217=0,"--",IF(AH217&lt;='db fasce di rischio'!$B$4,'db fasce di rischio'!$A$2,IF(AH217&lt;='db fasce di rischio'!$D$4,'db fasce di rischio'!$C$2,IF(AH217&lt;='db fasce di rischio'!$F$4,'db fasce di rischio'!$E$2,IF(AH217&lt;='db fasce di rischio'!$H$4,'db fasce di rischio'!$G$2,"")))))</f>
        <v>--</v>
      </c>
      <c r="AH217" s="109">
        <f t="shared" si="68"/>
        <v>0</v>
      </c>
      <c r="AI217" s="108" t="str">
        <f t="shared" si="69"/>
        <v>--</v>
      </c>
      <c r="AJ217" s="28"/>
      <c r="AK217" s="28"/>
    </row>
    <row r="218" spans="1:37" ht="21" hidden="1" outlineLevel="1" x14ac:dyDescent="0.2">
      <c r="A218" s="161"/>
      <c r="B218" s="161"/>
      <c r="C218" s="24" t="s">
        <v>30</v>
      </c>
      <c r="D218" s="24" t="s">
        <v>30</v>
      </c>
      <c r="E218" s="24" t="s">
        <v>30</v>
      </c>
      <c r="F218" s="24" t="s">
        <v>30</v>
      </c>
      <c r="G218" s="152" t="str">
        <f t="shared" si="70"/>
        <v>--</v>
      </c>
      <c r="H218" s="109">
        <f t="shared" si="71"/>
        <v>0</v>
      </c>
      <c r="I218" s="25" t="s">
        <v>30</v>
      </c>
      <c r="J218" s="31" t="s">
        <v>30</v>
      </c>
      <c r="K218" s="83"/>
      <c r="L218" s="31"/>
      <c r="M218" s="24"/>
      <c r="N218" s="24"/>
      <c r="O218" s="24"/>
      <c r="P218" s="24"/>
      <c r="Q218" s="161"/>
      <c r="R218" s="105"/>
      <c r="S218" s="106"/>
      <c r="T218" s="106"/>
      <c r="U218" s="106"/>
      <c r="V218" s="105"/>
      <c r="W218" s="107">
        <f t="shared" si="72"/>
        <v>0</v>
      </c>
      <c r="X218" s="106"/>
      <c r="Y218" s="106"/>
      <c r="Z218" s="106"/>
      <c r="AA218" s="106"/>
      <c r="AB218" s="106"/>
      <c r="AC218" s="107">
        <f t="shared" si="73"/>
        <v>0</v>
      </c>
      <c r="AD218" s="108" t="str">
        <f>IF(AE218=0,"--",IF(AE218&lt;='[4]db fasce di rischio'!$B$4,'[4]db fasce di rischio'!$A$2,IF(AE218&lt;='[4]db fasce di rischio'!$D$4,'[4]db fasce di rischio'!$C$2,IF(AE218&lt;='[4]db fasce di rischio'!$F$4,'[4]db fasce di rischio'!$E$2,IF(AE218&lt;='[4]db fasce di rischio'!$H$4,'[4]db fasce di rischio'!$G$2,"")))))</f>
        <v>--</v>
      </c>
      <c r="AE218" s="109">
        <f t="shared" si="67"/>
        <v>0</v>
      </c>
      <c r="AF218" s="106"/>
      <c r="AG218" s="108" t="str">
        <f>IF(AH218=0,"--",IF(AH218&lt;='db fasce di rischio'!$B$4,'db fasce di rischio'!$A$2,IF(AH218&lt;='db fasce di rischio'!$D$4,'db fasce di rischio'!$C$2,IF(AH218&lt;='db fasce di rischio'!$F$4,'db fasce di rischio'!$E$2,IF(AH218&lt;='db fasce di rischio'!$H$4,'db fasce di rischio'!$G$2,"")))))</f>
        <v>--</v>
      </c>
      <c r="AH218" s="109">
        <f t="shared" si="68"/>
        <v>0</v>
      </c>
      <c r="AI218" s="108" t="str">
        <f t="shared" si="69"/>
        <v>--</v>
      </c>
      <c r="AJ218" s="28"/>
      <c r="AK218" s="28"/>
    </row>
    <row r="219" spans="1:37" ht="21" hidden="1" outlineLevel="1" x14ac:dyDescent="0.2">
      <c r="A219" s="161"/>
      <c r="B219" s="161"/>
      <c r="C219" s="24" t="s">
        <v>30</v>
      </c>
      <c r="D219" s="24" t="s">
        <v>30</v>
      </c>
      <c r="E219" s="24" t="s">
        <v>30</v>
      </c>
      <c r="F219" s="24" t="s">
        <v>30</v>
      </c>
      <c r="G219" s="152" t="str">
        <f t="shared" si="70"/>
        <v>--</v>
      </c>
      <c r="H219" s="109">
        <f t="shared" si="71"/>
        <v>0</v>
      </c>
      <c r="I219" s="25" t="s">
        <v>30</v>
      </c>
      <c r="J219" s="31" t="s">
        <v>30</v>
      </c>
      <c r="K219" s="83"/>
      <c r="L219" s="31"/>
      <c r="M219" s="24"/>
      <c r="N219" s="24"/>
      <c r="O219" s="24"/>
      <c r="P219" s="24"/>
      <c r="Q219" s="161"/>
      <c r="R219" s="105"/>
      <c r="S219" s="106"/>
      <c r="T219" s="106"/>
      <c r="U219" s="106"/>
      <c r="V219" s="105"/>
      <c r="W219" s="107">
        <f t="shared" si="72"/>
        <v>0</v>
      </c>
      <c r="X219" s="106"/>
      <c r="Y219" s="106"/>
      <c r="Z219" s="106"/>
      <c r="AA219" s="106"/>
      <c r="AB219" s="106"/>
      <c r="AC219" s="107">
        <f t="shared" si="73"/>
        <v>0</v>
      </c>
      <c r="AD219" s="108" t="str">
        <f>IF(AE219=0,"--",IF(AE219&lt;='[4]db fasce di rischio'!$B$4,'[4]db fasce di rischio'!$A$2,IF(AE219&lt;='[4]db fasce di rischio'!$D$4,'[4]db fasce di rischio'!$C$2,IF(AE219&lt;='[4]db fasce di rischio'!$F$4,'[4]db fasce di rischio'!$E$2,IF(AE219&lt;='[4]db fasce di rischio'!$H$4,'[4]db fasce di rischio'!$G$2,"")))))</f>
        <v>--</v>
      </c>
      <c r="AE219" s="109">
        <f t="shared" si="67"/>
        <v>0</v>
      </c>
      <c r="AF219" s="106"/>
      <c r="AG219" s="108" t="str">
        <f>IF(AH219=0,"--",IF(AH219&lt;='db fasce di rischio'!$B$4,'db fasce di rischio'!$A$2,IF(AH219&lt;='db fasce di rischio'!$D$4,'db fasce di rischio'!$C$2,IF(AH219&lt;='db fasce di rischio'!$F$4,'db fasce di rischio'!$E$2,IF(AH219&lt;='db fasce di rischio'!$H$4,'db fasce di rischio'!$G$2,"")))))</f>
        <v>--</v>
      </c>
      <c r="AH219" s="109">
        <f t="shared" si="68"/>
        <v>0</v>
      </c>
      <c r="AI219" s="108" t="str">
        <f t="shared" si="69"/>
        <v>--</v>
      </c>
      <c r="AJ219" s="28"/>
      <c r="AK219" s="28"/>
    </row>
    <row r="220" spans="1:37" ht="21" hidden="1" outlineLevel="1" x14ac:dyDescent="0.2">
      <c r="A220" s="161"/>
      <c r="B220" s="161"/>
      <c r="C220" s="24" t="s">
        <v>30</v>
      </c>
      <c r="D220" s="24" t="s">
        <v>30</v>
      </c>
      <c r="E220" s="24" t="s">
        <v>30</v>
      </c>
      <c r="F220" s="24" t="s">
        <v>30</v>
      </c>
      <c r="G220" s="152" t="str">
        <f t="shared" si="70"/>
        <v>--</v>
      </c>
      <c r="H220" s="109">
        <f t="shared" si="71"/>
        <v>0</v>
      </c>
      <c r="I220" s="25" t="s">
        <v>30</v>
      </c>
      <c r="J220" s="31" t="s">
        <v>30</v>
      </c>
      <c r="K220" s="82"/>
      <c r="L220" s="31"/>
      <c r="M220" s="24"/>
      <c r="N220" s="24"/>
      <c r="O220" s="24"/>
      <c r="P220" s="24"/>
      <c r="Q220" s="161"/>
      <c r="R220" s="105"/>
      <c r="S220" s="106"/>
      <c r="T220" s="106"/>
      <c r="U220" s="106"/>
      <c r="V220" s="105"/>
      <c r="W220" s="107">
        <f t="shared" si="72"/>
        <v>0</v>
      </c>
      <c r="X220" s="106"/>
      <c r="Y220" s="106"/>
      <c r="Z220" s="106"/>
      <c r="AA220" s="106"/>
      <c r="AB220" s="106"/>
      <c r="AC220" s="107">
        <f t="shared" si="73"/>
        <v>0</v>
      </c>
      <c r="AD220" s="108" t="str">
        <f>IF(AE220=0,"--",IF(AE220&lt;='[4]db fasce di rischio'!$B$4,'[4]db fasce di rischio'!$A$2,IF(AE220&lt;='[4]db fasce di rischio'!$D$4,'[4]db fasce di rischio'!$C$2,IF(AE220&lt;='[4]db fasce di rischio'!$F$4,'[4]db fasce di rischio'!$E$2,IF(AE220&lt;='[4]db fasce di rischio'!$H$4,'[4]db fasce di rischio'!$G$2,"")))))</f>
        <v>--</v>
      </c>
      <c r="AE220" s="109">
        <f t="shared" si="67"/>
        <v>0</v>
      </c>
      <c r="AF220" s="106"/>
      <c r="AG220" s="108" t="str">
        <f>IF(AH220=0,"--",IF(AH220&lt;='db fasce di rischio'!$B$4,'db fasce di rischio'!$A$2,IF(AH220&lt;='db fasce di rischio'!$D$4,'db fasce di rischio'!$C$2,IF(AH220&lt;='db fasce di rischio'!$F$4,'db fasce di rischio'!$E$2,IF(AH220&lt;='db fasce di rischio'!$H$4,'db fasce di rischio'!$G$2,"")))))</f>
        <v>--</v>
      </c>
      <c r="AH220" s="109">
        <f t="shared" si="68"/>
        <v>0</v>
      </c>
      <c r="AI220" s="108" t="str">
        <f t="shared" si="69"/>
        <v>--</v>
      </c>
      <c r="AJ220" s="28"/>
      <c r="AK220" s="28"/>
    </row>
    <row r="221" spans="1:37" ht="21" hidden="1" outlineLevel="1" x14ac:dyDescent="0.2">
      <c r="A221" s="161"/>
      <c r="B221" s="161"/>
      <c r="C221" s="24" t="s">
        <v>30</v>
      </c>
      <c r="D221" s="24" t="s">
        <v>30</v>
      </c>
      <c r="E221" s="24" t="s">
        <v>30</v>
      </c>
      <c r="F221" s="24" t="s">
        <v>30</v>
      </c>
      <c r="G221" s="152" t="str">
        <f t="shared" si="70"/>
        <v>--</v>
      </c>
      <c r="H221" s="109">
        <f t="shared" si="71"/>
        <v>0</v>
      </c>
      <c r="I221" s="25" t="s">
        <v>30</v>
      </c>
      <c r="J221" s="31" t="s">
        <v>30</v>
      </c>
      <c r="K221" s="82"/>
      <c r="L221" s="31"/>
      <c r="M221" s="24"/>
      <c r="N221" s="24"/>
      <c r="O221" s="24"/>
      <c r="P221" s="26"/>
      <c r="Q221" s="161"/>
      <c r="R221" s="105"/>
      <c r="S221" s="106"/>
      <c r="T221" s="106"/>
      <c r="U221" s="106"/>
      <c r="V221" s="105"/>
      <c r="W221" s="107">
        <f t="shared" si="72"/>
        <v>0</v>
      </c>
      <c r="X221" s="106"/>
      <c r="Y221" s="106"/>
      <c r="Z221" s="106"/>
      <c r="AA221" s="106"/>
      <c r="AB221" s="106"/>
      <c r="AC221" s="107">
        <f t="shared" si="73"/>
        <v>0</v>
      </c>
      <c r="AD221" s="108" t="str">
        <f>IF(AE221=0,"--",IF(AE221&lt;='[4]db fasce di rischio'!$B$4,'[4]db fasce di rischio'!$A$2,IF(AE221&lt;='[4]db fasce di rischio'!$D$4,'[4]db fasce di rischio'!$C$2,IF(AE221&lt;='[4]db fasce di rischio'!$F$4,'[4]db fasce di rischio'!$E$2,IF(AE221&lt;='[4]db fasce di rischio'!$H$4,'[4]db fasce di rischio'!$G$2,"")))))</f>
        <v>--</v>
      </c>
      <c r="AE221" s="109">
        <f t="shared" si="67"/>
        <v>0</v>
      </c>
      <c r="AF221" s="106"/>
      <c r="AG221" s="108" t="str">
        <f>IF(AH221=0,"--",IF(AH221&lt;='db fasce di rischio'!$B$4,'db fasce di rischio'!$A$2,IF(AH221&lt;='db fasce di rischio'!$D$4,'db fasce di rischio'!$C$2,IF(AH221&lt;='db fasce di rischio'!$F$4,'db fasce di rischio'!$E$2,IF(AH221&lt;='db fasce di rischio'!$H$4,'db fasce di rischio'!$G$2,"")))))</f>
        <v>--</v>
      </c>
      <c r="AH221" s="109">
        <f t="shared" si="68"/>
        <v>0</v>
      </c>
      <c r="AI221" s="108" t="str">
        <f t="shared" si="69"/>
        <v>--</v>
      </c>
      <c r="AJ221" s="28"/>
      <c r="AK221" s="28"/>
    </row>
    <row r="222" spans="1:37" ht="21" hidden="1" outlineLevel="1" x14ac:dyDescent="0.2">
      <c r="A222" s="161"/>
      <c r="B222" s="161"/>
      <c r="C222" s="24" t="s">
        <v>30</v>
      </c>
      <c r="D222" s="24" t="s">
        <v>30</v>
      </c>
      <c r="E222" s="24" t="s">
        <v>30</v>
      </c>
      <c r="F222" s="24" t="s">
        <v>30</v>
      </c>
      <c r="G222" s="152" t="str">
        <f t="shared" si="70"/>
        <v>--</v>
      </c>
      <c r="H222" s="109">
        <f t="shared" si="71"/>
        <v>0</v>
      </c>
      <c r="I222" s="25" t="s">
        <v>30</v>
      </c>
      <c r="J222" s="31" t="s">
        <v>30</v>
      </c>
      <c r="K222" s="82"/>
      <c r="L222" s="31"/>
      <c r="M222" s="24"/>
      <c r="N222" s="24"/>
      <c r="O222" s="24"/>
      <c r="P222" s="27"/>
      <c r="Q222" s="161"/>
      <c r="R222" s="105"/>
      <c r="S222" s="106"/>
      <c r="T222" s="106"/>
      <c r="U222" s="106"/>
      <c r="V222" s="105"/>
      <c r="W222" s="107">
        <f t="shared" si="72"/>
        <v>0</v>
      </c>
      <c r="X222" s="106"/>
      <c r="Y222" s="106"/>
      <c r="Z222" s="106"/>
      <c r="AA222" s="106"/>
      <c r="AB222" s="106"/>
      <c r="AC222" s="107">
        <f t="shared" si="73"/>
        <v>0</v>
      </c>
      <c r="AD222" s="108" t="str">
        <f>IF(AE222=0,"--",IF(AE222&lt;='[4]db fasce di rischio'!$B$4,'[4]db fasce di rischio'!$A$2,IF(AE222&lt;='[4]db fasce di rischio'!$D$4,'[4]db fasce di rischio'!$C$2,IF(AE222&lt;='[4]db fasce di rischio'!$F$4,'[4]db fasce di rischio'!$E$2,IF(AE222&lt;='[4]db fasce di rischio'!$H$4,'[4]db fasce di rischio'!$G$2,"")))))</f>
        <v>--</v>
      </c>
      <c r="AE222" s="109">
        <f t="shared" si="67"/>
        <v>0</v>
      </c>
      <c r="AF222" s="106"/>
      <c r="AG222" s="108" t="str">
        <f>IF(AH222=0,"--",IF(AH222&lt;='db fasce di rischio'!$B$4,'db fasce di rischio'!$A$2,IF(AH222&lt;='db fasce di rischio'!$D$4,'db fasce di rischio'!$C$2,IF(AH222&lt;='db fasce di rischio'!$F$4,'db fasce di rischio'!$E$2,IF(AH222&lt;='db fasce di rischio'!$H$4,'db fasce di rischio'!$G$2,"")))))</f>
        <v>--</v>
      </c>
      <c r="AH222" s="109">
        <f t="shared" si="68"/>
        <v>0</v>
      </c>
      <c r="AI222" s="108" t="str">
        <f t="shared" si="69"/>
        <v>--</v>
      </c>
      <c r="AJ222" s="28"/>
      <c r="AK222" s="28"/>
    </row>
    <row r="223" spans="1:37" ht="21" collapsed="1" x14ac:dyDescent="0.2">
      <c r="A223" s="160"/>
      <c r="B223" s="160"/>
      <c r="C223" s="87"/>
      <c r="D223" s="87"/>
      <c r="E223" s="87"/>
      <c r="F223" s="87"/>
      <c r="G223" s="87"/>
      <c r="H223" s="87"/>
      <c r="I223" s="87"/>
      <c r="J223" s="87"/>
      <c r="K223" s="168"/>
      <c r="L223" s="87"/>
      <c r="M223" s="87"/>
      <c r="N223" s="87"/>
      <c r="O223" s="87"/>
      <c r="P223" s="87"/>
      <c r="Q223" s="160"/>
      <c r="R223" s="28"/>
      <c r="S223" s="28"/>
      <c r="T223" s="28"/>
      <c r="U223" s="28"/>
      <c r="V223" s="28"/>
      <c r="W223" s="28"/>
      <c r="X223" s="28"/>
      <c r="Y223" s="28"/>
      <c r="Z223" s="28"/>
      <c r="AA223" s="28"/>
      <c r="AB223" s="28"/>
      <c r="AC223" s="28"/>
      <c r="AD223" s="28"/>
      <c r="AE223" s="28"/>
      <c r="AF223" s="28"/>
      <c r="AG223" s="28"/>
      <c r="AH223" s="28"/>
      <c r="AI223" s="28"/>
      <c r="AJ223" s="28"/>
      <c r="AK223" s="28"/>
    </row>
    <row r="224" spans="1:37" ht="89.1" customHeight="1" x14ac:dyDescent="0.2">
      <c r="A224" s="29"/>
      <c r="B224" s="29"/>
      <c r="C224" s="30" t="s">
        <v>665</v>
      </c>
      <c r="D224" s="30"/>
      <c r="E224" s="28"/>
      <c r="F224" s="28"/>
      <c r="G224" s="28"/>
      <c r="H224" s="28"/>
      <c r="I224" s="28"/>
      <c r="J224" s="28"/>
      <c r="K224" s="80"/>
      <c r="L224" s="28"/>
      <c r="M224" s="28"/>
      <c r="N224" s="28"/>
      <c r="O224" s="79" t="s">
        <v>6</v>
      </c>
      <c r="P224" s="79" t="s">
        <v>666</v>
      </c>
      <c r="Q224" s="28"/>
      <c r="R224" s="192" t="str">
        <f>'Val testo - PNA 2019'!$A$4</f>
        <v>Livello di interesse “esterno”(1.1)</v>
      </c>
      <c r="S224" s="192" t="str">
        <f>'Val testo - PNA 2019'!$A$12</f>
        <v>Grado di discrezionalità del decisore interno alla PA rispetto al processo (1.2)</v>
      </c>
      <c r="T224" s="192" t="str">
        <f>'Val testo - PNA 2019'!$A$20</f>
        <v>Manifestazione di eventi corruttivi o di maladministration in passato (1.3)</v>
      </c>
      <c r="U224" s="192" t="str">
        <f>'Val testo - PNA 2019'!$A$28</f>
        <v>Complessità/opacità del processo decisionale (1.4)</v>
      </c>
      <c r="V224" s="192" t="str">
        <f>'Val testo - PNA 2019'!$A$36</f>
        <v>Livello di collaborazione del responsabile del processo (1.5)</v>
      </c>
      <c r="W224" s="193" t="s">
        <v>1276</v>
      </c>
      <c r="X224" s="192" t="str">
        <f>'Val testo - PNA 2019'!$A$46</f>
        <v>Impatto organizzativo (2.1)</v>
      </c>
      <c r="Y224" s="192" t="str">
        <f>'Val testo - PNA 2019'!$A$54</f>
        <v>Impatto derivante dalla definizione dei ruoli/responsabilità (2.2)</v>
      </c>
      <c r="Z224" s="192" t="str">
        <f>'Val testo - PNA 2019'!$A$62</f>
        <v>Impatto economico (2.3)</v>
      </c>
      <c r="AA224" s="192" t="str">
        <f>'Val testo - PNA 2019'!$A$70</f>
        <v>Impatto reputazionale (2.4)</v>
      </c>
      <c r="AB224" s="192" t="str">
        <f>'Val testo - PNA 2019'!$A$78</f>
        <v>Impatto organizzativo, economico e sull'immagine (2.5)</v>
      </c>
      <c r="AC224" s="193" t="s">
        <v>1276</v>
      </c>
      <c r="AD224" s="194" t="s">
        <v>1277</v>
      </c>
      <c r="AE224" s="194" t="s">
        <v>1278</v>
      </c>
      <c r="AF224" s="174" t="s">
        <v>1382</v>
      </c>
      <c r="AG224" s="194" t="s">
        <v>1303</v>
      </c>
      <c r="AH224" s="194" t="s">
        <v>1304</v>
      </c>
      <c r="AI224" s="175" t="s">
        <v>1387</v>
      </c>
      <c r="AJ224" s="28"/>
      <c r="AK224" s="28"/>
    </row>
    <row r="225" spans="1:37" ht="30.6" customHeight="1" x14ac:dyDescent="0.2">
      <c r="A225" s="160"/>
      <c r="B225" s="160">
        <v>11</v>
      </c>
      <c r="C225" s="265" t="s">
        <v>1257</v>
      </c>
      <c r="D225" s="266"/>
      <c r="E225" s="267"/>
      <c r="F225" s="270"/>
      <c r="G225" s="270"/>
      <c r="H225" s="270"/>
      <c r="I225" s="270"/>
      <c r="J225" s="45" t="s">
        <v>11</v>
      </c>
      <c r="K225" s="271" t="s">
        <v>3</v>
      </c>
      <c r="L225" s="271"/>
      <c r="M225" s="37"/>
      <c r="N225" s="153" t="s">
        <v>667</v>
      </c>
      <c r="O225" s="154" t="str">
        <f>IF(P225=0,"--",IF(P225&lt;='db fasce di rischio'!$B$4,'db fasce di rischio'!$A$2,IF(P225&lt;='db fasce di rischio'!$D$4,'db fasce di rischio'!$C$2,IF(P225&lt;='db fasce di rischio'!$F$4,'db fasce di rischio'!$E$2,IF(P225&lt;='db fasce di rischio'!$H$4,'db fasce di rischio'!$G$2,"")))))</f>
        <v>--</v>
      </c>
      <c r="P225" s="155">
        <f>IF(AH225=0,MAX(AH225:AH243),AH225)</f>
        <v>0</v>
      </c>
      <c r="Q225" s="160"/>
      <c r="R225" s="105"/>
      <c r="S225" s="106"/>
      <c r="T225" s="106"/>
      <c r="U225" s="106"/>
      <c r="V225" s="105"/>
      <c r="W225" s="107">
        <f>SUM(R225:V225)/5</f>
        <v>0</v>
      </c>
      <c r="X225" s="106"/>
      <c r="Y225" s="106"/>
      <c r="Z225" s="106"/>
      <c r="AA225" s="106"/>
      <c r="AB225" s="106"/>
      <c r="AC225" s="107">
        <f>SUM(X225:AB225)/5</f>
        <v>0</v>
      </c>
      <c r="AD225" s="108" t="str">
        <f>IF(AE225=0,"--",IF(AE225&lt;='[4]db fasce di rischio'!$B$4,'[4]db fasce di rischio'!$A$2,IF(AE225&lt;='[4]db fasce di rischio'!$D$4,'[4]db fasce di rischio'!$C$2,IF(AE225&lt;='[4]db fasce di rischio'!$F$4,'[4]db fasce di rischio'!$E$2,IF(AE225&lt;='[4]db fasce di rischio'!$H$4,'[4]db fasce di rischio'!$G$2,"")))))</f>
        <v>--</v>
      </c>
      <c r="AE225" s="109">
        <f>W225*AC225</f>
        <v>0</v>
      </c>
      <c r="AF225" s="106"/>
      <c r="AG225" s="108" t="str">
        <f>IF(AH225=0,"--",IF(AH225&lt;='db fasce di rischio'!$B$4,'db fasce di rischio'!$A$2,IF(AH225&lt;='db fasce di rischio'!$D$4,'db fasce di rischio'!$C$2,IF(AH225&lt;='db fasce di rischio'!$F$4,'db fasce di rischio'!$E$2,IF(AH225&lt;='db fasce di rischio'!$H$4,'db fasce di rischio'!$G$2,"")))))</f>
        <v>--</v>
      </c>
      <c r="AH225" s="109">
        <f>IF(MAX(AH229:AH243)&gt;(AF225*AE225),MAX(AH229:AH243),AF225*AE225)</f>
        <v>0</v>
      </c>
      <c r="AI225" s="108" t="str">
        <f>AG225</f>
        <v>--</v>
      </c>
      <c r="AJ225" s="28"/>
      <c r="AK225" s="28"/>
    </row>
    <row r="226" spans="1:37" ht="59.45" customHeight="1" x14ac:dyDescent="0.2">
      <c r="A226" s="160"/>
      <c r="B226" s="160"/>
      <c r="C226" s="268"/>
      <c r="D226" s="269"/>
      <c r="E226" s="269"/>
      <c r="F226" s="164"/>
      <c r="G226" s="164"/>
      <c r="H226" s="164"/>
      <c r="I226" s="164"/>
      <c r="J226" s="164"/>
      <c r="K226" s="164"/>
      <c r="L226" s="164"/>
      <c r="M226" s="165"/>
      <c r="N226" s="272" t="s">
        <v>1302</v>
      </c>
      <c r="O226" s="272"/>
      <c r="P226" s="272"/>
      <c r="Q226" s="160"/>
      <c r="R226" s="160"/>
      <c r="S226" s="28"/>
      <c r="T226" s="28"/>
      <c r="U226" s="28"/>
      <c r="V226" s="28"/>
      <c r="W226" s="28"/>
      <c r="X226" s="28"/>
      <c r="Y226" s="28"/>
      <c r="Z226" s="28"/>
      <c r="AA226" s="28"/>
      <c r="AB226" s="28"/>
      <c r="AC226" s="28"/>
      <c r="AD226" s="28"/>
      <c r="AE226" s="28"/>
      <c r="AF226" s="28"/>
      <c r="AG226" s="28"/>
      <c r="AH226" s="28"/>
      <c r="AI226" s="28"/>
      <c r="AJ226" s="28"/>
      <c r="AK226" s="28"/>
    </row>
    <row r="227" spans="1:37" ht="31.5" hidden="1" customHeight="1" outlineLevel="1" x14ac:dyDescent="0.2">
      <c r="A227" s="160"/>
      <c r="B227" s="160"/>
      <c r="C227" s="260" t="s">
        <v>1256</v>
      </c>
      <c r="D227" s="261"/>
      <c r="E227" s="151"/>
      <c r="F227" s="151"/>
      <c r="G227" s="151"/>
      <c r="H227" s="151"/>
      <c r="I227" s="151"/>
      <c r="J227" s="151"/>
      <c r="K227" s="150"/>
      <c r="L227" s="151"/>
      <c r="M227" s="156">
        <f>SUM(I214:I222)</f>
        <v>0</v>
      </c>
      <c r="N227" s="157"/>
      <c r="O227" s="157"/>
      <c r="P227" s="157"/>
      <c r="Q227" s="160"/>
      <c r="R227" s="160"/>
      <c r="S227" s="28"/>
      <c r="T227" s="28"/>
      <c r="U227" s="28"/>
      <c r="V227" s="28"/>
      <c r="W227" s="28"/>
      <c r="X227" s="28"/>
      <c r="Y227" s="28"/>
      <c r="Z227" s="28"/>
      <c r="AA227" s="28"/>
      <c r="AB227" s="28"/>
      <c r="AC227" s="28"/>
      <c r="AD227" s="28"/>
      <c r="AE227" s="28"/>
      <c r="AF227" s="28"/>
      <c r="AG227" s="28"/>
      <c r="AH227" s="28"/>
      <c r="AI227" s="28"/>
      <c r="AJ227" s="28"/>
      <c r="AK227" s="28"/>
    </row>
    <row r="228" spans="1:37" ht="81.95" hidden="1" customHeight="1" outlineLevel="1" x14ac:dyDescent="0.2">
      <c r="A228" s="161"/>
      <c r="B228" s="161"/>
      <c r="C228" s="22" t="s">
        <v>905</v>
      </c>
      <c r="D228" s="22" t="s">
        <v>906</v>
      </c>
      <c r="E228" s="22" t="s">
        <v>971</v>
      </c>
      <c r="F228" s="22" t="s">
        <v>970</v>
      </c>
      <c r="G228" s="262" t="s">
        <v>1299</v>
      </c>
      <c r="H228" s="263"/>
      <c r="I228" s="22" t="s">
        <v>969</v>
      </c>
      <c r="J228" s="22" t="s">
        <v>907</v>
      </c>
      <c r="K228" s="45" t="s">
        <v>972</v>
      </c>
      <c r="L228" s="45" t="s">
        <v>908</v>
      </c>
      <c r="M228" s="22" t="s">
        <v>630</v>
      </c>
      <c r="N228" s="22" t="s">
        <v>668</v>
      </c>
      <c r="O228" s="22" t="s">
        <v>669</v>
      </c>
      <c r="P228" s="22" t="s">
        <v>670</v>
      </c>
      <c r="Q228" s="161"/>
      <c r="R228" s="192" t="str">
        <f>'Val testo - PNA 2019'!$A$4</f>
        <v>Livello di interesse “esterno”(1.1)</v>
      </c>
      <c r="S228" s="192" t="str">
        <f>'Val testo - PNA 2019'!$A$12</f>
        <v>Grado di discrezionalità del decisore interno alla PA rispetto al processo (1.2)</v>
      </c>
      <c r="T228" s="192" t="str">
        <f>'Val testo - PNA 2019'!$A$20</f>
        <v>Manifestazione di eventi corruttivi o di maladministration in passato (1.3)</v>
      </c>
      <c r="U228" s="192" t="str">
        <f>'Val testo - PNA 2019'!$A$28</f>
        <v>Complessità/opacità del processo decisionale (1.4)</v>
      </c>
      <c r="V228" s="192" t="str">
        <f>'Val testo - PNA 2019'!$A$36</f>
        <v>Livello di collaborazione del responsabile del processo (1.5)</v>
      </c>
      <c r="W228" s="193" t="s">
        <v>1276</v>
      </c>
      <c r="X228" s="192" t="str">
        <f>'Val testo - PNA 2019'!$A$46</f>
        <v>Impatto organizzativo (2.1)</v>
      </c>
      <c r="Y228" s="192" t="str">
        <f>'Val testo - PNA 2019'!$A$54</f>
        <v>Impatto derivante dalla definizione dei ruoli/responsabilità (2.2)</v>
      </c>
      <c r="Z228" s="192" t="str">
        <f>'Val testo - PNA 2019'!$A$62</f>
        <v>Impatto economico (2.3)</v>
      </c>
      <c r="AA228" s="192" t="str">
        <f>'Val testo - PNA 2019'!$A$70</f>
        <v>Impatto reputazionale (2.4)</v>
      </c>
      <c r="AB228" s="192" t="str">
        <f>'Val testo - PNA 2019'!$A$78</f>
        <v>Impatto organizzativo, economico e sull'immagine (2.5)</v>
      </c>
      <c r="AC228" s="193" t="s">
        <v>1276</v>
      </c>
      <c r="AD228" s="194" t="s">
        <v>1277</v>
      </c>
      <c r="AE228" s="194" t="s">
        <v>1278</v>
      </c>
      <c r="AF228" s="174" t="s">
        <v>1382</v>
      </c>
      <c r="AG228" s="194" t="s">
        <v>1303</v>
      </c>
      <c r="AH228" s="194" t="s">
        <v>1293</v>
      </c>
      <c r="AI228" s="175" t="s">
        <v>1387</v>
      </c>
      <c r="AJ228" s="28"/>
      <c r="AK228" s="28"/>
    </row>
    <row r="229" spans="1:37" ht="21" hidden="1" outlineLevel="1" x14ac:dyDescent="0.2">
      <c r="A229" s="161"/>
      <c r="B229" s="161"/>
      <c r="C229" s="24" t="s">
        <v>30</v>
      </c>
      <c r="D229" s="24" t="s">
        <v>30</v>
      </c>
      <c r="E229" s="24" t="s">
        <v>30</v>
      </c>
      <c r="F229" s="24" t="s">
        <v>30</v>
      </c>
      <c r="G229" s="152" t="str">
        <f>AG229</f>
        <v>--</v>
      </c>
      <c r="H229" s="109">
        <f>AH229</f>
        <v>0</v>
      </c>
      <c r="I229" s="25" t="s">
        <v>30</v>
      </c>
      <c r="J229" s="31" t="s">
        <v>30</v>
      </c>
      <c r="K229" s="82"/>
      <c r="L229" s="31"/>
      <c r="M229" s="24"/>
      <c r="N229" s="24"/>
      <c r="O229" s="24"/>
      <c r="P229" s="24"/>
      <c r="Q229" s="161"/>
      <c r="R229" s="105"/>
      <c r="S229" s="106"/>
      <c r="T229" s="106"/>
      <c r="U229" s="106"/>
      <c r="V229" s="105"/>
      <c r="W229" s="107">
        <f>SUM(R229:V229)/5</f>
        <v>0</v>
      </c>
      <c r="X229" s="106"/>
      <c r="Y229" s="106"/>
      <c r="Z229" s="106"/>
      <c r="AA229" s="106"/>
      <c r="AB229" s="106"/>
      <c r="AC229" s="107">
        <f>SUM(X229:AB229)/5</f>
        <v>0</v>
      </c>
      <c r="AD229" s="108" t="str">
        <f>IF(AE229=0,"--",IF(AE229&lt;='[4]db fasce di rischio'!$B$4,'[4]db fasce di rischio'!$A$2,IF(AE229&lt;='[4]db fasce di rischio'!$D$4,'[4]db fasce di rischio'!$C$2,IF(AE229&lt;='[4]db fasce di rischio'!$F$4,'[4]db fasce di rischio'!$E$2,IF(AE229&lt;='[4]db fasce di rischio'!$H$4,'[4]db fasce di rischio'!$G$2,"")))))</f>
        <v>--</v>
      </c>
      <c r="AE229" s="109">
        <f t="shared" ref="AE229:AE243" si="74">W229*AC229</f>
        <v>0</v>
      </c>
      <c r="AF229" s="106"/>
      <c r="AG229" s="108" t="str">
        <f>IF(AH229=0,"--",IF(AH229&lt;='db fasce di rischio'!$B$4,'db fasce di rischio'!$A$2,IF(AH229&lt;='db fasce di rischio'!$D$4,'db fasce di rischio'!$C$2,IF(AH229&lt;='db fasce di rischio'!$F$4,'db fasce di rischio'!$E$2,IF(AH229&lt;='db fasce di rischio'!$H$4,'db fasce di rischio'!$G$2,"")))))</f>
        <v>--</v>
      </c>
      <c r="AH229" s="109">
        <f t="shared" ref="AH229:AH243" si="75">AF229*AE229</f>
        <v>0</v>
      </c>
      <c r="AI229" s="108" t="str">
        <f t="shared" ref="AI229:AI243" si="76">AG229</f>
        <v>--</v>
      </c>
      <c r="AJ229" s="28"/>
      <c r="AK229" s="28"/>
    </row>
    <row r="230" spans="1:37" ht="21" hidden="1" outlineLevel="1" x14ac:dyDescent="0.2">
      <c r="A230" s="161"/>
      <c r="B230" s="161"/>
      <c r="C230" s="24" t="s">
        <v>30</v>
      </c>
      <c r="D230" s="24" t="s">
        <v>30</v>
      </c>
      <c r="E230" s="24" t="s">
        <v>30</v>
      </c>
      <c r="F230" s="24" t="s">
        <v>30</v>
      </c>
      <c r="G230" s="152" t="str">
        <f t="shared" ref="G230:G243" si="77">AG230</f>
        <v>--</v>
      </c>
      <c r="H230" s="109">
        <f t="shared" ref="H230:H243" si="78">AH230</f>
        <v>0</v>
      </c>
      <c r="I230" s="25" t="s">
        <v>30</v>
      </c>
      <c r="J230" s="31" t="s">
        <v>30</v>
      </c>
      <c r="K230" s="82"/>
      <c r="L230" s="31"/>
      <c r="M230" s="24"/>
      <c r="N230" s="24"/>
      <c r="O230" s="24"/>
      <c r="P230" s="24"/>
      <c r="Q230" s="161"/>
      <c r="R230" s="105"/>
      <c r="S230" s="106"/>
      <c r="T230" s="106"/>
      <c r="U230" s="106"/>
      <c r="V230" s="105"/>
      <c r="W230" s="107">
        <f t="shared" ref="W230:W243" si="79">SUM(R230:V230)/5</f>
        <v>0</v>
      </c>
      <c r="X230" s="106"/>
      <c r="Y230" s="106"/>
      <c r="Z230" s="106"/>
      <c r="AA230" s="106"/>
      <c r="AB230" s="106"/>
      <c r="AC230" s="107">
        <f t="shared" ref="AC230:AC243" si="80">SUM(X230:AB230)/5</f>
        <v>0</v>
      </c>
      <c r="AD230" s="108" t="str">
        <f>IF(AE230=0,"--",IF(AE230&lt;='[4]db fasce di rischio'!$B$4,'[4]db fasce di rischio'!$A$2,IF(AE230&lt;='[4]db fasce di rischio'!$D$4,'[4]db fasce di rischio'!$C$2,IF(AE230&lt;='[4]db fasce di rischio'!$F$4,'[4]db fasce di rischio'!$E$2,IF(AE230&lt;='[4]db fasce di rischio'!$H$4,'[4]db fasce di rischio'!$G$2,"")))))</f>
        <v>--</v>
      </c>
      <c r="AE230" s="109">
        <f t="shared" si="74"/>
        <v>0</v>
      </c>
      <c r="AF230" s="106"/>
      <c r="AG230" s="108" t="str">
        <f>IF(AH230=0,"--",IF(AH230&lt;='db fasce di rischio'!$B$4,'db fasce di rischio'!$A$2,IF(AH230&lt;='db fasce di rischio'!$D$4,'db fasce di rischio'!$C$2,IF(AH230&lt;='db fasce di rischio'!$F$4,'db fasce di rischio'!$E$2,IF(AH230&lt;='db fasce di rischio'!$H$4,'db fasce di rischio'!$G$2,"")))))</f>
        <v>--</v>
      </c>
      <c r="AH230" s="109">
        <f t="shared" si="75"/>
        <v>0</v>
      </c>
      <c r="AI230" s="108" t="str">
        <f t="shared" si="76"/>
        <v>--</v>
      </c>
      <c r="AJ230" s="28"/>
      <c r="AK230" s="28"/>
    </row>
    <row r="231" spans="1:37" ht="21" hidden="1" outlineLevel="1" x14ac:dyDescent="0.2">
      <c r="A231" s="161"/>
      <c r="B231" s="161"/>
      <c r="C231" s="24" t="s">
        <v>30</v>
      </c>
      <c r="D231" s="24" t="s">
        <v>30</v>
      </c>
      <c r="E231" s="24" t="s">
        <v>30</v>
      </c>
      <c r="F231" s="24" t="s">
        <v>30</v>
      </c>
      <c r="G231" s="152" t="str">
        <f t="shared" si="77"/>
        <v>--</v>
      </c>
      <c r="H231" s="109">
        <f t="shared" si="78"/>
        <v>0</v>
      </c>
      <c r="I231" s="25" t="s">
        <v>30</v>
      </c>
      <c r="J231" s="31" t="s">
        <v>30</v>
      </c>
      <c r="K231" s="82"/>
      <c r="L231" s="31"/>
      <c r="M231" s="24"/>
      <c r="N231" s="24"/>
      <c r="O231" s="24"/>
      <c r="P231" s="24"/>
      <c r="Q231" s="161"/>
      <c r="R231" s="105"/>
      <c r="S231" s="106"/>
      <c r="T231" s="106"/>
      <c r="U231" s="106"/>
      <c r="V231" s="105"/>
      <c r="W231" s="107">
        <f t="shared" si="79"/>
        <v>0</v>
      </c>
      <c r="X231" s="106"/>
      <c r="Y231" s="106"/>
      <c r="Z231" s="106"/>
      <c r="AA231" s="106"/>
      <c r="AB231" s="106"/>
      <c r="AC231" s="107">
        <f t="shared" si="80"/>
        <v>0</v>
      </c>
      <c r="AD231" s="108" t="str">
        <f>IF(AE231=0,"--",IF(AE231&lt;='[4]db fasce di rischio'!$B$4,'[4]db fasce di rischio'!$A$2,IF(AE231&lt;='[4]db fasce di rischio'!$D$4,'[4]db fasce di rischio'!$C$2,IF(AE231&lt;='[4]db fasce di rischio'!$F$4,'[4]db fasce di rischio'!$E$2,IF(AE231&lt;='[4]db fasce di rischio'!$H$4,'[4]db fasce di rischio'!$G$2,"")))))</f>
        <v>--</v>
      </c>
      <c r="AE231" s="109">
        <f t="shared" si="74"/>
        <v>0</v>
      </c>
      <c r="AF231" s="106"/>
      <c r="AG231" s="108" t="str">
        <f>IF(AH231=0,"--",IF(AH231&lt;='db fasce di rischio'!$B$4,'db fasce di rischio'!$A$2,IF(AH231&lt;='db fasce di rischio'!$D$4,'db fasce di rischio'!$C$2,IF(AH231&lt;='db fasce di rischio'!$F$4,'db fasce di rischio'!$E$2,IF(AH231&lt;='db fasce di rischio'!$H$4,'db fasce di rischio'!$G$2,"")))))</f>
        <v>--</v>
      </c>
      <c r="AH231" s="109">
        <f t="shared" si="75"/>
        <v>0</v>
      </c>
      <c r="AI231" s="108" t="str">
        <f t="shared" si="76"/>
        <v>--</v>
      </c>
      <c r="AJ231" s="28"/>
      <c r="AK231" s="28"/>
    </row>
    <row r="232" spans="1:37" ht="21" hidden="1" outlineLevel="1" x14ac:dyDescent="0.2">
      <c r="A232" s="161"/>
      <c r="B232" s="161"/>
      <c r="C232" s="24" t="s">
        <v>30</v>
      </c>
      <c r="D232" s="24" t="s">
        <v>30</v>
      </c>
      <c r="E232" s="24" t="s">
        <v>30</v>
      </c>
      <c r="F232" s="24" t="s">
        <v>30</v>
      </c>
      <c r="G232" s="152" t="str">
        <f t="shared" si="77"/>
        <v>--</v>
      </c>
      <c r="H232" s="109">
        <f t="shared" si="78"/>
        <v>0</v>
      </c>
      <c r="I232" s="25" t="s">
        <v>30</v>
      </c>
      <c r="J232" s="31" t="s">
        <v>30</v>
      </c>
      <c r="K232" s="82"/>
      <c r="L232" s="31"/>
      <c r="M232" s="24"/>
      <c r="N232" s="24"/>
      <c r="O232" s="24"/>
      <c r="P232" s="24"/>
      <c r="Q232" s="161"/>
      <c r="R232" s="105"/>
      <c r="S232" s="106"/>
      <c r="T232" s="106"/>
      <c r="U232" s="106"/>
      <c r="V232" s="105"/>
      <c r="W232" s="107">
        <f t="shared" si="79"/>
        <v>0</v>
      </c>
      <c r="X232" s="106"/>
      <c r="Y232" s="106"/>
      <c r="Z232" s="106"/>
      <c r="AA232" s="106"/>
      <c r="AB232" s="106"/>
      <c r="AC232" s="107">
        <f t="shared" si="80"/>
        <v>0</v>
      </c>
      <c r="AD232" s="108" t="str">
        <f>IF(AE232=0,"--",IF(AE232&lt;='[4]db fasce di rischio'!$B$4,'[4]db fasce di rischio'!$A$2,IF(AE232&lt;='[4]db fasce di rischio'!$D$4,'[4]db fasce di rischio'!$C$2,IF(AE232&lt;='[4]db fasce di rischio'!$F$4,'[4]db fasce di rischio'!$E$2,IF(AE232&lt;='[4]db fasce di rischio'!$H$4,'[4]db fasce di rischio'!$G$2,"")))))</f>
        <v>--</v>
      </c>
      <c r="AE232" s="109">
        <f t="shared" si="74"/>
        <v>0</v>
      </c>
      <c r="AF232" s="106"/>
      <c r="AG232" s="108" t="str">
        <f>IF(AH232=0,"--",IF(AH232&lt;='db fasce di rischio'!$B$4,'db fasce di rischio'!$A$2,IF(AH232&lt;='db fasce di rischio'!$D$4,'db fasce di rischio'!$C$2,IF(AH232&lt;='db fasce di rischio'!$F$4,'db fasce di rischio'!$E$2,IF(AH232&lt;='db fasce di rischio'!$H$4,'db fasce di rischio'!$G$2,"")))))</f>
        <v>--</v>
      </c>
      <c r="AH232" s="109">
        <f t="shared" si="75"/>
        <v>0</v>
      </c>
      <c r="AI232" s="108" t="str">
        <f t="shared" si="76"/>
        <v>--</v>
      </c>
      <c r="AJ232" s="28"/>
      <c r="AK232" s="28"/>
    </row>
    <row r="233" spans="1:37" ht="21" hidden="1" outlineLevel="1" x14ac:dyDescent="0.2">
      <c r="A233" s="161"/>
      <c r="B233" s="161"/>
      <c r="C233" s="24" t="s">
        <v>30</v>
      </c>
      <c r="D233" s="24" t="s">
        <v>30</v>
      </c>
      <c r="E233" s="24" t="s">
        <v>30</v>
      </c>
      <c r="F233" s="24" t="s">
        <v>30</v>
      </c>
      <c r="G233" s="152" t="str">
        <f t="shared" si="77"/>
        <v>--</v>
      </c>
      <c r="H233" s="109">
        <f t="shared" si="78"/>
        <v>0</v>
      </c>
      <c r="I233" s="25" t="s">
        <v>30</v>
      </c>
      <c r="J233" s="31" t="s">
        <v>30</v>
      </c>
      <c r="K233" s="82"/>
      <c r="L233" s="31"/>
      <c r="M233" s="24"/>
      <c r="N233" s="24"/>
      <c r="O233" s="24"/>
      <c r="P233" s="24"/>
      <c r="Q233" s="161"/>
      <c r="R233" s="105"/>
      <c r="S233" s="106"/>
      <c r="T233" s="106"/>
      <c r="U233" s="106"/>
      <c r="V233" s="105"/>
      <c r="W233" s="107">
        <f t="shared" si="79"/>
        <v>0</v>
      </c>
      <c r="X233" s="106"/>
      <c r="Y233" s="106"/>
      <c r="Z233" s="106"/>
      <c r="AA233" s="106"/>
      <c r="AB233" s="106"/>
      <c r="AC233" s="107">
        <f t="shared" si="80"/>
        <v>0</v>
      </c>
      <c r="AD233" s="108" t="str">
        <f>IF(AE233=0,"--",IF(AE233&lt;='[4]db fasce di rischio'!$B$4,'[4]db fasce di rischio'!$A$2,IF(AE233&lt;='[4]db fasce di rischio'!$D$4,'[4]db fasce di rischio'!$C$2,IF(AE233&lt;='[4]db fasce di rischio'!$F$4,'[4]db fasce di rischio'!$E$2,IF(AE233&lt;='[4]db fasce di rischio'!$H$4,'[4]db fasce di rischio'!$G$2,"")))))</f>
        <v>--</v>
      </c>
      <c r="AE233" s="109">
        <f t="shared" si="74"/>
        <v>0</v>
      </c>
      <c r="AF233" s="106"/>
      <c r="AG233" s="108" t="str">
        <f>IF(AH233=0,"--",IF(AH233&lt;='db fasce di rischio'!$B$4,'db fasce di rischio'!$A$2,IF(AH233&lt;='db fasce di rischio'!$D$4,'db fasce di rischio'!$C$2,IF(AH233&lt;='db fasce di rischio'!$F$4,'db fasce di rischio'!$E$2,IF(AH233&lt;='db fasce di rischio'!$H$4,'db fasce di rischio'!$G$2,"")))))</f>
        <v>--</v>
      </c>
      <c r="AH233" s="109">
        <f t="shared" si="75"/>
        <v>0</v>
      </c>
      <c r="AI233" s="108" t="str">
        <f t="shared" si="76"/>
        <v>--</v>
      </c>
      <c r="AJ233" s="28"/>
      <c r="AK233" s="28"/>
    </row>
    <row r="234" spans="1:37" ht="21" hidden="1" outlineLevel="1" x14ac:dyDescent="0.2">
      <c r="A234" s="161"/>
      <c r="B234" s="161"/>
      <c r="C234" s="24" t="s">
        <v>30</v>
      </c>
      <c r="D234" s="24" t="s">
        <v>30</v>
      </c>
      <c r="E234" s="24" t="s">
        <v>30</v>
      </c>
      <c r="F234" s="24" t="s">
        <v>30</v>
      </c>
      <c r="G234" s="152" t="str">
        <f t="shared" si="77"/>
        <v>--</v>
      </c>
      <c r="H234" s="109">
        <f t="shared" si="78"/>
        <v>0</v>
      </c>
      <c r="I234" s="25" t="s">
        <v>30</v>
      </c>
      <c r="J234" s="31" t="s">
        <v>30</v>
      </c>
      <c r="K234" s="82"/>
      <c r="L234" s="31"/>
      <c r="M234" s="24"/>
      <c r="N234" s="24"/>
      <c r="O234" s="24"/>
      <c r="P234" s="24"/>
      <c r="Q234" s="161"/>
      <c r="R234" s="105"/>
      <c r="S234" s="106"/>
      <c r="T234" s="106"/>
      <c r="U234" s="106"/>
      <c r="V234" s="105"/>
      <c r="W234" s="107">
        <f t="shared" si="79"/>
        <v>0</v>
      </c>
      <c r="X234" s="106"/>
      <c r="Y234" s="106"/>
      <c r="Z234" s="106"/>
      <c r="AA234" s="106"/>
      <c r="AB234" s="106"/>
      <c r="AC234" s="107">
        <f t="shared" si="80"/>
        <v>0</v>
      </c>
      <c r="AD234" s="108" t="str">
        <f>IF(AE234=0,"--",IF(AE234&lt;='[4]db fasce di rischio'!$B$4,'[4]db fasce di rischio'!$A$2,IF(AE234&lt;='[4]db fasce di rischio'!$D$4,'[4]db fasce di rischio'!$C$2,IF(AE234&lt;='[4]db fasce di rischio'!$F$4,'[4]db fasce di rischio'!$E$2,IF(AE234&lt;='[4]db fasce di rischio'!$H$4,'[4]db fasce di rischio'!$G$2,"")))))</f>
        <v>--</v>
      </c>
      <c r="AE234" s="109">
        <f t="shared" si="74"/>
        <v>0</v>
      </c>
      <c r="AF234" s="106"/>
      <c r="AG234" s="108" t="str">
        <f>IF(AH234=0,"--",IF(AH234&lt;='db fasce di rischio'!$B$4,'db fasce di rischio'!$A$2,IF(AH234&lt;='db fasce di rischio'!$D$4,'db fasce di rischio'!$C$2,IF(AH234&lt;='db fasce di rischio'!$F$4,'db fasce di rischio'!$E$2,IF(AH234&lt;='db fasce di rischio'!$H$4,'db fasce di rischio'!$G$2,"")))))</f>
        <v>--</v>
      </c>
      <c r="AH234" s="109">
        <f t="shared" si="75"/>
        <v>0</v>
      </c>
      <c r="AI234" s="108" t="str">
        <f t="shared" si="76"/>
        <v>--</v>
      </c>
      <c r="AJ234" s="28"/>
      <c r="AK234" s="28"/>
    </row>
    <row r="235" spans="1:37" ht="21" hidden="1" outlineLevel="1" x14ac:dyDescent="0.2">
      <c r="A235" s="161"/>
      <c r="B235" s="161"/>
      <c r="C235" s="24" t="s">
        <v>30</v>
      </c>
      <c r="D235" s="24" t="s">
        <v>30</v>
      </c>
      <c r="E235" s="24" t="s">
        <v>30</v>
      </c>
      <c r="F235" s="24" t="s">
        <v>30</v>
      </c>
      <c r="G235" s="152" t="str">
        <f t="shared" si="77"/>
        <v>--</v>
      </c>
      <c r="H235" s="109">
        <f t="shared" si="78"/>
        <v>0</v>
      </c>
      <c r="I235" s="25" t="s">
        <v>30</v>
      </c>
      <c r="J235" s="31" t="s">
        <v>30</v>
      </c>
      <c r="K235" s="82"/>
      <c r="L235" s="31"/>
      <c r="M235" s="24"/>
      <c r="N235" s="24"/>
      <c r="O235" s="24"/>
      <c r="P235" s="24"/>
      <c r="Q235" s="161"/>
      <c r="R235" s="105"/>
      <c r="S235" s="106"/>
      <c r="T235" s="106"/>
      <c r="U235" s="106"/>
      <c r="V235" s="105"/>
      <c r="W235" s="107">
        <f t="shared" si="79"/>
        <v>0</v>
      </c>
      <c r="X235" s="106"/>
      <c r="Y235" s="106"/>
      <c r="Z235" s="106"/>
      <c r="AA235" s="106"/>
      <c r="AB235" s="106"/>
      <c r="AC235" s="107">
        <f t="shared" si="80"/>
        <v>0</v>
      </c>
      <c r="AD235" s="108" t="str">
        <f>IF(AE235=0,"--",IF(AE235&lt;='[4]db fasce di rischio'!$B$4,'[4]db fasce di rischio'!$A$2,IF(AE235&lt;='[4]db fasce di rischio'!$D$4,'[4]db fasce di rischio'!$C$2,IF(AE235&lt;='[4]db fasce di rischio'!$F$4,'[4]db fasce di rischio'!$E$2,IF(AE235&lt;='[4]db fasce di rischio'!$H$4,'[4]db fasce di rischio'!$G$2,"")))))</f>
        <v>--</v>
      </c>
      <c r="AE235" s="109">
        <f t="shared" si="74"/>
        <v>0</v>
      </c>
      <c r="AF235" s="106"/>
      <c r="AG235" s="108" t="str">
        <f>IF(AH235=0,"--",IF(AH235&lt;='db fasce di rischio'!$B$4,'db fasce di rischio'!$A$2,IF(AH235&lt;='db fasce di rischio'!$D$4,'db fasce di rischio'!$C$2,IF(AH235&lt;='db fasce di rischio'!$F$4,'db fasce di rischio'!$E$2,IF(AH235&lt;='db fasce di rischio'!$H$4,'db fasce di rischio'!$G$2,"")))))</f>
        <v>--</v>
      </c>
      <c r="AH235" s="109">
        <f t="shared" si="75"/>
        <v>0</v>
      </c>
      <c r="AI235" s="108" t="str">
        <f t="shared" si="76"/>
        <v>--</v>
      </c>
      <c r="AJ235" s="28"/>
      <c r="AK235" s="28"/>
    </row>
    <row r="236" spans="1:37" ht="21" hidden="1" outlineLevel="1" x14ac:dyDescent="0.2">
      <c r="A236" s="161"/>
      <c r="B236" s="161"/>
      <c r="C236" s="24" t="s">
        <v>30</v>
      </c>
      <c r="D236" s="24" t="s">
        <v>30</v>
      </c>
      <c r="E236" s="24" t="s">
        <v>30</v>
      </c>
      <c r="F236" s="24" t="s">
        <v>30</v>
      </c>
      <c r="G236" s="152" t="str">
        <f t="shared" si="77"/>
        <v>--</v>
      </c>
      <c r="H236" s="109">
        <f t="shared" si="78"/>
        <v>0</v>
      </c>
      <c r="I236" s="25" t="s">
        <v>30</v>
      </c>
      <c r="J236" s="31" t="s">
        <v>30</v>
      </c>
      <c r="K236" s="82"/>
      <c r="L236" s="31"/>
      <c r="M236" s="24"/>
      <c r="N236" s="24"/>
      <c r="O236" s="24"/>
      <c r="P236" s="24"/>
      <c r="Q236" s="161"/>
      <c r="R236" s="105"/>
      <c r="S236" s="106"/>
      <c r="T236" s="106"/>
      <c r="U236" s="106"/>
      <c r="V236" s="105"/>
      <c r="W236" s="107">
        <f t="shared" si="79"/>
        <v>0</v>
      </c>
      <c r="X236" s="106"/>
      <c r="Y236" s="106"/>
      <c r="Z236" s="106"/>
      <c r="AA236" s="106"/>
      <c r="AB236" s="106"/>
      <c r="AC236" s="107">
        <f t="shared" si="80"/>
        <v>0</v>
      </c>
      <c r="AD236" s="108" t="str">
        <f>IF(AE236=0,"--",IF(AE236&lt;='[4]db fasce di rischio'!$B$4,'[4]db fasce di rischio'!$A$2,IF(AE236&lt;='[4]db fasce di rischio'!$D$4,'[4]db fasce di rischio'!$C$2,IF(AE236&lt;='[4]db fasce di rischio'!$F$4,'[4]db fasce di rischio'!$E$2,IF(AE236&lt;='[4]db fasce di rischio'!$H$4,'[4]db fasce di rischio'!$G$2,"")))))</f>
        <v>--</v>
      </c>
      <c r="AE236" s="109">
        <f t="shared" si="74"/>
        <v>0</v>
      </c>
      <c r="AF236" s="106"/>
      <c r="AG236" s="108" t="str">
        <f>IF(AH236=0,"--",IF(AH236&lt;='db fasce di rischio'!$B$4,'db fasce di rischio'!$A$2,IF(AH236&lt;='db fasce di rischio'!$D$4,'db fasce di rischio'!$C$2,IF(AH236&lt;='db fasce di rischio'!$F$4,'db fasce di rischio'!$E$2,IF(AH236&lt;='db fasce di rischio'!$H$4,'db fasce di rischio'!$G$2,"")))))</f>
        <v>--</v>
      </c>
      <c r="AH236" s="109">
        <f t="shared" si="75"/>
        <v>0</v>
      </c>
      <c r="AI236" s="108" t="str">
        <f t="shared" si="76"/>
        <v>--</v>
      </c>
      <c r="AJ236" s="28"/>
      <c r="AK236" s="28"/>
    </row>
    <row r="237" spans="1:37" ht="21" hidden="1" outlineLevel="1" x14ac:dyDescent="0.2">
      <c r="A237" s="161"/>
      <c r="B237" s="161"/>
      <c r="C237" s="24" t="s">
        <v>30</v>
      </c>
      <c r="D237" s="24" t="s">
        <v>30</v>
      </c>
      <c r="E237" s="24" t="s">
        <v>30</v>
      </c>
      <c r="F237" s="24" t="s">
        <v>30</v>
      </c>
      <c r="G237" s="152" t="str">
        <f t="shared" si="77"/>
        <v>--</v>
      </c>
      <c r="H237" s="109">
        <f t="shared" si="78"/>
        <v>0</v>
      </c>
      <c r="I237" s="25" t="s">
        <v>30</v>
      </c>
      <c r="J237" s="31" t="s">
        <v>30</v>
      </c>
      <c r="K237" s="83"/>
      <c r="L237" s="31"/>
      <c r="M237" s="24"/>
      <c r="N237" s="24"/>
      <c r="O237" s="24"/>
      <c r="P237" s="24"/>
      <c r="Q237" s="161"/>
      <c r="R237" s="105"/>
      <c r="S237" s="106"/>
      <c r="T237" s="106"/>
      <c r="U237" s="106"/>
      <c r="V237" s="105"/>
      <c r="W237" s="107">
        <f t="shared" si="79"/>
        <v>0</v>
      </c>
      <c r="X237" s="106"/>
      <c r="Y237" s="106"/>
      <c r="Z237" s="106"/>
      <c r="AA237" s="106"/>
      <c r="AB237" s="106"/>
      <c r="AC237" s="107">
        <f t="shared" si="80"/>
        <v>0</v>
      </c>
      <c r="AD237" s="108" t="str">
        <f>IF(AE237=0,"--",IF(AE237&lt;='[4]db fasce di rischio'!$B$4,'[4]db fasce di rischio'!$A$2,IF(AE237&lt;='[4]db fasce di rischio'!$D$4,'[4]db fasce di rischio'!$C$2,IF(AE237&lt;='[4]db fasce di rischio'!$F$4,'[4]db fasce di rischio'!$E$2,IF(AE237&lt;='[4]db fasce di rischio'!$H$4,'[4]db fasce di rischio'!$G$2,"")))))</f>
        <v>--</v>
      </c>
      <c r="AE237" s="109">
        <f t="shared" si="74"/>
        <v>0</v>
      </c>
      <c r="AF237" s="106"/>
      <c r="AG237" s="108" t="str">
        <f>IF(AH237=0,"--",IF(AH237&lt;='db fasce di rischio'!$B$4,'db fasce di rischio'!$A$2,IF(AH237&lt;='db fasce di rischio'!$D$4,'db fasce di rischio'!$C$2,IF(AH237&lt;='db fasce di rischio'!$F$4,'db fasce di rischio'!$E$2,IF(AH237&lt;='db fasce di rischio'!$H$4,'db fasce di rischio'!$G$2,"")))))</f>
        <v>--</v>
      </c>
      <c r="AH237" s="109">
        <f t="shared" si="75"/>
        <v>0</v>
      </c>
      <c r="AI237" s="108" t="str">
        <f t="shared" si="76"/>
        <v>--</v>
      </c>
      <c r="AJ237" s="28"/>
      <c r="AK237" s="28"/>
    </row>
    <row r="238" spans="1:37" ht="21" hidden="1" outlineLevel="1" x14ac:dyDescent="0.2">
      <c r="A238" s="161"/>
      <c r="B238" s="161"/>
      <c r="C238" s="24" t="s">
        <v>30</v>
      </c>
      <c r="D238" s="24" t="s">
        <v>30</v>
      </c>
      <c r="E238" s="24" t="s">
        <v>30</v>
      </c>
      <c r="F238" s="24" t="s">
        <v>30</v>
      </c>
      <c r="G238" s="152" t="str">
        <f t="shared" si="77"/>
        <v>--</v>
      </c>
      <c r="H238" s="109">
        <f t="shared" si="78"/>
        <v>0</v>
      </c>
      <c r="I238" s="25" t="s">
        <v>30</v>
      </c>
      <c r="J238" s="31" t="s">
        <v>30</v>
      </c>
      <c r="K238" s="83"/>
      <c r="L238" s="31"/>
      <c r="M238" s="24"/>
      <c r="N238" s="24"/>
      <c r="O238" s="24"/>
      <c r="P238" s="24"/>
      <c r="Q238" s="161"/>
      <c r="R238" s="105"/>
      <c r="S238" s="106"/>
      <c r="T238" s="106"/>
      <c r="U238" s="106"/>
      <c r="V238" s="105"/>
      <c r="W238" s="107">
        <f t="shared" si="79"/>
        <v>0</v>
      </c>
      <c r="X238" s="106"/>
      <c r="Y238" s="106"/>
      <c r="Z238" s="106"/>
      <c r="AA238" s="106"/>
      <c r="AB238" s="106"/>
      <c r="AC238" s="107">
        <f t="shared" si="80"/>
        <v>0</v>
      </c>
      <c r="AD238" s="108" t="str">
        <f>IF(AE238=0,"--",IF(AE238&lt;='[4]db fasce di rischio'!$B$4,'[4]db fasce di rischio'!$A$2,IF(AE238&lt;='[4]db fasce di rischio'!$D$4,'[4]db fasce di rischio'!$C$2,IF(AE238&lt;='[4]db fasce di rischio'!$F$4,'[4]db fasce di rischio'!$E$2,IF(AE238&lt;='[4]db fasce di rischio'!$H$4,'[4]db fasce di rischio'!$G$2,"")))))</f>
        <v>--</v>
      </c>
      <c r="AE238" s="109">
        <f t="shared" si="74"/>
        <v>0</v>
      </c>
      <c r="AF238" s="106"/>
      <c r="AG238" s="108" t="str">
        <f>IF(AH238=0,"--",IF(AH238&lt;='db fasce di rischio'!$B$4,'db fasce di rischio'!$A$2,IF(AH238&lt;='db fasce di rischio'!$D$4,'db fasce di rischio'!$C$2,IF(AH238&lt;='db fasce di rischio'!$F$4,'db fasce di rischio'!$E$2,IF(AH238&lt;='db fasce di rischio'!$H$4,'db fasce di rischio'!$G$2,"")))))</f>
        <v>--</v>
      </c>
      <c r="AH238" s="109">
        <f t="shared" si="75"/>
        <v>0</v>
      </c>
      <c r="AI238" s="108" t="str">
        <f t="shared" si="76"/>
        <v>--</v>
      </c>
      <c r="AJ238" s="28"/>
      <c r="AK238" s="28"/>
    </row>
    <row r="239" spans="1:37" ht="21" hidden="1" outlineLevel="1" x14ac:dyDescent="0.2">
      <c r="A239" s="161"/>
      <c r="B239" s="161"/>
      <c r="C239" s="24" t="s">
        <v>30</v>
      </c>
      <c r="D239" s="24" t="s">
        <v>30</v>
      </c>
      <c r="E239" s="24" t="s">
        <v>30</v>
      </c>
      <c r="F239" s="24" t="s">
        <v>30</v>
      </c>
      <c r="G239" s="152" t="str">
        <f t="shared" si="77"/>
        <v>--</v>
      </c>
      <c r="H239" s="109">
        <f t="shared" si="78"/>
        <v>0</v>
      </c>
      <c r="I239" s="25" t="s">
        <v>30</v>
      </c>
      <c r="J239" s="31" t="s">
        <v>30</v>
      </c>
      <c r="K239" s="83"/>
      <c r="L239" s="31"/>
      <c r="M239" s="24"/>
      <c r="N239" s="24"/>
      <c r="O239" s="24"/>
      <c r="P239" s="24"/>
      <c r="Q239" s="161"/>
      <c r="R239" s="105"/>
      <c r="S239" s="106"/>
      <c r="T239" s="106"/>
      <c r="U239" s="106"/>
      <c r="V239" s="105"/>
      <c r="W239" s="107">
        <f t="shared" si="79"/>
        <v>0</v>
      </c>
      <c r="X239" s="106"/>
      <c r="Y239" s="106"/>
      <c r="Z239" s="106"/>
      <c r="AA239" s="106"/>
      <c r="AB239" s="106"/>
      <c r="AC239" s="107">
        <f t="shared" si="80"/>
        <v>0</v>
      </c>
      <c r="AD239" s="108" t="str">
        <f>IF(AE239=0,"--",IF(AE239&lt;='[4]db fasce di rischio'!$B$4,'[4]db fasce di rischio'!$A$2,IF(AE239&lt;='[4]db fasce di rischio'!$D$4,'[4]db fasce di rischio'!$C$2,IF(AE239&lt;='[4]db fasce di rischio'!$F$4,'[4]db fasce di rischio'!$E$2,IF(AE239&lt;='[4]db fasce di rischio'!$H$4,'[4]db fasce di rischio'!$G$2,"")))))</f>
        <v>--</v>
      </c>
      <c r="AE239" s="109">
        <f t="shared" si="74"/>
        <v>0</v>
      </c>
      <c r="AF239" s="106"/>
      <c r="AG239" s="108" t="str">
        <f>IF(AH239=0,"--",IF(AH239&lt;='db fasce di rischio'!$B$4,'db fasce di rischio'!$A$2,IF(AH239&lt;='db fasce di rischio'!$D$4,'db fasce di rischio'!$C$2,IF(AH239&lt;='db fasce di rischio'!$F$4,'db fasce di rischio'!$E$2,IF(AH239&lt;='db fasce di rischio'!$H$4,'db fasce di rischio'!$G$2,"")))))</f>
        <v>--</v>
      </c>
      <c r="AH239" s="109">
        <f t="shared" si="75"/>
        <v>0</v>
      </c>
      <c r="AI239" s="108" t="str">
        <f t="shared" si="76"/>
        <v>--</v>
      </c>
      <c r="AJ239" s="28"/>
      <c r="AK239" s="28"/>
    </row>
    <row r="240" spans="1:37" ht="21" hidden="1" outlineLevel="1" x14ac:dyDescent="0.2">
      <c r="A240" s="161"/>
      <c r="B240" s="161"/>
      <c r="C240" s="24" t="s">
        <v>30</v>
      </c>
      <c r="D240" s="24" t="s">
        <v>30</v>
      </c>
      <c r="E240" s="24" t="s">
        <v>30</v>
      </c>
      <c r="F240" s="24" t="s">
        <v>30</v>
      </c>
      <c r="G240" s="152" t="str">
        <f t="shared" si="77"/>
        <v>--</v>
      </c>
      <c r="H240" s="109">
        <f t="shared" si="78"/>
        <v>0</v>
      </c>
      <c r="I240" s="25" t="s">
        <v>30</v>
      </c>
      <c r="J240" s="31" t="s">
        <v>30</v>
      </c>
      <c r="K240" s="83"/>
      <c r="L240" s="31"/>
      <c r="M240" s="24"/>
      <c r="N240" s="24"/>
      <c r="O240" s="24"/>
      <c r="P240" s="24"/>
      <c r="Q240" s="161"/>
      <c r="R240" s="105"/>
      <c r="S240" s="106"/>
      <c r="T240" s="106"/>
      <c r="U240" s="106"/>
      <c r="V240" s="105"/>
      <c r="W240" s="107">
        <f t="shared" si="79"/>
        <v>0</v>
      </c>
      <c r="X240" s="106"/>
      <c r="Y240" s="106"/>
      <c r="Z240" s="106"/>
      <c r="AA240" s="106"/>
      <c r="AB240" s="106"/>
      <c r="AC240" s="107">
        <f t="shared" si="80"/>
        <v>0</v>
      </c>
      <c r="AD240" s="108" t="str">
        <f>IF(AE240=0,"--",IF(AE240&lt;='[4]db fasce di rischio'!$B$4,'[4]db fasce di rischio'!$A$2,IF(AE240&lt;='[4]db fasce di rischio'!$D$4,'[4]db fasce di rischio'!$C$2,IF(AE240&lt;='[4]db fasce di rischio'!$F$4,'[4]db fasce di rischio'!$E$2,IF(AE240&lt;='[4]db fasce di rischio'!$H$4,'[4]db fasce di rischio'!$G$2,"")))))</f>
        <v>--</v>
      </c>
      <c r="AE240" s="109">
        <f t="shared" si="74"/>
        <v>0</v>
      </c>
      <c r="AF240" s="106"/>
      <c r="AG240" s="108" t="str">
        <f>IF(AH240=0,"--",IF(AH240&lt;='db fasce di rischio'!$B$4,'db fasce di rischio'!$A$2,IF(AH240&lt;='db fasce di rischio'!$D$4,'db fasce di rischio'!$C$2,IF(AH240&lt;='db fasce di rischio'!$F$4,'db fasce di rischio'!$E$2,IF(AH240&lt;='db fasce di rischio'!$H$4,'db fasce di rischio'!$G$2,"")))))</f>
        <v>--</v>
      </c>
      <c r="AH240" s="109">
        <f t="shared" si="75"/>
        <v>0</v>
      </c>
      <c r="AI240" s="108" t="str">
        <f t="shared" si="76"/>
        <v>--</v>
      </c>
      <c r="AJ240" s="28"/>
      <c r="AK240" s="28"/>
    </row>
    <row r="241" spans="1:37" ht="21" hidden="1" outlineLevel="1" x14ac:dyDescent="0.2">
      <c r="A241" s="161"/>
      <c r="B241" s="161"/>
      <c r="C241" s="24" t="s">
        <v>30</v>
      </c>
      <c r="D241" s="24" t="s">
        <v>30</v>
      </c>
      <c r="E241" s="24" t="s">
        <v>30</v>
      </c>
      <c r="F241" s="24" t="s">
        <v>30</v>
      </c>
      <c r="G241" s="152" t="str">
        <f t="shared" si="77"/>
        <v>--</v>
      </c>
      <c r="H241" s="109">
        <f t="shared" si="78"/>
        <v>0</v>
      </c>
      <c r="I241" s="25" t="s">
        <v>30</v>
      </c>
      <c r="J241" s="31" t="s">
        <v>30</v>
      </c>
      <c r="K241" s="82"/>
      <c r="L241" s="31"/>
      <c r="M241" s="24"/>
      <c r="N241" s="24"/>
      <c r="O241" s="24"/>
      <c r="P241" s="24"/>
      <c r="Q241" s="161"/>
      <c r="R241" s="105"/>
      <c r="S241" s="106"/>
      <c r="T241" s="106"/>
      <c r="U241" s="106"/>
      <c r="V241" s="105"/>
      <c r="W241" s="107">
        <f t="shared" si="79"/>
        <v>0</v>
      </c>
      <c r="X241" s="106"/>
      <c r="Y241" s="106"/>
      <c r="Z241" s="106"/>
      <c r="AA241" s="106"/>
      <c r="AB241" s="106"/>
      <c r="AC241" s="107">
        <f t="shared" si="80"/>
        <v>0</v>
      </c>
      <c r="AD241" s="108" t="str">
        <f>IF(AE241=0,"--",IF(AE241&lt;='[4]db fasce di rischio'!$B$4,'[4]db fasce di rischio'!$A$2,IF(AE241&lt;='[4]db fasce di rischio'!$D$4,'[4]db fasce di rischio'!$C$2,IF(AE241&lt;='[4]db fasce di rischio'!$F$4,'[4]db fasce di rischio'!$E$2,IF(AE241&lt;='[4]db fasce di rischio'!$H$4,'[4]db fasce di rischio'!$G$2,"")))))</f>
        <v>--</v>
      </c>
      <c r="AE241" s="109">
        <f t="shared" si="74"/>
        <v>0</v>
      </c>
      <c r="AF241" s="106"/>
      <c r="AG241" s="108" t="str">
        <f>IF(AH241=0,"--",IF(AH241&lt;='db fasce di rischio'!$B$4,'db fasce di rischio'!$A$2,IF(AH241&lt;='db fasce di rischio'!$D$4,'db fasce di rischio'!$C$2,IF(AH241&lt;='db fasce di rischio'!$F$4,'db fasce di rischio'!$E$2,IF(AH241&lt;='db fasce di rischio'!$H$4,'db fasce di rischio'!$G$2,"")))))</f>
        <v>--</v>
      </c>
      <c r="AH241" s="109">
        <f t="shared" si="75"/>
        <v>0</v>
      </c>
      <c r="AI241" s="108" t="str">
        <f t="shared" si="76"/>
        <v>--</v>
      </c>
      <c r="AJ241" s="28"/>
      <c r="AK241" s="28"/>
    </row>
    <row r="242" spans="1:37" ht="21" hidden="1" outlineLevel="1" x14ac:dyDescent="0.2">
      <c r="A242" s="161"/>
      <c r="B242" s="161"/>
      <c r="C242" s="24" t="s">
        <v>30</v>
      </c>
      <c r="D242" s="24" t="s">
        <v>30</v>
      </c>
      <c r="E242" s="24" t="s">
        <v>30</v>
      </c>
      <c r="F242" s="24" t="s">
        <v>30</v>
      </c>
      <c r="G242" s="152" t="str">
        <f t="shared" si="77"/>
        <v>--</v>
      </c>
      <c r="H242" s="109">
        <f t="shared" si="78"/>
        <v>0</v>
      </c>
      <c r="I242" s="25" t="s">
        <v>30</v>
      </c>
      <c r="J242" s="31" t="s">
        <v>30</v>
      </c>
      <c r="K242" s="82"/>
      <c r="L242" s="31"/>
      <c r="M242" s="24"/>
      <c r="N242" s="24"/>
      <c r="O242" s="24"/>
      <c r="P242" s="26"/>
      <c r="Q242" s="161"/>
      <c r="R242" s="105"/>
      <c r="S242" s="106"/>
      <c r="T242" s="106"/>
      <c r="U242" s="106"/>
      <c r="V242" s="105"/>
      <c r="W242" s="107">
        <f t="shared" si="79"/>
        <v>0</v>
      </c>
      <c r="X242" s="106"/>
      <c r="Y242" s="106"/>
      <c r="Z242" s="106"/>
      <c r="AA242" s="106"/>
      <c r="AB242" s="106"/>
      <c r="AC242" s="107">
        <f t="shared" si="80"/>
        <v>0</v>
      </c>
      <c r="AD242" s="108" t="str">
        <f>IF(AE242=0,"--",IF(AE242&lt;='[4]db fasce di rischio'!$B$4,'[4]db fasce di rischio'!$A$2,IF(AE242&lt;='[4]db fasce di rischio'!$D$4,'[4]db fasce di rischio'!$C$2,IF(AE242&lt;='[4]db fasce di rischio'!$F$4,'[4]db fasce di rischio'!$E$2,IF(AE242&lt;='[4]db fasce di rischio'!$H$4,'[4]db fasce di rischio'!$G$2,"")))))</f>
        <v>--</v>
      </c>
      <c r="AE242" s="109">
        <f t="shared" si="74"/>
        <v>0</v>
      </c>
      <c r="AF242" s="106"/>
      <c r="AG242" s="108" t="str">
        <f>IF(AH242=0,"--",IF(AH242&lt;='db fasce di rischio'!$B$4,'db fasce di rischio'!$A$2,IF(AH242&lt;='db fasce di rischio'!$D$4,'db fasce di rischio'!$C$2,IF(AH242&lt;='db fasce di rischio'!$F$4,'db fasce di rischio'!$E$2,IF(AH242&lt;='db fasce di rischio'!$H$4,'db fasce di rischio'!$G$2,"")))))</f>
        <v>--</v>
      </c>
      <c r="AH242" s="109">
        <f t="shared" si="75"/>
        <v>0</v>
      </c>
      <c r="AI242" s="108" t="str">
        <f t="shared" si="76"/>
        <v>--</v>
      </c>
      <c r="AJ242" s="28"/>
      <c r="AK242" s="28"/>
    </row>
    <row r="243" spans="1:37" ht="21" hidden="1" outlineLevel="1" x14ac:dyDescent="0.2">
      <c r="A243" s="161"/>
      <c r="B243" s="161"/>
      <c r="C243" s="24" t="s">
        <v>30</v>
      </c>
      <c r="D243" s="24" t="s">
        <v>30</v>
      </c>
      <c r="E243" s="24" t="s">
        <v>30</v>
      </c>
      <c r="F243" s="24" t="s">
        <v>30</v>
      </c>
      <c r="G243" s="152" t="str">
        <f t="shared" si="77"/>
        <v>--</v>
      </c>
      <c r="H243" s="109">
        <f t="shared" si="78"/>
        <v>0</v>
      </c>
      <c r="I243" s="25" t="s">
        <v>30</v>
      </c>
      <c r="J243" s="31" t="s">
        <v>30</v>
      </c>
      <c r="K243" s="82"/>
      <c r="L243" s="31"/>
      <c r="M243" s="24"/>
      <c r="N243" s="24"/>
      <c r="O243" s="24"/>
      <c r="P243" s="27"/>
      <c r="Q243" s="161"/>
      <c r="R243" s="105"/>
      <c r="S243" s="106"/>
      <c r="T243" s="106"/>
      <c r="U243" s="106"/>
      <c r="V243" s="105"/>
      <c r="W243" s="107">
        <f t="shared" si="79"/>
        <v>0</v>
      </c>
      <c r="X243" s="106"/>
      <c r="Y243" s="106"/>
      <c r="Z243" s="106"/>
      <c r="AA243" s="106"/>
      <c r="AB243" s="106"/>
      <c r="AC243" s="107">
        <f t="shared" si="80"/>
        <v>0</v>
      </c>
      <c r="AD243" s="108" t="str">
        <f>IF(AE243=0,"--",IF(AE243&lt;='[4]db fasce di rischio'!$B$4,'[4]db fasce di rischio'!$A$2,IF(AE243&lt;='[4]db fasce di rischio'!$D$4,'[4]db fasce di rischio'!$C$2,IF(AE243&lt;='[4]db fasce di rischio'!$F$4,'[4]db fasce di rischio'!$E$2,IF(AE243&lt;='[4]db fasce di rischio'!$H$4,'[4]db fasce di rischio'!$G$2,"")))))</f>
        <v>--</v>
      </c>
      <c r="AE243" s="109">
        <f t="shared" si="74"/>
        <v>0</v>
      </c>
      <c r="AF243" s="106"/>
      <c r="AG243" s="108" t="str">
        <f>IF(AH243=0,"--",IF(AH243&lt;='db fasce di rischio'!$B$4,'db fasce di rischio'!$A$2,IF(AH243&lt;='db fasce di rischio'!$D$4,'db fasce di rischio'!$C$2,IF(AH243&lt;='db fasce di rischio'!$F$4,'db fasce di rischio'!$E$2,IF(AH243&lt;='db fasce di rischio'!$H$4,'db fasce di rischio'!$G$2,"")))))</f>
        <v>--</v>
      </c>
      <c r="AH243" s="109">
        <f t="shared" si="75"/>
        <v>0</v>
      </c>
      <c r="AI243" s="108" t="str">
        <f t="shared" si="76"/>
        <v>--</v>
      </c>
      <c r="AJ243" s="28"/>
      <c r="AK243" s="28"/>
    </row>
    <row r="244" spans="1:37" ht="21" collapsed="1" x14ac:dyDescent="0.2">
      <c r="A244" s="160"/>
      <c r="B244" s="160"/>
      <c r="C244" s="87"/>
      <c r="D244" s="87"/>
      <c r="E244" s="87"/>
      <c r="F244" s="87"/>
      <c r="G244" s="87"/>
      <c r="H244" s="87"/>
      <c r="I244" s="87"/>
      <c r="J244" s="87"/>
      <c r="K244" s="168"/>
      <c r="L244" s="87"/>
      <c r="M244" s="87"/>
      <c r="N244" s="87"/>
      <c r="O244" s="87"/>
      <c r="P244" s="87"/>
      <c r="Q244" s="160"/>
      <c r="R244" s="28"/>
      <c r="S244" s="28"/>
      <c r="T244" s="28"/>
      <c r="U244" s="28"/>
      <c r="V244" s="28"/>
      <c r="W244" s="28"/>
      <c r="X244" s="28"/>
      <c r="Y244" s="28"/>
      <c r="Z244" s="28"/>
      <c r="AA244" s="28"/>
      <c r="AB244" s="28"/>
      <c r="AC244" s="28"/>
      <c r="AD244" s="28"/>
      <c r="AE244" s="28"/>
      <c r="AF244" s="28"/>
      <c r="AG244" s="28"/>
      <c r="AH244" s="28"/>
      <c r="AI244" s="28"/>
      <c r="AJ244" s="28"/>
      <c r="AK244" s="28"/>
    </row>
    <row r="245" spans="1:37" ht="90.6" customHeight="1" x14ac:dyDescent="0.2">
      <c r="A245" s="29"/>
      <c r="B245" s="29"/>
      <c r="C245" s="30" t="s">
        <v>665</v>
      </c>
      <c r="D245" s="30"/>
      <c r="E245" s="28"/>
      <c r="F245" s="28"/>
      <c r="G245" s="28"/>
      <c r="H245" s="28"/>
      <c r="I245" s="28"/>
      <c r="J245" s="28"/>
      <c r="K245" s="80"/>
      <c r="L245" s="28"/>
      <c r="M245" s="28"/>
      <c r="N245" s="28"/>
      <c r="O245" s="79" t="s">
        <v>6</v>
      </c>
      <c r="P245" s="79" t="s">
        <v>666</v>
      </c>
      <c r="Q245" s="28"/>
      <c r="R245" s="192" t="str">
        <f>'Val testo - PNA 2019'!$A$4</f>
        <v>Livello di interesse “esterno”(1.1)</v>
      </c>
      <c r="S245" s="192" t="str">
        <f>'Val testo - PNA 2019'!$A$12</f>
        <v>Grado di discrezionalità del decisore interno alla PA rispetto al processo (1.2)</v>
      </c>
      <c r="T245" s="192" t="str">
        <f>'Val testo - PNA 2019'!$A$20</f>
        <v>Manifestazione di eventi corruttivi o di maladministration in passato (1.3)</v>
      </c>
      <c r="U245" s="192" t="str">
        <f>'Val testo - PNA 2019'!$A$28</f>
        <v>Complessità/opacità del processo decisionale (1.4)</v>
      </c>
      <c r="V245" s="192" t="str">
        <f>'Val testo - PNA 2019'!$A$36</f>
        <v>Livello di collaborazione del responsabile del processo (1.5)</v>
      </c>
      <c r="W245" s="193" t="s">
        <v>1276</v>
      </c>
      <c r="X245" s="192" t="str">
        <f>'Val testo - PNA 2019'!$A$46</f>
        <v>Impatto organizzativo (2.1)</v>
      </c>
      <c r="Y245" s="192" t="str">
        <f>'Val testo - PNA 2019'!$A$54</f>
        <v>Impatto derivante dalla definizione dei ruoli/responsabilità (2.2)</v>
      </c>
      <c r="Z245" s="192" t="str">
        <f>'Val testo - PNA 2019'!$A$62</f>
        <v>Impatto economico (2.3)</v>
      </c>
      <c r="AA245" s="192" t="str">
        <f>'Val testo - PNA 2019'!$A$70</f>
        <v>Impatto reputazionale (2.4)</v>
      </c>
      <c r="AB245" s="192" t="str">
        <f>'Val testo - PNA 2019'!$A$78</f>
        <v>Impatto organizzativo, economico e sull'immagine (2.5)</v>
      </c>
      <c r="AC245" s="193" t="s">
        <v>1276</v>
      </c>
      <c r="AD245" s="194" t="s">
        <v>1277</v>
      </c>
      <c r="AE245" s="194" t="s">
        <v>1278</v>
      </c>
      <c r="AF245" s="174" t="s">
        <v>1382</v>
      </c>
      <c r="AG245" s="173" t="s">
        <v>1303</v>
      </c>
      <c r="AH245" s="173" t="s">
        <v>1304</v>
      </c>
      <c r="AI245" s="175" t="s">
        <v>1387</v>
      </c>
      <c r="AJ245" s="28"/>
      <c r="AK245" s="28"/>
    </row>
    <row r="246" spans="1:37" ht="30.6" customHeight="1" x14ac:dyDescent="0.2">
      <c r="A246" s="160"/>
      <c r="B246" s="160">
        <v>12</v>
      </c>
      <c r="C246" s="265" t="s">
        <v>1257</v>
      </c>
      <c r="D246" s="266"/>
      <c r="E246" s="267"/>
      <c r="F246" s="270"/>
      <c r="G246" s="270"/>
      <c r="H246" s="270"/>
      <c r="I246" s="270"/>
      <c r="J246" s="45" t="s">
        <v>11</v>
      </c>
      <c r="K246" s="271" t="s">
        <v>3</v>
      </c>
      <c r="L246" s="271"/>
      <c r="M246" s="37"/>
      <c r="N246" s="153" t="s">
        <v>667</v>
      </c>
      <c r="O246" s="154" t="str">
        <f>IF(P246=0,"--",IF(P246&lt;='db fasce di rischio'!$B$4,'db fasce di rischio'!$A$2,IF(P246&lt;='db fasce di rischio'!$D$4,'db fasce di rischio'!$C$2,IF(P246&lt;='db fasce di rischio'!$F$4,'db fasce di rischio'!$E$2,IF(P246&lt;='db fasce di rischio'!$H$4,'db fasce di rischio'!$G$2,"")))))</f>
        <v>--</v>
      </c>
      <c r="P246" s="155">
        <f>IF(AH246=0,MAX(AH246:AH264),AH246)</f>
        <v>0</v>
      </c>
      <c r="Q246" s="160"/>
      <c r="R246" s="105"/>
      <c r="S246" s="106"/>
      <c r="T246" s="106"/>
      <c r="U246" s="106"/>
      <c r="V246" s="105"/>
      <c r="W246" s="107">
        <f>SUM(R246:V246)/5</f>
        <v>0</v>
      </c>
      <c r="X246" s="106"/>
      <c r="Y246" s="106"/>
      <c r="Z246" s="106"/>
      <c r="AA246" s="106"/>
      <c r="AB246" s="106"/>
      <c r="AC246" s="107">
        <f>SUM(X246:AB246)/5</f>
        <v>0</v>
      </c>
      <c r="AD246" s="108" t="str">
        <f>IF(AE246=0,"--",IF(AE246&lt;='[4]db fasce di rischio'!$B$4,'[4]db fasce di rischio'!$A$2,IF(AE246&lt;='[4]db fasce di rischio'!$D$4,'[4]db fasce di rischio'!$C$2,IF(AE246&lt;='[4]db fasce di rischio'!$F$4,'[4]db fasce di rischio'!$E$2,IF(AE246&lt;='[4]db fasce di rischio'!$H$4,'[4]db fasce di rischio'!$G$2,"")))))</f>
        <v>--</v>
      </c>
      <c r="AE246" s="109">
        <f>W246*AC246</f>
        <v>0</v>
      </c>
      <c r="AF246" s="106"/>
      <c r="AG246" s="108" t="str">
        <f>IF(AH246=0,"--",IF(AH246&lt;='db fasce di rischio'!$B$4,'db fasce di rischio'!$A$2,IF(AH246&lt;='db fasce di rischio'!$D$4,'db fasce di rischio'!$C$2,IF(AH246&lt;='db fasce di rischio'!$F$4,'db fasce di rischio'!$E$2,IF(AH246&lt;='db fasce di rischio'!$H$4,'db fasce di rischio'!$G$2,"")))))</f>
        <v>--</v>
      </c>
      <c r="AH246" s="109">
        <f>IF(MAX(AH250:AH264)&gt;(AF246*AE246),MAX(AH250:AH264),AF246*AE246)</f>
        <v>0</v>
      </c>
      <c r="AI246" s="108" t="str">
        <f>AG246</f>
        <v>--</v>
      </c>
      <c r="AJ246" s="28"/>
      <c r="AK246" s="28"/>
    </row>
    <row r="247" spans="1:37" ht="59.45" customHeight="1" x14ac:dyDescent="0.2">
      <c r="A247" s="160"/>
      <c r="B247" s="160"/>
      <c r="C247" s="268"/>
      <c r="D247" s="269"/>
      <c r="E247" s="269"/>
      <c r="F247" s="164"/>
      <c r="G247" s="164"/>
      <c r="H247" s="164"/>
      <c r="I247" s="164"/>
      <c r="J247" s="164"/>
      <c r="K247" s="164"/>
      <c r="L247" s="164"/>
      <c r="M247" s="165"/>
      <c r="N247" s="272" t="s">
        <v>1302</v>
      </c>
      <c r="O247" s="272"/>
      <c r="P247" s="272"/>
      <c r="Q247" s="160"/>
      <c r="R247" s="160"/>
      <c r="S247" s="28"/>
      <c r="T247" s="28"/>
      <c r="U247" s="28"/>
      <c r="V247" s="28"/>
      <c r="W247" s="28"/>
      <c r="X247" s="28"/>
      <c r="Y247" s="28"/>
      <c r="Z247" s="28"/>
      <c r="AA247" s="28"/>
      <c r="AB247" s="28"/>
      <c r="AC247" s="28"/>
      <c r="AD247" s="28"/>
      <c r="AE247" s="28"/>
      <c r="AF247" s="28"/>
      <c r="AG247" s="28"/>
      <c r="AH247" s="28"/>
      <c r="AI247" s="28"/>
      <c r="AJ247" s="28"/>
      <c r="AK247" s="28"/>
    </row>
    <row r="248" spans="1:37" ht="31.5" hidden="1" customHeight="1" outlineLevel="1" x14ac:dyDescent="0.2">
      <c r="A248" s="160"/>
      <c r="B248" s="160"/>
      <c r="C248" s="260" t="s">
        <v>1256</v>
      </c>
      <c r="D248" s="261"/>
      <c r="E248" s="151"/>
      <c r="F248" s="151"/>
      <c r="G248" s="151"/>
      <c r="H248" s="151"/>
      <c r="I248" s="151"/>
      <c r="J248" s="151"/>
      <c r="K248" s="150"/>
      <c r="L248" s="151"/>
      <c r="M248" s="156">
        <f>SUM(I235:I243)</f>
        <v>0</v>
      </c>
      <c r="N248" s="157"/>
      <c r="O248" s="157"/>
      <c r="P248" s="157"/>
      <c r="Q248" s="160"/>
      <c r="R248" s="160"/>
      <c r="S248" s="28"/>
      <c r="T248" s="28"/>
      <c r="U248" s="28"/>
      <c r="V248" s="28"/>
      <c r="W248" s="28"/>
      <c r="X248" s="28"/>
      <c r="Y248" s="28"/>
      <c r="Z248" s="28"/>
      <c r="AA248" s="28"/>
      <c r="AB248" s="28"/>
      <c r="AC248" s="28"/>
      <c r="AD248" s="28"/>
      <c r="AE248" s="28"/>
      <c r="AF248" s="28"/>
      <c r="AG248" s="28"/>
      <c r="AH248" s="28"/>
      <c r="AI248" s="28"/>
      <c r="AJ248" s="28"/>
      <c r="AK248" s="28"/>
    </row>
    <row r="249" spans="1:37" ht="81.95" hidden="1" customHeight="1" outlineLevel="1" x14ac:dyDescent="0.2">
      <c r="A249" s="161"/>
      <c r="B249" s="161"/>
      <c r="C249" s="22" t="s">
        <v>905</v>
      </c>
      <c r="D249" s="22" t="s">
        <v>906</v>
      </c>
      <c r="E249" s="22" t="s">
        <v>971</v>
      </c>
      <c r="F249" s="22" t="s">
        <v>970</v>
      </c>
      <c r="G249" s="262" t="s">
        <v>1299</v>
      </c>
      <c r="H249" s="263"/>
      <c r="I249" s="22" t="s">
        <v>969</v>
      </c>
      <c r="J249" s="22" t="s">
        <v>907</v>
      </c>
      <c r="K249" s="45" t="s">
        <v>972</v>
      </c>
      <c r="L249" s="45" t="s">
        <v>908</v>
      </c>
      <c r="M249" s="22" t="s">
        <v>630</v>
      </c>
      <c r="N249" s="22" t="s">
        <v>668</v>
      </c>
      <c r="O249" s="22" t="s">
        <v>669</v>
      </c>
      <c r="P249" s="22" t="s">
        <v>670</v>
      </c>
      <c r="Q249" s="161"/>
      <c r="R249" s="192" t="str">
        <f>'Val testo - PNA 2019'!$A$4</f>
        <v>Livello di interesse “esterno”(1.1)</v>
      </c>
      <c r="S249" s="192" t="str">
        <f>'Val testo - PNA 2019'!$A$12</f>
        <v>Grado di discrezionalità del decisore interno alla PA rispetto al processo (1.2)</v>
      </c>
      <c r="T249" s="192" t="str">
        <f>'Val testo - PNA 2019'!$A$20</f>
        <v>Manifestazione di eventi corruttivi o di maladministration in passato (1.3)</v>
      </c>
      <c r="U249" s="192" t="str">
        <f>'Val testo - PNA 2019'!$A$28</f>
        <v>Complessità/opacità del processo decisionale (1.4)</v>
      </c>
      <c r="V249" s="192" t="str">
        <f>'Val testo - PNA 2019'!$A$36</f>
        <v>Livello di collaborazione del responsabile del processo (1.5)</v>
      </c>
      <c r="W249" s="193" t="s">
        <v>1276</v>
      </c>
      <c r="X249" s="192" t="str">
        <f>'Val testo - PNA 2019'!$A$46</f>
        <v>Impatto organizzativo (2.1)</v>
      </c>
      <c r="Y249" s="192" t="str">
        <f>'Val testo - PNA 2019'!$A$54</f>
        <v>Impatto derivante dalla definizione dei ruoli/responsabilità (2.2)</v>
      </c>
      <c r="Z249" s="192" t="str">
        <f>'Val testo - PNA 2019'!$A$62</f>
        <v>Impatto economico (2.3)</v>
      </c>
      <c r="AA249" s="192" t="str">
        <f>'Val testo - PNA 2019'!$A$70</f>
        <v>Impatto reputazionale (2.4)</v>
      </c>
      <c r="AB249" s="192" t="str">
        <f>'Val testo - PNA 2019'!$A$78</f>
        <v>Impatto organizzativo, economico e sull'immagine (2.5)</v>
      </c>
      <c r="AC249" s="193" t="s">
        <v>1276</v>
      </c>
      <c r="AD249" s="194" t="s">
        <v>1277</v>
      </c>
      <c r="AE249" s="194" t="s">
        <v>1278</v>
      </c>
      <c r="AF249" s="174" t="s">
        <v>1382</v>
      </c>
      <c r="AG249" s="173" t="s">
        <v>1303</v>
      </c>
      <c r="AH249" s="22" t="s">
        <v>1293</v>
      </c>
      <c r="AI249" s="22" t="s">
        <v>1387</v>
      </c>
      <c r="AJ249" s="28"/>
      <c r="AK249" s="28"/>
    </row>
    <row r="250" spans="1:37" ht="21" hidden="1" outlineLevel="1" x14ac:dyDescent="0.2">
      <c r="A250" s="161"/>
      <c r="B250" s="161"/>
      <c r="C250" s="24" t="s">
        <v>30</v>
      </c>
      <c r="D250" s="24" t="s">
        <v>30</v>
      </c>
      <c r="E250" s="24" t="s">
        <v>30</v>
      </c>
      <c r="F250" s="24" t="s">
        <v>30</v>
      </c>
      <c r="G250" s="152" t="str">
        <f>AG250</f>
        <v>--</v>
      </c>
      <c r="H250" s="109">
        <f>AH250</f>
        <v>0</v>
      </c>
      <c r="I250" s="25" t="s">
        <v>30</v>
      </c>
      <c r="J250" s="31" t="s">
        <v>30</v>
      </c>
      <c r="K250" s="82"/>
      <c r="L250" s="31"/>
      <c r="M250" s="24"/>
      <c r="N250" s="24"/>
      <c r="O250" s="24"/>
      <c r="P250" s="24"/>
      <c r="Q250" s="161"/>
      <c r="R250" s="105"/>
      <c r="S250" s="106"/>
      <c r="T250" s="106"/>
      <c r="U250" s="106"/>
      <c r="V250" s="105"/>
      <c r="W250" s="107">
        <f>SUM(R250:V250)/5</f>
        <v>0</v>
      </c>
      <c r="X250" s="106"/>
      <c r="Y250" s="106"/>
      <c r="Z250" s="106"/>
      <c r="AA250" s="106"/>
      <c r="AB250" s="106"/>
      <c r="AC250" s="107">
        <f>SUM(X250:AB250)/5</f>
        <v>0</v>
      </c>
      <c r="AD250" s="108" t="str">
        <f>IF(AE250=0,"--",IF(AE250&lt;='[4]db fasce di rischio'!$B$4,'[4]db fasce di rischio'!$A$2,IF(AE250&lt;='[4]db fasce di rischio'!$D$4,'[4]db fasce di rischio'!$C$2,IF(AE250&lt;='[4]db fasce di rischio'!$F$4,'[4]db fasce di rischio'!$E$2,IF(AE250&lt;='[4]db fasce di rischio'!$H$4,'[4]db fasce di rischio'!$G$2,"")))))</f>
        <v>--</v>
      </c>
      <c r="AE250" s="109">
        <f t="shared" ref="AE250:AE264" si="81">W250*AC250</f>
        <v>0</v>
      </c>
      <c r="AF250" s="106"/>
      <c r="AG250" s="108" t="str">
        <f>IF(AH250=0,"--",IF(AH250&lt;='db fasce di rischio'!$B$4,'db fasce di rischio'!$A$2,IF(AH250&lt;='db fasce di rischio'!$D$4,'db fasce di rischio'!$C$2,IF(AH250&lt;='db fasce di rischio'!$F$4,'db fasce di rischio'!$E$2,IF(AH250&lt;='db fasce di rischio'!$H$4,'db fasce di rischio'!$G$2,"")))))</f>
        <v>--</v>
      </c>
      <c r="AH250" s="109">
        <f t="shared" ref="AH250:AH264" si="82">AF250*AE250</f>
        <v>0</v>
      </c>
      <c r="AI250" s="108" t="str">
        <f t="shared" ref="AI250:AI264" si="83">AG250</f>
        <v>--</v>
      </c>
      <c r="AJ250" s="28"/>
      <c r="AK250" s="28"/>
    </row>
    <row r="251" spans="1:37" ht="21" hidden="1" outlineLevel="1" x14ac:dyDescent="0.2">
      <c r="A251" s="161"/>
      <c r="B251" s="161"/>
      <c r="C251" s="24" t="s">
        <v>30</v>
      </c>
      <c r="D251" s="24" t="s">
        <v>30</v>
      </c>
      <c r="E251" s="24" t="s">
        <v>30</v>
      </c>
      <c r="F251" s="24" t="s">
        <v>30</v>
      </c>
      <c r="G251" s="152" t="str">
        <f t="shared" ref="G251:G264" si="84">AG251</f>
        <v>--</v>
      </c>
      <c r="H251" s="109">
        <f t="shared" ref="H251:H264" si="85">AH251</f>
        <v>0</v>
      </c>
      <c r="I251" s="25" t="s">
        <v>30</v>
      </c>
      <c r="J251" s="31" t="s">
        <v>30</v>
      </c>
      <c r="K251" s="82"/>
      <c r="L251" s="31"/>
      <c r="M251" s="24"/>
      <c r="N251" s="24"/>
      <c r="O251" s="24"/>
      <c r="P251" s="24"/>
      <c r="Q251" s="161"/>
      <c r="R251" s="105"/>
      <c r="S251" s="106"/>
      <c r="T251" s="106"/>
      <c r="U251" s="106"/>
      <c r="V251" s="105"/>
      <c r="W251" s="107">
        <f t="shared" ref="W251:W264" si="86">SUM(R251:V251)/5</f>
        <v>0</v>
      </c>
      <c r="X251" s="106"/>
      <c r="Y251" s="106"/>
      <c r="Z251" s="106"/>
      <c r="AA251" s="106"/>
      <c r="AB251" s="106"/>
      <c r="AC251" s="107">
        <f t="shared" ref="AC251:AC264" si="87">SUM(X251:AB251)/5</f>
        <v>0</v>
      </c>
      <c r="AD251" s="108" t="str">
        <f>IF(AE251=0,"--",IF(AE251&lt;='[4]db fasce di rischio'!$B$4,'[4]db fasce di rischio'!$A$2,IF(AE251&lt;='[4]db fasce di rischio'!$D$4,'[4]db fasce di rischio'!$C$2,IF(AE251&lt;='[4]db fasce di rischio'!$F$4,'[4]db fasce di rischio'!$E$2,IF(AE251&lt;='[4]db fasce di rischio'!$H$4,'[4]db fasce di rischio'!$G$2,"")))))</f>
        <v>--</v>
      </c>
      <c r="AE251" s="109">
        <f t="shared" si="81"/>
        <v>0</v>
      </c>
      <c r="AF251" s="106"/>
      <c r="AG251" s="108" t="str">
        <f>IF(AH251=0,"--",IF(AH251&lt;='db fasce di rischio'!$B$4,'db fasce di rischio'!$A$2,IF(AH251&lt;='db fasce di rischio'!$D$4,'db fasce di rischio'!$C$2,IF(AH251&lt;='db fasce di rischio'!$F$4,'db fasce di rischio'!$E$2,IF(AH251&lt;='db fasce di rischio'!$H$4,'db fasce di rischio'!$G$2,"")))))</f>
        <v>--</v>
      </c>
      <c r="AH251" s="109">
        <f t="shared" si="82"/>
        <v>0</v>
      </c>
      <c r="AI251" s="108" t="str">
        <f t="shared" si="83"/>
        <v>--</v>
      </c>
      <c r="AJ251" s="28"/>
      <c r="AK251" s="28"/>
    </row>
    <row r="252" spans="1:37" ht="21" hidden="1" outlineLevel="1" x14ac:dyDescent="0.2">
      <c r="A252" s="161"/>
      <c r="B252" s="161"/>
      <c r="C252" s="24" t="s">
        <v>30</v>
      </c>
      <c r="D252" s="24" t="s">
        <v>30</v>
      </c>
      <c r="E252" s="24" t="s">
        <v>30</v>
      </c>
      <c r="F252" s="24" t="s">
        <v>30</v>
      </c>
      <c r="G252" s="152" t="str">
        <f t="shared" si="84"/>
        <v>--</v>
      </c>
      <c r="H252" s="109">
        <f t="shared" si="85"/>
        <v>0</v>
      </c>
      <c r="I252" s="25" t="s">
        <v>30</v>
      </c>
      <c r="J252" s="31" t="s">
        <v>30</v>
      </c>
      <c r="K252" s="82"/>
      <c r="L252" s="31"/>
      <c r="M252" s="24"/>
      <c r="N252" s="24"/>
      <c r="O252" s="24"/>
      <c r="P252" s="24"/>
      <c r="Q252" s="161"/>
      <c r="R252" s="105"/>
      <c r="S252" s="106"/>
      <c r="T252" s="106"/>
      <c r="U252" s="106"/>
      <c r="V252" s="105"/>
      <c r="W252" s="107">
        <f t="shared" si="86"/>
        <v>0</v>
      </c>
      <c r="X252" s="106"/>
      <c r="Y252" s="106"/>
      <c r="Z252" s="106"/>
      <c r="AA252" s="106"/>
      <c r="AB252" s="106"/>
      <c r="AC252" s="107">
        <f t="shared" si="87"/>
        <v>0</v>
      </c>
      <c r="AD252" s="108" t="str">
        <f>IF(AE252=0,"--",IF(AE252&lt;='[4]db fasce di rischio'!$B$4,'[4]db fasce di rischio'!$A$2,IF(AE252&lt;='[4]db fasce di rischio'!$D$4,'[4]db fasce di rischio'!$C$2,IF(AE252&lt;='[4]db fasce di rischio'!$F$4,'[4]db fasce di rischio'!$E$2,IF(AE252&lt;='[4]db fasce di rischio'!$H$4,'[4]db fasce di rischio'!$G$2,"")))))</f>
        <v>--</v>
      </c>
      <c r="AE252" s="109">
        <f t="shared" si="81"/>
        <v>0</v>
      </c>
      <c r="AF252" s="106"/>
      <c r="AG252" s="108" t="str">
        <f>IF(AH252=0,"--",IF(AH252&lt;='db fasce di rischio'!$B$4,'db fasce di rischio'!$A$2,IF(AH252&lt;='db fasce di rischio'!$D$4,'db fasce di rischio'!$C$2,IF(AH252&lt;='db fasce di rischio'!$F$4,'db fasce di rischio'!$E$2,IF(AH252&lt;='db fasce di rischio'!$H$4,'db fasce di rischio'!$G$2,"")))))</f>
        <v>--</v>
      </c>
      <c r="AH252" s="109">
        <f t="shared" si="82"/>
        <v>0</v>
      </c>
      <c r="AI252" s="108" t="str">
        <f t="shared" si="83"/>
        <v>--</v>
      </c>
      <c r="AJ252" s="28"/>
      <c r="AK252" s="28"/>
    </row>
    <row r="253" spans="1:37" ht="21" hidden="1" outlineLevel="1" x14ac:dyDescent="0.2">
      <c r="A253" s="161"/>
      <c r="B253" s="161"/>
      <c r="C253" s="24" t="s">
        <v>30</v>
      </c>
      <c r="D253" s="24" t="s">
        <v>30</v>
      </c>
      <c r="E253" s="24" t="s">
        <v>30</v>
      </c>
      <c r="F253" s="24" t="s">
        <v>30</v>
      </c>
      <c r="G253" s="152" t="str">
        <f t="shared" si="84"/>
        <v>--</v>
      </c>
      <c r="H253" s="109">
        <f t="shared" si="85"/>
        <v>0</v>
      </c>
      <c r="I253" s="25" t="s">
        <v>30</v>
      </c>
      <c r="J253" s="31" t="s">
        <v>30</v>
      </c>
      <c r="K253" s="82"/>
      <c r="L253" s="31"/>
      <c r="M253" s="24"/>
      <c r="N253" s="24"/>
      <c r="O253" s="24"/>
      <c r="P253" s="24"/>
      <c r="Q253" s="161"/>
      <c r="R253" s="105"/>
      <c r="S253" s="106"/>
      <c r="T253" s="106"/>
      <c r="U253" s="106"/>
      <c r="V253" s="105"/>
      <c r="W253" s="107">
        <f t="shared" si="86"/>
        <v>0</v>
      </c>
      <c r="X253" s="106"/>
      <c r="Y253" s="106"/>
      <c r="Z253" s="106"/>
      <c r="AA253" s="106"/>
      <c r="AB253" s="106"/>
      <c r="AC253" s="107">
        <f t="shared" si="87"/>
        <v>0</v>
      </c>
      <c r="AD253" s="108" t="str">
        <f>IF(AE253=0,"--",IF(AE253&lt;='[4]db fasce di rischio'!$B$4,'[4]db fasce di rischio'!$A$2,IF(AE253&lt;='[4]db fasce di rischio'!$D$4,'[4]db fasce di rischio'!$C$2,IF(AE253&lt;='[4]db fasce di rischio'!$F$4,'[4]db fasce di rischio'!$E$2,IF(AE253&lt;='[4]db fasce di rischio'!$H$4,'[4]db fasce di rischio'!$G$2,"")))))</f>
        <v>--</v>
      </c>
      <c r="AE253" s="109">
        <f t="shared" si="81"/>
        <v>0</v>
      </c>
      <c r="AF253" s="106"/>
      <c r="AG253" s="108" t="str">
        <f>IF(AH253=0,"--",IF(AH253&lt;='db fasce di rischio'!$B$4,'db fasce di rischio'!$A$2,IF(AH253&lt;='db fasce di rischio'!$D$4,'db fasce di rischio'!$C$2,IF(AH253&lt;='db fasce di rischio'!$F$4,'db fasce di rischio'!$E$2,IF(AH253&lt;='db fasce di rischio'!$H$4,'db fasce di rischio'!$G$2,"")))))</f>
        <v>--</v>
      </c>
      <c r="AH253" s="109">
        <f t="shared" si="82"/>
        <v>0</v>
      </c>
      <c r="AI253" s="108" t="str">
        <f t="shared" si="83"/>
        <v>--</v>
      </c>
      <c r="AJ253" s="28"/>
      <c r="AK253" s="28"/>
    </row>
    <row r="254" spans="1:37" ht="21" hidden="1" outlineLevel="1" x14ac:dyDescent="0.2">
      <c r="A254" s="161"/>
      <c r="B254" s="161"/>
      <c r="C254" s="24" t="s">
        <v>30</v>
      </c>
      <c r="D254" s="24" t="s">
        <v>30</v>
      </c>
      <c r="E254" s="24" t="s">
        <v>30</v>
      </c>
      <c r="F254" s="24" t="s">
        <v>30</v>
      </c>
      <c r="G254" s="152" t="str">
        <f t="shared" si="84"/>
        <v>--</v>
      </c>
      <c r="H254" s="109">
        <f t="shared" si="85"/>
        <v>0</v>
      </c>
      <c r="I254" s="25" t="s">
        <v>30</v>
      </c>
      <c r="J254" s="31" t="s">
        <v>30</v>
      </c>
      <c r="K254" s="82"/>
      <c r="L254" s="31"/>
      <c r="M254" s="24"/>
      <c r="N254" s="24"/>
      <c r="O254" s="24"/>
      <c r="P254" s="24"/>
      <c r="Q254" s="161"/>
      <c r="R254" s="105"/>
      <c r="S254" s="106"/>
      <c r="T254" s="106"/>
      <c r="U254" s="106"/>
      <c r="V254" s="105"/>
      <c r="W254" s="107">
        <f t="shared" si="86"/>
        <v>0</v>
      </c>
      <c r="X254" s="106"/>
      <c r="Y254" s="106"/>
      <c r="Z254" s="106"/>
      <c r="AA254" s="106"/>
      <c r="AB254" s="106"/>
      <c r="AC254" s="107">
        <f t="shared" si="87"/>
        <v>0</v>
      </c>
      <c r="AD254" s="108" t="str">
        <f>IF(AE254=0,"--",IF(AE254&lt;='[4]db fasce di rischio'!$B$4,'[4]db fasce di rischio'!$A$2,IF(AE254&lt;='[4]db fasce di rischio'!$D$4,'[4]db fasce di rischio'!$C$2,IF(AE254&lt;='[4]db fasce di rischio'!$F$4,'[4]db fasce di rischio'!$E$2,IF(AE254&lt;='[4]db fasce di rischio'!$H$4,'[4]db fasce di rischio'!$G$2,"")))))</f>
        <v>--</v>
      </c>
      <c r="AE254" s="109">
        <f t="shared" si="81"/>
        <v>0</v>
      </c>
      <c r="AF254" s="106"/>
      <c r="AG254" s="108" t="str">
        <f>IF(AH254=0,"--",IF(AH254&lt;='db fasce di rischio'!$B$4,'db fasce di rischio'!$A$2,IF(AH254&lt;='db fasce di rischio'!$D$4,'db fasce di rischio'!$C$2,IF(AH254&lt;='db fasce di rischio'!$F$4,'db fasce di rischio'!$E$2,IF(AH254&lt;='db fasce di rischio'!$H$4,'db fasce di rischio'!$G$2,"")))))</f>
        <v>--</v>
      </c>
      <c r="AH254" s="109">
        <f t="shared" si="82"/>
        <v>0</v>
      </c>
      <c r="AI254" s="108" t="str">
        <f t="shared" si="83"/>
        <v>--</v>
      </c>
      <c r="AJ254" s="28"/>
      <c r="AK254" s="28"/>
    </row>
    <row r="255" spans="1:37" ht="21" hidden="1" outlineLevel="1" x14ac:dyDescent="0.2">
      <c r="A255" s="161"/>
      <c r="B255" s="161"/>
      <c r="C255" s="24" t="s">
        <v>30</v>
      </c>
      <c r="D255" s="24" t="s">
        <v>30</v>
      </c>
      <c r="E255" s="24" t="s">
        <v>30</v>
      </c>
      <c r="F255" s="24" t="s">
        <v>30</v>
      </c>
      <c r="G255" s="152" t="str">
        <f t="shared" si="84"/>
        <v>--</v>
      </c>
      <c r="H255" s="109">
        <f t="shared" si="85"/>
        <v>0</v>
      </c>
      <c r="I255" s="25" t="s">
        <v>30</v>
      </c>
      <c r="J255" s="31" t="s">
        <v>30</v>
      </c>
      <c r="K255" s="82"/>
      <c r="L255" s="31"/>
      <c r="M255" s="24"/>
      <c r="N255" s="24"/>
      <c r="O255" s="24"/>
      <c r="P255" s="24"/>
      <c r="Q255" s="161"/>
      <c r="R255" s="105"/>
      <c r="S255" s="106"/>
      <c r="T255" s="106"/>
      <c r="U255" s="106"/>
      <c r="V255" s="105"/>
      <c r="W255" s="107">
        <f t="shared" si="86"/>
        <v>0</v>
      </c>
      <c r="X255" s="106"/>
      <c r="Y255" s="106"/>
      <c r="Z255" s="106"/>
      <c r="AA255" s="106"/>
      <c r="AB255" s="106"/>
      <c r="AC255" s="107">
        <f t="shared" si="87"/>
        <v>0</v>
      </c>
      <c r="AD255" s="108" t="str">
        <f>IF(AE255=0,"--",IF(AE255&lt;='[4]db fasce di rischio'!$B$4,'[4]db fasce di rischio'!$A$2,IF(AE255&lt;='[4]db fasce di rischio'!$D$4,'[4]db fasce di rischio'!$C$2,IF(AE255&lt;='[4]db fasce di rischio'!$F$4,'[4]db fasce di rischio'!$E$2,IF(AE255&lt;='[4]db fasce di rischio'!$H$4,'[4]db fasce di rischio'!$G$2,"")))))</f>
        <v>--</v>
      </c>
      <c r="AE255" s="109">
        <f t="shared" si="81"/>
        <v>0</v>
      </c>
      <c r="AF255" s="106"/>
      <c r="AG255" s="108" t="str">
        <f>IF(AH255=0,"--",IF(AH255&lt;='db fasce di rischio'!$B$4,'db fasce di rischio'!$A$2,IF(AH255&lt;='db fasce di rischio'!$D$4,'db fasce di rischio'!$C$2,IF(AH255&lt;='db fasce di rischio'!$F$4,'db fasce di rischio'!$E$2,IF(AH255&lt;='db fasce di rischio'!$H$4,'db fasce di rischio'!$G$2,"")))))</f>
        <v>--</v>
      </c>
      <c r="AH255" s="109">
        <f t="shared" si="82"/>
        <v>0</v>
      </c>
      <c r="AI255" s="108" t="str">
        <f t="shared" si="83"/>
        <v>--</v>
      </c>
      <c r="AJ255" s="28"/>
      <c r="AK255" s="28"/>
    </row>
    <row r="256" spans="1:37" ht="21" hidden="1" outlineLevel="1" x14ac:dyDescent="0.2">
      <c r="A256" s="161"/>
      <c r="B256" s="161"/>
      <c r="C256" s="24" t="s">
        <v>30</v>
      </c>
      <c r="D256" s="24" t="s">
        <v>30</v>
      </c>
      <c r="E256" s="24" t="s">
        <v>30</v>
      </c>
      <c r="F256" s="24" t="s">
        <v>30</v>
      </c>
      <c r="G256" s="152" t="str">
        <f t="shared" si="84"/>
        <v>--</v>
      </c>
      <c r="H256" s="109">
        <f t="shared" si="85"/>
        <v>0</v>
      </c>
      <c r="I256" s="25" t="s">
        <v>30</v>
      </c>
      <c r="J256" s="31" t="s">
        <v>30</v>
      </c>
      <c r="K256" s="82"/>
      <c r="L256" s="31"/>
      <c r="M256" s="24"/>
      <c r="N256" s="24"/>
      <c r="O256" s="24"/>
      <c r="P256" s="24"/>
      <c r="Q256" s="161"/>
      <c r="R256" s="105"/>
      <c r="S256" s="106"/>
      <c r="T256" s="106"/>
      <c r="U256" s="106"/>
      <c r="V256" s="105"/>
      <c r="W256" s="107">
        <f t="shared" si="86"/>
        <v>0</v>
      </c>
      <c r="X256" s="106"/>
      <c r="Y256" s="106"/>
      <c r="Z256" s="106"/>
      <c r="AA256" s="106"/>
      <c r="AB256" s="106"/>
      <c r="AC256" s="107">
        <f t="shared" si="87"/>
        <v>0</v>
      </c>
      <c r="AD256" s="108" t="str">
        <f>IF(AE256=0,"--",IF(AE256&lt;='[4]db fasce di rischio'!$B$4,'[4]db fasce di rischio'!$A$2,IF(AE256&lt;='[4]db fasce di rischio'!$D$4,'[4]db fasce di rischio'!$C$2,IF(AE256&lt;='[4]db fasce di rischio'!$F$4,'[4]db fasce di rischio'!$E$2,IF(AE256&lt;='[4]db fasce di rischio'!$H$4,'[4]db fasce di rischio'!$G$2,"")))))</f>
        <v>--</v>
      </c>
      <c r="AE256" s="109">
        <f t="shared" si="81"/>
        <v>0</v>
      </c>
      <c r="AF256" s="106"/>
      <c r="AG256" s="108" t="str">
        <f>IF(AH256=0,"--",IF(AH256&lt;='db fasce di rischio'!$B$4,'db fasce di rischio'!$A$2,IF(AH256&lt;='db fasce di rischio'!$D$4,'db fasce di rischio'!$C$2,IF(AH256&lt;='db fasce di rischio'!$F$4,'db fasce di rischio'!$E$2,IF(AH256&lt;='db fasce di rischio'!$H$4,'db fasce di rischio'!$G$2,"")))))</f>
        <v>--</v>
      </c>
      <c r="AH256" s="109">
        <f t="shared" si="82"/>
        <v>0</v>
      </c>
      <c r="AI256" s="108" t="str">
        <f t="shared" si="83"/>
        <v>--</v>
      </c>
      <c r="AJ256" s="28"/>
      <c r="AK256" s="28"/>
    </row>
    <row r="257" spans="1:37" ht="21" hidden="1" outlineLevel="1" x14ac:dyDescent="0.2">
      <c r="A257" s="161"/>
      <c r="B257" s="161"/>
      <c r="C257" s="24" t="s">
        <v>30</v>
      </c>
      <c r="D257" s="24" t="s">
        <v>30</v>
      </c>
      <c r="E257" s="24" t="s">
        <v>30</v>
      </c>
      <c r="F257" s="24" t="s">
        <v>30</v>
      </c>
      <c r="G257" s="152" t="str">
        <f t="shared" si="84"/>
        <v>--</v>
      </c>
      <c r="H257" s="109">
        <f t="shared" si="85"/>
        <v>0</v>
      </c>
      <c r="I257" s="25" t="s">
        <v>30</v>
      </c>
      <c r="J257" s="31" t="s">
        <v>30</v>
      </c>
      <c r="K257" s="82"/>
      <c r="L257" s="31"/>
      <c r="M257" s="24"/>
      <c r="N257" s="24"/>
      <c r="O257" s="24"/>
      <c r="P257" s="24"/>
      <c r="Q257" s="161"/>
      <c r="R257" s="105"/>
      <c r="S257" s="106"/>
      <c r="T257" s="106"/>
      <c r="U257" s="106"/>
      <c r="V257" s="105"/>
      <c r="W257" s="107">
        <f t="shared" si="86"/>
        <v>0</v>
      </c>
      <c r="X257" s="106"/>
      <c r="Y257" s="106"/>
      <c r="Z257" s="106"/>
      <c r="AA257" s="106"/>
      <c r="AB257" s="106"/>
      <c r="AC257" s="107">
        <f t="shared" si="87"/>
        <v>0</v>
      </c>
      <c r="AD257" s="108" t="str">
        <f>IF(AE257=0,"--",IF(AE257&lt;='[4]db fasce di rischio'!$B$4,'[4]db fasce di rischio'!$A$2,IF(AE257&lt;='[4]db fasce di rischio'!$D$4,'[4]db fasce di rischio'!$C$2,IF(AE257&lt;='[4]db fasce di rischio'!$F$4,'[4]db fasce di rischio'!$E$2,IF(AE257&lt;='[4]db fasce di rischio'!$H$4,'[4]db fasce di rischio'!$G$2,"")))))</f>
        <v>--</v>
      </c>
      <c r="AE257" s="109">
        <f t="shared" si="81"/>
        <v>0</v>
      </c>
      <c r="AF257" s="106"/>
      <c r="AG257" s="108" t="str">
        <f>IF(AH257=0,"--",IF(AH257&lt;='db fasce di rischio'!$B$4,'db fasce di rischio'!$A$2,IF(AH257&lt;='db fasce di rischio'!$D$4,'db fasce di rischio'!$C$2,IF(AH257&lt;='db fasce di rischio'!$F$4,'db fasce di rischio'!$E$2,IF(AH257&lt;='db fasce di rischio'!$H$4,'db fasce di rischio'!$G$2,"")))))</f>
        <v>--</v>
      </c>
      <c r="AH257" s="109">
        <f t="shared" si="82"/>
        <v>0</v>
      </c>
      <c r="AI257" s="108" t="str">
        <f t="shared" si="83"/>
        <v>--</v>
      </c>
      <c r="AJ257" s="28"/>
      <c r="AK257" s="28"/>
    </row>
    <row r="258" spans="1:37" ht="21" hidden="1" outlineLevel="1" x14ac:dyDescent="0.2">
      <c r="A258" s="161"/>
      <c r="B258" s="161"/>
      <c r="C258" s="24" t="s">
        <v>30</v>
      </c>
      <c r="D258" s="24" t="s">
        <v>30</v>
      </c>
      <c r="E258" s="24" t="s">
        <v>30</v>
      </c>
      <c r="F258" s="24" t="s">
        <v>30</v>
      </c>
      <c r="G258" s="152" t="str">
        <f t="shared" si="84"/>
        <v>--</v>
      </c>
      <c r="H258" s="109">
        <f t="shared" si="85"/>
        <v>0</v>
      </c>
      <c r="I258" s="25" t="s">
        <v>30</v>
      </c>
      <c r="J258" s="31" t="s">
        <v>30</v>
      </c>
      <c r="K258" s="83"/>
      <c r="L258" s="31"/>
      <c r="M258" s="24"/>
      <c r="N258" s="24"/>
      <c r="O258" s="24"/>
      <c r="P258" s="24"/>
      <c r="Q258" s="161"/>
      <c r="R258" s="105"/>
      <c r="S258" s="106"/>
      <c r="T258" s="106"/>
      <c r="U258" s="106"/>
      <c r="V258" s="105"/>
      <c r="W258" s="107">
        <f t="shared" si="86"/>
        <v>0</v>
      </c>
      <c r="X258" s="106"/>
      <c r="Y258" s="106"/>
      <c r="Z258" s="106"/>
      <c r="AA258" s="106"/>
      <c r="AB258" s="106"/>
      <c r="AC258" s="107">
        <f t="shared" si="87"/>
        <v>0</v>
      </c>
      <c r="AD258" s="108" t="str">
        <f>IF(AE258=0,"--",IF(AE258&lt;='[4]db fasce di rischio'!$B$4,'[4]db fasce di rischio'!$A$2,IF(AE258&lt;='[4]db fasce di rischio'!$D$4,'[4]db fasce di rischio'!$C$2,IF(AE258&lt;='[4]db fasce di rischio'!$F$4,'[4]db fasce di rischio'!$E$2,IF(AE258&lt;='[4]db fasce di rischio'!$H$4,'[4]db fasce di rischio'!$G$2,"")))))</f>
        <v>--</v>
      </c>
      <c r="AE258" s="109">
        <f t="shared" si="81"/>
        <v>0</v>
      </c>
      <c r="AF258" s="106"/>
      <c r="AG258" s="108" t="str">
        <f>IF(AH258=0,"--",IF(AH258&lt;='db fasce di rischio'!$B$4,'db fasce di rischio'!$A$2,IF(AH258&lt;='db fasce di rischio'!$D$4,'db fasce di rischio'!$C$2,IF(AH258&lt;='db fasce di rischio'!$F$4,'db fasce di rischio'!$E$2,IF(AH258&lt;='db fasce di rischio'!$H$4,'db fasce di rischio'!$G$2,"")))))</f>
        <v>--</v>
      </c>
      <c r="AH258" s="109">
        <f t="shared" si="82"/>
        <v>0</v>
      </c>
      <c r="AI258" s="108" t="str">
        <f t="shared" si="83"/>
        <v>--</v>
      </c>
      <c r="AJ258" s="28"/>
      <c r="AK258" s="28"/>
    </row>
    <row r="259" spans="1:37" ht="21" hidden="1" outlineLevel="1" x14ac:dyDescent="0.2">
      <c r="A259" s="161"/>
      <c r="B259" s="161"/>
      <c r="C259" s="24" t="s">
        <v>30</v>
      </c>
      <c r="D259" s="24" t="s">
        <v>30</v>
      </c>
      <c r="E259" s="24" t="s">
        <v>30</v>
      </c>
      <c r="F259" s="24" t="s">
        <v>30</v>
      </c>
      <c r="G259" s="152" t="str">
        <f t="shared" si="84"/>
        <v>--</v>
      </c>
      <c r="H259" s="109">
        <f t="shared" si="85"/>
        <v>0</v>
      </c>
      <c r="I259" s="25" t="s">
        <v>30</v>
      </c>
      <c r="J259" s="31" t="s">
        <v>30</v>
      </c>
      <c r="K259" s="83"/>
      <c r="L259" s="31"/>
      <c r="M259" s="24"/>
      <c r="N259" s="24"/>
      <c r="O259" s="24"/>
      <c r="P259" s="24"/>
      <c r="Q259" s="161"/>
      <c r="R259" s="105"/>
      <c r="S259" s="106"/>
      <c r="T259" s="106"/>
      <c r="U259" s="106"/>
      <c r="V259" s="105"/>
      <c r="W259" s="107">
        <f t="shared" si="86"/>
        <v>0</v>
      </c>
      <c r="X259" s="106"/>
      <c r="Y259" s="106"/>
      <c r="Z259" s="106"/>
      <c r="AA259" s="106"/>
      <c r="AB259" s="106"/>
      <c r="AC259" s="107">
        <f t="shared" si="87"/>
        <v>0</v>
      </c>
      <c r="AD259" s="108" t="str">
        <f>IF(AE259=0,"--",IF(AE259&lt;='[4]db fasce di rischio'!$B$4,'[4]db fasce di rischio'!$A$2,IF(AE259&lt;='[4]db fasce di rischio'!$D$4,'[4]db fasce di rischio'!$C$2,IF(AE259&lt;='[4]db fasce di rischio'!$F$4,'[4]db fasce di rischio'!$E$2,IF(AE259&lt;='[4]db fasce di rischio'!$H$4,'[4]db fasce di rischio'!$G$2,"")))))</f>
        <v>--</v>
      </c>
      <c r="AE259" s="109">
        <f t="shared" si="81"/>
        <v>0</v>
      </c>
      <c r="AF259" s="106"/>
      <c r="AG259" s="108" t="str">
        <f>IF(AH259=0,"--",IF(AH259&lt;='db fasce di rischio'!$B$4,'db fasce di rischio'!$A$2,IF(AH259&lt;='db fasce di rischio'!$D$4,'db fasce di rischio'!$C$2,IF(AH259&lt;='db fasce di rischio'!$F$4,'db fasce di rischio'!$E$2,IF(AH259&lt;='db fasce di rischio'!$H$4,'db fasce di rischio'!$G$2,"")))))</f>
        <v>--</v>
      </c>
      <c r="AH259" s="109">
        <f t="shared" si="82"/>
        <v>0</v>
      </c>
      <c r="AI259" s="108" t="str">
        <f t="shared" si="83"/>
        <v>--</v>
      </c>
      <c r="AJ259" s="28"/>
      <c r="AK259" s="28"/>
    </row>
    <row r="260" spans="1:37" ht="21" hidden="1" outlineLevel="1" x14ac:dyDescent="0.2">
      <c r="A260" s="161"/>
      <c r="B260" s="161"/>
      <c r="C260" s="24" t="s">
        <v>30</v>
      </c>
      <c r="D260" s="24" t="s">
        <v>30</v>
      </c>
      <c r="E260" s="24" t="s">
        <v>30</v>
      </c>
      <c r="F260" s="24" t="s">
        <v>30</v>
      </c>
      <c r="G260" s="152" t="str">
        <f t="shared" si="84"/>
        <v>--</v>
      </c>
      <c r="H260" s="109">
        <f t="shared" si="85"/>
        <v>0</v>
      </c>
      <c r="I260" s="25" t="s">
        <v>30</v>
      </c>
      <c r="J260" s="31" t="s">
        <v>30</v>
      </c>
      <c r="K260" s="83"/>
      <c r="L260" s="31"/>
      <c r="M260" s="24"/>
      <c r="N260" s="24"/>
      <c r="O260" s="24"/>
      <c r="P260" s="24"/>
      <c r="Q260" s="161"/>
      <c r="R260" s="105"/>
      <c r="S260" s="106"/>
      <c r="T260" s="106"/>
      <c r="U260" s="106"/>
      <c r="V260" s="105"/>
      <c r="W260" s="107">
        <f t="shared" si="86"/>
        <v>0</v>
      </c>
      <c r="X260" s="106"/>
      <c r="Y260" s="106"/>
      <c r="Z260" s="106"/>
      <c r="AA260" s="106"/>
      <c r="AB260" s="106"/>
      <c r="AC260" s="107">
        <f t="shared" si="87"/>
        <v>0</v>
      </c>
      <c r="AD260" s="108" t="str">
        <f>IF(AE260=0,"--",IF(AE260&lt;='[4]db fasce di rischio'!$B$4,'[4]db fasce di rischio'!$A$2,IF(AE260&lt;='[4]db fasce di rischio'!$D$4,'[4]db fasce di rischio'!$C$2,IF(AE260&lt;='[4]db fasce di rischio'!$F$4,'[4]db fasce di rischio'!$E$2,IF(AE260&lt;='[4]db fasce di rischio'!$H$4,'[4]db fasce di rischio'!$G$2,"")))))</f>
        <v>--</v>
      </c>
      <c r="AE260" s="109">
        <f t="shared" si="81"/>
        <v>0</v>
      </c>
      <c r="AF260" s="106"/>
      <c r="AG260" s="108" t="str">
        <f>IF(AH260=0,"--",IF(AH260&lt;='db fasce di rischio'!$B$4,'db fasce di rischio'!$A$2,IF(AH260&lt;='db fasce di rischio'!$D$4,'db fasce di rischio'!$C$2,IF(AH260&lt;='db fasce di rischio'!$F$4,'db fasce di rischio'!$E$2,IF(AH260&lt;='db fasce di rischio'!$H$4,'db fasce di rischio'!$G$2,"")))))</f>
        <v>--</v>
      </c>
      <c r="AH260" s="109">
        <f t="shared" si="82"/>
        <v>0</v>
      </c>
      <c r="AI260" s="108" t="str">
        <f t="shared" si="83"/>
        <v>--</v>
      </c>
      <c r="AJ260" s="28"/>
      <c r="AK260" s="28"/>
    </row>
    <row r="261" spans="1:37" ht="21" hidden="1" outlineLevel="1" x14ac:dyDescent="0.2">
      <c r="A261" s="161"/>
      <c r="B261" s="161"/>
      <c r="C261" s="24" t="s">
        <v>30</v>
      </c>
      <c r="D261" s="24" t="s">
        <v>30</v>
      </c>
      <c r="E261" s="24" t="s">
        <v>30</v>
      </c>
      <c r="F261" s="24" t="s">
        <v>30</v>
      </c>
      <c r="G261" s="152" t="str">
        <f t="shared" si="84"/>
        <v>--</v>
      </c>
      <c r="H261" s="109">
        <f t="shared" si="85"/>
        <v>0</v>
      </c>
      <c r="I261" s="25" t="s">
        <v>30</v>
      </c>
      <c r="J261" s="31" t="s">
        <v>30</v>
      </c>
      <c r="K261" s="83"/>
      <c r="L261" s="31"/>
      <c r="M261" s="24"/>
      <c r="N261" s="24"/>
      <c r="O261" s="24"/>
      <c r="P261" s="24"/>
      <c r="Q261" s="161"/>
      <c r="R261" s="105"/>
      <c r="S261" s="106"/>
      <c r="T261" s="106"/>
      <c r="U261" s="106"/>
      <c r="V261" s="105"/>
      <c r="W261" s="107">
        <f t="shared" si="86"/>
        <v>0</v>
      </c>
      <c r="X261" s="106"/>
      <c r="Y261" s="106"/>
      <c r="Z261" s="106"/>
      <c r="AA261" s="106"/>
      <c r="AB261" s="106"/>
      <c r="AC261" s="107">
        <f t="shared" si="87"/>
        <v>0</v>
      </c>
      <c r="AD261" s="108" t="str">
        <f>IF(AE261=0,"--",IF(AE261&lt;='[4]db fasce di rischio'!$B$4,'[4]db fasce di rischio'!$A$2,IF(AE261&lt;='[4]db fasce di rischio'!$D$4,'[4]db fasce di rischio'!$C$2,IF(AE261&lt;='[4]db fasce di rischio'!$F$4,'[4]db fasce di rischio'!$E$2,IF(AE261&lt;='[4]db fasce di rischio'!$H$4,'[4]db fasce di rischio'!$G$2,"")))))</f>
        <v>--</v>
      </c>
      <c r="AE261" s="109">
        <f t="shared" si="81"/>
        <v>0</v>
      </c>
      <c r="AF261" s="106"/>
      <c r="AG261" s="108" t="str">
        <f>IF(AH261=0,"--",IF(AH261&lt;='db fasce di rischio'!$B$4,'db fasce di rischio'!$A$2,IF(AH261&lt;='db fasce di rischio'!$D$4,'db fasce di rischio'!$C$2,IF(AH261&lt;='db fasce di rischio'!$F$4,'db fasce di rischio'!$E$2,IF(AH261&lt;='db fasce di rischio'!$H$4,'db fasce di rischio'!$G$2,"")))))</f>
        <v>--</v>
      </c>
      <c r="AH261" s="109">
        <f t="shared" si="82"/>
        <v>0</v>
      </c>
      <c r="AI261" s="108" t="str">
        <f t="shared" si="83"/>
        <v>--</v>
      </c>
      <c r="AJ261" s="28"/>
      <c r="AK261" s="28"/>
    </row>
    <row r="262" spans="1:37" ht="21" hidden="1" outlineLevel="1" x14ac:dyDescent="0.2">
      <c r="A262" s="161"/>
      <c r="B262" s="161"/>
      <c r="C262" s="24" t="s">
        <v>30</v>
      </c>
      <c r="D262" s="24" t="s">
        <v>30</v>
      </c>
      <c r="E262" s="24" t="s">
        <v>30</v>
      </c>
      <c r="F262" s="24" t="s">
        <v>30</v>
      </c>
      <c r="G262" s="152" t="str">
        <f t="shared" si="84"/>
        <v>--</v>
      </c>
      <c r="H262" s="109">
        <f t="shared" si="85"/>
        <v>0</v>
      </c>
      <c r="I262" s="25" t="s">
        <v>30</v>
      </c>
      <c r="J262" s="31" t="s">
        <v>30</v>
      </c>
      <c r="K262" s="82"/>
      <c r="L262" s="31"/>
      <c r="M262" s="24"/>
      <c r="N262" s="24"/>
      <c r="O262" s="24"/>
      <c r="P262" s="24"/>
      <c r="Q262" s="161"/>
      <c r="R262" s="105"/>
      <c r="S262" s="106"/>
      <c r="T262" s="106"/>
      <c r="U262" s="106"/>
      <c r="V262" s="105"/>
      <c r="W262" s="107">
        <f t="shared" si="86"/>
        <v>0</v>
      </c>
      <c r="X262" s="106"/>
      <c r="Y262" s="106"/>
      <c r="Z262" s="106"/>
      <c r="AA262" s="106"/>
      <c r="AB262" s="106"/>
      <c r="AC262" s="107">
        <f t="shared" si="87"/>
        <v>0</v>
      </c>
      <c r="AD262" s="108" t="str">
        <f>IF(AE262=0,"--",IF(AE262&lt;='[4]db fasce di rischio'!$B$4,'[4]db fasce di rischio'!$A$2,IF(AE262&lt;='[4]db fasce di rischio'!$D$4,'[4]db fasce di rischio'!$C$2,IF(AE262&lt;='[4]db fasce di rischio'!$F$4,'[4]db fasce di rischio'!$E$2,IF(AE262&lt;='[4]db fasce di rischio'!$H$4,'[4]db fasce di rischio'!$G$2,"")))))</f>
        <v>--</v>
      </c>
      <c r="AE262" s="109">
        <f t="shared" si="81"/>
        <v>0</v>
      </c>
      <c r="AF262" s="106"/>
      <c r="AG262" s="108" t="str">
        <f>IF(AH262=0,"--",IF(AH262&lt;='db fasce di rischio'!$B$4,'db fasce di rischio'!$A$2,IF(AH262&lt;='db fasce di rischio'!$D$4,'db fasce di rischio'!$C$2,IF(AH262&lt;='db fasce di rischio'!$F$4,'db fasce di rischio'!$E$2,IF(AH262&lt;='db fasce di rischio'!$H$4,'db fasce di rischio'!$G$2,"")))))</f>
        <v>--</v>
      </c>
      <c r="AH262" s="109">
        <f t="shared" si="82"/>
        <v>0</v>
      </c>
      <c r="AI262" s="108" t="str">
        <f t="shared" si="83"/>
        <v>--</v>
      </c>
      <c r="AJ262" s="28"/>
      <c r="AK262" s="28"/>
    </row>
    <row r="263" spans="1:37" ht="21" hidden="1" outlineLevel="1" x14ac:dyDescent="0.2">
      <c r="A263" s="161"/>
      <c r="B263" s="161"/>
      <c r="C263" s="24" t="s">
        <v>30</v>
      </c>
      <c r="D263" s="24" t="s">
        <v>30</v>
      </c>
      <c r="E263" s="24" t="s">
        <v>30</v>
      </c>
      <c r="F263" s="24" t="s">
        <v>30</v>
      </c>
      <c r="G263" s="152" t="str">
        <f t="shared" si="84"/>
        <v>--</v>
      </c>
      <c r="H263" s="109">
        <f t="shared" si="85"/>
        <v>0</v>
      </c>
      <c r="I263" s="25" t="s">
        <v>30</v>
      </c>
      <c r="J263" s="31" t="s">
        <v>30</v>
      </c>
      <c r="K263" s="82"/>
      <c r="L263" s="31"/>
      <c r="M263" s="24"/>
      <c r="N263" s="24"/>
      <c r="O263" s="24"/>
      <c r="P263" s="26"/>
      <c r="Q263" s="161"/>
      <c r="R263" s="105"/>
      <c r="S263" s="106"/>
      <c r="T263" s="106"/>
      <c r="U263" s="106"/>
      <c r="V263" s="105"/>
      <c r="W263" s="107">
        <f t="shared" si="86"/>
        <v>0</v>
      </c>
      <c r="X263" s="106"/>
      <c r="Y263" s="106"/>
      <c r="Z263" s="106"/>
      <c r="AA263" s="106"/>
      <c r="AB263" s="106"/>
      <c r="AC263" s="107">
        <f t="shared" si="87"/>
        <v>0</v>
      </c>
      <c r="AD263" s="108" t="str">
        <f>IF(AE263=0,"--",IF(AE263&lt;='[4]db fasce di rischio'!$B$4,'[4]db fasce di rischio'!$A$2,IF(AE263&lt;='[4]db fasce di rischio'!$D$4,'[4]db fasce di rischio'!$C$2,IF(AE263&lt;='[4]db fasce di rischio'!$F$4,'[4]db fasce di rischio'!$E$2,IF(AE263&lt;='[4]db fasce di rischio'!$H$4,'[4]db fasce di rischio'!$G$2,"")))))</f>
        <v>--</v>
      </c>
      <c r="AE263" s="109">
        <f t="shared" si="81"/>
        <v>0</v>
      </c>
      <c r="AF263" s="106"/>
      <c r="AG263" s="108" t="str">
        <f>IF(AH263=0,"--",IF(AH263&lt;='db fasce di rischio'!$B$4,'db fasce di rischio'!$A$2,IF(AH263&lt;='db fasce di rischio'!$D$4,'db fasce di rischio'!$C$2,IF(AH263&lt;='db fasce di rischio'!$F$4,'db fasce di rischio'!$E$2,IF(AH263&lt;='db fasce di rischio'!$H$4,'db fasce di rischio'!$G$2,"")))))</f>
        <v>--</v>
      </c>
      <c r="AH263" s="109">
        <f t="shared" si="82"/>
        <v>0</v>
      </c>
      <c r="AI263" s="108" t="str">
        <f t="shared" si="83"/>
        <v>--</v>
      </c>
      <c r="AJ263" s="28"/>
      <c r="AK263" s="28"/>
    </row>
    <row r="264" spans="1:37" ht="21" hidden="1" outlineLevel="1" x14ac:dyDescent="0.2">
      <c r="A264" s="161"/>
      <c r="B264" s="161"/>
      <c r="C264" s="24" t="s">
        <v>30</v>
      </c>
      <c r="D264" s="24" t="s">
        <v>30</v>
      </c>
      <c r="E264" s="24" t="s">
        <v>30</v>
      </c>
      <c r="F264" s="24" t="s">
        <v>30</v>
      </c>
      <c r="G264" s="152" t="str">
        <f t="shared" si="84"/>
        <v>--</v>
      </c>
      <c r="H264" s="109">
        <f t="shared" si="85"/>
        <v>0</v>
      </c>
      <c r="I264" s="25" t="s">
        <v>30</v>
      </c>
      <c r="J264" s="31" t="s">
        <v>30</v>
      </c>
      <c r="K264" s="82"/>
      <c r="L264" s="31"/>
      <c r="M264" s="24"/>
      <c r="N264" s="24"/>
      <c r="O264" s="24"/>
      <c r="P264" s="27"/>
      <c r="Q264" s="161"/>
      <c r="R264" s="105"/>
      <c r="S264" s="106"/>
      <c r="T264" s="106"/>
      <c r="U264" s="106"/>
      <c r="V264" s="105"/>
      <c r="W264" s="107">
        <f t="shared" si="86"/>
        <v>0</v>
      </c>
      <c r="X264" s="106"/>
      <c r="Y264" s="106"/>
      <c r="Z264" s="106"/>
      <c r="AA264" s="106"/>
      <c r="AB264" s="106"/>
      <c r="AC264" s="107">
        <f t="shared" si="87"/>
        <v>0</v>
      </c>
      <c r="AD264" s="108" t="str">
        <f>IF(AE264=0,"--",IF(AE264&lt;='[4]db fasce di rischio'!$B$4,'[4]db fasce di rischio'!$A$2,IF(AE264&lt;='[4]db fasce di rischio'!$D$4,'[4]db fasce di rischio'!$C$2,IF(AE264&lt;='[4]db fasce di rischio'!$F$4,'[4]db fasce di rischio'!$E$2,IF(AE264&lt;='[4]db fasce di rischio'!$H$4,'[4]db fasce di rischio'!$G$2,"")))))</f>
        <v>--</v>
      </c>
      <c r="AE264" s="109">
        <f t="shared" si="81"/>
        <v>0</v>
      </c>
      <c r="AF264" s="106"/>
      <c r="AG264" s="108" t="str">
        <f>IF(AH264=0,"--",IF(AH264&lt;='db fasce di rischio'!$B$4,'db fasce di rischio'!$A$2,IF(AH264&lt;='db fasce di rischio'!$D$4,'db fasce di rischio'!$C$2,IF(AH264&lt;='db fasce di rischio'!$F$4,'db fasce di rischio'!$E$2,IF(AH264&lt;='db fasce di rischio'!$H$4,'db fasce di rischio'!$G$2,"")))))</f>
        <v>--</v>
      </c>
      <c r="AH264" s="109">
        <f t="shared" si="82"/>
        <v>0</v>
      </c>
      <c r="AI264" s="108" t="str">
        <f t="shared" si="83"/>
        <v>--</v>
      </c>
      <c r="AJ264" s="28"/>
      <c r="AK264" s="28"/>
    </row>
    <row r="265" spans="1:37" ht="21" collapsed="1" x14ac:dyDescent="0.2">
      <c r="A265" s="160"/>
      <c r="B265" s="160"/>
      <c r="C265" s="87"/>
      <c r="D265" s="87"/>
      <c r="E265" s="87"/>
      <c r="F265" s="87"/>
      <c r="G265" s="87"/>
      <c r="H265" s="87"/>
      <c r="I265" s="87"/>
      <c r="J265" s="87"/>
      <c r="K265" s="168"/>
      <c r="L265" s="87"/>
      <c r="M265" s="87"/>
      <c r="N265" s="87"/>
      <c r="O265" s="87"/>
      <c r="P265" s="87"/>
      <c r="Q265" s="160"/>
      <c r="R265" s="28"/>
      <c r="S265" s="28"/>
      <c r="T265" s="28"/>
      <c r="U265" s="28"/>
      <c r="V265" s="28"/>
      <c r="W265" s="28"/>
      <c r="X265" s="28"/>
      <c r="Y265" s="28"/>
      <c r="Z265" s="28"/>
      <c r="AA265" s="28"/>
      <c r="AB265" s="28"/>
      <c r="AC265" s="28"/>
      <c r="AD265" s="28"/>
      <c r="AE265" s="28"/>
      <c r="AF265" s="28"/>
      <c r="AG265" s="28"/>
      <c r="AH265" s="28"/>
      <c r="AI265" s="28"/>
      <c r="AJ265" s="28"/>
      <c r="AK265" s="28"/>
    </row>
    <row r="266" spans="1:37" ht="90.6" customHeight="1" x14ac:dyDescent="0.2">
      <c r="A266" s="29"/>
      <c r="B266" s="29"/>
      <c r="C266" s="30" t="s">
        <v>665</v>
      </c>
      <c r="D266" s="30"/>
      <c r="E266" s="28"/>
      <c r="F266" s="28"/>
      <c r="G266" s="28"/>
      <c r="H266" s="28"/>
      <c r="I266" s="28"/>
      <c r="J266" s="28"/>
      <c r="K266" s="80"/>
      <c r="L266" s="28"/>
      <c r="M266" s="28"/>
      <c r="N266" s="28"/>
      <c r="O266" s="79" t="s">
        <v>6</v>
      </c>
      <c r="P266" s="79" t="s">
        <v>666</v>
      </c>
      <c r="Q266" s="28"/>
      <c r="R266" s="192" t="str">
        <f>'Val testo - PNA 2019'!$A$4</f>
        <v>Livello di interesse “esterno”(1.1)</v>
      </c>
      <c r="S266" s="192" t="str">
        <f>'Val testo - PNA 2019'!$A$12</f>
        <v>Grado di discrezionalità del decisore interno alla PA rispetto al processo (1.2)</v>
      </c>
      <c r="T266" s="192" t="str">
        <f>'Val testo - PNA 2019'!$A$20</f>
        <v>Manifestazione di eventi corruttivi o di maladministration in passato (1.3)</v>
      </c>
      <c r="U266" s="192" t="str">
        <f>'Val testo - PNA 2019'!$A$28</f>
        <v>Complessità/opacità del processo decisionale (1.4)</v>
      </c>
      <c r="V266" s="192" t="str">
        <f>'Val testo - PNA 2019'!$A$36</f>
        <v>Livello di collaborazione del responsabile del processo (1.5)</v>
      </c>
      <c r="W266" s="193" t="s">
        <v>1276</v>
      </c>
      <c r="X266" s="192" t="str">
        <f>'Val testo - PNA 2019'!$A$46</f>
        <v>Impatto organizzativo (2.1)</v>
      </c>
      <c r="Y266" s="192" t="str">
        <f>'Val testo - PNA 2019'!$A$54</f>
        <v>Impatto derivante dalla definizione dei ruoli/responsabilità (2.2)</v>
      </c>
      <c r="Z266" s="192" t="str">
        <f>'Val testo - PNA 2019'!$A$62</f>
        <v>Impatto economico (2.3)</v>
      </c>
      <c r="AA266" s="192" t="str">
        <f>'Val testo - PNA 2019'!$A$70</f>
        <v>Impatto reputazionale (2.4)</v>
      </c>
      <c r="AB266" s="192" t="str">
        <f>'Val testo - PNA 2019'!$A$78</f>
        <v>Impatto organizzativo, economico e sull'immagine (2.5)</v>
      </c>
      <c r="AC266" s="193" t="s">
        <v>1276</v>
      </c>
      <c r="AD266" s="194" t="s">
        <v>1277</v>
      </c>
      <c r="AE266" s="194" t="s">
        <v>1278</v>
      </c>
      <c r="AF266" s="174" t="s">
        <v>1382</v>
      </c>
      <c r="AG266" s="173" t="s">
        <v>1303</v>
      </c>
      <c r="AH266" s="173" t="s">
        <v>1304</v>
      </c>
      <c r="AI266" s="175" t="s">
        <v>1387</v>
      </c>
      <c r="AJ266" s="28"/>
      <c r="AK266" s="28"/>
    </row>
    <row r="267" spans="1:37" ht="30.6" customHeight="1" x14ac:dyDescent="0.2">
      <c r="A267" s="160"/>
      <c r="B267" s="160">
        <v>13</v>
      </c>
      <c r="C267" s="265" t="s">
        <v>1257</v>
      </c>
      <c r="D267" s="266"/>
      <c r="E267" s="267"/>
      <c r="F267" s="270"/>
      <c r="G267" s="270"/>
      <c r="H267" s="270"/>
      <c r="I267" s="270"/>
      <c r="J267" s="45" t="s">
        <v>11</v>
      </c>
      <c r="K267" s="271" t="s">
        <v>3</v>
      </c>
      <c r="L267" s="271"/>
      <c r="M267" s="37"/>
      <c r="N267" s="153" t="s">
        <v>667</v>
      </c>
      <c r="O267" s="154" t="str">
        <f>IF(P267=0,"--",IF(P267&lt;='db fasce di rischio'!$B$4,'db fasce di rischio'!$A$2,IF(P267&lt;='db fasce di rischio'!$D$4,'db fasce di rischio'!$C$2,IF(P267&lt;='db fasce di rischio'!$F$4,'db fasce di rischio'!$E$2,IF(P267&lt;='db fasce di rischio'!$H$4,'db fasce di rischio'!$G$2,"")))))</f>
        <v>--</v>
      </c>
      <c r="P267" s="155">
        <f>IF(AH267=0,MAX(AH267:AH285),AH267)</f>
        <v>0</v>
      </c>
      <c r="Q267" s="160"/>
      <c r="R267" s="105"/>
      <c r="S267" s="106"/>
      <c r="T267" s="106"/>
      <c r="U267" s="106"/>
      <c r="V267" s="105"/>
      <c r="W267" s="107">
        <f>SUM(R267:V267)/5</f>
        <v>0</v>
      </c>
      <c r="X267" s="106"/>
      <c r="Y267" s="106"/>
      <c r="Z267" s="106"/>
      <c r="AA267" s="106"/>
      <c r="AB267" s="106"/>
      <c r="AC267" s="107">
        <f>SUM(X267:AB267)/5</f>
        <v>0</v>
      </c>
      <c r="AD267" s="108" t="str">
        <f>IF(AE267=0,"--",IF(AE267&lt;='[4]db fasce di rischio'!$B$4,'[4]db fasce di rischio'!$A$2,IF(AE267&lt;='[4]db fasce di rischio'!$D$4,'[4]db fasce di rischio'!$C$2,IF(AE267&lt;='[4]db fasce di rischio'!$F$4,'[4]db fasce di rischio'!$E$2,IF(AE267&lt;='[4]db fasce di rischio'!$H$4,'[4]db fasce di rischio'!$G$2,"")))))</f>
        <v>--</v>
      </c>
      <c r="AE267" s="109">
        <f>W267*AC267</f>
        <v>0</v>
      </c>
      <c r="AF267" s="106"/>
      <c r="AG267" s="108" t="str">
        <f>IF(AH267=0,"--",IF(AH267&lt;='db fasce di rischio'!$B$4,'db fasce di rischio'!$A$2,IF(AH267&lt;='db fasce di rischio'!$D$4,'db fasce di rischio'!$C$2,IF(AH267&lt;='db fasce di rischio'!$F$4,'db fasce di rischio'!$E$2,IF(AH267&lt;='db fasce di rischio'!$H$4,'db fasce di rischio'!$G$2,"")))))</f>
        <v>--</v>
      </c>
      <c r="AH267" s="109">
        <f>IF(MAX(AH271:AH285)&gt;(AF267*AE267),MAX(AH271:AH285),AF267*AE267)</f>
        <v>0</v>
      </c>
      <c r="AI267" s="108" t="str">
        <f>AG267</f>
        <v>--</v>
      </c>
      <c r="AJ267" s="28"/>
      <c r="AK267" s="28"/>
    </row>
    <row r="268" spans="1:37" ht="59.45" customHeight="1" x14ac:dyDescent="0.2">
      <c r="A268" s="160"/>
      <c r="B268" s="160"/>
      <c r="C268" s="268"/>
      <c r="D268" s="269"/>
      <c r="E268" s="269"/>
      <c r="F268" s="164"/>
      <c r="G268" s="164"/>
      <c r="H268" s="164"/>
      <c r="I268" s="164"/>
      <c r="J268" s="164"/>
      <c r="K268" s="164"/>
      <c r="L268" s="164"/>
      <c r="M268" s="165"/>
      <c r="N268" s="272" t="s">
        <v>1302</v>
      </c>
      <c r="O268" s="272"/>
      <c r="P268" s="272"/>
      <c r="Q268" s="160"/>
      <c r="R268" s="160"/>
      <c r="S268" s="28"/>
      <c r="T268" s="28"/>
      <c r="U268" s="28"/>
      <c r="V268" s="28"/>
      <c r="W268" s="28"/>
      <c r="X268" s="28"/>
      <c r="Y268" s="28"/>
      <c r="Z268" s="28"/>
      <c r="AA268" s="28"/>
      <c r="AB268" s="28"/>
      <c r="AC268" s="28"/>
      <c r="AD268" s="28"/>
      <c r="AE268" s="28"/>
      <c r="AF268" s="28"/>
      <c r="AG268" s="28"/>
      <c r="AH268" s="28"/>
      <c r="AI268" s="28"/>
      <c r="AJ268" s="28"/>
      <c r="AK268" s="28"/>
    </row>
    <row r="269" spans="1:37" ht="31.5" hidden="1" customHeight="1" outlineLevel="1" x14ac:dyDescent="0.2">
      <c r="A269" s="160"/>
      <c r="B269" s="160"/>
      <c r="C269" s="260" t="s">
        <v>1256</v>
      </c>
      <c r="D269" s="261"/>
      <c r="E269" s="151"/>
      <c r="F269" s="151"/>
      <c r="G269" s="151"/>
      <c r="H269" s="151"/>
      <c r="I269" s="151"/>
      <c r="J269" s="151"/>
      <c r="K269" s="150"/>
      <c r="L269" s="151"/>
      <c r="M269" s="156">
        <f>SUM(I256:I264)</f>
        <v>0</v>
      </c>
      <c r="N269" s="157"/>
      <c r="O269" s="157"/>
      <c r="P269" s="157"/>
      <c r="Q269" s="160"/>
      <c r="R269" s="160"/>
      <c r="S269" s="28"/>
      <c r="T269" s="28"/>
      <c r="U269" s="28"/>
      <c r="V269" s="28"/>
      <c r="W269" s="28"/>
      <c r="X269" s="28"/>
      <c r="Y269" s="28"/>
      <c r="Z269" s="28"/>
      <c r="AA269" s="28"/>
      <c r="AB269" s="28"/>
      <c r="AC269" s="28"/>
      <c r="AD269" s="28"/>
      <c r="AE269" s="28"/>
      <c r="AF269" s="28"/>
      <c r="AG269" s="28"/>
      <c r="AH269" s="28"/>
      <c r="AI269" s="28"/>
      <c r="AJ269" s="28"/>
      <c r="AK269" s="28"/>
    </row>
    <row r="270" spans="1:37" ht="81.95" hidden="1" customHeight="1" outlineLevel="1" x14ac:dyDescent="0.2">
      <c r="A270" s="161"/>
      <c r="B270" s="161"/>
      <c r="C270" s="22" t="s">
        <v>905</v>
      </c>
      <c r="D270" s="22" t="s">
        <v>906</v>
      </c>
      <c r="E270" s="22" t="s">
        <v>971</v>
      </c>
      <c r="F270" s="22" t="s">
        <v>970</v>
      </c>
      <c r="G270" s="262" t="s">
        <v>1299</v>
      </c>
      <c r="H270" s="263"/>
      <c r="I270" s="22" t="s">
        <v>969</v>
      </c>
      <c r="J270" s="22" t="s">
        <v>907</v>
      </c>
      <c r="K270" s="45" t="s">
        <v>972</v>
      </c>
      <c r="L270" s="45" t="s">
        <v>908</v>
      </c>
      <c r="M270" s="22" t="s">
        <v>630</v>
      </c>
      <c r="N270" s="22" t="s">
        <v>668</v>
      </c>
      <c r="O270" s="22" t="s">
        <v>669</v>
      </c>
      <c r="P270" s="22" t="s">
        <v>670</v>
      </c>
      <c r="Q270" s="161"/>
      <c r="R270" s="192" t="str">
        <f>'Val testo - PNA 2019'!$A$4</f>
        <v>Livello di interesse “esterno”(1.1)</v>
      </c>
      <c r="S270" s="192" t="str">
        <f>'Val testo - PNA 2019'!$A$12</f>
        <v>Grado di discrezionalità del decisore interno alla PA rispetto al processo (1.2)</v>
      </c>
      <c r="T270" s="192" t="str">
        <f>'Val testo - PNA 2019'!$A$20</f>
        <v>Manifestazione di eventi corruttivi o di maladministration in passato (1.3)</v>
      </c>
      <c r="U270" s="192" t="str">
        <f>'Val testo - PNA 2019'!$A$28</f>
        <v>Complessità/opacità del processo decisionale (1.4)</v>
      </c>
      <c r="V270" s="192" t="str">
        <f>'Val testo - PNA 2019'!$A$36</f>
        <v>Livello di collaborazione del responsabile del processo (1.5)</v>
      </c>
      <c r="W270" s="193" t="s">
        <v>1276</v>
      </c>
      <c r="X270" s="192" t="str">
        <f>'Val testo - PNA 2019'!$A$46</f>
        <v>Impatto organizzativo (2.1)</v>
      </c>
      <c r="Y270" s="192" t="str">
        <f>'Val testo - PNA 2019'!$A$54</f>
        <v>Impatto derivante dalla definizione dei ruoli/responsabilità (2.2)</v>
      </c>
      <c r="Z270" s="192" t="str">
        <f>'Val testo - PNA 2019'!$A$62</f>
        <v>Impatto economico (2.3)</v>
      </c>
      <c r="AA270" s="192" t="str">
        <f>'Val testo - PNA 2019'!$A$70</f>
        <v>Impatto reputazionale (2.4)</v>
      </c>
      <c r="AB270" s="192" t="str">
        <f>'Val testo - PNA 2019'!$A$78</f>
        <v>Impatto organizzativo, economico e sull'immagine (2.5)</v>
      </c>
      <c r="AC270" s="193" t="s">
        <v>1276</v>
      </c>
      <c r="AD270" s="194" t="s">
        <v>1277</v>
      </c>
      <c r="AE270" s="194" t="s">
        <v>1278</v>
      </c>
      <c r="AF270" s="174" t="s">
        <v>1382</v>
      </c>
      <c r="AG270" s="173" t="s">
        <v>1303</v>
      </c>
      <c r="AH270" s="22" t="s">
        <v>1293</v>
      </c>
      <c r="AI270" s="22" t="s">
        <v>1387</v>
      </c>
      <c r="AJ270" s="28"/>
      <c r="AK270" s="28"/>
    </row>
    <row r="271" spans="1:37" ht="21" hidden="1" outlineLevel="1" x14ac:dyDescent="0.2">
      <c r="A271" s="161"/>
      <c r="B271" s="161"/>
      <c r="C271" s="24" t="s">
        <v>30</v>
      </c>
      <c r="D271" s="24" t="s">
        <v>30</v>
      </c>
      <c r="E271" s="24" t="s">
        <v>30</v>
      </c>
      <c r="F271" s="24" t="s">
        <v>30</v>
      </c>
      <c r="G271" s="152" t="str">
        <f>AG271</f>
        <v>--</v>
      </c>
      <c r="H271" s="109">
        <f>AH271</f>
        <v>0</v>
      </c>
      <c r="I271" s="25" t="s">
        <v>30</v>
      </c>
      <c r="J271" s="31" t="s">
        <v>30</v>
      </c>
      <c r="K271" s="82"/>
      <c r="L271" s="31"/>
      <c r="M271" s="24"/>
      <c r="N271" s="24"/>
      <c r="O271" s="24"/>
      <c r="P271" s="24"/>
      <c r="Q271" s="161"/>
      <c r="R271" s="105"/>
      <c r="S271" s="106"/>
      <c r="T271" s="106"/>
      <c r="U271" s="106"/>
      <c r="V271" s="105"/>
      <c r="W271" s="107">
        <f>SUM(R271:V271)/5</f>
        <v>0</v>
      </c>
      <c r="X271" s="106"/>
      <c r="Y271" s="106"/>
      <c r="Z271" s="106"/>
      <c r="AA271" s="106"/>
      <c r="AB271" s="106"/>
      <c r="AC271" s="107">
        <f>SUM(X271:AB271)/5</f>
        <v>0</v>
      </c>
      <c r="AD271" s="108" t="str">
        <f>IF(AE271=0,"--",IF(AE271&lt;='[4]db fasce di rischio'!$B$4,'[4]db fasce di rischio'!$A$2,IF(AE271&lt;='[4]db fasce di rischio'!$D$4,'[4]db fasce di rischio'!$C$2,IF(AE271&lt;='[4]db fasce di rischio'!$F$4,'[4]db fasce di rischio'!$E$2,IF(AE271&lt;='[4]db fasce di rischio'!$H$4,'[4]db fasce di rischio'!$G$2,"")))))</f>
        <v>--</v>
      </c>
      <c r="AE271" s="109">
        <f t="shared" ref="AE271:AE285" si="88">W271*AC271</f>
        <v>0</v>
      </c>
      <c r="AF271" s="106"/>
      <c r="AG271" s="108" t="str">
        <f>IF(AH271=0,"--",IF(AH271&lt;='db fasce di rischio'!$B$4,'db fasce di rischio'!$A$2,IF(AH271&lt;='db fasce di rischio'!$D$4,'db fasce di rischio'!$C$2,IF(AH271&lt;='db fasce di rischio'!$F$4,'db fasce di rischio'!$E$2,IF(AH271&lt;='db fasce di rischio'!$H$4,'db fasce di rischio'!$G$2,"")))))</f>
        <v>--</v>
      </c>
      <c r="AH271" s="109">
        <f t="shared" ref="AH271:AH285" si="89">AF271*AE271</f>
        <v>0</v>
      </c>
      <c r="AI271" s="108" t="str">
        <f t="shared" ref="AI271:AI285" si="90">AG271</f>
        <v>--</v>
      </c>
      <c r="AJ271" s="28"/>
      <c r="AK271" s="28"/>
    </row>
    <row r="272" spans="1:37" ht="21" hidden="1" outlineLevel="1" x14ac:dyDescent="0.2">
      <c r="A272" s="161"/>
      <c r="B272" s="161"/>
      <c r="C272" s="24" t="s">
        <v>30</v>
      </c>
      <c r="D272" s="24" t="s">
        <v>30</v>
      </c>
      <c r="E272" s="24" t="s">
        <v>30</v>
      </c>
      <c r="F272" s="24" t="s">
        <v>30</v>
      </c>
      <c r="G272" s="152" t="str">
        <f t="shared" ref="G272:G285" si="91">AG272</f>
        <v>--</v>
      </c>
      <c r="H272" s="109">
        <f t="shared" ref="H272:H285" si="92">AH272</f>
        <v>0</v>
      </c>
      <c r="I272" s="25" t="s">
        <v>30</v>
      </c>
      <c r="J272" s="31" t="s">
        <v>30</v>
      </c>
      <c r="K272" s="82"/>
      <c r="L272" s="31"/>
      <c r="M272" s="24"/>
      <c r="N272" s="24"/>
      <c r="O272" s="24"/>
      <c r="P272" s="24"/>
      <c r="Q272" s="161"/>
      <c r="R272" s="105"/>
      <c r="S272" s="106"/>
      <c r="T272" s="106"/>
      <c r="U272" s="106"/>
      <c r="V272" s="105"/>
      <c r="W272" s="107">
        <f t="shared" ref="W272:W285" si="93">SUM(R272:V272)/5</f>
        <v>0</v>
      </c>
      <c r="X272" s="106"/>
      <c r="Y272" s="106"/>
      <c r="Z272" s="106"/>
      <c r="AA272" s="106"/>
      <c r="AB272" s="106"/>
      <c r="AC272" s="107">
        <f t="shared" ref="AC272:AC285" si="94">SUM(X272:AB272)/5</f>
        <v>0</v>
      </c>
      <c r="AD272" s="108" t="str">
        <f>IF(AE272=0,"--",IF(AE272&lt;='[4]db fasce di rischio'!$B$4,'[4]db fasce di rischio'!$A$2,IF(AE272&lt;='[4]db fasce di rischio'!$D$4,'[4]db fasce di rischio'!$C$2,IF(AE272&lt;='[4]db fasce di rischio'!$F$4,'[4]db fasce di rischio'!$E$2,IF(AE272&lt;='[4]db fasce di rischio'!$H$4,'[4]db fasce di rischio'!$G$2,"")))))</f>
        <v>--</v>
      </c>
      <c r="AE272" s="109">
        <f t="shared" si="88"/>
        <v>0</v>
      </c>
      <c r="AF272" s="106"/>
      <c r="AG272" s="108" t="str">
        <f>IF(AH272=0,"--",IF(AH272&lt;='db fasce di rischio'!$B$4,'db fasce di rischio'!$A$2,IF(AH272&lt;='db fasce di rischio'!$D$4,'db fasce di rischio'!$C$2,IF(AH272&lt;='db fasce di rischio'!$F$4,'db fasce di rischio'!$E$2,IF(AH272&lt;='db fasce di rischio'!$H$4,'db fasce di rischio'!$G$2,"")))))</f>
        <v>--</v>
      </c>
      <c r="AH272" s="109">
        <f t="shared" si="89"/>
        <v>0</v>
      </c>
      <c r="AI272" s="108" t="str">
        <f t="shared" si="90"/>
        <v>--</v>
      </c>
      <c r="AJ272" s="28"/>
      <c r="AK272" s="28"/>
    </row>
    <row r="273" spans="1:37" ht="21" hidden="1" outlineLevel="1" x14ac:dyDescent="0.2">
      <c r="A273" s="161"/>
      <c r="B273" s="161"/>
      <c r="C273" s="24" t="s">
        <v>30</v>
      </c>
      <c r="D273" s="24" t="s">
        <v>30</v>
      </c>
      <c r="E273" s="24" t="s">
        <v>30</v>
      </c>
      <c r="F273" s="24" t="s">
        <v>30</v>
      </c>
      <c r="G273" s="152" t="str">
        <f t="shared" si="91"/>
        <v>--</v>
      </c>
      <c r="H273" s="109">
        <f t="shared" si="92"/>
        <v>0</v>
      </c>
      <c r="I273" s="25" t="s">
        <v>30</v>
      </c>
      <c r="J273" s="31" t="s">
        <v>30</v>
      </c>
      <c r="K273" s="82"/>
      <c r="L273" s="31"/>
      <c r="M273" s="24"/>
      <c r="N273" s="24"/>
      <c r="O273" s="24"/>
      <c r="P273" s="24"/>
      <c r="Q273" s="161"/>
      <c r="R273" s="105"/>
      <c r="S273" s="106"/>
      <c r="T273" s="106"/>
      <c r="U273" s="106"/>
      <c r="V273" s="105"/>
      <c r="W273" s="107">
        <f t="shared" si="93"/>
        <v>0</v>
      </c>
      <c r="X273" s="106"/>
      <c r="Y273" s="106"/>
      <c r="Z273" s="106"/>
      <c r="AA273" s="106"/>
      <c r="AB273" s="106"/>
      <c r="AC273" s="107">
        <f t="shared" si="94"/>
        <v>0</v>
      </c>
      <c r="AD273" s="108" t="str">
        <f>IF(AE273=0,"--",IF(AE273&lt;='[4]db fasce di rischio'!$B$4,'[4]db fasce di rischio'!$A$2,IF(AE273&lt;='[4]db fasce di rischio'!$D$4,'[4]db fasce di rischio'!$C$2,IF(AE273&lt;='[4]db fasce di rischio'!$F$4,'[4]db fasce di rischio'!$E$2,IF(AE273&lt;='[4]db fasce di rischio'!$H$4,'[4]db fasce di rischio'!$G$2,"")))))</f>
        <v>--</v>
      </c>
      <c r="AE273" s="109">
        <f t="shared" si="88"/>
        <v>0</v>
      </c>
      <c r="AF273" s="106"/>
      <c r="AG273" s="108" t="str">
        <f>IF(AH273=0,"--",IF(AH273&lt;='db fasce di rischio'!$B$4,'db fasce di rischio'!$A$2,IF(AH273&lt;='db fasce di rischio'!$D$4,'db fasce di rischio'!$C$2,IF(AH273&lt;='db fasce di rischio'!$F$4,'db fasce di rischio'!$E$2,IF(AH273&lt;='db fasce di rischio'!$H$4,'db fasce di rischio'!$G$2,"")))))</f>
        <v>--</v>
      </c>
      <c r="AH273" s="109">
        <f t="shared" si="89"/>
        <v>0</v>
      </c>
      <c r="AI273" s="108" t="str">
        <f t="shared" si="90"/>
        <v>--</v>
      </c>
      <c r="AJ273" s="28"/>
      <c r="AK273" s="28"/>
    </row>
    <row r="274" spans="1:37" ht="21" hidden="1" outlineLevel="1" x14ac:dyDescent="0.2">
      <c r="A274" s="161"/>
      <c r="B274" s="161"/>
      <c r="C274" s="24" t="s">
        <v>30</v>
      </c>
      <c r="D274" s="24" t="s">
        <v>30</v>
      </c>
      <c r="E274" s="24" t="s">
        <v>30</v>
      </c>
      <c r="F274" s="24" t="s">
        <v>30</v>
      </c>
      <c r="G274" s="152" t="str">
        <f t="shared" si="91"/>
        <v>--</v>
      </c>
      <c r="H274" s="109">
        <f t="shared" si="92"/>
        <v>0</v>
      </c>
      <c r="I274" s="25" t="s">
        <v>30</v>
      </c>
      <c r="J274" s="31" t="s">
        <v>30</v>
      </c>
      <c r="K274" s="82"/>
      <c r="L274" s="31"/>
      <c r="M274" s="24"/>
      <c r="N274" s="24"/>
      <c r="O274" s="24"/>
      <c r="P274" s="24"/>
      <c r="Q274" s="161"/>
      <c r="R274" s="105"/>
      <c r="S274" s="106"/>
      <c r="T274" s="106"/>
      <c r="U274" s="106"/>
      <c r="V274" s="105"/>
      <c r="W274" s="107">
        <f t="shared" si="93"/>
        <v>0</v>
      </c>
      <c r="X274" s="106"/>
      <c r="Y274" s="106"/>
      <c r="Z274" s="106"/>
      <c r="AA274" s="106"/>
      <c r="AB274" s="106"/>
      <c r="AC274" s="107">
        <f t="shared" si="94"/>
        <v>0</v>
      </c>
      <c r="AD274" s="108" t="str">
        <f>IF(AE274=0,"--",IF(AE274&lt;='[4]db fasce di rischio'!$B$4,'[4]db fasce di rischio'!$A$2,IF(AE274&lt;='[4]db fasce di rischio'!$D$4,'[4]db fasce di rischio'!$C$2,IF(AE274&lt;='[4]db fasce di rischio'!$F$4,'[4]db fasce di rischio'!$E$2,IF(AE274&lt;='[4]db fasce di rischio'!$H$4,'[4]db fasce di rischio'!$G$2,"")))))</f>
        <v>--</v>
      </c>
      <c r="AE274" s="109">
        <f t="shared" si="88"/>
        <v>0</v>
      </c>
      <c r="AF274" s="106"/>
      <c r="AG274" s="108" t="str">
        <f>IF(AH274=0,"--",IF(AH274&lt;='db fasce di rischio'!$B$4,'db fasce di rischio'!$A$2,IF(AH274&lt;='db fasce di rischio'!$D$4,'db fasce di rischio'!$C$2,IF(AH274&lt;='db fasce di rischio'!$F$4,'db fasce di rischio'!$E$2,IF(AH274&lt;='db fasce di rischio'!$H$4,'db fasce di rischio'!$G$2,"")))))</f>
        <v>--</v>
      </c>
      <c r="AH274" s="109">
        <f t="shared" si="89"/>
        <v>0</v>
      </c>
      <c r="AI274" s="108" t="str">
        <f t="shared" si="90"/>
        <v>--</v>
      </c>
      <c r="AJ274" s="28"/>
      <c r="AK274" s="28"/>
    </row>
    <row r="275" spans="1:37" ht="21" hidden="1" outlineLevel="1" x14ac:dyDescent="0.2">
      <c r="A275" s="161"/>
      <c r="B275" s="161"/>
      <c r="C275" s="24" t="s">
        <v>30</v>
      </c>
      <c r="D275" s="24" t="s">
        <v>30</v>
      </c>
      <c r="E275" s="24" t="s">
        <v>30</v>
      </c>
      <c r="F275" s="24" t="s">
        <v>30</v>
      </c>
      <c r="G275" s="152" t="str">
        <f t="shared" si="91"/>
        <v>--</v>
      </c>
      <c r="H275" s="109">
        <f t="shared" si="92"/>
        <v>0</v>
      </c>
      <c r="I275" s="25" t="s">
        <v>30</v>
      </c>
      <c r="J275" s="31" t="s">
        <v>30</v>
      </c>
      <c r="K275" s="82"/>
      <c r="L275" s="31"/>
      <c r="M275" s="24"/>
      <c r="N275" s="24"/>
      <c r="O275" s="24"/>
      <c r="P275" s="24"/>
      <c r="Q275" s="161"/>
      <c r="R275" s="105"/>
      <c r="S275" s="106"/>
      <c r="T275" s="106"/>
      <c r="U275" s="106"/>
      <c r="V275" s="105"/>
      <c r="W275" s="107">
        <f t="shared" si="93"/>
        <v>0</v>
      </c>
      <c r="X275" s="106"/>
      <c r="Y275" s="106"/>
      <c r="Z275" s="106"/>
      <c r="AA275" s="106"/>
      <c r="AB275" s="106"/>
      <c r="AC275" s="107">
        <f t="shared" si="94"/>
        <v>0</v>
      </c>
      <c r="AD275" s="108" t="str">
        <f>IF(AE275=0,"--",IF(AE275&lt;='[4]db fasce di rischio'!$B$4,'[4]db fasce di rischio'!$A$2,IF(AE275&lt;='[4]db fasce di rischio'!$D$4,'[4]db fasce di rischio'!$C$2,IF(AE275&lt;='[4]db fasce di rischio'!$F$4,'[4]db fasce di rischio'!$E$2,IF(AE275&lt;='[4]db fasce di rischio'!$H$4,'[4]db fasce di rischio'!$G$2,"")))))</f>
        <v>--</v>
      </c>
      <c r="AE275" s="109">
        <f t="shared" si="88"/>
        <v>0</v>
      </c>
      <c r="AF275" s="106"/>
      <c r="AG275" s="108" t="str">
        <f>IF(AH275=0,"--",IF(AH275&lt;='db fasce di rischio'!$B$4,'db fasce di rischio'!$A$2,IF(AH275&lt;='db fasce di rischio'!$D$4,'db fasce di rischio'!$C$2,IF(AH275&lt;='db fasce di rischio'!$F$4,'db fasce di rischio'!$E$2,IF(AH275&lt;='db fasce di rischio'!$H$4,'db fasce di rischio'!$G$2,"")))))</f>
        <v>--</v>
      </c>
      <c r="AH275" s="109">
        <f t="shared" si="89"/>
        <v>0</v>
      </c>
      <c r="AI275" s="108" t="str">
        <f t="shared" si="90"/>
        <v>--</v>
      </c>
      <c r="AJ275" s="28"/>
      <c r="AK275" s="28"/>
    </row>
    <row r="276" spans="1:37" ht="21" hidden="1" outlineLevel="1" x14ac:dyDescent="0.2">
      <c r="A276" s="161"/>
      <c r="B276" s="161"/>
      <c r="C276" s="24" t="s">
        <v>30</v>
      </c>
      <c r="D276" s="24" t="s">
        <v>30</v>
      </c>
      <c r="E276" s="24" t="s">
        <v>30</v>
      </c>
      <c r="F276" s="24" t="s">
        <v>30</v>
      </c>
      <c r="G276" s="152" t="str">
        <f t="shared" si="91"/>
        <v>--</v>
      </c>
      <c r="H276" s="109">
        <f t="shared" si="92"/>
        <v>0</v>
      </c>
      <c r="I276" s="25" t="s">
        <v>30</v>
      </c>
      <c r="J276" s="31" t="s">
        <v>30</v>
      </c>
      <c r="K276" s="82"/>
      <c r="L276" s="31"/>
      <c r="M276" s="24"/>
      <c r="N276" s="24"/>
      <c r="O276" s="24"/>
      <c r="P276" s="24"/>
      <c r="Q276" s="161"/>
      <c r="R276" s="105"/>
      <c r="S276" s="106"/>
      <c r="T276" s="106"/>
      <c r="U276" s="106"/>
      <c r="V276" s="105"/>
      <c r="W276" s="107">
        <f t="shared" si="93"/>
        <v>0</v>
      </c>
      <c r="X276" s="106"/>
      <c r="Y276" s="106"/>
      <c r="Z276" s="106"/>
      <c r="AA276" s="106"/>
      <c r="AB276" s="106"/>
      <c r="AC276" s="107">
        <f t="shared" si="94"/>
        <v>0</v>
      </c>
      <c r="AD276" s="108" t="str">
        <f>IF(AE276=0,"--",IF(AE276&lt;='[4]db fasce di rischio'!$B$4,'[4]db fasce di rischio'!$A$2,IF(AE276&lt;='[4]db fasce di rischio'!$D$4,'[4]db fasce di rischio'!$C$2,IF(AE276&lt;='[4]db fasce di rischio'!$F$4,'[4]db fasce di rischio'!$E$2,IF(AE276&lt;='[4]db fasce di rischio'!$H$4,'[4]db fasce di rischio'!$G$2,"")))))</f>
        <v>--</v>
      </c>
      <c r="AE276" s="109">
        <f t="shared" si="88"/>
        <v>0</v>
      </c>
      <c r="AF276" s="106"/>
      <c r="AG276" s="108" t="str">
        <f>IF(AH276=0,"--",IF(AH276&lt;='db fasce di rischio'!$B$4,'db fasce di rischio'!$A$2,IF(AH276&lt;='db fasce di rischio'!$D$4,'db fasce di rischio'!$C$2,IF(AH276&lt;='db fasce di rischio'!$F$4,'db fasce di rischio'!$E$2,IF(AH276&lt;='db fasce di rischio'!$H$4,'db fasce di rischio'!$G$2,"")))))</f>
        <v>--</v>
      </c>
      <c r="AH276" s="109">
        <f t="shared" si="89"/>
        <v>0</v>
      </c>
      <c r="AI276" s="108" t="str">
        <f t="shared" si="90"/>
        <v>--</v>
      </c>
      <c r="AJ276" s="28"/>
      <c r="AK276" s="28"/>
    </row>
    <row r="277" spans="1:37" ht="21" hidden="1" outlineLevel="1" x14ac:dyDescent="0.2">
      <c r="A277" s="161"/>
      <c r="B277" s="161"/>
      <c r="C277" s="24" t="s">
        <v>30</v>
      </c>
      <c r="D277" s="24" t="s">
        <v>30</v>
      </c>
      <c r="E277" s="24" t="s">
        <v>30</v>
      </c>
      <c r="F277" s="24" t="s">
        <v>30</v>
      </c>
      <c r="G277" s="152" t="str">
        <f t="shared" si="91"/>
        <v>--</v>
      </c>
      <c r="H277" s="109">
        <f t="shared" si="92"/>
        <v>0</v>
      </c>
      <c r="I277" s="25" t="s">
        <v>30</v>
      </c>
      <c r="J277" s="31" t="s">
        <v>30</v>
      </c>
      <c r="K277" s="82"/>
      <c r="L277" s="31"/>
      <c r="M277" s="24"/>
      <c r="N277" s="24"/>
      <c r="O277" s="24"/>
      <c r="P277" s="24"/>
      <c r="Q277" s="161"/>
      <c r="R277" s="105"/>
      <c r="S277" s="106"/>
      <c r="T277" s="106"/>
      <c r="U277" s="106"/>
      <c r="V277" s="105"/>
      <c r="W277" s="107">
        <f t="shared" si="93"/>
        <v>0</v>
      </c>
      <c r="X277" s="106"/>
      <c r="Y277" s="106"/>
      <c r="Z277" s="106"/>
      <c r="AA277" s="106"/>
      <c r="AB277" s="106"/>
      <c r="AC277" s="107">
        <f t="shared" si="94"/>
        <v>0</v>
      </c>
      <c r="AD277" s="108" t="str">
        <f>IF(AE277=0,"--",IF(AE277&lt;='[4]db fasce di rischio'!$B$4,'[4]db fasce di rischio'!$A$2,IF(AE277&lt;='[4]db fasce di rischio'!$D$4,'[4]db fasce di rischio'!$C$2,IF(AE277&lt;='[4]db fasce di rischio'!$F$4,'[4]db fasce di rischio'!$E$2,IF(AE277&lt;='[4]db fasce di rischio'!$H$4,'[4]db fasce di rischio'!$G$2,"")))))</f>
        <v>--</v>
      </c>
      <c r="AE277" s="109">
        <f t="shared" si="88"/>
        <v>0</v>
      </c>
      <c r="AF277" s="106"/>
      <c r="AG277" s="108" t="str">
        <f>IF(AH277=0,"--",IF(AH277&lt;='db fasce di rischio'!$B$4,'db fasce di rischio'!$A$2,IF(AH277&lt;='db fasce di rischio'!$D$4,'db fasce di rischio'!$C$2,IF(AH277&lt;='db fasce di rischio'!$F$4,'db fasce di rischio'!$E$2,IF(AH277&lt;='db fasce di rischio'!$H$4,'db fasce di rischio'!$G$2,"")))))</f>
        <v>--</v>
      </c>
      <c r="AH277" s="109">
        <f t="shared" si="89"/>
        <v>0</v>
      </c>
      <c r="AI277" s="108" t="str">
        <f t="shared" si="90"/>
        <v>--</v>
      </c>
      <c r="AJ277" s="28"/>
      <c r="AK277" s="28"/>
    </row>
    <row r="278" spans="1:37" ht="21" hidden="1" outlineLevel="1" x14ac:dyDescent="0.2">
      <c r="A278" s="161"/>
      <c r="B278" s="161"/>
      <c r="C278" s="24" t="s">
        <v>30</v>
      </c>
      <c r="D278" s="24" t="s">
        <v>30</v>
      </c>
      <c r="E278" s="24" t="s">
        <v>30</v>
      </c>
      <c r="F278" s="24" t="s">
        <v>30</v>
      </c>
      <c r="G278" s="152" t="str">
        <f t="shared" si="91"/>
        <v>--</v>
      </c>
      <c r="H278" s="109">
        <f t="shared" si="92"/>
        <v>0</v>
      </c>
      <c r="I278" s="25" t="s">
        <v>30</v>
      </c>
      <c r="J278" s="31" t="s">
        <v>30</v>
      </c>
      <c r="K278" s="82"/>
      <c r="L278" s="31"/>
      <c r="M278" s="24"/>
      <c r="N278" s="24"/>
      <c r="O278" s="24"/>
      <c r="P278" s="24"/>
      <c r="Q278" s="161"/>
      <c r="R278" s="105"/>
      <c r="S278" s="106"/>
      <c r="T278" s="106"/>
      <c r="U278" s="106"/>
      <c r="V278" s="105"/>
      <c r="W278" s="107">
        <f t="shared" si="93"/>
        <v>0</v>
      </c>
      <c r="X278" s="106"/>
      <c r="Y278" s="106"/>
      <c r="Z278" s="106"/>
      <c r="AA278" s="106"/>
      <c r="AB278" s="106"/>
      <c r="AC278" s="107">
        <f t="shared" si="94"/>
        <v>0</v>
      </c>
      <c r="AD278" s="108" t="str">
        <f>IF(AE278=0,"--",IF(AE278&lt;='[4]db fasce di rischio'!$B$4,'[4]db fasce di rischio'!$A$2,IF(AE278&lt;='[4]db fasce di rischio'!$D$4,'[4]db fasce di rischio'!$C$2,IF(AE278&lt;='[4]db fasce di rischio'!$F$4,'[4]db fasce di rischio'!$E$2,IF(AE278&lt;='[4]db fasce di rischio'!$H$4,'[4]db fasce di rischio'!$G$2,"")))))</f>
        <v>--</v>
      </c>
      <c r="AE278" s="109">
        <f t="shared" si="88"/>
        <v>0</v>
      </c>
      <c r="AF278" s="106"/>
      <c r="AG278" s="108" t="str">
        <f>IF(AH278=0,"--",IF(AH278&lt;='db fasce di rischio'!$B$4,'db fasce di rischio'!$A$2,IF(AH278&lt;='db fasce di rischio'!$D$4,'db fasce di rischio'!$C$2,IF(AH278&lt;='db fasce di rischio'!$F$4,'db fasce di rischio'!$E$2,IF(AH278&lt;='db fasce di rischio'!$H$4,'db fasce di rischio'!$G$2,"")))))</f>
        <v>--</v>
      </c>
      <c r="AH278" s="109">
        <f t="shared" si="89"/>
        <v>0</v>
      </c>
      <c r="AI278" s="108" t="str">
        <f t="shared" si="90"/>
        <v>--</v>
      </c>
      <c r="AJ278" s="28"/>
      <c r="AK278" s="28"/>
    </row>
    <row r="279" spans="1:37" ht="21" hidden="1" outlineLevel="1" x14ac:dyDescent="0.2">
      <c r="A279" s="161"/>
      <c r="B279" s="161"/>
      <c r="C279" s="24" t="s">
        <v>30</v>
      </c>
      <c r="D279" s="24" t="s">
        <v>30</v>
      </c>
      <c r="E279" s="24" t="s">
        <v>30</v>
      </c>
      <c r="F279" s="24" t="s">
        <v>30</v>
      </c>
      <c r="G279" s="152" t="str">
        <f t="shared" si="91"/>
        <v>--</v>
      </c>
      <c r="H279" s="109">
        <f t="shared" si="92"/>
        <v>0</v>
      </c>
      <c r="I279" s="25" t="s">
        <v>30</v>
      </c>
      <c r="J279" s="31" t="s">
        <v>30</v>
      </c>
      <c r="K279" s="83"/>
      <c r="L279" s="31"/>
      <c r="M279" s="24"/>
      <c r="N279" s="24"/>
      <c r="O279" s="24"/>
      <c r="P279" s="24"/>
      <c r="Q279" s="161"/>
      <c r="R279" s="105"/>
      <c r="S279" s="106"/>
      <c r="T279" s="106"/>
      <c r="U279" s="106"/>
      <c r="V279" s="105"/>
      <c r="W279" s="107">
        <f t="shared" si="93"/>
        <v>0</v>
      </c>
      <c r="X279" s="106"/>
      <c r="Y279" s="106"/>
      <c r="Z279" s="106"/>
      <c r="AA279" s="106"/>
      <c r="AB279" s="106"/>
      <c r="AC279" s="107">
        <f t="shared" si="94"/>
        <v>0</v>
      </c>
      <c r="AD279" s="108" t="str">
        <f>IF(AE279=0,"--",IF(AE279&lt;='[4]db fasce di rischio'!$B$4,'[4]db fasce di rischio'!$A$2,IF(AE279&lt;='[4]db fasce di rischio'!$D$4,'[4]db fasce di rischio'!$C$2,IF(AE279&lt;='[4]db fasce di rischio'!$F$4,'[4]db fasce di rischio'!$E$2,IF(AE279&lt;='[4]db fasce di rischio'!$H$4,'[4]db fasce di rischio'!$G$2,"")))))</f>
        <v>--</v>
      </c>
      <c r="AE279" s="109">
        <f t="shared" si="88"/>
        <v>0</v>
      </c>
      <c r="AF279" s="106"/>
      <c r="AG279" s="108" t="str">
        <f>IF(AH279=0,"--",IF(AH279&lt;='db fasce di rischio'!$B$4,'db fasce di rischio'!$A$2,IF(AH279&lt;='db fasce di rischio'!$D$4,'db fasce di rischio'!$C$2,IF(AH279&lt;='db fasce di rischio'!$F$4,'db fasce di rischio'!$E$2,IF(AH279&lt;='db fasce di rischio'!$H$4,'db fasce di rischio'!$G$2,"")))))</f>
        <v>--</v>
      </c>
      <c r="AH279" s="109">
        <f t="shared" si="89"/>
        <v>0</v>
      </c>
      <c r="AI279" s="108" t="str">
        <f t="shared" si="90"/>
        <v>--</v>
      </c>
      <c r="AJ279" s="28"/>
      <c r="AK279" s="28"/>
    </row>
    <row r="280" spans="1:37" ht="21" hidden="1" outlineLevel="1" x14ac:dyDescent="0.2">
      <c r="A280" s="161"/>
      <c r="B280" s="161"/>
      <c r="C280" s="24" t="s">
        <v>30</v>
      </c>
      <c r="D280" s="24" t="s">
        <v>30</v>
      </c>
      <c r="E280" s="24" t="s">
        <v>30</v>
      </c>
      <c r="F280" s="24" t="s">
        <v>30</v>
      </c>
      <c r="G280" s="152" t="str">
        <f t="shared" si="91"/>
        <v>--</v>
      </c>
      <c r="H280" s="109">
        <f t="shared" si="92"/>
        <v>0</v>
      </c>
      <c r="I280" s="25" t="s">
        <v>30</v>
      </c>
      <c r="J280" s="31" t="s">
        <v>30</v>
      </c>
      <c r="K280" s="83"/>
      <c r="L280" s="31"/>
      <c r="M280" s="24"/>
      <c r="N280" s="24"/>
      <c r="O280" s="24"/>
      <c r="P280" s="24"/>
      <c r="Q280" s="161"/>
      <c r="R280" s="105"/>
      <c r="S280" s="106"/>
      <c r="T280" s="106"/>
      <c r="U280" s="106"/>
      <c r="V280" s="105"/>
      <c r="W280" s="107">
        <f t="shared" si="93"/>
        <v>0</v>
      </c>
      <c r="X280" s="106"/>
      <c r="Y280" s="106"/>
      <c r="Z280" s="106"/>
      <c r="AA280" s="106"/>
      <c r="AB280" s="106"/>
      <c r="AC280" s="107">
        <f t="shared" si="94"/>
        <v>0</v>
      </c>
      <c r="AD280" s="108" t="str">
        <f>IF(AE280=0,"--",IF(AE280&lt;='[4]db fasce di rischio'!$B$4,'[4]db fasce di rischio'!$A$2,IF(AE280&lt;='[4]db fasce di rischio'!$D$4,'[4]db fasce di rischio'!$C$2,IF(AE280&lt;='[4]db fasce di rischio'!$F$4,'[4]db fasce di rischio'!$E$2,IF(AE280&lt;='[4]db fasce di rischio'!$H$4,'[4]db fasce di rischio'!$G$2,"")))))</f>
        <v>--</v>
      </c>
      <c r="AE280" s="109">
        <f t="shared" si="88"/>
        <v>0</v>
      </c>
      <c r="AF280" s="106"/>
      <c r="AG280" s="108" t="str">
        <f>IF(AH280=0,"--",IF(AH280&lt;='db fasce di rischio'!$B$4,'db fasce di rischio'!$A$2,IF(AH280&lt;='db fasce di rischio'!$D$4,'db fasce di rischio'!$C$2,IF(AH280&lt;='db fasce di rischio'!$F$4,'db fasce di rischio'!$E$2,IF(AH280&lt;='db fasce di rischio'!$H$4,'db fasce di rischio'!$G$2,"")))))</f>
        <v>--</v>
      </c>
      <c r="AH280" s="109">
        <f t="shared" si="89"/>
        <v>0</v>
      </c>
      <c r="AI280" s="108" t="str">
        <f t="shared" si="90"/>
        <v>--</v>
      </c>
      <c r="AJ280" s="28"/>
      <c r="AK280" s="28"/>
    </row>
    <row r="281" spans="1:37" ht="21" hidden="1" outlineLevel="1" x14ac:dyDescent="0.2">
      <c r="A281" s="161"/>
      <c r="B281" s="161"/>
      <c r="C281" s="24" t="s">
        <v>30</v>
      </c>
      <c r="D281" s="24" t="s">
        <v>30</v>
      </c>
      <c r="E281" s="24" t="s">
        <v>30</v>
      </c>
      <c r="F281" s="24" t="s">
        <v>30</v>
      </c>
      <c r="G281" s="152" t="str">
        <f t="shared" si="91"/>
        <v>--</v>
      </c>
      <c r="H281" s="109">
        <f t="shared" si="92"/>
        <v>0</v>
      </c>
      <c r="I281" s="25" t="s">
        <v>30</v>
      </c>
      <c r="J281" s="31" t="s">
        <v>30</v>
      </c>
      <c r="K281" s="83"/>
      <c r="L281" s="31"/>
      <c r="M281" s="24"/>
      <c r="N281" s="24"/>
      <c r="O281" s="24"/>
      <c r="P281" s="24"/>
      <c r="Q281" s="161"/>
      <c r="R281" s="105"/>
      <c r="S281" s="106"/>
      <c r="T281" s="106"/>
      <c r="U281" s="106"/>
      <c r="V281" s="105"/>
      <c r="W281" s="107">
        <f t="shared" si="93"/>
        <v>0</v>
      </c>
      <c r="X281" s="106"/>
      <c r="Y281" s="106"/>
      <c r="Z281" s="106"/>
      <c r="AA281" s="106"/>
      <c r="AB281" s="106"/>
      <c r="AC281" s="107">
        <f t="shared" si="94"/>
        <v>0</v>
      </c>
      <c r="AD281" s="108" t="str">
        <f>IF(AE281=0,"--",IF(AE281&lt;='[4]db fasce di rischio'!$B$4,'[4]db fasce di rischio'!$A$2,IF(AE281&lt;='[4]db fasce di rischio'!$D$4,'[4]db fasce di rischio'!$C$2,IF(AE281&lt;='[4]db fasce di rischio'!$F$4,'[4]db fasce di rischio'!$E$2,IF(AE281&lt;='[4]db fasce di rischio'!$H$4,'[4]db fasce di rischio'!$G$2,"")))))</f>
        <v>--</v>
      </c>
      <c r="AE281" s="109">
        <f t="shared" si="88"/>
        <v>0</v>
      </c>
      <c r="AF281" s="106"/>
      <c r="AG281" s="108" t="str">
        <f>IF(AH281=0,"--",IF(AH281&lt;='db fasce di rischio'!$B$4,'db fasce di rischio'!$A$2,IF(AH281&lt;='db fasce di rischio'!$D$4,'db fasce di rischio'!$C$2,IF(AH281&lt;='db fasce di rischio'!$F$4,'db fasce di rischio'!$E$2,IF(AH281&lt;='db fasce di rischio'!$H$4,'db fasce di rischio'!$G$2,"")))))</f>
        <v>--</v>
      </c>
      <c r="AH281" s="109">
        <f t="shared" si="89"/>
        <v>0</v>
      </c>
      <c r="AI281" s="108" t="str">
        <f t="shared" si="90"/>
        <v>--</v>
      </c>
      <c r="AJ281" s="28"/>
      <c r="AK281" s="28"/>
    </row>
    <row r="282" spans="1:37" ht="21" hidden="1" outlineLevel="1" x14ac:dyDescent="0.2">
      <c r="A282" s="161"/>
      <c r="B282" s="161"/>
      <c r="C282" s="24" t="s">
        <v>30</v>
      </c>
      <c r="D282" s="24" t="s">
        <v>30</v>
      </c>
      <c r="E282" s="24" t="s">
        <v>30</v>
      </c>
      <c r="F282" s="24" t="s">
        <v>30</v>
      </c>
      <c r="G282" s="152" t="str">
        <f t="shared" si="91"/>
        <v>--</v>
      </c>
      <c r="H282" s="109">
        <f t="shared" si="92"/>
        <v>0</v>
      </c>
      <c r="I282" s="25" t="s">
        <v>30</v>
      </c>
      <c r="J282" s="31" t="s">
        <v>30</v>
      </c>
      <c r="K282" s="83"/>
      <c r="L282" s="31"/>
      <c r="M282" s="24"/>
      <c r="N282" s="24"/>
      <c r="O282" s="24"/>
      <c r="P282" s="24"/>
      <c r="Q282" s="161"/>
      <c r="R282" s="105"/>
      <c r="S282" s="106"/>
      <c r="T282" s="106"/>
      <c r="U282" s="106"/>
      <c r="V282" s="105"/>
      <c r="W282" s="107">
        <f t="shared" si="93"/>
        <v>0</v>
      </c>
      <c r="X282" s="106"/>
      <c r="Y282" s="106"/>
      <c r="Z282" s="106"/>
      <c r="AA282" s="106"/>
      <c r="AB282" s="106"/>
      <c r="AC282" s="107">
        <f t="shared" si="94"/>
        <v>0</v>
      </c>
      <c r="AD282" s="108" t="str">
        <f>IF(AE282=0,"--",IF(AE282&lt;='[4]db fasce di rischio'!$B$4,'[4]db fasce di rischio'!$A$2,IF(AE282&lt;='[4]db fasce di rischio'!$D$4,'[4]db fasce di rischio'!$C$2,IF(AE282&lt;='[4]db fasce di rischio'!$F$4,'[4]db fasce di rischio'!$E$2,IF(AE282&lt;='[4]db fasce di rischio'!$H$4,'[4]db fasce di rischio'!$G$2,"")))))</f>
        <v>--</v>
      </c>
      <c r="AE282" s="109">
        <f t="shared" si="88"/>
        <v>0</v>
      </c>
      <c r="AF282" s="106"/>
      <c r="AG282" s="108" t="str">
        <f>IF(AH282=0,"--",IF(AH282&lt;='db fasce di rischio'!$B$4,'db fasce di rischio'!$A$2,IF(AH282&lt;='db fasce di rischio'!$D$4,'db fasce di rischio'!$C$2,IF(AH282&lt;='db fasce di rischio'!$F$4,'db fasce di rischio'!$E$2,IF(AH282&lt;='db fasce di rischio'!$H$4,'db fasce di rischio'!$G$2,"")))))</f>
        <v>--</v>
      </c>
      <c r="AH282" s="109">
        <f t="shared" si="89"/>
        <v>0</v>
      </c>
      <c r="AI282" s="108" t="str">
        <f t="shared" si="90"/>
        <v>--</v>
      </c>
      <c r="AJ282" s="28"/>
      <c r="AK282" s="28"/>
    </row>
    <row r="283" spans="1:37" ht="21" hidden="1" outlineLevel="1" x14ac:dyDescent="0.2">
      <c r="A283" s="161"/>
      <c r="B283" s="161"/>
      <c r="C283" s="24" t="s">
        <v>30</v>
      </c>
      <c r="D283" s="24" t="s">
        <v>30</v>
      </c>
      <c r="E283" s="24" t="s">
        <v>30</v>
      </c>
      <c r="F283" s="24" t="s">
        <v>30</v>
      </c>
      <c r="G283" s="152" t="str">
        <f t="shared" si="91"/>
        <v>--</v>
      </c>
      <c r="H283" s="109">
        <f t="shared" si="92"/>
        <v>0</v>
      </c>
      <c r="I283" s="25" t="s">
        <v>30</v>
      </c>
      <c r="J283" s="31" t="s">
        <v>30</v>
      </c>
      <c r="K283" s="82"/>
      <c r="L283" s="31"/>
      <c r="M283" s="24"/>
      <c r="N283" s="24"/>
      <c r="O283" s="24"/>
      <c r="P283" s="24"/>
      <c r="Q283" s="161"/>
      <c r="R283" s="105"/>
      <c r="S283" s="106"/>
      <c r="T283" s="106"/>
      <c r="U283" s="106"/>
      <c r="V283" s="105"/>
      <c r="W283" s="107">
        <f t="shared" si="93"/>
        <v>0</v>
      </c>
      <c r="X283" s="106"/>
      <c r="Y283" s="106"/>
      <c r="Z283" s="106"/>
      <c r="AA283" s="106"/>
      <c r="AB283" s="106"/>
      <c r="AC283" s="107">
        <f t="shared" si="94"/>
        <v>0</v>
      </c>
      <c r="AD283" s="108" t="str">
        <f>IF(AE283=0,"--",IF(AE283&lt;='[4]db fasce di rischio'!$B$4,'[4]db fasce di rischio'!$A$2,IF(AE283&lt;='[4]db fasce di rischio'!$D$4,'[4]db fasce di rischio'!$C$2,IF(AE283&lt;='[4]db fasce di rischio'!$F$4,'[4]db fasce di rischio'!$E$2,IF(AE283&lt;='[4]db fasce di rischio'!$H$4,'[4]db fasce di rischio'!$G$2,"")))))</f>
        <v>--</v>
      </c>
      <c r="AE283" s="109">
        <f t="shared" si="88"/>
        <v>0</v>
      </c>
      <c r="AF283" s="106"/>
      <c r="AG283" s="108" t="str">
        <f>IF(AH283=0,"--",IF(AH283&lt;='db fasce di rischio'!$B$4,'db fasce di rischio'!$A$2,IF(AH283&lt;='db fasce di rischio'!$D$4,'db fasce di rischio'!$C$2,IF(AH283&lt;='db fasce di rischio'!$F$4,'db fasce di rischio'!$E$2,IF(AH283&lt;='db fasce di rischio'!$H$4,'db fasce di rischio'!$G$2,"")))))</f>
        <v>--</v>
      </c>
      <c r="AH283" s="109">
        <f t="shared" si="89"/>
        <v>0</v>
      </c>
      <c r="AI283" s="108" t="str">
        <f t="shared" si="90"/>
        <v>--</v>
      </c>
      <c r="AJ283" s="28"/>
      <c r="AK283" s="28"/>
    </row>
    <row r="284" spans="1:37" ht="21" hidden="1" outlineLevel="1" x14ac:dyDescent="0.2">
      <c r="A284" s="161"/>
      <c r="B284" s="161"/>
      <c r="C284" s="24" t="s">
        <v>30</v>
      </c>
      <c r="D284" s="24" t="s">
        <v>30</v>
      </c>
      <c r="E284" s="24" t="s">
        <v>30</v>
      </c>
      <c r="F284" s="24" t="s">
        <v>30</v>
      </c>
      <c r="G284" s="152" t="str">
        <f t="shared" si="91"/>
        <v>--</v>
      </c>
      <c r="H284" s="109">
        <f t="shared" si="92"/>
        <v>0</v>
      </c>
      <c r="I284" s="25" t="s">
        <v>30</v>
      </c>
      <c r="J284" s="31" t="s">
        <v>30</v>
      </c>
      <c r="K284" s="82"/>
      <c r="L284" s="31"/>
      <c r="M284" s="24"/>
      <c r="N284" s="24"/>
      <c r="O284" s="24"/>
      <c r="P284" s="26"/>
      <c r="Q284" s="161"/>
      <c r="R284" s="105"/>
      <c r="S284" s="106"/>
      <c r="T284" s="106"/>
      <c r="U284" s="106"/>
      <c r="V284" s="105"/>
      <c r="W284" s="107">
        <f t="shared" si="93"/>
        <v>0</v>
      </c>
      <c r="X284" s="106"/>
      <c r="Y284" s="106"/>
      <c r="Z284" s="106"/>
      <c r="AA284" s="106"/>
      <c r="AB284" s="106"/>
      <c r="AC284" s="107">
        <f t="shared" si="94"/>
        <v>0</v>
      </c>
      <c r="AD284" s="108" t="str">
        <f>IF(AE284=0,"--",IF(AE284&lt;='[4]db fasce di rischio'!$B$4,'[4]db fasce di rischio'!$A$2,IF(AE284&lt;='[4]db fasce di rischio'!$D$4,'[4]db fasce di rischio'!$C$2,IF(AE284&lt;='[4]db fasce di rischio'!$F$4,'[4]db fasce di rischio'!$E$2,IF(AE284&lt;='[4]db fasce di rischio'!$H$4,'[4]db fasce di rischio'!$G$2,"")))))</f>
        <v>--</v>
      </c>
      <c r="AE284" s="109">
        <f t="shared" si="88"/>
        <v>0</v>
      </c>
      <c r="AF284" s="106"/>
      <c r="AG284" s="108" t="str">
        <f>IF(AH284=0,"--",IF(AH284&lt;='db fasce di rischio'!$B$4,'db fasce di rischio'!$A$2,IF(AH284&lt;='db fasce di rischio'!$D$4,'db fasce di rischio'!$C$2,IF(AH284&lt;='db fasce di rischio'!$F$4,'db fasce di rischio'!$E$2,IF(AH284&lt;='db fasce di rischio'!$H$4,'db fasce di rischio'!$G$2,"")))))</f>
        <v>--</v>
      </c>
      <c r="AH284" s="109">
        <f t="shared" si="89"/>
        <v>0</v>
      </c>
      <c r="AI284" s="108" t="str">
        <f t="shared" si="90"/>
        <v>--</v>
      </c>
      <c r="AJ284" s="28"/>
      <c r="AK284" s="28"/>
    </row>
    <row r="285" spans="1:37" ht="21" hidden="1" outlineLevel="1" x14ac:dyDescent="0.2">
      <c r="A285" s="161"/>
      <c r="B285" s="161"/>
      <c r="C285" s="24" t="s">
        <v>30</v>
      </c>
      <c r="D285" s="24" t="s">
        <v>30</v>
      </c>
      <c r="E285" s="24" t="s">
        <v>30</v>
      </c>
      <c r="F285" s="24" t="s">
        <v>30</v>
      </c>
      <c r="G285" s="152" t="str">
        <f t="shared" si="91"/>
        <v>--</v>
      </c>
      <c r="H285" s="109">
        <f t="shared" si="92"/>
        <v>0</v>
      </c>
      <c r="I285" s="25" t="s">
        <v>30</v>
      </c>
      <c r="J285" s="31" t="s">
        <v>30</v>
      </c>
      <c r="K285" s="82"/>
      <c r="L285" s="31"/>
      <c r="M285" s="24"/>
      <c r="N285" s="24"/>
      <c r="O285" s="24"/>
      <c r="P285" s="27"/>
      <c r="Q285" s="161"/>
      <c r="R285" s="105"/>
      <c r="S285" s="106"/>
      <c r="T285" s="106"/>
      <c r="U285" s="106"/>
      <c r="V285" s="105"/>
      <c r="W285" s="107">
        <f t="shared" si="93"/>
        <v>0</v>
      </c>
      <c r="X285" s="106"/>
      <c r="Y285" s="106"/>
      <c r="Z285" s="106"/>
      <c r="AA285" s="106"/>
      <c r="AB285" s="106"/>
      <c r="AC285" s="107">
        <f t="shared" si="94"/>
        <v>0</v>
      </c>
      <c r="AD285" s="108" t="str">
        <f>IF(AE285=0,"--",IF(AE285&lt;='[4]db fasce di rischio'!$B$4,'[4]db fasce di rischio'!$A$2,IF(AE285&lt;='[4]db fasce di rischio'!$D$4,'[4]db fasce di rischio'!$C$2,IF(AE285&lt;='[4]db fasce di rischio'!$F$4,'[4]db fasce di rischio'!$E$2,IF(AE285&lt;='[4]db fasce di rischio'!$H$4,'[4]db fasce di rischio'!$G$2,"")))))</f>
        <v>--</v>
      </c>
      <c r="AE285" s="109">
        <f t="shared" si="88"/>
        <v>0</v>
      </c>
      <c r="AF285" s="106"/>
      <c r="AG285" s="108" t="str">
        <f>IF(AH285=0,"--",IF(AH285&lt;='db fasce di rischio'!$B$4,'db fasce di rischio'!$A$2,IF(AH285&lt;='db fasce di rischio'!$D$4,'db fasce di rischio'!$C$2,IF(AH285&lt;='db fasce di rischio'!$F$4,'db fasce di rischio'!$E$2,IF(AH285&lt;='db fasce di rischio'!$H$4,'db fasce di rischio'!$G$2,"")))))</f>
        <v>--</v>
      </c>
      <c r="AH285" s="109">
        <f t="shared" si="89"/>
        <v>0</v>
      </c>
      <c r="AI285" s="108" t="str">
        <f t="shared" si="90"/>
        <v>--</v>
      </c>
      <c r="AJ285" s="28"/>
      <c r="AK285" s="28"/>
    </row>
    <row r="286" spans="1:37" ht="21" collapsed="1" x14ac:dyDescent="0.2">
      <c r="A286" s="160"/>
      <c r="B286" s="160"/>
      <c r="C286" s="87"/>
      <c r="D286" s="87"/>
      <c r="E286" s="87"/>
      <c r="F286" s="87"/>
      <c r="G286" s="87"/>
      <c r="H286" s="87"/>
      <c r="I286" s="87"/>
      <c r="J286" s="87"/>
      <c r="K286" s="168"/>
      <c r="L286" s="87"/>
      <c r="M286" s="87"/>
      <c r="N286" s="87"/>
      <c r="O286" s="87"/>
      <c r="P286" s="87"/>
      <c r="Q286" s="160"/>
      <c r="R286" s="28"/>
      <c r="S286" s="28"/>
      <c r="T286" s="28"/>
      <c r="U286" s="28"/>
      <c r="V286" s="28"/>
      <c r="W286" s="28"/>
      <c r="X286" s="28"/>
      <c r="Y286" s="28"/>
      <c r="Z286" s="28"/>
      <c r="AA286" s="28"/>
      <c r="AB286" s="28"/>
      <c r="AC286" s="28"/>
      <c r="AD286" s="28"/>
      <c r="AE286" s="28"/>
      <c r="AF286" s="28"/>
      <c r="AG286" s="28"/>
      <c r="AH286" s="28"/>
      <c r="AI286" s="28"/>
      <c r="AJ286" s="28"/>
      <c r="AK286" s="28"/>
    </row>
    <row r="287" spans="1:37" ht="90.6" customHeight="1" x14ac:dyDescent="0.2">
      <c r="A287" s="29"/>
      <c r="B287" s="29"/>
      <c r="C287" s="30" t="s">
        <v>665</v>
      </c>
      <c r="D287" s="30"/>
      <c r="E287" s="28"/>
      <c r="F287" s="28"/>
      <c r="G287" s="28"/>
      <c r="H287" s="28"/>
      <c r="I287" s="28"/>
      <c r="J287" s="28"/>
      <c r="K287" s="80"/>
      <c r="L287" s="28"/>
      <c r="M287" s="28"/>
      <c r="N287" s="28"/>
      <c r="O287" s="79" t="s">
        <v>6</v>
      </c>
      <c r="P287" s="79" t="s">
        <v>666</v>
      </c>
      <c r="Q287" s="28"/>
      <c r="R287" s="192" t="str">
        <f>'Val testo - PNA 2019'!$A$4</f>
        <v>Livello di interesse “esterno”(1.1)</v>
      </c>
      <c r="S287" s="192" t="str">
        <f>'Val testo - PNA 2019'!$A$12</f>
        <v>Grado di discrezionalità del decisore interno alla PA rispetto al processo (1.2)</v>
      </c>
      <c r="T287" s="192" t="str">
        <f>'Val testo - PNA 2019'!$A$20</f>
        <v>Manifestazione di eventi corruttivi o di maladministration in passato (1.3)</v>
      </c>
      <c r="U287" s="192" t="str">
        <f>'Val testo - PNA 2019'!$A$28</f>
        <v>Complessità/opacità del processo decisionale (1.4)</v>
      </c>
      <c r="V287" s="192" t="str">
        <f>'Val testo - PNA 2019'!$A$36</f>
        <v>Livello di collaborazione del responsabile del processo (1.5)</v>
      </c>
      <c r="W287" s="193" t="s">
        <v>1276</v>
      </c>
      <c r="X287" s="192" t="str">
        <f>'Val testo - PNA 2019'!$A$46</f>
        <v>Impatto organizzativo (2.1)</v>
      </c>
      <c r="Y287" s="192" t="str">
        <f>'Val testo - PNA 2019'!$A$54</f>
        <v>Impatto derivante dalla definizione dei ruoli/responsabilità (2.2)</v>
      </c>
      <c r="Z287" s="192" t="str">
        <f>'Val testo - PNA 2019'!$A$62</f>
        <v>Impatto economico (2.3)</v>
      </c>
      <c r="AA287" s="192" t="str">
        <f>'Val testo - PNA 2019'!$A$70</f>
        <v>Impatto reputazionale (2.4)</v>
      </c>
      <c r="AB287" s="192" t="str">
        <f>'Val testo - PNA 2019'!$A$78</f>
        <v>Impatto organizzativo, economico e sull'immagine (2.5)</v>
      </c>
      <c r="AC287" s="193" t="s">
        <v>1276</v>
      </c>
      <c r="AD287" s="194" t="s">
        <v>1277</v>
      </c>
      <c r="AE287" s="194" t="s">
        <v>1278</v>
      </c>
      <c r="AF287" s="174" t="s">
        <v>1382</v>
      </c>
      <c r="AG287" s="173" t="s">
        <v>1303</v>
      </c>
      <c r="AH287" s="173" t="s">
        <v>1304</v>
      </c>
      <c r="AI287" s="175" t="s">
        <v>1387</v>
      </c>
      <c r="AJ287" s="28"/>
      <c r="AK287" s="28"/>
    </row>
    <row r="288" spans="1:37" ht="30.6" customHeight="1" x14ac:dyDescent="0.2">
      <c r="A288" s="160"/>
      <c r="B288" s="160">
        <v>14</v>
      </c>
      <c r="C288" s="265" t="s">
        <v>1257</v>
      </c>
      <c r="D288" s="266"/>
      <c r="E288" s="267"/>
      <c r="F288" s="270"/>
      <c r="G288" s="270"/>
      <c r="H288" s="270"/>
      <c r="I288" s="270"/>
      <c r="J288" s="45" t="s">
        <v>11</v>
      </c>
      <c r="K288" s="271" t="s">
        <v>3</v>
      </c>
      <c r="L288" s="271"/>
      <c r="M288" s="37"/>
      <c r="N288" s="153" t="s">
        <v>667</v>
      </c>
      <c r="O288" s="154" t="str">
        <f>IF(P288=0,"--",IF(P288&lt;='db fasce di rischio'!$B$4,'db fasce di rischio'!$A$2,IF(P288&lt;='db fasce di rischio'!$D$4,'db fasce di rischio'!$C$2,IF(P288&lt;='db fasce di rischio'!$F$4,'db fasce di rischio'!$E$2,IF(P288&lt;='db fasce di rischio'!$H$4,'db fasce di rischio'!$G$2,"")))))</f>
        <v>--</v>
      </c>
      <c r="P288" s="155">
        <f>IF(AH288=0,MAX(AH288:AH306),AH288)</f>
        <v>0</v>
      </c>
      <c r="Q288" s="160"/>
      <c r="R288" s="105"/>
      <c r="S288" s="106"/>
      <c r="T288" s="106"/>
      <c r="U288" s="106"/>
      <c r="V288" s="105"/>
      <c r="W288" s="107">
        <f>SUM(R288:V288)/5</f>
        <v>0</v>
      </c>
      <c r="X288" s="106"/>
      <c r="Y288" s="106"/>
      <c r="Z288" s="106"/>
      <c r="AA288" s="106"/>
      <c r="AB288" s="106"/>
      <c r="AC288" s="107">
        <f>SUM(X288:AB288)/5</f>
        <v>0</v>
      </c>
      <c r="AD288" s="108" t="str">
        <f>IF(AE288=0,"--",IF(AE288&lt;='[4]db fasce di rischio'!$B$4,'[4]db fasce di rischio'!$A$2,IF(AE288&lt;='[4]db fasce di rischio'!$D$4,'[4]db fasce di rischio'!$C$2,IF(AE288&lt;='[4]db fasce di rischio'!$F$4,'[4]db fasce di rischio'!$E$2,IF(AE288&lt;='[4]db fasce di rischio'!$H$4,'[4]db fasce di rischio'!$G$2,"")))))</f>
        <v>--</v>
      </c>
      <c r="AE288" s="109">
        <f>W288*AC288</f>
        <v>0</v>
      </c>
      <c r="AF288" s="106"/>
      <c r="AG288" s="108" t="str">
        <f>IF(AH288=0,"--",IF(AH288&lt;='db fasce di rischio'!$B$4,'db fasce di rischio'!$A$2,IF(AH288&lt;='db fasce di rischio'!$D$4,'db fasce di rischio'!$C$2,IF(AH288&lt;='db fasce di rischio'!$F$4,'db fasce di rischio'!$E$2,IF(AH288&lt;='db fasce di rischio'!$H$4,'db fasce di rischio'!$G$2,"")))))</f>
        <v>--</v>
      </c>
      <c r="AH288" s="109">
        <f>IF(MAX(AH292:AH306)&gt;(AF288*AE288),MAX(AH292:AH306),AF288*AE288)</f>
        <v>0</v>
      </c>
      <c r="AI288" s="108" t="str">
        <f>AG288</f>
        <v>--</v>
      </c>
      <c r="AJ288" s="28"/>
      <c r="AK288" s="28"/>
    </row>
    <row r="289" spans="1:37" ht="59.45" customHeight="1" x14ac:dyDescent="0.2">
      <c r="A289" s="160"/>
      <c r="B289" s="160"/>
      <c r="C289" s="268"/>
      <c r="D289" s="269"/>
      <c r="E289" s="269"/>
      <c r="F289" s="164"/>
      <c r="G289" s="164"/>
      <c r="H289" s="164"/>
      <c r="I289" s="164"/>
      <c r="J289" s="164"/>
      <c r="K289" s="164"/>
      <c r="L289" s="164"/>
      <c r="M289" s="165"/>
      <c r="N289" s="272" t="s">
        <v>1302</v>
      </c>
      <c r="O289" s="272"/>
      <c r="P289" s="272"/>
      <c r="Q289" s="160"/>
      <c r="R289" s="160"/>
      <c r="S289" s="28"/>
      <c r="T289" s="28"/>
      <c r="U289" s="28"/>
      <c r="V289" s="28"/>
      <c r="W289" s="28"/>
      <c r="X289" s="28"/>
      <c r="Y289" s="28"/>
      <c r="Z289" s="28"/>
      <c r="AA289" s="28"/>
      <c r="AB289" s="28"/>
      <c r="AC289" s="28"/>
      <c r="AD289" s="28"/>
      <c r="AE289" s="28"/>
      <c r="AF289" s="28"/>
      <c r="AG289" s="28"/>
      <c r="AH289" s="28"/>
      <c r="AI289" s="28"/>
      <c r="AJ289" s="28"/>
      <c r="AK289" s="28"/>
    </row>
    <row r="290" spans="1:37" ht="31.5" hidden="1" customHeight="1" outlineLevel="1" x14ac:dyDescent="0.2">
      <c r="A290" s="160"/>
      <c r="B290" s="160"/>
      <c r="C290" s="260" t="s">
        <v>1256</v>
      </c>
      <c r="D290" s="261"/>
      <c r="E290" s="151"/>
      <c r="F290" s="151"/>
      <c r="G290" s="151"/>
      <c r="H290" s="151"/>
      <c r="I290" s="151"/>
      <c r="J290" s="151"/>
      <c r="K290" s="150"/>
      <c r="L290" s="151"/>
      <c r="M290" s="156">
        <f>SUM(I277:I285)</f>
        <v>0</v>
      </c>
      <c r="N290" s="157"/>
      <c r="O290" s="157"/>
      <c r="P290" s="157"/>
      <c r="Q290" s="160"/>
      <c r="R290" s="160"/>
      <c r="S290" s="28"/>
      <c r="T290" s="28"/>
      <c r="U290" s="28"/>
      <c r="V290" s="28"/>
      <c r="W290" s="28"/>
      <c r="X290" s="28"/>
      <c r="Y290" s="28"/>
      <c r="Z290" s="28"/>
      <c r="AA290" s="28"/>
      <c r="AB290" s="28"/>
      <c r="AC290" s="28"/>
      <c r="AD290" s="28"/>
      <c r="AE290" s="28"/>
      <c r="AF290" s="28"/>
      <c r="AG290" s="28"/>
      <c r="AH290" s="28"/>
      <c r="AI290" s="28"/>
      <c r="AJ290" s="28"/>
      <c r="AK290" s="28"/>
    </row>
    <row r="291" spans="1:37" ht="81.95" hidden="1" customHeight="1" outlineLevel="1" x14ac:dyDescent="0.2">
      <c r="A291" s="161"/>
      <c r="B291" s="161"/>
      <c r="C291" s="22" t="s">
        <v>905</v>
      </c>
      <c r="D291" s="22" t="s">
        <v>906</v>
      </c>
      <c r="E291" s="22" t="s">
        <v>971</v>
      </c>
      <c r="F291" s="22" t="s">
        <v>970</v>
      </c>
      <c r="G291" s="262" t="s">
        <v>1299</v>
      </c>
      <c r="H291" s="263"/>
      <c r="I291" s="22" t="s">
        <v>969</v>
      </c>
      <c r="J291" s="22" t="s">
        <v>907</v>
      </c>
      <c r="K291" s="45" t="s">
        <v>972</v>
      </c>
      <c r="L291" s="45" t="s">
        <v>908</v>
      </c>
      <c r="M291" s="22" t="s">
        <v>630</v>
      </c>
      <c r="N291" s="22" t="s">
        <v>668</v>
      </c>
      <c r="O291" s="22" t="s">
        <v>669</v>
      </c>
      <c r="P291" s="22" t="s">
        <v>670</v>
      </c>
      <c r="Q291" s="161"/>
      <c r="R291" s="192" t="str">
        <f>'Val testo - PNA 2019'!$A$4</f>
        <v>Livello di interesse “esterno”(1.1)</v>
      </c>
      <c r="S291" s="192" t="str">
        <f>'Val testo - PNA 2019'!$A$12</f>
        <v>Grado di discrezionalità del decisore interno alla PA rispetto al processo (1.2)</v>
      </c>
      <c r="T291" s="192" t="str">
        <f>'Val testo - PNA 2019'!$A$20</f>
        <v>Manifestazione di eventi corruttivi o di maladministration in passato (1.3)</v>
      </c>
      <c r="U291" s="192" t="str">
        <f>'Val testo - PNA 2019'!$A$28</f>
        <v>Complessità/opacità del processo decisionale (1.4)</v>
      </c>
      <c r="V291" s="192" t="str">
        <f>'Val testo - PNA 2019'!$A$36</f>
        <v>Livello di collaborazione del responsabile del processo (1.5)</v>
      </c>
      <c r="W291" s="193" t="s">
        <v>1276</v>
      </c>
      <c r="X291" s="192" t="str">
        <f>'Val testo - PNA 2019'!$A$46</f>
        <v>Impatto organizzativo (2.1)</v>
      </c>
      <c r="Y291" s="192" t="str">
        <f>'Val testo - PNA 2019'!$A$54</f>
        <v>Impatto derivante dalla definizione dei ruoli/responsabilità (2.2)</v>
      </c>
      <c r="Z291" s="192" t="str">
        <f>'Val testo - PNA 2019'!$A$62</f>
        <v>Impatto economico (2.3)</v>
      </c>
      <c r="AA291" s="192" t="str">
        <f>'Val testo - PNA 2019'!$A$70</f>
        <v>Impatto reputazionale (2.4)</v>
      </c>
      <c r="AB291" s="192" t="str">
        <f>'Val testo - PNA 2019'!$A$78</f>
        <v>Impatto organizzativo, economico e sull'immagine (2.5)</v>
      </c>
      <c r="AC291" s="193" t="s">
        <v>1276</v>
      </c>
      <c r="AD291" s="194" t="s">
        <v>1277</v>
      </c>
      <c r="AE291" s="194" t="s">
        <v>1278</v>
      </c>
      <c r="AF291" s="174" t="s">
        <v>1382</v>
      </c>
      <c r="AG291" s="173" t="s">
        <v>1303</v>
      </c>
      <c r="AH291" s="22" t="s">
        <v>1293</v>
      </c>
      <c r="AI291" s="22" t="s">
        <v>1387</v>
      </c>
      <c r="AJ291" s="28"/>
      <c r="AK291" s="28"/>
    </row>
    <row r="292" spans="1:37" ht="21" hidden="1" outlineLevel="1" x14ac:dyDescent="0.2">
      <c r="A292" s="161"/>
      <c r="B292" s="161"/>
      <c r="C292" s="24" t="s">
        <v>30</v>
      </c>
      <c r="D292" s="24" t="s">
        <v>30</v>
      </c>
      <c r="E292" s="24" t="s">
        <v>30</v>
      </c>
      <c r="F292" s="24" t="s">
        <v>30</v>
      </c>
      <c r="G292" s="152" t="str">
        <f>AG292</f>
        <v>--</v>
      </c>
      <c r="H292" s="109">
        <f>AH292</f>
        <v>0</v>
      </c>
      <c r="I292" s="25" t="s">
        <v>30</v>
      </c>
      <c r="J292" s="31" t="s">
        <v>30</v>
      </c>
      <c r="K292" s="82"/>
      <c r="L292" s="31"/>
      <c r="M292" s="24"/>
      <c r="N292" s="24"/>
      <c r="O292" s="24"/>
      <c r="P292" s="24"/>
      <c r="Q292" s="161"/>
      <c r="R292" s="105"/>
      <c r="S292" s="106"/>
      <c r="T292" s="106"/>
      <c r="U292" s="106"/>
      <c r="V292" s="105"/>
      <c r="W292" s="107">
        <f>SUM(R292:V292)/5</f>
        <v>0</v>
      </c>
      <c r="X292" s="106"/>
      <c r="Y292" s="106"/>
      <c r="Z292" s="106"/>
      <c r="AA292" s="106"/>
      <c r="AB292" s="106"/>
      <c r="AC292" s="107">
        <f>SUM(X292:AB292)/5</f>
        <v>0</v>
      </c>
      <c r="AD292" s="108" t="str">
        <f>IF(AE292=0,"--",IF(AE292&lt;='[4]db fasce di rischio'!$B$4,'[4]db fasce di rischio'!$A$2,IF(AE292&lt;='[4]db fasce di rischio'!$D$4,'[4]db fasce di rischio'!$C$2,IF(AE292&lt;='[4]db fasce di rischio'!$F$4,'[4]db fasce di rischio'!$E$2,IF(AE292&lt;='[4]db fasce di rischio'!$H$4,'[4]db fasce di rischio'!$G$2,"")))))</f>
        <v>--</v>
      </c>
      <c r="AE292" s="109">
        <f t="shared" ref="AE292:AE306" si="95">W292*AC292</f>
        <v>0</v>
      </c>
      <c r="AF292" s="106"/>
      <c r="AG292" s="108" t="str">
        <f>IF(AH292=0,"--",IF(AH292&lt;='db fasce di rischio'!$B$4,'db fasce di rischio'!$A$2,IF(AH292&lt;='db fasce di rischio'!$D$4,'db fasce di rischio'!$C$2,IF(AH292&lt;='db fasce di rischio'!$F$4,'db fasce di rischio'!$E$2,IF(AH292&lt;='db fasce di rischio'!$H$4,'db fasce di rischio'!$G$2,"")))))</f>
        <v>--</v>
      </c>
      <c r="AH292" s="109">
        <f t="shared" ref="AH292:AH306" si="96">AF292*AE292</f>
        <v>0</v>
      </c>
      <c r="AI292" s="108" t="str">
        <f t="shared" ref="AI292:AI306" si="97">AG292</f>
        <v>--</v>
      </c>
      <c r="AJ292" s="28"/>
      <c r="AK292" s="28"/>
    </row>
    <row r="293" spans="1:37" ht="21" hidden="1" outlineLevel="1" x14ac:dyDescent="0.2">
      <c r="A293" s="161"/>
      <c r="B293" s="161"/>
      <c r="C293" s="24" t="s">
        <v>30</v>
      </c>
      <c r="D293" s="24" t="s">
        <v>30</v>
      </c>
      <c r="E293" s="24" t="s">
        <v>30</v>
      </c>
      <c r="F293" s="24" t="s">
        <v>30</v>
      </c>
      <c r="G293" s="152" t="str">
        <f t="shared" ref="G293:G306" si="98">AG293</f>
        <v>--</v>
      </c>
      <c r="H293" s="109">
        <f t="shared" ref="H293:H306" si="99">AH293</f>
        <v>0</v>
      </c>
      <c r="I293" s="25" t="s">
        <v>30</v>
      </c>
      <c r="J293" s="31" t="s">
        <v>30</v>
      </c>
      <c r="K293" s="82"/>
      <c r="L293" s="31"/>
      <c r="M293" s="24"/>
      <c r="N293" s="24"/>
      <c r="O293" s="24"/>
      <c r="P293" s="24"/>
      <c r="Q293" s="161"/>
      <c r="R293" s="105"/>
      <c r="S293" s="106"/>
      <c r="T293" s="106"/>
      <c r="U293" s="106"/>
      <c r="V293" s="105"/>
      <c r="W293" s="107">
        <f t="shared" ref="W293:W306" si="100">SUM(R293:V293)/5</f>
        <v>0</v>
      </c>
      <c r="X293" s="106"/>
      <c r="Y293" s="106"/>
      <c r="Z293" s="106"/>
      <c r="AA293" s="106"/>
      <c r="AB293" s="106"/>
      <c r="AC293" s="107">
        <f t="shared" ref="AC293:AC306" si="101">SUM(X293:AB293)/5</f>
        <v>0</v>
      </c>
      <c r="AD293" s="108" t="str">
        <f>IF(AE293=0,"--",IF(AE293&lt;='[4]db fasce di rischio'!$B$4,'[4]db fasce di rischio'!$A$2,IF(AE293&lt;='[4]db fasce di rischio'!$D$4,'[4]db fasce di rischio'!$C$2,IF(AE293&lt;='[4]db fasce di rischio'!$F$4,'[4]db fasce di rischio'!$E$2,IF(AE293&lt;='[4]db fasce di rischio'!$H$4,'[4]db fasce di rischio'!$G$2,"")))))</f>
        <v>--</v>
      </c>
      <c r="AE293" s="109">
        <f t="shared" si="95"/>
        <v>0</v>
      </c>
      <c r="AF293" s="106"/>
      <c r="AG293" s="108" t="str">
        <f>IF(AH293=0,"--",IF(AH293&lt;='db fasce di rischio'!$B$4,'db fasce di rischio'!$A$2,IF(AH293&lt;='db fasce di rischio'!$D$4,'db fasce di rischio'!$C$2,IF(AH293&lt;='db fasce di rischio'!$F$4,'db fasce di rischio'!$E$2,IF(AH293&lt;='db fasce di rischio'!$H$4,'db fasce di rischio'!$G$2,"")))))</f>
        <v>--</v>
      </c>
      <c r="AH293" s="109">
        <f t="shared" si="96"/>
        <v>0</v>
      </c>
      <c r="AI293" s="108" t="str">
        <f t="shared" si="97"/>
        <v>--</v>
      </c>
      <c r="AJ293" s="28"/>
      <c r="AK293" s="28"/>
    </row>
    <row r="294" spans="1:37" ht="21" hidden="1" outlineLevel="1" x14ac:dyDescent="0.2">
      <c r="A294" s="161"/>
      <c r="B294" s="161"/>
      <c r="C294" s="24" t="s">
        <v>30</v>
      </c>
      <c r="D294" s="24" t="s">
        <v>30</v>
      </c>
      <c r="E294" s="24" t="s">
        <v>30</v>
      </c>
      <c r="F294" s="24" t="s">
        <v>30</v>
      </c>
      <c r="G294" s="152" t="str">
        <f t="shared" si="98"/>
        <v>--</v>
      </c>
      <c r="H294" s="109">
        <f t="shared" si="99"/>
        <v>0</v>
      </c>
      <c r="I294" s="25" t="s">
        <v>30</v>
      </c>
      <c r="J294" s="31" t="s">
        <v>30</v>
      </c>
      <c r="K294" s="82"/>
      <c r="L294" s="31"/>
      <c r="M294" s="24"/>
      <c r="N294" s="24"/>
      <c r="O294" s="24"/>
      <c r="P294" s="24"/>
      <c r="Q294" s="161"/>
      <c r="R294" s="105"/>
      <c r="S294" s="106"/>
      <c r="T294" s="106"/>
      <c r="U294" s="106"/>
      <c r="V294" s="105"/>
      <c r="W294" s="107">
        <f t="shared" si="100"/>
        <v>0</v>
      </c>
      <c r="X294" s="106"/>
      <c r="Y294" s="106"/>
      <c r="Z294" s="106"/>
      <c r="AA294" s="106"/>
      <c r="AB294" s="106"/>
      <c r="AC294" s="107">
        <f t="shared" si="101"/>
        <v>0</v>
      </c>
      <c r="AD294" s="108" t="str">
        <f>IF(AE294=0,"--",IF(AE294&lt;='[4]db fasce di rischio'!$B$4,'[4]db fasce di rischio'!$A$2,IF(AE294&lt;='[4]db fasce di rischio'!$D$4,'[4]db fasce di rischio'!$C$2,IF(AE294&lt;='[4]db fasce di rischio'!$F$4,'[4]db fasce di rischio'!$E$2,IF(AE294&lt;='[4]db fasce di rischio'!$H$4,'[4]db fasce di rischio'!$G$2,"")))))</f>
        <v>--</v>
      </c>
      <c r="AE294" s="109">
        <f t="shared" si="95"/>
        <v>0</v>
      </c>
      <c r="AF294" s="106"/>
      <c r="AG294" s="108" t="str">
        <f>IF(AH294=0,"--",IF(AH294&lt;='db fasce di rischio'!$B$4,'db fasce di rischio'!$A$2,IF(AH294&lt;='db fasce di rischio'!$D$4,'db fasce di rischio'!$C$2,IF(AH294&lt;='db fasce di rischio'!$F$4,'db fasce di rischio'!$E$2,IF(AH294&lt;='db fasce di rischio'!$H$4,'db fasce di rischio'!$G$2,"")))))</f>
        <v>--</v>
      </c>
      <c r="AH294" s="109">
        <f t="shared" si="96"/>
        <v>0</v>
      </c>
      <c r="AI294" s="108" t="str">
        <f t="shared" si="97"/>
        <v>--</v>
      </c>
      <c r="AJ294" s="28"/>
      <c r="AK294" s="28"/>
    </row>
    <row r="295" spans="1:37" ht="21" hidden="1" outlineLevel="1" x14ac:dyDescent="0.2">
      <c r="A295" s="161"/>
      <c r="B295" s="161"/>
      <c r="C295" s="24" t="s">
        <v>30</v>
      </c>
      <c r="D295" s="24" t="s">
        <v>30</v>
      </c>
      <c r="E295" s="24" t="s">
        <v>30</v>
      </c>
      <c r="F295" s="24" t="s">
        <v>30</v>
      </c>
      <c r="G295" s="152" t="str">
        <f t="shared" si="98"/>
        <v>--</v>
      </c>
      <c r="H295" s="109">
        <f t="shared" si="99"/>
        <v>0</v>
      </c>
      <c r="I295" s="25" t="s">
        <v>30</v>
      </c>
      <c r="J295" s="31" t="s">
        <v>30</v>
      </c>
      <c r="K295" s="82"/>
      <c r="L295" s="31"/>
      <c r="M295" s="24"/>
      <c r="N295" s="24"/>
      <c r="O295" s="24"/>
      <c r="P295" s="24"/>
      <c r="Q295" s="161"/>
      <c r="R295" s="105"/>
      <c r="S295" s="106"/>
      <c r="T295" s="106"/>
      <c r="U295" s="106"/>
      <c r="V295" s="105"/>
      <c r="W295" s="107">
        <f t="shared" si="100"/>
        <v>0</v>
      </c>
      <c r="X295" s="106"/>
      <c r="Y295" s="106"/>
      <c r="Z295" s="106"/>
      <c r="AA295" s="106"/>
      <c r="AB295" s="106"/>
      <c r="AC295" s="107">
        <f t="shared" si="101"/>
        <v>0</v>
      </c>
      <c r="AD295" s="108" t="str">
        <f>IF(AE295=0,"--",IF(AE295&lt;='[4]db fasce di rischio'!$B$4,'[4]db fasce di rischio'!$A$2,IF(AE295&lt;='[4]db fasce di rischio'!$D$4,'[4]db fasce di rischio'!$C$2,IF(AE295&lt;='[4]db fasce di rischio'!$F$4,'[4]db fasce di rischio'!$E$2,IF(AE295&lt;='[4]db fasce di rischio'!$H$4,'[4]db fasce di rischio'!$G$2,"")))))</f>
        <v>--</v>
      </c>
      <c r="AE295" s="109">
        <f t="shared" si="95"/>
        <v>0</v>
      </c>
      <c r="AF295" s="106"/>
      <c r="AG295" s="108" t="str">
        <f>IF(AH295=0,"--",IF(AH295&lt;='db fasce di rischio'!$B$4,'db fasce di rischio'!$A$2,IF(AH295&lt;='db fasce di rischio'!$D$4,'db fasce di rischio'!$C$2,IF(AH295&lt;='db fasce di rischio'!$F$4,'db fasce di rischio'!$E$2,IF(AH295&lt;='db fasce di rischio'!$H$4,'db fasce di rischio'!$G$2,"")))))</f>
        <v>--</v>
      </c>
      <c r="AH295" s="109">
        <f t="shared" si="96"/>
        <v>0</v>
      </c>
      <c r="AI295" s="108" t="str">
        <f t="shared" si="97"/>
        <v>--</v>
      </c>
      <c r="AJ295" s="28"/>
      <c r="AK295" s="28"/>
    </row>
    <row r="296" spans="1:37" ht="21" hidden="1" outlineLevel="1" x14ac:dyDescent="0.2">
      <c r="A296" s="161"/>
      <c r="B296" s="161"/>
      <c r="C296" s="24" t="s">
        <v>30</v>
      </c>
      <c r="D296" s="24" t="s">
        <v>30</v>
      </c>
      <c r="E296" s="24" t="s">
        <v>30</v>
      </c>
      <c r="F296" s="24" t="s">
        <v>30</v>
      </c>
      <c r="G296" s="152" t="str">
        <f t="shared" si="98"/>
        <v>--</v>
      </c>
      <c r="H296" s="109">
        <f t="shared" si="99"/>
        <v>0</v>
      </c>
      <c r="I296" s="25" t="s">
        <v>30</v>
      </c>
      <c r="J296" s="31" t="s">
        <v>30</v>
      </c>
      <c r="K296" s="82"/>
      <c r="L296" s="31"/>
      <c r="M296" s="24"/>
      <c r="N296" s="24"/>
      <c r="O296" s="24"/>
      <c r="P296" s="24"/>
      <c r="Q296" s="161"/>
      <c r="R296" s="105"/>
      <c r="S296" s="106"/>
      <c r="T296" s="106"/>
      <c r="U296" s="106"/>
      <c r="V296" s="105"/>
      <c r="W296" s="107">
        <f t="shared" si="100"/>
        <v>0</v>
      </c>
      <c r="X296" s="106"/>
      <c r="Y296" s="106"/>
      <c r="Z296" s="106"/>
      <c r="AA296" s="106"/>
      <c r="AB296" s="106"/>
      <c r="AC296" s="107">
        <f t="shared" si="101"/>
        <v>0</v>
      </c>
      <c r="AD296" s="108" t="str">
        <f>IF(AE296=0,"--",IF(AE296&lt;='[4]db fasce di rischio'!$B$4,'[4]db fasce di rischio'!$A$2,IF(AE296&lt;='[4]db fasce di rischio'!$D$4,'[4]db fasce di rischio'!$C$2,IF(AE296&lt;='[4]db fasce di rischio'!$F$4,'[4]db fasce di rischio'!$E$2,IF(AE296&lt;='[4]db fasce di rischio'!$H$4,'[4]db fasce di rischio'!$G$2,"")))))</f>
        <v>--</v>
      </c>
      <c r="AE296" s="109">
        <f t="shared" si="95"/>
        <v>0</v>
      </c>
      <c r="AF296" s="106"/>
      <c r="AG296" s="108" t="str">
        <f>IF(AH296=0,"--",IF(AH296&lt;='db fasce di rischio'!$B$4,'db fasce di rischio'!$A$2,IF(AH296&lt;='db fasce di rischio'!$D$4,'db fasce di rischio'!$C$2,IF(AH296&lt;='db fasce di rischio'!$F$4,'db fasce di rischio'!$E$2,IF(AH296&lt;='db fasce di rischio'!$H$4,'db fasce di rischio'!$G$2,"")))))</f>
        <v>--</v>
      </c>
      <c r="AH296" s="109">
        <f t="shared" si="96"/>
        <v>0</v>
      </c>
      <c r="AI296" s="108" t="str">
        <f t="shared" si="97"/>
        <v>--</v>
      </c>
      <c r="AJ296" s="28"/>
      <c r="AK296" s="28"/>
    </row>
    <row r="297" spans="1:37" ht="21" hidden="1" outlineLevel="1" x14ac:dyDescent="0.2">
      <c r="A297" s="161"/>
      <c r="B297" s="161"/>
      <c r="C297" s="24" t="s">
        <v>30</v>
      </c>
      <c r="D297" s="24" t="s">
        <v>30</v>
      </c>
      <c r="E297" s="24" t="s">
        <v>30</v>
      </c>
      <c r="F297" s="24" t="s">
        <v>30</v>
      </c>
      <c r="G297" s="152" t="str">
        <f t="shared" si="98"/>
        <v>--</v>
      </c>
      <c r="H297" s="109">
        <f t="shared" si="99"/>
        <v>0</v>
      </c>
      <c r="I297" s="25" t="s">
        <v>30</v>
      </c>
      <c r="J297" s="31" t="s">
        <v>30</v>
      </c>
      <c r="K297" s="82"/>
      <c r="L297" s="31"/>
      <c r="M297" s="24"/>
      <c r="N297" s="24"/>
      <c r="O297" s="24"/>
      <c r="P297" s="24"/>
      <c r="Q297" s="161"/>
      <c r="R297" s="105"/>
      <c r="S297" s="106"/>
      <c r="T297" s="106"/>
      <c r="U297" s="106"/>
      <c r="V297" s="105"/>
      <c r="W297" s="107">
        <f t="shared" si="100"/>
        <v>0</v>
      </c>
      <c r="X297" s="106"/>
      <c r="Y297" s="106"/>
      <c r="Z297" s="106"/>
      <c r="AA297" s="106"/>
      <c r="AB297" s="106"/>
      <c r="AC297" s="107">
        <f t="shared" si="101"/>
        <v>0</v>
      </c>
      <c r="AD297" s="108" t="str">
        <f>IF(AE297=0,"--",IF(AE297&lt;='[4]db fasce di rischio'!$B$4,'[4]db fasce di rischio'!$A$2,IF(AE297&lt;='[4]db fasce di rischio'!$D$4,'[4]db fasce di rischio'!$C$2,IF(AE297&lt;='[4]db fasce di rischio'!$F$4,'[4]db fasce di rischio'!$E$2,IF(AE297&lt;='[4]db fasce di rischio'!$H$4,'[4]db fasce di rischio'!$G$2,"")))))</f>
        <v>--</v>
      </c>
      <c r="AE297" s="109">
        <f t="shared" si="95"/>
        <v>0</v>
      </c>
      <c r="AF297" s="106"/>
      <c r="AG297" s="108" t="str">
        <f>IF(AH297=0,"--",IF(AH297&lt;='db fasce di rischio'!$B$4,'db fasce di rischio'!$A$2,IF(AH297&lt;='db fasce di rischio'!$D$4,'db fasce di rischio'!$C$2,IF(AH297&lt;='db fasce di rischio'!$F$4,'db fasce di rischio'!$E$2,IF(AH297&lt;='db fasce di rischio'!$H$4,'db fasce di rischio'!$G$2,"")))))</f>
        <v>--</v>
      </c>
      <c r="AH297" s="109">
        <f t="shared" si="96"/>
        <v>0</v>
      </c>
      <c r="AI297" s="108" t="str">
        <f t="shared" si="97"/>
        <v>--</v>
      </c>
      <c r="AJ297" s="28"/>
      <c r="AK297" s="28"/>
    </row>
    <row r="298" spans="1:37" ht="21" hidden="1" outlineLevel="1" x14ac:dyDescent="0.2">
      <c r="A298" s="161"/>
      <c r="B298" s="161"/>
      <c r="C298" s="24" t="s">
        <v>30</v>
      </c>
      <c r="D298" s="24" t="s">
        <v>30</v>
      </c>
      <c r="E298" s="24" t="s">
        <v>30</v>
      </c>
      <c r="F298" s="24" t="s">
        <v>30</v>
      </c>
      <c r="G298" s="152" t="str">
        <f t="shared" si="98"/>
        <v>--</v>
      </c>
      <c r="H298" s="109">
        <f t="shared" si="99"/>
        <v>0</v>
      </c>
      <c r="I298" s="25" t="s">
        <v>30</v>
      </c>
      <c r="J298" s="31" t="s">
        <v>30</v>
      </c>
      <c r="K298" s="82"/>
      <c r="L298" s="31"/>
      <c r="M298" s="24"/>
      <c r="N298" s="24"/>
      <c r="O298" s="24"/>
      <c r="P298" s="24"/>
      <c r="Q298" s="161"/>
      <c r="R298" s="105"/>
      <c r="S298" s="106"/>
      <c r="T298" s="106"/>
      <c r="U298" s="106"/>
      <c r="V298" s="105"/>
      <c r="W298" s="107">
        <f t="shared" si="100"/>
        <v>0</v>
      </c>
      <c r="X298" s="106"/>
      <c r="Y298" s="106"/>
      <c r="Z298" s="106"/>
      <c r="AA298" s="106"/>
      <c r="AB298" s="106"/>
      <c r="AC298" s="107">
        <f t="shared" si="101"/>
        <v>0</v>
      </c>
      <c r="AD298" s="108" t="str">
        <f>IF(AE298=0,"--",IF(AE298&lt;='[4]db fasce di rischio'!$B$4,'[4]db fasce di rischio'!$A$2,IF(AE298&lt;='[4]db fasce di rischio'!$D$4,'[4]db fasce di rischio'!$C$2,IF(AE298&lt;='[4]db fasce di rischio'!$F$4,'[4]db fasce di rischio'!$E$2,IF(AE298&lt;='[4]db fasce di rischio'!$H$4,'[4]db fasce di rischio'!$G$2,"")))))</f>
        <v>--</v>
      </c>
      <c r="AE298" s="109">
        <f t="shared" si="95"/>
        <v>0</v>
      </c>
      <c r="AF298" s="106"/>
      <c r="AG298" s="108" t="str">
        <f>IF(AH298=0,"--",IF(AH298&lt;='db fasce di rischio'!$B$4,'db fasce di rischio'!$A$2,IF(AH298&lt;='db fasce di rischio'!$D$4,'db fasce di rischio'!$C$2,IF(AH298&lt;='db fasce di rischio'!$F$4,'db fasce di rischio'!$E$2,IF(AH298&lt;='db fasce di rischio'!$H$4,'db fasce di rischio'!$G$2,"")))))</f>
        <v>--</v>
      </c>
      <c r="AH298" s="109">
        <f t="shared" si="96"/>
        <v>0</v>
      </c>
      <c r="AI298" s="108" t="str">
        <f t="shared" si="97"/>
        <v>--</v>
      </c>
      <c r="AJ298" s="28"/>
      <c r="AK298" s="28"/>
    </row>
    <row r="299" spans="1:37" ht="21" hidden="1" outlineLevel="1" x14ac:dyDescent="0.2">
      <c r="A299" s="161"/>
      <c r="B299" s="161"/>
      <c r="C299" s="24" t="s">
        <v>30</v>
      </c>
      <c r="D299" s="24" t="s">
        <v>30</v>
      </c>
      <c r="E299" s="24" t="s">
        <v>30</v>
      </c>
      <c r="F299" s="24" t="s">
        <v>30</v>
      </c>
      <c r="G299" s="152" t="str">
        <f t="shared" si="98"/>
        <v>--</v>
      </c>
      <c r="H299" s="109">
        <f t="shared" si="99"/>
        <v>0</v>
      </c>
      <c r="I299" s="25" t="s">
        <v>30</v>
      </c>
      <c r="J299" s="31" t="s">
        <v>30</v>
      </c>
      <c r="K299" s="82"/>
      <c r="L299" s="31"/>
      <c r="M299" s="24"/>
      <c r="N299" s="24"/>
      <c r="O299" s="24"/>
      <c r="P299" s="24"/>
      <c r="Q299" s="161"/>
      <c r="R299" s="105"/>
      <c r="S299" s="106"/>
      <c r="T299" s="106"/>
      <c r="U299" s="106"/>
      <c r="V299" s="105"/>
      <c r="W299" s="107">
        <f t="shared" si="100"/>
        <v>0</v>
      </c>
      <c r="X299" s="106"/>
      <c r="Y299" s="106"/>
      <c r="Z299" s="106"/>
      <c r="AA299" s="106"/>
      <c r="AB299" s="106"/>
      <c r="AC299" s="107">
        <f t="shared" si="101"/>
        <v>0</v>
      </c>
      <c r="AD299" s="108" t="str">
        <f>IF(AE299=0,"--",IF(AE299&lt;='[4]db fasce di rischio'!$B$4,'[4]db fasce di rischio'!$A$2,IF(AE299&lt;='[4]db fasce di rischio'!$D$4,'[4]db fasce di rischio'!$C$2,IF(AE299&lt;='[4]db fasce di rischio'!$F$4,'[4]db fasce di rischio'!$E$2,IF(AE299&lt;='[4]db fasce di rischio'!$H$4,'[4]db fasce di rischio'!$G$2,"")))))</f>
        <v>--</v>
      </c>
      <c r="AE299" s="109">
        <f t="shared" si="95"/>
        <v>0</v>
      </c>
      <c r="AF299" s="106"/>
      <c r="AG299" s="108" t="str">
        <f>IF(AH299=0,"--",IF(AH299&lt;='db fasce di rischio'!$B$4,'db fasce di rischio'!$A$2,IF(AH299&lt;='db fasce di rischio'!$D$4,'db fasce di rischio'!$C$2,IF(AH299&lt;='db fasce di rischio'!$F$4,'db fasce di rischio'!$E$2,IF(AH299&lt;='db fasce di rischio'!$H$4,'db fasce di rischio'!$G$2,"")))))</f>
        <v>--</v>
      </c>
      <c r="AH299" s="109">
        <f t="shared" si="96"/>
        <v>0</v>
      </c>
      <c r="AI299" s="108" t="str">
        <f t="shared" si="97"/>
        <v>--</v>
      </c>
      <c r="AJ299" s="28"/>
      <c r="AK299" s="28"/>
    </row>
    <row r="300" spans="1:37" ht="21" hidden="1" outlineLevel="1" x14ac:dyDescent="0.2">
      <c r="A300" s="161"/>
      <c r="B300" s="161"/>
      <c r="C300" s="24" t="s">
        <v>30</v>
      </c>
      <c r="D300" s="24" t="s">
        <v>30</v>
      </c>
      <c r="E300" s="24" t="s">
        <v>30</v>
      </c>
      <c r="F300" s="24" t="s">
        <v>30</v>
      </c>
      <c r="G300" s="152" t="str">
        <f t="shared" si="98"/>
        <v>--</v>
      </c>
      <c r="H300" s="109">
        <f t="shared" si="99"/>
        <v>0</v>
      </c>
      <c r="I300" s="25" t="s">
        <v>30</v>
      </c>
      <c r="J300" s="31" t="s">
        <v>30</v>
      </c>
      <c r="K300" s="83"/>
      <c r="L300" s="31"/>
      <c r="M300" s="24"/>
      <c r="N300" s="24"/>
      <c r="O300" s="24"/>
      <c r="P300" s="24"/>
      <c r="Q300" s="161"/>
      <c r="R300" s="105"/>
      <c r="S300" s="106"/>
      <c r="T300" s="106"/>
      <c r="U300" s="106"/>
      <c r="V300" s="105"/>
      <c r="W300" s="107">
        <f t="shared" si="100"/>
        <v>0</v>
      </c>
      <c r="X300" s="106"/>
      <c r="Y300" s="106"/>
      <c r="Z300" s="106"/>
      <c r="AA300" s="106"/>
      <c r="AB300" s="106"/>
      <c r="AC300" s="107">
        <f t="shared" si="101"/>
        <v>0</v>
      </c>
      <c r="AD300" s="108" t="str">
        <f>IF(AE300=0,"--",IF(AE300&lt;='[4]db fasce di rischio'!$B$4,'[4]db fasce di rischio'!$A$2,IF(AE300&lt;='[4]db fasce di rischio'!$D$4,'[4]db fasce di rischio'!$C$2,IF(AE300&lt;='[4]db fasce di rischio'!$F$4,'[4]db fasce di rischio'!$E$2,IF(AE300&lt;='[4]db fasce di rischio'!$H$4,'[4]db fasce di rischio'!$G$2,"")))))</f>
        <v>--</v>
      </c>
      <c r="AE300" s="109">
        <f t="shared" si="95"/>
        <v>0</v>
      </c>
      <c r="AF300" s="106"/>
      <c r="AG300" s="108" t="str">
        <f>IF(AH300=0,"--",IF(AH300&lt;='db fasce di rischio'!$B$4,'db fasce di rischio'!$A$2,IF(AH300&lt;='db fasce di rischio'!$D$4,'db fasce di rischio'!$C$2,IF(AH300&lt;='db fasce di rischio'!$F$4,'db fasce di rischio'!$E$2,IF(AH300&lt;='db fasce di rischio'!$H$4,'db fasce di rischio'!$G$2,"")))))</f>
        <v>--</v>
      </c>
      <c r="AH300" s="109">
        <f t="shared" si="96"/>
        <v>0</v>
      </c>
      <c r="AI300" s="108" t="str">
        <f t="shared" si="97"/>
        <v>--</v>
      </c>
      <c r="AJ300" s="28"/>
      <c r="AK300" s="28"/>
    </row>
    <row r="301" spans="1:37" ht="21" hidden="1" outlineLevel="1" x14ac:dyDescent="0.2">
      <c r="A301" s="161"/>
      <c r="B301" s="161"/>
      <c r="C301" s="24" t="s">
        <v>30</v>
      </c>
      <c r="D301" s="24" t="s">
        <v>30</v>
      </c>
      <c r="E301" s="24" t="s">
        <v>30</v>
      </c>
      <c r="F301" s="24" t="s">
        <v>30</v>
      </c>
      <c r="G301" s="152" t="str">
        <f t="shared" si="98"/>
        <v>--</v>
      </c>
      <c r="H301" s="109">
        <f t="shared" si="99"/>
        <v>0</v>
      </c>
      <c r="I301" s="25" t="s">
        <v>30</v>
      </c>
      <c r="J301" s="31" t="s">
        <v>30</v>
      </c>
      <c r="K301" s="83"/>
      <c r="L301" s="31"/>
      <c r="M301" s="24"/>
      <c r="N301" s="24"/>
      <c r="O301" s="24"/>
      <c r="P301" s="24"/>
      <c r="Q301" s="161"/>
      <c r="R301" s="105"/>
      <c r="S301" s="106"/>
      <c r="T301" s="106"/>
      <c r="U301" s="106"/>
      <c r="V301" s="105"/>
      <c r="W301" s="107">
        <f t="shared" si="100"/>
        <v>0</v>
      </c>
      <c r="X301" s="106"/>
      <c r="Y301" s="106"/>
      <c r="Z301" s="106"/>
      <c r="AA301" s="106"/>
      <c r="AB301" s="106"/>
      <c r="AC301" s="107">
        <f t="shared" si="101"/>
        <v>0</v>
      </c>
      <c r="AD301" s="108" t="str">
        <f>IF(AE301=0,"--",IF(AE301&lt;='[4]db fasce di rischio'!$B$4,'[4]db fasce di rischio'!$A$2,IF(AE301&lt;='[4]db fasce di rischio'!$D$4,'[4]db fasce di rischio'!$C$2,IF(AE301&lt;='[4]db fasce di rischio'!$F$4,'[4]db fasce di rischio'!$E$2,IF(AE301&lt;='[4]db fasce di rischio'!$H$4,'[4]db fasce di rischio'!$G$2,"")))))</f>
        <v>--</v>
      </c>
      <c r="AE301" s="109">
        <f t="shared" si="95"/>
        <v>0</v>
      </c>
      <c r="AF301" s="106"/>
      <c r="AG301" s="108" t="str">
        <f>IF(AH301=0,"--",IF(AH301&lt;='db fasce di rischio'!$B$4,'db fasce di rischio'!$A$2,IF(AH301&lt;='db fasce di rischio'!$D$4,'db fasce di rischio'!$C$2,IF(AH301&lt;='db fasce di rischio'!$F$4,'db fasce di rischio'!$E$2,IF(AH301&lt;='db fasce di rischio'!$H$4,'db fasce di rischio'!$G$2,"")))))</f>
        <v>--</v>
      </c>
      <c r="AH301" s="109">
        <f t="shared" si="96"/>
        <v>0</v>
      </c>
      <c r="AI301" s="108" t="str">
        <f t="shared" si="97"/>
        <v>--</v>
      </c>
      <c r="AJ301" s="28"/>
      <c r="AK301" s="28"/>
    </row>
    <row r="302" spans="1:37" ht="21" hidden="1" outlineLevel="1" x14ac:dyDescent="0.2">
      <c r="A302" s="161"/>
      <c r="B302" s="161"/>
      <c r="C302" s="24" t="s">
        <v>30</v>
      </c>
      <c r="D302" s="24" t="s">
        <v>30</v>
      </c>
      <c r="E302" s="24" t="s">
        <v>30</v>
      </c>
      <c r="F302" s="24" t="s">
        <v>30</v>
      </c>
      <c r="G302" s="152" t="str">
        <f t="shared" si="98"/>
        <v>--</v>
      </c>
      <c r="H302" s="109">
        <f t="shared" si="99"/>
        <v>0</v>
      </c>
      <c r="I302" s="25" t="s">
        <v>30</v>
      </c>
      <c r="J302" s="31" t="s">
        <v>30</v>
      </c>
      <c r="K302" s="83"/>
      <c r="L302" s="31"/>
      <c r="M302" s="24"/>
      <c r="N302" s="24"/>
      <c r="O302" s="24"/>
      <c r="P302" s="24"/>
      <c r="Q302" s="161"/>
      <c r="R302" s="105"/>
      <c r="S302" s="106"/>
      <c r="T302" s="106"/>
      <c r="U302" s="106"/>
      <c r="V302" s="105"/>
      <c r="W302" s="107">
        <f t="shared" si="100"/>
        <v>0</v>
      </c>
      <c r="X302" s="106"/>
      <c r="Y302" s="106"/>
      <c r="Z302" s="106"/>
      <c r="AA302" s="106"/>
      <c r="AB302" s="106"/>
      <c r="AC302" s="107">
        <f t="shared" si="101"/>
        <v>0</v>
      </c>
      <c r="AD302" s="108" t="str">
        <f>IF(AE302=0,"--",IF(AE302&lt;='[4]db fasce di rischio'!$B$4,'[4]db fasce di rischio'!$A$2,IF(AE302&lt;='[4]db fasce di rischio'!$D$4,'[4]db fasce di rischio'!$C$2,IF(AE302&lt;='[4]db fasce di rischio'!$F$4,'[4]db fasce di rischio'!$E$2,IF(AE302&lt;='[4]db fasce di rischio'!$H$4,'[4]db fasce di rischio'!$G$2,"")))))</f>
        <v>--</v>
      </c>
      <c r="AE302" s="109">
        <f t="shared" si="95"/>
        <v>0</v>
      </c>
      <c r="AF302" s="106"/>
      <c r="AG302" s="108" t="str">
        <f>IF(AH302=0,"--",IF(AH302&lt;='db fasce di rischio'!$B$4,'db fasce di rischio'!$A$2,IF(AH302&lt;='db fasce di rischio'!$D$4,'db fasce di rischio'!$C$2,IF(AH302&lt;='db fasce di rischio'!$F$4,'db fasce di rischio'!$E$2,IF(AH302&lt;='db fasce di rischio'!$H$4,'db fasce di rischio'!$G$2,"")))))</f>
        <v>--</v>
      </c>
      <c r="AH302" s="109">
        <f t="shared" si="96"/>
        <v>0</v>
      </c>
      <c r="AI302" s="108" t="str">
        <f t="shared" si="97"/>
        <v>--</v>
      </c>
      <c r="AJ302" s="28"/>
      <c r="AK302" s="28"/>
    </row>
    <row r="303" spans="1:37" ht="21" hidden="1" outlineLevel="1" x14ac:dyDescent="0.2">
      <c r="A303" s="161"/>
      <c r="B303" s="161"/>
      <c r="C303" s="24" t="s">
        <v>30</v>
      </c>
      <c r="D303" s="24" t="s">
        <v>30</v>
      </c>
      <c r="E303" s="24" t="s">
        <v>30</v>
      </c>
      <c r="F303" s="24" t="s">
        <v>30</v>
      </c>
      <c r="G303" s="152" t="str">
        <f t="shared" si="98"/>
        <v>--</v>
      </c>
      <c r="H303" s="109">
        <f t="shared" si="99"/>
        <v>0</v>
      </c>
      <c r="I303" s="25" t="s">
        <v>30</v>
      </c>
      <c r="J303" s="31" t="s">
        <v>30</v>
      </c>
      <c r="K303" s="83"/>
      <c r="L303" s="31"/>
      <c r="M303" s="24"/>
      <c r="N303" s="24"/>
      <c r="O303" s="24"/>
      <c r="P303" s="24"/>
      <c r="Q303" s="161"/>
      <c r="R303" s="105"/>
      <c r="S303" s="106"/>
      <c r="T303" s="106"/>
      <c r="U303" s="106"/>
      <c r="V303" s="105"/>
      <c r="W303" s="107">
        <f t="shared" si="100"/>
        <v>0</v>
      </c>
      <c r="X303" s="106"/>
      <c r="Y303" s="106"/>
      <c r="Z303" s="106"/>
      <c r="AA303" s="106"/>
      <c r="AB303" s="106"/>
      <c r="AC303" s="107">
        <f t="shared" si="101"/>
        <v>0</v>
      </c>
      <c r="AD303" s="108" t="str">
        <f>IF(AE303=0,"--",IF(AE303&lt;='[4]db fasce di rischio'!$B$4,'[4]db fasce di rischio'!$A$2,IF(AE303&lt;='[4]db fasce di rischio'!$D$4,'[4]db fasce di rischio'!$C$2,IF(AE303&lt;='[4]db fasce di rischio'!$F$4,'[4]db fasce di rischio'!$E$2,IF(AE303&lt;='[4]db fasce di rischio'!$H$4,'[4]db fasce di rischio'!$G$2,"")))))</f>
        <v>--</v>
      </c>
      <c r="AE303" s="109">
        <f t="shared" si="95"/>
        <v>0</v>
      </c>
      <c r="AF303" s="106"/>
      <c r="AG303" s="108" t="str">
        <f>IF(AH303=0,"--",IF(AH303&lt;='db fasce di rischio'!$B$4,'db fasce di rischio'!$A$2,IF(AH303&lt;='db fasce di rischio'!$D$4,'db fasce di rischio'!$C$2,IF(AH303&lt;='db fasce di rischio'!$F$4,'db fasce di rischio'!$E$2,IF(AH303&lt;='db fasce di rischio'!$H$4,'db fasce di rischio'!$G$2,"")))))</f>
        <v>--</v>
      </c>
      <c r="AH303" s="109">
        <f t="shared" si="96"/>
        <v>0</v>
      </c>
      <c r="AI303" s="108" t="str">
        <f t="shared" si="97"/>
        <v>--</v>
      </c>
      <c r="AJ303" s="28"/>
      <c r="AK303" s="28"/>
    </row>
    <row r="304" spans="1:37" ht="21" hidden="1" outlineLevel="1" x14ac:dyDescent="0.2">
      <c r="A304" s="161"/>
      <c r="B304" s="161"/>
      <c r="C304" s="24" t="s">
        <v>30</v>
      </c>
      <c r="D304" s="24" t="s">
        <v>30</v>
      </c>
      <c r="E304" s="24" t="s">
        <v>30</v>
      </c>
      <c r="F304" s="24" t="s">
        <v>30</v>
      </c>
      <c r="G304" s="152" t="str">
        <f t="shared" si="98"/>
        <v>--</v>
      </c>
      <c r="H304" s="109">
        <f t="shared" si="99"/>
        <v>0</v>
      </c>
      <c r="I304" s="25" t="s">
        <v>30</v>
      </c>
      <c r="J304" s="31" t="s">
        <v>30</v>
      </c>
      <c r="K304" s="82"/>
      <c r="L304" s="31"/>
      <c r="M304" s="24"/>
      <c r="N304" s="24"/>
      <c r="O304" s="24"/>
      <c r="P304" s="24"/>
      <c r="Q304" s="161"/>
      <c r="R304" s="105"/>
      <c r="S304" s="106"/>
      <c r="T304" s="106"/>
      <c r="U304" s="106"/>
      <c r="V304" s="105"/>
      <c r="W304" s="107">
        <f t="shared" si="100"/>
        <v>0</v>
      </c>
      <c r="X304" s="106"/>
      <c r="Y304" s="106"/>
      <c r="Z304" s="106"/>
      <c r="AA304" s="106"/>
      <c r="AB304" s="106"/>
      <c r="AC304" s="107">
        <f t="shared" si="101"/>
        <v>0</v>
      </c>
      <c r="AD304" s="108" t="str">
        <f>IF(AE304=0,"--",IF(AE304&lt;='[4]db fasce di rischio'!$B$4,'[4]db fasce di rischio'!$A$2,IF(AE304&lt;='[4]db fasce di rischio'!$D$4,'[4]db fasce di rischio'!$C$2,IF(AE304&lt;='[4]db fasce di rischio'!$F$4,'[4]db fasce di rischio'!$E$2,IF(AE304&lt;='[4]db fasce di rischio'!$H$4,'[4]db fasce di rischio'!$G$2,"")))))</f>
        <v>--</v>
      </c>
      <c r="AE304" s="109">
        <f t="shared" si="95"/>
        <v>0</v>
      </c>
      <c r="AF304" s="106"/>
      <c r="AG304" s="108" t="str">
        <f>IF(AH304=0,"--",IF(AH304&lt;='db fasce di rischio'!$B$4,'db fasce di rischio'!$A$2,IF(AH304&lt;='db fasce di rischio'!$D$4,'db fasce di rischio'!$C$2,IF(AH304&lt;='db fasce di rischio'!$F$4,'db fasce di rischio'!$E$2,IF(AH304&lt;='db fasce di rischio'!$H$4,'db fasce di rischio'!$G$2,"")))))</f>
        <v>--</v>
      </c>
      <c r="AH304" s="109">
        <f t="shared" si="96"/>
        <v>0</v>
      </c>
      <c r="AI304" s="108" t="str">
        <f t="shared" si="97"/>
        <v>--</v>
      </c>
      <c r="AJ304" s="28"/>
      <c r="AK304" s="28"/>
    </row>
    <row r="305" spans="1:37" ht="21" hidden="1" outlineLevel="1" x14ac:dyDescent="0.2">
      <c r="A305" s="161"/>
      <c r="B305" s="161"/>
      <c r="C305" s="24" t="s">
        <v>30</v>
      </c>
      <c r="D305" s="24" t="s">
        <v>30</v>
      </c>
      <c r="E305" s="24" t="s">
        <v>30</v>
      </c>
      <c r="F305" s="24" t="s">
        <v>30</v>
      </c>
      <c r="G305" s="152" t="str">
        <f t="shared" si="98"/>
        <v>--</v>
      </c>
      <c r="H305" s="109">
        <f t="shared" si="99"/>
        <v>0</v>
      </c>
      <c r="I305" s="25" t="s">
        <v>30</v>
      </c>
      <c r="J305" s="31" t="s">
        <v>30</v>
      </c>
      <c r="K305" s="82"/>
      <c r="L305" s="31"/>
      <c r="M305" s="24"/>
      <c r="N305" s="24"/>
      <c r="O305" s="24"/>
      <c r="P305" s="26"/>
      <c r="Q305" s="161"/>
      <c r="R305" s="105"/>
      <c r="S305" s="106"/>
      <c r="T305" s="106"/>
      <c r="U305" s="106"/>
      <c r="V305" s="105"/>
      <c r="W305" s="107">
        <f t="shared" si="100"/>
        <v>0</v>
      </c>
      <c r="X305" s="106"/>
      <c r="Y305" s="106"/>
      <c r="Z305" s="106"/>
      <c r="AA305" s="106"/>
      <c r="AB305" s="106"/>
      <c r="AC305" s="107">
        <f t="shared" si="101"/>
        <v>0</v>
      </c>
      <c r="AD305" s="108" t="str">
        <f>IF(AE305=0,"--",IF(AE305&lt;='[4]db fasce di rischio'!$B$4,'[4]db fasce di rischio'!$A$2,IF(AE305&lt;='[4]db fasce di rischio'!$D$4,'[4]db fasce di rischio'!$C$2,IF(AE305&lt;='[4]db fasce di rischio'!$F$4,'[4]db fasce di rischio'!$E$2,IF(AE305&lt;='[4]db fasce di rischio'!$H$4,'[4]db fasce di rischio'!$G$2,"")))))</f>
        <v>--</v>
      </c>
      <c r="AE305" s="109">
        <f t="shared" si="95"/>
        <v>0</v>
      </c>
      <c r="AF305" s="106"/>
      <c r="AG305" s="108" t="str">
        <f>IF(AH305=0,"--",IF(AH305&lt;='db fasce di rischio'!$B$4,'db fasce di rischio'!$A$2,IF(AH305&lt;='db fasce di rischio'!$D$4,'db fasce di rischio'!$C$2,IF(AH305&lt;='db fasce di rischio'!$F$4,'db fasce di rischio'!$E$2,IF(AH305&lt;='db fasce di rischio'!$H$4,'db fasce di rischio'!$G$2,"")))))</f>
        <v>--</v>
      </c>
      <c r="AH305" s="109">
        <f t="shared" si="96"/>
        <v>0</v>
      </c>
      <c r="AI305" s="108" t="str">
        <f t="shared" si="97"/>
        <v>--</v>
      </c>
      <c r="AJ305" s="28"/>
      <c r="AK305" s="28"/>
    </row>
    <row r="306" spans="1:37" ht="21" hidden="1" outlineLevel="1" x14ac:dyDescent="0.2">
      <c r="A306" s="161"/>
      <c r="B306" s="161"/>
      <c r="C306" s="24" t="s">
        <v>30</v>
      </c>
      <c r="D306" s="24" t="s">
        <v>30</v>
      </c>
      <c r="E306" s="24" t="s">
        <v>30</v>
      </c>
      <c r="F306" s="24" t="s">
        <v>30</v>
      </c>
      <c r="G306" s="152" t="str">
        <f t="shared" si="98"/>
        <v>--</v>
      </c>
      <c r="H306" s="109">
        <f t="shared" si="99"/>
        <v>0</v>
      </c>
      <c r="I306" s="25" t="s">
        <v>30</v>
      </c>
      <c r="J306" s="31" t="s">
        <v>30</v>
      </c>
      <c r="K306" s="82"/>
      <c r="L306" s="31"/>
      <c r="M306" s="24"/>
      <c r="N306" s="24"/>
      <c r="O306" s="24"/>
      <c r="P306" s="27"/>
      <c r="Q306" s="161"/>
      <c r="R306" s="105"/>
      <c r="S306" s="106"/>
      <c r="T306" s="106"/>
      <c r="U306" s="106"/>
      <c r="V306" s="105"/>
      <c r="W306" s="107">
        <f t="shared" si="100"/>
        <v>0</v>
      </c>
      <c r="X306" s="106"/>
      <c r="Y306" s="106"/>
      <c r="Z306" s="106"/>
      <c r="AA306" s="106"/>
      <c r="AB306" s="106"/>
      <c r="AC306" s="107">
        <f t="shared" si="101"/>
        <v>0</v>
      </c>
      <c r="AD306" s="108" t="str">
        <f>IF(AE306=0,"--",IF(AE306&lt;='[4]db fasce di rischio'!$B$4,'[4]db fasce di rischio'!$A$2,IF(AE306&lt;='[4]db fasce di rischio'!$D$4,'[4]db fasce di rischio'!$C$2,IF(AE306&lt;='[4]db fasce di rischio'!$F$4,'[4]db fasce di rischio'!$E$2,IF(AE306&lt;='[4]db fasce di rischio'!$H$4,'[4]db fasce di rischio'!$G$2,"")))))</f>
        <v>--</v>
      </c>
      <c r="AE306" s="109">
        <f t="shared" si="95"/>
        <v>0</v>
      </c>
      <c r="AF306" s="106"/>
      <c r="AG306" s="108" t="str">
        <f>IF(AH306=0,"--",IF(AH306&lt;='db fasce di rischio'!$B$4,'db fasce di rischio'!$A$2,IF(AH306&lt;='db fasce di rischio'!$D$4,'db fasce di rischio'!$C$2,IF(AH306&lt;='db fasce di rischio'!$F$4,'db fasce di rischio'!$E$2,IF(AH306&lt;='db fasce di rischio'!$H$4,'db fasce di rischio'!$G$2,"")))))</f>
        <v>--</v>
      </c>
      <c r="AH306" s="109">
        <f t="shared" si="96"/>
        <v>0</v>
      </c>
      <c r="AI306" s="108" t="str">
        <f t="shared" si="97"/>
        <v>--</v>
      </c>
      <c r="AJ306" s="28"/>
      <c r="AK306" s="28"/>
    </row>
    <row r="307" spans="1:37" ht="21" collapsed="1" x14ac:dyDescent="0.2">
      <c r="A307" s="160"/>
      <c r="B307" s="160"/>
      <c r="C307" s="87"/>
      <c r="D307" s="87"/>
      <c r="E307" s="87"/>
      <c r="F307" s="87"/>
      <c r="G307" s="87"/>
      <c r="H307" s="87"/>
      <c r="I307" s="87"/>
      <c r="J307" s="87"/>
      <c r="K307" s="168"/>
      <c r="L307" s="87"/>
      <c r="M307" s="87"/>
      <c r="N307" s="87"/>
      <c r="O307" s="87"/>
      <c r="P307" s="87"/>
      <c r="Q307" s="160"/>
      <c r="R307" s="28"/>
      <c r="S307" s="28"/>
      <c r="T307" s="28"/>
      <c r="U307" s="28"/>
      <c r="V307" s="28"/>
      <c r="W307" s="28"/>
      <c r="X307" s="28"/>
      <c r="Y307" s="28"/>
      <c r="Z307" s="28"/>
      <c r="AA307" s="28"/>
      <c r="AB307" s="28"/>
      <c r="AC307" s="28"/>
      <c r="AD307" s="28"/>
      <c r="AE307" s="28"/>
      <c r="AF307" s="28"/>
      <c r="AG307" s="28"/>
      <c r="AH307" s="28"/>
      <c r="AI307" s="28"/>
      <c r="AJ307" s="28"/>
      <c r="AK307" s="28"/>
    </row>
    <row r="308" spans="1:37" ht="90.6" customHeight="1" x14ac:dyDescent="0.2">
      <c r="A308" s="29"/>
      <c r="B308" s="29"/>
      <c r="C308" s="30" t="s">
        <v>665</v>
      </c>
      <c r="D308" s="30"/>
      <c r="E308" s="28"/>
      <c r="F308" s="28"/>
      <c r="G308" s="28"/>
      <c r="H308" s="28"/>
      <c r="I308" s="28"/>
      <c r="J308" s="28"/>
      <c r="K308" s="80"/>
      <c r="L308" s="28"/>
      <c r="M308" s="28"/>
      <c r="N308" s="28"/>
      <c r="O308" s="79" t="s">
        <v>6</v>
      </c>
      <c r="P308" s="79" t="s">
        <v>666</v>
      </c>
      <c r="Q308" s="28"/>
      <c r="R308" s="192" t="str">
        <f>'Val testo - PNA 2019'!$A$4</f>
        <v>Livello di interesse “esterno”(1.1)</v>
      </c>
      <c r="S308" s="192" t="str">
        <f>'Val testo - PNA 2019'!$A$12</f>
        <v>Grado di discrezionalità del decisore interno alla PA rispetto al processo (1.2)</v>
      </c>
      <c r="T308" s="192" t="str">
        <f>'Val testo - PNA 2019'!$A$20</f>
        <v>Manifestazione di eventi corruttivi o di maladministration in passato (1.3)</v>
      </c>
      <c r="U308" s="192" t="str">
        <f>'Val testo - PNA 2019'!$A$28</f>
        <v>Complessità/opacità del processo decisionale (1.4)</v>
      </c>
      <c r="V308" s="192" t="str">
        <f>'Val testo - PNA 2019'!$A$36</f>
        <v>Livello di collaborazione del responsabile del processo (1.5)</v>
      </c>
      <c r="W308" s="193" t="s">
        <v>1276</v>
      </c>
      <c r="X308" s="192" t="str">
        <f>'Val testo - PNA 2019'!$A$46</f>
        <v>Impatto organizzativo (2.1)</v>
      </c>
      <c r="Y308" s="192" t="str">
        <f>'Val testo - PNA 2019'!$A$54</f>
        <v>Impatto derivante dalla definizione dei ruoli/responsabilità (2.2)</v>
      </c>
      <c r="Z308" s="192" t="str">
        <f>'Val testo - PNA 2019'!$A$62</f>
        <v>Impatto economico (2.3)</v>
      </c>
      <c r="AA308" s="192" t="str">
        <f>'Val testo - PNA 2019'!$A$70</f>
        <v>Impatto reputazionale (2.4)</v>
      </c>
      <c r="AB308" s="192" t="str">
        <f>'Val testo - PNA 2019'!$A$78</f>
        <v>Impatto organizzativo, economico e sull'immagine (2.5)</v>
      </c>
      <c r="AC308" s="193" t="s">
        <v>1276</v>
      </c>
      <c r="AD308" s="194" t="s">
        <v>1277</v>
      </c>
      <c r="AE308" s="194" t="s">
        <v>1278</v>
      </c>
      <c r="AF308" s="174" t="s">
        <v>1382</v>
      </c>
      <c r="AG308" s="173" t="s">
        <v>1303</v>
      </c>
      <c r="AH308" s="173" t="s">
        <v>1304</v>
      </c>
      <c r="AI308" s="175" t="s">
        <v>1387</v>
      </c>
      <c r="AJ308" s="28"/>
      <c r="AK308" s="28"/>
    </row>
    <row r="309" spans="1:37" ht="30.6" customHeight="1" x14ac:dyDescent="0.2">
      <c r="A309" s="160"/>
      <c r="B309" s="160">
        <v>15</v>
      </c>
      <c r="C309" s="265" t="s">
        <v>1257</v>
      </c>
      <c r="D309" s="266"/>
      <c r="E309" s="267"/>
      <c r="F309" s="270"/>
      <c r="G309" s="270"/>
      <c r="H309" s="270"/>
      <c r="I309" s="270"/>
      <c r="J309" s="45" t="s">
        <v>11</v>
      </c>
      <c r="K309" s="271" t="s">
        <v>3</v>
      </c>
      <c r="L309" s="271"/>
      <c r="M309" s="37"/>
      <c r="N309" s="153" t="s">
        <v>667</v>
      </c>
      <c r="O309" s="154" t="str">
        <f>IF(P309=0,"--",IF(P309&lt;='db fasce di rischio'!$B$4,'db fasce di rischio'!$A$2,IF(P309&lt;='db fasce di rischio'!$D$4,'db fasce di rischio'!$C$2,IF(P309&lt;='db fasce di rischio'!$F$4,'db fasce di rischio'!$E$2,IF(P309&lt;='db fasce di rischio'!$H$4,'db fasce di rischio'!$G$2,"")))))</f>
        <v>--</v>
      </c>
      <c r="P309" s="155">
        <f>IF(AH309=0,MAX(AH309:AH327),AH309)</f>
        <v>0</v>
      </c>
      <c r="Q309" s="160"/>
      <c r="R309" s="105"/>
      <c r="S309" s="106"/>
      <c r="T309" s="106"/>
      <c r="U309" s="106"/>
      <c r="V309" s="105"/>
      <c r="W309" s="107">
        <f>SUM(R309:V309)/5</f>
        <v>0</v>
      </c>
      <c r="X309" s="106"/>
      <c r="Y309" s="106"/>
      <c r="Z309" s="106"/>
      <c r="AA309" s="106"/>
      <c r="AB309" s="106"/>
      <c r="AC309" s="107">
        <f>SUM(X309:AB309)/5</f>
        <v>0</v>
      </c>
      <c r="AD309" s="108" t="str">
        <f>IF(AE309=0,"--",IF(AE309&lt;='[4]db fasce di rischio'!$B$4,'[4]db fasce di rischio'!$A$2,IF(AE309&lt;='[4]db fasce di rischio'!$D$4,'[4]db fasce di rischio'!$C$2,IF(AE309&lt;='[4]db fasce di rischio'!$F$4,'[4]db fasce di rischio'!$E$2,IF(AE309&lt;='[4]db fasce di rischio'!$H$4,'[4]db fasce di rischio'!$G$2,"")))))</f>
        <v>--</v>
      </c>
      <c r="AE309" s="109">
        <f>W309*AC309</f>
        <v>0</v>
      </c>
      <c r="AF309" s="106"/>
      <c r="AG309" s="108" t="str">
        <f>IF(AH309=0,"--",IF(AH309&lt;='db fasce di rischio'!$B$4,'db fasce di rischio'!$A$2,IF(AH309&lt;='db fasce di rischio'!$D$4,'db fasce di rischio'!$C$2,IF(AH309&lt;='db fasce di rischio'!$F$4,'db fasce di rischio'!$E$2,IF(AH309&lt;='db fasce di rischio'!$H$4,'db fasce di rischio'!$G$2,"")))))</f>
        <v>--</v>
      </c>
      <c r="AH309" s="109">
        <f>IF(MAX(AH313:AH327)&gt;(AF309*AE309),MAX(AH313:AH327),AF309*AE309)</f>
        <v>0</v>
      </c>
      <c r="AI309" s="108" t="str">
        <f>AG309</f>
        <v>--</v>
      </c>
      <c r="AJ309" s="28"/>
      <c r="AK309" s="28"/>
    </row>
    <row r="310" spans="1:37" ht="59.45" customHeight="1" x14ac:dyDescent="0.2">
      <c r="A310" s="160"/>
      <c r="B310" s="160"/>
      <c r="C310" s="268"/>
      <c r="D310" s="269"/>
      <c r="E310" s="269"/>
      <c r="F310" s="164"/>
      <c r="G310" s="164"/>
      <c r="H310" s="164"/>
      <c r="I310" s="164"/>
      <c r="J310" s="164"/>
      <c r="K310" s="164"/>
      <c r="L310" s="164"/>
      <c r="M310" s="165"/>
      <c r="N310" s="272" t="s">
        <v>1302</v>
      </c>
      <c r="O310" s="272"/>
      <c r="P310" s="272"/>
      <c r="Q310" s="160"/>
      <c r="R310" s="160"/>
      <c r="S310" s="28"/>
      <c r="T310" s="28"/>
      <c r="U310" s="28"/>
      <c r="V310" s="28"/>
      <c r="W310" s="28"/>
      <c r="X310" s="28"/>
      <c r="Y310" s="28"/>
      <c r="Z310" s="28"/>
      <c r="AA310" s="28"/>
      <c r="AB310" s="28"/>
      <c r="AC310" s="28"/>
      <c r="AD310" s="28"/>
      <c r="AE310" s="28"/>
      <c r="AF310" s="28"/>
      <c r="AG310" s="28"/>
      <c r="AH310" s="28"/>
      <c r="AI310" s="28"/>
      <c r="AJ310" s="28"/>
      <c r="AK310" s="28"/>
    </row>
    <row r="311" spans="1:37" ht="31.5" hidden="1" customHeight="1" outlineLevel="1" x14ac:dyDescent="0.2">
      <c r="A311" s="160"/>
      <c r="B311" s="160"/>
      <c r="C311" s="260" t="s">
        <v>1256</v>
      </c>
      <c r="D311" s="261"/>
      <c r="E311" s="151"/>
      <c r="F311" s="151"/>
      <c r="G311" s="151"/>
      <c r="H311" s="151"/>
      <c r="I311" s="151"/>
      <c r="J311" s="151"/>
      <c r="K311" s="150"/>
      <c r="L311" s="151"/>
      <c r="M311" s="156">
        <f>SUM(I298:I306)</f>
        <v>0</v>
      </c>
      <c r="N311" s="157"/>
      <c r="O311" s="157"/>
      <c r="P311" s="157"/>
      <c r="Q311" s="160"/>
      <c r="R311" s="160"/>
      <c r="S311" s="28"/>
      <c r="T311" s="28"/>
      <c r="U311" s="28"/>
      <c r="V311" s="28"/>
      <c r="W311" s="28"/>
      <c r="X311" s="28"/>
      <c r="Y311" s="28"/>
      <c r="Z311" s="28"/>
      <c r="AA311" s="28"/>
      <c r="AB311" s="28"/>
      <c r="AC311" s="28"/>
      <c r="AD311" s="28"/>
      <c r="AE311" s="28"/>
      <c r="AF311" s="28"/>
      <c r="AG311" s="28"/>
      <c r="AH311" s="28"/>
      <c r="AI311" s="28"/>
      <c r="AJ311" s="28"/>
      <c r="AK311" s="28"/>
    </row>
    <row r="312" spans="1:37" ht="81.95" hidden="1" customHeight="1" outlineLevel="1" x14ac:dyDescent="0.2">
      <c r="A312" s="161"/>
      <c r="B312" s="161"/>
      <c r="C312" s="22" t="s">
        <v>905</v>
      </c>
      <c r="D312" s="22" t="s">
        <v>906</v>
      </c>
      <c r="E312" s="22" t="s">
        <v>971</v>
      </c>
      <c r="F312" s="22" t="s">
        <v>970</v>
      </c>
      <c r="G312" s="262" t="s">
        <v>1299</v>
      </c>
      <c r="H312" s="263"/>
      <c r="I312" s="22" t="s">
        <v>969</v>
      </c>
      <c r="J312" s="22" t="s">
        <v>907</v>
      </c>
      <c r="K312" s="45" t="s">
        <v>972</v>
      </c>
      <c r="L312" s="45" t="s">
        <v>908</v>
      </c>
      <c r="M312" s="22" t="s">
        <v>630</v>
      </c>
      <c r="N312" s="22" t="s">
        <v>668</v>
      </c>
      <c r="O312" s="22" t="s">
        <v>669</v>
      </c>
      <c r="P312" s="22" t="s">
        <v>670</v>
      </c>
      <c r="Q312" s="161"/>
      <c r="R312" s="192" t="str">
        <f>'Val testo - PNA 2019'!$A$4</f>
        <v>Livello di interesse “esterno”(1.1)</v>
      </c>
      <c r="S312" s="192" t="str">
        <f>'Val testo - PNA 2019'!$A$12</f>
        <v>Grado di discrezionalità del decisore interno alla PA rispetto al processo (1.2)</v>
      </c>
      <c r="T312" s="192" t="str">
        <f>'Val testo - PNA 2019'!$A$20</f>
        <v>Manifestazione di eventi corruttivi o di maladministration in passato (1.3)</v>
      </c>
      <c r="U312" s="192" t="str">
        <f>'Val testo - PNA 2019'!$A$28</f>
        <v>Complessità/opacità del processo decisionale (1.4)</v>
      </c>
      <c r="V312" s="192" t="str">
        <f>'Val testo - PNA 2019'!$A$36</f>
        <v>Livello di collaborazione del responsabile del processo (1.5)</v>
      </c>
      <c r="W312" s="193" t="s">
        <v>1276</v>
      </c>
      <c r="X312" s="192" t="str">
        <f>'Val testo - PNA 2019'!$A$46</f>
        <v>Impatto organizzativo (2.1)</v>
      </c>
      <c r="Y312" s="192" t="str">
        <f>'Val testo - PNA 2019'!$A$54</f>
        <v>Impatto derivante dalla definizione dei ruoli/responsabilità (2.2)</v>
      </c>
      <c r="Z312" s="192" t="str">
        <f>'Val testo - PNA 2019'!$A$62</f>
        <v>Impatto economico (2.3)</v>
      </c>
      <c r="AA312" s="192" t="str">
        <f>'Val testo - PNA 2019'!$A$70</f>
        <v>Impatto reputazionale (2.4)</v>
      </c>
      <c r="AB312" s="192" t="str">
        <f>'Val testo - PNA 2019'!$A$78</f>
        <v>Impatto organizzativo, economico e sull'immagine (2.5)</v>
      </c>
      <c r="AC312" s="193" t="s">
        <v>1276</v>
      </c>
      <c r="AD312" s="194" t="s">
        <v>1277</v>
      </c>
      <c r="AE312" s="194" t="s">
        <v>1278</v>
      </c>
      <c r="AF312" s="174" t="s">
        <v>1382</v>
      </c>
      <c r="AG312" s="173" t="s">
        <v>1303</v>
      </c>
      <c r="AH312" s="22" t="s">
        <v>1293</v>
      </c>
      <c r="AI312" s="22" t="s">
        <v>1387</v>
      </c>
      <c r="AJ312" s="28"/>
      <c r="AK312" s="28"/>
    </row>
    <row r="313" spans="1:37" ht="21" hidden="1" outlineLevel="1" x14ac:dyDescent="0.2">
      <c r="A313" s="161"/>
      <c r="B313" s="161"/>
      <c r="C313" s="24" t="s">
        <v>30</v>
      </c>
      <c r="D313" s="24" t="s">
        <v>30</v>
      </c>
      <c r="E313" s="24" t="s">
        <v>30</v>
      </c>
      <c r="F313" s="24" t="s">
        <v>30</v>
      </c>
      <c r="G313" s="152" t="str">
        <f>AG313</f>
        <v>--</v>
      </c>
      <c r="H313" s="109">
        <f>AH313</f>
        <v>0</v>
      </c>
      <c r="I313" s="25" t="s">
        <v>30</v>
      </c>
      <c r="J313" s="31" t="s">
        <v>30</v>
      </c>
      <c r="K313" s="82"/>
      <c r="L313" s="31"/>
      <c r="M313" s="24"/>
      <c r="N313" s="24"/>
      <c r="O313" s="24"/>
      <c r="P313" s="24"/>
      <c r="Q313" s="161"/>
      <c r="R313" s="105"/>
      <c r="S313" s="106"/>
      <c r="T313" s="106"/>
      <c r="U313" s="106"/>
      <c r="V313" s="105"/>
      <c r="W313" s="107">
        <f>SUM(R313:V313)/5</f>
        <v>0</v>
      </c>
      <c r="X313" s="106"/>
      <c r="Y313" s="106"/>
      <c r="Z313" s="106"/>
      <c r="AA313" s="106"/>
      <c r="AB313" s="106"/>
      <c r="AC313" s="107">
        <f>SUM(X313:AB313)/5</f>
        <v>0</v>
      </c>
      <c r="AD313" s="108" t="str">
        <f>IF(AE313=0,"--",IF(AE313&lt;='[4]db fasce di rischio'!$B$4,'[4]db fasce di rischio'!$A$2,IF(AE313&lt;='[4]db fasce di rischio'!$D$4,'[4]db fasce di rischio'!$C$2,IF(AE313&lt;='[4]db fasce di rischio'!$F$4,'[4]db fasce di rischio'!$E$2,IF(AE313&lt;='[4]db fasce di rischio'!$H$4,'[4]db fasce di rischio'!$G$2,"")))))</f>
        <v>--</v>
      </c>
      <c r="AE313" s="109">
        <f t="shared" ref="AE313:AE327" si="102">W313*AC313</f>
        <v>0</v>
      </c>
      <c r="AF313" s="106"/>
      <c r="AG313" s="108" t="str">
        <f>IF(AH313=0,"--",IF(AH313&lt;='db fasce di rischio'!$B$4,'db fasce di rischio'!$A$2,IF(AH313&lt;='db fasce di rischio'!$D$4,'db fasce di rischio'!$C$2,IF(AH313&lt;='db fasce di rischio'!$F$4,'db fasce di rischio'!$E$2,IF(AH313&lt;='db fasce di rischio'!$H$4,'db fasce di rischio'!$G$2,"")))))</f>
        <v>--</v>
      </c>
      <c r="AH313" s="109">
        <f t="shared" ref="AH313:AH327" si="103">AF313*AE313</f>
        <v>0</v>
      </c>
      <c r="AI313" s="108" t="str">
        <f t="shared" ref="AI313:AI327" si="104">AG313</f>
        <v>--</v>
      </c>
      <c r="AJ313" s="28"/>
      <c r="AK313" s="28"/>
    </row>
    <row r="314" spans="1:37" ht="21" hidden="1" outlineLevel="1" x14ac:dyDescent="0.2">
      <c r="A314" s="161"/>
      <c r="B314" s="161"/>
      <c r="C314" s="24" t="s">
        <v>30</v>
      </c>
      <c r="D314" s="24" t="s">
        <v>30</v>
      </c>
      <c r="E314" s="24" t="s">
        <v>30</v>
      </c>
      <c r="F314" s="24" t="s">
        <v>30</v>
      </c>
      <c r="G314" s="152" t="str">
        <f t="shared" ref="G314:G327" si="105">AG314</f>
        <v>--</v>
      </c>
      <c r="H314" s="109">
        <f t="shared" ref="H314:H327" si="106">AH314</f>
        <v>0</v>
      </c>
      <c r="I314" s="25" t="s">
        <v>30</v>
      </c>
      <c r="J314" s="31" t="s">
        <v>30</v>
      </c>
      <c r="K314" s="82"/>
      <c r="L314" s="31"/>
      <c r="M314" s="24"/>
      <c r="N314" s="24"/>
      <c r="O314" s="24"/>
      <c r="P314" s="24"/>
      <c r="Q314" s="161"/>
      <c r="R314" s="105"/>
      <c r="S314" s="106"/>
      <c r="T314" s="106"/>
      <c r="U314" s="106"/>
      <c r="V314" s="105"/>
      <c r="W314" s="107">
        <f t="shared" ref="W314:W327" si="107">SUM(R314:V314)/5</f>
        <v>0</v>
      </c>
      <c r="X314" s="106"/>
      <c r="Y314" s="106"/>
      <c r="Z314" s="106"/>
      <c r="AA314" s="106"/>
      <c r="AB314" s="106"/>
      <c r="AC314" s="107">
        <f t="shared" ref="AC314:AC327" si="108">SUM(X314:AB314)/5</f>
        <v>0</v>
      </c>
      <c r="AD314" s="108" t="str">
        <f>IF(AE314=0,"--",IF(AE314&lt;='[4]db fasce di rischio'!$B$4,'[4]db fasce di rischio'!$A$2,IF(AE314&lt;='[4]db fasce di rischio'!$D$4,'[4]db fasce di rischio'!$C$2,IF(AE314&lt;='[4]db fasce di rischio'!$F$4,'[4]db fasce di rischio'!$E$2,IF(AE314&lt;='[4]db fasce di rischio'!$H$4,'[4]db fasce di rischio'!$G$2,"")))))</f>
        <v>--</v>
      </c>
      <c r="AE314" s="109">
        <f t="shared" si="102"/>
        <v>0</v>
      </c>
      <c r="AF314" s="106"/>
      <c r="AG314" s="108" t="str">
        <f>IF(AH314=0,"--",IF(AH314&lt;='db fasce di rischio'!$B$4,'db fasce di rischio'!$A$2,IF(AH314&lt;='db fasce di rischio'!$D$4,'db fasce di rischio'!$C$2,IF(AH314&lt;='db fasce di rischio'!$F$4,'db fasce di rischio'!$E$2,IF(AH314&lt;='db fasce di rischio'!$H$4,'db fasce di rischio'!$G$2,"")))))</f>
        <v>--</v>
      </c>
      <c r="AH314" s="109">
        <f t="shared" si="103"/>
        <v>0</v>
      </c>
      <c r="AI314" s="108" t="str">
        <f t="shared" si="104"/>
        <v>--</v>
      </c>
      <c r="AJ314" s="28"/>
      <c r="AK314" s="28"/>
    </row>
    <row r="315" spans="1:37" ht="21" hidden="1" outlineLevel="1" x14ac:dyDescent="0.2">
      <c r="A315" s="161"/>
      <c r="B315" s="161"/>
      <c r="C315" s="24" t="s">
        <v>30</v>
      </c>
      <c r="D315" s="24" t="s">
        <v>30</v>
      </c>
      <c r="E315" s="24" t="s">
        <v>30</v>
      </c>
      <c r="F315" s="24" t="s">
        <v>30</v>
      </c>
      <c r="G315" s="152" t="str">
        <f t="shared" si="105"/>
        <v>--</v>
      </c>
      <c r="H315" s="109">
        <f t="shared" si="106"/>
        <v>0</v>
      </c>
      <c r="I315" s="25" t="s">
        <v>30</v>
      </c>
      <c r="J315" s="31" t="s">
        <v>30</v>
      </c>
      <c r="K315" s="82"/>
      <c r="L315" s="31"/>
      <c r="M315" s="24"/>
      <c r="N315" s="24"/>
      <c r="O315" s="24"/>
      <c r="P315" s="24"/>
      <c r="Q315" s="161"/>
      <c r="R315" s="105"/>
      <c r="S315" s="106"/>
      <c r="T315" s="106"/>
      <c r="U315" s="106"/>
      <c r="V315" s="105"/>
      <c r="W315" s="107">
        <f t="shared" si="107"/>
        <v>0</v>
      </c>
      <c r="X315" s="106"/>
      <c r="Y315" s="106"/>
      <c r="Z315" s="106"/>
      <c r="AA315" s="106"/>
      <c r="AB315" s="106"/>
      <c r="AC315" s="107">
        <f t="shared" si="108"/>
        <v>0</v>
      </c>
      <c r="AD315" s="108" t="str">
        <f>IF(AE315=0,"--",IF(AE315&lt;='[4]db fasce di rischio'!$B$4,'[4]db fasce di rischio'!$A$2,IF(AE315&lt;='[4]db fasce di rischio'!$D$4,'[4]db fasce di rischio'!$C$2,IF(AE315&lt;='[4]db fasce di rischio'!$F$4,'[4]db fasce di rischio'!$E$2,IF(AE315&lt;='[4]db fasce di rischio'!$H$4,'[4]db fasce di rischio'!$G$2,"")))))</f>
        <v>--</v>
      </c>
      <c r="AE315" s="109">
        <f t="shared" si="102"/>
        <v>0</v>
      </c>
      <c r="AF315" s="106"/>
      <c r="AG315" s="108" t="str">
        <f>IF(AH315=0,"--",IF(AH315&lt;='db fasce di rischio'!$B$4,'db fasce di rischio'!$A$2,IF(AH315&lt;='db fasce di rischio'!$D$4,'db fasce di rischio'!$C$2,IF(AH315&lt;='db fasce di rischio'!$F$4,'db fasce di rischio'!$E$2,IF(AH315&lt;='db fasce di rischio'!$H$4,'db fasce di rischio'!$G$2,"")))))</f>
        <v>--</v>
      </c>
      <c r="AH315" s="109">
        <f t="shared" si="103"/>
        <v>0</v>
      </c>
      <c r="AI315" s="108" t="str">
        <f t="shared" si="104"/>
        <v>--</v>
      </c>
      <c r="AJ315" s="28"/>
      <c r="AK315" s="28"/>
    </row>
    <row r="316" spans="1:37" ht="21" hidden="1" outlineLevel="1" x14ac:dyDescent="0.2">
      <c r="A316" s="161"/>
      <c r="B316" s="161"/>
      <c r="C316" s="24" t="s">
        <v>30</v>
      </c>
      <c r="D316" s="24" t="s">
        <v>30</v>
      </c>
      <c r="E316" s="24" t="s">
        <v>30</v>
      </c>
      <c r="F316" s="24" t="s">
        <v>30</v>
      </c>
      <c r="G316" s="152" t="str">
        <f t="shared" si="105"/>
        <v>--</v>
      </c>
      <c r="H316" s="109">
        <f t="shared" si="106"/>
        <v>0</v>
      </c>
      <c r="I316" s="25" t="s">
        <v>30</v>
      </c>
      <c r="J316" s="31" t="s">
        <v>30</v>
      </c>
      <c r="K316" s="82"/>
      <c r="L316" s="31"/>
      <c r="M316" s="24"/>
      <c r="N316" s="24"/>
      <c r="O316" s="24"/>
      <c r="P316" s="24"/>
      <c r="Q316" s="161"/>
      <c r="R316" s="105"/>
      <c r="S316" s="106"/>
      <c r="T316" s="106"/>
      <c r="U316" s="106"/>
      <c r="V316" s="105"/>
      <c r="W316" s="107">
        <f t="shared" si="107"/>
        <v>0</v>
      </c>
      <c r="X316" s="106"/>
      <c r="Y316" s="106"/>
      <c r="Z316" s="106"/>
      <c r="AA316" s="106"/>
      <c r="AB316" s="106"/>
      <c r="AC316" s="107">
        <f t="shared" si="108"/>
        <v>0</v>
      </c>
      <c r="AD316" s="108" t="str">
        <f>IF(AE316=0,"--",IF(AE316&lt;='[4]db fasce di rischio'!$B$4,'[4]db fasce di rischio'!$A$2,IF(AE316&lt;='[4]db fasce di rischio'!$D$4,'[4]db fasce di rischio'!$C$2,IF(AE316&lt;='[4]db fasce di rischio'!$F$4,'[4]db fasce di rischio'!$E$2,IF(AE316&lt;='[4]db fasce di rischio'!$H$4,'[4]db fasce di rischio'!$G$2,"")))))</f>
        <v>--</v>
      </c>
      <c r="AE316" s="109">
        <f t="shared" si="102"/>
        <v>0</v>
      </c>
      <c r="AF316" s="106"/>
      <c r="AG316" s="108" t="str">
        <f>IF(AH316=0,"--",IF(AH316&lt;='db fasce di rischio'!$B$4,'db fasce di rischio'!$A$2,IF(AH316&lt;='db fasce di rischio'!$D$4,'db fasce di rischio'!$C$2,IF(AH316&lt;='db fasce di rischio'!$F$4,'db fasce di rischio'!$E$2,IF(AH316&lt;='db fasce di rischio'!$H$4,'db fasce di rischio'!$G$2,"")))))</f>
        <v>--</v>
      </c>
      <c r="AH316" s="109">
        <f t="shared" si="103"/>
        <v>0</v>
      </c>
      <c r="AI316" s="108" t="str">
        <f t="shared" si="104"/>
        <v>--</v>
      </c>
      <c r="AJ316" s="28"/>
      <c r="AK316" s="28"/>
    </row>
    <row r="317" spans="1:37" ht="21" hidden="1" outlineLevel="1" x14ac:dyDescent="0.2">
      <c r="A317" s="161"/>
      <c r="B317" s="161"/>
      <c r="C317" s="24" t="s">
        <v>30</v>
      </c>
      <c r="D317" s="24" t="s">
        <v>30</v>
      </c>
      <c r="E317" s="24" t="s">
        <v>30</v>
      </c>
      <c r="F317" s="24" t="s">
        <v>30</v>
      </c>
      <c r="G317" s="152" t="str">
        <f t="shared" si="105"/>
        <v>--</v>
      </c>
      <c r="H317" s="109">
        <f t="shared" si="106"/>
        <v>0</v>
      </c>
      <c r="I317" s="25" t="s">
        <v>30</v>
      </c>
      <c r="J317" s="31" t="s">
        <v>30</v>
      </c>
      <c r="K317" s="82"/>
      <c r="L317" s="31"/>
      <c r="M317" s="24"/>
      <c r="N317" s="24"/>
      <c r="O317" s="24"/>
      <c r="P317" s="24"/>
      <c r="Q317" s="161"/>
      <c r="R317" s="105"/>
      <c r="S317" s="106"/>
      <c r="T317" s="106"/>
      <c r="U317" s="106"/>
      <c r="V317" s="105"/>
      <c r="W317" s="107">
        <f t="shared" si="107"/>
        <v>0</v>
      </c>
      <c r="X317" s="106"/>
      <c r="Y317" s="106"/>
      <c r="Z317" s="106"/>
      <c r="AA317" s="106"/>
      <c r="AB317" s="106"/>
      <c r="AC317" s="107">
        <f t="shared" si="108"/>
        <v>0</v>
      </c>
      <c r="AD317" s="108" t="str">
        <f>IF(AE317=0,"--",IF(AE317&lt;='[4]db fasce di rischio'!$B$4,'[4]db fasce di rischio'!$A$2,IF(AE317&lt;='[4]db fasce di rischio'!$D$4,'[4]db fasce di rischio'!$C$2,IF(AE317&lt;='[4]db fasce di rischio'!$F$4,'[4]db fasce di rischio'!$E$2,IF(AE317&lt;='[4]db fasce di rischio'!$H$4,'[4]db fasce di rischio'!$G$2,"")))))</f>
        <v>--</v>
      </c>
      <c r="AE317" s="109">
        <f t="shared" si="102"/>
        <v>0</v>
      </c>
      <c r="AF317" s="106"/>
      <c r="AG317" s="108" t="str">
        <f>IF(AH317=0,"--",IF(AH317&lt;='db fasce di rischio'!$B$4,'db fasce di rischio'!$A$2,IF(AH317&lt;='db fasce di rischio'!$D$4,'db fasce di rischio'!$C$2,IF(AH317&lt;='db fasce di rischio'!$F$4,'db fasce di rischio'!$E$2,IF(AH317&lt;='db fasce di rischio'!$H$4,'db fasce di rischio'!$G$2,"")))))</f>
        <v>--</v>
      </c>
      <c r="AH317" s="109">
        <f t="shared" si="103"/>
        <v>0</v>
      </c>
      <c r="AI317" s="108" t="str">
        <f t="shared" si="104"/>
        <v>--</v>
      </c>
      <c r="AJ317" s="28"/>
      <c r="AK317" s="28"/>
    </row>
    <row r="318" spans="1:37" ht="21" hidden="1" outlineLevel="1" x14ac:dyDescent="0.2">
      <c r="A318" s="161"/>
      <c r="B318" s="161"/>
      <c r="C318" s="24" t="s">
        <v>30</v>
      </c>
      <c r="D318" s="24" t="s">
        <v>30</v>
      </c>
      <c r="E318" s="24" t="s">
        <v>30</v>
      </c>
      <c r="F318" s="24" t="s">
        <v>30</v>
      </c>
      <c r="G318" s="152" t="str">
        <f t="shared" si="105"/>
        <v>--</v>
      </c>
      <c r="H318" s="109">
        <f t="shared" si="106"/>
        <v>0</v>
      </c>
      <c r="I318" s="25" t="s">
        <v>30</v>
      </c>
      <c r="J318" s="31" t="s">
        <v>30</v>
      </c>
      <c r="K318" s="82"/>
      <c r="L318" s="31"/>
      <c r="M318" s="24"/>
      <c r="N318" s="24"/>
      <c r="O318" s="24"/>
      <c r="P318" s="24"/>
      <c r="Q318" s="161"/>
      <c r="R318" s="105"/>
      <c r="S318" s="106"/>
      <c r="T318" s="106"/>
      <c r="U318" s="106"/>
      <c r="V318" s="105"/>
      <c r="W318" s="107">
        <f t="shared" si="107"/>
        <v>0</v>
      </c>
      <c r="X318" s="106"/>
      <c r="Y318" s="106"/>
      <c r="Z318" s="106"/>
      <c r="AA318" s="106"/>
      <c r="AB318" s="106"/>
      <c r="AC318" s="107">
        <f t="shared" si="108"/>
        <v>0</v>
      </c>
      <c r="AD318" s="108" t="str">
        <f>IF(AE318=0,"--",IF(AE318&lt;='[4]db fasce di rischio'!$B$4,'[4]db fasce di rischio'!$A$2,IF(AE318&lt;='[4]db fasce di rischio'!$D$4,'[4]db fasce di rischio'!$C$2,IF(AE318&lt;='[4]db fasce di rischio'!$F$4,'[4]db fasce di rischio'!$E$2,IF(AE318&lt;='[4]db fasce di rischio'!$H$4,'[4]db fasce di rischio'!$G$2,"")))))</f>
        <v>--</v>
      </c>
      <c r="AE318" s="109">
        <f t="shared" si="102"/>
        <v>0</v>
      </c>
      <c r="AF318" s="106"/>
      <c r="AG318" s="108" t="str">
        <f>IF(AH318=0,"--",IF(AH318&lt;='db fasce di rischio'!$B$4,'db fasce di rischio'!$A$2,IF(AH318&lt;='db fasce di rischio'!$D$4,'db fasce di rischio'!$C$2,IF(AH318&lt;='db fasce di rischio'!$F$4,'db fasce di rischio'!$E$2,IF(AH318&lt;='db fasce di rischio'!$H$4,'db fasce di rischio'!$G$2,"")))))</f>
        <v>--</v>
      </c>
      <c r="AH318" s="109">
        <f t="shared" si="103"/>
        <v>0</v>
      </c>
      <c r="AI318" s="108" t="str">
        <f t="shared" si="104"/>
        <v>--</v>
      </c>
      <c r="AJ318" s="28"/>
      <c r="AK318" s="28"/>
    </row>
    <row r="319" spans="1:37" ht="21" hidden="1" outlineLevel="1" x14ac:dyDescent="0.2">
      <c r="A319" s="161"/>
      <c r="B319" s="161"/>
      <c r="C319" s="24" t="s">
        <v>30</v>
      </c>
      <c r="D319" s="24" t="s">
        <v>30</v>
      </c>
      <c r="E319" s="24" t="s">
        <v>30</v>
      </c>
      <c r="F319" s="24" t="s">
        <v>30</v>
      </c>
      <c r="G319" s="152" t="str">
        <f t="shared" si="105"/>
        <v>--</v>
      </c>
      <c r="H319" s="109">
        <f t="shared" si="106"/>
        <v>0</v>
      </c>
      <c r="I319" s="25" t="s">
        <v>30</v>
      </c>
      <c r="J319" s="31" t="s">
        <v>30</v>
      </c>
      <c r="K319" s="82"/>
      <c r="L319" s="31"/>
      <c r="M319" s="24"/>
      <c r="N319" s="24"/>
      <c r="O319" s="24"/>
      <c r="P319" s="24"/>
      <c r="Q319" s="161"/>
      <c r="R319" s="105"/>
      <c r="S319" s="106"/>
      <c r="T319" s="106"/>
      <c r="U319" s="106"/>
      <c r="V319" s="105"/>
      <c r="W319" s="107">
        <f t="shared" si="107"/>
        <v>0</v>
      </c>
      <c r="X319" s="106"/>
      <c r="Y319" s="106"/>
      <c r="Z319" s="106"/>
      <c r="AA319" s="106"/>
      <c r="AB319" s="106"/>
      <c r="AC319" s="107">
        <f t="shared" si="108"/>
        <v>0</v>
      </c>
      <c r="AD319" s="108" t="str">
        <f>IF(AE319=0,"--",IF(AE319&lt;='[4]db fasce di rischio'!$B$4,'[4]db fasce di rischio'!$A$2,IF(AE319&lt;='[4]db fasce di rischio'!$D$4,'[4]db fasce di rischio'!$C$2,IF(AE319&lt;='[4]db fasce di rischio'!$F$4,'[4]db fasce di rischio'!$E$2,IF(AE319&lt;='[4]db fasce di rischio'!$H$4,'[4]db fasce di rischio'!$G$2,"")))))</f>
        <v>--</v>
      </c>
      <c r="AE319" s="109">
        <f t="shared" si="102"/>
        <v>0</v>
      </c>
      <c r="AF319" s="106"/>
      <c r="AG319" s="108" t="str">
        <f>IF(AH319=0,"--",IF(AH319&lt;='db fasce di rischio'!$B$4,'db fasce di rischio'!$A$2,IF(AH319&lt;='db fasce di rischio'!$D$4,'db fasce di rischio'!$C$2,IF(AH319&lt;='db fasce di rischio'!$F$4,'db fasce di rischio'!$E$2,IF(AH319&lt;='db fasce di rischio'!$H$4,'db fasce di rischio'!$G$2,"")))))</f>
        <v>--</v>
      </c>
      <c r="AH319" s="109">
        <f t="shared" si="103"/>
        <v>0</v>
      </c>
      <c r="AI319" s="108" t="str">
        <f t="shared" si="104"/>
        <v>--</v>
      </c>
      <c r="AJ319" s="28"/>
      <c r="AK319" s="28"/>
    </row>
    <row r="320" spans="1:37" ht="21" hidden="1" outlineLevel="1" x14ac:dyDescent="0.2">
      <c r="A320" s="161"/>
      <c r="B320" s="161"/>
      <c r="C320" s="24" t="s">
        <v>30</v>
      </c>
      <c r="D320" s="24" t="s">
        <v>30</v>
      </c>
      <c r="E320" s="24" t="s">
        <v>30</v>
      </c>
      <c r="F320" s="24" t="s">
        <v>30</v>
      </c>
      <c r="G320" s="152" t="str">
        <f t="shared" si="105"/>
        <v>--</v>
      </c>
      <c r="H320" s="109">
        <f t="shared" si="106"/>
        <v>0</v>
      </c>
      <c r="I320" s="25" t="s">
        <v>30</v>
      </c>
      <c r="J320" s="31" t="s">
        <v>30</v>
      </c>
      <c r="K320" s="82"/>
      <c r="L320" s="31"/>
      <c r="M320" s="24"/>
      <c r="N320" s="24"/>
      <c r="O320" s="24"/>
      <c r="P320" s="24"/>
      <c r="Q320" s="161"/>
      <c r="R320" s="105"/>
      <c r="S320" s="106"/>
      <c r="T320" s="106"/>
      <c r="U320" s="106"/>
      <c r="V320" s="105"/>
      <c r="W320" s="107">
        <f t="shared" si="107"/>
        <v>0</v>
      </c>
      <c r="X320" s="106"/>
      <c r="Y320" s="106"/>
      <c r="Z320" s="106"/>
      <c r="AA320" s="106"/>
      <c r="AB320" s="106"/>
      <c r="AC320" s="107">
        <f t="shared" si="108"/>
        <v>0</v>
      </c>
      <c r="AD320" s="108" t="str">
        <f>IF(AE320=0,"--",IF(AE320&lt;='[4]db fasce di rischio'!$B$4,'[4]db fasce di rischio'!$A$2,IF(AE320&lt;='[4]db fasce di rischio'!$D$4,'[4]db fasce di rischio'!$C$2,IF(AE320&lt;='[4]db fasce di rischio'!$F$4,'[4]db fasce di rischio'!$E$2,IF(AE320&lt;='[4]db fasce di rischio'!$H$4,'[4]db fasce di rischio'!$G$2,"")))))</f>
        <v>--</v>
      </c>
      <c r="AE320" s="109">
        <f t="shared" si="102"/>
        <v>0</v>
      </c>
      <c r="AF320" s="106"/>
      <c r="AG320" s="108" t="str">
        <f>IF(AH320=0,"--",IF(AH320&lt;='db fasce di rischio'!$B$4,'db fasce di rischio'!$A$2,IF(AH320&lt;='db fasce di rischio'!$D$4,'db fasce di rischio'!$C$2,IF(AH320&lt;='db fasce di rischio'!$F$4,'db fasce di rischio'!$E$2,IF(AH320&lt;='db fasce di rischio'!$H$4,'db fasce di rischio'!$G$2,"")))))</f>
        <v>--</v>
      </c>
      <c r="AH320" s="109">
        <f t="shared" si="103"/>
        <v>0</v>
      </c>
      <c r="AI320" s="108" t="str">
        <f t="shared" si="104"/>
        <v>--</v>
      </c>
      <c r="AJ320" s="28"/>
      <c r="AK320" s="28"/>
    </row>
    <row r="321" spans="1:37" ht="21" hidden="1" outlineLevel="1" x14ac:dyDescent="0.2">
      <c r="A321" s="161"/>
      <c r="B321" s="161"/>
      <c r="C321" s="24" t="s">
        <v>30</v>
      </c>
      <c r="D321" s="24" t="s">
        <v>30</v>
      </c>
      <c r="E321" s="24" t="s">
        <v>30</v>
      </c>
      <c r="F321" s="24" t="s">
        <v>30</v>
      </c>
      <c r="G321" s="152" t="str">
        <f t="shared" si="105"/>
        <v>--</v>
      </c>
      <c r="H321" s="109">
        <f t="shared" si="106"/>
        <v>0</v>
      </c>
      <c r="I321" s="25" t="s">
        <v>30</v>
      </c>
      <c r="J321" s="31" t="s">
        <v>30</v>
      </c>
      <c r="K321" s="83"/>
      <c r="L321" s="31"/>
      <c r="M321" s="24"/>
      <c r="N321" s="24"/>
      <c r="O321" s="24"/>
      <c r="P321" s="24"/>
      <c r="Q321" s="161"/>
      <c r="R321" s="105"/>
      <c r="S321" s="106"/>
      <c r="T321" s="106"/>
      <c r="U321" s="106"/>
      <c r="V321" s="105"/>
      <c r="W321" s="107">
        <f t="shared" si="107"/>
        <v>0</v>
      </c>
      <c r="X321" s="106"/>
      <c r="Y321" s="106"/>
      <c r="Z321" s="106"/>
      <c r="AA321" s="106"/>
      <c r="AB321" s="106"/>
      <c r="AC321" s="107">
        <f t="shared" si="108"/>
        <v>0</v>
      </c>
      <c r="AD321" s="108" t="str">
        <f>IF(AE321=0,"--",IF(AE321&lt;='[4]db fasce di rischio'!$B$4,'[4]db fasce di rischio'!$A$2,IF(AE321&lt;='[4]db fasce di rischio'!$D$4,'[4]db fasce di rischio'!$C$2,IF(AE321&lt;='[4]db fasce di rischio'!$F$4,'[4]db fasce di rischio'!$E$2,IF(AE321&lt;='[4]db fasce di rischio'!$H$4,'[4]db fasce di rischio'!$G$2,"")))))</f>
        <v>--</v>
      </c>
      <c r="AE321" s="109">
        <f t="shared" si="102"/>
        <v>0</v>
      </c>
      <c r="AF321" s="106"/>
      <c r="AG321" s="108" t="str">
        <f>IF(AH321=0,"--",IF(AH321&lt;='db fasce di rischio'!$B$4,'db fasce di rischio'!$A$2,IF(AH321&lt;='db fasce di rischio'!$D$4,'db fasce di rischio'!$C$2,IF(AH321&lt;='db fasce di rischio'!$F$4,'db fasce di rischio'!$E$2,IF(AH321&lt;='db fasce di rischio'!$H$4,'db fasce di rischio'!$G$2,"")))))</f>
        <v>--</v>
      </c>
      <c r="AH321" s="109">
        <f t="shared" si="103"/>
        <v>0</v>
      </c>
      <c r="AI321" s="108" t="str">
        <f t="shared" si="104"/>
        <v>--</v>
      </c>
      <c r="AJ321" s="28"/>
      <c r="AK321" s="28"/>
    </row>
    <row r="322" spans="1:37" ht="21" hidden="1" outlineLevel="1" x14ac:dyDescent="0.2">
      <c r="A322" s="161"/>
      <c r="B322" s="161"/>
      <c r="C322" s="24" t="s">
        <v>30</v>
      </c>
      <c r="D322" s="24" t="s">
        <v>30</v>
      </c>
      <c r="E322" s="24" t="s">
        <v>30</v>
      </c>
      <c r="F322" s="24" t="s">
        <v>30</v>
      </c>
      <c r="G322" s="152" t="str">
        <f t="shared" si="105"/>
        <v>--</v>
      </c>
      <c r="H322" s="109">
        <f t="shared" si="106"/>
        <v>0</v>
      </c>
      <c r="I322" s="25" t="s">
        <v>30</v>
      </c>
      <c r="J322" s="31" t="s">
        <v>30</v>
      </c>
      <c r="K322" s="83"/>
      <c r="L322" s="31"/>
      <c r="M322" s="24"/>
      <c r="N322" s="24"/>
      <c r="O322" s="24"/>
      <c r="P322" s="24"/>
      <c r="Q322" s="161"/>
      <c r="R322" s="105"/>
      <c r="S322" s="106"/>
      <c r="T322" s="106"/>
      <c r="U322" s="106"/>
      <c r="V322" s="105"/>
      <c r="W322" s="107">
        <f t="shared" si="107"/>
        <v>0</v>
      </c>
      <c r="X322" s="106"/>
      <c r="Y322" s="106"/>
      <c r="Z322" s="106"/>
      <c r="AA322" s="106"/>
      <c r="AB322" s="106"/>
      <c r="AC322" s="107">
        <f t="shared" si="108"/>
        <v>0</v>
      </c>
      <c r="AD322" s="108" t="str">
        <f>IF(AE322=0,"--",IF(AE322&lt;='[4]db fasce di rischio'!$B$4,'[4]db fasce di rischio'!$A$2,IF(AE322&lt;='[4]db fasce di rischio'!$D$4,'[4]db fasce di rischio'!$C$2,IF(AE322&lt;='[4]db fasce di rischio'!$F$4,'[4]db fasce di rischio'!$E$2,IF(AE322&lt;='[4]db fasce di rischio'!$H$4,'[4]db fasce di rischio'!$G$2,"")))))</f>
        <v>--</v>
      </c>
      <c r="AE322" s="109">
        <f t="shared" si="102"/>
        <v>0</v>
      </c>
      <c r="AF322" s="106"/>
      <c r="AG322" s="108" t="str">
        <f>IF(AH322=0,"--",IF(AH322&lt;='db fasce di rischio'!$B$4,'db fasce di rischio'!$A$2,IF(AH322&lt;='db fasce di rischio'!$D$4,'db fasce di rischio'!$C$2,IF(AH322&lt;='db fasce di rischio'!$F$4,'db fasce di rischio'!$E$2,IF(AH322&lt;='db fasce di rischio'!$H$4,'db fasce di rischio'!$G$2,"")))))</f>
        <v>--</v>
      </c>
      <c r="AH322" s="109">
        <f t="shared" si="103"/>
        <v>0</v>
      </c>
      <c r="AI322" s="108" t="str">
        <f t="shared" si="104"/>
        <v>--</v>
      </c>
      <c r="AJ322" s="28"/>
      <c r="AK322" s="28"/>
    </row>
    <row r="323" spans="1:37" ht="21" hidden="1" outlineLevel="1" x14ac:dyDescent="0.2">
      <c r="A323" s="161"/>
      <c r="B323" s="161"/>
      <c r="C323" s="24" t="s">
        <v>30</v>
      </c>
      <c r="D323" s="24" t="s">
        <v>30</v>
      </c>
      <c r="E323" s="24" t="s">
        <v>30</v>
      </c>
      <c r="F323" s="24" t="s">
        <v>30</v>
      </c>
      <c r="G323" s="152" t="str">
        <f t="shared" si="105"/>
        <v>--</v>
      </c>
      <c r="H323" s="109">
        <f t="shared" si="106"/>
        <v>0</v>
      </c>
      <c r="I323" s="25" t="s">
        <v>30</v>
      </c>
      <c r="J323" s="31" t="s">
        <v>30</v>
      </c>
      <c r="K323" s="83"/>
      <c r="L323" s="31"/>
      <c r="M323" s="24"/>
      <c r="N323" s="24"/>
      <c r="O323" s="24"/>
      <c r="P323" s="24"/>
      <c r="Q323" s="161"/>
      <c r="R323" s="105"/>
      <c r="S323" s="106"/>
      <c r="T323" s="106"/>
      <c r="U323" s="106"/>
      <c r="V323" s="105"/>
      <c r="W323" s="107">
        <f t="shared" si="107"/>
        <v>0</v>
      </c>
      <c r="X323" s="106"/>
      <c r="Y323" s="106"/>
      <c r="Z323" s="106"/>
      <c r="AA323" s="106"/>
      <c r="AB323" s="106"/>
      <c r="AC323" s="107">
        <f t="shared" si="108"/>
        <v>0</v>
      </c>
      <c r="AD323" s="108" t="str">
        <f>IF(AE323=0,"--",IF(AE323&lt;='[4]db fasce di rischio'!$B$4,'[4]db fasce di rischio'!$A$2,IF(AE323&lt;='[4]db fasce di rischio'!$D$4,'[4]db fasce di rischio'!$C$2,IF(AE323&lt;='[4]db fasce di rischio'!$F$4,'[4]db fasce di rischio'!$E$2,IF(AE323&lt;='[4]db fasce di rischio'!$H$4,'[4]db fasce di rischio'!$G$2,"")))))</f>
        <v>--</v>
      </c>
      <c r="AE323" s="109">
        <f t="shared" si="102"/>
        <v>0</v>
      </c>
      <c r="AF323" s="106"/>
      <c r="AG323" s="108" t="str">
        <f>IF(AH323=0,"--",IF(AH323&lt;='db fasce di rischio'!$B$4,'db fasce di rischio'!$A$2,IF(AH323&lt;='db fasce di rischio'!$D$4,'db fasce di rischio'!$C$2,IF(AH323&lt;='db fasce di rischio'!$F$4,'db fasce di rischio'!$E$2,IF(AH323&lt;='db fasce di rischio'!$H$4,'db fasce di rischio'!$G$2,"")))))</f>
        <v>--</v>
      </c>
      <c r="AH323" s="109">
        <f t="shared" si="103"/>
        <v>0</v>
      </c>
      <c r="AI323" s="108" t="str">
        <f t="shared" si="104"/>
        <v>--</v>
      </c>
      <c r="AJ323" s="28"/>
      <c r="AK323" s="28"/>
    </row>
    <row r="324" spans="1:37" ht="21" hidden="1" outlineLevel="1" x14ac:dyDescent="0.2">
      <c r="A324" s="161"/>
      <c r="B324" s="161"/>
      <c r="C324" s="24" t="s">
        <v>30</v>
      </c>
      <c r="D324" s="24" t="s">
        <v>30</v>
      </c>
      <c r="E324" s="24" t="s">
        <v>30</v>
      </c>
      <c r="F324" s="24" t="s">
        <v>30</v>
      </c>
      <c r="G324" s="152" t="str">
        <f t="shared" si="105"/>
        <v>--</v>
      </c>
      <c r="H324" s="109">
        <f t="shared" si="106"/>
        <v>0</v>
      </c>
      <c r="I324" s="25" t="s">
        <v>30</v>
      </c>
      <c r="J324" s="31" t="s">
        <v>30</v>
      </c>
      <c r="K324" s="83"/>
      <c r="L324" s="31"/>
      <c r="M324" s="24"/>
      <c r="N324" s="24"/>
      <c r="O324" s="24"/>
      <c r="P324" s="24"/>
      <c r="Q324" s="161"/>
      <c r="R324" s="105"/>
      <c r="S324" s="106"/>
      <c r="T324" s="106"/>
      <c r="U324" s="106"/>
      <c r="V324" s="105"/>
      <c r="W324" s="107">
        <f t="shared" si="107"/>
        <v>0</v>
      </c>
      <c r="X324" s="106"/>
      <c r="Y324" s="106"/>
      <c r="Z324" s="106"/>
      <c r="AA324" s="106"/>
      <c r="AB324" s="106"/>
      <c r="AC324" s="107">
        <f t="shared" si="108"/>
        <v>0</v>
      </c>
      <c r="AD324" s="108" t="str">
        <f>IF(AE324=0,"--",IF(AE324&lt;='[4]db fasce di rischio'!$B$4,'[4]db fasce di rischio'!$A$2,IF(AE324&lt;='[4]db fasce di rischio'!$D$4,'[4]db fasce di rischio'!$C$2,IF(AE324&lt;='[4]db fasce di rischio'!$F$4,'[4]db fasce di rischio'!$E$2,IF(AE324&lt;='[4]db fasce di rischio'!$H$4,'[4]db fasce di rischio'!$G$2,"")))))</f>
        <v>--</v>
      </c>
      <c r="AE324" s="109">
        <f t="shared" si="102"/>
        <v>0</v>
      </c>
      <c r="AF324" s="106"/>
      <c r="AG324" s="108" t="str">
        <f>IF(AH324=0,"--",IF(AH324&lt;='db fasce di rischio'!$B$4,'db fasce di rischio'!$A$2,IF(AH324&lt;='db fasce di rischio'!$D$4,'db fasce di rischio'!$C$2,IF(AH324&lt;='db fasce di rischio'!$F$4,'db fasce di rischio'!$E$2,IF(AH324&lt;='db fasce di rischio'!$H$4,'db fasce di rischio'!$G$2,"")))))</f>
        <v>--</v>
      </c>
      <c r="AH324" s="109">
        <f t="shared" si="103"/>
        <v>0</v>
      </c>
      <c r="AI324" s="108" t="str">
        <f t="shared" si="104"/>
        <v>--</v>
      </c>
      <c r="AJ324" s="28"/>
      <c r="AK324" s="28"/>
    </row>
    <row r="325" spans="1:37" ht="21" hidden="1" outlineLevel="1" x14ac:dyDescent="0.2">
      <c r="A325" s="161"/>
      <c r="B325" s="161"/>
      <c r="C325" s="24" t="s">
        <v>30</v>
      </c>
      <c r="D325" s="24" t="s">
        <v>30</v>
      </c>
      <c r="E325" s="24" t="s">
        <v>30</v>
      </c>
      <c r="F325" s="24" t="s">
        <v>30</v>
      </c>
      <c r="G325" s="152" t="str">
        <f t="shared" si="105"/>
        <v>--</v>
      </c>
      <c r="H325" s="109">
        <f t="shared" si="106"/>
        <v>0</v>
      </c>
      <c r="I325" s="25" t="s">
        <v>30</v>
      </c>
      <c r="J325" s="31" t="s">
        <v>30</v>
      </c>
      <c r="K325" s="82"/>
      <c r="L325" s="31"/>
      <c r="M325" s="24"/>
      <c r="N325" s="24"/>
      <c r="O325" s="24"/>
      <c r="P325" s="24"/>
      <c r="Q325" s="161"/>
      <c r="R325" s="105"/>
      <c r="S325" s="106"/>
      <c r="T325" s="106"/>
      <c r="U325" s="106"/>
      <c r="V325" s="105"/>
      <c r="W325" s="107">
        <f t="shared" si="107"/>
        <v>0</v>
      </c>
      <c r="X325" s="106"/>
      <c r="Y325" s="106"/>
      <c r="Z325" s="106"/>
      <c r="AA325" s="106"/>
      <c r="AB325" s="106"/>
      <c r="AC325" s="107">
        <f t="shared" si="108"/>
        <v>0</v>
      </c>
      <c r="AD325" s="108" t="str">
        <f>IF(AE325=0,"--",IF(AE325&lt;='[4]db fasce di rischio'!$B$4,'[4]db fasce di rischio'!$A$2,IF(AE325&lt;='[4]db fasce di rischio'!$D$4,'[4]db fasce di rischio'!$C$2,IF(AE325&lt;='[4]db fasce di rischio'!$F$4,'[4]db fasce di rischio'!$E$2,IF(AE325&lt;='[4]db fasce di rischio'!$H$4,'[4]db fasce di rischio'!$G$2,"")))))</f>
        <v>--</v>
      </c>
      <c r="AE325" s="109">
        <f t="shared" si="102"/>
        <v>0</v>
      </c>
      <c r="AF325" s="106"/>
      <c r="AG325" s="108" t="str">
        <f>IF(AH325=0,"--",IF(AH325&lt;='db fasce di rischio'!$B$4,'db fasce di rischio'!$A$2,IF(AH325&lt;='db fasce di rischio'!$D$4,'db fasce di rischio'!$C$2,IF(AH325&lt;='db fasce di rischio'!$F$4,'db fasce di rischio'!$E$2,IF(AH325&lt;='db fasce di rischio'!$H$4,'db fasce di rischio'!$G$2,"")))))</f>
        <v>--</v>
      </c>
      <c r="AH325" s="109">
        <f t="shared" si="103"/>
        <v>0</v>
      </c>
      <c r="AI325" s="108" t="str">
        <f t="shared" si="104"/>
        <v>--</v>
      </c>
      <c r="AJ325" s="28"/>
      <c r="AK325" s="28"/>
    </row>
    <row r="326" spans="1:37" ht="21" hidden="1" outlineLevel="1" x14ac:dyDescent="0.2">
      <c r="A326" s="161"/>
      <c r="B326" s="161"/>
      <c r="C326" s="24" t="s">
        <v>30</v>
      </c>
      <c r="D326" s="24" t="s">
        <v>30</v>
      </c>
      <c r="E326" s="24" t="s">
        <v>30</v>
      </c>
      <c r="F326" s="24" t="s">
        <v>30</v>
      </c>
      <c r="G326" s="152" t="str">
        <f t="shared" si="105"/>
        <v>--</v>
      </c>
      <c r="H326" s="109">
        <f t="shared" si="106"/>
        <v>0</v>
      </c>
      <c r="I326" s="25" t="s">
        <v>30</v>
      </c>
      <c r="J326" s="31" t="s">
        <v>30</v>
      </c>
      <c r="K326" s="82"/>
      <c r="L326" s="31"/>
      <c r="M326" s="24"/>
      <c r="N326" s="24"/>
      <c r="O326" s="24"/>
      <c r="P326" s="26"/>
      <c r="Q326" s="161"/>
      <c r="R326" s="105"/>
      <c r="S326" s="106"/>
      <c r="T326" s="106"/>
      <c r="U326" s="106"/>
      <c r="V326" s="105"/>
      <c r="W326" s="107">
        <f t="shared" si="107"/>
        <v>0</v>
      </c>
      <c r="X326" s="106"/>
      <c r="Y326" s="106"/>
      <c r="Z326" s="106"/>
      <c r="AA326" s="106"/>
      <c r="AB326" s="106"/>
      <c r="AC326" s="107">
        <f t="shared" si="108"/>
        <v>0</v>
      </c>
      <c r="AD326" s="108" t="str">
        <f>IF(AE326=0,"--",IF(AE326&lt;='[4]db fasce di rischio'!$B$4,'[4]db fasce di rischio'!$A$2,IF(AE326&lt;='[4]db fasce di rischio'!$D$4,'[4]db fasce di rischio'!$C$2,IF(AE326&lt;='[4]db fasce di rischio'!$F$4,'[4]db fasce di rischio'!$E$2,IF(AE326&lt;='[4]db fasce di rischio'!$H$4,'[4]db fasce di rischio'!$G$2,"")))))</f>
        <v>--</v>
      </c>
      <c r="AE326" s="109">
        <f t="shared" si="102"/>
        <v>0</v>
      </c>
      <c r="AF326" s="106"/>
      <c r="AG326" s="108" t="str">
        <f>IF(AH326=0,"--",IF(AH326&lt;='db fasce di rischio'!$B$4,'db fasce di rischio'!$A$2,IF(AH326&lt;='db fasce di rischio'!$D$4,'db fasce di rischio'!$C$2,IF(AH326&lt;='db fasce di rischio'!$F$4,'db fasce di rischio'!$E$2,IF(AH326&lt;='db fasce di rischio'!$H$4,'db fasce di rischio'!$G$2,"")))))</f>
        <v>--</v>
      </c>
      <c r="AH326" s="109">
        <f t="shared" si="103"/>
        <v>0</v>
      </c>
      <c r="AI326" s="108" t="str">
        <f t="shared" si="104"/>
        <v>--</v>
      </c>
      <c r="AJ326" s="28"/>
      <c r="AK326" s="28"/>
    </row>
    <row r="327" spans="1:37" ht="21" hidden="1" outlineLevel="1" x14ac:dyDescent="0.2">
      <c r="A327" s="161"/>
      <c r="B327" s="161"/>
      <c r="C327" s="24" t="s">
        <v>30</v>
      </c>
      <c r="D327" s="24" t="s">
        <v>30</v>
      </c>
      <c r="E327" s="24" t="s">
        <v>30</v>
      </c>
      <c r="F327" s="24" t="s">
        <v>30</v>
      </c>
      <c r="G327" s="152" t="str">
        <f t="shared" si="105"/>
        <v>--</v>
      </c>
      <c r="H327" s="109">
        <f t="shared" si="106"/>
        <v>0</v>
      </c>
      <c r="I327" s="25" t="s">
        <v>30</v>
      </c>
      <c r="J327" s="31" t="s">
        <v>30</v>
      </c>
      <c r="K327" s="82"/>
      <c r="L327" s="31"/>
      <c r="M327" s="24"/>
      <c r="N327" s="24"/>
      <c r="O327" s="24"/>
      <c r="P327" s="27"/>
      <c r="Q327" s="161"/>
      <c r="R327" s="105"/>
      <c r="S327" s="106"/>
      <c r="T327" s="106"/>
      <c r="U327" s="106"/>
      <c r="V327" s="105"/>
      <c r="W327" s="107">
        <f t="shared" si="107"/>
        <v>0</v>
      </c>
      <c r="X327" s="106"/>
      <c r="Y327" s="106"/>
      <c r="Z327" s="106"/>
      <c r="AA327" s="106"/>
      <c r="AB327" s="106"/>
      <c r="AC327" s="107">
        <f t="shared" si="108"/>
        <v>0</v>
      </c>
      <c r="AD327" s="108" t="str">
        <f>IF(AE327=0,"--",IF(AE327&lt;='[4]db fasce di rischio'!$B$4,'[4]db fasce di rischio'!$A$2,IF(AE327&lt;='[4]db fasce di rischio'!$D$4,'[4]db fasce di rischio'!$C$2,IF(AE327&lt;='[4]db fasce di rischio'!$F$4,'[4]db fasce di rischio'!$E$2,IF(AE327&lt;='[4]db fasce di rischio'!$H$4,'[4]db fasce di rischio'!$G$2,"")))))</f>
        <v>--</v>
      </c>
      <c r="AE327" s="109">
        <f t="shared" si="102"/>
        <v>0</v>
      </c>
      <c r="AF327" s="106"/>
      <c r="AG327" s="108" t="str">
        <f>IF(AH327=0,"--",IF(AH327&lt;='db fasce di rischio'!$B$4,'db fasce di rischio'!$A$2,IF(AH327&lt;='db fasce di rischio'!$D$4,'db fasce di rischio'!$C$2,IF(AH327&lt;='db fasce di rischio'!$F$4,'db fasce di rischio'!$E$2,IF(AH327&lt;='db fasce di rischio'!$H$4,'db fasce di rischio'!$G$2,"")))))</f>
        <v>--</v>
      </c>
      <c r="AH327" s="109">
        <f t="shared" si="103"/>
        <v>0</v>
      </c>
      <c r="AI327" s="108" t="str">
        <f t="shared" si="104"/>
        <v>--</v>
      </c>
      <c r="AJ327" s="28"/>
      <c r="AK327" s="28"/>
    </row>
    <row r="328" spans="1:37" ht="21" collapsed="1" x14ac:dyDescent="0.2">
      <c r="A328" s="160"/>
      <c r="B328" s="160"/>
      <c r="C328" s="87"/>
      <c r="D328" s="87"/>
      <c r="E328" s="87"/>
      <c r="F328" s="87"/>
      <c r="G328" s="87"/>
      <c r="H328" s="87"/>
      <c r="I328" s="87"/>
      <c r="J328" s="87"/>
      <c r="K328" s="168"/>
      <c r="L328" s="87"/>
      <c r="M328" s="87"/>
      <c r="N328" s="87"/>
      <c r="O328" s="87"/>
      <c r="P328" s="87"/>
      <c r="Q328" s="160"/>
      <c r="R328" s="28"/>
      <c r="S328" s="28"/>
      <c r="T328" s="28"/>
      <c r="U328" s="28"/>
      <c r="V328" s="28"/>
      <c r="W328" s="28"/>
      <c r="X328" s="28"/>
      <c r="Y328" s="28"/>
      <c r="Z328" s="28"/>
      <c r="AA328" s="28"/>
      <c r="AB328" s="28"/>
      <c r="AC328" s="28"/>
      <c r="AD328" s="28"/>
      <c r="AE328" s="28"/>
      <c r="AF328" s="28"/>
      <c r="AG328" s="28"/>
      <c r="AH328" s="28"/>
      <c r="AI328" s="28"/>
      <c r="AJ328" s="28"/>
      <c r="AK328" s="28"/>
    </row>
    <row r="329" spans="1:37" ht="90.6" customHeight="1" x14ac:dyDescent="0.2">
      <c r="A329" s="29"/>
      <c r="B329" s="29"/>
      <c r="C329" s="30" t="s">
        <v>665</v>
      </c>
      <c r="D329" s="30"/>
      <c r="E329" s="28"/>
      <c r="F329" s="28"/>
      <c r="G329" s="28"/>
      <c r="H329" s="28"/>
      <c r="I329" s="28"/>
      <c r="J329" s="28"/>
      <c r="K329" s="80"/>
      <c r="L329" s="28"/>
      <c r="M329" s="28"/>
      <c r="N329" s="28"/>
      <c r="O329" s="79" t="s">
        <v>6</v>
      </c>
      <c r="P329" s="79" t="s">
        <v>666</v>
      </c>
      <c r="Q329" s="28"/>
      <c r="R329" s="192" t="str">
        <f>'Val testo - PNA 2019'!$A$4</f>
        <v>Livello di interesse “esterno”(1.1)</v>
      </c>
      <c r="S329" s="192" t="str">
        <f>'Val testo - PNA 2019'!$A$12</f>
        <v>Grado di discrezionalità del decisore interno alla PA rispetto al processo (1.2)</v>
      </c>
      <c r="T329" s="192" t="str">
        <f>'Val testo - PNA 2019'!$A$20</f>
        <v>Manifestazione di eventi corruttivi o di maladministration in passato (1.3)</v>
      </c>
      <c r="U329" s="192" t="str">
        <f>'Val testo - PNA 2019'!$A$28</f>
        <v>Complessità/opacità del processo decisionale (1.4)</v>
      </c>
      <c r="V329" s="192" t="str">
        <f>'Val testo - PNA 2019'!$A$36</f>
        <v>Livello di collaborazione del responsabile del processo (1.5)</v>
      </c>
      <c r="W329" s="193" t="s">
        <v>1276</v>
      </c>
      <c r="X329" s="192" t="str">
        <f>'Val testo - PNA 2019'!$A$46</f>
        <v>Impatto organizzativo (2.1)</v>
      </c>
      <c r="Y329" s="192" t="str">
        <f>'Val testo - PNA 2019'!$A$54</f>
        <v>Impatto derivante dalla definizione dei ruoli/responsabilità (2.2)</v>
      </c>
      <c r="Z329" s="192" t="str">
        <f>'Val testo - PNA 2019'!$A$62</f>
        <v>Impatto economico (2.3)</v>
      </c>
      <c r="AA329" s="192" t="str">
        <f>'Val testo - PNA 2019'!$A$70</f>
        <v>Impatto reputazionale (2.4)</v>
      </c>
      <c r="AB329" s="192" t="str">
        <f>'Val testo - PNA 2019'!$A$78</f>
        <v>Impatto organizzativo, economico e sull'immagine (2.5)</v>
      </c>
      <c r="AC329" s="193" t="s">
        <v>1276</v>
      </c>
      <c r="AD329" s="194" t="s">
        <v>1277</v>
      </c>
      <c r="AE329" s="194" t="s">
        <v>1278</v>
      </c>
      <c r="AF329" s="174" t="s">
        <v>1382</v>
      </c>
      <c r="AG329" s="194" t="s">
        <v>1303</v>
      </c>
      <c r="AH329" s="194" t="s">
        <v>1304</v>
      </c>
      <c r="AI329" s="175" t="s">
        <v>1387</v>
      </c>
      <c r="AJ329" s="28"/>
      <c r="AK329" s="28"/>
    </row>
    <row r="330" spans="1:37" ht="30.6" customHeight="1" x14ac:dyDescent="0.2">
      <c r="A330" s="160"/>
      <c r="B330" s="160">
        <v>16</v>
      </c>
      <c r="C330" s="265" t="s">
        <v>1257</v>
      </c>
      <c r="D330" s="266"/>
      <c r="E330" s="267"/>
      <c r="F330" s="270"/>
      <c r="G330" s="270"/>
      <c r="H330" s="270"/>
      <c r="I330" s="270"/>
      <c r="J330" s="45" t="s">
        <v>11</v>
      </c>
      <c r="K330" s="271" t="s">
        <v>3</v>
      </c>
      <c r="L330" s="271"/>
      <c r="M330" s="37"/>
      <c r="N330" s="153" t="s">
        <v>667</v>
      </c>
      <c r="O330" s="154" t="str">
        <f>IF(P330=0,"--",IF(P330&lt;='db fasce di rischio'!$B$4,'db fasce di rischio'!$A$2,IF(P330&lt;='db fasce di rischio'!$D$4,'db fasce di rischio'!$C$2,IF(P330&lt;='db fasce di rischio'!$F$4,'db fasce di rischio'!$E$2,IF(P330&lt;='db fasce di rischio'!$H$4,'db fasce di rischio'!$G$2,"")))))</f>
        <v>--</v>
      </c>
      <c r="P330" s="155">
        <f>IF(AH330=0,MAX(AH330:AH348),AH330)</f>
        <v>0</v>
      </c>
      <c r="Q330" s="160"/>
      <c r="R330" s="105"/>
      <c r="S330" s="106"/>
      <c r="T330" s="106"/>
      <c r="U330" s="106"/>
      <c r="V330" s="105"/>
      <c r="W330" s="107">
        <f>SUM(R330:V330)/5</f>
        <v>0</v>
      </c>
      <c r="X330" s="106"/>
      <c r="Y330" s="106"/>
      <c r="Z330" s="106"/>
      <c r="AA330" s="106"/>
      <c r="AB330" s="106"/>
      <c r="AC330" s="107">
        <f>SUM(X330:AB330)/5</f>
        <v>0</v>
      </c>
      <c r="AD330" s="108" t="str">
        <f>IF(AE330=0,"--",IF(AE330&lt;='[4]db fasce di rischio'!$B$4,'[4]db fasce di rischio'!$A$2,IF(AE330&lt;='[4]db fasce di rischio'!$D$4,'[4]db fasce di rischio'!$C$2,IF(AE330&lt;='[4]db fasce di rischio'!$F$4,'[4]db fasce di rischio'!$E$2,IF(AE330&lt;='[4]db fasce di rischio'!$H$4,'[4]db fasce di rischio'!$G$2,"")))))</f>
        <v>--</v>
      </c>
      <c r="AE330" s="109">
        <f>W330*AC330</f>
        <v>0</v>
      </c>
      <c r="AF330" s="106"/>
      <c r="AG330" s="108" t="str">
        <f>IF(AH330=0,"--",IF(AH330&lt;='db fasce di rischio'!$B$4,'db fasce di rischio'!$A$2,IF(AH330&lt;='db fasce di rischio'!$D$4,'db fasce di rischio'!$C$2,IF(AH330&lt;='db fasce di rischio'!$F$4,'db fasce di rischio'!$E$2,IF(AH330&lt;='db fasce di rischio'!$H$4,'db fasce di rischio'!$G$2,"")))))</f>
        <v>--</v>
      </c>
      <c r="AH330" s="109">
        <f>IF(MAX(AH334:AH348)&gt;(AF330*AE330),MAX(AH334:AH348),AF330*AE330)</f>
        <v>0</v>
      </c>
      <c r="AI330" s="108" t="str">
        <f>AG330</f>
        <v>--</v>
      </c>
      <c r="AJ330" s="28"/>
      <c r="AK330" s="28"/>
    </row>
    <row r="331" spans="1:37" ht="59.45" customHeight="1" x14ac:dyDescent="0.2">
      <c r="A331" s="160"/>
      <c r="B331" s="160"/>
      <c r="C331" s="268"/>
      <c r="D331" s="269"/>
      <c r="E331" s="269"/>
      <c r="F331" s="164"/>
      <c r="G331" s="164"/>
      <c r="H331" s="164"/>
      <c r="I331" s="164"/>
      <c r="J331" s="164"/>
      <c r="K331" s="164"/>
      <c r="L331" s="164"/>
      <c r="M331" s="165"/>
      <c r="N331" s="272" t="s">
        <v>1302</v>
      </c>
      <c r="O331" s="272"/>
      <c r="P331" s="272"/>
      <c r="Q331" s="160"/>
      <c r="R331" s="160"/>
      <c r="S331" s="28"/>
      <c r="T331" s="28"/>
      <c r="U331" s="28"/>
      <c r="V331" s="28"/>
      <c r="W331" s="28"/>
      <c r="X331" s="28"/>
      <c r="Y331" s="28"/>
      <c r="Z331" s="28"/>
      <c r="AA331" s="28"/>
      <c r="AB331" s="28"/>
      <c r="AC331" s="28"/>
      <c r="AD331" s="28"/>
      <c r="AE331" s="28"/>
      <c r="AF331" s="28"/>
      <c r="AG331" s="28"/>
      <c r="AH331" s="28"/>
      <c r="AI331" s="28"/>
      <c r="AJ331" s="28"/>
      <c r="AK331" s="28"/>
    </row>
    <row r="332" spans="1:37" ht="31.5" hidden="1" customHeight="1" outlineLevel="1" x14ac:dyDescent="0.2">
      <c r="A332" s="160"/>
      <c r="B332" s="160"/>
      <c r="C332" s="260" t="s">
        <v>1256</v>
      </c>
      <c r="D332" s="261"/>
      <c r="E332" s="151"/>
      <c r="F332" s="151"/>
      <c r="G332" s="151"/>
      <c r="H332" s="151"/>
      <c r="I332" s="151"/>
      <c r="J332" s="151"/>
      <c r="K332" s="150"/>
      <c r="L332" s="151"/>
      <c r="M332" s="156">
        <f>SUM(I319:I327)</f>
        <v>0</v>
      </c>
      <c r="N332" s="157"/>
      <c r="O332" s="157"/>
      <c r="P332" s="157"/>
      <c r="Q332" s="160"/>
      <c r="R332" s="160"/>
      <c r="S332" s="28"/>
      <c r="T332" s="28"/>
      <c r="U332" s="28"/>
      <c r="V332" s="28"/>
      <c r="W332" s="28"/>
      <c r="X332" s="28"/>
      <c r="Y332" s="28"/>
      <c r="Z332" s="28"/>
      <c r="AA332" s="28"/>
      <c r="AB332" s="28"/>
      <c r="AC332" s="28"/>
      <c r="AD332" s="28"/>
      <c r="AE332" s="28"/>
      <c r="AF332" s="28"/>
      <c r="AG332" s="28"/>
      <c r="AH332" s="28"/>
      <c r="AI332" s="28"/>
      <c r="AJ332" s="28"/>
      <c r="AK332" s="28"/>
    </row>
    <row r="333" spans="1:37" ht="81.95" hidden="1" customHeight="1" outlineLevel="1" x14ac:dyDescent="0.2">
      <c r="A333" s="161"/>
      <c r="B333" s="161"/>
      <c r="C333" s="22" t="s">
        <v>905</v>
      </c>
      <c r="D333" s="22" t="s">
        <v>906</v>
      </c>
      <c r="E333" s="22" t="s">
        <v>971</v>
      </c>
      <c r="F333" s="22" t="s">
        <v>970</v>
      </c>
      <c r="G333" s="262" t="s">
        <v>1299</v>
      </c>
      <c r="H333" s="263"/>
      <c r="I333" s="22" t="s">
        <v>969</v>
      </c>
      <c r="J333" s="22" t="s">
        <v>907</v>
      </c>
      <c r="K333" s="45" t="s">
        <v>972</v>
      </c>
      <c r="L333" s="45" t="s">
        <v>908</v>
      </c>
      <c r="M333" s="22" t="s">
        <v>630</v>
      </c>
      <c r="N333" s="22" t="s">
        <v>668</v>
      </c>
      <c r="O333" s="22" t="s">
        <v>669</v>
      </c>
      <c r="P333" s="22" t="s">
        <v>670</v>
      </c>
      <c r="Q333" s="161"/>
      <c r="R333" s="192" t="str">
        <f>'Val testo - PNA 2019'!$A$4</f>
        <v>Livello di interesse “esterno”(1.1)</v>
      </c>
      <c r="S333" s="192" t="str">
        <f>'Val testo - PNA 2019'!$A$12</f>
        <v>Grado di discrezionalità del decisore interno alla PA rispetto al processo (1.2)</v>
      </c>
      <c r="T333" s="192" t="str">
        <f>'Val testo - PNA 2019'!$A$20</f>
        <v>Manifestazione di eventi corruttivi o di maladministration in passato (1.3)</v>
      </c>
      <c r="U333" s="192" t="str">
        <f>'Val testo - PNA 2019'!$A$28</f>
        <v>Complessità/opacità del processo decisionale (1.4)</v>
      </c>
      <c r="V333" s="192" t="str">
        <f>'Val testo - PNA 2019'!$A$36</f>
        <v>Livello di collaborazione del responsabile del processo (1.5)</v>
      </c>
      <c r="W333" s="193" t="s">
        <v>1276</v>
      </c>
      <c r="X333" s="192" t="str">
        <f>'Val testo - PNA 2019'!$A$46</f>
        <v>Impatto organizzativo (2.1)</v>
      </c>
      <c r="Y333" s="192" t="str">
        <f>'Val testo - PNA 2019'!$A$54</f>
        <v>Impatto derivante dalla definizione dei ruoli/responsabilità (2.2)</v>
      </c>
      <c r="Z333" s="192" t="str">
        <f>'Val testo - PNA 2019'!$A$62</f>
        <v>Impatto economico (2.3)</v>
      </c>
      <c r="AA333" s="192" t="str">
        <f>'Val testo - PNA 2019'!$A$70</f>
        <v>Impatto reputazionale (2.4)</v>
      </c>
      <c r="AB333" s="192" t="str">
        <f>'Val testo - PNA 2019'!$A$78</f>
        <v>Impatto organizzativo, economico e sull'immagine (2.5)</v>
      </c>
      <c r="AC333" s="193" t="s">
        <v>1276</v>
      </c>
      <c r="AD333" s="194" t="s">
        <v>1277</v>
      </c>
      <c r="AE333" s="194" t="s">
        <v>1278</v>
      </c>
      <c r="AF333" s="174" t="s">
        <v>1382</v>
      </c>
      <c r="AG333" s="194" t="s">
        <v>1303</v>
      </c>
      <c r="AH333" s="194" t="s">
        <v>1293</v>
      </c>
      <c r="AI333" s="175" t="s">
        <v>1387</v>
      </c>
      <c r="AJ333" s="28"/>
      <c r="AK333" s="28"/>
    </row>
    <row r="334" spans="1:37" ht="21" hidden="1" outlineLevel="1" x14ac:dyDescent="0.2">
      <c r="A334" s="161"/>
      <c r="B334" s="161"/>
      <c r="C334" s="24" t="s">
        <v>30</v>
      </c>
      <c r="D334" s="24" t="s">
        <v>30</v>
      </c>
      <c r="E334" s="24" t="s">
        <v>30</v>
      </c>
      <c r="F334" s="24" t="s">
        <v>30</v>
      </c>
      <c r="G334" s="152" t="str">
        <f>AG334</f>
        <v>--</v>
      </c>
      <c r="H334" s="109">
        <f>AH334</f>
        <v>0</v>
      </c>
      <c r="I334" s="25" t="s">
        <v>30</v>
      </c>
      <c r="J334" s="31" t="s">
        <v>30</v>
      </c>
      <c r="K334" s="82"/>
      <c r="L334" s="31"/>
      <c r="M334" s="24"/>
      <c r="N334" s="24"/>
      <c r="O334" s="24"/>
      <c r="P334" s="24"/>
      <c r="Q334" s="161"/>
      <c r="R334" s="105"/>
      <c r="S334" s="106"/>
      <c r="T334" s="106"/>
      <c r="U334" s="106"/>
      <c r="V334" s="105"/>
      <c r="W334" s="107">
        <f>SUM(R334:V334)/5</f>
        <v>0</v>
      </c>
      <c r="X334" s="106"/>
      <c r="Y334" s="106"/>
      <c r="Z334" s="106"/>
      <c r="AA334" s="106"/>
      <c r="AB334" s="106"/>
      <c r="AC334" s="107">
        <f>SUM(X334:AB334)/5</f>
        <v>0</v>
      </c>
      <c r="AD334" s="108" t="str">
        <f>IF(AE334=0,"--",IF(AE334&lt;='[4]db fasce di rischio'!$B$4,'[4]db fasce di rischio'!$A$2,IF(AE334&lt;='[4]db fasce di rischio'!$D$4,'[4]db fasce di rischio'!$C$2,IF(AE334&lt;='[4]db fasce di rischio'!$F$4,'[4]db fasce di rischio'!$E$2,IF(AE334&lt;='[4]db fasce di rischio'!$H$4,'[4]db fasce di rischio'!$G$2,"")))))</f>
        <v>--</v>
      </c>
      <c r="AE334" s="109">
        <f t="shared" ref="AE334:AE348" si="109">W334*AC334</f>
        <v>0</v>
      </c>
      <c r="AF334" s="106"/>
      <c r="AG334" s="108" t="str">
        <f>IF(AH334=0,"--",IF(AH334&lt;='db fasce di rischio'!$B$4,'db fasce di rischio'!$A$2,IF(AH334&lt;='db fasce di rischio'!$D$4,'db fasce di rischio'!$C$2,IF(AH334&lt;='db fasce di rischio'!$F$4,'db fasce di rischio'!$E$2,IF(AH334&lt;='db fasce di rischio'!$H$4,'db fasce di rischio'!$G$2,"")))))</f>
        <v>--</v>
      </c>
      <c r="AH334" s="109">
        <f t="shared" ref="AH334:AH348" si="110">AF334*AE334</f>
        <v>0</v>
      </c>
      <c r="AI334" s="108" t="str">
        <f t="shared" ref="AI334:AI348" si="111">AG334</f>
        <v>--</v>
      </c>
      <c r="AJ334" s="28"/>
      <c r="AK334" s="28"/>
    </row>
    <row r="335" spans="1:37" ht="21" hidden="1" outlineLevel="1" x14ac:dyDescent="0.2">
      <c r="A335" s="161"/>
      <c r="B335" s="161"/>
      <c r="C335" s="24" t="s">
        <v>30</v>
      </c>
      <c r="D335" s="24" t="s">
        <v>30</v>
      </c>
      <c r="E335" s="24" t="s">
        <v>30</v>
      </c>
      <c r="F335" s="24" t="s">
        <v>30</v>
      </c>
      <c r="G335" s="152" t="str">
        <f t="shared" ref="G335:G348" si="112">AG335</f>
        <v>--</v>
      </c>
      <c r="H335" s="109">
        <f t="shared" ref="H335:H348" si="113">AH335</f>
        <v>0</v>
      </c>
      <c r="I335" s="25" t="s">
        <v>30</v>
      </c>
      <c r="J335" s="31" t="s">
        <v>30</v>
      </c>
      <c r="K335" s="82"/>
      <c r="L335" s="31"/>
      <c r="M335" s="24"/>
      <c r="N335" s="24"/>
      <c r="O335" s="24"/>
      <c r="P335" s="24"/>
      <c r="Q335" s="161"/>
      <c r="R335" s="105"/>
      <c r="S335" s="106"/>
      <c r="T335" s="106"/>
      <c r="U335" s="106"/>
      <c r="V335" s="105"/>
      <c r="W335" s="107">
        <f t="shared" ref="W335:W348" si="114">SUM(R335:V335)/5</f>
        <v>0</v>
      </c>
      <c r="X335" s="106"/>
      <c r="Y335" s="106"/>
      <c r="Z335" s="106"/>
      <c r="AA335" s="106"/>
      <c r="AB335" s="106"/>
      <c r="AC335" s="107">
        <f t="shared" ref="AC335:AC348" si="115">SUM(X335:AB335)/5</f>
        <v>0</v>
      </c>
      <c r="AD335" s="108" t="str">
        <f>IF(AE335=0,"--",IF(AE335&lt;='[4]db fasce di rischio'!$B$4,'[4]db fasce di rischio'!$A$2,IF(AE335&lt;='[4]db fasce di rischio'!$D$4,'[4]db fasce di rischio'!$C$2,IF(AE335&lt;='[4]db fasce di rischio'!$F$4,'[4]db fasce di rischio'!$E$2,IF(AE335&lt;='[4]db fasce di rischio'!$H$4,'[4]db fasce di rischio'!$G$2,"")))))</f>
        <v>--</v>
      </c>
      <c r="AE335" s="109">
        <f t="shared" si="109"/>
        <v>0</v>
      </c>
      <c r="AF335" s="106"/>
      <c r="AG335" s="108" t="str">
        <f>IF(AH335=0,"--",IF(AH335&lt;='db fasce di rischio'!$B$4,'db fasce di rischio'!$A$2,IF(AH335&lt;='db fasce di rischio'!$D$4,'db fasce di rischio'!$C$2,IF(AH335&lt;='db fasce di rischio'!$F$4,'db fasce di rischio'!$E$2,IF(AH335&lt;='db fasce di rischio'!$H$4,'db fasce di rischio'!$G$2,"")))))</f>
        <v>--</v>
      </c>
      <c r="AH335" s="109">
        <f t="shared" si="110"/>
        <v>0</v>
      </c>
      <c r="AI335" s="108" t="str">
        <f t="shared" si="111"/>
        <v>--</v>
      </c>
      <c r="AJ335" s="28"/>
      <c r="AK335" s="28"/>
    </row>
    <row r="336" spans="1:37" ht="21" hidden="1" outlineLevel="1" x14ac:dyDescent="0.2">
      <c r="A336" s="161"/>
      <c r="B336" s="161"/>
      <c r="C336" s="24" t="s">
        <v>30</v>
      </c>
      <c r="D336" s="24" t="s">
        <v>30</v>
      </c>
      <c r="E336" s="24" t="s">
        <v>30</v>
      </c>
      <c r="F336" s="24" t="s">
        <v>30</v>
      </c>
      <c r="G336" s="152" t="str">
        <f t="shared" si="112"/>
        <v>--</v>
      </c>
      <c r="H336" s="109">
        <f t="shared" si="113"/>
        <v>0</v>
      </c>
      <c r="I336" s="25" t="s">
        <v>30</v>
      </c>
      <c r="J336" s="31" t="s">
        <v>30</v>
      </c>
      <c r="K336" s="82"/>
      <c r="L336" s="31"/>
      <c r="M336" s="24"/>
      <c r="N336" s="24"/>
      <c r="O336" s="24"/>
      <c r="P336" s="24"/>
      <c r="Q336" s="161"/>
      <c r="R336" s="105"/>
      <c r="S336" s="106"/>
      <c r="T336" s="106"/>
      <c r="U336" s="106"/>
      <c r="V336" s="105"/>
      <c r="W336" s="107">
        <f t="shared" si="114"/>
        <v>0</v>
      </c>
      <c r="X336" s="106"/>
      <c r="Y336" s="106"/>
      <c r="Z336" s="106"/>
      <c r="AA336" s="106"/>
      <c r="AB336" s="106"/>
      <c r="AC336" s="107">
        <f t="shared" si="115"/>
        <v>0</v>
      </c>
      <c r="AD336" s="108" t="str">
        <f>IF(AE336=0,"--",IF(AE336&lt;='[4]db fasce di rischio'!$B$4,'[4]db fasce di rischio'!$A$2,IF(AE336&lt;='[4]db fasce di rischio'!$D$4,'[4]db fasce di rischio'!$C$2,IF(AE336&lt;='[4]db fasce di rischio'!$F$4,'[4]db fasce di rischio'!$E$2,IF(AE336&lt;='[4]db fasce di rischio'!$H$4,'[4]db fasce di rischio'!$G$2,"")))))</f>
        <v>--</v>
      </c>
      <c r="AE336" s="109">
        <f t="shared" si="109"/>
        <v>0</v>
      </c>
      <c r="AF336" s="106"/>
      <c r="AG336" s="108" t="str">
        <f>IF(AH336=0,"--",IF(AH336&lt;='db fasce di rischio'!$B$4,'db fasce di rischio'!$A$2,IF(AH336&lt;='db fasce di rischio'!$D$4,'db fasce di rischio'!$C$2,IF(AH336&lt;='db fasce di rischio'!$F$4,'db fasce di rischio'!$E$2,IF(AH336&lt;='db fasce di rischio'!$H$4,'db fasce di rischio'!$G$2,"")))))</f>
        <v>--</v>
      </c>
      <c r="AH336" s="109">
        <f t="shared" si="110"/>
        <v>0</v>
      </c>
      <c r="AI336" s="108" t="str">
        <f t="shared" si="111"/>
        <v>--</v>
      </c>
      <c r="AJ336" s="28"/>
      <c r="AK336" s="28"/>
    </row>
    <row r="337" spans="1:37" ht="21" hidden="1" outlineLevel="1" x14ac:dyDescent="0.2">
      <c r="A337" s="161"/>
      <c r="B337" s="161"/>
      <c r="C337" s="24" t="s">
        <v>30</v>
      </c>
      <c r="D337" s="24" t="s">
        <v>30</v>
      </c>
      <c r="E337" s="24" t="s">
        <v>30</v>
      </c>
      <c r="F337" s="24" t="s">
        <v>30</v>
      </c>
      <c r="G337" s="152" t="str">
        <f t="shared" si="112"/>
        <v>--</v>
      </c>
      <c r="H337" s="109">
        <f t="shared" si="113"/>
        <v>0</v>
      </c>
      <c r="I337" s="25" t="s">
        <v>30</v>
      </c>
      <c r="J337" s="31" t="s">
        <v>30</v>
      </c>
      <c r="K337" s="82"/>
      <c r="L337" s="31"/>
      <c r="M337" s="24"/>
      <c r="N337" s="24"/>
      <c r="O337" s="24"/>
      <c r="P337" s="24"/>
      <c r="Q337" s="161"/>
      <c r="R337" s="105"/>
      <c r="S337" s="106"/>
      <c r="T337" s="106"/>
      <c r="U337" s="106"/>
      <c r="V337" s="105"/>
      <c r="W337" s="107">
        <f t="shared" si="114"/>
        <v>0</v>
      </c>
      <c r="X337" s="106"/>
      <c r="Y337" s="106"/>
      <c r="Z337" s="106"/>
      <c r="AA337" s="106"/>
      <c r="AB337" s="106"/>
      <c r="AC337" s="107">
        <f t="shared" si="115"/>
        <v>0</v>
      </c>
      <c r="AD337" s="108" t="str">
        <f>IF(AE337=0,"--",IF(AE337&lt;='[4]db fasce di rischio'!$B$4,'[4]db fasce di rischio'!$A$2,IF(AE337&lt;='[4]db fasce di rischio'!$D$4,'[4]db fasce di rischio'!$C$2,IF(AE337&lt;='[4]db fasce di rischio'!$F$4,'[4]db fasce di rischio'!$E$2,IF(AE337&lt;='[4]db fasce di rischio'!$H$4,'[4]db fasce di rischio'!$G$2,"")))))</f>
        <v>--</v>
      </c>
      <c r="AE337" s="109">
        <f t="shared" si="109"/>
        <v>0</v>
      </c>
      <c r="AF337" s="106"/>
      <c r="AG337" s="108" t="str">
        <f>IF(AH337=0,"--",IF(AH337&lt;='db fasce di rischio'!$B$4,'db fasce di rischio'!$A$2,IF(AH337&lt;='db fasce di rischio'!$D$4,'db fasce di rischio'!$C$2,IF(AH337&lt;='db fasce di rischio'!$F$4,'db fasce di rischio'!$E$2,IF(AH337&lt;='db fasce di rischio'!$H$4,'db fasce di rischio'!$G$2,"")))))</f>
        <v>--</v>
      </c>
      <c r="AH337" s="109">
        <f t="shared" si="110"/>
        <v>0</v>
      </c>
      <c r="AI337" s="108" t="str">
        <f t="shared" si="111"/>
        <v>--</v>
      </c>
      <c r="AJ337" s="28"/>
      <c r="AK337" s="28"/>
    </row>
    <row r="338" spans="1:37" ht="21" hidden="1" outlineLevel="1" x14ac:dyDescent="0.2">
      <c r="A338" s="161"/>
      <c r="B338" s="161"/>
      <c r="C338" s="24" t="s">
        <v>30</v>
      </c>
      <c r="D338" s="24" t="s">
        <v>30</v>
      </c>
      <c r="E338" s="24" t="s">
        <v>30</v>
      </c>
      <c r="F338" s="24" t="s">
        <v>30</v>
      </c>
      <c r="G338" s="152" t="str">
        <f t="shared" si="112"/>
        <v>--</v>
      </c>
      <c r="H338" s="109">
        <f t="shared" si="113"/>
        <v>0</v>
      </c>
      <c r="I338" s="25" t="s">
        <v>30</v>
      </c>
      <c r="J338" s="31" t="s">
        <v>30</v>
      </c>
      <c r="K338" s="82"/>
      <c r="L338" s="31"/>
      <c r="M338" s="24"/>
      <c r="N338" s="24"/>
      <c r="O338" s="24"/>
      <c r="P338" s="24"/>
      <c r="Q338" s="161"/>
      <c r="R338" s="105"/>
      <c r="S338" s="106"/>
      <c r="T338" s="106"/>
      <c r="U338" s="106"/>
      <c r="V338" s="105"/>
      <c r="W338" s="107">
        <f t="shared" si="114"/>
        <v>0</v>
      </c>
      <c r="X338" s="106"/>
      <c r="Y338" s="106"/>
      <c r="Z338" s="106"/>
      <c r="AA338" s="106"/>
      <c r="AB338" s="106"/>
      <c r="AC338" s="107">
        <f t="shared" si="115"/>
        <v>0</v>
      </c>
      <c r="AD338" s="108" t="str">
        <f>IF(AE338=0,"--",IF(AE338&lt;='[4]db fasce di rischio'!$B$4,'[4]db fasce di rischio'!$A$2,IF(AE338&lt;='[4]db fasce di rischio'!$D$4,'[4]db fasce di rischio'!$C$2,IF(AE338&lt;='[4]db fasce di rischio'!$F$4,'[4]db fasce di rischio'!$E$2,IF(AE338&lt;='[4]db fasce di rischio'!$H$4,'[4]db fasce di rischio'!$G$2,"")))))</f>
        <v>--</v>
      </c>
      <c r="AE338" s="109">
        <f t="shared" si="109"/>
        <v>0</v>
      </c>
      <c r="AF338" s="106"/>
      <c r="AG338" s="108" t="str">
        <f>IF(AH338=0,"--",IF(AH338&lt;='db fasce di rischio'!$B$4,'db fasce di rischio'!$A$2,IF(AH338&lt;='db fasce di rischio'!$D$4,'db fasce di rischio'!$C$2,IF(AH338&lt;='db fasce di rischio'!$F$4,'db fasce di rischio'!$E$2,IF(AH338&lt;='db fasce di rischio'!$H$4,'db fasce di rischio'!$G$2,"")))))</f>
        <v>--</v>
      </c>
      <c r="AH338" s="109">
        <f t="shared" si="110"/>
        <v>0</v>
      </c>
      <c r="AI338" s="108" t="str">
        <f t="shared" si="111"/>
        <v>--</v>
      </c>
      <c r="AJ338" s="28"/>
      <c r="AK338" s="28"/>
    </row>
    <row r="339" spans="1:37" ht="21" hidden="1" outlineLevel="1" x14ac:dyDescent="0.2">
      <c r="A339" s="161"/>
      <c r="B339" s="161"/>
      <c r="C339" s="24" t="s">
        <v>30</v>
      </c>
      <c r="D339" s="24" t="s">
        <v>30</v>
      </c>
      <c r="E339" s="24" t="s">
        <v>30</v>
      </c>
      <c r="F339" s="24" t="s">
        <v>30</v>
      </c>
      <c r="G339" s="152" t="str">
        <f t="shared" si="112"/>
        <v>--</v>
      </c>
      <c r="H339" s="109">
        <f t="shared" si="113"/>
        <v>0</v>
      </c>
      <c r="I339" s="25" t="s">
        <v>30</v>
      </c>
      <c r="J339" s="31" t="s">
        <v>30</v>
      </c>
      <c r="K339" s="82"/>
      <c r="L339" s="31"/>
      <c r="M339" s="24"/>
      <c r="N339" s="24"/>
      <c r="O339" s="24"/>
      <c r="P339" s="24"/>
      <c r="Q339" s="161"/>
      <c r="R339" s="105"/>
      <c r="S339" s="106"/>
      <c r="T339" s="106"/>
      <c r="U339" s="106"/>
      <c r="V339" s="105"/>
      <c r="W339" s="107">
        <f t="shared" si="114"/>
        <v>0</v>
      </c>
      <c r="X339" s="106"/>
      <c r="Y339" s="106"/>
      <c r="Z339" s="106"/>
      <c r="AA339" s="106"/>
      <c r="AB339" s="106"/>
      <c r="AC339" s="107">
        <f t="shared" si="115"/>
        <v>0</v>
      </c>
      <c r="AD339" s="108" t="str">
        <f>IF(AE339=0,"--",IF(AE339&lt;='[4]db fasce di rischio'!$B$4,'[4]db fasce di rischio'!$A$2,IF(AE339&lt;='[4]db fasce di rischio'!$D$4,'[4]db fasce di rischio'!$C$2,IF(AE339&lt;='[4]db fasce di rischio'!$F$4,'[4]db fasce di rischio'!$E$2,IF(AE339&lt;='[4]db fasce di rischio'!$H$4,'[4]db fasce di rischio'!$G$2,"")))))</f>
        <v>--</v>
      </c>
      <c r="AE339" s="109">
        <f t="shared" si="109"/>
        <v>0</v>
      </c>
      <c r="AF339" s="106"/>
      <c r="AG339" s="108" t="str">
        <f>IF(AH339=0,"--",IF(AH339&lt;='db fasce di rischio'!$B$4,'db fasce di rischio'!$A$2,IF(AH339&lt;='db fasce di rischio'!$D$4,'db fasce di rischio'!$C$2,IF(AH339&lt;='db fasce di rischio'!$F$4,'db fasce di rischio'!$E$2,IF(AH339&lt;='db fasce di rischio'!$H$4,'db fasce di rischio'!$G$2,"")))))</f>
        <v>--</v>
      </c>
      <c r="AH339" s="109">
        <f t="shared" si="110"/>
        <v>0</v>
      </c>
      <c r="AI339" s="108" t="str">
        <f t="shared" si="111"/>
        <v>--</v>
      </c>
      <c r="AJ339" s="28"/>
      <c r="AK339" s="28"/>
    </row>
    <row r="340" spans="1:37" ht="21" hidden="1" outlineLevel="1" x14ac:dyDescent="0.2">
      <c r="A340" s="161"/>
      <c r="B340" s="161"/>
      <c r="C340" s="24" t="s">
        <v>30</v>
      </c>
      <c r="D340" s="24" t="s">
        <v>30</v>
      </c>
      <c r="E340" s="24" t="s">
        <v>30</v>
      </c>
      <c r="F340" s="24" t="s">
        <v>30</v>
      </c>
      <c r="G340" s="152" t="str">
        <f t="shared" si="112"/>
        <v>--</v>
      </c>
      <c r="H340" s="109">
        <f t="shared" si="113"/>
        <v>0</v>
      </c>
      <c r="I340" s="25" t="s">
        <v>30</v>
      </c>
      <c r="J340" s="31" t="s">
        <v>30</v>
      </c>
      <c r="K340" s="82"/>
      <c r="L340" s="31"/>
      <c r="M340" s="24"/>
      <c r="N340" s="24"/>
      <c r="O340" s="24"/>
      <c r="P340" s="24"/>
      <c r="Q340" s="161"/>
      <c r="R340" s="105"/>
      <c r="S340" s="106"/>
      <c r="T340" s="106"/>
      <c r="U340" s="106"/>
      <c r="V340" s="105"/>
      <c r="W340" s="107">
        <f t="shared" si="114"/>
        <v>0</v>
      </c>
      <c r="X340" s="106"/>
      <c r="Y340" s="106"/>
      <c r="Z340" s="106"/>
      <c r="AA340" s="106"/>
      <c r="AB340" s="106"/>
      <c r="AC340" s="107">
        <f t="shared" si="115"/>
        <v>0</v>
      </c>
      <c r="AD340" s="108" t="str">
        <f>IF(AE340=0,"--",IF(AE340&lt;='[4]db fasce di rischio'!$B$4,'[4]db fasce di rischio'!$A$2,IF(AE340&lt;='[4]db fasce di rischio'!$D$4,'[4]db fasce di rischio'!$C$2,IF(AE340&lt;='[4]db fasce di rischio'!$F$4,'[4]db fasce di rischio'!$E$2,IF(AE340&lt;='[4]db fasce di rischio'!$H$4,'[4]db fasce di rischio'!$G$2,"")))))</f>
        <v>--</v>
      </c>
      <c r="AE340" s="109">
        <f t="shared" si="109"/>
        <v>0</v>
      </c>
      <c r="AF340" s="106"/>
      <c r="AG340" s="108" t="str">
        <f>IF(AH340=0,"--",IF(AH340&lt;='db fasce di rischio'!$B$4,'db fasce di rischio'!$A$2,IF(AH340&lt;='db fasce di rischio'!$D$4,'db fasce di rischio'!$C$2,IF(AH340&lt;='db fasce di rischio'!$F$4,'db fasce di rischio'!$E$2,IF(AH340&lt;='db fasce di rischio'!$H$4,'db fasce di rischio'!$G$2,"")))))</f>
        <v>--</v>
      </c>
      <c r="AH340" s="109">
        <f t="shared" si="110"/>
        <v>0</v>
      </c>
      <c r="AI340" s="108" t="str">
        <f t="shared" si="111"/>
        <v>--</v>
      </c>
      <c r="AJ340" s="28"/>
      <c r="AK340" s="28"/>
    </row>
    <row r="341" spans="1:37" ht="21" hidden="1" outlineLevel="1" x14ac:dyDescent="0.2">
      <c r="A341" s="161"/>
      <c r="B341" s="161"/>
      <c r="C341" s="24" t="s">
        <v>30</v>
      </c>
      <c r="D341" s="24" t="s">
        <v>30</v>
      </c>
      <c r="E341" s="24" t="s">
        <v>30</v>
      </c>
      <c r="F341" s="24" t="s">
        <v>30</v>
      </c>
      <c r="G341" s="152" t="str">
        <f t="shared" si="112"/>
        <v>--</v>
      </c>
      <c r="H341" s="109">
        <f t="shared" si="113"/>
        <v>0</v>
      </c>
      <c r="I341" s="25" t="s">
        <v>30</v>
      </c>
      <c r="J341" s="31" t="s">
        <v>30</v>
      </c>
      <c r="K341" s="82"/>
      <c r="L341" s="31"/>
      <c r="M341" s="24"/>
      <c r="N341" s="24"/>
      <c r="O341" s="24"/>
      <c r="P341" s="24"/>
      <c r="Q341" s="161"/>
      <c r="R341" s="105"/>
      <c r="S341" s="106"/>
      <c r="T341" s="106"/>
      <c r="U341" s="106"/>
      <c r="V341" s="105"/>
      <c r="W341" s="107">
        <f t="shared" si="114"/>
        <v>0</v>
      </c>
      <c r="X341" s="106"/>
      <c r="Y341" s="106"/>
      <c r="Z341" s="106"/>
      <c r="AA341" s="106"/>
      <c r="AB341" s="106"/>
      <c r="AC341" s="107">
        <f t="shared" si="115"/>
        <v>0</v>
      </c>
      <c r="AD341" s="108" t="str">
        <f>IF(AE341=0,"--",IF(AE341&lt;='[4]db fasce di rischio'!$B$4,'[4]db fasce di rischio'!$A$2,IF(AE341&lt;='[4]db fasce di rischio'!$D$4,'[4]db fasce di rischio'!$C$2,IF(AE341&lt;='[4]db fasce di rischio'!$F$4,'[4]db fasce di rischio'!$E$2,IF(AE341&lt;='[4]db fasce di rischio'!$H$4,'[4]db fasce di rischio'!$G$2,"")))))</f>
        <v>--</v>
      </c>
      <c r="AE341" s="109">
        <f t="shared" si="109"/>
        <v>0</v>
      </c>
      <c r="AF341" s="106"/>
      <c r="AG341" s="108" t="str">
        <f>IF(AH341=0,"--",IF(AH341&lt;='db fasce di rischio'!$B$4,'db fasce di rischio'!$A$2,IF(AH341&lt;='db fasce di rischio'!$D$4,'db fasce di rischio'!$C$2,IF(AH341&lt;='db fasce di rischio'!$F$4,'db fasce di rischio'!$E$2,IF(AH341&lt;='db fasce di rischio'!$H$4,'db fasce di rischio'!$G$2,"")))))</f>
        <v>--</v>
      </c>
      <c r="AH341" s="109">
        <f t="shared" si="110"/>
        <v>0</v>
      </c>
      <c r="AI341" s="108" t="str">
        <f t="shared" si="111"/>
        <v>--</v>
      </c>
      <c r="AJ341" s="28"/>
      <c r="AK341" s="28"/>
    </row>
    <row r="342" spans="1:37" ht="21" hidden="1" outlineLevel="1" x14ac:dyDescent="0.2">
      <c r="A342" s="161"/>
      <c r="B342" s="161"/>
      <c r="C342" s="24" t="s">
        <v>30</v>
      </c>
      <c r="D342" s="24" t="s">
        <v>30</v>
      </c>
      <c r="E342" s="24" t="s">
        <v>30</v>
      </c>
      <c r="F342" s="24" t="s">
        <v>30</v>
      </c>
      <c r="G342" s="152" t="str">
        <f t="shared" si="112"/>
        <v>--</v>
      </c>
      <c r="H342" s="109">
        <f t="shared" si="113"/>
        <v>0</v>
      </c>
      <c r="I342" s="25" t="s">
        <v>30</v>
      </c>
      <c r="J342" s="31" t="s">
        <v>30</v>
      </c>
      <c r="K342" s="83"/>
      <c r="L342" s="31"/>
      <c r="M342" s="24"/>
      <c r="N342" s="24"/>
      <c r="O342" s="24"/>
      <c r="P342" s="24"/>
      <c r="Q342" s="161"/>
      <c r="R342" s="105"/>
      <c r="S342" s="106"/>
      <c r="T342" s="106"/>
      <c r="U342" s="106"/>
      <c r="V342" s="105"/>
      <c r="W342" s="107">
        <f t="shared" si="114"/>
        <v>0</v>
      </c>
      <c r="X342" s="106"/>
      <c r="Y342" s="106"/>
      <c r="Z342" s="106"/>
      <c r="AA342" s="106"/>
      <c r="AB342" s="106"/>
      <c r="AC342" s="107">
        <f t="shared" si="115"/>
        <v>0</v>
      </c>
      <c r="AD342" s="108" t="str">
        <f>IF(AE342=0,"--",IF(AE342&lt;='[4]db fasce di rischio'!$B$4,'[4]db fasce di rischio'!$A$2,IF(AE342&lt;='[4]db fasce di rischio'!$D$4,'[4]db fasce di rischio'!$C$2,IF(AE342&lt;='[4]db fasce di rischio'!$F$4,'[4]db fasce di rischio'!$E$2,IF(AE342&lt;='[4]db fasce di rischio'!$H$4,'[4]db fasce di rischio'!$G$2,"")))))</f>
        <v>--</v>
      </c>
      <c r="AE342" s="109">
        <f t="shared" si="109"/>
        <v>0</v>
      </c>
      <c r="AF342" s="106"/>
      <c r="AG342" s="108" t="str">
        <f>IF(AH342=0,"--",IF(AH342&lt;='db fasce di rischio'!$B$4,'db fasce di rischio'!$A$2,IF(AH342&lt;='db fasce di rischio'!$D$4,'db fasce di rischio'!$C$2,IF(AH342&lt;='db fasce di rischio'!$F$4,'db fasce di rischio'!$E$2,IF(AH342&lt;='db fasce di rischio'!$H$4,'db fasce di rischio'!$G$2,"")))))</f>
        <v>--</v>
      </c>
      <c r="AH342" s="109">
        <f t="shared" si="110"/>
        <v>0</v>
      </c>
      <c r="AI342" s="108" t="str">
        <f t="shared" si="111"/>
        <v>--</v>
      </c>
      <c r="AJ342" s="28"/>
      <c r="AK342" s="28"/>
    </row>
    <row r="343" spans="1:37" ht="21" hidden="1" outlineLevel="1" x14ac:dyDescent="0.2">
      <c r="A343" s="161"/>
      <c r="B343" s="161"/>
      <c r="C343" s="24" t="s">
        <v>30</v>
      </c>
      <c r="D343" s="24" t="s">
        <v>30</v>
      </c>
      <c r="E343" s="24" t="s">
        <v>30</v>
      </c>
      <c r="F343" s="24" t="s">
        <v>30</v>
      </c>
      <c r="G343" s="152" t="str">
        <f t="shared" si="112"/>
        <v>--</v>
      </c>
      <c r="H343" s="109">
        <f t="shared" si="113"/>
        <v>0</v>
      </c>
      <c r="I343" s="25" t="s">
        <v>30</v>
      </c>
      <c r="J343" s="31" t="s">
        <v>30</v>
      </c>
      <c r="K343" s="83"/>
      <c r="L343" s="31"/>
      <c r="M343" s="24"/>
      <c r="N343" s="24"/>
      <c r="O343" s="24"/>
      <c r="P343" s="24"/>
      <c r="Q343" s="161"/>
      <c r="R343" s="105"/>
      <c r="S343" s="106"/>
      <c r="T343" s="106"/>
      <c r="U343" s="106"/>
      <c r="V343" s="105"/>
      <c r="W343" s="107">
        <f t="shared" si="114"/>
        <v>0</v>
      </c>
      <c r="X343" s="106"/>
      <c r="Y343" s="106"/>
      <c r="Z343" s="106"/>
      <c r="AA343" s="106"/>
      <c r="AB343" s="106"/>
      <c r="AC343" s="107">
        <f t="shared" si="115"/>
        <v>0</v>
      </c>
      <c r="AD343" s="108" t="str">
        <f>IF(AE343=0,"--",IF(AE343&lt;='[4]db fasce di rischio'!$B$4,'[4]db fasce di rischio'!$A$2,IF(AE343&lt;='[4]db fasce di rischio'!$D$4,'[4]db fasce di rischio'!$C$2,IF(AE343&lt;='[4]db fasce di rischio'!$F$4,'[4]db fasce di rischio'!$E$2,IF(AE343&lt;='[4]db fasce di rischio'!$H$4,'[4]db fasce di rischio'!$G$2,"")))))</f>
        <v>--</v>
      </c>
      <c r="AE343" s="109">
        <f t="shared" si="109"/>
        <v>0</v>
      </c>
      <c r="AF343" s="106"/>
      <c r="AG343" s="108" t="str">
        <f>IF(AH343=0,"--",IF(AH343&lt;='db fasce di rischio'!$B$4,'db fasce di rischio'!$A$2,IF(AH343&lt;='db fasce di rischio'!$D$4,'db fasce di rischio'!$C$2,IF(AH343&lt;='db fasce di rischio'!$F$4,'db fasce di rischio'!$E$2,IF(AH343&lt;='db fasce di rischio'!$H$4,'db fasce di rischio'!$G$2,"")))))</f>
        <v>--</v>
      </c>
      <c r="AH343" s="109">
        <f t="shared" si="110"/>
        <v>0</v>
      </c>
      <c r="AI343" s="108" t="str">
        <f t="shared" si="111"/>
        <v>--</v>
      </c>
      <c r="AJ343" s="28"/>
      <c r="AK343" s="28"/>
    </row>
    <row r="344" spans="1:37" ht="21" hidden="1" outlineLevel="1" x14ac:dyDescent="0.2">
      <c r="A344" s="161"/>
      <c r="B344" s="161"/>
      <c r="C344" s="24" t="s">
        <v>30</v>
      </c>
      <c r="D344" s="24" t="s">
        <v>30</v>
      </c>
      <c r="E344" s="24" t="s">
        <v>30</v>
      </c>
      <c r="F344" s="24" t="s">
        <v>30</v>
      </c>
      <c r="G344" s="152" t="str">
        <f t="shared" si="112"/>
        <v>--</v>
      </c>
      <c r="H344" s="109">
        <f t="shared" si="113"/>
        <v>0</v>
      </c>
      <c r="I344" s="25" t="s">
        <v>30</v>
      </c>
      <c r="J344" s="31" t="s">
        <v>30</v>
      </c>
      <c r="K344" s="83"/>
      <c r="L344" s="31"/>
      <c r="M344" s="24"/>
      <c r="N344" s="24"/>
      <c r="O344" s="24"/>
      <c r="P344" s="24"/>
      <c r="Q344" s="161"/>
      <c r="R344" s="105"/>
      <c r="S344" s="106"/>
      <c r="T344" s="106"/>
      <c r="U344" s="106"/>
      <c r="V344" s="105"/>
      <c r="W344" s="107">
        <f t="shared" si="114"/>
        <v>0</v>
      </c>
      <c r="X344" s="106"/>
      <c r="Y344" s="106"/>
      <c r="Z344" s="106"/>
      <c r="AA344" s="106"/>
      <c r="AB344" s="106"/>
      <c r="AC344" s="107">
        <f t="shared" si="115"/>
        <v>0</v>
      </c>
      <c r="AD344" s="108" t="str">
        <f>IF(AE344=0,"--",IF(AE344&lt;='[4]db fasce di rischio'!$B$4,'[4]db fasce di rischio'!$A$2,IF(AE344&lt;='[4]db fasce di rischio'!$D$4,'[4]db fasce di rischio'!$C$2,IF(AE344&lt;='[4]db fasce di rischio'!$F$4,'[4]db fasce di rischio'!$E$2,IF(AE344&lt;='[4]db fasce di rischio'!$H$4,'[4]db fasce di rischio'!$G$2,"")))))</f>
        <v>--</v>
      </c>
      <c r="AE344" s="109">
        <f t="shared" si="109"/>
        <v>0</v>
      </c>
      <c r="AF344" s="106"/>
      <c r="AG344" s="108" t="str">
        <f>IF(AH344=0,"--",IF(AH344&lt;='db fasce di rischio'!$B$4,'db fasce di rischio'!$A$2,IF(AH344&lt;='db fasce di rischio'!$D$4,'db fasce di rischio'!$C$2,IF(AH344&lt;='db fasce di rischio'!$F$4,'db fasce di rischio'!$E$2,IF(AH344&lt;='db fasce di rischio'!$H$4,'db fasce di rischio'!$G$2,"")))))</f>
        <v>--</v>
      </c>
      <c r="AH344" s="109">
        <f t="shared" si="110"/>
        <v>0</v>
      </c>
      <c r="AI344" s="108" t="str">
        <f t="shared" si="111"/>
        <v>--</v>
      </c>
      <c r="AJ344" s="28"/>
      <c r="AK344" s="28"/>
    </row>
    <row r="345" spans="1:37" ht="21" hidden="1" outlineLevel="1" x14ac:dyDescent="0.2">
      <c r="A345" s="161"/>
      <c r="B345" s="161"/>
      <c r="C345" s="24" t="s">
        <v>30</v>
      </c>
      <c r="D345" s="24" t="s">
        <v>30</v>
      </c>
      <c r="E345" s="24" t="s">
        <v>30</v>
      </c>
      <c r="F345" s="24" t="s">
        <v>30</v>
      </c>
      <c r="G345" s="152" t="str">
        <f t="shared" si="112"/>
        <v>--</v>
      </c>
      <c r="H345" s="109">
        <f t="shared" si="113"/>
        <v>0</v>
      </c>
      <c r="I345" s="25" t="s">
        <v>30</v>
      </c>
      <c r="J345" s="31" t="s">
        <v>30</v>
      </c>
      <c r="K345" s="83"/>
      <c r="L345" s="31"/>
      <c r="M345" s="24"/>
      <c r="N345" s="24"/>
      <c r="O345" s="24"/>
      <c r="P345" s="24"/>
      <c r="Q345" s="161"/>
      <c r="R345" s="105"/>
      <c r="S345" s="106"/>
      <c r="T345" s="106"/>
      <c r="U345" s="106"/>
      <c r="V345" s="105"/>
      <c r="W345" s="107">
        <f t="shared" si="114"/>
        <v>0</v>
      </c>
      <c r="X345" s="106"/>
      <c r="Y345" s="106"/>
      <c r="Z345" s="106"/>
      <c r="AA345" s="106"/>
      <c r="AB345" s="106"/>
      <c r="AC345" s="107">
        <f t="shared" si="115"/>
        <v>0</v>
      </c>
      <c r="AD345" s="108" t="str">
        <f>IF(AE345=0,"--",IF(AE345&lt;='[4]db fasce di rischio'!$B$4,'[4]db fasce di rischio'!$A$2,IF(AE345&lt;='[4]db fasce di rischio'!$D$4,'[4]db fasce di rischio'!$C$2,IF(AE345&lt;='[4]db fasce di rischio'!$F$4,'[4]db fasce di rischio'!$E$2,IF(AE345&lt;='[4]db fasce di rischio'!$H$4,'[4]db fasce di rischio'!$G$2,"")))))</f>
        <v>--</v>
      </c>
      <c r="AE345" s="109">
        <f t="shared" si="109"/>
        <v>0</v>
      </c>
      <c r="AF345" s="106"/>
      <c r="AG345" s="108" t="str">
        <f>IF(AH345=0,"--",IF(AH345&lt;='db fasce di rischio'!$B$4,'db fasce di rischio'!$A$2,IF(AH345&lt;='db fasce di rischio'!$D$4,'db fasce di rischio'!$C$2,IF(AH345&lt;='db fasce di rischio'!$F$4,'db fasce di rischio'!$E$2,IF(AH345&lt;='db fasce di rischio'!$H$4,'db fasce di rischio'!$G$2,"")))))</f>
        <v>--</v>
      </c>
      <c r="AH345" s="109">
        <f t="shared" si="110"/>
        <v>0</v>
      </c>
      <c r="AI345" s="108" t="str">
        <f t="shared" si="111"/>
        <v>--</v>
      </c>
      <c r="AJ345" s="28"/>
      <c r="AK345" s="28"/>
    </row>
    <row r="346" spans="1:37" ht="21" hidden="1" outlineLevel="1" x14ac:dyDescent="0.2">
      <c r="A346" s="161"/>
      <c r="B346" s="161"/>
      <c r="C346" s="24" t="s">
        <v>30</v>
      </c>
      <c r="D346" s="24" t="s">
        <v>30</v>
      </c>
      <c r="E346" s="24" t="s">
        <v>30</v>
      </c>
      <c r="F346" s="24" t="s">
        <v>30</v>
      </c>
      <c r="G346" s="152" t="str">
        <f t="shared" si="112"/>
        <v>--</v>
      </c>
      <c r="H346" s="109">
        <f t="shared" si="113"/>
        <v>0</v>
      </c>
      <c r="I346" s="25" t="s">
        <v>30</v>
      </c>
      <c r="J346" s="31" t="s">
        <v>30</v>
      </c>
      <c r="K346" s="82"/>
      <c r="L346" s="31"/>
      <c r="M346" s="24"/>
      <c r="N346" s="24"/>
      <c r="O346" s="24"/>
      <c r="P346" s="24"/>
      <c r="Q346" s="161"/>
      <c r="R346" s="105"/>
      <c r="S346" s="106"/>
      <c r="T346" s="106"/>
      <c r="U346" s="106"/>
      <c r="V346" s="105"/>
      <c r="W346" s="107">
        <f t="shared" si="114"/>
        <v>0</v>
      </c>
      <c r="X346" s="106"/>
      <c r="Y346" s="106"/>
      <c r="Z346" s="106"/>
      <c r="AA346" s="106"/>
      <c r="AB346" s="106"/>
      <c r="AC346" s="107">
        <f t="shared" si="115"/>
        <v>0</v>
      </c>
      <c r="AD346" s="108" t="str">
        <f>IF(AE346=0,"--",IF(AE346&lt;='[4]db fasce di rischio'!$B$4,'[4]db fasce di rischio'!$A$2,IF(AE346&lt;='[4]db fasce di rischio'!$D$4,'[4]db fasce di rischio'!$C$2,IF(AE346&lt;='[4]db fasce di rischio'!$F$4,'[4]db fasce di rischio'!$E$2,IF(AE346&lt;='[4]db fasce di rischio'!$H$4,'[4]db fasce di rischio'!$G$2,"")))))</f>
        <v>--</v>
      </c>
      <c r="AE346" s="109">
        <f t="shared" si="109"/>
        <v>0</v>
      </c>
      <c r="AF346" s="106"/>
      <c r="AG346" s="108" t="str">
        <f>IF(AH346=0,"--",IF(AH346&lt;='db fasce di rischio'!$B$4,'db fasce di rischio'!$A$2,IF(AH346&lt;='db fasce di rischio'!$D$4,'db fasce di rischio'!$C$2,IF(AH346&lt;='db fasce di rischio'!$F$4,'db fasce di rischio'!$E$2,IF(AH346&lt;='db fasce di rischio'!$H$4,'db fasce di rischio'!$G$2,"")))))</f>
        <v>--</v>
      </c>
      <c r="AH346" s="109">
        <f t="shared" si="110"/>
        <v>0</v>
      </c>
      <c r="AI346" s="108" t="str">
        <f t="shared" si="111"/>
        <v>--</v>
      </c>
      <c r="AJ346" s="28"/>
      <c r="AK346" s="28"/>
    </row>
    <row r="347" spans="1:37" ht="21" hidden="1" outlineLevel="1" x14ac:dyDescent="0.2">
      <c r="A347" s="161"/>
      <c r="B347" s="161"/>
      <c r="C347" s="24" t="s">
        <v>30</v>
      </c>
      <c r="D347" s="24" t="s">
        <v>30</v>
      </c>
      <c r="E347" s="24" t="s">
        <v>30</v>
      </c>
      <c r="F347" s="24" t="s">
        <v>30</v>
      </c>
      <c r="G347" s="152" t="str">
        <f t="shared" si="112"/>
        <v>--</v>
      </c>
      <c r="H347" s="109">
        <f t="shared" si="113"/>
        <v>0</v>
      </c>
      <c r="I347" s="25" t="s">
        <v>30</v>
      </c>
      <c r="J347" s="31" t="s">
        <v>30</v>
      </c>
      <c r="K347" s="82"/>
      <c r="L347" s="31"/>
      <c r="M347" s="24"/>
      <c r="N347" s="24"/>
      <c r="O347" s="24"/>
      <c r="P347" s="26"/>
      <c r="Q347" s="161"/>
      <c r="R347" s="105"/>
      <c r="S347" s="106"/>
      <c r="T347" s="106"/>
      <c r="U347" s="106"/>
      <c r="V347" s="105"/>
      <c r="W347" s="107">
        <f t="shared" si="114"/>
        <v>0</v>
      </c>
      <c r="X347" s="106"/>
      <c r="Y347" s="106"/>
      <c r="Z347" s="106"/>
      <c r="AA347" s="106"/>
      <c r="AB347" s="106"/>
      <c r="AC347" s="107">
        <f t="shared" si="115"/>
        <v>0</v>
      </c>
      <c r="AD347" s="108" t="str">
        <f>IF(AE347=0,"--",IF(AE347&lt;='[4]db fasce di rischio'!$B$4,'[4]db fasce di rischio'!$A$2,IF(AE347&lt;='[4]db fasce di rischio'!$D$4,'[4]db fasce di rischio'!$C$2,IF(AE347&lt;='[4]db fasce di rischio'!$F$4,'[4]db fasce di rischio'!$E$2,IF(AE347&lt;='[4]db fasce di rischio'!$H$4,'[4]db fasce di rischio'!$G$2,"")))))</f>
        <v>--</v>
      </c>
      <c r="AE347" s="109">
        <f t="shared" si="109"/>
        <v>0</v>
      </c>
      <c r="AF347" s="106"/>
      <c r="AG347" s="108" t="str">
        <f>IF(AH347=0,"--",IF(AH347&lt;='db fasce di rischio'!$B$4,'db fasce di rischio'!$A$2,IF(AH347&lt;='db fasce di rischio'!$D$4,'db fasce di rischio'!$C$2,IF(AH347&lt;='db fasce di rischio'!$F$4,'db fasce di rischio'!$E$2,IF(AH347&lt;='db fasce di rischio'!$H$4,'db fasce di rischio'!$G$2,"")))))</f>
        <v>--</v>
      </c>
      <c r="AH347" s="109">
        <f t="shared" si="110"/>
        <v>0</v>
      </c>
      <c r="AI347" s="108" t="str">
        <f t="shared" si="111"/>
        <v>--</v>
      </c>
      <c r="AJ347" s="28"/>
      <c r="AK347" s="28"/>
    </row>
    <row r="348" spans="1:37" ht="21" hidden="1" outlineLevel="1" x14ac:dyDescent="0.2">
      <c r="A348" s="161"/>
      <c r="B348" s="161"/>
      <c r="C348" s="24" t="s">
        <v>30</v>
      </c>
      <c r="D348" s="24" t="s">
        <v>30</v>
      </c>
      <c r="E348" s="24" t="s">
        <v>30</v>
      </c>
      <c r="F348" s="24" t="s">
        <v>30</v>
      </c>
      <c r="G348" s="152" t="str">
        <f t="shared" si="112"/>
        <v>--</v>
      </c>
      <c r="H348" s="109">
        <f t="shared" si="113"/>
        <v>0</v>
      </c>
      <c r="I348" s="25" t="s">
        <v>30</v>
      </c>
      <c r="J348" s="31" t="s">
        <v>30</v>
      </c>
      <c r="K348" s="82"/>
      <c r="L348" s="31"/>
      <c r="M348" s="24"/>
      <c r="N348" s="24"/>
      <c r="O348" s="24"/>
      <c r="P348" s="27"/>
      <c r="Q348" s="161"/>
      <c r="R348" s="105"/>
      <c r="S348" s="106"/>
      <c r="T348" s="106"/>
      <c r="U348" s="106"/>
      <c r="V348" s="105"/>
      <c r="W348" s="107">
        <f t="shared" si="114"/>
        <v>0</v>
      </c>
      <c r="X348" s="106"/>
      <c r="Y348" s="106"/>
      <c r="Z348" s="106"/>
      <c r="AA348" s="106"/>
      <c r="AB348" s="106"/>
      <c r="AC348" s="107">
        <f t="shared" si="115"/>
        <v>0</v>
      </c>
      <c r="AD348" s="108" t="str">
        <f>IF(AE348=0,"--",IF(AE348&lt;='[4]db fasce di rischio'!$B$4,'[4]db fasce di rischio'!$A$2,IF(AE348&lt;='[4]db fasce di rischio'!$D$4,'[4]db fasce di rischio'!$C$2,IF(AE348&lt;='[4]db fasce di rischio'!$F$4,'[4]db fasce di rischio'!$E$2,IF(AE348&lt;='[4]db fasce di rischio'!$H$4,'[4]db fasce di rischio'!$G$2,"")))))</f>
        <v>--</v>
      </c>
      <c r="AE348" s="109">
        <f t="shared" si="109"/>
        <v>0</v>
      </c>
      <c r="AF348" s="106"/>
      <c r="AG348" s="108" t="str">
        <f>IF(AH348=0,"--",IF(AH348&lt;='db fasce di rischio'!$B$4,'db fasce di rischio'!$A$2,IF(AH348&lt;='db fasce di rischio'!$D$4,'db fasce di rischio'!$C$2,IF(AH348&lt;='db fasce di rischio'!$F$4,'db fasce di rischio'!$E$2,IF(AH348&lt;='db fasce di rischio'!$H$4,'db fasce di rischio'!$G$2,"")))))</f>
        <v>--</v>
      </c>
      <c r="AH348" s="109">
        <f t="shared" si="110"/>
        <v>0</v>
      </c>
      <c r="AI348" s="108" t="str">
        <f t="shared" si="111"/>
        <v>--</v>
      </c>
      <c r="AJ348" s="28"/>
      <c r="AK348" s="28"/>
    </row>
    <row r="349" spans="1:37" ht="21" collapsed="1" x14ac:dyDescent="0.2">
      <c r="A349" s="160"/>
      <c r="B349" s="160"/>
      <c r="C349" s="87"/>
      <c r="D349" s="87"/>
      <c r="E349" s="87"/>
      <c r="F349" s="87"/>
      <c r="G349" s="87"/>
      <c r="H349" s="87"/>
      <c r="I349" s="87"/>
      <c r="J349" s="87"/>
      <c r="K349" s="168"/>
      <c r="L349" s="87"/>
      <c r="M349" s="87"/>
      <c r="N349" s="87"/>
      <c r="O349" s="87"/>
      <c r="P349" s="87"/>
      <c r="Q349" s="160"/>
      <c r="R349" s="28"/>
      <c r="S349" s="28"/>
      <c r="T349" s="28"/>
      <c r="U349" s="28"/>
      <c r="V349" s="28"/>
      <c r="W349" s="28"/>
      <c r="X349" s="28"/>
      <c r="Y349" s="28"/>
      <c r="Z349" s="28"/>
      <c r="AA349" s="28"/>
      <c r="AB349" s="28"/>
      <c r="AC349" s="28"/>
      <c r="AD349" s="28"/>
      <c r="AE349" s="28"/>
      <c r="AF349" s="28"/>
      <c r="AG349" s="28"/>
      <c r="AH349" s="28"/>
      <c r="AI349" s="28"/>
      <c r="AJ349" s="28"/>
      <c r="AK349" s="28"/>
    </row>
    <row r="350" spans="1:37" ht="90.6" customHeight="1" x14ac:dyDescent="0.2">
      <c r="A350" s="29"/>
      <c r="B350" s="29"/>
      <c r="C350" s="30" t="s">
        <v>665</v>
      </c>
      <c r="D350" s="30"/>
      <c r="E350" s="28"/>
      <c r="F350" s="28"/>
      <c r="G350" s="28"/>
      <c r="H350" s="28"/>
      <c r="I350" s="28"/>
      <c r="J350" s="28"/>
      <c r="K350" s="80"/>
      <c r="L350" s="28"/>
      <c r="M350" s="28"/>
      <c r="N350" s="28"/>
      <c r="O350" s="79" t="s">
        <v>6</v>
      </c>
      <c r="P350" s="79" t="s">
        <v>666</v>
      </c>
      <c r="Q350" s="28"/>
      <c r="R350" s="192" t="str">
        <f>'Val testo - PNA 2019'!$A$4</f>
        <v>Livello di interesse “esterno”(1.1)</v>
      </c>
      <c r="S350" s="192" t="str">
        <f>'Val testo - PNA 2019'!$A$12</f>
        <v>Grado di discrezionalità del decisore interno alla PA rispetto al processo (1.2)</v>
      </c>
      <c r="T350" s="192" t="str">
        <f>'Val testo - PNA 2019'!$A$20</f>
        <v>Manifestazione di eventi corruttivi o di maladministration in passato (1.3)</v>
      </c>
      <c r="U350" s="192" t="str">
        <f>'Val testo - PNA 2019'!$A$28</f>
        <v>Complessità/opacità del processo decisionale (1.4)</v>
      </c>
      <c r="V350" s="192" t="str">
        <f>'Val testo - PNA 2019'!$A$36</f>
        <v>Livello di collaborazione del responsabile del processo (1.5)</v>
      </c>
      <c r="W350" s="193" t="s">
        <v>1276</v>
      </c>
      <c r="X350" s="192" t="str">
        <f>'Val testo - PNA 2019'!$A$46</f>
        <v>Impatto organizzativo (2.1)</v>
      </c>
      <c r="Y350" s="192" t="str">
        <f>'Val testo - PNA 2019'!$A$54</f>
        <v>Impatto derivante dalla definizione dei ruoli/responsabilità (2.2)</v>
      </c>
      <c r="Z350" s="192" t="str">
        <f>'Val testo - PNA 2019'!$A$62</f>
        <v>Impatto economico (2.3)</v>
      </c>
      <c r="AA350" s="192" t="str">
        <f>'Val testo - PNA 2019'!$A$70</f>
        <v>Impatto reputazionale (2.4)</v>
      </c>
      <c r="AB350" s="192" t="str">
        <f>'Val testo - PNA 2019'!$A$78</f>
        <v>Impatto organizzativo, economico e sull'immagine (2.5)</v>
      </c>
      <c r="AC350" s="193" t="s">
        <v>1276</v>
      </c>
      <c r="AD350" s="194" t="s">
        <v>1277</v>
      </c>
      <c r="AE350" s="194" t="s">
        <v>1278</v>
      </c>
      <c r="AF350" s="174" t="s">
        <v>1382</v>
      </c>
      <c r="AG350" s="173" t="s">
        <v>1303</v>
      </c>
      <c r="AH350" s="173" t="s">
        <v>1304</v>
      </c>
      <c r="AI350" s="175" t="s">
        <v>1387</v>
      </c>
      <c r="AJ350" s="28"/>
      <c r="AK350" s="28"/>
    </row>
    <row r="351" spans="1:37" ht="30.6" customHeight="1" x14ac:dyDescent="0.2">
      <c r="A351" s="160"/>
      <c r="B351" s="160">
        <v>17</v>
      </c>
      <c r="C351" s="265" t="s">
        <v>1257</v>
      </c>
      <c r="D351" s="266"/>
      <c r="E351" s="267"/>
      <c r="F351" s="270"/>
      <c r="G351" s="270"/>
      <c r="H351" s="270"/>
      <c r="I351" s="270"/>
      <c r="J351" s="45" t="s">
        <v>11</v>
      </c>
      <c r="K351" s="271" t="s">
        <v>3</v>
      </c>
      <c r="L351" s="271"/>
      <c r="M351" s="37"/>
      <c r="N351" s="153" t="s">
        <v>667</v>
      </c>
      <c r="O351" s="154" t="str">
        <f>IF(P351=0,"--",IF(P351&lt;='db fasce di rischio'!$B$4,'db fasce di rischio'!$A$2,IF(P351&lt;='db fasce di rischio'!$D$4,'db fasce di rischio'!$C$2,IF(P351&lt;='db fasce di rischio'!$F$4,'db fasce di rischio'!$E$2,IF(P351&lt;='db fasce di rischio'!$H$4,'db fasce di rischio'!$G$2,"")))))</f>
        <v>--</v>
      </c>
      <c r="P351" s="155">
        <f>IF(AH351=0,MAX(AH351:AH369),AH351)</f>
        <v>0</v>
      </c>
      <c r="Q351" s="160"/>
      <c r="R351" s="105"/>
      <c r="S351" s="106"/>
      <c r="T351" s="106"/>
      <c r="U351" s="106"/>
      <c r="V351" s="105"/>
      <c r="W351" s="107">
        <f>SUM(R351:V351)/5</f>
        <v>0</v>
      </c>
      <c r="X351" s="106"/>
      <c r="Y351" s="106"/>
      <c r="Z351" s="106"/>
      <c r="AA351" s="106"/>
      <c r="AB351" s="106"/>
      <c r="AC351" s="107">
        <f>SUM(X351:AB351)/5</f>
        <v>0</v>
      </c>
      <c r="AD351" s="108" t="str">
        <f>IF(AE351=0,"--",IF(AE351&lt;='[4]db fasce di rischio'!$B$4,'[4]db fasce di rischio'!$A$2,IF(AE351&lt;='[4]db fasce di rischio'!$D$4,'[4]db fasce di rischio'!$C$2,IF(AE351&lt;='[4]db fasce di rischio'!$F$4,'[4]db fasce di rischio'!$E$2,IF(AE351&lt;='[4]db fasce di rischio'!$H$4,'[4]db fasce di rischio'!$G$2,"")))))</f>
        <v>--</v>
      </c>
      <c r="AE351" s="109">
        <f>W351*AC351</f>
        <v>0</v>
      </c>
      <c r="AF351" s="106"/>
      <c r="AG351" s="108" t="str">
        <f>IF(AH351=0,"--",IF(AH351&lt;='db fasce di rischio'!$B$4,'db fasce di rischio'!$A$2,IF(AH351&lt;='db fasce di rischio'!$D$4,'db fasce di rischio'!$C$2,IF(AH351&lt;='db fasce di rischio'!$F$4,'db fasce di rischio'!$E$2,IF(AH351&lt;='db fasce di rischio'!$H$4,'db fasce di rischio'!$G$2,"")))))</f>
        <v>--</v>
      </c>
      <c r="AH351" s="109">
        <f>IF(MAX(AH355:AH369)&gt;(AF351*AE351),MAX(AH355:AH369),AF351*AE351)</f>
        <v>0</v>
      </c>
      <c r="AI351" s="108" t="str">
        <f>AG351</f>
        <v>--</v>
      </c>
      <c r="AJ351" s="28"/>
      <c r="AK351" s="28"/>
    </row>
    <row r="352" spans="1:37" ht="59.45" customHeight="1" x14ac:dyDescent="0.2">
      <c r="A352" s="160"/>
      <c r="B352" s="160"/>
      <c r="C352" s="268"/>
      <c r="D352" s="269"/>
      <c r="E352" s="269"/>
      <c r="F352" s="164"/>
      <c r="G352" s="164"/>
      <c r="H352" s="164"/>
      <c r="I352" s="164"/>
      <c r="J352" s="164"/>
      <c r="K352" s="164"/>
      <c r="L352" s="164"/>
      <c r="M352" s="165"/>
      <c r="N352" s="272" t="s">
        <v>1302</v>
      </c>
      <c r="O352" s="272"/>
      <c r="P352" s="272"/>
      <c r="Q352" s="160"/>
      <c r="R352" s="160"/>
      <c r="S352" s="28"/>
      <c r="T352" s="28"/>
      <c r="U352" s="28"/>
      <c r="V352" s="28"/>
      <c r="W352" s="28"/>
      <c r="X352" s="28"/>
      <c r="Y352" s="28"/>
      <c r="Z352" s="28"/>
      <c r="AA352" s="28"/>
      <c r="AB352" s="28"/>
      <c r="AC352" s="28"/>
      <c r="AD352" s="28"/>
      <c r="AE352" s="28"/>
      <c r="AF352" s="28"/>
      <c r="AG352" s="28"/>
      <c r="AH352" s="28"/>
      <c r="AI352" s="28"/>
      <c r="AJ352" s="28"/>
      <c r="AK352" s="28"/>
    </row>
    <row r="353" spans="1:37" ht="31.5" hidden="1" customHeight="1" outlineLevel="1" x14ac:dyDescent="0.2">
      <c r="A353" s="160"/>
      <c r="B353" s="160"/>
      <c r="C353" s="260" t="s">
        <v>1256</v>
      </c>
      <c r="D353" s="261"/>
      <c r="E353" s="151"/>
      <c r="F353" s="151"/>
      <c r="G353" s="151"/>
      <c r="H353" s="151"/>
      <c r="I353" s="151"/>
      <c r="J353" s="151"/>
      <c r="K353" s="150"/>
      <c r="L353" s="151"/>
      <c r="M353" s="156">
        <f>SUM(I340:I348)</f>
        <v>0</v>
      </c>
      <c r="N353" s="157"/>
      <c r="O353" s="157"/>
      <c r="P353" s="157"/>
      <c r="Q353" s="160"/>
      <c r="R353" s="160"/>
      <c r="S353" s="28"/>
      <c r="T353" s="28"/>
      <c r="U353" s="28"/>
      <c r="V353" s="28"/>
      <c r="W353" s="28"/>
      <c r="X353" s="28"/>
      <c r="Y353" s="28"/>
      <c r="Z353" s="28"/>
      <c r="AA353" s="28"/>
      <c r="AB353" s="28"/>
      <c r="AC353" s="28"/>
      <c r="AD353" s="28"/>
      <c r="AE353" s="28"/>
      <c r="AF353" s="28"/>
      <c r="AG353" s="28"/>
      <c r="AH353" s="28"/>
      <c r="AI353" s="28"/>
      <c r="AJ353" s="28"/>
      <c r="AK353" s="28"/>
    </row>
    <row r="354" spans="1:37" ht="81.95" hidden="1" customHeight="1" outlineLevel="1" x14ac:dyDescent="0.2">
      <c r="A354" s="161"/>
      <c r="B354" s="161"/>
      <c r="C354" s="22" t="s">
        <v>905</v>
      </c>
      <c r="D354" s="22" t="s">
        <v>906</v>
      </c>
      <c r="E354" s="22" t="s">
        <v>971</v>
      </c>
      <c r="F354" s="22" t="s">
        <v>970</v>
      </c>
      <c r="G354" s="262" t="s">
        <v>1299</v>
      </c>
      <c r="H354" s="263"/>
      <c r="I354" s="22" t="s">
        <v>969</v>
      </c>
      <c r="J354" s="22" t="s">
        <v>907</v>
      </c>
      <c r="K354" s="45" t="s">
        <v>972</v>
      </c>
      <c r="L354" s="45" t="s">
        <v>908</v>
      </c>
      <c r="M354" s="22" t="s">
        <v>630</v>
      </c>
      <c r="N354" s="22" t="s">
        <v>668</v>
      </c>
      <c r="O354" s="22" t="s">
        <v>669</v>
      </c>
      <c r="P354" s="22" t="s">
        <v>670</v>
      </c>
      <c r="Q354" s="161"/>
      <c r="R354" s="192" t="str">
        <f>'Val testo - PNA 2019'!$A$4</f>
        <v>Livello di interesse “esterno”(1.1)</v>
      </c>
      <c r="S354" s="192" t="str">
        <f>'Val testo - PNA 2019'!$A$12</f>
        <v>Grado di discrezionalità del decisore interno alla PA rispetto al processo (1.2)</v>
      </c>
      <c r="T354" s="192" t="str">
        <f>'Val testo - PNA 2019'!$A$20</f>
        <v>Manifestazione di eventi corruttivi o di maladministration in passato (1.3)</v>
      </c>
      <c r="U354" s="192" t="str">
        <f>'Val testo - PNA 2019'!$A$28</f>
        <v>Complessità/opacità del processo decisionale (1.4)</v>
      </c>
      <c r="V354" s="192" t="str">
        <f>'Val testo - PNA 2019'!$A$36</f>
        <v>Livello di collaborazione del responsabile del processo (1.5)</v>
      </c>
      <c r="W354" s="193" t="s">
        <v>1276</v>
      </c>
      <c r="X354" s="192" t="str">
        <f>'Val testo - PNA 2019'!$A$46</f>
        <v>Impatto organizzativo (2.1)</v>
      </c>
      <c r="Y354" s="192" t="str">
        <f>'Val testo - PNA 2019'!$A$54</f>
        <v>Impatto derivante dalla definizione dei ruoli/responsabilità (2.2)</v>
      </c>
      <c r="Z354" s="192" t="str">
        <f>'Val testo - PNA 2019'!$A$62</f>
        <v>Impatto economico (2.3)</v>
      </c>
      <c r="AA354" s="192" t="str">
        <f>'Val testo - PNA 2019'!$A$70</f>
        <v>Impatto reputazionale (2.4)</v>
      </c>
      <c r="AB354" s="192" t="str">
        <f>'Val testo - PNA 2019'!$A$78</f>
        <v>Impatto organizzativo, economico e sull'immagine (2.5)</v>
      </c>
      <c r="AC354" s="193" t="s">
        <v>1276</v>
      </c>
      <c r="AD354" s="194" t="s">
        <v>1277</v>
      </c>
      <c r="AE354" s="194" t="s">
        <v>1278</v>
      </c>
      <c r="AF354" s="174" t="s">
        <v>1382</v>
      </c>
      <c r="AG354" s="173" t="s">
        <v>1303</v>
      </c>
      <c r="AH354" s="22" t="s">
        <v>1293</v>
      </c>
      <c r="AI354" s="22" t="s">
        <v>1387</v>
      </c>
      <c r="AJ354" s="28"/>
      <c r="AK354" s="28"/>
    </row>
    <row r="355" spans="1:37" ht="21" hidden="1" outlineLevel="1" x14ac:dyDescent="0.2">
      <c r="A355" s="161"/>
      <c r="B355" s="161"/>
      <c r="C355" s="24" t="s">
        <v>30</v>
      </c>
      <c r="D355" s="24" t="s">
        <v>30</v>
      </c>
      <c r="E355" s="24" t="s">
        <v>30</v>
      </c>
      <c r="F355" s="24" t="s">
        <v>30</v>
      </c>
      <c r="G355" s="152" t="str">
        <f>AG355</f>
        <v>--</v>
      </c>
      <c r="H355" s="109">
        <f>AH355</f>
        <v>0</v>
      </c>
      <c r="I355" s="25" t="s">
        <v>30</v>
      </c>
      <c r="J355" s="31" t="s">
        <v>30</v>
      </c>
      <c r="K355" s="82"/>
      <c r="L355" s="31"/>
      <c r="M355" s="24"/>
      <c r="N355" s="24"/>
      <c r="O355" s="24"/>
      <c r="P355" s="24"/>
      <c r="Q355" s="161"/>
      <c r="R355" s="105"/>
      <c r="S355" s="106"/>
      <c r="T355" s="106"/>
      <c r="U355" s="106"/>
      <c r="V355" s="105"/>
      <c r="W355" s="107">
        <f>SUM(R355:V355)/5</f>
        <v>0</v>
      </c>
      <c r="X355" s="106"/>
      <c r="Y355" s="106"/>
      <c r="Z355" s="106"/>
      <c r="AA355" s="106"/>
      <c r="AB355" s="106"/>
      <c r="AC355" s="107">
        <f>SUM(X355:AB355)/5</f>
        <v>0</v>
      </c>
      <c r="AD355" s="108" t="str">
        <f>IF(AE355=0,"--",IF(AE355&lt;='[4]db fasce di rischio'!$B$4,'[4]db fasce di rischio'!$A$2,IF(AE355&lt;='[4]db fasce di rischio'!$D$4,'[4]db fasce di rischio'!$C$2,IF(AE355&lt;='[4]db fasce di rischio'!$F$4,'[4]db fasce di rischio'!$E$2,IF(AE355&lt;='[4]db fasce di rischio'!$H$4,'[4]db fasce di rischio'!$G$2,"")))))</f>
        <v>--</v>
      </c>
      <c r="AE355" s="109">
        <f t="shared" ref="AE355:AE369" si="116">W355*AC355</f>
        <v>0</v>
      </c>
      <c r="AF355" s="106"/>
      <c r="AG355" s="108" t="str">
        <f>IF(AH355=0,"--",IF(AH355&lt;='db fasce di rischio'!$B$4,'db fasce di rischio'!$A$2,IF(AH355&lt;='db fasce di rischio'!$D$4,'db fasce di rischio'!$C$2,IF(AH355&lt;='db fasce di rischio'!$F$4,'db fasce di rischio'!$E$2,IF(AH355&lt;='db fasce di rischio'!$H$4,'db fasce di rischio'!$G$2,"")))))</f>
        <v>--</v>
      </c>
      <c r="AH355" s="109">
        <f t="shared" ref="AH355:AH369" si="117">AF355*AE355</f>
        <v>0</v>
      </c>
      <c r="AI355" s="108" t="str">
        <f t="shared" ref="AI355:AI369" si="118">AG355</f>
        <v>--</v>
      </c>
      <c r="AJ355" s="28"/>
      <c r="AK355" s="28"/>
    </row>
    <row r="356" spans="1:37" ht="21" hidden="1" outlineLevel="1" x14ac:dyDescent="0.2">
      <c r="A356" s="161"/>
      <c r="B356" s="161"/>
      <c r="C356" s="24" t="s">
        <v>30</v>
      </c>
      <c r="D356" s="24" t="s">
        <v>30</v>
      </c>
      <c r="E356" s="24" t="s">
        <v>30</v>
      </c>
      <c r="F356" s="24" t="s">
        <v>30</v>
      </c>
      <c r="G356" s="152" t="str">
        <f t="shared" ref="G356:G369" si="119">AG356</f>
        <v>--</v>
      </c>
      <c r="H356" s="109">
        <f t="shared" ref="H356:H369" si="120">AH356</f>
        <v>0</v>
      </c>
      <c r="I356" s="25" t="s">
        <v>30</v>
      </c>
      <c r="J356" s="31" t="s">
        <v>30</v>
      </c>
      <c r="K356" s="82"/>
      <c r="L356" s="31"/>
      <c r="M356" s="24"/>
      <c r="N356" s="24"/>
      <c r="O356" s="24"/>
      <c r="P356" s="24"/>
      <c r="Q356" s="161"/>
      <c r="R356" s="105"/>
      <c r="S356" s="106"/>
      <c r="T356" s="106"/>
      <c r="U356" s="106"/>
      <c r="V356" s="105"/>
      <c r="W356" s="107">
        <f t="shared" ref="W356:W369" si="121">SUM(R356:V356)/5</f>
        <v>0</v>
      </c>
      <c r="X356" s="106"/>
      <c r="Y356" s="106"/>
      <c r="Z356" s="106"/>
      <c r="AA356" s="106"/>
      <c r="AB356" s="106"/>
      <c r="AC356" s="107">
        <f t="shared" ref="AC356:AC369" si="122">SUM(X356:AB356)/5</f>
        <v>0</v>
      </c>
      <c r="AD356" s="108" t="str">
        <f>IF(AE356=0,"--",IF(AE356&lt;='[4]db fasce di rischio'!$B$4,'[4]db fasce di rischio'!$A$2,IF(AE356&lt;='[4]db fasce di rischio'!$D$4,'[4]db fasce di rischio'!$C$2,IF(AE356&lt;='[4]db fasce di rischio'!$F$4,'[4]db fasce di rischio'!$E$2,IF(AE356&lt;='[4]db fasce di rischio'!$H$4,'[4]db fasce di rischio'!$G$2,"")))))</f>
        <v>--</v>
      </c>
      <c r="AE356" s="109">
        <f t="shared" si="116"/>
        <v>0</v>
      </c>
      <c r="AF356" s="106"/>
      <c r="AG356" s="108" t="str">
        <f>IF(AH356=0,"--",IF(AH356&lt;='db fasce di rischio'!$B$4,'db fasce di rischio'!$A$2,IF(AH356&lt;='db fasce di rischio'!$D$4,'db fasce di rischio'!$C$2,IF(AH356&lt;='db fasce di rischio'!$F$4,'db fasce di rischio'!$E$2,IF(AH356&lt;='db fasce di rischio'!$H$4,'db fasce di rischio'!$G$2,"")))))</f>
        <v>--</v>
      </c>
      <c r="AH356" s="109">
        <f t="shared" si="117"/>
        <v>0</v>
      </c>
      <c r="AI356" s="108" t="str">
        <f t="shared" si="118"/>
        <v>--</v>
      </c>
      <c r="AJ356" s="28"/>
      <c r="AK356" s="28"/>
    </row>
    <row r="357" spans="1:37" ht="21" hidden="1" outlineLevel="1" x14ac:dyDescent="0.2">
      <c r="A357" s="161"/>
      <c r="B357" s="161"/>
      <c r="C357" s="24" t="s">
        <v>30</v>
      </c>
      <c r="D357" s="24" t="s">
        <v>30</v>
      </c>
      <c r="E357" s="24" t="s">
        <v>30</v>
      </c>
      <c r="F357" s="24" t="s">
        <v>30</v>
      </c>
      <c r="G357" s="152" t="str">
        <f t="shared" si="119"/>
        <v>--</v>
      </c>
      <c r="H357" s="109">
        <f t="shared" si="120"/>
        <v>0</v>
      </c>
      <c r="I357" s="25" t="s">
        <v>30</v>
      </c>
      <c r="J357" s="31" t="s">
        <v>30</v>
      </c>
      <c r="K357" s="82"/>
      <c r="L357" s="31"/>
      <c r="M357" s="24"/>
      <c r="N357" s="24"/>
      <c r="O357" s="24"/>
      <c r="P357" s="24"/>
      <c r="Q357" s="161"/>
      <c r="R357" s="105"/>
      <c r="S357" s="106"/>
      <c r="T357" s="106"/>
      <c r="U357" s="106"/>
      <c r="V357" s="105"/>
      <c r="W357" s="107">
        <f t="shared" si="121"/>
        <v>0</v>
      </c>
      <c r="X357" s="106"/>
      <c r="Y357" s="106"/>
      <c r="Z357" s="106"/>
      <c r="AA357" s="106"/>
      <c r="AB357" s="106"/>
      <c r="AC357" s="107">
        <f t="shared" si="122"/>
        <v>0</v>
      </c>
      <c r="AD357" s="108" t="str">
        <f>IF(AE357=0,"--",IF(AE357&lt;='[4]db fasce di rischio'!$B$4,'[4]db fasce di rischio'!$A$2,IF(AE357&lt;='[4]db fasce di rischio'!$D$4,'[4]db fasce di rischio'!$C$2,IF(AE357&lt;='[4]db fasce di rischio'!$F$4,'[4]db fasce di rischio'!$E$2,IF(AE357&lt;='[4]db fasce di rischio'!$H$4,'[4]db fasce di rischio'!$G$2,"")))))</f>
        <v>--</v>
      </c>
      <c r="AE357" s="109">
        <f t="shared" si="116"/>
        <v>0</v>
      </c>
      <c r="AF357" s="106"/>
      <c r="AG357" s="108" t="str">
        <f>IF(AH357=0,"--",IF(AH357&lt;='db fasce di rischio'!$B$4,'db fasce di rischio'!$A$2,IF(AH357&lt;='db fasce di rischio'!$D$4,'db fasce di rischio'!$C$2,IF(AH357&lt;='db fasce di rischio'!$F$4,'db fasce di rischio'!$E$2,IF(AH357&lt;='db fasce di rischio'!$H$4,'db fasce di rischio'!$G$2,"")))))</f>
        <v>--</v>
      </c>
      <c r="AH357" s="109">
        <f t="shared" si="117"/>
        <v>0</v>
      </c>
      <c r="AI357" s="108" t="str">
        <f t="shared" si="118"/>
        <v>--</v>
      </c>
      <c r="AJ357" s="28"/>
      <c r="AK357" s="28"/>
    </row>
    <row r="358" spans="1:37" ht="21" hidden="1" outlineLevel="1" x14ac:dyDescent="0.2">
      <c r="A358" s="161"/>
      <c r="B358" s="161"/>
      <c r="C358" s="24" t="s">
        <v>30</v>
      </c>
      <c r="D358" s="24" t="s">
        <v>30</v>
      </c>
      <c r="E358" s="24" t="s">
        <v>30</v>
      </c>
      <c r="F358" s="24" t="s">
        <v>30</v>
      </c>
      <c r="G358" s="152" t="str">
        <f t="shared" si="119"/>
        <v>--</v>
      </c>
      <c r="H358" s="109">
        <f t="shared" si="120"/>
        <v>0</v>
      </c>
      <c r="I358" s="25" t="s">
        <v>30</v>
      </c>
      <c r="J358" s="31" t="s">
        <v>30</v>
      </c>
      <c r="K358" s="82"/>
      <c r="L358" s="31"/>
      <c r="M358" s="24"/>
      <c r="N358" s="24"/>
      <c r="O358" s="24"/>
      <c r="P358" s="24"/>
      <c r="Q358" s="161"/>
      <c r="R358" s="105"/>
      <c r="S358" s="106"/>
      <c r="T358" s="106"/>
      <c r="U358" s="106"/>
      <c r="V358" s="105"/>
      <c r="W358" s="107">
        <f t="shared" si="121"/>
        <v>0</v>
      </c>
      <c r="X358" s="106"/>
      <c r="Y358" s="106"/>
      <c r="Z358" s="106"/>
      <c r="AA358" s="106"/>
      <c r="AB358" s="106"/>
      <c r="AC358" s="107">
        <f t="shared" si="122"/>
        <v>0</v>
      </c>
      <c r="AD358" s="108" t="str">
        <f>IF(AE358=0,"--",IF(AE358&lt;='[4]db fasce di rischio'!$B$4,'[4]db fasce di rischio'!$A$2,IF(AE358&lt;='[4]db fasce di rischio'!$D$4,'[4]db fasce di rischio'!$C$2,IF(AE358&lt;='[4]db fasce di rischio'!$F$4,'[4]db fasce di rischio'!$E$2,IF(AE358&lt;='[4]db fasce di rischio'!$H$4,'[4]db fasce di rischio'!$G$2,"")))))</f>
        <v>--</v>
      </c>
      <c r="AE358" s="109">
        <f t="shared" si="116"/>
        <v>0</v>
      </c>
      <c r="AF358" s="106"/>
      <c r="AG358" s="108" t="str">
        <f>IF(AH358=0,"--",IF(AH358&lt;='db fasce di rischio'!$B$4,'db fasce di rischio'!$A$2,IF(AH358&lt;='db fasce di rischio'!$D$4,'db fasce di rischio'!$C$2,IF(AH358&lt;='db fasce di rischio'!$F$4,'db fasce di rischio'!$E$2,IF(AH358&lt;='db fasce di rischio'!$H$4,'db fasce di rischio'!$G$2,"")))))</f>
        <v>--</v>
      </c>
      <c r="AH358" s="109">
        <f t="shared" si="117"/>
        <v>0</v>
      </c>
      <c r="AI358" s="108" t="str">
        <f t="shared" si="118"/>
        <v>--</v>
      </c>
      <c r="AJ358" s="28"/>
      <c r="AK358" s="28"/>
    </row>
    <row r="359" spans="1:37" ht="21" hidden="1" outlineLevel="1" x14ac:dyDescent="0.2">
      <c r="A359" s="161"/>
      <c r="B359" s="161"/>
      <c r="C359" s="24" t="s">
        <v>30</v>
      </c>
      <c r="D359" s="24" t="s">
        <v>30</v>
      </c>
      <c r="E359" s="24" t="s">
        <v>30</v>
      </c>
      <c r="F359" s="24" t="s">
        <v>30</v>
      </c>
      <c r="G359" s="152" t="str">
        <f t="shared" si="119"/>
        <v>--</v>
      </c>
      <c r="H359" s="109">
        <f t="shared" si="120"/>
        <v>0</v>
      </c>
      <c r="I359" s="25" t="s">
        <v>30</v>
      </c>
      <c r="J359" s="31" t="s">
        <v>30</v>
      </c>
      <c r="K359" s="82"/>
      <c r="L359" s="31"/>
      <c r="M359" s="24"/>
      <c r="N359" s="24"/>
      <c r="O359" s="24"/>
      <c r="P359" s="24"/>
      <c r="Q359" s="161"/>
      <c r="R359" s="105"/>
      <c r="S359" s="106"/>
      <c r="T359" s="106"/>
      <c r="U359" s="106"/>
      <c r="V359" s="105"/>
      <c r="W359" s="107">
        <f t="shared" si="121"/>
        <v>0</v>
      </c>
      <c r="X359" s="106"/>
      <c r="Y359" s="106"/>
      <c r="Z359" s="106"/>
      <c r="AA359" s="106"/>
      <c r="AB359" s="106"/>
      <c r="AC359" s="107">
        <f t="shared" si="122"/>
        <v>0</v>
      </c>
      <c r="AD359" s="108" t="str">
        <f>IF(AE359=0,"--",IF(AE359&lt;='[4]db fasce di rischio'!$B$4,'[4]db fasce di rischio'!$A$2,IF(AE359&lt;='[4]db fasce di rischio'!$D$4,'[4]db fasce di rischio'!$C$2,IF(AE359&lt;='[4]db fasce di rischio'!$F$4,'[4]db fasce di rischio'!$E$2,IF(AE359&lt;='[4]db fasce di rischio'!$H$4,'[4]db fasce di rischio'!$G$2,"")))))</f>
        <v>--</v>
      </c>
      <c r="AE359" s="109">
        <f t="shared" si="116"/>
        <v>0</v>
      </c>
      <c r="AF359" s="106"/>
      <c r="AG359" s="108" t="str">
        <f>IF(AH359=0,"--",IF(AH359&lt;='db fasce di rischio'!$B$4,'db fasce di rischio'!$A$2,IF(AH359&lt;='db fasce di rischio'!$D$4,'db fasce di rischio'!$C$2,IF(AH359&lt;='db fasce di rischio'!$F$4,'db fasce di rischio'!$E$2,IF(AH359&lt;='db fasce di rischio'!$H$4,'db fasce di rischio'!$G$2,"")))))</f>
        <v>--</v>
      </c>
      <c r="AH359" s="109">
        <f t="shared" si="117"/>
        <v>0</v>
      </c>
      <c r="AI359" s="108" t="str">
        <f t="shared" si="118"/>
        <v>--</v>
      </c>
      <c r="AJ359" s="28"/>
      <c r="AK359" s="28"/>
    </row>
    <row r="360" spans="1:37" ht="21" hidden="1" outlineLevel="1" x14ac:dyDescent="0.2">
      <c r="A360" s="161"/>
      <c r="B360" s="161"/>
      <c r="C360" s="24" t="s">
        <v>30</v>
      </c>
      <c r="D360" s="24" t="s">
        <v>30</v>
      </c>
      <c r="E360" s="24" t="s">
        <v>30</v>
      </c>
      <c r="F360" s="24" t="s">
        <v>30</v>
      </c>
      <c r="G360" s="152" t="str">
        <f t="shared" si="119"/>
        <v>--</v>
      </c>
      <c r="H360" s="109">
        <f t="shared" si="120"/>
        <v>0</v>
      </c>
      <c r="I360" s="25" t="s">
        <v>30</v>
      </c>
      <c r="J360" s="31" t="s">
        <v>30</v>
      </c>
      <c r="K360" s="82"/>
      <c r="L360" s="31"/>
      <c r="M360" s="24"/>
      <c r="N360" s="24"/>
      <c r="O360" s="24"/>
      <c r="P360" s="24"/>
      <c r="Q360" s="161"/>
      <c r="R360" s="105"/>
      <c r="S360" s="106"/>
      <c r="T360" s="106"/>
      <c r="U360" s="106"/>
      <c r="V360" s="105"/>
      <c r="W360" s="107">
        <f t="shared" si="121"/>
        <v>0</v>
      </c>
      <c r="X360" s="106"/>
      <c r="Y360" s="106"/>
      <c r="Z360" s="106"/>
      <c r="AA360" s="106"/>
      <c r="AB360" s="106"/>
      <c r="AC360" s="107">
        <f t="shared" si="122"/>
        <v>0</v>
      </c>
      <c r="AD360" s="108" t="str">
        <f>IF(AE360=0,"--",IF(AE360&lt;='[4]db fasce di rischio'!$B$4,'[4]db fasce di rischio'!$A$2,IF(AE360&lt;='[4]db fasce di rischio'!$D$4,'[4]db fasce di rischio'!$C$2,IF(AE360&lt;='[4]db fasce di rischio'!$F$4,'[4]db fasce di rischio'!$E$2,IF(AE360&lt;='[4]db fasce di rischio'!$H$4,'[4]db fasce di rischio'!$G$2,"")))))</f>
        <v>--</v>
      </c>
      <c r="AE360" s="109">
        <f t="shared" si="116"/>
        <v>0</v>
      </c>
      <c r="AF360" s="106"/>
      <c r="AG360" s="108" t="str">
        <f>IF(AH360=0,"--",IF(AH360&lt;='db fasce di rischio'!$B$4,'db fasce di rischio'!$A$2,IF(AH360&lt;='db fasce di rischio'!$D$4,'db fasce di rischio'!$C$2,IF(AH360&lt;='db fasce di rischio'!$F$4,'db fasce di rischio'!$E$2,IF(AH360&lt;='db fasce di rischio'!$H$4,'db fasce di rischio'!$G$2,"")))))</f>
        <v>--</v>
      </c>
      <c r="AH360" s="109">
        <f t="shared" si="117"/>
        <v>0</v>
      </c>
      <c r="AI360" s="108" t="str">
        <f t="shared" si="118"/>
        <v>--</v>
      </c>
      <c r="AJ360" s="28"/>
      <c r="AK360" s="28"/>
    </row>
    <row r="361" spans="1:37" ht="21" hidden="1" outlineLevel="1" x14ac:dyDescent="0.2">
      <c r="A361" s="161"/>
      <c r="B361" s="161"/>
      <c r="C361" s="24" t="s">
        <v>30</v>
      </c>
      <c r="D361" s="24" t="s">
        <v>30</v>
      </c>
      <c r="E361" s="24" t="s">
        <v>30</v>
      </c>
      <c r="F361" s="24" t="s">
        <v>30</v>
      </c>
      <c r="G361" s="152" t="str">
        <f t="shared" si="119"/>
        <v>--</v>
      </c>
      <c r="H361" s="109">
        <f t="shared" si="120"/>
        <v>0</v>
      </c>
      <c r="I361" s="25" t="s">
        <v>30</v>
      </c>
      <c r="J361" s="31" t="s">
        <v>30</v>
      </c>
      <c r="K361" s="82"/>
      <c r="L361" s="31"/>
      <c r="M361" s="24"/>
      <c r="N361" s="24"/>
      <c r="O361" s="24"/>
      <c r="P361" s="24"/>
      <c r="Q361" s="161"/>
      <c r="R361" s="105"/>
      <c r="S361" s="106"/>
      <c r="T361" s="106"/>
      <c r="U361" s="106"/>
      <c r="V361" s="105"/>
      <c r="W361" s="107">
        <f t="shared" si="121"/>
        <v>0</v>
      </c>
      <c r="X361" s="106"/>
      <c r="Y361" s="106"/>
      <c r="Z361" s="106"/>
      <c r="AA361" s="106"/>
      <c r="AB361" s="106"/>
      <c r="AC361" s="107">
        <f t="shared" si="122"/>
        <v>0</v>
      </c>
      <c r="AD361" s="108" t="str">
        <f>IF(AE361=0,"--",IF(AE361&lt;='[4]db fasce di rischio'!$B$4,'[4]db fasce di rischio'!$A$2,IF(AE361&lt;='[4]db fasce di rischio'!$D$4,'[4]db fasce di rischio'!$C$2,IF(AE361&lt;='[4]db fasce di rischio'!$F$4,'[4]db fasce di rischio'!$E$2,IF(AE361&lt;='[4]db fasce di rischio'!$H$4,'[4]db fasce di rischio'!$G$2,"")))))</f>
        <v>--</v>
      </c>
      <c r="AE361" s="109">
        <f t="shared" si="116"/>
        <v>0</v>
      </c>
      <c r="AF361" s="106"/>
      <c r="AG361" s="108" t="str">
        <f>IF(AH361=0,"--",IF(AH361&lt;='db fasce di rischio'!$B$4,'db fasce di rischio'!$A$2,IF(AH361&lt;='db fasce di rischio'!$D$4,'db fasce di rischio'!$C$2,IF(AH361&lt;='db fasce di rischio'!$F$4,'db fasce di rischio'!$E$2,IF(AH361&lt;='db fasce di rischio'!$H$4,'db fasce di rischio'!$G$2,"")))))</f>
        <v>--</v>
      </c>
      <c r="AH361" s="109">
        <f t="shared" si="117"/>
        <v>0</v>
      </c>
      <c r="AI361" s="108" t="str">
        <f t="shared" si="118"/>
        <v>--</v>
      </c>
      <c r="AJ361" s="28"/>
      <c r="AK361" s="28"/>
    </row>
    <row r="362" spans="1:37" ht="21" hidden="1" outlineLevel="1" x14ac:dyDescent="0.2">
      <c r="A362" s="161"/>
      <c r="B362" s="161"/>
      <c r="C362" s="24" t="s">
        <v>30</v>
      </c>
      <c r="D362" s="24" t="s">
        <v>30</v>
      </c>
      <c r="E362" s="24" t="s">
        <v>30</v>
      </c>
      <c r="F362" s="24" t="s">
        <v>30</v>
      </c>
      <c r="G362" s="152" t="str">
        <f t="shared" si="119"/>
        <v>--</v>
      </c>
      <c r="H362" s="109">
        <f t="shared" si="120"/>
        <v>0</v>
      </c>
      <c r="I362" s="25" t="s">
        <v>30</v>
      </c>
      <c r="J362" s="31" t="s">
        <v>30</v>
      </c>
      <c r="K362" s="82"/>
      <c r="L362" s="31"/>
      <c r="M362" s="24"/>
      <c r="N362" s="24"/>
      <c r="O362" s="24"/>
      <c r="P362" s="24"/>
      <c r="Q362" s="161"/>
      <c r="R362" s="105"/>
      <c r="S362" s="106"/>
      <c r="T362" s="106"/>
      <c r="U362" s="106"/>
      <c r="V362" s="105"/>
      <c r="W362" s="107">
        <f t="shared" si="121"/>
        <v>0</v>
      </c>
      <c r="X362" s="106"/>
      <c r="Y362" s="106"/>
      <c r="Z362" s="106"/>
      <c r="AA362" s="106"/>
      <c r="AB362" s="106"/>
      <c r="AC362" s="107">
        <f t="shared" si="122"/>
        <v>0</v>
      </c>
      <c r="AD362" s="108" t="str">
        <f>IF(AE362=0,"--",IF(AE362&lt;='[4]db fasce di rischio'!$B$4,'[4]db fasce di rischio'!$A$2,IF(AE362&lt;='[4]db fasce di rischio'!$D$4,'[4]db fasce di rischio'!$C$2,IF(AE362&lt;='[4]db fasce di rischio'!$F$4,'[4]db fasce di rischio'!$E$2,IF(AE362&lt;='[4]db fasce di rischio'!$H$4,'[4]db fasce di rischio'!$G$2,"")))))</f>
        <v>--</v>
      </c>
      <c r="AE362" s="109">
        <f t="shared" si="116"/>
        <v>0</v>
      </c>
      <c r="AF362" s="106"/>
      <c r="AG362" s="108" t="str">
        <f>IF(AH362=0,"--",IF(AH362&lt;='db fasce di rischio'!$B$4,'db fasce di rischio'!$A$2,IF(AH362&lt;='db fasce di rischio'!$D$4,'db fasce di rischio'!$C$2,IF(AH362&lt;='db fasce di rischio'!$F$4,'db fasce di rischio'!$E$2,IF(AH362&lt;='db fasce di rischio'!$H$4,'db fasce di rischio'!$G$2,"")))))</f>
        <v>--</v>
      </c>
      <c r="AH362" s="109">
        <f t="shared" si="117"/>
        <v>0</v>
      </c>
      <c r="AI362" s="108" t="str">
        <f t="shared" si="118"/>
        <v>--</v>
      </c>
      <c r="AJ362" s="28"/>
      <c r="AK362" s="28"/>
    </row>
    <row r="363" spans="1:37" ht="21" hidden="1" outlineLevel="1" x14ac:dyDescent="0.2">
      <c r="A363" s="161"/>
      <c r="B363" s="161"/>
      <c r="C363" s="24" t="s">
        <v>30</v>
      </c>
      <c r="D363" s="24" t="s">
        <v>30</v>
      </c>
      <c r="E363" s="24" t="s">
        <v>30</v>
      </c>
      <c r="F363" s="24" t="s">
        <v>30</v>
      </c>
      <c r="G363" s="152" t="str">
        <f t="shared" si="119"/>
        <v>--</v>
      </c>
      <c r="H363" s="109">
        <f t="shared" si="120"/>
        <v>0</v>
      </c>
      <c r="I363" s="25" t="s">
        <v>30</v>
      </c>
      <c r="J363" s="31" t="s">
        <v>30</v>
      </c>
      <c r="K363" s="83"/>
      <c r="L363" s="31"/>
      <c r="M363" s="24"/>
      <c r="N363" s="24"/>
      <c r="O363" s="24"/>
      <c r="P363" s="24"/>
      <c r="Q363" s="161"/>
      <c r="R363" s="105"/>
      <c r="S363" s="106"/>
      <c r="T363" s="106"/>
      <c r="U363" s="106"/>
      <c r="V363" s="105"/>
      <c r="W363" s="107">
        <f t="shared" si="121"/>
        <v>0</v>
      </c>
      <c r="X363" s="106"/>
      <c r="Y363" s="106"/>
      <c r="Z363" s="106"/>
      <c r="AA363" s="106"/>
      <c r="AB363" s="106"/>
      <c r="AC363" s="107">
        <f t="shared" si="122"/>
        <v>0</v>
      </c>
      <c r="AD363" s="108" t="str">
        <f>IF(AE363=0,"--",IF(AE363&lt;='[4]db fasce di rischio'!$B$4,'[4]db fasce di rischio'!$A$2,IF(AE363&lt;='[4]db fasce di rischio'!$D$4,'[4]db fasce di rischio'!$C$2,IF(AE363&lt;='[4]db fasce di rischio'!$F$4,'[4]db fasce di rischio'!$E$2,IF(AE363&lt;='[4]db fasce di rischio'!$H$4,'[4]db fasce di rischio'!$G$2,"")))))</f>
        <v>--</v>
      </c>
      <c r="AE363" s="109">
        <f t="shared" si="116"/>
        <v>0</v>
      </c>
      <c r="AF363" s="106"/>
      <c r="AG363" s="108" t="str">
        <f>IF(AH363=0,"--",IF(AH363&lt;='db fasce di rischio'!$B$4,'db fasce di rischio'!$A$2,IF(AH363&lt;='db fasce di rischio'!$D$4,'db fasce di rischio'!$C$2,IF(AH363&lt;='db fasce di rischio'!$F$4,'db fasce di rischio'!$E$2,IF(AH363&lt;='db fasce di rischio'!$H$4,'db fasce di rischio'!$G$2,"")))))</f>
        <v>--</v>
      </c>
      <c r="AH363" s="109">
        <f t="shared" si="117"/>
        <v>0</v>
      </c>
      <c r="AI363" s="108" t="str">
        <f t="shared" si="118"/>
        <v>--</v>
      </c>
      <c r="AJ363" s="28"/>
      <c r="AK363" s="28"/>
    </row>
    <row r="364" spans="1:37" ht="21" hidden="1" outlineLevel="1" x14ac:dyDescent="0.2">
      <c r="A364" s="161"/>
      <c r="B364" s="161"/>
      <c r="C364" s="24" t="s">
        <v>30</v>
      </c>
      <c r="D364" s="24" t="s">
        <v>30</v>
      </c>
      <c r="E364" s="24" t="s">
        <v>30</v>
      </c>
      <c r="F364" s="24" t="s">
        <v>30</v>
      </c>
      <c r="G364" s="152" t="str">
        <f t="shared" si="119"/>
        <v>--</v>
      </c>
      <c r="H364" s="109">
        <f t="shared" si="120"/>
        <v>0</v>
      </c>
      <c r="I364" s="25" t="s">
        <v>30</v>
      </c>
      <c r="J364" s="31" t="s">
        <v>30</v>
      </c>
      <c r="K364" s="83"/>
      <c r="L364" s="31"/>
      <c r="M364" s="24"/>
      <c r="N364" s="24"/>
      <c r="O364" s="24"/>
      <c r="P364" s="24"/>
      <c r="Q364" s="161"/>
      <c r="R364" s="105"/>
      <c r="S364" s="106"/>
      <c r="T364" s="106"/>
      <c r="U364" s="106"/>
      <c r="V364" s="105"/>
      <c r="W364" s="107">
        <f t="shared" si="121"/>
        <v>0</v>
      </c>
      <c r="X364" s="106"/>
      <c r="Y364" s="106"/>
      <c r="Z364" s="106"/>
      <c r="AA364" s="106"/>
      <c r="AB364" s="106"/>
      <c r="AC364" s="107">
        <f t="shared" si="122"/>
        <v>0</v>
      </c>
      <c r="AD364" s="108" t="str">
        <f>IF(AE364=0,"--",IF(AE364&lt;='[4]db fasce di rischio'!$B$4,'[4]db fasce di rischio'!$A$2,IF(AE364&lt;='[4]db fasce di rischio'!$D$4,'[4]db fasce di rischio'!$C$2,IF(AE364&lt;='[4]db fasce di rischio'!$F$4,'[4]db fasce di rischio'!$E$2,IF(AE364&lt;='[4]db fasce di rischio'!$H$4,'[4]db fasce di rischio'!$G$2,"")))))</f>
        <v>--</v>
      </c>
      <c r="AE364" s="109">
        <f t="shared" si="116"/>
        <v>0</v>
      </c>
      <c r="AF364" s="106"/>
      <c r="AG364" s="108" t="str">
        <f>IF(AH364=0,"--",IF(AH364&lt;='db fasce di rischio'!$B$4,'db fasce di rischio'!$A$2,IF(AH364&lt;='db fasce di rischio'!$D$4,'db fasce di rischio'!$C$2,IF(AH364&lt;='db fasce di rischio'!$F$4,'db fasce di rischio'!$E$2,IF(AH364&lt;='db fasce di rischio'!$H$4,'db fasce di rischio'!$G$2,"")))))</f>
        <v>--</v>
      </c>
      <c r="AH364" s="109">
        <f t="shared" si="117"/>
        <v>0</v>
      </c>
      <c r="AI364" s="108" t="str">
        <f t="shared" si="118"/>
        <v>--</v>
      </c>
      <c r="AJ364" s="28"/>
      <c r="AK364" s="28"/>
    </row>
    <row r="365" spans="1:37" ht="21" hidden="1" outlineLevel="1" x14ac:dyDescent="0.2">
      <c r="A365" s="161"/>
      <c r="B365" s="161"/>
      <c r="C365" s="24" t="s">
        <v>30</v>
      </c>
      <c r="D365" s="24" t="s">
        <v>30</v>
      </c>
      <c r="E365" s="24" t="s">
        <v>30</v>
      </c>
      <c r="F365" s="24" t="s">
        <v>30</v>
      </c>
      <c r="G365" s="152" t="str">
        <f t="shared" si="119"/>
        <v>--</v>
      </c>
      <c r="H365" s="109">
        <f t="shared" si="120"/>
        <v>0</v>
      </c>
      <c r="I365" s="25" t="s">
        <v>30</v>
      </c>
      <c r="J365" s="31" t="s">
        <v>30</v>
      </c>
      <c r="K365" s="83"/>
      <c r="L365" s="31"/>
      <c r="M365" s="24"/>
      <c r="N365" s="24"/>
      <c r="O365" s="24"/>
      <c r="P365" s="24"/>
      <c r="Q365" s="161"/>
      <c r="R365" s="105"/>
      <c r="S365" s="106"/>
      <c r="T365" s="106"/>
      <c r="U365" s="106"/>
      <c r="V365" s="105"/>
      <c r="W365" s="107">
        <f t="shared" si="121"/>
        <v>0</v>
      </c>
      <c r="X365" s="106"/>
      <c r="Y365" s="106"/>
      <c r="Z365" s="106"/>
      <c r="AA365" s="106"/>
      <c r="AB365" s="106"/>
      <c r="AC365" s="107">
        <f t="shared" si="122"/>
        <v>0</v>
      </c>
      <c r="AD365" s="108" t="str">
        <f>IF(AE365=0,"--",IF(AE365&lt;='[4]db fasce di rischio'!$B$4,'[4]db fasce di rischio'!$A$2,IF(AE365&lt;='[4]db fasce di rischio'!$D$4,'[4]db fasce di rischio'!$C$2,IF(AE365&lt;='[4]db fasce di rischio'!$F$4,'[4]db fasce di rischio'!$E$2,IF(AE365&lt;='[4]db fasce di rischio'!$H$4,'[4]db fasce di rischio'!$G$2,"")))))</f>
        <v>--</v>
      </c>
      <c r="AE365" s="109">
        <f t="shared" si="116"/>
        <v>0</v>
      </c>
      <c r="AF365" s="106"/>
      <c r="AG365" s="108" t="str">
        <f>IF(AH365=0,"--",IF(AH365&lt;='db fasce di rischio'!$B$4,'db fasce di rischio'!$A$2,IF(AH365&lt;='db fasce di rischio'!$D$4,'db fasce di rischio'!$C$2,IF(AH365&lt;='db fasce di rischio'!$F$4,'db fasce di rischio'!$E$2,IF(AH365&lt;='db fasce di rischio'!$H$4,'db fasce di rischio'!$G$2,"")))))</f>
        <v>--</v>
      </c>
      <c r="AH365" s="109">
        <f t="shared" si="117"/>
        <v>0</v>
      </c>
      <c r="AI365" s="108" t="str">
        <f t="shared" si="118"/>
        <v>--</v>
      </c>
      <c r="AJ365" s="28"/>
      <c r="AK365" s="28"/>
    </row>
    <row r="366" spans="1:37" ht="21" hidden="1" outlineLevel="1" x14ac:dyDescent="0.2">
      <c r="A366" s="161"/>
      <c r="B366" s="161"/>
      <c r="C366" s="24" t="s">
        <v>30</v>
      </c>
      <c r="D366" s="24" t="s">
        <v>30</v>
      </c>
      <c r="E366" s="24" t="s">
        <v>30</v>
      </c>
      <c r="F366" s="24" t="s">
        <v>30</v>
      </c>
      <c r="G366" s="152" t="str">
        <f t="shared" si="119"/>
        <v>--</v>
      </c>
      <c r="H366" s="109">
        <f t="shared" si="120"/>
        <v>0</v>
      </c>
      <c r="I366" s="25" t="s">
        <v>30</v>
      </c>
      <c r="J366" s="31" t="s">
        <v>30</v>
      </c>
      <c r="K366" s="83"/>
      <c r="L366" s="31"/>
      <c r="M366" s="24"/>
      <c r="N366" s="24"/>
      <c r="O366" s="24"/>
      <c r="P366" s="24"/>
      <c r="Q366" s="161"/>
      <c r="R366" s="105"/>
      <c r="S366" s="106"/>
      <c r="T366" s="106"/>
      <c r="U366" s="106"/>
      <c r="V366" s="105"/>
      <c r="W366" s="107">
        <f t="shared" si="121"/>
        <v>0</v>
      </c>
      <c r="X366" s="106"/>
      <c r="Y366" s="106"/>
      <c r="Z366" s="106"/>
      <c r="AA366" s="106"/>
      <c r="AB366" s="106"/>
      <c r="AC366" s="107">
        <f t="shared" si="122"/>
        <v>0</v>
      </c>
      <c r="AD366" s="108" t="str">
        <f>IF(AE366=0,"--",IF(AE366&lt;='[4]db fasce di rischio'!$B$4,'[4]db fasce di rischio'!$A$2,IF(AE366&lt;='[4]db fasce di rischio'!$D$4,'[4]db fasce di rischio'!$C$2,IF(AE366&lt;='[4]db fasce di rischio'!$F$4,'[4]db fasce di rischio'!$E$2,IF(AE366&lt;='[4]db fasce di rischio'!$H$4,'[4]db fasce di rischio'!$G$2,"")))))</f>
        <v>--</v>
      </c>
      <c r="AE366" s="109">
        <f t="shared" si="116"/>
        <v>0</v>
      </c>
      <c r="AF366" s="106"/>
      <c r="AG366" s="108" t="str">
        <f>IF(AH366=0,"--",IF(AH366&lt;='db fasce di rischio'!$B$4,'db fasce di rischio'!$A$2,IF(AH366&lt;='db fasce di rischio'!$D$4,'db fasce di rischio'!$C$2,IF(AH366&lt;='db fasce di rischio'!$F$4,'db fasce di rischio'!$E$2,IF(AH366&lt;='db fasce di rischio'!$H$4,'db fasce di rischio'!$G$2,"")))))</f>
        <v>--</v>
      </c>
      <c r="AH366" s="109">
        <f t="shared" si="117"/>
        <v>0</v>
      </c>
      <c r="AI366" s="108" t="str">
        <f t="shared" si="118"/>
        <v>--</v>
      </c>
      <c r="AJ366" s="28"/>
      <c r="AK366" s="28"/>
    </row>
    <row r="367" spans="1:37" ht="21" hidden="1" outlineLevel="1" x14ac:dyDescent="0.2">
      <c r="A367" s="161"/>
      <c r="B367" s="161"/>
      <c r="C367" s="24" t="s">
        <v>30</v>
      </c>
      <c r="D367" s="24" t="s">
        <v>30</v>
      </c>
      <c r="E367" s="24" t="s">
        <v>30</v>
      </c>
      <c r="F367" s="24" t="s">
        <v>30</v>
      </c>
      <c r="G367" s="152" t="str">
        <f t="shared" si="119"/>
        <v>--</v>
      </c>
      <c r="H367" s="109">
        <f t="shared" si="120"/>
        <v>0</v>
      </c>
      <c r="I367" s="25" t="s">
        <v>30</v>
      </c>
      <c r="J367" s="31" t="s">
        <v>30</v>
      </c>
      <c r="K367" s="82"/>
      <c r="L367" s="31"/>
      <c r="M367" s="24"/>
      <c r="N367" s="24"/>
      <c r="O367" s="24"/>
      <c r="P367" s="24"/>
      <c r="Q367" s="161"/>
      <c r="R367" s="105"/>
      <c r="S367" s="106"/>
      <c r="T367" s="106"/>
      <c r="U367" s="106"/>
      <c r="V367" s="105"/>
      <c r="W367" s="107">
        <f t="shared" si="121"/>
        <v>0</v>
      </c>
      <c r="X367" s="106"/>
      <c r="Y367" s="106"/>
      <c r="Z367" s="106"/>
      <c r="AA367" s="106"/>
      <c r="AB367" s="106"/>
      <c r="AC367" s="107">
        <f t="shared" si="122"/>
        <v>0</v>
      </c>
      <c r="AD367" s="108" t="str">
        <f>IF(AE367=0,"--",IF(AE367&lt;='[4]db fasce di rischio'!$B$4,'[4]db fasce di rischio'!$A$2,IF(AE367&lt;='[4]db fasce di rischio'!$D$4,'[4]db fasce di rischio'!$C$2,IF(AE367&lt;='[4]db fasce di rischio'!$F$4,'[4]db fasce di rischio'!$E$2,IF(AE367&lt;='[4]db fasce di rischio'!$H$4,'[4]db fasce di rischio'!$G$2,"")))))</f>
        <v>--</v>
      </c>
      <c r="AE367" s="109">
        <f t="shared" si="116"/>
        <v>0</v>
      </c>
      <c r="AF367" s="106"/>
      <c r="AG367" s="108" t="str">
        <f>IF(AH367=0,"--",IF(AH367&lt;='db fasce di rischio'!$B$4,'db fasce di rischio'!$A$2,IF(AH367&lt;='db fasce di rischio'!$D$4,'db fasce di rischio'!$C$2,IF(AH367&lt;='db fasce di rischio'!$F$4,'db fasce di rischio'!$E$2,IF(AH367&lt;='db fasce di rischio'!$H$4,'db fasce di rischio'!$G$2,"")))))</f>
        <v>--</v>
      </c>
      <c r="AH367" s="109">
        <f t="shared" si="117"/>
        <v>0</v>
      </c>
      <c r="AI367" s="108" t="str">
        <f t="shared" si="118"/>
        <v>--</v>
      </c>
      <c r="AJ367" s="28"/>
      <c r="AK367" s="28"/>
    </row>
    <row r="368" spans="1:37" ht="21" hidden="1" outlineLevel="1" x14ac:dyDescent="0.2">
      <c r="A368" s="161"/>
      <c r="B368" s="161"/>
      <c r="C368" s="24" t="s">
        <v>30</v>
      </c>
      <c r="D368" s="24" t="s">
        <v>30</v>
      </c>
      <c r="E368" s="24" t="s">
        <v>30</v>
      </c>
      <c r="F368" s="24" t="s">
        <v>30</v>
      </c>
      <c r="G368" s="152" t="str">
        <f t="shared" si="119"/>
        <v>--</v>
      </c>
      <c r="H368" s="109">
        <f t="shared" si="120"/>
        <v>0</v>
      </c>
      <c r="I368" s="25" t="s">
        <v>30</v>
      </c>
      <c r="J368" s="31" t="s">
        <v>30</v>
      </c>
      <c r="K368" s="82"/>
      <c r="L368" s="31"/>
      <c r="M368" s="24"/>
      <c r="N368" s="24"/>
      <c r="O368" s="24"/>
      <c r="P368" s="26"/>
      <c r="Q368" s="161"/>
      <c r="R368" s="105"/>
      <c r="S368" s="106"/>
      <c r="T368" s="106"/>
      <c r="U368" s="106"/>
      <c r="V368" s="105"/>
      <c r="W368" s="107">
        <f t="shared" si="121"/>
        <v>0</v>
      </c>
      <c r="X368" s="106"/>
      <c r="Y368" s="106"/>
      <c r="Z368" s="106"/>
      <c r="AA368" s="106"/>
      <c r="AB368" s="106"/>
      <c r="AC368" s="107">
        <f t="shared" si="122"/>
        <v>0</v>
      </c>
      <c r="AD368" s="108" t="str">
        <f>IF(AE368=0,"--",IF(AE368&lt;='[4]db fasce di rischio'!$B$4,'[4]db fasce di rischio'!$A$2,IF(AE368&lt;='[4]db fasce di rischio'!$D$4,'[4]db fasce di rischio'!$C$2,IF(AE368&lt;='[4]db fasce di rischio'!$F$4,'[4]db fasce di rischio'!$E$2,IF(AE368&lt;='[4]db fasce di rischio'!$H$4,'[4]db fasce di rischio'!$G$2,"")))))</f>
        <v>--</v>
      </c>
      <c r="AE368" s="109">
        <f t="shared" si="116"/>
        <v>0</v>
      </c>
      <c r="AF368" s="106"/>
      <c r="AG368" s="108" t="str">
        <f>IF(AH368=0,"--",IF(AH368&lt;='db fasce di rischio'!$B$4,'db fasce di rischio'!$A$2,IF(AH368&lt;='db fasce di rischio'!$D$4,'db fasce di rischio'!$C$2,IF(AH368&lt;='db fasce di rischio'!$F$4,'db fasce di rischio'!$E$2,IF(AH368&lt;='db fasce di rischio'!$H$4,'db fasce di rischio'!$G$2,"")))))</f>
        <v>--</v>
      </c>
      <c r="AH368" s="109">
        <f t="shared" si="117"/>
        <v>0</v>
      </c>
      <c r="AI368" s="108" t="str">
        <f t="shared" si="118"/>
        <v>--</v>
      </c>
      <c r="AJ368" s="28"/>
      <c r="AK368" s="28"/>
    </row>
    <row r="369" spans="1:37" ht="21" hidden="1" outlineLevel="1" x14ac:dyDescent="0.2">
      <c r="A369" s="161"/>
      <c r="B369" s="161"/>
      <c r="C369" s="24" t="s">
        <v>30</v>
      </c>
      <c r="D369" s="24" t="s">
        <v>30</v>
      </c>
      <c r="E369" s="24" t="s">
        <v>30</v>
      </c>
      <c r="F369" s="24" t="s">
        <v>30</v>
      </c>
      <c r="G369" s="152" t="str">
        <f t="shared" si="119"/>
        <v>--</v>
      </c>
      <c r="H369" s="109">
        <f t="shared" si="120"/>
        <v>0</v>
      </c>
      <c r="I369" s="25" t="s">
        <v>30</v>
      </c>
      <c r="J369" s="31" t="s">
        <v>30</v>
      </c>
      <c r="K369" s="82"/>
      <c r="L369" s="31"/>
      <c r="M369" s="24"/>
      <c r="N369" s="24"/>
      <c r="O369" s="24"/>
      <c r="P369" s="27"/>
      <c r="Q369" s="161"/>
      <c r="R369" s="105"/>
      <c r="S369" s="106"/>
      <c r="T369" s="106"/>
      <c r="U369" s="106"/>
      <c r="V369" s="105"/>
      <c r="W369" s="107">
        <f t="shared" si="121"/>
        <v>0</v>
      </c>
      <c r="X369" s="106"/>
      <c r="Y369" s="106"/>
      <c r="Z369" s="106"/>
      <c r="AA369" s="106"/>
      <c r="AB369" s="106"/>
      <c r="AC369" s="107">
        <f t="shared" si="122"/>
        <v>0</v>
      </c>
      <c r="AD369" s="108" t="str">
        <f>IF(AE369=0,"--",IF(AE369&lt;='[4]db fasce di rischio'!$B$4,'[4]db fasce di rischio'!$A$2,IF(AE369&lt;='[4]db fasce di rischio'!$D$4,'[4]db fasce di rischio'!$C$2,IF(AE369&lt;='[4]db fasce di rischio'!$F$4,'[4]db fasce di rischio'!$E$2,IF(AE369&lt;='[4]db fasce di rischio'!$H$4,'[4]db fasce di rischio'!$G$2,"")))))</f>
        <v>--</v>
      </c>
      <c r="AE369" s="109">
        <f t="shared" si="116"/>
        <v>0</v>
      </c>
      <c r="AF369" s="106"/>
      <c r="AG369" s="108" t="str">
        <f>IF(AH369=0,"--",IF(AH369&lt;='db fasce di rischio'!$B$4,'db fasce di rischio'!$A$2,IF(AH369&lt;='db fasce di rischio'!$D$4,'db fasce di rischio'!$C$2,IF(AH369&lt;='db fasce di rischio'!$F$4,'db fasce di rischio'!$E$2,IF(AH369&lt;='db fasce di rischio'!$H$4,'db fasce di rischio'!$G$2,"")))))</f>
        <v>--</v>
      </c>
      <c r="AH369" s="109">
        <f t="shared" si="117"/>
        <v>0</v>
      </c>
      <c r="AI369" s="108" t="str">
        <f t="shared" si="118"/>
        <v>--</v>
      </c>
      <c r="AJ369" s="28"/>
      <c r="AK369" s="28"/>
    </row>
    <row r="370" spans="1:37" ht="21" collapsed="1" x14ac:dyDescent="0.2">
      <c r="A370" s="160"/>
      <c r="B370" s="160"/>
      <c r="C370" s="87"/>
      <c r="D370" s="87"/>
      <c r="E370" s="87"/>
      <c r="F370" s="87"/>
      <c r="G370" s="87"/>
      <c r="H370" s="87"/>
      <c r="I370" s="87"/>
      <c r="J370" s="87"/>
      <c r="K370" s="168"/>
      <c r="L370" s="87"/>
      <c r="M370" s="87"/>
      <c r="N370" s="87"/>
      <c r="O370" s="87"/>
      <c r="P370" s="87"/>
      <c r="Q370" s="160"/>
      <c r="R370" s="28"/>
      <c r="S370" s="28"/>
      <c r="T370" s="28"/>
      <c r="U370" s="28"/>
      <c r="V370" s="28"/>
      <c r="W370" s="28"/>
      <c r="X370" s="28"/>
      <c r="Y370" s="28"/>
      <c r="Z370" s="28"/>
      <c r="AA370" s="28"/>
      <c r="AB370" s="28"/>
      <c r="AC370" s="28"/>
      <c r="AD370" s="28"/>
      <c r="AE370" s="28"/>
      <c r="AF370" s="28"/>
      <c r="AG370" s="28"/>
      <c r="AH370" s="28"/>
      <c r="AI370" s="28"/>
      <c r="AJ370" s="28"/>
      <c r="AK370" s="28"/>
    </row>
    <row r="371" spans="1:37" ht="90.6" customHeight="1" x14ac:dyDescent="0.2">
      <c r="A371" s="29"/>
      <c r="B371" s="29"/>
      <c r="C371" s="30" t="s">
        <v>665</v>
      </c>
      <c r="D371" s="30"/>
      <c r="E371" s="28"/>
      <c r="F371" s="28"/>
      <c r="G371" s="28"/>
      <c r="H371" s="28"/>
      <c r="I371" s="28"/>
      <c r="J371" s="28"/>
      <c r="K371" s="80"/>
      <c r="L371" s="28"/>
      <c r="M371" s="28"/>
      <c r="N371" s="28"/>
      <c r="O371" s="79" t="s">
        <v>6</v>
      </c>
      <c r="P371" s="79" t="s">
        <v>666</v>
      </c>
      <c r="Q371" s="28"/>
      <c r="R371" s="192" t="str">
        <f>'Val testo - PNA 2019'!$A$4</f>
        <v>Livello di interesse “esterno”(1.1)</v>
      </c>
      <c r="S371" s="192" t="str">
        <f>'Val testo - PNA 2019'!$A$12</f>
        <v>Grado di discrezionalità del decisore interno alla PA rispetto al processo (1.2)</v>
      </c>
      <c r="T371" s="192" t="str">
        <f>'Val testo - PNA 2019'!$A$20</f>
        <v>Manifestazione di eventi corruttivi o di maladministration in passato (1.3)</v>
      </c>
      <c r="U371" s="192" t="str">
        <f>'Val testo - PNA 2019'!$A$28</f>
        <v>Complessità/opacità del processo decisionale (1.4)</v>
      </c>
      <c r="V371" s="192" t="str">
        <f>'Val testo - PNA 2019'!$A$36</f>
        <v>Livello di collaborazione del responsabile del processo (1.5)</v>
      </c>
      <c r="W371" s="193" t="s">
        <v>1276</v>
      </c>
      <c r="X371" s="192" t="str">
        <f>'Val testo - PNA 2019'!$A$46</f>
        <v>Impatto organizzativo (2.1)</v>
      </c>
      <c r="Y371" s="192" t="str">
        <f>'Val testo - PNA 2019'!$A$54</f>
        <v>Impatto derivante dalla definizione dei ruoli/responsabilità (2.2)</v>
      </c>
      <c r="Z371" s="192" t="str">
        <f>'Val testo - PNA 2019'!$A$62</f>
        <v>Impatto economico (2.3)</v>
      </c>
      <c r="AA371" s="192" t="str">
        <f>'Val testo - PNA 2019'!$A$70</f>
        <v>Impatto reputazionale (2.4)</v>
      </c>
      <c r="AB371" s="192" t="str">
        <f>'Val testo - PNA 2019'!$A$78</f>
        <v>Impatto organizzativo, economico e sull'immagine (2.5)</v>
      </c>
      <c r="AC371" s="193" t="s">
        <v>1276</v>
      </c>
      <c r="AD371" s="194" t="s">
        <v>1277</v>
      </c>
      <c r="AE371" s="194" t="s">
        <v>1278</v>
      </c>
      <c r="AF371" s="174" t="s">
        <v>1382</v>
      </c>
      <c r="AG371" s="173" t="s">
        <v>1303</v>
      </c>
      <c r="AH371" s="173" t="s">
        <v>1304</v>
      </c>
      <c r="AI371" s="175" t="s">
        <v>1387</v>
      </c>
      <c r="AJ371" s="28"/>
      <c r="AK371" s="28"/>
    </row>
    <row r="372" spans="1:37" ht="30.6" customHeight="1" x14ac:dyDescent="0.2">
      <c r="A372" s="160"/>
      <c r="B372" s="160">
        <v>18</v>
      </c>
      <c r="C372" s="265" t="s">
        <v>1257</v>
      </c>
      <c r="D372" s="266"/>
      <c r="E372" s="267"/>
      <c r="F372" s="270"/>
      <c r="G372" s="270"/>
      <c r="H372" s="270"/>
      <c r="I372" s="270"/>
      <c r="J372" s="45" t="s">
        <v>11</v>
      </c>
      <c r="K372" s="271" t="s">
        <v>3</v>
      </c>
      <c r="L372" s="271"/>
      <c r="M372" s="37"/>
      <c r="N372" s="153" t="s">
        <v>667</v>
      </c>
      <c r="O372" s="154" t="str">
        <f>IF(P372=0,"--",IF(P372&lt;='db fasce di rischio'!$B$4,'db fasce di rischio'!$A$2,IF(P372&lt;='db fasce di rischio'!$D$4,'db fasce di rischio'!$C$2,IF(P372&lt;='db fasce di rischio'!$F$4,'db fasce di rischio'!$E$2,IF(P372&lt;='db fasce di rischio'!$H$4,'db fasce di rischio'!$G$2,"")))))</f>
        <v>--</v>
      </c>
      <c r="P372" s="155">
        <f>IF(AH372=0,MAX(AH372:AH390),AH372)</f>
        <v>0</v>
      </c>
      <c r="Q372" s="160"/>
      <c r="R372" s="105"/>
      <c r="S372" s="106"/>
      <c r="T372" s="106"/>
      <c r="U372" s="106"/>
      <c r="V372" s="105"/>
      <c r="W372" s="107">
        <f>SUM(R372:V372)/5</f>
        <v>0</v>
      </c>
      <c r="X372" s="106"/>
      <c r="Y372" s="106"/>
      <c r="Z372" s="106"/>
      <c r="AA372" s="106"/>
      <c r="AB372" s="106"/>
      <c r="AC372" s="107">
        <f>SUM(X372:AB372)/5</f>
        <v>0</v>
      </c>
      <c r="AD372" s="108" t="str">
        <f>IF(AE372=0,"--",IF(AE372&lt;='[4]db fasce di rischio'!$B$4,'[4]db fasce di rischio'!$A$2,IF(AE372&lt;='[4]db fasce di rischio'!$D$4,'[4]db fasce di rischio'!$C$2,IF(AE372&lt;='[4]db fasce di rischio'!$F$4,'[4]db fasce di rischio'!$E$2,IF(AE372&lt;='[4]db fasce di rischio'!$H$4,'[4]db fasce di rischio'!$G$2,"")))))</f>
        <v>--</v>
      </c>
      <c r="AE372" s="109">
        <f>W372*AC372</f>
        <v>0</v>
      </c>
      <c r="AF372" s="106"/>
      <c r="AG372" s="108" t="str">
        <f>IF(AH372=0,"--",IF(AH372&lt;='db fasce di rischio'!$B$4,'db fasce di rischio'!$A$2,IF(AH372&lt;='db fasce di rischio'!$D$4,'db fasce di rischio'!$C$2,IF(AH372&lt;='db fasce di rischio'!$F$4,'db fasce di rischio'!$E$2,IF(AH372&lt;='db fasce di rischio'!$H$4,'db fasce di rischio'!$G$2,"")))))</f>
        <v>--</v>
      </c>
      <c r="AH372" s="109">
        <f>IF(MAX(AH376:AH390)&gt;(AF372*AE372),MAX(AH376:AH390),AF372*AE372)</f>
        <v>0</v>
      </c>
      <c r="AI372" s="108" t="str">
        <f>AG372</f>
        <v>--</v>
      </c>
      <c r="AJ372" s="28"/>
      <c r="AK372" s="28"/>
    </row>
    <row r="373" spans="1:37" ht="59.45" customHeight="1" x14ac:dyDescent="0.2">
      <c r="A373" s="160"/>
      <c r="B373" s="160"/>
      <c r="C373" s="268"/>
      <c r="D373" s="269"/>
      <c r="E373" s="269"/>
      <c r="F373" s="164"/>
      <c r="G373" s="164"/>
      <c r="H373" s="164"/>
      <c r="I373" s="164"/>
      <c r="J373" s="164"/>
      <c r="K373" s="164"/>
      <c r="L373" s="164"/>
      <c r="M373" s="165"/>
      <c r="N373" s="272" t="s">
        <v>1302</v>
      </c>
      <c r="O373" s="272"/>
      <c r="P373" s="272"/>
      <c r="Q373" s="160"/>
      <c r="R373" s="160"/>
      <c r="S373" s="28"/>
      <c r="T373" s="28"/>
      <c r="U373" s="28"/>
      <c r="V373" s="28"/>
      <c r="W373" s="28"/>
      <c r="X373" s="28"/>
      <c r="Y373" s="28"/>
      <c r="Z373" s="28"/>
      <c r="AA373" s="28"/>
      <c r="AB373" s="28"/>
      <c r="AC373" s="28"/>
      <c r="AD373" s="28"/>
      <c r="AE373" s="28"/>
      <c r="AF373" s="28"/>
      <c r="AG373" s="28"/>
      <c r="AH373" s="28"/>
      <c r="AI373" s="28"/>
      <c r="AJ373" s="28"/>
      <c r="AK373" s="28"/>
    </row>
    <row r="374" spans="1:37" ht="31.5" hidden="1" customHeight="1" outlineLevel="1" x14ac:dyDescent="0.2">
      <c r="A374" s="160"/>
      <c r="B374" s="160"/>
      <c r="C374" s="260" t="s">
        <v>1256</v>
      </c>
      <c r="D374" s="261"/>
      <c r="E374" s="151"/>
      <c r="F374" s="151"/>
      <c r="G374" s="151"/>
      <c r="H374" s="151"/>
      <c r="I374" s="151"/>
      <c r="J374" s="151"/>
      <c r="K374" s="150"/>
      <c r="L374" s="151"/>
      <c r="M374" s="156">
        <f>SUM(I361:I369)</f>
        <v>0</v>
      </c>
      <c r="N374" s="157"/>
      <c r="O374" s="157"/>
      <c r="P374" s="157"/>
      <c r="Q374" s="160"/>
      <c r="R374" s="160"/>
      <c r="S374" s="28"/>
      <c r="T374" s="28"/>
      <c r="U374" s="28"/>
      <c r="V374" s="28"/>
      <c r="W374" s="28"/>
      <c r="X374" s="28"/>
      <c r="Y374" s="28"/>
      <c r="Z374" s="28"/>
      <c r="AA374" s="28"/>
      <c r="AB374" s="28"/>
      <c r="AC374" s="28"/>
      <c r="AD374" s="28"/>
      <c r="AE374" s="28"/>
      <c r="AF374" s="28"/>
      <c r="AG374" s="28"/>
      <c r="AH374" s="28"/>
      <c r="AI374" s="28"/>
      <c r="AJ374" s="28"/>
      <c r="AK374" s="28"/>
    </row>
    <row r="375" spans="1:37" ht="81.95" hidden="1" customHeight="1" outlineLevel="1" x14ac:dyDescent="0.2">
      <c r="A375" s="161"/>
      <c r="B375" s="161"/>
      <c r="C375" s="22" t="s">
        <v>905</v>
      </c>
      <c r="D375" s="22" t="s">
        <v>906</v>
      </c>
      <c r="E375" s="22" t="s">
        <v>971</v>
      </c>
      <c r="F375" s="22" t="s">
        <v>970</v>
      </c>
      <c r="G375" s="262" t="s">
        <v>1299</v>
      </c>
      <c r="H375" s="263"/>
      <c r="I375" s="22" t="s">
        <v>969</v>
      </c>
      <c r="J375" s="22" t="s">
        <v>907</v>
      </c>
      <c r="K375" s="45" t="s">
        <v>972</v>
      </c>
      <c r="L375" s="45" t="s">
        <v>908</v>
      </c>
      <c r="M375" s="22" t="s">
        <v>630</v>
      </c>
      <c r="N375" s="22" t="s">
        <v>668</v>
      </c>
      <c r="O375" s="22" t="s">
        <v>669</v>
      </c>
      <c r="P375" s="22" t="s">
        <v>670</v>
      </c>
      <c r="Q375" s="161"/>
      <c r="R375" s="192" t="str">
        <f>'Val testo - PNA 2019'!$A$4</f>
        <v>Livello di interesse “esterno”(1.1)</v>
      </c>
      <c r="S375" s="192" t="str">
        <f>'Val testo - PNA 2019'!$A$12</f>
        <v>Grado di discrezionalità del decisore interno alla PA rispetto al processo (1.2)</v>
      </c>
      <c r="T375" s="192" t="str">
        <f>'Val testo - PNA 2019'!$A$20</f>
        <v>Manifestazione di eventi corruttivi o di maladministration in passato (1.3)</v>
      </c>
      <c r="U375" s="192" t="str">
        <f>'Val testo - PNA 2019'!$A$28</f>
        <v>Complessità/opacità del processo decisionale (1.4)</v>
      </c>
      <c r="V375" s="192" t="str">
        <f>'Val testo - PNA 2019'!$A$36</f>
        <v>Livello di collaborazione del responsabile del processo (1.5)</v>
      </c>
      <c r="W375" s="193" t="s">
        <v>1276</v>
      </c>
      <c r="X375" s="192" t="str">
        <f>'Val testo - PNA 2019'!$A$46</f>
        <v>Impatto organizzativo (2.1)</v>
      </c>
      <c r="Y375" s="192" t="str">
        <f>'Val testo - PNA 2019'!$A$54</f>
        <v>Impatto derivante dalla definizione dei ruoli/responsabilità (2.2)</v>
      </c>
      <c r="Z375" s="192" t="str">
        <f>'Val testo - PNA 2019'!$A$62</f>
        <v>Impatto economico (2.3)</v>
      </c>
      <c r="AA375" s="192" t="str">
        <f>'Val testo - PNA 2019'!$A$70</f>
        <v>Impatto reputazionale (2.4)</v>
      </c>
      <c r="AB375" s="192" t="str">
        <f>'Val testo - PNA 2019'!$A$78</f>
        <v>Impatto organizzativo, economico e sull'immagine (2.5)</v>
      </c>
      <c r="AC375" s="193" t="s">
        <v>1276</v>
      </c>
      <c r="AD375" s="194" t="s">
        <v>1277</v>
      </c>
      <c r="AE375" s="194" t="s">
        <v>1278</v>
      </c>
      <c r="AF375" s="174" t="s">
        <v>1382</v>
      </c>
      <c r="AG375" s="173" t="s">
        <v>1303</v>
      </c>
      <c r="AH375" s="22" t="s">
        <v>1293</v>
      </c>
      <c r="AI375" s="22" t="s">
        <v>1387</v>
      </c>
      <c r="AJ375" s="28"/>
      <c r="AK375" s="28"/>
    </row>
    <row r="376" spans="1:37" ht="21" hidden="1" outlineLevel="1" x14ac:dyDescent="0.2">
      <c r="A376" s="161"/>
      <c r="B376" s="161"/>
      <c r="C376" s="24" t="s">
        <v>30</v>
      </c>
      <c r="D376" s="24" t="s">
        <v>30</v>
      </c>
      <c r="E376" s="24" t="s">
        <v>30</v>
      </c>
      <c r="F376" s="24" t="s">
        <v>30</v>
      </c>
      <c r="G376" s="152" t="str">
        <f>AG376</f>
        <v>--</v>
      </c>
      <c r="H376" s="109">
        <f>AH376</f>
        <v>0</v>
      </c>
      <c r="I376" s="25" t="s">
        <v>30</v>
      </c>
      <c r="J376" s="31" t="s">
        <v>30</v>
      </c>
      <c r="K376" s="82"/>
      <c r="L376" s="31"/>
      <c r="M376" s="24"/>
      <c r="N376" s="24"/>
      <c r="O376" s="24"/>
      <c r="P376" s="24"/>
      <c r="Q376" s="161"/>
      <c r="R376" s="105"/>
      <c r="S376" s="106"/>
      <c r="T376" s="106"/>
      <c r="U376" s="106"/>
      <c r="V376" s="105"/>
      <c r="W376" s="107">
        <f>SUM(R376:V376)/5</f>
        <v>0</v>
      </c>
      <c r="X376" s="106"/>
      <c r="Y376" s="106"/>
      <c r="Z376" s="106"/>
      <c r="AA376" s="106"/>
      <c r="AB376" s="106"/>
      <c r="AC376" s="107">
        <f>SUM(X376:AB376)/5</f>
        <v>0</v>
      </c>
      <c r="AD376" s="108" t="str">
        <f>IF(AE376=0,"--",IF(AE376&lt;='[4]db fasce di rischio'!$B$4,'[4]db fasce di rischio'!$A$2,IF(AE376&lt;='[4]db fasce di rischio'!$D$4,'[4]db fasce di rischio'!$C$2,IF(AE376&lt;='[4]db fasce di rischio'!$F$4,'[4]db fasce di rischio'!$E$2,IF(AE376&lt;='[4]db fasce di rischio'!$H$4,'[4]db fasce di rischio'!$G$2,"")))))</f>
        <v>--</v>
      </c>
      <c r="AE376" s="109">
        <f t="shared" ref="AE376:AE390" si="123">W376*AC376</f>
        <v>0</v>
      </c>
      <c r="AF376" s="106"/>
      <c r="AG376" s="108" t="str">
        <f>IF(AH376=0,"--",IF(AH376&lt;='db fasce di rischio'!$B$4,'db fasce di rischio'!$A$2,IF(AH376&lt;='db fasce di rischio'!$D$4,'db fasce di rischio'!$C$2,IF(AH376&lt;='db fasce di rischio'!$F$4,'db fasce di rischio'!$E$2,IF(AH376&lt;='db fasce di rischio'!$H$4,'db fasce di rischio'!$G$2,"")))))</f>
        <v>--</v>
      </c>
      <c r="AH376" s="109">
        <f t="shared" ref="AH376:AH390" si="124">AF376*AE376</f>
        <v>0</v>
      </c>
      <c r="AI376" s="108" t="str">
        <f t="shared" ref="AI376:AI390" si="125">AG376</f>
        <v>--</v>
      </c>
      <c r="AJ376" s="28"/>
      <c r="AK376" s="28"/>
    </row>
    <row r="377" spans="1:37" ht="21" hidden="1" outlineLevel="1" x14ac:dyDescent="0.2">
      <c r="A377" s="161"/>
      <c r="B377" s="161"/>
      <c r="C377" s="24" t="s">
        <v>30</v>
      </c>
      <c r="D377" s="24" t="s">
        <v>30</v>
      </c>
      <c r="E377" s="24" t="s">
        <v>30</v>
      </c>
      <c r="F377" s="24" t="s">
        <v>30</v>
      </c>
      <c r="G377" s="152" t="str">
        <f t="shared" ref="G377:G390" si="126">AG377</f>
        <v>--</v>
      </c>
      <c r="H377" s="109">
        <f t="shared" ref="H377:H390" si="127">AH377</f>
        <v>0</v>
      </c>
      <c r="I377" s="25" t="s">
        <v>30</v>
      </c>
      <c r="J377" s="31" t="s">
        <v>30</v>
      </c>
      <c r="K377" s="82"/>
      <c r="L377" s="31"/>
      <c r="M377" s="24"/>
      <c r="N377" s="24"/>
      <c r="O377" s="24"/>
      <c r="P377" s="24"/>
      <c r="Q377" s="161"/>
      <c r="R377" s="105"/>
      <c r="S377" s="106"/>
      <c r="T377" s="106"/>
      <c r="U377" s="106"/>
      <c r="V377" s="105"/>
      <c r="W377" s="107">
        <f t="shared" ref="W377:W390" si="128">SUM(R377:V377)/5</f>
        <v>0</v>
      </c>
      <c r="X377" s="106"/>
      <c r="Y377" s="106"/>
      <c r="Z377" s="106"/>
      <c r="AA377" s="106"/>
      <c r="AB377" s="106"/>
      <c r="AC377" s="107">
        <f t="shared" ref="AC377:AC390" si="129">SUM(X377:AB377)/5</f>
        <v>0</v>
      </c>
      <c r="AD377" s="108" t="str">
        <f>IF(AE377=0,"--",IF(AE377&lt;='[4]db fasce di rischio'!$B$4,'[4]db fasce di rischio'!$A$2,IF(AE377&lt;='[4]db fasce di rischio'!$D$4,'[4]db fasce di rischio'!$C$2,IF(AE377&lt;='[4]db fasce di rischio'!$F$4,'[4]db fasce di rischio'!$E$2,IF(AE377&lt;='[4]db fasce di rischio'!$H$4,'[4]db fasce di rischio'!$G$2,"")))))</f>
        <v>--</v>
      </c>
      <c r="AE377" s="109">
        <f t="shared" si="123"/>
        <v>0</v>
      </c>
      <c r="AF377" s="106"/>
      <c r="AG377" s="108" t="str">
        <f>IF(AH377=0,"--",IF(AH377&lt;='db fasce di rischio'!$B$4,'db fasce di rischio'!$A$2,IF(AH377&lt;='db fasce di rischio'!$D$4,'db fasce di rischio'!$C$2,IF(AH377&lt;='db fasce di rischio'!$F$4,'db fasce di rischio'!$E$2,IF(AH377&lt;='db fasce di rischio'!$H$4,'db fasce di rischio'!$G$2,"")))))</f>
        <v>--</v>
      </c>
      <c r="AH377" s="109">
        <f t="shared" si="124"/>
        <v>0</v>
      </c>
      <c r="AI377" s="108" t="str">
        <f t="shared" si="125"/>
        <v>--</v>
      </c>
      <c r="AJ377" s="28"/>
      <c r="AK377" s="28"/>
    </row>
    <row r="378" spans="1:37" ht="21" hidden="1" outlineLevel="1" x14ac:dyDescent="0.2">
      <c r="A378" s="161"/>
      <c r="B378" s="161"/>
      <c r="C378" s="24" t="s">
        <v>30</v>
      </c>
      <c r="D378" s="24" t="s">
        <v>30</v>
      </c>
      <c r="E378" s="24" t="s">
        <v>30</v>
      </c>
      <c r="F378" s="24" t="s">
        <v>30</v>
      </c>
      <c r="G378" s="152" t="str">
        <f t="shared" si="126"/>
        <v>--</v>
      </c>
      <c r="H378" s="109">
        <f t="shared" si="127"/>
        <v>0</v>
      </c>
      <c r="I378" s="25" t="s">
        <v>30</v>
      </c>
      <c r="J378" s="31" t="s">
        <v>30</v>
      </c>
      <c r="K378" s="82"/>
      <c r="L378" s="31"/>
      <c r="M378" s="24"/>
      <c r="N378" s="24"/>
      <c r="O378" s="24"/>
      <c r="P378" s="24"/>
      <c r="Q378" s="161"/>
      <c r="R378" s="105"/>
      <c r="S378" s="106"/>
      <c r="T378" s="106"/>
      <c r="U378" s="106"/>
      <c r="V378" s="105"/>
      <c r="W378" s="107">
        <f t="shared" si="128"/>
        <v>0</v>
      </c>
      <c r="X378" s="106"/>
      <c r="Y378" s="106"/>
      <c r="Z378" s="106"/>
      <c r="AA378" s="106"/>
      <c r="AB378" s="106"/>
      <c r="AC378" s="107">
        <f t="shared" si="129"/>
        <v>0</v>
      </c>
      <c r="AD378" s="108" t="str">
        <f>IF(AE378=0,"--",IF(AE378&lt;='[4]db fasce di rischio'!$B$4,'[4]db fasce di rischio'!$A$2,IF(AE378&lt;='[4]db fasce di rischio'!$D$4,'[4]db fasce di rischio'!$C$2,IF(AE378&lt;='[4]db fasce di rischio'!$F$4,'[4]db fasce di rischio'!$E$2,IF(AE378&lt;='[4]db fasce di rischio'!$H$4,'[4]db fasce di rischio'!$G$2,"")))))</f>
        <v>--</v>
      </c>
      <c r="AE378" s="109">
        <f t="shared" si="123"/>
        <v>0</v>
      </c>
      <c r="AF378" s="106"/>
      <c r="AG378" s="108" t="str">
        <f>IF(AH378=0,"--",IF(AH378&lt;='db fasce di rischio'!$B$4,'db fasce di rischio'!$A$2,IF(AH378&lt;='db fasce di rischio'!$D$4,'db fasce di rischio'!$C$2,IF(AH378&lt;='db fasce di rischio'!$F$4,'db fasce di rischio'!$E$2,IF(AH378&lt;='db fasce di rischio'!$H$4,'db fasce di rischio'!$G$2,"")))))</f>
        <v>--</v>
      </c>
      <c r="AH378" s="109">
        <f t="shared" si="124"/>
        <v>0</v>
      </c>
      <c r="AI378" s="108" t="str">
        <f t="shared" si="125"/>
        <v>--</v>
      </c>
      <c r="AJ378" s="28"/>
      <c r="AK378" s="28"/>
    </row>
    <row r="379" spans="1:37" ht="21" hidden="1" outlineLevel="1" x14ac:dyDescent="0.2">
      <c r="A379" s="161"/>
      <c r="B379" s="161"/>
      <c r="C379" s="24" t="s">
        <v>30</v>
      </c>
      <c r="D379" s="24" t="s">
        <v>30</v>
      </c>
      <c r="E379" s="24" t="s">
        <v>30</v>
      </c>
      <c r="F379" s="24" t="s">
        <v>30</v>
      </c>
      <c r="G379" s="152" t="str">
        <f t="shared" si="126"/>
        <v>--</v>
      </c>
      <c r="H379" s="109">
        <f t="shared" si="127"/>
        <v>0</v>
      </c>
      <c r="I379" s="25" t="s">
        <v>30</v>
      </c>
      <c r="J379" s="31" t="s">
        <v>30</v>
      </c>
      <c r="K379" s="82"/>
      <c r="L379" s="31"/>
      <c r="M379" s="24"/>
      <c r="N379" s="24"/>
      <c r="O379" s="24"/>
      <c r="P379" s="24"/>
      <c r="Q379" s="161"/>
      <c r="R379" s="105"/>
      <c r="S379" s="106"/>
      <c r="T379" s="106"/>
      <c r="U379" s="106"/>
      <c r="V379" s="105"/>
      <c r="W379" s="107">
        <f t="shared" si="128"/>
        <v>0</v>
      </c>
      <c r="X379" s="106"/>
      <c r="Y379" s="106"/>
      <c r="Z379" s="106"/>
      <c r="AA379" s="106"/>
      <c r="AB379" s="106"/>
      <c r="AC379" s="107">
        <f t="shared" si="129"/>
        <v>0</v>
      </c>
      <c r="AD379" s="108" t="str">
        <f>IF(AE379=0,"--",IF(AE379&lt;='[4]db fasce di rischio'!$B$4,'[4]db fasce di rischio'!$A$2,IF(AE379&lt;='[4]db fasce di rischio'!$D$4,'[4]db fasce di rischio'!$C$2,IF(AE379&lt;='[4]db fasce di rischio'!$F$4,'[4]db fasce di rischio'!$E$2,IF(AE379&lt;='[4]db fasce di rischio'!$H$4,'[4]db fasce di rischio'!$G$2,"")))))</f>
        <v>--</v>
      </c>
      <c r="AE379" s="109">
        <f t="shared" si="123"/>
        <v>0</v>
      </c>
      <c r="AF379" s="106"/>
      <c r="AG379" s="108" t="str">
        <f>IF(AH379=0,"--",IF(AH379&lt;='db fasce di rischio'!$B$4,'db fasce di rischio'!$A$2,IF(AH379&lt;='db fasce di rischio'!$D$4,'db fasce di rischio'!$C$2,IF(AH379&lt;='db fasce di rischio'!$F$4,'db fasce di rischio'!$E$2,IF(AH379&lt;='db fasce di rischio'!$H$4,'db fasce di rischio'!$G$2,"")))))</f>
        <v>--</v>
      </c>
      <c r="AH379" s="109">
        <f t="shared" si="124"/>
        <v>0</v>
      </c>
      <c r="AI379" s="108" t="str">
        <f t="shared" si="125"/>
        <v>--</v>
      </c>
      <c r="AJ379" s="28"/>
      <c r="AK379" s="28"/>
    </row>
    <row r="380" spans="1:37" ht="21" hidden="1" outlineLevel="1" x14ac:dyDescent="0.2">
      <c r="A380" s="161"/>
      <c r="B380" s="161"/>
      <c r="C380" s="24" t="s">
        <v>30</v>
      </c>
      <c r="D380" s="24" t="s">
        <v>30</v>
      </c>
      <c r="E380" s="24" t="s">
        <v>30</v>
      </c>
      <c r="F380" s="24" t="s">
        <v>30</v>
      </c>
      <c r="G380" s="152" t="str">
        <f t="shared" si="126"/>
        <v>--</v>
      </c>
      <c r="H380" s="109">
        <f t="shared" si="127"/>
        <v>0</v>
      </c>
      <c r="I380" s="25" t="s">
        <v>30</v>
      </c>
      <c r="J380" s="31" t="s">
        <v>30</v>
      </c>
      <c r="K380" s="82"/>
      <c r="L380" s="31"/>
      <c r="M380" s="24"/>
      <c r="N380" s="24"/>
      <c r="O380" s="24"/>
      <c r="P380" s="24"/>
      <c r="Q380" s="161"/>
      <c r="R380" s="105"/>
      <c r="S380" s="106"/>
      <c r="T380" s="106"/>
      <c r="U380" s="106"/>
      <c r="V380" s="105"/>
      <c r="W380" s="107">
        <f t="shared" si="128"/>
        <v>0</v>
      </c>
      <c r="X380" s="106"/>
      <c r="Y380" s="106"/>
      <c r="Z380" s="106"/>
      <c r="AA380" s="106"/>
      <c r="AB380" s="106"/>
      <c r="AC380" s="107">
        <f t="shared" si="129"/>
        <v>0</v>
      </c>
      <c r="AD380" s="108" t="str">
        <f>IF(AE380=0,"--",IF(AE380&lt;='[4]db fasce di rischio'!$B$4,'[4]db fasce di rischio'!$A$2,IF(AE380&lt;='[4]db fasce di rischio'!$D$4,'[4]db fasce di rischio'!$C$2,IF(AE380&lt;='[4]db fasce di rischio'!$F$4,'[4]db fasce di rischio'!$E$2,IF(AE380&lt;='[4]db fasce di rischio'!$H$4,'[4]db fasce di rischio'!$G$2,"")))))</f>
        <v>--</v>
      </c>
      <c r="AE380" s="109">
        <f t="shared" si="123"/>
        <v>0</v>
      </c>
      <c r="AF380" s="106"/>
      <c r="AG380" s="108" t="str">
        <f>IF(AH380=0,"--",IF(AH380&lt;='db fasce di rischio'!$B$4,'db fasce di rischio'!$A$2,IF(AH380&lt;='db fasce di rischio'!$D$4,'db fasce di rischio'!$C$2,IF(AH380&lt;='db fasce di rischio'!$F$4,'db fasce di rischio'!$E$2,IF(AH380&lt;='db fasce di rischio'!$H$4,'db fasce di rischio'!$G$2,"")))))</f>
        <v>--</v>
      </c>
      <c r="AH380" s="109">
        <f t="shared" si="124"/>
        <v>0</v>
      </c>
      <c r="AI380" s="108" t="str">
        <f t="shared" si="125"/>
        <v>--</v>
      </c>
      <c r="AJ380" s="28"/>
      <c r="AK380" s="28"/>
    </row>
    <row r="381" spans="1:37" ht="21" hidden="1" outlineLevel="1" x14ac:dyDescent="0.2">
      <c r="A381" s="161"/>
      <c r="B381" s="161"/>
      <c r="C381" s="24" t="s">
        <v>30</v>
      </c>
      <c r="D381" s="24" t="s">
        <v>30</v>
      </c>
      <c r="E381" s="24" t="s">
        <v>30</v>
      </c>
      <c r="F381" s="24" t="s">
        <v>30</v>
      </c>
      <c r="G381" s="152" t="str">
        <f t="shared" si="126"/>
        <v>--</v>
      </c>
      <c r="H381" s="109">
        <f t="shared" si="127"/>
        <v>0</v>
      </c>
      <c r="I381" s="25" t="s">
        <v>30</v>
      </c>
      <c r="J381" s="31" t="s">
        <v>30</v>
      </c>
      <c r="K381" s="82"/>
      <c r="L381" s="31"/>
      <c r="M381" s="24"/>
      <c r="N381" s="24"/>
      <c r="O381" s="24"/>
      <c r="P381" s="24"/>
      <c r="Q381" s="161"/>
      <c r="R381" s="105"/>
      <c r="S381" s="106"/>
      <c r="T381" s="106"/>
      <c r="U381" s="106"/>
      <c r="V381" s="105"/>
      <c r="W381" s="107">
        <f t="shared" si="128"/>
        <v>0</v>
      </c>
      <c r="X381" s="106"/>
      <c r="Y381" s="106"/>
      <c r="Z381" s="106"/>
      <c r="AA381" s="106"/>
      <c r="AB381" s="106"/>
      <c r="AC381" s="107">
        <f t="shared" si="129"/>
        <v>0</v>
      </c>
      <c r="AD381" s="108" t="str">
        <f>IF(AE381=0,"--",IF(AE381&lt;='[4]db fasce di rischio'!$B$4,'[4]db fasce di rischio'!$A$2,IF(AE381&lt;='[4]db fasce di rischio'!$D$4,'[4]db fasce di rischio'!$C$2,IF(AE381&lt;='[4]db fasce di rischio'!$F$4,'[4]db fasce di rischio'!$E$2,IF(AE381&lt;='[4]db fasce di rischio'!$H$4,'[4]db fasce di rischio'!$G$2,"")))))</f>
        <v>--</v>
      </c>
      <c r="AE381" s="109">
        <f t="shared" si="123"/>
        <v>0</v>
      </c>
      <c r="AF381" s="106"/>
      <c r="AG381" s="108" t="str">
        <f>IF(AH381=0,"--",IF(AH381&lt;='db fasce di rischio'!$B$4,'db fasce di rischio'!$A$2,IF(AH381&lt;='db fasce di rischio'!$D$4,'db fasce di rischio'!$C$2,IF(AH381&lt;='db fasce di rischio'!$F$4,'db fasce di rischio'!$E$2,IF(AH381&lt;='db fasce di rischio'!$H$4,'db fasce di rischio'!$G$2,"")))))</f>
        <v>--</v>
      </c>
      <c r="AH381" s="109">
        <f t="shared" si="124"/>
        <v>0</v>
      </c>
      <c r="AI381" s="108" t="str">
        <f t="shared" si="125"/>
        <v>--</v>
      </c>
      <c r="AJ381" s="28"/>
      <c r="AK381" s="28"/>
    </row>
    <row r="382" spans="1:37" ht="21" hidden="1" outlineLevel="1" x14ac:dyDescent="0.2">
      <c r="A382" s="161"/>
      <c r="B382" s="161"/>
      <c r="C382" s="24" t="s">
        <v>30</v>
      </c>
      <c r="D382" s="24" t="s">
        <v>30</v>
      </c>
      <c r="E382" s="24" t="s">
        <v>30</v>
      </c>
      <c r="F382" s="24" t="s">
        <v>30</v>
      </c>
      <c r="G382" s="152" t="str">
        <f t="shared" si="126"/>
        <v>--</v>
      </c>
      <c r="H382" s="109">
        <f t="shared" si="127"/>
        <v>0</v>
      </c>
      <c r="I382" s="25" t="s">
        <v>30</v>
      </c>
      <c r="J382" s="31" t="s">
        <v>30</v>
      </c>
      <c r="K382" s="82"/>
      <c r="L382" s="31"/>
      <c r="M382" s="24"/>
      <c r="N382" s="24"/>
      <c r="O382" s="24"/>
      <c r="P382" s="24"/>
      <c r="Q382" s="161"/>
      <c r="R382" s="105"/>
      <c r="S382" s="106"/>
      <c r="T382" s="106"/>
      <c r="U382" s="106"/>
      <c r="V382" s="105"/>
      <c r="W382" s="107">
        <f t="shared" si="128"/>
        <v>0</v>
      </c>
      <c r="X382" s="106"/>
      <c r="Y382" s="106"/>
      <c r="Z382" s="106"/>
      <c r="AA382" s="106"/>
      <c r="AB382" s="106"/>
      <c r="AC382" s="107">
        <f t="shared" si="129"/>
        <v>0</v>
      </c>
      <c r="AD382" s="108" t="str">
        <f>IF(AE382=0,"--",IF(AE382&lt;='[4]db fasce di rischio'!$B$4,'[4]db fasce di rischio'!$A$2,IF(AE382&lt;='[4]db fasce di rischio'!$D$4,'[4]db fasce di rischio'!$C$2,IF(AE382&lt;='[4]db fasce di rischio'!$F$4,'[4]db fasce di rischio'!$E$2,IF(AE382&lt;='[4]db fasce di rischio'!$H$4,'[4]db fasce di rischio'!$G$2,"")))))</f>
        <v>--</v>
      </c>
      <c r="AE382" s="109">
        <f t="shared" si="123"/>
        <v>0</v>
      </c>
      <c r="AF382" s="106"/>
      <c r="AG382" s="108" t="str">
        <f>IF(AH382=0,"--",IF(AH382&lt;='db fasce di rischio'!$B$4,'db fasce di rischio'!$A$2,IF(AH382&lt;='db fasce di rischio'!$D$4,'db fasce di rischio'!$C$2,IF(AH382&lt;='db fasce di rischio'!$F$4,'db fasce di rischio'!$E$2,IF(AH382&lt;='db fasce di rischio'!$H$4,'db fasce di rischio'!$G$2,"")))))</f>
        <v>--</v>
      </c>
      <c r="AH382" s="109">
        <f t="shared" si="124"/>
        <v>0</v>
      </c>
      <c r="AI382" s="108" t="str">
        <f t="shared" si="125"/>
        <v>--</v>
      </c>
      <c r="AJ382" s="28"/>
      <c r="AK382" s="28"/>
    </row>
    <row r="383" spans="1:37" ht="21" hidden="1" outlineLevel="1" x14ac:dyDescent="0.2">
      <c r="A383" s="161"/>
      <c r="B383" s="161"/>
      <c r="C383" s="24" t="s">
        <v>30</v>
      </c>
      <c r="D383" s="24" t="s">
        <v>30</v>
      </c>
      <c r="E383" s="24" t="s">
        <v>30</v>
      </c>
      <c r="F383" s="24" t="s">
        <v>30</v>
      </c>
      <c r="G383" s="152" t="str">
        <f t="shared" si="126"/>
        <v>--</v>
      </c>
      <c r="H383" s="109">
        <f t="shared" si="127"/>
        <v>0</v>
      </c>
      <c r="I383" s="25" t="s">
        <v>30</v>
      </c>
      <c r="J383" s="31" t="s">
        <v>30</v>
      </c>
      <c r="K383" s="82"/>
      <c r="L383" s="31"/>
      <c r="M383" s="24"/>
      <c r="N383" s="24"/>
      <c r="O383" s="24"/>
      <c r="P383" s="24"/>
      <c r="Q383" s="161"/>
      <c r="R383" s="105"/>
      <c r="S383" s="106"/>
      <c r="T383" s="106"/>
      <c r="U383" s="106"/>
      <c r="V383" s="105"/>
      <c r="W383" s="107">
        <f t="shared" si="128"/>
        <v>0</v>
      </c>
      <c r="X383" s="106"/>
      <c r="Y383" s="106"/>
      <c r="Z383" s="106"/>
      <c r="AA383" s="106"/>
      <c r="AB383" s="106"/>
      <c r="AC383" s="107">
        <f t="shared" si="129"/>
        <v>0</v>
      </c>
      <c r="AD383" s="108" t="str">
        <f>IF(AE383=0,"--",IF(AE383&lt;='[4]db fasce di rischio'!$B$4,'[4]db fasce di rischio'!$A$2,IF(AE383&lt;='[4]db fasce di rischio'!$D$4,'[4]db fasce di rischio'!$C$2,IF(AE383&lt;='[4]db fasce di rischio'!$F$4,'[4]db fasce di rischio'!$E$2,IF(AE383&lt;='[4]db fasce di rischio'!$H$4,'[4]db fasce di rischio'!$G$2,"")))))</f>
        <v>--</v>
      </c>
      <c r="AE383" s="109">
        <f t="shared" si="123"/>
        <v>0</v>
      </c>
      <c r="AF383" s="106"/>
      <c r="AG383" s="108" t="str">
        <f>IF(AH383=0,"--",IF(AH383&lt;='db fasce di rischio'!$B$4,'db fasce di rischio'!$A$2,IF(AH383&lt;='db fasce di rischio'!$D$4,'db fasce di rischio'!$C$2,IF(AH383&lt;='db fasce di rischio'!$F$4,'db fasce di rischio'!$E$2,IF(AH383&lt;='db fasce di rischio'!$H$4,'db fasce di rischio'!$G$2,"")))))</f>
        <v>--</v>
      </c>
      <c r="AH383" s="109">
        <f t="shared" si="124"/>
        <v>0</v>
      </c>
      <c r="AI383" s="108" t="str">
        <f t="shared" si="125"/>
        <v>--</v>
      </c>
      <c r="AJ383" s="28"/>
      <c r="AK383" s="28"/>
    </row>
    <row r="384" spans="1:37" ht="21" hidden="1" outlineLevel="1" x14ac:dyDescent="0.2">
      <c r="A384" s="161"/>
      <c r="B384" s="161"/>
      <c r="C384" s="24" t="s">
        <v>30</v>
      </c>
      <c r="D384" s="24" t="s">
        <v>30</v>
      </c>
      <c r="E384" s="24" t="s">
        <v>30</v>
      </c>
      <c r="F384" s="24" t="s">
        <v>30</v>
      </c>
      <c r="G384" s="152" t="str">
        <f t="shared" si="126"/>
        <v>--</v>
      </c>
      <c r="H384" s="109">
        <f t="shared" si="127"/>
        <v>0</v>
      </c>
      <c r="I384" s="25" t="s">
        <v>30</v>
      </c>
      <c r="J384" s="31" t="s">
        <v>30</v>
      </c>
      <c r="K384" s="83"/>
      <c r="L384" s="31"/>
      <c r="M384" s="24"/>
      <c r="N384" s="24"/>
      <c r="O384" s="24"/>
      <c r="P384" s="24"/>
      <c r="Q384" s="161"/>
      <c r="R384" s="105"/>
      <c r="S384" s="106"/>
      <c r="T384" s="106"/>
      <c r="U384" s="106"/>
      <c r="V384" s="105"/>
      <c r="W384" s="107">
        <f t="shared" si="128"/>
        <v>0</v>
      </c>
      <c r="X384" s="106"/>
      <c r="Y384" s="106"/>
      <c r="Z384" s="106"/>
      <c r="AA384" s="106"/>
      <c r="AB384" s="106"/>
      <c r="AC384" s="107">
        <f t="shared" si="129"/>
        <v>0</v>
      </c>
      <c r="AD384" s="108" t="str">
        <f>IF(AE384=0,"--",IF(AE384&lt;='[4]db fasce di rischio'!$B$4,'[4]db fasce di rischio'!$A$2,IF(AE384&lt;='[4]db fasce di rischio'!$D$4,'[4]db fasce di rischio'!$C$2,IF(AE384&lt;='[4]db fasce di rischio'!$F$4,'[4]db fasce di rischio'!$E$2,IF(AE384&lt;='[4]db fasce di rischio'!$H$4,'[4]db fasce di rischio'!$G$2,"")))))</f>
        <v>--</v>
      </c>
      <c r="AE384" s="109">
        <f t="shared" si="123"/>
        <v>0</v>
      </c>
      <c r="AF384" s="106"/>
      <c r="AG384" s="108" t="str">
        <f>IF(AH384=0,"--",IF(AH384&lt;='db fasce di rischio'!$B$4,'db fasce di rischio'!$A$2,IF(AH384&lt;='db fasce di rischio'!$D$4,'db fasce di rischio'!$C$2,IF(AH384&lt;='db fasce di rischio'!$F$4,'db fasce di rischio'!$E$2,IF(AH384&lt;='db fasce di rischio'!$H$4,'db fasce di rischio'!$G$2,"")))))</f>
        <v>--</v>
      </c>
      <c r="AH384" s="109">
        <f t="shared" si="124"/>
        <v>0</v>
      </c>
      <c r="AI384" s="108" t="str">
        <f t="shared" si="125"/>
        <v>--</v>
      </c>
      <c r="AJ384" s="28"/>
      <c r="AK384" s="28"/>
    </row>
    <row r="385" spans="1:37" ht="21" hidden="1" outlineLevel="1" x14ac:dyDescent="0.2">
      <c r="A385" s="161"/>
      <c r="B385" s="161"/>
      <c r="C385" s="24" t="s">
        <v>30</v>
      </c>
      <c r="D385" s="24" t="s">
        <v>30</v>
      </c>
      <c r="E385" s="24" t="s">
        <v>30</v>
      </c>
      <c r="F385" s="24" t="s">
        <v>30</v>
      </c>
      <c r="G385" s="152" t="str">
        <f t="shared" si="126"/>
        <v>--</v>
      </c>
      <c r="H385" s="109">
        <f t="shared" si="127"/>
        <v>0</v>
      </c>
      <c r="I385" s="25" t="s">
        <v>30</v>
      </c>
      <c r="J385" s="31" t="s">
        <v>30</v>
      </c>
      <c r="K385" s="83"/>
      <c r="L385" s="31"/>
      <c r="M385" s="24"/>
      <c r="N385" s="24"/>
      <c r="O385" s="24"/>
      <c r="P385" s="24"/>
      <c r="Q385" s="161"/>
      <c r="R385" s="105"/>
      <c r="S385" s="106"/>
      <c r="T385" s="106"/>
      <c r="U385" s="106"/>
      <c r="V385" s="105"/>
      <c r="W385" s="107">
        <f t="shared" si="128"/>
        <v>0</v>
      </c>
      <c r="X385" s="106"/>
      <c r="Y385" s="106"/>
      <c r="Z385" s="106"/>
      <c r="AA385" s="106"/>
      <c r="AB385" s="106"/>
      <c r="AC385" s="107">
        <f t="shared" si="129"/>
        <v>0</v>
      </c>
      <c r="AD385" s="108" t="str">
        <f>IF(AE385=0,"--",IF(AE385&lt;='[4]db fasce di rischio'!$B$4,'[4]db fasce di rischio'!$A$2,IF(AE385&lt;='[4]db fasce di rischio'!$D$4,'[4]db fasce di rischio'!$C$2,IF(AE385&lt;='[4]db fasce di rischio'!$F$4,'[4]db fasce di rischio'!$E$2,IF(AE385&lt;='[4]db fasce di rischio'!$H$4,'[4]db fasce di rischio'!$G$2,"")))))</f>
        <v>--</v>
      </c>
      <c r="AE385" s="109">
        <f t="shared" si="123"/>
        <v>0</v>
      </c>
      <c r="AF385" s="106"/>
      <c r="AG385" s="108" t="str">
        <f>IF(AH385=0,"--",IF(AH385&lt;='db fasce di rischio'!$B$4,'db fasce di rischio'!$A$2,IF(AH385&lt;='db fasce di rischio'!$D$4,'db fasce di rischio'!$C$2,IF(AH385&lt;='db fasce di rischio'!$F$4,'db fasce di rischio'!$E$2,IF(AH385&lt;='db fasce di rischio'!$H$4,'db fasce di rischio'!$G$2,"")))))</f>
        <v>--</v>
      </c>
      <c r="AH385" s="109">
        <f t="shared" si="124"/>
        <v>0</v>
      </c>
      <c r="AI385" s="108" t="str">
        <f t="shared" si="125"/>
        <v>--</v>
      </c>
      <c r="AJ385" s="28"/>
      <c r="AK385" s="28"/>
    </row>
    <row r="386" spans="1:37" ht="21" hidden="1" outlineLevel="1" x14ac:dyDescent="0.2">
      <c r="A386" s="161"/>
      <c r="B386" s="161"/>
      <c r="C386" s="24" t="s">
        <v>30</v>
      </c>
      <c r="D386" s="24" t="s">
        <v>30</v>
      </c>
      <c r="E386" s="24" t="s">
        <v>30</v>
      </c>
      <c r="F386" s="24" t="s">
        <v>30</v>
      </c>
      <c r="G386" s="152" t="str">
        <f t="shared" si="126"/>
        <v>--</v>
      </c>
      <c r="H386" s="109">
        <f t="shared" si="127"/>
        <v>0</v>
      </c>
      <c r="I386" s="25" t="s">
        <v>30</v>
      </c>
      <c r="J386" s="31" t="s">
        <v>30</v>
      </c>
      <c r="K386" s="83"/>
      <c r="L386" s="31"/>
      <c r="M386" s="24"/>
      <c r="N386" s="24"/>
      <c r="O386" s="24"/>
      <c r="P386" s="24"/>
      <c r="Q386" s="161"/>
      <c r="R386" s="105"/>
      <c r="S386" s="106"/>
      <c r="T386" s="106"/>
      <c r="U386" s="106"/>
      <c r="V386" s="105"/>
      <c r="W386" s="107">
        <f t="shared" si="128"/>
        <v>0</v>
      </c>
      <c r="X386" s="106"/>
      <c r="Y386" s="106"/>
      <c r="Z386" s="106"/>
      <c r="AA386" s="106"/>
      <c r="AB386" s="106"/>
      <c r="AC386" s="107">
        <f t="shared" si="129"/>
        <v>0</v>
      </c>
      <c r="AD386" s="108" t="str">
        <f>IF(AE386=0,"--",IF(AE386&lt;='[4]db fasce di rischio'!$B$4,'[4]db fasce di rischio'!$A$2,IF(AE386&lt;='[4]db fasce di rischio'!$D$4,'[4]db fasce di rischio'!$C$2,IF(AE386&lt;='[4]db fasce di rischio'!$F$4,'[4]db fasce di rischio'!$E$2,IF(AE386&lt;='[4]db fasce di rischio'!$H$4,'[4]db fasce di rischio'!$G$2,"")))))</f>
        <v>--</v>
      </c>
      <c r="AE386" s="109">
        <f t="shared" si="123"/>
        <v>0</v>
      </c>
      <c r="AF386" s="106"/>
      <c r="AG386" s="108" t="str">
        <f>IF(AH386=0,"--",IF(AH386&lt;='db fasce di rischio'!$B$4,'db fasce di rischio'!$A$2,IF(AH386&lt;='db fasce di rischio'!$D$4,'db fasce di rischio'!$C$2,IF(AH386&lt;='db fasce di rischio'!$F$4,'db fasce di rischio'!$E$2,IF(AH386&lt;='db fasce di rischio'!$H$4,'db fasce di rischio'!$G$2,"")))))</f>
        <v>--</v>
      </c>
      <c r="AH386" s="109">
        <f t="shared" si="124"/>
        <v>0</v>
      </c>
      <c r="AI386" s="108" t="str">
        <f t="shared" si="125"/>
        <v>--</v>
      </c>
      <c r="AJ386" s="28"/>
      <c r="AK386" s="28"/>
    </row>
    <row r="387" spans="1:37" ht="21" hidden="1" outlineLevel="1" x14ac:dyDescent="0.2">
      <c r="A387" s="161"/>
      <c r="B387" s="161"/>
      <c r="C387" s="24" t="s">
        <v>30</v>
      </c>
      <c r="D387" s="24" t="s">
        <v>30</v>
      </c>
      <c r="E387" s="24" t="s">
        <v>30</v>
      </c>
      <c r="F387" s="24" t="s">
        <v>30</v>
      </c>
      <c r="G387" s="152" t="str">
        <f t="shared" si="126"/>
        <v>--</v>
      </c>
      <c r="H387" s="109">
        <f t="shared" si="127"/>
        <v>0</v>
      </c>
      <c r="I387" s="25" t="s">
        <v>30</v>
      </c>
      <c r="J387" s="31" t="s">
        <v>30</v>
      </c>
      <c r="K387" s="83"/>
      <c r="L387" s="31"/>
      <c r="M387" s="24"/>
      <c r="N387" s="24"/>
      <c r="O387" s="24"/>
      <c r="P387" s="24"/>
      <c r="Q387" s="161"/>
      <c r="R387" s="105"/>
      <c r="S387" s="106"/>
      <c r="T387" s="106"/>
      <c r="U387" s="106"/>
      <c r="V387" s="105"/>
      <c r="W387" s="107">
        <f t="shared" si="128"/>
        <v>0</v>
      </c>
      <c r="X387" s="106"/>
      <c r="Y387" s="106"/>
      <c r="Z387" s="106"/>
      <c r="AA387" s="106"/>
      <c r="AB387" s="106"/>
      <c r="AC387" s="107">
        <f t="shared" si="129"/>
        <v>0</v>
      </c>
      <c r="AD387" s="108" t="str">
        <f>IF(AE387=0,"--",IF(AE387&lt;='[4]db fasce di rischio'!$B$4,'[4]db fasce di rischio'!$A$2,IF(AE387&lt;='[4]db fasce di rischio'!$D$4,'[4]db fasce di rischio'!$C$2,IF(AE387&lt;='[4]db fasce di rischio'!$F$4,'[4]db fasce di rischio'!$E$2,IF(AE387&lt;='[4]db fasce di rischio'!$H$4,'[4]db fasce di rischio'!$G$2,"")))))</f>
        <v>--</v>
      </c>
      <c r="AE387" s="109">
        <f t="shared" si="123"/>
        <v>0</v>
      </c>
      <c r="AF387" s="106"/>
      <c r="AG387" s="108" t="str">
        <f>IF(AH387=0,"--",IF(AH387&lt;='db fasce di rischio'!$B$4,'db fasce di rischio'!$A$2,IF(AH387&lt;='db fasce di rischio'!$D$4,'db fasce di rischio'!$C$2,IF(AH387&lt;='db fasce di rischio'!$F$4,'db fasce di rischio'!$E$2,IF(AH387&lt;='db fasce di rischio'!$H$4,'db fasce di rischio'!$G$2,"")))))</f>
        <v>--</v>
      </c>
      <c r="AH387" s="109">
        <f t="shared" si="124"/>
        <v>0</v>
      </c>
      <c r="AI387" s="108" t="str">
        <f t="shared" si="125"/>
        <v>--</v>
      </c>
      <c r="AJ387" s="28"/>
      <c r="AK387" s="28"/>
    </row>
    <row r="388" spans="1:37" ht="21" hidden="1" outlineLevel="1" x14ac:dyDescent="0.2">
      <c r="A388" s="161"/>
      <c r="B388" s="161"/>
      <c r="C388" s="24" t="s">
        <v>30</v>
      </c>
      <c r="D388" s="24" t="s">
        <v>30</v>
      </c>
      <c r="E388" s="24" t="s">
        <v>30</v>
      </c>
      <c r="F388" s="24" t="s">
        <v>30</v>
      </c>
      <c r="G388" s="152" t="str">
        <f t="shared" si="126"/>
        <v>--</v>
      </c>
      <c r="H388" s="109">
        <f t="shared" si="127"/>
        <v>0</v>
      </c>
      <c r="I388" s="25" t="s">
        <v>30</v>
      </c>
      <c r="J388" s="31" t="s">
        <v>30</v>
      </c>
      <c r="K388" s="82"/>
      <c r="L388" s="31"/>
      <c r="M388" s="24"/>
      <c r="N388" s="24"/>
      <c r="O388" s="24"/>
      <c r="P388" s="24"/>
      <c r="Q388" s="161"/>
      <c r="R388" s="105"/>
      <c r="S388" s="106"/>
      <c r="T388" s="106"/>
      <c r="U388" s="106"/>
      <c r="V388" s="105"/>
      <c r="W388" s="107">
        <f t="shared" si="128"/>
        <v>0</v>
      </c>
      <c r="X388" s="106"/>
      <c r="Y388" s="106"/>
      <c r="Z388" s="106"/>
      <c r="AA388" s="106"/>
      <c r="AB388" s="106"/>
      <c r="AC388" s="107">
        <f t="shared" si="129"/>
        <v>0</v>
      </c>
      <c r="AD388" s="108" t="str">
        <f>IF(AE388=0,"--",IF(AE388&lt;='[4]db fasce di rischio'!$B$4,'[4]db fasce di rischio'!$A$2,IF(AE388&lt;='[4]db fasce di rischio'!$D$4,'[4]db fasce di rischio'!$C$2,IF(AE388&lt;='[4]db fasce di rischio'!$F$4,'[4]db fasce di rischio'!$E$2,IF(AE388&lt;='[4]db fasce di rischio'!$H$4,'[4]db fasce di rischio'!$G$2,"")))))</f>
        <v>--</v>
      </c>
      <c r="AE388" s="109">
        <f t="shared" si="123"/>
        <v>0</v>
      </c>
      <c r="AF388" s="106"/>
      <c r="AG388" s="108" t="str">
        <f>IF(AH388=0,"--",IF(AH388&lt;='db fasce di rischio'!$B$4,'db fasce di rischio'!$A$2,IF(AH388&lt;='db fasce di rischio'!$D$4,'db fasce di rischio'!$C$2,IF(AH388&lt;='db fasce di rischio'!$F$4,'db fasce di rischio'!$E$2,IF(AH388&lt;='db fasce di rischio'!$H$4,'db fasce di rischio'!$G$2,"")))))</f>
        <v>--</v>
      </c>
      <c r="AH388" s="109">
        <f t="shared" si="124"/>
        <v>0</v>
      </c>
      <c r="AI388" s="108" t="str">
        <f t="shared" si="125"/>
        <v>--</v>
      </c>
      <c r="AJ388" s="28"/>
      <c r="AK388" s="28"/>
    </row>
    <row r="389" spans="1:37" ht="21" hidden="1" outlineLevel="1" x14ac:dyDescent="0.2">
      <c r="A389" s="161"/>
      <c r="B389" s="161"/>
      <c r="C389" s="24" t="s">
        <v>30</v>
      </c>
      <c r="D389" s="24" t="s">
        <v>30</v>
      </c>
      <c r="E389" s="24" t="s">
        <v>30</v>
      </c>
      <c r="F389" s="24" t="s">
        <v>30</v>
      </c>
      <c r="G389" s="152" t="str">
        <f t="shared" si="126"/>
        <v>--</v>
      </c>
      <c r="H389" s="109">
        <f t="shared" si="127"/>
        <v>0</v>
      </c>
      <c r="I389" s="25" t="s">
        <v>30</v>
      </c>
      <c r="J389" s="31" t="s">
        <v>30</v>
      </c>
      <c r="K389" s="82"/>
      <c r="L389" s="31"/>
      <c r="M389" s="24"/>
      <c r="N389" s="24"/>
      <c r="O389" s="24"/>
      <c r="P389" s="26"/>
      <c r="Q389" s="161"/>
      <c r="R389" s="105"/>
      <c r="S389" s="106"/>
      <c r="T389" s="106"/>
      <c r="U389" s="106"/>
      <c r="V389" s="105"/>
      <c r="W389" s="107">
        <f t="shared" si="128"/>
        <v>0</v>
      </c>
      <c r="X389" s="106"/>
      <c r="Y389" s="106"/>
      <c r="Z389" s="106"/>
      <c r="AA389" s="106"/>
      <c r="AB389" s="106"/>
      <c r="AC389" s="107">
        <f t="shared" si="129"/>
        <v>0</v>
      </c>
      <c r="AD389" s="108" t="str">
        <f>IF(AE389=0,"--",IF(AE389&lt;='[4]db fasce di rischio'!$B$4,'[4]db fasce di rischio'!$A$2,IF(AE389&lt;='[4]db fasce di rischio'!$D$4,'[4]db fasce di rischio'!$C$2,IF(AE389&lt;='[4]db fasce di rischio'!$F$4,'[4]db fasce di rischio'!$E$2,IF(AE389&lt;='[4]db fasce di rischio'!$H$4,'[4]db fasce di rischio'!$G$2,"")))))</f>
        <v>--</v>
      </c>
      <c r="AE389" s="109">
        <f t="shared" si="123"/>
        <v>0</v>
      </c>
      <c r="AF389" s="106"/>
      <c r="AG389" s="108" t="str">
        <f>IF(AH389=0,"--",IF(AH389&lt;='db fasce di rischio'!$B$4,'db fasce di rischio'!$A$2,IF(AH389&lt;='db fasce di rischio'!$D$4,'db fasce di rischio'!$C$2,IF(AH389&lt;='db fasce di rischio'!$F$4,'db fasce di rischio'!$E$2,IF(AH389&lt;='db fasce di rischio'!$H$4,'db fasce di rischio'!$G$2,"")))))</f>
        <v>--</v>
      </c>
      <c r="AH389" s="109">
        <f t="shared" si="124"/>
        <v>0</v>
      </c>
      <c r="AI389" s="108" t="str">
        <f t="shared" si="125"/>
        <v>--</v>
      </c>
      <c r="AJ389" s="28"/>
      <c r="AK389" s="28"/>
    </row>
    <row r="390" spans="1:37" ht="21" hidden="1" outlineLevel="1" x14ac:dyDescent="0.2">
      <c r="A390" s="161"/>
      <c r="B390" s="161"/>
      <c r="C390" s="24" t="s">
        <v>30</v>
      </c>
      <c r="D390" s="24" t="s">
        <v>30</v>
      </c>
      <c r="E390" s="24" t="s">
        <v>30</v>
      </c>
      <c r="F390" s="24" t="s">
        <v>30</v>
      </c>
      <c r="G390" s="152" t="str">
        <f t="shared" si="126"/>
        <v>--</v>
      </c>
      <c r="H390" s="109">
        <f t="shared" si="127"/>
        <v>0</v>
      </c>
      <c r="I390" s="25" t="s">
        <v>30</v>
      </c>
      <c r="J390" s="31" t="s">
        <v>30</v>
      </c>
      <c r="K390" s="82"/>
      <c r="L390" s="31"/>
      <c r="M390" s="24"/>
      <c r="N390" s="24"/>
      <c r="O390" s="24"/>
      <c r="P390" s="27"/>
      <c r="Q390" s="161"/>
      <c r="R390" s="105"/>
      <c r="S390" s="106"/>
      <c r="T390" s="106"/>
      <c r="U390" s="106"/>
      <c r="V390" s="105"/>
      <c r="W390" s="107">
        <f t="shared" si="128"/>
        <v>0</v>
      </c>
      <c r="X390" s="106"/>
      <c r="Y390" s="106"/>
      <c r="Z390" s="106"/>
      <c r="AA390" s="106"/>
      <c r="AB390" s="106"/>
      <c r="AC390" s="107">
        <f t="shared" si="129"/>
        <v>0</v>
      </c>
      <c r="AD390" s="108" t="str">
        <f>IF(AE390=0,"--",IF(AE390&lt;='[4]db fasce di rischio'!$B$4,'[4]db fasce di rischio'!$A$2,IF(AE390&lt;='[4]db fasce di rischio'!$D$4,'[4]db fasce di rischio'!$C$2,IF(AE390&lt;='[4]db fasce di rischio'!$F$4,'[4]db fasce di rischio'!$E$2,IF(AE390&lt;='[4]db fasce di rischio'!$H$4,'[4]db fasce di rischio'!$G$2,"")))))</f>
        <v>--</v>
      </c>
      <c r="AE390" s="109">
        <f t="shared" si="123"/>
        <v>0</v>
      </c>
      <c r="AF390" s="106"/>
      <c r="AG390" s="108" t="str">
        <f>IF(AH390=0,"--",IF(AH390&lt;='db fasce di rischio'!$B$4,'db fasce di rischio'!$A$2,IF(AH390&lt;='db fasce di rischio'!$D$4,'db fasce di rischio'!$C$2,IF(AH390&lt;='db fasce di rischio'!$F$4,'db fasce di rischio'!$E$2,IF(AH390&lt;='db fasce di rischio'!$H$4,'db fasce di rischio'!$G$2,"")))))</f>
        <v>--</v>
      </c>
      <c r="AH390" s="109">
        <f t="shared" si="124"/>
        <v>0</v>
      </c>
      <c r="AI390" s="108" t="str">
        <f t="shared" si="125"/>
        <v>--</v>
      </c>
      <c r="AJ390" s="28"/>
      <c r="AK390" s="28"/>
    </row>
    <row r="391" spans="1:37" ht="21" collapsed="1" x14ac:dyDescent="0.2">
      <c r="A391" s="160"/>
      <c r="B391" s="160"/>
      <c r="C391" s="87"/>
      <c r="D391" s="87"/>
      <c r="E391" s="87"/>
      <c r="F391" s="87"/>
      <c r="G391" s="87"/>
      <c r="H391" s="87"/>
      <c r="I391" s="87"/>
      <c r="J391" s="87"/>
      <c r="K391" s="168"/>
      <c r="L391" s="87"/>
      <c r="M391" s="87"/>
      <c r="N391" s="87"/>
      <c r="O391" s="87"/>
      <c r="P391" s="87"/>
      <c r="Q391" s="160"/>
      <c r="R391" s="28"/>
      <c r="S391" s="28"/>
      <c r="T391" s="28"/>
      <c r="U391" s="28"/>
      <c r="V391" s="28"/>
      <c r="W391" s="28"/>
      <c r="X391" s="28"/>
      <c r="Y391" s="28"/>
      <c r="Z391" s="28"/>
      <c r="AA391" s="28"/>
      <c r="AB391" s="28"/>
      <c r="AC391" s="28"/>
      <c r="AD391" s="28"/>
      <c r="AE391" s="28"/>
      <c r="AF391" s="28"/>
      <c r="AG391" s="28"/>
      <c r="AH391" s="28"/>
      <c r="AI391" s="28"/>
      <c r="AJ391" s="28"/>
      <c r="AK391" s="28"/>
    </row>
    <row r="392" spans="1:37" ht="89.1" customHeight="1" x14ac:dyDescent="0.2">
      <c r="A392" s="29"/>
      <c r="B392" s="29"/>
      <c r="C392" s="30" t="s">
        <v>665</v>
      </c>
      <c r="D392" s="30"/>
      <c r="E392" s="28"/>
      <c r="F392" s="28"/>
      <c r="G392" s="28"/>
      <c r="H392" s="28"/>
      <c r="I392" s="28"/>
      <c r="J392" s="28"/>
      <c r="K392" s="80"/>
      <c r="L392" s="28"/>
      <c r="M392" s="28"/>
      <c r="N392" s="28"/>
      <c r="O392" s="79" t="s">
        <v>6</v>
      </c>
      <c r="P392" s="79" t="s">
        <v>666</v>
      </c>
      <c r="Q392" s="28"/>
      <c r="R392" s="192" t="str">
        <f>'Val testo - PNA 2019'!$A$4</f>
        <v>Livello di interesse “esterno”(1.1)</v>
      </c>
      <c r="S392" s="192" t="str">
        <f>'Val testo - PNA 2019'!$A$12</f>
        <v>Grado di discrezionalità del decisore interno alla PA rispetto al processo (1.2)</v>
      </c>
      <c r="T392" s="192" t="str">
        <f>'Val testo - PNA 2019'!$A$20</f>
        <v>Manifestazione di eventi corruttivi o di maladministration in passato (1.3)</v>
      </c>
      <c r="U392" s="192" t="str">
        <f>'Val testo - PNA 2019'!$A$28</f>
        <v>Complessità/opacità del processo decisionale (1.4)</v>
      </c>
      <c r="V392" s="192" t="str">
        <f>'Val testo - PNA 2019'!$A$36</f>
        <v>Livello di collaborazione del responsabile del processo (1.5)</v>
      </c>
      <c r="W392" s="193" t="s">
        <v>1276</v>
      </c>
      <c r="X392" s="192" t="str">
        <f>'Val testo - PNA 2019'!$A$46</f>
        <v>Impatto organizzativo (2.1)</v>
      </c>
      <c r="Y392" s="192" t="str">
        <f>'Val testo - PNA 2019'!$A$54</f>
        <v>Impatto derivante dalla definizione dei ruoli/responsabilità (2.2)</v>
      </c>
      <c r="Z392" s="192" t="str">
        <f>'Val testo - PNA 2019'!$A$62</f>
        <v>Impatto economico (2.3)</v>
      </c>
      <c r="AA392" s="192" t="str">
        <f>'Val testo - PNA 2019'!$A$70</f>
        <v>Impatto reputazionale (2.4)</v>
      </c>
      <c r="AB392" s="192" t="str">
        <f>'Val testo - PNA 2019'!$A$78</f>
        <v>Impatto organizzativo, economico e sull'immagine (2.5)</v>
      </c>
      <c r="AC392" s="193" t="s">
        <v>1276</v>
      </c>
      <c r="AD392" s="194" t="s">
        <v>1277</v>
      </c>
      <c r="AE392" s="194" t="s">
        <v>1278</v>
      </c>
      <c r="AF392" s="174" t="s">
        <v>1382</v>
      </c>
      <c r="AG392" s="173" t="s">
        <v>1303</v>
      </c>
      <c r="AH392" s="173" t="s">
        <v>1304</v>
      </c>
      <c r="AI392" s="175" t="s">
        <v>1387</v>
      </c>
      <c r="AJ392" s="28"/>
      <c r="AK392" s="28"/>
    </row>
    <row r="393" spans="1:37" ht="30.6" customHeight="1" x14ac:dyDescent="0.2">
      <c r="A393" s="160"/>
      <c r="B393" s="160">
        <v>19</v>
      </c>
      <c r="C393" s="265" t="s">
        <v>1257</v>
      </c>
      <c r="D393" s="266"/>
      <c r="E393" s="267"/>
      <c r="F393" s="270"/>
      <c r="G393" s="270"/>
      <c r="H393" s="270"/>
      <c r="I393" s="270"/>
      <c r="J393" s="45" t="s">
        <v>11</v>
      </c>
      <c r="K393" s="271" t="s">
        <v>3</v>
      </c>
      <c r="L393" s="271"/>
      <c r="M393" s="37"/>
      <c r="N393" s="153" t="s">
        <v>667</v>
      </c>
      <c r="O393" s="154" t="str">
        <f>IF(P393=0,"--",IF(P393&lt;='db fasce di rischio'!$B$4,'db fasce di rischio'!$A$2,IF(P393&lt;='db fasce di rischio'!$D$4,'db fasce di rischio'!$C$2,IF(P393&lt;='db fasce di rischio'!$F$4,'db fasce di rischio'!$E$2,IF(P393&lt;='db fasce di rischio'!$H$4,'db fasce di rischio'!$G$2,"")))))</f>
        <v>--</v>
      </c>
      <c r="P393" s="155">
        <f>IF(AH393=0,MAX(AH393:AH411),AH393)</f>
        <v>0</v>
      </c>
      <c r="Q393" s="160"/>
      <c r="R393" s="105"/>
      <c r="S393" s="106"/>
      <c r="T393" s="106"/>
      <c r="U393" s="106"/>
      <c r="V393" s="105"/>
      <c r="W393" s="107">
        <f>SUM(R393:V393)/5</f>
        <v>0</v>
      </c>
      <c r="X393" s="106"/>
      <c r="Y393" s="106"/>
      <c r="Z393" s="106"/>
      <c r="AA393" s="106"/>
      <c r="AB393" s="106"/>
      <c r="AC393" s="107">
        <f>SUM(X393:AB393)/5</f>
        <v>0</v>
      </c>
      <c r="AD393" s="108" t="str">
        <f>IF(AE393=0,"--",IF(AE393&lt;='[4]db fasce di rischio'!$B$4,'[4]db fasce di rischio'!$A$2,IF(AE393&lt;='[4]db fasce di rischio'!$D$4,'[4]db fasce di rischio'!$C$2,IF(AE393&lt;='[4]db fasce di rischio'!$F$4,'[4]db fasce di rischio'!$E$2,IF(AE393&lt;='[4]db fasce di rischio'!$H$4,'[4]db fasce di rischio'!$G$2,"")))))</f>
        <v>--</v>
      </c>
      <c r="AE393" s="109">
        <f>W393*AC393</f>
        <v>0</v>
      </c>
      <c r="AF393" s="106"/>
      <c r="AG393" s="108" t="str">
        <f>IF(AH393=0,"--",IF(AH393&lt;='db fasce di rischio'!$B$4,'db fasce di rischio'!$A$2,IF(AH393&lt;='db fasce di rischio'!$D$4,'db fasce di rischio'!$C$2,IF(AH393&lt;='db fasce di rischio'!$F$4,'db fasce di rischio'!$E$2,IF(AH393&lt;='db fasce di rischio'!$H$4,'db fasce di rischio'!$G$2,"")))))</f>
        <v>--</v>
      </c>
      <c r="AH393" s="109">
        <f>IF(MAX(AH397:AH411)&gt;(AF393*AE393),MAX(AH397:AH411),AF393*AE393)</f>
        <v>0</v>
      </c>
      <c r="AI393" s="108" t="str">
        <f>AG393</f>
        <v>--</v>
      </c>
      <c r="AJ393" s="28"/>
      <c r="AK393" s="28"/>
    </row>
    <row r="394" spans="1:37" ht="59.45" customHeight="1" x14ac:dyDescent="0.2">
      <c r="A394" s="160"/>
      <c r="B394" s="160"/>
      <c r="C394" s="268"/>
      <c r="D394" s="269"/>
      <c r="E394" s="269"/>
      <c r="F394" s="164"/>
      <c r="G394" s="164"/>
      <c r="H394" s="164"/>
      <c r="I394" s="164"/>
      <c r="J394" s="164"/>
      <c r="K394" s="164"/>
      <c r="L394" s="164"/>
      <c r="M394" s="165"/>
      <c r="N394" s="272" t="s">
        <v>1302</v>
      </c>
      <c r="O394" s="272"/>
      <c r="P394" s="272"/>
      <c r="Q394" s="160"/>
      <c r="R394" s="160"/>
      <c r="S394" s="28"/>
      <c r="T394" s="28"/>
      <c r="U394" s="28"/>
      <c r="V394" s="28"/>
      <c r="W394" s="28"/>
      <c r="X394" s="28"/>
      <c r="Y394" s="28"/>
      <c r="Z394" s="28"/>
      <c r="AA394" s="28"/>
      <c r="AB394" s="28"/>
      <c r="AC394" s="28"/>
      <c r="AD394" s="28"/>
      <c r="AE394" s="28"/>
      <c r="AF394" s="28"/>
      <c r="AG394" s="28"/>
      <c r="AH394" s="28"/>
      <c r="AI394" s="28"/>
      <c r="AJ394" s="28"/>
      <c r="AK394" s="28"/>
    </row>
    <row r="395" spans="1:37" ht="31.5" hidden="1" customHeight="1" outlineLevel="1" x14ac:dyDescent="0.2">
      <c r="A395" s="160"/>
      <c r="B395" s="160"/>
      <c r="C395" s="260" t="s">
        <v>1256</v>
      </c>
      <c r="D395" s="261"/>
      <c r="E395" s="151"/>
      <c r="F395" s="151"/>
      <c r="G395" s="151"/>
      <c r="H395" s="151"/>
      <c r="I395" s="151"/>
      <c r="J395" s="151"/>
      <c r="K395" s="150"/>
      <c r="L395" s="151"/>
      <c r="M395" s="156">
        <f>SUM(I382:I390)</f>
        <v>0</v>
      </c>
      <c r="N395" s="157"/>
      <c r="O395" s="157"/>
      <c r="P395" s="157"/>
      <c r="Q395" s="160"/>
      <c r="R395" s="160"/>
      <c r="S395" s="28"/>
      <c r="T395" s="28"/>
      <c r="U395" s="28"/>
      <c r="V395" s="28"/>
      <c r="W395" s="28"/>
      <c r="X395" s="28"/>
      <c r="Y395" s="28"/>
      <c r="Z395" s="28"/>
      <c r="AA395" s="28"/>
      <c r="AB395" s="28"/>
      <c r="AC395" s="28"/>
      <c r="AD395" s="28"/>
      <c r="AE395" s="28"/>
      <c r="AF395" s="28"/>
      <c r="AG395" s="28"/>
      <c r="AH395" s="28"/>
      <c r="AI395" s="28"/>
      <c r="AJ395" s="28"/>
      <c r="AK395" s="28"/>
    </row>
    <row r="396" spans="1:37" ht="81.95" hidden="1" customHeight="1" outlineLevel="1" x14ac:dyDescent="0.2">
      <c r="A396" s="161"/>
      <c r="B396" s="161"/>
      <c r="C396" s="22" t="s">
        <v>905</v>
      </c>
      <c r="D396" s="22" t="s">
        <v>906</v>
      </c>
      <c r="E396" s="22" t="s">
        <v>971</v>
      </c>
      <c r="F396" s="22" t="s">
        <v>970</v>
      </c>
      <c r="G396" s="262" t="s">
        <v>1299</v>
      </c>
      <c r="H396" s="263"/>
      <c r="I396" s="22" t="s">
        <v>969</v>
      </c>
      <c r="J396" s="22" t="s">
        <v>907</v>
      </c>
      <c r="K396" s="45" t="s">
        <v>972</v>
      </c>
      <c r="L396" s="45" t="s">
        <v>908</v>
      </c>
      <c r="M396" s="22" t="s">
        <v>630</v>
      </c>
      <c r="N396" s="22" t="s">
        <v>668</v>
      </c>
      <c r="O396" s="22" t="s">
        <v>669</v>
      </c>
      <c r="P396" s="22" t="s">
        <v>670</v>
      </c>
      <c r="Q396" s="161"/>
      <c r="R396" s="192" t="str">
        <f>'Val testo - PNA 2019'!$A$4</f>
        <v>Livello di interesse “esterno”(1.1)</v>
      </c>
      <c r="S396" s="192" t="str">
        <f>'Val testo - PNA 2019'!$A$12</f>
        <v>Grado di discrezionalità del decisore interno alla PA rispetto al processo (1.2)</v>
      </c>
      <c r="T396" s="192" t="str">
        <f>'Val testo - PNA 2019'!$A$20</f>
        <v>Manifestazione di eventi corruttivi o di maladministration in passato (1.3)</v>
      </c>
      <c r="U396" s="192" t="str">
        <f>'Val testo - PNA 2019'!$A$28</f>
        <v>Complessità/opacità del processo decisionale (1.4)</v>
      </c>
      <c r="V396" s="192" t="str">
        <f>'Val testo - PNA 2019'!$A$36</f>
        <v>Livello di collaborazione del responsabile del processo (1.5)</v>
      </c>
      <c r="W396" s="193" t="s">
        <v>1276</v>
      </c>
      <c r="X396" s="192" t="str">
        <f>'Val testo - PNA 2019'!$A$46</f>
        <v>Impatto organizzativo (2.1)</v>
      </c>
      <c r="Y396" s="192" t="str">
        <f>'Val testo - PNA 2019'!$A$54</f>
        <v>Impatto derivante dalla definizione dei ruoli/responsabilità (2.2)</v>
      </c>
      <c r="Z396" s="192" t="str">
        <f>'Val testo - PNA 2019'!$A$62</f>
        <v>Impatto economico (2.3)</v>
      </c>
      <c r="AA396" s="192" t="str">
        <f>'Val testo - PNA 2019'!$A$70</f>
        <v>Impatto reputazionale (2.4)</v>
      </c>
      <c r="AB396" s="192" t="str">
        <f>'Val testo - PNA 2019'!$A$78</f>
        <v>Impatto organizzativo, economico e sull'immagine (2.5)</v>
      </c>
      <c r="AC396" s="193" t="s">
        <v>1276</v>
      </c>
      <c r="AD396" s="194" t="s">
        <v>1277</v>
      </c>
      <c r="AE396" s="194" t="s">
        <v>1278</v>
      </c>
      <c r="AF396" s="174" t="s">
        <v>1382</v>
      </c>
      <c r="AG396" s="173" t="s">
        <v>1303</v>
      </c>
      <c r="AH396" s="22" t="s">
        <v>1293</v>
      </c>
      <c r="AI396" s="22" t="s">
        <v>1387</v>
      </c>
      <c r="AJ396" s="28"/>
      <c r="AK396" s="28"/>
    </row>
    <row r="397" spans="1:37" ht="21" hidden="1" outlineLevel="1" x14ac:dyDescent="0.2">
      <c r="A397" s="161"/>
      <c r="B397" s="161"/>
      <c r="C397" s="24" t="s">
        <v>30</v>
      </c>
      <c r="D397" s="24" t="s">
        <v>30</v>
      </c>
      <c r="E397" s="24" t="s">
        <v>30</v>
      </c>
      <c r="F397" s="24" t="s">
        <v>30</v>
      </c>
      <c r="G397" s="152" t="str">
        <f>AG397</f>
        <v>--</v>
      </c>
      <c r="H397" s="109">
        <f>AH397</f>
        <v>0</v>
      </c>
      <c r="I397" s="25" t="s">
        <v>30</v>
      </c>
      <c r="J397" s="31" t="s">
        <v>30</v>
      </c>
      <c r="K397" s="82"/>
      <c r="L397" s="31"/>
      <c r="M397" s="24"/>
      <c r="N397" s="24"/>
      <c r="O397" s="24"/>
      <c r="P397" s="24"/>
      <c r="Q397" s="161"/>
      <c r="R397" s="105"/>
      <c r="S397" s="106"/>
      <c r="T397" s="106"/>
      <c r="U397" s="106"/>
      <c r="V397" s="105"/>
      <c r="W397" s="107">
        <f>SUM(R397:V397)/5</f>
        <v>0</v>
      </c>
      <c r="X397" s="106"/>
      <c r="Y397" s="106"/>
      <c r="Z397" s="106"/>
      <c r="AA397" s="106"/>
      <c r="AB397" s="106"/>
      <c r="AC397" s="107">
        <f>SUM(X397:AB397)/5</f>
        <v>0</v>
      </c>
      <c r="AD397" s="108" t="str">
        <f>IF(AE397=0,"--",IF(AE397&lt;='[4]db fasce di rischio'!$B$4,'[4]db fasce di rischio'!$A$2,IF(AE397&lt;='[4]db fasce di rischio'!$D$4,'[4]db fasce di rischio'!$C$2,IF(AE397&lt;='[4]db fasce di rischio'!$F$4,'[4]db fasce di rischio'!$E$2,IF(AE397&lt;='[4]db fasce di rischio'!$H$4,'[4]db fasce di rischio'!$G$2,"")))))</f>
        <v>--</v>
      </c>
      <c r="AE397" s="109">
        <f t="shared" ref="AE397:AE411" si="130">W397*AC397</f>
        <v>0</v>
      </c>
      <c r="AF397" s="106"/>
      <c r="AG397" s="108" t="str">
        <f>IF(AH397=0,"--",IF(AH397&lt;='db fasce di rischio'!$B$4,'db fasce di rischio'!$A$2,IF(AH397&lt;='db fasce di rischio'!$D$4,'db fasce di rischio'!$C$2,IF(AH397&lt;='db fasce di rischio'!$F$4,'db fasce di rischio'!$E$2,IF(AH397&lt;='db fasce di rischio'!$H$4,'db fasce di rischio'!$G$2,"")))))</f>
        <v>--</v>
      </c>
      <c r="AH397" s="109">
        <f t="shared" ref="AH397:AH411" si="131">AF397*AE397</f>
        <v>0</v>
      </c>
      <c r="AI397" s="108" t="str">
        <f t="shared" ref="AI397:AI411" si="132">AG397</f>
        <v>--</v>
      </c>
      <c r="AJ397" s="28"/>
      <c r="AK397" s="28"/>
    </row>
    <row r="398" spans="1:37" ht="21" hidden="1" outlineLevel="1" x14ac:dyDescent="0.2">
      <c r="A398" s="161"/>
      <c r="B398" s="161"/>
      <c r="C398" s="24" t="s">
        <v>30</v>
      </c>
      <c r="D398" s="24" t="s">
        <v>30</v>
      </c>
      <c r="E398" s="24" t="s">
        <v>30</v>
      </c>
      <c r="F398" s="24" t="s">
        <v>30</v>
      </c>
      <c r="G398" s="152" t="str">
        <f t="shared" ref="G398:G411" si="133">AG398</f>
        <v>--</v>
      </c>
      <c r="H398" s="109">
        <f t="shared" ref="H398:H411" si="134">AH398</f>
        <v>0</v>
      </c>
      <c r="I398" s="25" t="s">
        <v>30</v>
      </c>
      <c r="J398" s="31" t="s">
        <v>30</v>
      </c>
      <c r="K398" s="82"/>
      <c r="L398" s="31"/>
      <c r="M398" s="24"/>
      <c r="N398" s="24"/>
      <c r="O398" s="24"/>
      <c r="P398" s="24"/>
      <c r="Q398" s="161"/>
      <c r="R398" s="105"/>
      <c r="S398" s="106"/>
      <c r="T398" s="106"/>
      <c r="U398" s="106"/>
      <c r="V398" s="105"/>
      <c r="W398" s="107">
        <f t="shared" ref="W398:W411" si="135">SUM(R398:V398)/5</f>
        <v>0</v>
      </c>
      <c r="X398" s="106"/>
      <c r="Y398" s="106"/>
      <c r="Z398" s="106"/>
      <c r="AA398" s="106"/>
      <c r="AB398" s="106"/>
      <c r="AC398" s="107">
        <f t="shared" ref="AC398:AC411" si="136">SUM(X398:AB398)/5</f>
        <v>0</v>
      </c>
      <c r="AD398" s="108" t="str">
        <f>IF(AE398=0,"--",IF(AE398&lt;='[4]db fasce di rischio'!$B$4,'[4]db fasce di rischio'!$A$2,IF(AE398&lt;='[4]db fasce di rischio'!$D$4,'[4]db fasce di rischio'!$C$2,IF(AE398&lt;='[4]db fasce di rischio'!$F$4,'[4]db fasce di rischio'!$E$2,IF(AE398&lt;='[4]db fasce di rischio'!$H$4,'[4]db fasce di rischio'!$G$2,"")))))</f>
        <v>--</v>
      </c>
      <c r="AE398" s="109">
        <f t="shared" si="130"/>
        <v>0</v>
      </c>
      <c r="AF398" s="106"/>
      <c r="AG398" s="108" t="str">
        <f>IF(AH398=0,"--",IF(AH398&lt;='db fasce di rischio'!$B$4,'db fasce di rischio'!$A$2,IF(AH398&lt;='db fasce di rischio'!$D$4,'db fasce di rischio'!$C$2,IF(AH398&lt;='db fasce di rischio'!$F$4,'db fasce di rischio'!$E$2,IF(AH398&lt;='db fasce di rischio'!$H$4,'db fasce di rischio'!$G$2,"")))))</f>
        <v>--</v>
      </c>
      <c r="AH398" s="109">
        <f t="shared" si="131"/>
        <v>0</v>
      </c>
      <c r="AI398" s="108" t="str">
        <f t="shared" si="132"/>
        <v>--</v>
      </c>
      <c r="AJ398" s="28"/>
      <c r="AK398" s="28"/>
    </row>
    <row r="399" spans="1:37" ht="21" hidden="1" outlineLevel="1" x14ac:dyDescent="0.2">
      <c r="A399" s="161"/>
      <c r="B399" s="161"/>
      <c r="C399" s="24" t="s">
        <v>30</v>
      </c>
      <c r="D399" s="24" t="s">
        <v>30</v>
      </c>
      <c r="E399" s="24" t="s">
        <v>30</v>
      </c>
      <c r="F399" s="24" t="s">
        <v>30</v>
      </c>
      <c r="G399" s="152" t="str">
        <f t="shared" si="133"/>
        <v>--</v>
      </c>
      <c r="H399" s="109">
        <f t="shared" si="134"/>
        <v>0</v>
      </c>
      <c r="I399" s="25" t="s">
        <v>30</v>
      </c>
      <c r="J399" s="31" t="s">
        <v>30</v>
      </c>
      <c r="K399" s="82"/>
      <c r="L399" s="31"/>
      <c r="M399" s="24"/>
      <c r="N399" s="24"/>
      <c r="O399" s="24"/>
      <c r="P399" s="24"/>
      <c r="Q399" s="161"/>
      <c r="R399" s="105"/>
      <c r="S399" s="106"/>
      <c r="T399" s="106"/>
      <c r="U399" s="106"/>
      <c r="V399" s="105"/>
      <c r="W399" s="107">
        <f t="shared" si="135"/>
        <v>0</v>
      </c>
      <c r="X399" s="106"/>
      <c r="Y399" s="106"/>
      <c r="Z399" s="106"/>
      <c r="AA399" s="106"/>
      <c r="AB399" s="106"/>
      <c r="AC399" s="107">
        <f t="shared" si="136"/>
        <v>0</v>
      </c>
      <c r="AD399" s="108" t="str">
        <f>IF(AE399=0,"--",IF(AE399&lt;='[4]db fasce di rischio'!$B$4,'[4]db fasce di rischio'!$A$2,IF(AE399&lt;='[4]db fasce di rischio'!$D$4,'[4]db fasce di rischio'!$C$2,IF(AE399&lt;='[4]db fasce di rischio'!$F$4,'[4]db fasce di rischio'!$E$2,IF(AE399&lt;='[4]db fasce di rischio'!$H$4,'[4]db fasce di rischio'!$G$2,"")))))</f>
        <v>--</v>
      </c>
      <c r="AE399" s="109">
        <f t="shared" si="130"/>
        <v>0</v>
      </c>
      <c r="AF399" s="106"/>
      <c r="AG399" s="108" t="str">
        <f>IF(AH399=0,"--",IF(AH399&lt;='db fasce di rischio'!$B$4,'db fasce di rischio'!$A$2,IF(AH399&lt;='db fasce di rischio'!$D$4,'db fasce di rischio'!$C$2,IF(AH399&lt;='db fasce di rischio'!$F$4,'db fasce di rischio'!$E$2,IF(AH399&lt;='db fasce di rischio'!$H$4,'db fasce di rischio'!$G$2,"")))))</f>
        <v>--</v>
      </c>
      <c r="AH399" s="109">
        <f t="shared" si="131"/>
        <v>0</v>
      </c>
      <c r="AI399" s="108" t="str">
        <f t="shared" si="132"/>
        <v>--</v>
      </c>
      <c r="AJ399" s="28"/>
      <c r="AK399" s="28"/>
    </row>
    <row r="400" spans="1:37" ht="21" hidden="1" outlineLevel="1" x14ac:dyDescent="0.2">
      <c r="A400" s="161"/>
      <c r="B400" s="161"/>
      <c r="C400" s="24" t="s">
        <v>30</v>
      </c>
      <c r="D400" s="24" t="s">
        <v>30</v>
      </c>
      <c r="E400" s="24" t="s">
        <v>30</v>
      </c>
      <c r="F400" s="24" t="s">
        <v>30</v>
      </c>
      <c r="G400" s="152" t="str">
        <f t="shared" si="133"/>
        <v>--</v>
      </c>
      <c r="H400" s="109">
        <f t="shared" si="134"/>
        <v>0</v>
      </c>
      <c r="I400" s="25" t="s">
        <v>30</v>
      </c>
      <c r="J400" s="31" t="s">
        <v>30</v>
      </c>
      <c r="K400" s="82"/>
      <c r="L400" s="31"/>
      <c r="M400" s="24"/>
      <c r="N400" s="24"/>
      <c r="O400" s="24"/>
      <c r="P400" s="24"/>
      <c r="Q400" s="161"/>
      <c r="R400" s="105"/>
      <c r="S400" s="106"/>
      <c r="T400" s="106"/>
      <c r="U400" s="106"/>
      <c r="V400" s="105"/>
      <c r="W400" s="107">
        <f t="shared" si="135"/>
        <v>0</v>
      </c>
      <c r="X400" s="106"/>
      <c r="Y400" s="106"/>
      <c r="Z400" s="106"/>
      <c r="AA400" s="106"/>
      <c r="AB400" s="106"/>
      <c r="AC400" s="107">
        <f t="shared" si="136"/>
        <v>0</v>
      </c>
      <c r="AD400" s="108" t="str">
        <f>IF(AE400=0,"--",IF(AE400&lt;='[4]db fasce di rischio'!$B$4,'[4]db fasce di rischio'!$A$2,IF(AE400&lt;='[4]db fasce di rischio'!$D$4,'[4]db fasce di rischio'!$C$2,IF(AE400&lt;='[4]db fasce di rischio'!$F$4,'[4]db fasce di rischio'!$E$2,IF(AE400&lt;='[4]db fasce di rischio'!$H$4,'[4]db fasce di rischio'!$G$2,"")))))</f>
        <v>--</v>
      </c>
      <c r="AE400" s="109">
        <f t="shared" si="130"/>
        <v>0</v>
      </c>
      <c r="AF400" s="106"/>
      <c r="AG400" s="108" t="str">
        <f>IF(AH400=0,"--",IF(AH400&lt;='db fasce di rischio'!$B$4,'db fasce di rischio'!$A$2,IF(AH400&lt;='db fasce di rischio'!$D$4,'db fasce di rischio'!$C$2,IF(AH400&lt;='db fasce di rischio'!$F$4,'db fasce di rischio'!$E$2,IF(AH400&lt;='db fasce di rischio'!$H$4,'db fasce di rischio'!$G$2,"")))))</f>
        <v>--</v>
      </c>
      <c r="AH400" s="109">
        <f t="shared" si="131"/>
        <v>0</v>
      </c>
      <c r="AI400" s="108" t="str">
        <f t="shared" si="132"/>
        <v>--</v>
      </c>
      <c r="AJ400" s="28"/>
      <c r="AK400" s="28"/>
    </row>
    <row r="401" spans="1:37" ht="21" hidden="1" outlineLevel="1" x14ac:dyDescent="0.2">
      <c r="A401" s="161"/>
      <c r="B401" s="161"/>
      <c r="C401" s="24" t="s">
        <v>30</v>
      </c>
      <c r="D401" s="24" t="s">
        <v>30</v>
      </c>
      <c r="E401" s="24" t="s">
        <v>30</v>
      </c>
      <c r="F401" s="24" t="s">
        <v>30</v>
      </c>
      <c r="G401" s="152" t="str">
        <f t="shared" si="133"/>
        <v>--</v>
      </c>
      <c r="H401" s="109">
        <f t="shared" si="134"/>
        <v>0</v>
      </c>
      <c r="I401" s="25" t="s">
        <v>30</v>
      </c>
      <c r="J401" s="31" t="s">
        <v>30</v>
      </c>
      <c r="K401" s="82"/>
      <c r="L401" s="31"/>
      <c r="M401" s="24"/>
      <c r="N401" s="24"/>
      <c r="O401" s="24"/>
      <c r="P401" s="24"/>
      <c r="Q401" s="161"/>
      <c r="R401" s="105"/>
      <c r="S401" s="106"/>
      <c r="T401" s="106"/>
      <c r="U401" s="106"/>
      <c r="V401" s="105"/>
      <c r="W401" s="107">
        <f t="shared" si="135"/>
        <v>0</v>
      </c>
      <c r="X401" s="106"/>
      <c r="Y401" s="106"/>
      <c r="Z401" s="106"/>
      <c r="AA401" s="106"/>
      <c r="AB401" s="106"/>
      <c r="AC401" s="107">
        <f t="shared" si="136"/>
        <v>0</v>
      </c>
      <c r="AD401" s="108" t="str">
        <f>IF(AE401=0,"--",IF(AE401&lt;='[4]db fasce di rischio'!$B$4,'[4]db fasce di rischio'!$A$2,IF(AE401&lt;='[4]db fasce di rischio'!$D$4,'[4]db fasce di rischio'!$C$2,IF(AE401&lt;='[4]db fasce di rischio'!$F$4,'[4]db fasce di rischio'!$E$2,IF(AE401&lt;='[4]db fasce di rischio'!$H$4,'[4]db fasce di rischio'!$G$2,"")))))</f>
        <v>--</v>
      </c>
      <c r="AE401" s="109">
        <f t="shared" si="130"/>
        <v>0</v>
      </c>
      <c r="AF401" s="106"/>
      <c r="AG401" s="108" t="str">
        <f>IF(AH401=0,"--",IF(AH401&lt;='db fasce di rischio'!$B$4,'db fasce di rischio'!$A$2,IF(AH401&lt;='db fasce di rischio'!$D$4,'db fasce di rischio'!$C$2,IF(AH401&lt;='db fasce di rischio'!$F$4,'db fasce di rischio'!$E$2,IF(AH401&lt;='db fasce di rischio'!$H$4,'db fasce di rischio'!$G$2,"")))))</f>
        <v>--</v>
      </c>
      <c r="AH401" s="109">
        <f t="shared" si="131"/>
        <v>0</v>
      </c>
      <c r="AI401" s="108" t="str">
        <f t="shared" si="132"/>
        <v>--</v>
      </c>
      <c r="AJ401" s="28"/>
      <c r="AK401" s="28"/>
    </row>
    <row r="402" spans="1:37" ht="21" hidden="1" outlineLevel="1" x14ac:dyDescent="0.2">
      <c r="A402" s="161"/>
      <c r="B402" s="161"/>
      <c r="C402" s="24" t="s">
        <v>30</v>
      </c>
      <c r="D402" s="24" t="s">
        <v>30</v>
      </c>
      <c r="E402" s="24" t="s">
        <v>30</v>
      </c>
      <c r="F402" s="24" t="s">
        <v>30</v>
      </c>
      <c r="G402" s="152" t="str">
        <f t="shared" si="133"/>
        <v>--</v>
      </c>
      <c r="H402" s="109">
        <f t="shared" si="134"/>
        <v>0</v>
      </c>
      <c r="I402" s="25" t="s">
        <v>30</v>
      </c>
      <c r="J402" s="31" t="s">
        <v>30</v>
      </c>
      <c r="K402" s="82"/>
      <c r="L402" s="31"/>
      <c r="M402" s="24"/>
      <c r="N402" s="24"/>
      <c r="O402" s="24"/>
      <c r="P402" s="24"/>
      <c r="Q402" s="161"/>
      <c r="R402" s="105"/>
      <c r="S402" s="106"/>
      <c r="T402" s="106"/>
      <c r="U402" s="106"/>
      <c r="V402" s="105"/>
      <c r="W402" s="107">
        <f t="shared" si="135"/>
        <v>0</v>
      </c>
      <c r="X402" s="106"/>
      <c r="Y402" s="106"/>
      <c r="Z402" s="106"/>
      <c r="AA402" s="106"/>
      <c r="AB402" s="106"/>
      <c r="AC402" s="107">
        <f t="shared" si="136"/>
        <v>0</v>
      </c>
      <c r="AD402" s="108" t="str">
        <f>IF(AE402=0,"--",IF(AE402&lt;='[4]db fasce di rischio'!$B$4,'[4]db fasce di rischio'!$A$2,IF(AE402&lt;='[4]db fasce di rischio'!$D$4,'[4]db fasce di rischio'!$C$2,IF(AE402&lt;='[4]db fasce di rischio'!$F$4,'[4]db fasce di rischio'!$E$2,IF(AE402&lt;='[4]db fasce di rischio'!$H$4,'[4]db fasce di rischio'!$G$2,"")))))</f>
        <v>--</v>
      </c>
      <c r="AE402" s="109">
        <f t="shared" si="130"/>
        <v>0</v>
      </c>
      <c r="AF402" s="106"/>
      <c r="AG402" s="108" t="str">
        <f>IF(AH402=0,"--",IF(AH402&lt;='db fasce di rischio'!$B$4,'db fasce di rischio'!$A$2,IF(AH402&lt;='db fasce di rischio'!$D$4,'db fasce di rischio'!$C$2,IF(AH402&lt;='db fasce di rischio'!$F$4,'db fasce di rischio'!$E$2,IF(AH402&lt;='db fasce di rischio'!$H$4,'db fasce di rischio'!$G$2,"")))))</f>
        <v>--</v>
      </c>
      <c r="AH402" s="109">
        <f t="shared" si="131"/>
        <v>0</v>
      </c>
      <c r="AI402" s="108" t="str">
        <f t="shared" si="132"/>
        <v>--</v>
      </c>
      <c r="AJ402" s="28"/>
      <c r="AK402" s="28"/>
    </row>
    <row r="403" spans="1:37" ht="21" hidden="1" outlineLevel="1" x14ac:dyDescent="0.2">
      <c r="A403" s="161"/>
      <c r="B403" s="161"/>
      <c r="C403" s="24" t="s">
        <v>30</v>
      </c>
      <c r="D403" s="24" t="s">
        <v>30</v>
      </c>
      <c r="E403" s="24" t="s">
        <v>30</v>
      </c>
      <c r="F403" s="24" t="s">
        <v>30</v>
      </c>
      <c r="G403" s="152" t="str">
        <f t="shared" si="133"/>
        <v>--</v>
      </c>
      <c r="H403" s="109">
        <f t="shared" si="134"/>
        <v>0</v>
      </c>
      <c r="I403" s="25" t="s">
        <v>30</v>
      </c>
      <c r="J403" s="31" t="s">
        <v>30</v>
      </c>
      <c r="K403" s="82"/>
      <c r="L403" s="31"/>
      <c r="M403" s="24"/>
      <c r="N403" s="24"/>
      <c r="O403" s="24"/>
      <c r="P403" s="24"/>
      <c r="Q403" s="161"/>
      <c r="R403" s="105"/>
      <c r="S403" s="106"/>
      <c r="T403" s="106"/>
      <c r="U403" s="106"/>
      <c r="V403" s="105"/>
      <c r="W403" s="107">
        <f t="shared" si="135"/>
        <v>0</v>
      </c>
      <c r="X403" s="106"/>
      <c r="Y403" s="106"/>
      <c r="Z403" s="106"/>
      <c r="AA403" s="106"/>
      <c r="AB403" s="106"/>
      <c r="AC403" s="107">
        <f t="shared" si="136"/>
        <v>0</v>
      </c>
      <c r="AD403" s="108" t="str">
        <f>IF(AE403=0,"--",IF(AE403&lt;='[4]db fasce di rischio'!$B$4,'[4]db fasce di rischio'!$A$2,IF(AE403&lt;='[4]db fasce di rischio'!$D$4,'[4]db fasce di rischio'!$C$2,IF(AE403&lt;='[4]db fasce di rischio'!$F$4,'[4]db fasce di rischio'!$E$2,IF(AE403&lt;='[4]db fasce di rischio'!$H$4,'[4]db fasce di rischio'!$G$2,"")))))</f>
        <v>--</v>
      </c>
      <c r="AE403" s="109">
        <f t="shared" si="130"/>
        <v>0</v>
      </c>
      <c r="AF403" s="106"/>
      <c r="AG403" s="108" t="str">
        <f>IF(AH403=0,"--",IF(AH403&lt;='db fasce di rischio'!$B$4,'db fasce di rischio'!$A$2,IF(AH403&lt;='db fasce di rischio'!$D$4,'db fasce di rischio'!$C$2,IF(AH403&lt;='db fasce di rischio'!$F$4,'db fasce di rischio'!$E$2,IF(AH403&lt;='db fasce di rischio'!$H$4,'db fasce di rischio'!$G$2,"")))))</f>
        <v>--</v>
      </c>
      <c r="AH403" s="109">
        <f t="shared" si="131"/>
        <v>0</v>
      </c>
      <c r="AI403" s="108" t="str">
        <f t="shared" si="132"/>
        <v>--</v>
      </c>
      <c r="AJ403" s="28"/>
      <c r="AK403" s="28"/>
    </row>
    <row r="404" spans="1:37" ht="21" hidden="1" outlineLevel="1" x14ac:dyDescent="0.2">
      <c r="A404" s="161"/>
      <c r="B404" s="161"/>
      <c r="C404" s="24" t="s">
        <v>30</v>
      </c>
      <c r="D404" s="24" t="s">
        <v>30</v>
      </c>
      <c r="E404" s="24" t="s">
        <v>30</v>
      </c>
      <c r="F404" s="24" t="s">
        <v>30</v>
      </c>
      <c r="G404" s="152" t="str">
        <f t="shared" si="133"/>
        <v>--</v>
      </c>
      <c r="H404" s="109">
        <f t="shared" si="134"/>
        <v>0</v>
      </c>
      <c r="I404" s="25" t="s">
        <v>30</v>
      </c>
      <c r="J404" s="31" t="s">
        <v>30</v>
      </c>
      <c r="K404" s="82"/>
      <c r="L404" s="31"/>
      <c r="M404" s="24"/>
      <c r="N404" s="24"/>
      <c r="O404" s="24"/>
      <c r="P404" s="24"/>
      <c r="Q404" s="161"/>
      <c r="R404" s="105"/>
      <c r="S404" s="106"/>
      <c r="T404" s="106"/>
      <c r="U404" s="106"/>
      <c r="V404" s="105"/>
      <c r="W404" s="107">
        <f t="shared" si="135"/>
        <v>0</v>
      </c>
      <c r="X404" s="106"/>
      <c r="Y404" s="106"/>
      <c r="Z404" s="106"/>
      <c r="AA404" s="106"/>
      <c r="AB404" s="106"/>
      <c r="AC404" s="107">
        <f t="shared" si="136"/>
        <v>0</v>
      </c>
      <c r="AD404" s="108" t="str">
        <f>IF(AE404=0,"--",IF(AE404&lt;='[4]db fasce di rischio'!$B$4,'[4]db fasce di rischio'!$A$2,IF(AE404&lt;='[4]db fasce di rischio'!$D$4,'[4]db fasce di rischio'!$C$2,IF(AE404&lt;='[4]db fasce di rischio'!$F$4,'[4]db fasce di rischio'!$E$2,IF(AE404&lt;='[4]db fasce di rischio'!$H$4,'[4]db fasce di rischio'!$G$2,"")))))</f>
        <v>--</v>
      </c>
      <c r="AE404" s="109">
        <f t="shared" si="130"/>
        <v>0</v>
      </c>
      <c r="AF404" s="106"/>
      <c r="AG404" s="108" t="str">
        <f>IF(AH404=0,"--",IF(AH404&lt;='db fasce di rischio'!$B$4,'db fasce di rischio'!$A$2,IF(AH404&lt;='db fasce di rischio'!$D$4,'db fasce di rischio'!$C$2,IF(AH404&lt;='db fasce di rischio'!$F$4,'db fasce di rischio'!$E$2,IF(AH404&lt;='db fasce di rischio'!$H$4,'db fasce di rischio'!$G$2,"")))))</f>
        <v>--</v>
      </c>
      <c r="AH404" s="109">
        <f t="shared" si="131"/>
        <v>0</v>
      </c>
      <c r="AI404" s="108" t="str">
        <f t="shared" si="132"/>
        <v>--</v>
      </c>
      <c r="AJ404" s="28"/>
      <c r="AK404" s="28"/>
    </row>
    <row r="405" spans="1:37" ht="21" hidden="1" outlineLevel="1" x14ac:dyDescent="0.2">
      <c r="A405" s="161"/>
      <c r="B405" s="161"/>
      <c r="C405" s="24" t="s">
        <v>30</v>
      </c>
      <c r="D405" s="24" t="s">
        <v>30</v>
      </c>
      <c r="E405" s="24" t="s">
        <v>30</v>
      </c>
      <c r="F405" s="24" t="s">
        <v>30</v>
      </c>
      <c r="G405" s="152" t="str">
        <f t="shared" si="133"/>
        <v>--</v>
      </c>
      <c r="H405" s="109">
        <f t="shared" si="134"/>
        <v>0</v>
      </c>
      <c r="I405" s="25" t="s">
        <v>30</v>
      </c>
      <c r="J405" s="31" t="s">
        <v>30</v>
      </c>
      <c r="K405" s="83"/>
      <c r="L405" s="31"/>
      <c r="M405" s="24"/>
      <c r="N405" s="24"/>
      <c r="O405" s="24"/>
      <c r="P405" s="24"/>
      <c r="Q405" s="161"/>
      <c r="R405" s="105"/>
      <c r="S405" s="106"/>
      <c r="T405" s="106"/>
      <c r="U405" s="106"/>
      <c r="V405" s="105"/>
      <c r="W405" s="107">
        <f t="shared" si="135"/>
        <v>0</v>
      </c>
      <c r="X405" s="106"/>
      <c r="Y405" s="106"/>
      <c r="Z405" s="106"/>
      <c r="AA405" s="106"/>
      <c r="AB405" s="106"/>
      <c r="AC405" s="107">
        <f t="shared" si="136"/>
        <v>0</v>
      </c>
      <c r="AD405" s="108" t="str">
        <f>IF(AE405=0,"--",IF(AE405&lt;='[4]db fasce di rischio'!$B$4,'[4]db fasce di rischio'!$A$2,IF(AE405&lt;='[4]db fasce di rischio'!$D$4,'[4]db fasce di rischio'!$C$2,IF(AE405&lt;='[4]db fasce di rischio'!$F$4,'[4]db fasce di rischio'!$E$2,IF(AE405&lt;='[4]db fasce di rischio'!$H$4,'[4]db fasce di rischio'!$G$2,"")))))</f>
        <v>--</v>
      </c>
      <c r="AE405" s="109">
        <f t="shared" si="130"/>
        <v>0</v>
      </c>
      <c r="AF405" s="106"/>
      <c r="AG405" s="108" t="str">
        <f>IF(AH405=0,"--",IF(AH405&lt;='db fasce di rischio'!$B$4,'db fasce di rischio'!$A$2,IF(AH405&lt;='db fasce di rischio'!$D$4,'db fasce di rischio'!$C$2,IF(AH405&lt;='db fasce di rischio'!$F$4,'db fasce di rischio'!$E$2,IF(AH405&lt;='db fasce di rischio'!$H$4,'db fasce di rischio'!$G$2,"")))))</f>
        <v>--</v>
      </c>
      <c r="AH405" s="109">
        <f t="shared" si="131"/>
        <v>0</v>
      </c>
      <c r="AI405" s="108" t="str">
        <f t="shared" si="132"/>
        <v>--</v>
      </c>
      <c r="AJ405" s="28"/>
      <c r="AK405" s="28"/>
    </row>
    <row r="406" spans="1:37" ht="21" hidden="1" outlineLevel="1" x14ac:dyDescent="0.2">
      <c r="A406" s="161"/>
      <c r="B406" s="161"/>
      <c r="C406" s="24" t="s">
        <v>30</v>
      </c>
      <c r="D406" s="24" t="s">
        <v>30</v>
      </c>
      <c r="E406" s="24" t="s">
        <v>30</v>
      </c>
      <c r="F406" s="24" t="s">
        <v>30</v>
      </c>
      <c r="G406" s="152" t="str">
        <f t="shared" si="133"/>
        <v>--</v>
      </c>
      <c r="H406" s="109">
        <f t="shared" si="134"/>
        <v>0</v>
      </c>
      <c r="I406" s="25" t="s">
        <v>30</v>
      </c>
      <c r="J406" s="31" t="s">
        <v>30</v>
      </c>
      <c r="K406" s="83"/>
      <c r="L406" s="31"/>
      <c r="M406" s="24"/>
      <c r="N406" s="24"/>
      <c r="O406" s="24"/>
      <c r="P406" s="24"/>
      <c r="Q406" s="161"/>
      <c r="R406" s="105"/>
      <c r="S406" s="106"/>
      <c r="T406" s="106"/>
      <c r="U406" s="106"/>
      <c r="V406" s="105"/>
      <c r="W406" s="107">
        <f t="shared" si="135"/>
        <v>0</v>
      </c>
      <c r="X406" s="106"/>
      <c r="Y406" s="106"/>
      <c r="Z406" s="106"/>
      <c r="AA406" s="106"/>
      <c r="AB406" s="106"/>
      <c r="AC406" s="107">
        <f t="shared" si="136"/>
        <v>0</v>
      </c>
      <c r="AD406" s="108" t="str">
        <f>IF(AE406=0,"--",IF(AE406&lt;='[4]db fasce di rischio'!$B$4,'[4]db fasce di rischio'!$A$2,IF(AE406&lt;='[4]db fasce di rischio'!$D$4,'[4]db fasce di rischio'!$C$2,IF(AE406&lt;='[4]db fasce di rischio'!$F$4,'[4]db fasce di rischio'!$E$2,IF(AE406&lt;='[4]db fasce di rischio'!$H$4,'[4]db fasce di rischio'!$G$2,"")))))</f>
        <v>--</v>
      </c>
      <c r="AE406" s="109">
        <f t="shared" si="130"/>
        <v>0</v>
      </c>
      <c r="AF406" s="106"/>
      <c r="AG406" s="108" t="str">
        <f>IF(AH406=0,"--",IF(AH406&lt;='db fasce di rischio'!$B$4,'db fasce di rischio'!$A$2,IF(AH406&lt;='db fasce di rischio'!$D$4,'db fasce di rischio'!$C$2,IF(AH406&lt;='db fasce di rischio'!$F$4,'db fasce di rischio'!$E$2,IF(AH406&lt;='db fasce di rischio'!$H$4,'db fasce di rischio'!$G$2,"")))))</f>
        <v>--</v>
      </c>
      <c r="AH406" s="109">
        <f t="shared" si="131"/>
        <v>0</v>
      </c>
      <c r="AI406" s="108" t="str">
        <f t="shared" si="132"/>
        <v>--</v>
      </c>
      <c r="AJ406" s="28"/>
      <c r="AK406" s="28"/>
    </row>
    <row r="407" spans="1:37" ht="21" hidden="1" outlineLevel="1" x14ac:dyDescent="0.2">
      <c r="A407" s="161"/>
      <c r="B407" s="161"/>
      <c r="C407" s="24" t="s">
        <v>30</v>
      </c>
      <c r="D407" s="24" t="s">
        <v>30</v>
      </c>
      <c r="E407" s="24" t="s">
        <v>30</v>
      </c>
      <c r="F407" s="24" t="s">
        <v>30</v>
      </c>
      <c r="G407" s="152" t="str">
        <f t="shared" si="133"/>
        <v>--</v>
      </c>
      <c r="H407" s="109">
        <f t="shared" si="134"/>
        <v>0</v>
      </c>
      <c r="I407" s="25" t="s">
        <v>30</v>
      </c>
      <c r="J407" s="31" t="s">
        <v>30</v>
      </c>
      <c r="K407" s="83"/>
      <c r="L407" s="31"/>
      <c r="M407" s="24"/>
      <c r="N407" s="24"/>
      <c r="O407" s="24"/>
      <c r="P407" s="24"/>
      <c r="Q407" s="161"/>
      <c r="R407" s="105"/>
      <c r="S407" s="106"/>
      <c r="T407" s="106"/>
      <c r="U407" s="106"/>
      <c r="V407" s="105"/>
      <c r="W407" s="107">
        <f t="shared" si="135"/>
        <v>0</v>
      </c>
      <c r="X407" s="106"/>
      <c r="Y407" s="106"/>
      <c r="Z407" s="106"/>
      <c r="AA407" s="106"/>
      <c r="AB407" s="106"/>
      <c r="AC407" s="107">
        <f t="shared" si="136"/>
        <v>0</v>
      </c>
      <c r="AD407" s="108" t="str">
        <f>IF(AE407=0,"--",IF(AE407&lt;='[4]db fasce di rischio'!$B$4,'[4]db fasce di rischio'!$A$2,IF(AE407&lt;='[4]db fasce di rischio'!$D$4,'[4]db fasce di rischio'!$C$2,IF(AE407&lt;='[4]db fasce di rischio'!$F$4,'[4]db fasce di rischio'!$E$2,IF(AE407&lt;='[4]db fasce di rischio'!$H$4,'[4]db fasce di rischio'!$G$2,"")))))</f>
        <v>--</v>
      </c>
      <c r="AE407" s="109">
        <f t="shared" si="130"/>
        <v>0</v>
      </c>
      <c r="AF407" s="106"/>
      <c r="AG407" s="108" t="str">
        <f>IF(AH407=0,"--",IF(AH407&lt;='db fasce di rischio'!$B$4,'db fasce di rischio'!$A$2,IF(AH407&lt;='db fasce di rischio'!$D$4,'db fasce di rischio'!$C$2,IF(AH407&lt;='db fasce di rischio'!$F$4,'db fasce di rischio'!$E$2,IF(AH407&lt;='db fasce di rischio'!$H$4,'db fasce di rischio'!$G$2,"")))))</f>
        <v>--</v>
      </c>
      <c r="AH407" s="109">
        <f t="shared" si="131"/>
        <v>0</v>
      </c>
      <c r="AI407" s="108" t="str">
        <f t="shared" si="132"/>
        <v>--</v>
      </c>
      <c r="AJ407" s="28"/>
      <c r="AK407" s="28"/>
    </row>
    <row r="408" spans="1:37" ht="21" hidden="1" outlineLevel="1" x14ac:dyDescent="0.2">
      <c r="A408" s="161"/>
      <c r="B408" s="161"/>
      <c r="C408" s="24" t="s">
        <v>30</v>
      </c>
      <c r="D408" s="24" t="s">
        <v>30</v>
      </c>
      <c r="E408" s="24" t="s">
        <v>30</v>
      </c>
      <c r="F408" s="24" t="s">
        <v>30</v>
      </c>
      <c r="G408" s="152" t="str">
        <f t="shared" si="133"/>
        <v>--</v>
      </c>
      <c r="H408" s="109">
        <f t="shared" si="134"/>
        <v>0</v>
      </c>
      <c r="I408" s="25" t="s">
        <v>30</v>
      </c>
      <c r="J408" s="31" t="s">
        <v>30</v>
      </c>
      <c r="K408" s="83"/>
      <c r="L408" s="31"/>
      <c r="M408" s="24"/>
      <c r="N408" s="24"/>
      <c r="O408" s="24"/>
      <c r="P408" s="24"/>
      <c r="Q408" s="161"/>
      <c r="R408" s="105"/>
      <c r="S408" s="106"/>
      <c r="T408" s="106"/>
      <c r="U408" s="106"/>
      <c r="V408" s="105"/>
      <c r="W408" s="107">
        <f t="shared" si="135"/>
        <v>0</v>
      </c>
      <c r="X408" s="106"/>
      <c r="Y408" s="106"/>
      <c r="Z408" s="106"/>
      <c r="AA408" s="106"/>
      <c r="AB408" s="106"/>
      <c r="AC408" s="107">
        <f t="shared" si="136"/>
        <v>0</v>
      </c>
      <c r="AD408" s="108" t="str">
        <f>IF(AE408=0,"--",IF(AE408&lt;='[4]db fasce di rischio'!$B$4,'[4]db fasce di rischio'!$A$2,IF(AE408&lt;='[4]db fasce di rischio'!$D$4,'[4]db fasce di rischio'!$C$2,IF(AE408&lt;='[4]db fasce di rischio'!$F$4,'[4]db fasce di rischio'!$E$2,IF(AE408&lt;='[4]db fasce di rischio'!$H$4,'[4]db fasce di rischio'!$G$2,"")))))</f>
        <v>--</v>
      </c>
      <c r="AE408" s="109">
        <f t="shared" si="130"/>
        <v>0</v>
      </c>
      <c r="AF408" s="106"/>
      <c r="AG408" s="108" t="str">
        <f>IF(AH408=0,"--",IF(AH408&lt;='db fasce di rischio'!$B$4,'db fasce di rischio'!$A$2,IF(AH408&lt;='db fasce di rischio'!$D$4,'db fasce di rischio'!$C$2,IF(AH408&lt;='db fasce di rischio'!$F$4,'db fasce di rischio'!$E$2,IF(AH408&lt;='db fasce di rischio'!$H$4,'db fasce di rischio'!$G$2,"")))))</f>
        <v>--</v>
      </c>
      <c r="AH408" s="109">
        <f t="shared" si="131"/>
        <v>0</v>
      </c>
      <c r="AI408" s="108" t="str">
        <f t="shared" si="132"/>
        <v>--</v>
      </c>
      <c r="AJ408" s="28"/>
      <c r="AK408" s="28"/>
    </row>
    <row r="409" spans="1:37" ht="21" hidden="1" outlineLevel="1" x14ac:dyDescent="0.2">
      <c r="A409" s="161"/>
      <c r="B409" s="161"/>
      <c r="C409" s="24" t="s">
        <v>30</v>
      </c>
      <c r="D409" s="24" t="s">
        <v>30</v>
      </c>
      <c r="E409" s="24" t="s">
        <v>30</v>
      </c>
      <c r="F409" s="24" t="s">
        <v>30</v>
      </c>
      <c r="G409" s="152" t="str">
        <f t="shared" si="133"/>
        <v>--</v>
      </c>
      <c r="H409" s="109">
        <f t="shared" si="134"/>
        <v>0</v>
      </c>
      <c r="I409" s="25" t="s">
        <v>30</v>
      </c>
      <c r="J409" s="31" t="s">
        <v>30</v>
      </c>
      <c r="K409" s="82"/>
      <c r="L409" s="31"/>
      <c r="M409" s="24"/>
      <c r="N409" s="24"/>
      <c r="O409" s="24"/>
      <c r="P409" s="24"/>
      <c r="Q409" s="161"/>
      <c r="R409" s="105"/>
      <c r="S409" s="106"/>
      <c r="T409" s="106"/>
      <c r="U409" s="106"/>
      <c r="V409" s="105"/>
      <c r="W409" s="107">
        <f t="shared" si="135"/>
        <v>0</v>
      </c>
      <c r="X409" s="106"/>
      <c r="Y409" s="106"/>
      <c r="Z409" s="106"/>
      <c r="AA409" s="106"/>
      <c r="AB409" s="106"/>
      <c r="AC409" s="107">
        <f t="shared" si="136"/>
        <v>0</v>
      </c>
      <c r="AD409" s="108" t="str">
        <f>IF(AE409=0,"--",IF(AE409&lt;='[4]db fasce di rischio'!$B$4,'[4]db fasce di rischio'!$A$2,IF(AE409&lt;='[4]db fasce di rischio'!$D$4,'[4]db fasce di rischio'!$C$2,IF(AE409&lt;='[4]db fasce di rischio'!$F$4,'[4]db fasce di rischio'!$E$2,IF(AE409&lt;='[4]db fasce di rischio'!$H$4,'[4]db fasce di rischio'!$G$2,"")))))</f>
        <v>--</v>
      </c>
      <c r="AE409" s="109">
        <f t="shared" si="130"/>
        <v>0</v>
      </c>
      <c r="AF409" s="106"/>
      <c r="AG409" s="108" t="str">
        <f>IF(AH409=0,"--",IF(AH409&lt;='db fasce di rischio'!$B$4,'db fasce di rischio'!$A$2,IF(AH409&lt;='db fasce di rischio'!$D$4,'db fasce di rischio'!$C$2,IF(AH409&lt;='db fasce di rischio'!$F$4,'db fasce di rischio'!$E$2,IF(AH409&lt;='db fasce di rischio'!$H$4,'db fasce di rischio'!$G$2,"")))))</f>
        <v>--</v>
      </c>
      <c r="AH409" s="109">
        <f t="shared" si="131"/>
        <v>0</v>
      </c>
      <c r="AI409" s="108" t="str">
        <f t="shared" si="132"/>
        <v>--</v>
      </c>
      <c r="AJ409" s="28"/>
      <c r="AK409" s="28"/>
    </row>
    <row r="410" spans="1:37" ht="21" hidden="1" outlineLevel="1" x14ac:dyDescent="0.2">
      <c r="A410" s="161"/>
      <c r="B410" s="161"/>
      <c r="C410" s="24" t="s">
        <v>30</v>
      </c>
      <c r="D410" s="24" t="s">
        <v>30</v>
      </c>
      <c r="E410" s="24" t="s">
        <v>30</v>
      </c>
      <c r="F410" s="24" t="s">
        <v>30</v>
      </c>
      <c r="G410" s="152" t="str">
        <f t="shared" si="133"/>
        <v>--</v>
      </c>
      <c r="H410" s="109">
        <f t="shared" si="134"/>
        <v>0</v>
      </c>
      <c r="I410" s="25" t="s">
        <v>30</v>
      </c>
      <c r="J410" s="31" t="s">
        <v>30</v>
      </c>
      <c r="K410" s="82"/>
      <c r="L410" s="31"/>
      <c r="M410" s="24"/>
      <c r="N410" s="24"/>
      <c r="O410" s="24"/>
      <c r="P410" s="26"/>
      <c r="Q410" s="161"/>
      <c r="R410" s="105"/>
      <c r="S410" s="106"/>
      <c r="T410" s="106"/>
      <c r="U410" s="106"/>
      <c r="V410" s="105"/>
      <c r="W410" s="107">
        <f t="shared" si="135"/>
        <v>0</v>
      </c>
      <c r="X410" s="106"/>
      <c r="Y410" s="106"/>
      <c r="Z410" s="106"/>
      <c r="AA410" s="106"/>
      <c r="AB410" s="106"/>
      <c r="AC410" s="107">
        <f t="shared" si="136"/>
        <v>0</v>
      </c>
      <c r="AD410" s="108" t="str">
        <f>IF(AE410=0,"--",IF(AE410&lt;='[4]db fasce di rischio'!$B$4,'[4]db fasce di rischio'!$A$2,IF(AE410&lt;='[4]db fasce di rischio'!$D$4,'[4]db fasce di rischio'!$C$2,IF(AE410&lt;='[4]db fasce di rischio'!$F$4,'[4]db fasce di rischio'!$E$2,IF(AE410&lt;='[4]db fasce di rischio'!$H$4,'[4]db fasce di rischio'!$G$2,"")))))</f>
        <v>--</v>
      </c>
      <c r="AE410" s="109">
        <f t="shared" si="130"/>
        <v>0</v>
      </c>
      <c r="AF410" s="106"/>
      <c r="AG410" s="108" t="str">
        <f>IF(AH410=0,"--",IF(AH410&lt;='db fasce di rischio'!$B$4,'db fasce di rischio'!$A$2,IF(AH410&lt;='db fasce di rischio'!$D$4,'db fasce di rischio'!$C$2,IF(AH410&lt;='db fasce di rischio'!$F$4,'db fasce di rischio'!$E$2,IF(AH410&lt;='db fasce di rischio'!$H$4,'db fasce di rischio'!$G$2,"")))))</f>
        <v>--</v>
      </c>
      <c r="AH410" s="109">
        <f t="shared" si="131"/>
        <v>0</v>
      </c>
      <c r="AI410" s="108" t="str">
        <f t="shared" si="132"/>
        <v>--</v>
      </c>
      <c r="AJ410" s="28"/>
      <c r="AK410" s="28"/>
    </row>
    <row r="411" spans="1:37" ht="21" hidden="1" outlineLevel="1" x14ac:dyDescent="0.2">
      <c r="A411" s="161"/>
      <c r="B411" s="161"/>
      <c r="C411" s="24" t="s">
        <v>30</v>
      </c>
      <c r="D411" s="24" t="s">
        <v>30</v>
      </c>
      <c r="E411" s="24" t="s">
        <v>30</v>
      </c>
      <c r="F411" s="24" t="s">
        <v>30</v>
      </c>
      <c r="G411" s="152" t="str">
        <f t="shared" si="133"/>
        <v>--</v>
      </c>
      <c r="H411" s="109">
        <f t="shared" si="134"/>
        <v>0</v>
      </c>
      <c r="I411" s="25" t="s">
        <v>30</v>
      </c>
      <c r="J411" s="31" t="s">
        <v>30</v>
      </c>
      <c r="K411" s="82"/>
      <c r="L411" s="31"/>
      <c r="M411" s="24"/>
      <c r="N411" s="24"/>
      <c r="O411" s="24"/>
      <c r="P411" s="27"/>
      <c r="Q411" s="161"/>
      <c r="R411" s="105"/>
      <c r="S411" s="106"/>
      <c r="T411" s="106"/>
      <c r="U411" s="106"/>
      <c r="V411" s="105"/>
      <c r="W411" s="107">
        <f t="shared" si="135"/>
        <v>0</v>
      </c>
      <c r="X411" s="106"/>
      <c r="Y411" s="106"/>
      <c r="Z411" s="106"/>
      <c r="AA411" s="106"/>
      <c r="AB411" s="106"/>
      <c r="AC411" s="107">
        <f t="shared" si="136"/>
        <v>0</v>
      </c>
      <c r="AD411" s="108" t="str">
        <f>IF(AE411=0,"--",IF(AE411&lt;='[4]db fasce di rischio'!$B$4,'[4]db fasce di rischio'!$A$2,IF(AE411&lt;='[4]db fasce di rischio'!$D$4,'[4]db fasce di rischio'!$C$2,IF(AE411&lt;='[4]db fasce di rischio'!$F$4,'[4]db fasce di rischio'!$E$2,IF(AE411&lt;='[4]db fasce di rischio'!$H$4,'[4]db fasce di rischio'!$G$2,"")))))</f>
        <v>--</v>
      </c>
      <c r="AE411" s="109">
        <f t="shared" si="130"/>
        <v>0</v>
      </c>
      <c r="AF411" s="106"/>
      <c r="AG411" s="108" t="str">
        <f>IF(AH411=0,"--",IF(AH411&lt;='db fasce di rischio'!$B$4,'db fasce di rischio'!$A$2,IF(AH411&lt;='db fasce di rischio'!$D$4,'db fasce di rischio'!$C$2,IF(AH411&lt;='db fasce di rischio'!$F$4,'db fasce di rischio'!$E$2,IF(AH411&lt;='db fasce di rischio'!$H$4,'db fasce di rischio'!$G$2,"")))))</f>
        <v>--</v>
      </c>
      <c r="AH411" s="109">
        <f t="shared" si="131"/>
        <v>0</v>
      </c>
      <c r="AI411" s="108" t="str">
        <f t="shared" si="132"/>
        <v>--</v>
      </c>
      <c r="AJ411" s="28"/>
      <c r="AK411" s="28"/>
    </row>
    <row r="412" spans="1:37" ht="21" collapsed="1" x14ac:dyDescent="0.2">
      <c r="A412" s="160"/>
      <c r="B412" s="160"/>
      <c r="C412" s="87"/>
      <c r="D412" s="87"/>
      <c r="E412" s="87"/>
      <c r="F412" s="87"/>
      <c r="G412" s="87"/>
      <c r="H412" s="87"/>
      <c r="I412" s="87"/>
      <c r="J412" s="87"/>
      <c r="K412" s="168"/>
      <c r="L412" s="87"/>
      <c r="M412" s="87"/>
      <c r="N412" s="87"/>
      <c r="O412" s="87"/>
      <c r="P412" s="87"/>
      <c r="Q412" s="160"/>
      <c r="R412" s="28"/>
      <c r="S412" s="28"/>
      <c r="T412" s="28"/>
      <c r="U412" s="28"/>
      <c r="V412" s="28"/>
      <c r="W412" s="28"/>
      <c r="X412" s="28"/>
      <c r="Y412" s="28"/>
      <c r="Z412" s="28"/>
      <c r="AA412" s="28"/>
      <c r="AB412" s="28"/>
      <c r="AC412" s="28"/>
      <c r="AD412" s="28"/>
      <c r="AE412" s="28"/>
      <c r="AF412" s="28"/>
      <c r="AG412" s="28"/>
      <c r="AH412" s="28"/>
      <c r="AI412" s="28"/>
      <c r="AJ412" s="28"/>
      <c r="AK412" s="28"/>
    </row>
    <row r="413" spans="1:37" ht="90.6" customHeight="1" x14ac:dyDescent="0.2">
      <c r="A413" s="29"/>
      <c r="B413" s="29"/>
      <c r="C413" s="30" t="s">
        <v>665</v>
      </c>
      <c r="D413" s="30"/>
      <c r="E413" s="28"/>
      <c r="F413" s="28"/>
      <c r="G413" s="28"/>
      <c r="H413" s="28"/>
      <c r="I413" s="28"/>
      <c r="J413" s="28"/>
      <c r="K413" s="80"/>
      <c r="L413" s="28"/>
      <c r="M413" s="28"/>
      <c r="N413" s="28"/>
      <c r="O413" s="79" t="s">
        <v>6</v>
      </c>
      <c r="P413" s="79" t="s">
        <v>666</v>
      </c>
      <c r="Q413" s="28"/>
      <c r="R413" s="192" t="str">
        <f>'Val testo - PNA 2019'!$A$4</f>
        <v>Livello di interesse “esterno”(1.1)</v>
      </c>
      <c r="S413" s="192" t="str">
        <f>'Val testo - PNA 2019'!$A$12</f>
        <v>Grado di discrezionalità del decisore interno alla PA rispetto al processo (1.2)</v>
      </c>
      <c r="T413" s="192" t="str">
        <f>'Val testo - PNA 2019'!$A$20</f>
        <v>Manifestazione di eventi corruttivi o di maladministration in passato (1.3)</v>
      </c>
      <c r="U413" s="192" t="str">
        <f>'Val testo - PNA 2019'!$A$28</f>
        <v>Complessità/opacità del processo decisionale (1.4)</v>
      </c>
      <c r="V413" s="192" t="str">
        <f>'Val testo - PNA 2019'!$A$36</f>
        <v>Livello di collaborazione del responsabile del processo (1.5)</v>
      </c>
      <c r="W413" s="193" t="s">
        <v>1276</v>
      </c>
      <c r="X413" s="192" t="str">
        <f>'Val testo - PNA 2019'!$A$46</f>
        <v>Impatto organizzativo (2.1)</v>
      </c>
      <c r="Y413" s="192" t="str">
        <f>'Val testo - PNA 2019'!$A$54</f>
        <v>Impatto derivante dalla definizione dei ruoli/responsabilità (2.2)</v>
      </c>
      <c r="Z413" s="192" t="str">
        <f>'Val testo - PNA 2019'!$A$62</f>
        <v>Impatto economico (2.3)</v>
      </c>
      <c r="AA413" s="192" t="str">
        <f>'Val testo - PNA 2019'!$A$70</f>
        <v>Impatto reputazionale (2.4)</v>
      </c>
      <c r="AB413" s="192" t="str">
        <f>'Val testo - PNA 2019'!$A$78</f>
        <v>Impatto organizzativo, economico e sull'immagine (2.5)</v>
      </c>
      <c r="AC413" s="193" t="s">
        <v>1276</v>
      </c>
      <c r="AD413" s="194" t="s">
        <v>1277</v>
      </c>
      <c r="AE413" s="194" t="s">
        <v>1278</v>
      </c>
      <c r="AF413" s="174" t="s">
        <v>1382</v>
      </c>
      <c r="AG413" s="173" t="s">
        <v>1303</v>
      </c>
      <c r="AH413" s="173" t="s">
        <v>1304</v>
      </c>
      <c r="AI413" s="175" t="s">
        <v>1387</v>
      </c>
      <c r="AJ413" s="28"/>
      <c r="AK413" s="28"/>
    </row>
    <row r="414" spans="1:37" ht="30.6" customHeight="1" x14ac:dyDescent="0.2">
      <c r="A414" s="160"/>
      <c r="B414" s="160">
        <v>20</v>
      </c>
      <c r="C414" s="265" t="s">
        <v>1257</v>
      </c>
      <c r="D414" s="266"/>
      <c r="E414" s="267"/>
      <c r="F414" s="270"/>
      <c r="G414" s="270"/>
      <c r="H414" s="270"/>
      <c r="I414" s="270"/>
      <c r="J414" s="45" t="s">
        <v>11</v>
      </c>
      <c r="K414" s="271" t="s">
        <v>3</v>
      </c>
      <c r="L414" s="271"/>
      <c r="M414" s="37"/>
      <c r="N414" s="153" t="s">
        <v>667</v>
      </c>
      <c r="O414" s="154" t="str">
        <f>IF(P414=0,"--",IF(P414&lt;='db fasce di rischio'!$B$4,'db fasce di rischio'!$A$2,IF(P414&lt;='db fasce di rischio'!$D$4,'db fasce di rischio'!$C$2,IF(P414&lt;='db fasce di rischio'!$F$4,'db fasce di rischio'!$E$2,IF(P414&lt;='db fasce di rischio'!$H$4,'db fasce di rischio'!$G$2,"")))))</f>
        <v>--</v>
      </c>
      <c r="P414" s="155">
        <f>IF(AH414=0,MAX(AH414:AH432),AH414)</f>
        <v>0</v>
      </c>
      <c r="Q414" s="160"/>
      <c r="R414" s="105"/>
      <c r="S414" s="106"/>
      <c r="T414" s="106"/>
      <c r="U414" s="106"/>
      <c r="V414" s="105"/>
      <c r="W414" s="107">
        <f>SUM(R414:V414)/5</f>
        <v>0</v>
      </c>
      <c r="X414" s="106"/>
      <c r="Y414" s="106"/>
      <c r="Z414" s="106"/>
      <c r="AA414" s="106"/>
      <c r="AB414" s="106"/>
      <c r="AC414" s="107">
        <f>SUM(X414:AB414)/5</f>
        <v>0</v>
      </c>
      <c r="AD414" s="108" t="str">
        <f>IF(AE414=0,"--",IF(AE414&lt;='[4]db fasce di rischio'!$B$4,'[4]db fasce di rischio'!$A$2,IF(AE414&lt;='[4]db fasce di rischio'!$D$4,'[4]db fasce di rischio'!$C$2,IF(AE414&lt;='[4]db fasce di rischio'!$F$4,'[4]db fasce di rischio'!$E$2,IF(AE414&lt;='[4]db fasce di rischio'!$H$4,'[4]db fasce di rischio'!$G$2,"")))))</f>
        <v>--</v>
      </c>
      <c r="AE414" s="109">
        <f>W414*AC414</f>
        <v>0</v>
      </c>
      <c r="AF414" s="106"/>
      <c r="AG414" s="108" t="str">
        <f>IF(AH414=0,"--",IF(AH414&lt;='db fasce di rischio'!$B$4,'db fasce di rischio'!$A$2,IF(AH414&lt;='db fasce di rischio'!$D$4,'db fasce di rischio'!$C$2,IF(AH414&lt;='db fasce di rischio'!$F$4,'db fasce di rischio'!$E$2,IF(AH414&lt;='db fasce di rischio'!$H$4,'db fasce di rischio'!$G$2,"")))))</f>
        <v>--</v>
      </c>
      <c r="AH414" s="109">
        <f>IF(MAX(AH418:AH432)&gt;(AF414*AE414),MAX(AH418:AH432),AF414*AE414)</f>
        <v>0</v>
      </c>
      <c r="AI414" s="108" t="str">
        <f>AG414</f>
        <v>--</v>
      </c>
      <c r="AJ414" s="28"/>
      <c r="AK414" s="28"/>
    </row>
    <row r="415" spans="1:37" ht="59.45" customHeight="1" x14ac:dyDescent="0.2">
      <c r="A415" s="160"/>
      <c r="B415" s="160"/>
      <c r="C415" s="268"/>
      <c r="D415" s="269"/>
      <c r="E415" s="269"/>
      <c r="F415" s="164"/>
      <c r="G415" s="164"/>
      <c r="H415" s="164"/>
      <c r="I415" s="164"/>
      <c r="J415" s="164"/>
      <c r="K415" s="164"/>
      <c r="L415" s="164"/>
      <c r="M415" s="165"/>
      <c r="N415" s="272" t="s">
        <v>1302</v>
      </c>
      <c r="O415" s="272"/>
      <c r="P415" s="272"/>
      <c r="Q415" s="160"/>
      <c r="R415" s="160"/>
      <c r="S415" s="28"/>
      <c r="T415" s="28"/>
      <c r="U415" s="28"/>
      <c r="V415" s="28"/>
      <c r="W415" s="28"/>
      <c r="X415" s="28"/>
      <c r="Y415" s="28"/>
      <c r="Z415" s="28"/>
      <c r="AA415" s="28"/>
      <c r="AB415" s="28"/>
      <c r="AC415" s="28"/>
      <c r="AD415" s="28"/>
      <c r="AE415" s="28"/>
      <c r="AF415" s="28"/>
      <c r="AG415" s="28"/>
      <c r="AH415" s="28"/>
      <c r="AI415" s="28"/>
      <c r="AJ415" s="28"/>
      <c r="AK415" s="28"/>
    </row>
    <row r="416" spans="1:37" ht="31.5" hidden="1" customHeight="1" outlineLevel="1" x14ac:dyDescent="0.2">
      <c r="A416" s="160"/>
      <c r="B416" s="160"/>
      <c r="C416" s="260" t="s">
        <v>1256</v>
      </c>
      <c r="D416" s="261"/>
      <c r="E416" s="151"/>
      <c r="F416" s="151"/>
      <c r="G416" s="151"/>
      <c r="H416" s="151"/>
      <c r="I416" s="151"/>
      <c r="J416" s="151"/>
      <c r="K416" s="150"/>
      <c r="L416" s="151"/>
      <c r="M416" s="156">
        <f>SUM(I403:I411)</f>
        <v>0</v>
      </c>
      <c r="N416" s="157"/>
      <c r="O416" s="157"/>
      <c r="P416" s="157"/>
      <c r="Q416" s="160"/>
      <c r="R416" s="160"/>
      <c r="S416" s="28"/>
      <c r="T416" s="28"/>
      <c r="U416" s="28"/>
      <c r="V416" s="28"/>
      <c r="W416" s="28"/>
      <c r="X416" s="28"/>
      <c r="Y416" s="28"/>
      <c r="Z416" s="28"/>
      <c r="AA416" s="28"/>
      <c r="AB416" s="28"/>
      <c r="AC416" s="28"/>
      <c r="AD416" s="28"/>
      <c r="AE416" s="28"/>
      <c r="AF416" s="28"/>
      <c r="AG416" s="28"/>
      <c r="AH416" s="28"/>
      <c r="AI416" s="28"/>
      <c r="AJ416" s="28"/>
      <c r="AK416" s="28"/>
    </row>
    <row r="417" spans="1:37" ht="81.95" hidden="1" customHeight="1" outlineLevel="1" x14ac:dyDescent="0.2">
      <c r="A417" s="161"/>
      <c r="B417" s="161"/>
      <c r="C417" s="22" t="s">
        <v>905</v>
      </c>
      <c r="D417" s="22" t="s">
        <v>906</v>
      </c>
      <c r="E417" s="22" t="s">
        <v>971</v>
      </c>
      <c r="F417" s="22" t="s">
        <v>970</v>
      </c>
      <c r="G417" s="262" t="s">
        <v>1299</v>
      </c>
      <c r="H417" s="263"/>
      <c r="I417" s="22" t="s">
        <v>969</v>
      </c>
      <c r="J417" s="22" t="s">
        <v>907</v>
      </c>
      <c r="K417" s="45" t="s">
        <v>972</v>
      </c>
      <c r="L417" s="45" t="s">
        <v>908</v>
      </c>
      <c r="M417" s="22" t="s">
        <v>630</v>
      </c>
      <c r="N417" s="22" t="s">
        <v>668</v>
      </c>
      <c r="O417" s="22" t="s">
        <v>669</v>
      </c>
      <c r="P417" s="22" t="s">
        <v>670</v>
      </c>
      <c r="Q417" s="161"/>
      <c r="R417" s="192" t="str">
        <f>'Val testo - PNA 2019'!$A$4</f>
        <v>Livello di interesse “esterno”(1.1)</v>
      </c>
      <c r="S417" s="192" t="str">
        <f>'Val testo - PNA 2019'!$A$12</f>
        <v>Grado di discrezionalità del decisore interno alla PA rispetto al processo (1.2)</v>
      </c>
      <c r="T417" s="192" t="str">
        <f>'Val testo - PNA 2019'!$A$20</f>
        <v>Manifestazione di eventi corruttivi o di maladministration in passato (1.3)</v>
      </c>
      <c r="U417" s="192" t="str">
        <f>'Val testo - PNA 2019'!$A$28</f>
        <v>Complessità/opacità del processo decisionale (1.4)</v>
      </c>
      <c r="V417" s="192" t="str">
        <f>'Val testo - PNA 2019'!$A$36</f>
        <v>Livello di collaborazione del responsabile del processo (1.5)</v>
      </c>
      <c r="W417" s="193" t="s">
        <v>1276</v>
      </c>
      <c r="X417" s="192" t="str">
        <f>'Val testo - PNA 2019'!$A$46</f>
        <v>Impatto organizzativo (2.1)</v>
      </c>
      <c r="Y417" s="192" t="str">
        <f>'Val testo - PNA 2019'!$A$54</f>
        <v>Impatto derivante dalla definizione dei ruoli/responsabilità (2.2)</v>
      </c>
      <c r="Z417" s="192" t="str">
        <f>'Val testo - PNA 2019'!$A$62</f>
        <v>Impatto economico (2.3)</v>
      </c>
      <c r="AA417" s="192" t="str">
        <f>'Val testo - PNA 2019'!$A$70</f>
        <v>Impatto reputazionale (2.4)</v>
      </c>
      <c r="AB417" s="192" t="str">
        <f>'Val testo - PNA 2019'!$A$78</f>
        <v>Impatto organizzativo, economico e sull'immagine (2.5)</v>
      </c>
      <c r="AC417" s="193" t="s">
        <v>1276</v>
      </c>
      <c r="AD417" s="194" t="s">
        <v>1277</v>
      </c>
      <c r="AE417" s="194" t="s">
        <v>1278</v>
      </c>
      <c r="AF417" s="174" t="s">
        <v>1382</v>
      </c>
      <c r="AG417" s="173" t="s">
        <v>1303</v>
      </c>
      <c r="AH417" s="22" t="s">
        <v>1293</v>
      </c>
      <c r="AI417" s="22" t="s">
        <v>1387</v>
      </c>
      <c r="AJ417" s="28"/>
      <c r="AK417" s="28"/>
    </row>
    <row r="418" spans="1:37" ht="21" hidden="1" outlineLevel="1" x14ac:dyDescent="0.2">
      <c r="A418" s="161"/>
      <c r="B418" s="161"/>
      <c r="C418" s="24" t="s">
        <v>30</v>
      </c>
      <c r="D418" s="24" t="s">
        <v>30</v>
      </c>
      <c r="E418" s="24" t="s">
        <v>30</v>
      </c>
      <c r="F418" s="24" t="s">
        <v>30</v>
      </c>
      <c r="G418" s="152" t="str">
        <f>AG418</f>
        <v>--</v>
      </c>
      <c r="H418" s="109">
        <f>AH418</f>
        <v>0</v>
      </c>
      <c r="I418" s="25" t="s">
        <v>30</v>
      </c>
      <c r="J418" s="31" t="s">
        <v>30</v>
      </c>
      <c r="K418" s="82"/>
      <c r="L418" s="31"/>
      <c r="M418" s="24"/>
      <c r="N418" s="24"/>
      <c r="O418" s="24"/>
      <c r="P418" s="24"/>
      <c r="Q418" s="161"/>
      <c r="R418" s="105"/>
      <c r="S418" s="106"/>
      <c r="T418" s="106"/>
      <c r="U418" s="106"/>
      <c r="V418" s="105"/>
      <c r="W418" s="107">
        <f>SUM(R418:V418)/5</f>
        <v>0</v>
      </c>
      <c r="X418" s="106"/>
      <c r="Y418" s="106"/>
      <c r="Z418" s="106"/>
      <c r="AA418" s="106"/>
      <c r="AB418" s="106"/>
      <c r="AC418" s="107">
        <f>SUM(X418:AB418)/5</f>
        <v>0</v>
      </c>
      <c r="AD418" s="108" t="str">
        <f>IF(AE418=0,"--",IF(AE418&lt;='[4]db fasce di rischio'!$B$4,'[4]db fasce di rischio'!$A$2,IF(AE418&lt;='[4]db fasce di rischio'!$D$4,'[4]db fasce di rischio'!$C$2,IF(AE418&lt;='[4]db fasce di rischio'!$F$4,'[4]db fasce di rischio'!$E$2,IF(AE418&lt;='[4]db fasce di rischio'!$H$4,'[4]db fasce di rischio'!$G$2,"")))))</f>
        <v>--</v>
      </c>
      <c r="AE418" s="109">
        <f t="shared" ref="AE418:AE432" si="137">W418*AC418</f>
        <v>0</v>
      </c>
      <c r="AF418" s="106"/>
      <c r="AG418" s="108" t="str">
        <f>IF(AH418=0,"--",IF(AH418&lt;='db fasce di rischio'!$B$4,'db fasce di rischio'!$A$2,IF(AH418&lt;='db fasce di rischio'!$D$4,'db fasce di rischio'!$C$2,IF(AH418&lt;='db fasce di rischio'!$F$4,'db fasce di rischio'!$E$2,IF(AH418&lt;='db fasce di rischio'!$H$4,'db fasce di rischio'!$G$2,"")))))</f>
        <v>--</v>
      </c>
      <c r="AH418" s="109">
        <f t="shared" ref="AH418:AH432" si="138">AF418*AE418</f>
        <v>0</v>
      </c>
      <c r="AI418" s="108" t="str">
        <f t="shared" ref="AI418:AI432" si="139">AG418</f>
        <v>--</v>
      </c>
      <c r="AJ418" s="28"/>
      <c r="AK418" s="28"/>
    </row>
    <row r="419" spans="1:37" ht="21" hidden="1" outlineLevel="1" x14ac:dyDescent="0.2">
      <c r="A419" s="161"/>
      <c r="B419" s="161"/>
      <c r="C419" s="24" t="s">
        <v>30</v>
      </c>
      <c r="D419" s="24" t="s">
        <v>30</v>
      </c>
      <c r="E419" s="24" t="s">
        <v>30</v>
      </c>
      <c r="F419" s="24" t="s">
        <v>30</v>
      </c>
      <c r="G419" s="152" t="str">
        <f t="shared" ref="G419:G432" si="140">AG419</f>
        <v>--</v>
      </c>
      <c r="H419" s="109">
        <f t="shared" ref="H419:H432" si="141">AH419</f>
        <v>0</v>
      </c>
      <c r="I419" s="25" t="s">
        <v>30</v>
      </c>
      <c r="J419" s="31" t="s">
        <v>30</v>
      </c>
      <c r="K419" s="82"/>
      <c r="L419" s="31"/>
      <c r="M419" s="24"/>
      <c r="N419" s="24"/>
      <c r="O419" s="24"/>
      <c r="P419" s="24"/>
      <c r="Q419" s="161"/>
      <c r="R419" s="105"/>
      <c r="S419" s="106"/>
      <c r="T419" s="106"/>
      <c r="U419" s="106"/>
      <c r="V419" s="105"/>
      <c r="W419" s="107">
        <f t="shared" ref="W419:W432" si="142">SUM(R419:V419)/5</f>
        <v>0</v>
      </c>
      <c r="X419" s="106"/>
      <c r="Y419" s="106"/>
      <c r="Z419" s="106"/>
      <c r="AA419" s="106"/>
      <c r="AB419" s="106"/>
      <c r="AC419" s="107">
        <f t="shared" ref="AC419:AC432" si="143">SUM(X419:AB419)/5</f>
        <v>0</v>
      </c>
      <c r="AD419" s="108" t="str">
        <f>IF(AE419=0,"--",IF(AE419&lt;='[4]db fasce di rischio'!$B$4,'[4]db fasce di rischio'!$A$2,IF(AE419&lt;='[4]db fasce di rischio'!$D$4,'[4]db fasce di rischio'!$C$2,IF(AE419&lt;='[4]db fasce di rischio'!$F$4,'[4]db fasce di rischio'!$E$2,IF(AE419&lt;='[4]db fasce di rischio'!$H$4,'[4]db fasce di rischio'!$G$2,"")))))</f>
        <v>--</v>
      </c>
      <c r="AE419" s="109">
        <f t="shared" si="137"/>
        <v>0</v>
      </c>
      <c r="AF419" s="106"/>
      <c r="AG419" s="108" t="str">
        <f>IF(AH419=0,"--",IF(AH419&lt;='db fasce di rischio'!$B$4,'db fasce di rischio'!$A$2,IF(AH419&lt;='db fasce di rischio'!$D$4,'db fasce di rischio'!$C$2,IF(AH419&lt;='db fasce di rischio'!$F$4,'db fasce di rischio'!$E$2,IF(AH419&lt;='db fasce di rischio'!$H$4,'db fasce di rischio'!$G$2,"")))))</f>
        <v>--</v>
      </c>
      <c r="AH419" s="109">
        <f t="shared" si="138"/>
        <v>0</v>
      </c>
      <c r="AI419" s="108" t="str">
        <f t="shared" si="139"/>
        <v>--</v>
      </c>
      <c r="AJ419" s="28"/>
      <c r="AK419" s="28"/>
    </row>
    <row r="420" spans="1:37" ht="21" hidden="1" outlineLevel="1" x14ac:dyDescent="0.2">
      <c r="A420" s="161"/>
      <c r="B420" s="161"/>
      <c r="C420" s="24" t="s">
        <v>30</v>
      </c>
      <c r="D420" s="24" t="s">
        <v>30</v>
      </c>
      <c r="E420" s="24" t="s">
        <v>30</v>
      </c>
      <c r="F420" s="24" t="s">
        <v>30</v>
      </c>
      <c r="G420" s="152" t="str">
        <f t="shared" si="140"/>
        <v>--</v>
      </c>
      <c r="H420" s="109">
        <f t="shared" si="141"/>
        <v>0</v>
      </c>
      <c r="I420" s="25" t="s">
        <v>30</v>
      </c>
      <c r="J420" s="31" t="s">
        <v>30</v>
      </c>
      <c r="K420" s="82"/>
      <c r="L420" s="31"/>
      <c r="M420" s="24"/>
      <c r="N420" s="24"/>
      <c r="O420" s="24"/>
      <c r="P420" s="24"/>
      <c r="Q420" s="161"/>
      <c r="R420" s="105"/>
      <c r="S420" s="106"/>
      <c r="T420" s="106"/>
      <c r="U420" s="106"/>
      <c r="V420" s="105"/>
      <c r="W420" s="107">
        <f t="shared" si="142"/>
        <v>0</v>
      </c>
      <c r="X420" s="106"/>
      <c r="Y420" s="106"/>
      <c r="Z420" s="106"/>
      <c r="AA420" s="106"/>
      <c r="AB420" s="106"/>
      <c r="AC420" s="107">
        <f t="shared" si="143"/>
        <v>0</v>
      </c>
      <c r="AD420" s="108" t="str">
        <f>IF(AE420=0,"--",IF(AE420&lt;='[4]db fasce di rischio'!$B$4,'[4]db fasce di rischio'!$A$2,IF(AE420&lt;='[4]db fasce di rischio'!$D$4,'[4]db fasce di rischio'!$C$2,IF(AE420&lt;='[4]db fasce di rischio'!$F$4,'[4]db fasce di rischio'!$E$2,IF(AE420&lt;='[4]db fasce di rischio'!$H$4,'[4]db fasce di rischio'!$G$2,"")))))</f>
        <v>--</v>
      </c>
      <c r="AE420" s="109">
        <f t="shared" si="137"/>
        <v>0</v>
      </c>
      <c r="AF420" s="106"/>
      <c r="AG420" s="108" t="str">
        <f>IF(AH420=0,"--",IF(AH420&lt;='db fasce di rischio'!$B$4,'db fasce di rischio'!$A$2,IF(AH420&lt;='db fasce di rischio'!$D$4,'db fasce di rischio'!$C$2,IF(AH420&lt;='db fasce di rischio'!$F$4,'db fasce di rischio'!$E$2,IF(AH420&lt;='db fasce di rischio'!$H$4,'db fasce di rischio'!$G$2,"")))))</f>
        <v>--</v>
      </c>
      <c r="AH420" s="109">
        <f t="shared" si="138"/>
        <v>0</v>
      </c>
      <c r="AI420" s="108" t="str">
        <f t="shared" si="139"/>
        <v>--</v>
      </c>
      <c r="AJ420" s="28"/>
      <c r="AK420" s="28"/>
    </row>
    <row r="421" spans="1:37" ht="21" hidden="1" outlineLevel="1" x14ac:dyDescent="0.2">
      <c r="A421" s="161"/>
      <c r="B421" s="161"/>
      <c r="C421" s="24" t="s">
        <v>30</v>
      </c>
      <c r="D421" s="24" t="s">
        <v>30</v>
      </c>
      <c r="E421" s="24" t="s">
        <v>30</v>
      </c>
      <c r="F421" s="24" t="s">
        <v>30</v>
      </c>
      <c r="G421" s="152" t="str">
        <f t="shared" si="140"/>
        <v>--</v>
      </c>
      <c r="H421" s="109">
        <f t="shared" si="141"/>
        <v>0</v>
      </c>
      <c r="I421" s="25" t="s">
        <v>30</v>
      </c>
      <c r="J421" s="31" t="s">
        <v>30</v>
      </c>
      <c r="K421" s="82"/>
      <c r="L421" s="31"/>
      <c r="M421" s="24"/>
      <c r="N421" s="24"/>
      <c r="O421" s="24"/>
      <c r="P421" s="24"/>
      <c r="Q421" s="161"/>
      <c r="R421" s="105"/>
      <c r="S421" s="106"/>
      <c r="T421" s="106"/>
      <c r="U421" s="106"/>
      <c r="V421" s="105"/>
      <c r="W421" s="107">
        <f t="shared" si="142"/>
        <v>0</v>
      </c>
      <c r="X421" s="106"/>
      <c r="Y421" s="106"/>
      <c r="Z421" s="106"/>
      <c r="AA421" s="106"/>
      <c r="AB421" s="106"/>
      <c r="AC421" s="107">
        <f t="shared" si="143"/>
        <v>0</v>
      </c>
      <c r="AD421" s="108" t="str">
        <f>IF(AE421=0,"--",IF(AE421&lt;='[4]db fasce di rischio'!$B$4,'[4]db fasce di rischio'!$A$2,IF(AE421&lt;='[4]db fasce di rischio'!$D$4,'[4]db fasce di rischio'!$C$2,IF(AE421&lt;='[4]db fasce di rischio'!$F$4,'[4]db fasce di rischio'!$E$2,IF(AE421&lt;='[4]db fasce di rischio'!$H$4,'[4]db fasce di rischio'!$G$2,"")))))</f>
        <v>--</v>
      </c>
      <c r="AE421" s="109">
        <f t="shared" si="137"/>
        <v>0</v>
      </c>
      <c r="AF421" s="106"/>
      <c r="AG421" s="108" t="str">
        <f>IF(AH421=0,"--",IF(AH421&lt;='db fasce di rischio'!$B$4,'db fasce di rischio'!$A$2,IF(AH421&lt;='db fasce di rischio'!$D$4,'db fasce di rischio'!$C$2,IF(AH421&lt;='db fasce di rischio'!$F$4,'db fasce di rischio'!$E$2,IF(AH421&lt;='db fasce di rischio'!$H$4,'db fasce di rischio'!$G$2,"")))))</f>
        <v>--</v>
      </c>
      <c r="AH421" s="109">
        <f t="shared" si="138"/>
        <v>0</v>
      </c>
      <c r="AI421" s="108" t="str">
        <f t="shared" si="139"/>
        <v>--</v>
      </c>
      <c r="AJ421" s="28"/>
      <c r="AK421" s="28"/>
    </row>
    <row r="422" spans="1:37" ht="21" hidden="1" outlineLevel="1" x14ac:dyDescent="0.2">
      <c r="A422" s="161"/>
      <c r="B422" s="161"/>
      <c r="C422" s="24" t="s">
        <v>30</v>
      </c>
      <c r="D422" s="24" t="s">
        <v>30</v>
      </c>
      <c r="E422" s="24" t="s">
        <v>30</v>
      </c>
      <c r="F422" s="24" t="s">
        <v>30</v>
      </c>
      <c r="G422" s="152" t="str">
        <f t="shared" si="140"/>
        <v>--</v>
      </c>
      <c r="H422" s="109">
        <f t="shared" si="141"/>
        <v>0</v>
      </c>
      <c r="I422" s="25" t="s">
        <v>30</v>
      </c>
      <c r="J422" s="31" t="s">
        <v>30</v>
      </c>
      <c r="K422" s="82"/>
      <c r="L422" s="31"/>
      <c r="M422" s="24"/>
      <c r="N422" s="24"/>
      <c r="O422" s="24"/>
      <c r="P422" s="24"/>
      <c r="Q422" s="161"/>
      <c r="R422" s="105"/>
      <c r="S422" s="106"/>
      <c r="T422" s="106"/>
      <c r="U422" s="106"/>
      <c r="V422" s="105"/>
      <c r="W422" s="107">
        <f t="shared" si="142"/>
        <v>0</v>
      </c>
      <c r="X422" s="106"/>
      <c r="Y422" s="106"/>
      <c r="Z422" s="106"/>
      <c r="AA422" s="106"/>
      <c r="AB422" s="106"/>
      <c r="AC422" s="107">
        <f t="shared" si="143"/>
        <v>0</v>
      </c>
      <c r="AD422" s="108" t="str">
        <f>IF(AE422=0,"--",IF(AE422&lt;='[4]db fasce di rischio'!$B$4,'[4]db fasce di rischio'!$A$2,IF(AE422&lt;='[4]db fasce di rischio'!$D$4,'[4]db fasce di rischio'!$C$2,IF(AE422&lt;='[4]db fasce di rischio'!$F$4,'[4]db fasce di rischio'!$E$2,IF(AE422&lt;='[4]db fasce di rischio'!$H$4,'[4]db fasce di rischio'!$G$2,"")))))</f>
        <v>--</v>
      </c>
      <c r="AE422" s="109">
        <f t="shared" si="137"/>
        <v>0</v>
      </c>
      <c r="AF422" s="106"/>
      <c r="AG422" s="108" t="str">
        <f>IF(AH422=0,"--",IF(AH422&lt;='db fasce di rischio'!$B$4,'db fasce di rischio'!$A$2,IF(AH422&lt;='db fasce di rischio'!$D$4,'db fasce di rischio'!$C$2,IF(AH422&lt;='db fasce di rischio'!$F$4,'db fasce di rischio'!$E$2,IF(AH422&lt;='db fasce di rischio'!$H$4,'db fasce di rischio'!$G$2,"")))))</f>
        <v>--</v>
      </c>
      <c r="AH422" s="109">
        <f t="shared" si="138"/>
        <v>0</v>
      </c>
      <c r="AI422" s="108" t="str">
        <f t="shared" si="139"/>
        <v>--</v>
      </c>
      <c r="AJ422" s="28"/>
      <c r="AK422" s="28"/>
    </row>
    <row r="423" spans="1:37" ht="21" hidden="1" outlineLevel="1" x14ac:dyDescent="0.2">
      <c r="A423" s="161"/>
      <c r="B423" s="161"/>
      <c r="C423" s="24" t="s">
        <v>30</v>
      </c>
      <c r="D423" s="24" t="s">
        <v>30</v>
      </c>
      <c r="E423" s="24" t="s">
        <v>30</v>
      </c>
      <c r="F423" s="24" t="s">
        <v>30</v>
      </c>
      <c r="G423" s="152" t="str">
        <f t="shared" si="140"/>
        <v>--</v>
      </c>
      <c r="H423" s="109">
        <f t="shared" si="141"/>
        <v>0</v>
      </c>
      <c r="I423" s="25" t="s">
        <v>30</v>
      </c>
      <c r="J423" s="31" t="s">
        <v>30</v>
      </c>
      <c r="K423" s="82"/>
      <c r="L423" s="31"/>
      <c r="M423" s="24"/>
      <c r="N423" s="24"/>
      <c r="O423" s="24"/>
      <c r="P423" s="24"/>
      <c r="Q423" s="161"/>
      <c r="R423" s="105"/>
      <c r="S423" s="106"/>
      <c r="T423" s="106"/>
      <c r="U423" s="106"/>
      <c r="V423" s="105"/>
      <c r="W423" s="107">
        <f t="shared" si="142"/>
        <v>0</v>
      </c>
      <c r="X423" s="106"/>
      <c r="Y423" s="106"/>
      <c r="Z423" s="106"/>
      <c r="AA423" s="106"/>
      <c r="AB423" s="106"/>
      <c r="AC423" s="107">
        <f t="shared" si="143"/>
        <v>0</v>
      </c>
      <c r="AD423" s="108" t="str">
        <f>IF(AE423=0,"--",IF(AE423&lt;='[4]db fasce di rischio'!$B$4,'[4]db fasce di rischio'!$A$2,IF(AE423&lt;='[4]db fasce di rischio'!$D$4,'[4]db fasce di rischio'!$C$2,IF(AE423&lt;='[4]db fasce di rischio'!$F$4,'[4]db fasce di rischio'!$E$2,IF(AE423&lt;='[4]db fasce di rischio'!$H$4,'[4]db fasce di rischio'!$G$2,"")))))</f>
        <v>--</v>
      </c>
      <c r="AE423" s="109">
        <f t="shared" si="137"/>
        <v>0</v>
      </c>
      <c r="AF423" s="106"/>
      <c r="AG423" s="108" t="str">
        <f>IF(AH423=0,"--",IF(AH423&lt;='db fasce di rischio'!$B$4,'db fasce di rischio'!$A$2,IF(AH423&lt;='db fasce di rischio'!$D$4,'db fasce di rischio'!$C$2,IF(AH423&lt;='db fasce di rischio'!$F$4,'db fasce di rischio'!$E$2,IF(AH423&lt;='db fasce di rischio'!$H$4,'db fasce di rischio'!$G$2,"")))))</f>
        <v>--</v>
      </c>
      <c r="AH423" s="109">
        <f t="shared" si="138"/>
        <v>0</v>
      </c>
      <c r="AI423" s="108" t="str">
        <f t="shared" si="139"/>
        <v>--</v>
      </c>
      <c r="AJ423" s="28"/>
      <c r="AK423" s="28"/>
    </row>
    <row r="424" spans="1:37" ht="21" hidden="1" outlineLevel="1" x14ac:dyDescent="0.2">
      <c r="A424" s="161"/>
      <c r="B424" s="161"/>
      <c r="C424" s="24" t="s">
        <v>30</v>
      </c>
      <c r="D424" s="24" t="s">
        <v>30</v>
      </c>
      <c r="E424" s="24" t="s">
        <v>30</v>
      </c>
      <c r="F424" s="24" t="s">
        <v>30</v>
      </c>
      <c r="G424" s="152" t="str">
        <f t="shared" si="140"/>
        <v>--</v>
      </c>
      <c r="H424" s="109">
        <f t="shared" si="141"/>
        <v>0</v>
      </c>
      <c r="I424" s="25" t="s">
        <v>30</v>
      </c>
      <c r="J424" s="31" t="s">
        <v>30</v>
      </c>
      <c r="K424" s="82"/>
      <c r="L424" s="31"/>
      <c r="M424" s="24"/>
      <c r="N424" s="24"/>
      <c r="O424" s="24"/>
      <c r="P424" s="24"/>
      <c r="Q424" s="161"/>
      <c r="R424" s="105"/>
      <c r="S424" s="106"/>
      <c r="T424" s="106"/>
      <c r="U424" s="106"/>
      <c r="V424" s="105"/>
      <c r="W424" s="107">
        <f t="shared" si="142"/>
        <v>0</v>
      </c>
      <c r="X424" s="106"/>
      <c r="Y424" s="106"/>
      <c r="Z424" s="106"/>
      <c r="AA424" s="106"/>
      <c r="AB424" s="106"/>
      <c r="AC424" s="107">
        <f t="shared" si="143"/>
        <v>0</v>
      </c>
      <c r="AD424" s="108" t="str">
        <f>IF(AE424=0,"--",IF(AE424&lt;='[4]db fasce di rischio'!$B$4,'[4]db fasce di rischio'!$A$2,IF(AE424&lt;='[4]db fasce di rischio'!$D$4,'[4]db fasce di rischio'!$C$2,IF(AE424&lt;='[4]db fasce di rischio'!$F$4,'[4]db fasce di rischio'!$E$2,IF(AE424&lt;='[4]db fasce di rischio'!$H$4,'[4]db fasce di rischio'!$G$2,"")))))</f>
        <v>--</v>
      </c>
      <c r="AE424" s="109">
        <f t="shared" si="137"/>
        <v>0</v>
      </c>
      <c r="AF424" s="106"/>
      <c r="AG424" s="108" t="str">
        <f>IF(AH424=0,"--",IF(AH424&lt;='db fasce di rischio'!$B$4,'db fasce di rischio'!$A$2,IF(AH424&lt;='db fasce di rischio'!$D$4,'db fasce di rischio'!$C$2,IF(AH424&lt;='db fasce di rischio'!$F$4,'db fasce di rischio'!$E$2,IF(AH424&lt;='db fasce di rischio'!$H$4,'db fasce di rischio'!$G$2,"")))))</f>
        <v>--</v>
      </c>
      <c r="AH424" s="109">
        <f t="shared" si="138"/>
        <v>0</v>
      </c>
      <c r="AI424" s="108" t="str">
        <f t="shared" si="139"/>
        <v>--</v>
      </c>
      <c r="AJ424" s="28"/>
      <c r="AK424" s="28"/>
    </row>
    <row r="425" spans="1:37" ht="21" hidden="1" outlineLevel="1" x14ac:dyDescent="0.2">
      <c r="A425" s="161"/>
      <c r="B425" s="161"/>
      <c r="C425" s="24" t="s">
        <v>30</v>
      </c>
      <c r="D425" s="24" t="s">
        <v>30</v>
      </c>
      <c r="E425" s="24" t="s">
        <v>30</v>
      </c>
      <c r="F425" s="24" t="s">
        <v>30</v>
      </c>
      <c r="G425" s="152" t="str">
        <f t="shared" si="140"/>
        <v>--</v>
      </c>
      <c r="H425" s="109">
        <f t="shared" si="141"/>
        <v>0</v>
      </c>
      <c r="I425" s="25" t="s">
        <v>30</v>
      </c>
      <c r="J425" s="31" t="s">
        <v>30</v>
      </c>
      <c r="K425" s="82"/>
      <c r="L425" s="31"/>
      <c r="M425" s="24"/>
      <c r="N425" s="24"/>
      <c r="O425" s="24"/>
      <c r="P425" s="24"/>
      <c r="Q425" s="161"/>
      <c r="R425" s="105"/>
      <c r="S425" s="106"/>
      <c r="T425" s="106"/>
      <c r="U425" s="106"/>
      <c r="V425" s="105"/>
      <c r="W425" s="107">
        <f t="shared" si="142"/>
        <v>0</v>
      </c>
      <c r="X425" s="106"/>
      <c r="Y425" s="106"/>
      <c r="Z425" s="106"/>
      <c r="AA425" s="106"/>
      <c r="AB425" s="106"/>
      <c r="AC425" s="107">
        <f t="shared" si="143"/>
        <v>0</v>
      </c>
      <c r="AD425" s="108" t="str">
        <f>IF(AE425=0,"--",IF(AE425&lt;='[4]db fasce di rischio'!$B$4,'[4]db fasce di rischio'!$A$2,IF(AE425&lt;='[4]db fasce di rischio'!$D$4,'[4]db fasce di rischio'!$C$2,IF(AE425&lt;='[4]db fasce di rischio'!$F$4,'[4]db fasce di rischio'!$E$2,IF(AE425&lt;='[4]db fasce di rischio'!$H$4,'[4]db fasce di rischio'!$G$2,"")))))</f>
        <v>--</v>
      </c>
      <c r="AE425" s="109">
        <f t="shared" si="137"/>
        <v>0</v>
      </c>
      <c r="AF425" s="106"/>
      <c r="AG425" s="108" t="str">
        <f>IF(AH425=0,"--",IF(AH425&lt;='db fasce di rischio'!$B$4,'db fasce di rischio'!$A$2,IF(AH425&lt;='db fasce di rischio'!$D$4,'db fasce di rischio'!$C$2,IF(AH425&lt;='db fasce di rischio'!$F$4,'db fasce di rischio'!$E$2,IF(AH425&lt;='db fasce di rischio'!$H$4,'db fasce di rischio'!$G$2,"")))))</f>
        <v>--</v>
      </c>
      <c r="AH425" s="109">
        <f t="shared" si="138"/>
        <v>0</v>
      </c>
      <c r="AI425" s="108" t="str">
        <f t="shared" si="139"/>
        <v>--</v>
      </c>
      <c r="AJ425" s="28"/>
      <c r="AK425" s="28"/>
    </row>
    <row r="426" spans="1:37" ht="21" hidden="1" outlineLevel="1" x14ac:dyDescent="0.2">
      <c r="A426" s="161"/>
      <c r="B426" s="161"/>
      <c r="C426" s="24" t="s">
        <v>30</v>
      </c>
      <c r="D426" s="24" t="s">
        <v>30</v>
      </c>
      <c r="E426" s="24" t="s">
        <v>30</v>
      </c>
      <c r="F426" s="24" t="s">
        <v>30</v>
      </c>
      <c r="G426" s="152" t="str">
        <f t="shared" si="140"/>
        <v>--</v>
      </c>
      <c r="H426" s="109">
        <f t="shared" si="141"/>
        <v>0</v>
      </c>
      <c r="I426" s="25" t="s">
        <v>30</v>
      </c>
      <c r="J426" s="31" t="s">
        <v>30</v>
      </c>
      <c r="K426" s="83"/>
      <c r="L426" s="31"/>
      <c r="M426" s="24"/>
      <c r="N426" s="24"/>
      <c r="O426" s="24"/>
      <c r="P426" s="24"/>
      <c r="Q426" s="161"/>
      <c r="R426" s="105"/>
      <c r="S426" s="106"/>
      <c r="T426" s="106"/>
      <c r="U426" s="106"/>
      <c r="V426" s="105"/>
      <c r="W426" s="107">
        <f t="shared" si="142"/>
        <v>0</v>
      </c>
      <c r="X426" s="106"/>
      <c r="Y426" s="106"/>
      <c r="Z426" s="106"/>
      <c r="AA426" s="106"/>
      <c r="AB426" s="106"/>
      <c r="AC426" s="107">
        <f t="shared" si="143"/>
        <v>0</v>
      </c>
      <c r="AD426" s="108" t="str">
        <f>IF(AE426=0,"--",IF(AE426&lt;='[4]db fasce di rischio'!$B$4,'[4]db fasce di rischio'!$A$2,IF(AE426&lt;='[4]db fasce di rischio'!$D$4,'[4]db fasce di rischio'!$C$2,IF(AE426&lt;='[4]db fasce di rischio'!$F$4,'[4]db fasce di rischio'!$E$2,IF(AE426&lt;='[4]db fasce di rischio'!$H$4,'[4]db fasce di rischio'!$G$2,"")))))</f>
        <v>--</v>
      </c>
      <c r="AE426" s="109">
        <f t="shared" si="137"/>
        <v>0</v>
      </c>
      <c r="AF426" s="106"/>
      <c r="AG426" s="108" t="str">
        <f>IF(AH426=0,"--",IF(AH426&lt;='db fasce di rischio'!$B$4,'db fasce di rischio'!$A$2,IF(AH426&lt;='db fasce di rischio'!$D$4,'db fasce di rischio'!$C$2,IF(AH426&lt;='db fasce di rischio'!$F$4,'db fasce di rischio'!$E$2,IF(AH426&lt;='db fasce di rischio'!$H$4,'db fasce di rischio'!$G$2,"")))))</f>
        <v>--</v>
      </c>
      <c r="AH426" s="109">
        <f t="shared" si="138"/>
        <v>0</v>
      </c>
      <c r="AI426" s="108" t="str">
        <f t="shared" si="139"/>
        <v>--</v>
      </c>
      <c r="AJ426" s="28"/>
      <c r="AK426" s="28"/>
    </row>
    <row r="427" spans="1:37" ht="21" hidden="1" outlineLevel="1" x14ac:dyDescent="0.2">
      <c r="A427" s="161"/>
      <c r="B427" s="161"/>
      <c r="C427" s="24" t="s">
        <v>30</v>
      </c>
      <c r="D427" s="24" t="s">
        <v>30</v>
      </c>
      <c r="E427" s="24" t="s">
        <v>30</v>
      </c>
      <c r="F427" s="24" t="s">
        <v>30</v>
      </c>
      <c r="G427" s="152" t="str">
        <f t="shared" si="140"/>
        <v>--</v>
      </c>
      <c r="H427" s="109">
        <f t="shared" si="141"/>
        <v>0</v>
      </c>
      <c r="I427" s="25" t="s">
        <v>30</v>
      </c>
      <c r="J427" s="31" t="s">
        <v>30</v>
      </c>
      <c r="K427" s="83"/>
      <c r="L427" s="31"/>
      <c r="M427" s="24"/>
      <c r="N427" s="24"/>
      <c r="O427" s="24"/>
      <c r="P427" s="24"/>
      <c r="Q427" s="161"/>
      <c r="R427" s="105"/>
      <c r="S427" s="106"/>
      <c r="T427" s="106"/>
      <c r="U427" s="106"/>
      <c r="V427" s="105"/>
      <c r="W427" s="107">
        <f t="shared" si="142"/>
        <v>0</v>
      </c>
      <c r="X427" s="106"/>
      <c r="Y427" s="106"/>
      <c r="Z427" s="106"/>
      <c r="AA427" s="106"/>
      <c r="AB427" s="106"/>
      <c r="AC427" s="107">
        <f t="shared" si="143"/>
        <v>0</v>
      </c>
      <c r="AD427" s="108" t="str">
        <f>IF(AE427=0,"--",IF(AE427&lt;='[4]db fasce di rischio'!$B$4,'[4]db fasce di rischio'!$A$2,IF(AE427&lt;='[4]db fasce di rischio'!$D$4,'[4]db fasce di rischio'!$C$2,IF(AE427&lt;='[4]db fasce di rischio'!$F$4,'[4]db fasce di rischio'!$E$2,IF(AE427&lt;='[4]db fasce di rischio'!$H$4,'[4]db fasce di rischio'!$G$2,"")))))</f>
        <v>--</v>
      </c>
      <c r="AE427" s="109">
        <f t="shared" si="137"/>
        <v>0</v>
      </c>
      <c r="AF427" s="106"/>
      <c r="AG427" s="108" t="str">
        <f>IF(AH427=0,"--",IF(AH427&lt;='db fasce di rischio'!$B$4,'db fasce di rischio'!$A$2,IF(AH427&lt;='db fasce di rischio'!$D$4,'db fasce di rischio'!$C$2,IF(AH427&lt;='db fasce di rischio'!$F$4,'db fasce di rischio'!$E$2,IF(AH427&lt;='db fasce di rischio'!$H$4,'db fasce di rischio'!$G$2,"")))))</f>
        <v>--</v>
      </c>
      <c r="AH427" s="109">
        <f t="shared" si="138"/>
        <v>0</v>
      </c>
      <c r="AI427" s="108" t="str">
        <f t="shared" si="139"/>
        <v>--</v>
      </c>
      <c r="AJ427" s="28"/>
      <c r="AK427" s="28"/>
    </row>
    <row r="428" spans="1:37" ht="21" hidden="1" outlineLevel="1" x14ac:dyDescent="0.2">
      <c r="A428" s="161"/>
      <c r="B428" s="161"/>
      <c r="C428" s="24" t="s">
        <v>30</v>
      </c>
      <c r="D428" s="24" t="s">
        <v>30</v>
      </c>
      <c r="E428" s="24" t="s">
        <v>30</v>
      </c>
      <c r="F428" s="24" t="s">
        <v>30</v>
      </c>
      <c r="G428" s="152" t="str">
        <f t="shared" si="140"/>
        <v>--</v>
      </c>
      <c r="H428" s="109">
        <f t="shared" si="141"/>
        <v>0</v>
      </c>
      <c r="I428" s="25" t="s">
        <v>30</v>
      </c>
      <c r="J428" s="31" t="s">
        <v>30</v>
      </c>
      <c r="K428" s="83"/>
      <c r="L428" s="31"/>
      <c r="M428" s="24"/>
      <c r="N428" s="24"/>
      <c r="O428" s="24"/>
      <c r="P428" s="24"/>
      <c r="Q428" s="161"/>
      <c r="R428" s="105"/>
      <c r="S428" s="106"/>
      <c r="T428" s="106"/>
      <c r="U428" s="106"/>
      <c r="V428" s="105"/>
      <c r="W428" s="107">
        <f t="shared" si="142"/>
        <v>0</v>
      </c>
      <c r="X428" s="106"/>
      <c r="Y428" s="106"/>
      <c r="Z428" s="106"/>
      <c r="AA428" s="106"/>
      <c r="AB428" s="106"/>
      <c r="AC428" s="107">
        <f t="shared" si="143"/>
        <v>0</v>
      </c>
      <c r="AD428" s="108" t="str">
        <f>IF(AE428=0,"--",IF(AE428&lt;='[4]db fasce di rischio'!$B$4,'[4]db fasce di rischio'!$A$2,IF(AE428&lt;='[4]db fasce di rischio'!$D$4,'[4]db fasce di rischio'!$C$2,IF(AE428&lt;='[4]db fasce di rischio'!$F$4,'[4]db fasce di rischio'!$E$2,IF(AE428&lt;='[4]db fasce di rischio'!$H$4,'[4]db fasce di rischio'!$G$2,"")))))</f>
        <v>--</v>
      </c>
      <c r="AE428" s="109">
        <f t="shared" si="137"/>
        <v>0</v>
      </c>
      <c r="AF428" s="106"/>
      <c r="AG428" s="108" t="str">
        <f>IF(AH428=0,"--",IF(AH428&lt;='db fasce di rischio'!$B$4,'db fasce di rischio'!$A$2,IF(AH428&lt;='db fasce di rischio'!$D$4,'db fasce di rischio'!$C$2,IF(AH428&lt;='db fasce di rischio'!$F$4,'db fasce di rischio'!$E$2,IF(AH428&lt;='db fasce di rischio'!$H$4,'db fasce di rischio'!$G$2,"")))))</f>
        <v>--</v>
      </c>
      <c r="AH428" s="109">
        <f t="shared" si="138"/>
        <v>0</v>
      </c>
      <c r="AI428" s="108" t="str">
        <f t="shared" si="139"/>
        <v>--</v>
      </c>
      <c r="AJ428" s="28"/>
      <c r="AK428" s="28"/>
    </row>
    <row r="429" spans="1:37" ht="21" hidden="1" outlineLevel="1" x14ac:dyDescent="0.2">
      <c r="A429" s="161"/>
      <c r="B429" s="161"/>
      <c r="C429" s="24" t="s">
        <v>30</v>
      </c>
      <c r="D429" s="24" t="s">
        <v>30</v>
      </c>
      <c r="E429" s="24" t="s">
        <v>30</v>
      </c>
      <c r="F429" s="24" t="s">
        <v>30</v>
      </c>
      <c r="G429" s="152" t="str">
        <f t="shared" si="140"/>
        <v>--</v>
      </c>
      <c r="H429" s="109">
        <f t="shared" si="141"/>
        <v>0</v>
      </c>
      <c r="I429" s="25" t="s">
        <v>30</v>
      </c>
      <c r="J429" s="31" t="s">
        <v>30</v>
      </c>
      <c r="K429" s="83"/>
      <c r="L429" s="31"/>
      <c r="M429" s="24"/>
      <c r="N429" s="24"/>
      <c r="O429" s="24"/>
      <c r="P429" s="24"/>
      <c r="Q429" s="161"/>
      <c r="R429" s="105"/>
      <c r="S429" s="106"/>
      <c r="T429" s="106"/>
      <c r="U429" s="106"/>
      <c r="V429" s="105"/>
      <c r="W429" s="107">
        <f t="shared" si="142"/>
        <v>0</v>
      </c>
      <c r="X429" s="106"/>
      <c r="Y429" s="106"/>
      <c r="Z429" s="106"/>
      <c r="AA429" s="106"/>
      <c r="AB429" s="106"/>
      <c r="AC429" s="107">
        <f t="shared" si="143"/>
        <v>0</v>
      </c>
      <c r="AD429" s="108" t="str">
        <f>IF(AE429=0,"--",IF(AE429&lt;='[4]db fasce di rischio'!$B$4,'[4]db fasce di rischio'!$A$2,IF(AE429&lt;='[4]db fasce di rischio'!$D$4,'[4]db fasce di rischio'!$C$2,IF(AE429&lt;='[4]db fasce di rischio'!$F$4,'[4]db fasce di rischio'!$E$2,IF(AE429&lt;='[4]db fasce di rischio'!$H$4,'[4]db fasce di rischio'!$G$2,"")))))</f>
        <v>--</v>
      </c>
      <c r="AE429" s="109">
        <f t="shared" si="137"/>
        <v>0</v>
      </c>
      <c r="AF429" s="106"/>
      <c r="AG429" s="108" t="str">
        <f>IF(AH429=0,"--",IF(AH429&lt;='db fasce di rischio'!$B$4,'db fasce di rischio'!$A$2,IF(AH429&lt;='db fasce di rischio'!$D$4,'db fasce di rischio'!$C$2,IF(AH429&lt;='db fasce di rischio'!$F$4,'db fasce di rischio'!$E$2,IF(AH429&lt;='db fasce di rischio'!$H$4,'db fasce di rischio'!$G$2,"")))))</f>
        <v>--</v>
      </c>
      <c r="AH429" s="109">
        <f t="shared" si="138"/>
        <v>0</v>
      </c>
      <c r="AI429" s="108" t="str">
        <f t="shared" si="139"/>
        <v>--</v>
      </c>
      <c r="AJ429" s="28"/>
      <c r="AK429" s="28"/>
    </row>
    <row r="430" spans="1:37" ht="21" hidden="1" outlineLevel="1" x14ac:dyDescent="0.2">
      <c r="A430" s="161"/>
      <c r="B430" s="161"/>
      <c r="C430" s="24" t="s">
        <v>30</v>
      </c>
      <c r="D430" s="24" t="s">
        <v>30</v>
      </c>
      <c r="E430" s="24" t="s">
        <v>30</v>
      </c>
      <c r="F430" s="24" t="s">
        <v>30</v>
      </c>
      <c r="G430" s="152" t="str">
        <f t="shared" si="140"/>
        <v>--</v>
      </c>
      <c r="H430" s="109">
        <f t="shared" si="141"/>
        <v>0</v>
      </c>
      <c r="I430" s="25" t="s">
        <v>30</v>
      </c>
      <c r="J430" s="31" t="s">
        <v>30</v>
      </c>
      <c r="K430" s="82"/>
      <c r="L430" s="31"/>
      <c r="M430" s="24"/>
      <c r="N430" s="24"/>
      <c r="O430" s="24"/>
      <c r="P430" s="24"/>
      <c r="Q430" s="161"/>
      <c r="R430" s="105"/>
      <c r="S430" s="106"/>
      <c r="T430" s="106"/>
      <c r="U430" s="106"/>
      <c r="V430" s="105"/>
      <c r="W430" s="107">
        <f t="shared" si="142"/>
        <v>0</v>
      </c>
      <c r="X430" s="106"/>
      <c r="Y430" s="106"/>
      <c r="Z430" s="106"/>
      <c r="AA430" s="106"/>
      <c r="AB430" s="106"/>
      <c r="AC430" s="107">
        <f t="shared" si="143"/>
        <v>0</v>
      </c>
      <c r="AD430" s="108" t="str">
        <f>IF(AE430=0,"--",IF(AE430&lt;='[4]db fasce di rischio'!$B$4,'[4]db fasce di rischio'!$A$2,IF(AE430&lt;='[4]db fasce di rischio'!$D$4,'[4]db fasce di rischio'!$C$2,IF(AE430&lt;='[4]db fasce di rischio'!$F$4,'[4]db fasce di rischio'!$E$2,IF(AE430&lt;='[4]db fasce di rischio'!$H$4,'[4]db fasce di rischio'!$G$2,"")))))</f>
        <v>--</v>
      </c>
      <c r="AE430" s="109">
        <f t="shared" si="137"/>
        <v>0</v>
      </c>
      <c r="AF430" s="106"/>
      <c r="AG430" s="108" t="str">
        <f>IF(AH430=0,"--",IF(AH430&lt;='db fasce di rischio'!$B$4,'db fasce di rischio'!$A$2,IF(AH430&lt;='db fasce di rischio'!$D$4,'db fasce di rischio'!$C$2,IF(AH430&lt;='db fasce di rischio'!$F$4,'db fasce di rischio'!$E$2,IF(AH430&lt;='db fasce di rischio'!$H$4,'db fasce di rischio'!$G$2,"")))))</f>
        <v>--</v>
      </c>
      <c r="AH430" s="109">
        <f t="shared" si="138"/>
        <v>0</v>
      </c>
      <c r="AI430" s="108" t="str">
        <f t="shared" si="139"/>
        <v>--</v>
      </c>
      <c r="AJ430" s="28"/>
      <c r="AK430" s="28"/>
    </row>
    <row r="431" spans="1:37" ht="21" hidden="1" outlineLevel="1" x14ac:dyDescent="0.2">
      <c r="A431" s="161"/>
      <c r="B431" s="161"/>
      <c r="C431" s="24" t="s">
        <v>30</v>
      </c>
      <c r="D431" s="24" t="s">
        <v>30</v>
      </c>
      <c r="E431" s="24" t="s">
        <v>30</v>
      </c>
      <c r="F431" s="24" t="s">
        <v>30</v>
      </c>
      <c r="G431" s="152" t="str">
        <f t="shared" si="140"/>
        <v>--</v>
      </c>
      <c r="H431" s="109">
        <f t="shared" si="141"/>
        <v>0</v>
      </c>
      <c r="I431" s="25" t="s">
        <v>30</v>
      </c>
      <c r="J431" s="31" t="s">
        <v>30</v>
      </c>
      <c r="K431" s="82"/>
      <c r="L431" s="31"/>
      <c r="M431" s="24"/>
      <c r="N431" s="24"/>
      <c r="O431" s="24"/>
      <c r="P431" s="26"/>
      <c r="Q431" s="161"/>
      <c r="R431" s="105"/>
      <c r="S431" s="106"/>
      <c r="T431" s="106"/>
      <c r="U431" s="106"/>
      <c r="V431" s="105"/>
      <c r="W431" s="107">
        <f t="shared" si="142"/>
        <v>0</v>
      </c>
      <c r="X431" s="106"/>
      <c r="Y431" s="106"/>
      <c r="Z431" s="106"/>
      <c r="AA431" s="106"/>
      <c r="AB431" s="106"/>
      <c r="AC431" s="107">
        <f t="shared" si="143"/>
        <v>0</v>
      </c>
      <c r="AD431" s="108" t="str">
        <f>IF(AE431=0,"--",IF(AE431&lt;='[4]db fasce di rischio'!$B$4,'[4]db fasce di rischio'!$A$2,IF(AE431&lt;='[4]db fasce di rischio'!$D$4,'[4]db fasce di rischio'!$C$2,IF(AE431&lt;='[4]db fasce di rischio'!$F$4,'[4]db fasce di rischio'!$E$2,IF(AE431&lt;='[4]db fasce di rischio'!$H$4,'[4]db fasce di rischio'!$G$2,"")))))</f>
        <v>--</v>
      </c>
      <c r="AE431" s="109">
        <f t="shared" si="137"/>
        <v>0</v>
      </c>
      <c r="AF431" s="106"/>
      <c r="AG431" s="108" t="str">
        <f>IF(AH431=0,"--",IF(AH431&lt;='db fasce di rischio'!$B$4,'db fasce di rischio'!$A$2,IF(AH431&lt;='db fasce di rischio'!$D$4,'db fasce di rischio'!$C$2,IF(AH431&lt;='db fasce di rischio'!$F$4,'db fasce di rischio'!$E$2,IF(AH431&lt;='db fasce di rischio'!$H$4,'db fasce di rischio'!$G$2,"")))))</f>
        <v>--</v>
      </c>
      <c r="AH431" s="109">
        <f t="shared" si="138"/>
        <v>0</v>
      </c>
      <c r="AI431" s="108" t="str">
        <f t="shared" si="139"/>
        <v>--</v>
      </c>
      <c r="AJ431" s="28"/>
      <c r="AK431" s="28"/>
    </row>
    <row r="432" spans="1:37" ht="21" hidden="1" outlineLevel="1" x14ac:dyDescent="0.2">
      <c r="A432" s="161"/>
      <c r="B432" s="161"/>
      <c r="C432" s="24" t="s">
        <v>30</v>
      </c>
      <c r="D432" s="24" t="s">
        <v>30</v>
      </c>
      <c r="E432" s="24" t="s">
        <v>30</v>
      </c>
      <c r="F432" s="24" t="s">
        <v>30</v>
      </c>
      <c r="G432" s="152" t="str">
        <f t="shared" si="140"/>
        <v>--</v>
      </c>
      <c r="H432" s="109">
        <f t="shared" si="141"/>
        <v>0</v>
      </c>
      <c r="I432" s="25" t="s">
        <v>30</v>
      </c>
      <c r="J432" s="31" t="s">
        <v>30</v>
      </c>
      <c r="K432" s="82"/>
      <c r="L432" s="31"/>
      <c r="M432" s="24"/>
      <c r="N432" s="24"/>
      <c r="O432" s="24"/>
      <c r="P432" s="27"/>
      <c r="Q432" s="161"/>
      <c r="R432" s="105"/>
      <c r="S432" s="106"/>
      <c r="T432" s="106"/>
      <c r="U432" s="106"/>
      <c r="V432" s="105"/>
      <c r="W432" s="107">
        <f t="shared" si="142"/>
        <v>0</v>
      </c>
      <c r="X432" s="106"/>
      <c r="Y432" s="106"/>
      <c r="Z432" s="106"/>
      <c r="AA432" s="106"/>
      <c r="AB432" s="106"/>
      <c r="AC432" s="107">
        <f t="shared" si="143"/>
        <v>0</v>
      </c>
      <c r="AD432" s="108" t="str">
        <f>IF(AE432=0,"--",IF(AE432&lt;='[4]db fasce di rischio'!$B$4,'[4]db fasce di rischio'!$A$2,IF(AE432&lt;='[4]db fasce di rischio'!$D$4,'[4]db fasce di rischio'!$C$2,IF(AE432&lt;='[4]db fasce di rischio'!$F$4,'[4]db fasce di rischio'!$E$2,IF(AE432&lt;='[4]db fasce di rischio'!$H$4,'[4]db fasce di rischio'!$G$2,"")))))</f>
        <v>--</v>
      </c>
      <c r="AE432" s="109">
        <f t="shared" si="137"/>
        <v>0</v>
      </c>
      <c r="AF432" s="106"/>
      <c r="AG432" s="108" t="str">
        <f>IF(AH432=0,"--",IF(AH432&lt;='db fasce di rischio'!$B$4,'db fasce di rischio'!$A$2,IF(AH432&lt;='db fasce di rischio'!$D$4,'db fasce di rischio'!$C$2,IF(AH432&lt;='db fasce di rischio'!$F$4,'db fasce di rischio'!$E$2,IF(AH432&lt;='db fasce di rischio'!$H$4,'db fasce di rischio'!$G$2,"")))))</f>
        <v>--</v>
      </c>
      <c r="AH432" s="109">
        <f t="shared" si="138"/>
        <v>0</v>
      </c>
      <c r="AI432" s="108" t="str">
        <f t="shared" si="139"/>
        <v>--</v>
      </c>
      <c r="AJ432" s="28"/>
      <c r="AK432" s="28"/>
    </row>
    <row r="433" spans="1:37" ht="21" collapsed="1" x14ac:dyDescent="0.2">
      <c r="A433" s="160"/>
      <c r="B433" s="160"/>
      <c r="C433" s="87"/>
      <c r="D433" s="87"/>
      <c r="E433" s="87"/>
      <c r="F433" s="87"/>
      <c r="G433" s="87"/>
      <c r="H433" s="87"/>
      <c r="I433" s="87"/>
      <c r="J433" s="87"/>
      <c r="K433" s="168"/>
      <c r="L433" s="87"/>
      <c r="M433" s="87"/>
      <c r="N433" s="87"/>
      <c r="O433" s="87"/>
      <c r="P433" s="87"/>
      <c r="Q433" s="160"/>
      <c r="R433" s="28"/>
      <c r="S433" s="28"/>
      <c r="T433" s="28"/>
      <c r="U433" s="28"/>
      <c r="V433" s="28"/>
      <c r="W433" s="28"/>
      <c r="X433" s="28"/>
      <c r="Y433" s="28"/>
      <c r="Z433" s="28"/>
      <c r="AA433" s="28"/>
      <c r="AB433" s="28"/>
      <c r="AC433" s="28"/>
      <c r="AD433" s="28"/>
      <c r="AE433" s="28"/>
      <c r="AF433" s="28"/>
      <c r="AG433" s="28"/>
      <c r="AH433" s="28"/>
      <c r="AI433" s="28"/>
      <c r="AJ433" s="28"/>
      <c r="AK433" s="28"/>
    </row>
  </sheetData>
  <mergeCells count="125">
    <mergeCell ref="C38:D38"/>
    <mergeCell ref="C36:E37"/>
    <mergeCell ref="N37:P37"/>
    <mergeCell ref="AJ1:AJ14"/>
    <mergeCell ref="I1:J1"/>
    <mergeCell ref="A1:E1"/>
    <mergeCell ref="N16:P16"/>
    <mergeCell ref="F36:I36"/>
    <mergeCell ref="G4:G12"/>
    <mergeCell ref="K15:L15"/>
    <mergeCell ref="K36:L36"/>
    <mergeCell ref="C17:D17"/>
    <mergeCell ref="G18:H18"/>
    <mergeCell ref="C15:E16"/>
    <mergeCell ref="F15:I15"/>
    <mergeCell ref="G39:H39"/>
    <mergeCell ref="C57:E58"/>
    <mergeCell ref="F57:I57"/>
    <mergeCell ref="K57:L57"/>
    <mergeCell ref="N58:P58"/>
    <mergeCell ref="C59:D59"/>
    <mergeCell ref="G60:H60"/>
    <mergeCell ref="C78:E79"/>
    <mergeCell ref="F78:I78"/>
    <mergeCell ref="K78:L78"/>
    <mergeCell ref="N79:P79"/>
    <mergeCell ref="C80:D80"/>
    <mergeCell ref="G81:H81"/>
    <mergeCell ref="C99:E100"/>
    <mergeCell ref="F99:I99"/>
    <mergeCell ref="K99:L99"/>
    <mergeCell ref="N100:P100"/>
    <mergeCell ref="C101:D101"/>
    <mergeCell ref="G102:H102"/>
    <mergeCell ref="C120:E121"/>
    <mergeCell ref="F120:I120"/>
    <mergeCell ref="K120:L120"/>
    <mergeCell ref="N121:P121"/>
    <mergeCell ref="C122:D122"/>
    <mergeCell ref="G123:H123"/>
    <mergeCell ref="C141:E142"/>
    <mergeCell ref="F141:I141"/>
    <mergeCell ref="K141:L141"/>
    <mergeCell ref="N142:P142"/>
    <mergeCell ref="C143:D143"/>
    <mergeCell ref="G144:H144"/>
    <mergeCell ref="C162:E163"/>
    <mergeCell ref="F162:I162"/>
    <mergeCell ref="K162:L162"/>
    <mergeCell ref="N163:P163"/>
    <mergeCell ref="C164:D164"/>
    <mergeCell ref="G165:H165"/>
    <mergeCell ref="C183:E184"/>
    <mergeCell ref="F183:I183"/>
    <mergeCell ref="K183:L183"/>
    <mergeCell ref="N184:P184"/>
    <mergeCell ref="C185:D185"/>
    <mergeCell ref="G186:H186"/>
    <mergeCell ref="C204:E205"/>
    <mergeCell ref="F204:I204"/>
    <mergeCell ref="K204:L204"/>
    <mergeCell ref="N205:P205"/>
    <mergeCell ref="C206:D206"/>
    <mergeCell ref="G207:H207"/>
    <mergeCell ref="C225:E226"/>
    <mergeCell ref="F225:I225"/>
    <mergeCell ref="K225:L225"/>
    <mergeCell ref="N226:P226"/>
    <mergeCell ref="C227:D227"/>
    <mergeCell ref="G228:H228"/>
    <mergeCell ref="C246:E247"/>
    <mergeCell ref="F246:I246"/>
    <mergeCell ref="K246:L246"/>
    <mergeCell ref="N247:P247"/>
    <mergeCell ref="C248:D248"/>
    <mergeCell ref="G249:H249"/>
    <mergeCell ref="C267:E268"/>
    <mergeCell ref="F267:I267"/>
    <mergeCell ref="K267:L267"/>
    <mergeCell ref="N268:P268"/>
    <mergeCell ref="C269:D269"/>
    <mergeCell ref="G270:H270"/>
    <mergeCell ref="C288:E289"/>
    <mergeCell ref="F288:I288"/>
    <mergeCell ref="K288:L288"/>
    <mergeCell ref="N289:P289"/>
    <mergeCell ref="F372:I372"/>
    <mergeCell ref="K372:L372"/>
    <mergeCell ref="N373:P373"/>
    <mergeCell ref="C290:D290"/>
    <mergeCell ref="G291:H291"/>
    <mergeCell ref="C309:E310"/>
    <mergeCell ref="F309:I309"/>
    <mergeCell ref="K309:L309"/>
    <mergeCell ref="N310:P310"/>
    <mergeCell ref="C311:D311"/>
    <mergeCell ref="G312:H312"/>
    <mergeCell ref="C330:E331"/>
    <mergeCell ref="F330:I330"/>
    <mergeCell ref="K330:L330"/>
    <mergeCell ref="N331:P331"/>
    <mergeCell ref="C416:D416"/>
    <mergeCell ref="G417:H417"/>
    <mergeCell ref="J14:M14"/>
    <mergeCell ref="C374:D374"/>
    <mergeCell ref="G375:H375"/>
    <mergeCell ref="C393:E394"/>
    <mergeCell ref="F393:I393"/>
    <mergeCell ref="K393:L393"/>
    <mergeCell ref="N394:P394"/>
    <mergeCell ref="C395:D395"/>
    <mergeCell ref="G396:H396"/>
    <mergeCell ref="C414:E415"/>
    <mergeCell ref="F414:I414"/>
    <mergeCell ref="K414:L414"/>
    <mergeCell ref="N415:P415"/>
    <mergeCell ref="C332:D332"/>
    <mergeCell ref="G333:H333"/>
    <mergeCell ref="C351:E352"/>
    <mergeCell ref="F351:I351"/>
    <mergeCell ref="K351:L351"/>
    <mergeCell ref="N352:P352"/>
    <mergeCell ref="C353:D353"/>
    <mergeCell ref="G354:H354"/>
    <mergeCell ref="C372:E373"/>
  </mergeCells>
  <phoneticPr fontId="36" type="noConversion"/>
  <conditionalFormatting sqref="J26:J33">
    <cfRule type="cellIs" dxfId="2040" priority="4332" operator="equal">
      <formula>0</formula>
    </cfRule>
  </conditionalFormatting>
  <conditionalFormatting sqref="J26:J33">
    <cfRule type="cellIs" dxfId="2039" priority="4329" operator="equal">
      <formula>0</formula>
    </cfRule>
    <cfRule type="expression" dxfId="2038" priority="4330">
      <formula>"""$F$9+$G$9+$H$9=0"""</formula>
    </cfRule>
    <cfRule type="expression" dxfId="2037" priority="4331">
      <formula>"$F$9=0"""</formula>
    </cfRule>
  </conditionalFormatting>
  <conditionalFormatting sqref="P15">
    <cfRule type="expression" dxfId="2036" priority="1298" stopIfTrue="1">
      <formula>O15="--"</formula>
    </cfRule>
  </conditionalFormatting>
  <conditionalFormatting sqref="J19:J25">
    <cfRule type="cellIs" dxfId="2035" priority="1210" operator="equal">
      <formula>0</formula>
    </cfRule>
  </conditionalFormatting>
  <conditionalFormatting sqref="J19:J25">
    <cfRule type="cellIs" dxfId="2034" priority="1207" operator="equal">
      <formula>0</formula>
    </cfRule>
    <cfRule type="expression" dxfId="2033" priority="1208">
      <formula>"""$F$9+$G$9+$H$9=0"""</formula>
    </cfRule>
    <cfRule type="expression" dxfId="2032" priority="1209">
      <formula>"$F$9=0"""</formula>
    </cfRule>
  </conditionalFormatting>
  <conditionalFormatting sqref="E26:E33">
    <cfRule type="colorScale" priority="8404">
      <colorScale>
        <cfvo type="min"/>
        <cfvo type="percentile" val="50"/>
        <cfvo type="max"/>
        <color rgb="FFF8696B"/>
        <color rgb="FFFFEB84"/>
        <color rgb="FF63BE7B"/>
      </colorScale>
    </cfRule>
  </conditionalFormatting>
  <conditionalFormatting sqref="E19:E25">
    <cfRule type="colorScale" priority="8405">
      <colorScale>
        <cfvo type="min"/>
        <cfvo type="percentile" val="50"/>
        <cfvo type="max"/>
        <color rgb="FFF8696B"/>
        <color rgb="FFFFEB84"/>
        <color rgb="FF63BE7B"/>
      </colorScale>
    </cfRule>
  </conditionalFormatting>
  <conditionalFormatting sqref="F26:F33">
    <cfRule type="colorScale" priority="8406">
      <colorScale>
        <cfvo type="min"/>
        <cfvo type="percentile" val="50"/>
        <cfvo type="max"/>
        <color rgb="FFF8696B"/>
        <color rgb="FFFFEB84"/>
        <color rgb="FF63BE7B"/>
      </colorScale>
    </cfRule>
  </conditionalFormatting>
  <conditionalFormatting sqref="F19:F25">
    <cfRule type="colorScale" priority="8407">
      <colorScale>
        <cfvo type="min"/>
        <cfvo type="percentile" val="50"/>
        <cfvo type="max"/>
        <color rgb="FFF8696B"/>
        <color rgb="FFFFEB84"/>
        <color rgb="FF63BE7B"/>
      </colorScale>
    </cfRule>
  </conditionalFormatting>
  <conditionalFormatting sqref="AF15">
    <cfRule type="containsBlanks" dxfId="2031" priority="652">
      <formula>LEN(TRIM(AF15))=0</formula>
    </cfRule>
  </conditionalFormatting>
  <conditionalFormatting sqref="R15:V15 X15:AB15">
    <cfRule type="containsBlanks" dxfId="2030" priority="651">
      <formula>LEN(TRIM(R15))=0</formula>
    </cfRule>
  </conditionalFormatting>
  <conditionalFormatting sqref="AF19:AF33">
    <cfRule type="containsBlanks" dxfId="2029" priority="648">
      <formula>LEN(TRIM(AF19))=0</formula>
    </cfRule>
  </conditionalFormatting>
  <conditionalFormatting sqref="R20:V33 X20:AB33 R19:S19">
    <cfRule type="containsBlanks" dxfId="2028" priority="645">
      <formula>LEN(TRIM(R19))=0</formula>
    </cfRule>
  </conditionalFormatting>
  <conditionalFormatting sqref="T19:V19 X19:AB19">
    <cfRule type="containsBlanks" dxfId="2027" priority="644">
      <formula>LEN(TRIM(T19))=0</formula>
    </cfRule>
  </conditionalFormatting>
  <conditionalFormatting sqref="J47:J54">
    <cfRule type="cellIs" dxfId="2026" priority="639" operator="equal">
      <formula>0</formula>
    </cfRule>
  </conditionalFormatting>
  <conditionalFormatting sqref="J47:J54">
    <cfRule type="cellIs" dxfId="2025" priority="636" operator="equal">
      <formula>0</formula>
    </cfRule>
    <cfRule type="expression" dxfId="2024" priority="637">
      <formula>"""$F$9+$G$9+$H$9=0"""</formula>
    </cfRule>
    <cfRule type="expression" dxfId="2023" priority="638">
      <formula>"$F$9=0"""</formula>
    </cfRule>
  </conditionalFormatting>
  <conditionalFormatting sqref="P36">
    <cfRule type="expression" dxfId="2022" priority="634" stopIfTrue="1">
      <formula>O36="--"</formula>
    </cfRule>
  </conditionalFormatting>
  <conditionalFormatting sqref="J40:J46">
    <cfRule type="cellIs" dxfId="2021" priority="633" operator="equal">
      <formula>0</formula>
    </cfRule>
  </conditionalFormatting>
  <conditionalFormatting sqref="J40:J46">
    <cfRule type="cellIs" dxfId="2020" priority="630" operator="equal">
      <formula>0</formula>
    </cfRule>
    <cfRule type="expression" dxfId="2019" priority="631">
      <formula>"""$F$9+$G$9+$H$9=0"""</formula>
    </cfRule>
    <cfRule type="expression" dxfId="2018" priority="632">
      <formula>"$F$9=0"""</formula>
    </cfRule>
  </conditionalFormatting>
  <conditionalFormatting sqref="E47:E54">
    <cfRule type="colorScale" priority="640">
      <colorScale>
        <cfvo type="min"/>
        <cfvo type="percentile" val="50"/>
        <cfvo type="max"/>
        <color rgb="FFF8696B"/>
        <color rgb="FFFFEB84"/>
        <color rgb="FF63BE7B"/>
      </colorScale>
    </cfRule>
  </conditionalFormatting>
  <conditionalFormatting sqref="E40:E46">
    <cfRule type="colorScale" priority="641">
      <colorScale>
        <cfvo type="min"/>
        <cfvo type="percentile" val="50"/>
        <cfvo type="max"/>
        <color rgb="FFF8696B"/>
        <color rgb="FFFFEB84"/>
        <color rgb="FF63BE7B"/>
      </colorScale>
    </cfRule>
  </conditionalFormatting>
  <conditionalFormatting sqref="F47:F54">
    <cfRule type="colorScale" priority="642">
      <colorScale>
        <cfvo type="min"/>
        <cfvo type="percentile" val="50"/>
        <cfvo type="max"/>
        <color rgb="FFF8696B"/>
        <color rgb="FFFFEB84"/>
        <color rgb="FF63BE7B"/>
      </colorScale>
    </cfRule>
  </conditionalFormatting>
  <conditionalFormatting sqref="F40:F46">
    <cfRule type="colorScale" priority="643">
      <colorScale>
        <cfvo type="min"/>
        <cfvo type="percentile" val="50"/>
        <cfvo type="max"/>
        <color rgb="FFF8696B"/>
        <color rgb="FFFFEB84"/>
        <color rgb="FF63BE7B"/>
      </colorScale>
    </cfRule>
  </conditionalFormatting>
  <conditionalFormatting sqref="J68:J75">
    <cfRule type="cellIs" dxfId="2017" priority="615" operator="equal">
      <formula>0</formula>
    </cfRule>
  </conditionalFormatting>
  <conditionalFormatting sqref="J68:J75">
    <cfRule type="cellIs" dxfId="2016" priority="612" operator="equal">
      <formula>0</formula>
    </cfRule>
    <cfRule type="expression" dxfId="2015" priority="613">
      <formula>"""$F$9+$G$9+$H$9=0"""</formula>
    </cfRule>
    <cfRule type="expression" dxfId="2014" priority="614">
      <formula>"$F$9=0"""</formula>
    </cfRule>
  </conditionalFormatting>
  <conditionalFormatting sqref="P57">
    <cfRule type="expression" dxfId="2013" priority="610" stopIfTrue="1">
      <formula>O57="--"</formula>
    </cfRule>
  </conditionalFormatting>
  <conditionalFormatting sqref="J61:J67">
    <cfRule type="cellIs" dxfId="2012" priority="609" operator="equal">
      <formula>0</formula>
    </cfRule>
  </conditionalFormatting>
  <conditionalFormatting sqref="J61:J67">
    <cfRule type="cellIs" dxfId="2011" priority="606" operator="equal">
      <formula>0</formula>
    </cfRule>
    <cfRule type="expression" dxfId="2010" priority="607">
      <formula>"""$F$9+$G$9+$H$9=0"""</formula>
    </cfRule>
    <cfRule type="expression" dxfId="2009" priority="608">
      <formula>"$F$9=0"""</formula>
    </cfRule>
  </conditionalFormatting>
  <conditionalFormatting sqref="E68:E75">
    <cfRule type="colorScale" priority="616">
      <colorScale>
        <cfvo type="min"/>
        <cfvo type="percentile" val="50"/>
        <cfvo type="max"/>
        <color rgb="FFF8696B"/>
        <color rgb="FFFFEB84"/>
        <color rgb="FF63BE7B"/>
      </colorScale>
    </cfRule>
  </conditionalFormatting>
  <conditionalFormatting sqref="E61:E67">
    <cfRule type="colorScale" priority="617">
      <colorScale>
        <cfvo type="min"/>
        <cfvo type="percentile" val="50"/>
        <cfvo type="max"/>
        <color rgb="FFF8696B"/>
        <color rgb="FFFFEB84"/>
        <color rgb="FF63BE7B"/>
      </colorScale>
    </cfRule>
  </conditionalFormatting>
  <conditionalFormatting sqref="F68:F75">
    <cfRule type="colorScale" priority="618">
      <colorScale>
        <cfvo type="min"/>
        <cfvo type="percentile" val="50"/>
        <cfvo type="max"/>
        <color rgb="FFF8696B"/>
        <color rgb="FFFFEB84"/>
        <color rgb="FF63BE7B"/>
      </colorScale>
    </cfRule>
  </conditionalFormatting>
  <conditionalFormatting sqref="F61:F67">
    <cfRule type="colorScale" priority="619">
      <colorScale>
        <cfvo type="min"/>
        <cfvo type="percentile" val="50"/>
        <cfvo type="max"/>
        <color rgb="FFF8696B"/>
        <color rgb="FFFFEB84"/>
        <color rgb="FF63BE7B"/>
      </colorScale>
    </cfRule>
  </conditionalFormatting>
  <conditionalFormatting sqref="J89:J96">
    <cfRule type="cellIs" dxfId="2008" priority="591" operator="equal">
      <formula>0</formula>
    </cfRule>
  </conditionalFormatting>
  <conditionalFormatting sqref="J89:J96">
    <cfRule type="cellIs" dxfId="2007" priority="588" operator="equal">
      <formula>0</formula>
    </cfRule>
    <cfRule type="expression" dxfId="2006" priority="589">
      <formula>"""$F$9+$G$9+$H$9=0"""</formula>
    </cfRule>
    <cfRule type="expression" dxfId="2005" priority="590">
      <formula>"$F$9=0"""</formula>
    </cfRule>
  </conditionalFormatting>
  <conditionalFormatting sqref="P78">
    <cfRule type="expression" dxfId="2004" priority="586" stopIfTrue="1">
      <formula>O78="--"</formula>
    </cfRule>
  </conditionalFormatting>
  <conditionalFormatting sqref="J82:J88">
    <cfRule type="cellIs" dxfId="2003" priority="585" operator="equal">
      <formula>0</formula>
    </cfRule>
  </conditionalFormatting>
  <conditionalFormatting sqref="J82:J88">
    <cfRule type="cellIs" dxfId="2002" priority="582" operator="equal">
      <formula>0</formula>
    </cfRule>
    <cfRule type="expression" dxfId="2001" priority="583">
      <formula>"""$F$9+$G$9+$H$9=0"""</formula>
    </cfRule>
    <cfRule type="expression" dxfId="2000" priority="584">
      <formula>"$F$9=0"""</formula>
    </cfRule>
  </conditionalFormatting>
  <conditionalFormatting sqref="E89:E96">
    <cfRule type="colorScale" priority="592">
      <colorScale>
        <cfvo type="min"/>
        <cfvo type="percentile" val="50"/>
        <cfvo type="max"/>
        <color rgb="FFF8696B"/>
        <color rgb="FFFFEB84"/>
        <color rgb="FF63BE7B"/>
      </colorScale>
    </cfRule>
  </conditionalFormatting>
  <conditionalFormatting sqref="E82:E88">
    <cfRule type="colorScale" priority="593">
      <colorScale>
        <cfvo type="min"/>
        <cfvo type="percentile" val="50"/>
        <cfvo type="max"/>
        <color rgb="FFF8696B"/>
        <color rgb="FFFFEB84"/>
        <color rgb="FF63BE7B"/>
      </colorScale>
    </cfRule>
  </conditionalFormatting>
  <conditionalFormatting sqref="F89:F96">
    <cfRule type="colorScale" priority="594">
      <colorScale>
        <cfvo type="min"/>
        <cfvo type="percentile" val="50"/>
        <cfvo type="max"/>
        <color rgb="FFF8696B"/>
        <color rgb="FFFFEB84"/>
        <color rgb="FF63BE7B"/>
      </colorScale>
    </cfRule>
  </conditionalFormatting>
  <conditionalFormatting sqref="F82:F88">
    <cfRule type="colorScale" priority="595">
      <colorScale>
        <cfvo type="min"/>
        <cfvo type="percentile" val="50"/>
        <cfvo type="max"/>
        <color rgb="FFF8696B"/>
        <color rgb="FFFFEB84"/>
        <color rgb="FF63BE7B"/>
      </colorScale>
    </cfRule>
  </conditionalFormatting>
  <conditionalFormatting sqref="J110:J117">
    <cfRule type="cellIs" dxfId="1999" priority="567" operator="equal">
      <formula>0</formula>
    </cfRule>
  </conditionalFormatting>
  <conditionalFormatting sqref="J110:J117">
    <cfRule type="cellIs" dxfId="1998" priority="564" operator="equal">
      <formula>0</formula>
    </cfRule>
    <cfRule type="expression" dxfId="1997" priority="565">
      <formula>"""$F$9+$G$9+$H$9=0"""</formula>
    </cfRule>
    <cfRule type="expression" dxfId="1996" priority="566">
      <formula>"$F$9=0"""</formula>
    </cfRule>
  </conditionalFormatting>
  <conditionalFormatting sqref="P99">
    <cfRule type="expression" dxfId="1995" priority="562" stopIfTrue="1">
      <formula>O99="--"</formula>
    </cfRule>
  </conditionalFormatting>
  <conditionalFormatting sqref="J103:J109">
    <cfRule type="cellIs" dxfId="1994" priority="561" operator="equal">
      <formula>0</formula>
    </cfRule>
  </conditionalFormatting>
  <conditionalFormatting sqref="J103:J109">
    <cfRule type="cellIs" dxfId="1993" priority="558" operator="equal">
      <formula>0</formula>
    </cfRule>
    <cfRule type="expression" dxfId="1992" priority="559">
      <formula>"""$F$9+$G$9+$H$9=0"""</formula>
    </cfRule>
    <cfRule type="expression" dxfId="1991" priority="560">
      <formula>"$F$9=0"""</formula>
    </cfRule>
  </conditionalFormatting>
  <conditionalFormatting sqref="E110:E117">
    <cfRule type="colorScale" priority="568">
      <colorScale>
        <cfvo type="min"/>
        <cfvo type="percentile" val="50"/>
        <cfvo type="max"/>
        <color rgb="FFF8696B"/>
        <color rgb="FFFFEB84"/>
        <color rgb="FF63BE7B"/>
      </colorScale>
    </cfRule>
  </conditionalFormatting>
  <conditionalFormatting sqref="E103:E109">
    <cfRule type="colorScale" priority="569">
      <colorScale>
        <cfvo type="min"/>
        <cfvo type="percentile" val="50"/>
        <cfvo type="max"/>
        <color rgb="FFF8696B"/>
        <color rgb="FFFFEB84"/>
        <color rgb="FF63BE7B"/>
      </colorScale>
    </cfRule>
  </conditionalFormatting>
  <conditionalFormatting sqref="F110:F117">
    <cfRule type="colorScale" priority="570">
      <colorScale>
        <cfvo type="min"/>
        <cfvo type="percentile" val="50"/>
        <cfvo type="max"/>
        <color rgb="FFF8696B"/>
        <color rgb="FFFFEB84"/>
        <color rgb="FF63BE7B"/>
      </colorScale>
    </cfRule>
  </conditionalFormatting>
  <conditionalFormatting sqref="F103:F109">
    <cfRule type="colorScale" priority="571">
      <colorScale>
        <cfvo type="min"/>
        <cfvo type="percentile" val="50"/>
        <cfvo type="max"/>
        <color rgb="FFF8696B"/>
        <color rgb="FFFFEB84"/>
        <color rgb="FF63BE7B"/>
      </colorScale>
    </cfRule>
  </conditionalFormatting>
  <conditionalFormatting sqref="J131:J138">
    <cfRule type="cellIs" dxfId="1990" priority="543" operator="equal">
      <formula>0</formula>
    </cfRule>
  </conditionalFormatting>
  <conditionalFormatting sqref="J131:J138">
    <cfRule type="cellIs" dxfId="1989" priority="540" operator="equal">
      <formula>0</formula>
    </cfRule>
    <cfRule type="expression" dxfId="1988" priority="541">
      <formula>"""$F$9+$G$9+$H$9=0"""</formula>
    </cfRule>
    <cfRule type="expression" dxfId="1987" priority="542">
      <formula>"$F$9=0"""</formula>
    </cfRule>
  </conditionalFormatting>
  <conditionalFormatting sqref="P120">
    <cfRule type="expression" dxfId="1986" priority="538" stopIfTrue="1">
      <formula>O120="--"</formula>
    </cfRule>
  </conditionalFormatting>
  <conditionalFormatting sqref="J124:J130">
    <cfRule type="cellIs" dxfId="1985" priority="537" operator="equal">
      <formula>0</formula>
    </cfRule>
  </conditionalFormatting>
  <conditionalFormatting sqref="J124:J130">
    <cfRule type="cellIs" dxfId="1984" priority="534" operator="equal">
      <formula>0</formula>
    </cfRule>
    <cfRule type="expression" dxfId="1983" priority="535">
      <formula>"""$F$9+$G$9+$H$9=0"""</formula>
    </cfRule>
    <cfRule type="expression" dxfId="1982" priority="536">
      <formula>"$F$9=0"""</formula>
    </cfRule>
  </conditionalFormatting>
  <conditionalFormatting sqref="E131:E138">
    <cfRule type="colorScale" priority="544">
      <colorScale>
        <cfvo type="min"/>
        <cfvo type="percentile" val="50"/>
        <cfvo type="max"/>
        <color rgb="FFF8696B"/>
        <color rgb="FFFFEB84"/>
        <color rgb="FF63BE7B"/>
      </colorScale>
    </cfRule>
  </conditionalFormatting>
  <conditionalFormatting sqref="E124:E130">
    <cfRule type="colorScale" priority="545">
      <colorScale>
        <cfvo type="min"/>
        <cfvo type="percentile" val="50"/>
        <cfvo type="max"/>
        <color rgb="FFF8696B"/>
        <color rgb="FFFFEB84"/>
        <color rgb="FF63BE7B"/>
      </colorScale>
    </cfRule>
  </conditionalFormatting>
  <conditionalFormatting sqref="F131:F138">
    <cfRule type="colorScale" priority="546">
      <colorScale>
        <cfvo type="min"/>
        <cfvo type="percentile" val="50"/>
        <cfvo type="max"/>
        <color rgb="FFF8696B"/>
        <color rgb="FFFFEB84"/>
        <color rgb="FF63BE7B"/>
      </colorScale>
    </cfRule>
  </conditionalFormatting>
  <conditionalFormatting sqref="F124:F130">
    <cfRule type="colorScale" priority="547">
      <colorScale>
        <cfvo type="min"/>
        <cfvo type="percentile" val="50"/>
        <cfvo type="max"/>
        <color rgb="FFF8696B"/>
        <color rgb="FFFFEB84"/>
        <color rgb="FF63BE7B"/>
      </colorScale>
    </cfRule>
  </conditionalFormatting>
  <conditionalFormatting sqref="J152:J159">
    <cfRule type="cellIs" dxfId="1981" priority="519" operator="equal">
      <formula>0</formula>
    </cfRule>
  </conditionalFormatting>
  <conditionalFormatting sqref="J152:J159">
    <cfRule type="cellIs" dxfId="1980" priority="516" operator="equal">
      <formula>0</formula>
    </cfRule>
    <cfRule type="expression" dxfId="1979" priority="517">
      <formula>"""$F$9+$G$9+$H$9=0"""</formula>
    </cfRule>
    <cfRule type="expression" dxfId="1978" priority="518">
      <formula>"$F$9=0"""</formula>
    </cfRule>
  </conditionalFormatting>
  <conditionalFormatting sqref="P141">
    <cfRule type="expression" dxfId="1977" priority="514" stopIfTrue="1">
      <formula>O141="--"</formula>
    </cfRule>
  </conditionalFormatting>
  <conditionalFormatting sqref="J145:J151">
    <cfRule type="cellIs" dxfId="1976" priority="513" operator="equal">
      <formula>0</formula>
    </cfRule>
  </conditionalFormatting>
  <conditionalFormatting sqref="J145:J151">
    <cfRule type="cellIs" dxfId="1975" priority="510" operator="equal">
      <formula>0</formula>
    </cfRule>
    <cfRule type="expression" dxfId="1974" priority="511">
      <formula>"""$F$9+$G$9+$H$9=0"""</formula>
    </cfRule>
    <cfRule type="expression" dxfId="1973" priority="512">
      <formula>"$F$9=0"""</formula>
    </cfRule>
  </conditionalFormatting>
  <conditionalFormatting sqref="E152:E159">
    <cfRule type="colorScale" priority="520">
      <colorScale>
        <cfvo type="min"/>
        <cfvo type="percentile" val="50"/>
        <cfvo type="max"/>
        <color rgb="FFF8696B"/>
        <color rgb="FFFFEB84"/>
        <color rgb="FF63BE7B"/>
      </colorScale>
    </cfRule>
  </conditionalFormatting>
  <conditionalFormatting sqref="E145:E151">
    <cfRule type="colorScale" priority="521">
      <colorScale>
        <cfvo type="min"/>
        <cfvo type="percentile" val="50"/>
        <cfvo type="max"/>
        <color rgb="FFF8696B"/>
        <color rgb="FFFFEB84"/>
        <color rgb="FF63BE7B"/>
      </colorScale>
    </cfRule>
  </conditionalFormatting>
  <conditionalFormatting sqref="F152:F159">
    <cfRule type="colorScale" priority="522">
      <colorScale>
        <cfvo type="min"/>
        <cfvo type="percentile" val="50"/>
        <cfvo type="max"/>
        <color rgb="FFF8696B"/>
        <color rgb="FFFFEB84"/>
        <color rgb="FF63BE7B"/>
      </colorScale>
    </cfRule>
  </conditionalFormatting>
  <conditionalFormatting sqref="F145:F151">
    <cfRule type="colorScale" priority="523">
      <colorScale>
        <cfvo type="min"/>
        <cfvo type="percentile" val="50"/>
        <cfvo type="max"/>
        <color rgb="FFF8696B"/>
        <color rgb="FFFFEB84"/>
        <color rgb="FF63BE7B"/>
      </colorScale>
    </cfRule>
  </conditionalFormatting>
  <conditionalFormatting sqref="J173:J180">
    <cfRule type="cellIs" dxfId="1972" priority="495" operator="equal">
      <formula>0</formula>
    </cfRule>
  </conditionalFormatting>
  <conditionalFormatting sqref="J173:J180">
    <cfRule type="cellIs" dxfId="1971" priority="492" operator="equal">
      <formula>0</formula>
    </cfRule>
    <cfRule type="expression" dxfId="1970" priority="493">
      <formula>"""$F$9+$G$9+$H$9=0"""</formula>
    </cfRule>
    <cfRule type="expression" dxfId="1969" priority="494">
      <formula>"$F$9=0"""</formula>
    </cfRule>
  </conditionalFormatting>
  <conditionalFormatting sqref="P162">
    <cfRule type="expression" dxfId="1968" priority="490" stopIfTrue="1">
      <formula>O162="--"</formula>
    </cfRule>
  </conditionalFormatting>
  <conditionalFormatting sqref="J166:J172">
    <cfRule type="cellIs" dxfId="1967" priority="489" operator="equal">
      <formula>0</formula>
    </cfRule>
  </conditionalFormatting>
  <conditionalFormatting sqref="J166:J172">
    <cfRule type="cellIs" dxfId="1966" priority="486" operator="equal">
      <formula>0</formula>
    </cfRule>
    <cfRule type="expression" dxfId="1965" priority="487">
      <formula>"""$F$9+$G$9+$H$9=0"""</formula>
    </cfRule>
    <cfRule type="expression" dxfId="1964" priority="488">
      <formula>"$F$9=0"""</formula>
    </cfRule>
  </conditionalFormatting>
  <conditionalFormatting sqref="E173:E180">
    <cfRule type="colorScale" priority="496">
      <colorScale>
        <cfvo type="min"/>
        <cfvo type="percentile" val="50"/>
        <cfvo type="max"/>
        <color rgb="FFF8696B"/>
        <color rgb="FFFFEB84"/>
        <color rgb="FF63BE7B"/>
      </colorScale>
    </cfRule>
  </conditionalFormatting>
  <conditionalFormatting sqref="E166:E172">
    <cfRule type="colorScale" priority="497">
      <colorScale>
        <cfvo type="min"/>
        <cfvo type="percentile" val="50"/>
        <cfvo type="max"/>
        <color rgb="FFF8696B"/>
        <color rgb="FFFFEB84"/>
        <color rgb="FF63BE7B"/>
      </colorScale>
    </cfRule>
  </conditionalFormatting>
  <conditionalFormatting sqref="F173:F180">
    <cfRule type="colorScale" priority="498">
      <colorScale>
        <cfvo type="min"/>
        <cfvo type="percentile" val="50"/>
        <cfvo type="max"/>
        <color rgb="FFF8696B"/>
        <color rgb="FFFFEB84"/>
        <color rgb="FF63BE7B"/>
      </colorScale>
    </cfRule>
  </conditionalFormatting>
  <conditionalFormatting sqref="F166:F172">
    <cfRule type="colorScale" priority="499">
      <colorScale>
        <cfvo type="min"/>
        <cfvo type="percentile" val="50"/>
        <cfvo type="max"/>
        <color rgb="FFF8696B"/>
        <color rgb="FFFFEB84"/>
        <color rgb="FF63BE7B"/>
      </colorScale>
    </cfRule>
  </conditionalFormatting>
  <conditionalFormatting sqref="J194:J201">
    <cfRule type="cellIs" dxfId="1963" priority="471" operator="equal">
      <formula>0</formula>
    </cfRule>
  </conditionalFormatting>
  <conditionalFormatting sqref="J194:J201">
    <cfRule type="cellIs" dxfId="1962" priority="468" operator="equal">
      <formula>0</formula>
    </cfRule>
    <cfRule type="expression" dxfId="1961" priority="469">
      <formula>"""$F$9+$G$9+$H$9=0"""</formula>
    </cfRule>
    <cfRule type="expression" dxfId="1960" priority="470">
      <formula>"$F$9=0"""</formula>
    </cfRule>
  </conditionalFormatting>
  <conditionalFormatting sqref="P183">
    <cfRule type="expression" dxfId="1959" priority="466" stopIfTrue="1">
      <formula>O183="--"</formula>
    </cfRule>
  </conditionalFormatting>
  <conditionalFormatting sqref="J187:J193">
    <cfRule type="cellIs" dxfId="1958" priority="465" operator="equal">
      <formula>0</formula>
    </cfRule>
  </conditionalFormatting>
  <conditionalFormatting sqref="J187:J193">
    <cfRule type="cellIs" dxfId="1957" priority="462" operator="equal">
      <formula>0</formula>
    </cfRule>
    <cfRule type="expression" dxfId="1956" priority="463">
      <formula>"""$F$9+$G$9+$H$9=0"""</formula>
    </cfRule>
    <cfRule type="expression" dxfId="1955" priority="464">
      <formula>"$F$9=0"""</formula>
    </cfRule>
  </conditionalFormatting>
  <conditionalFormatting sqref="E194:E201">
    <cfRule type="colorScale" priority="472">
      <colorScale>
        <cfvo type="min"/>
        <cfvo type="percentile" val="50"/>
        <cfvo type="max"/>
        <color rgb="FFF8696B"/>
        <color rgb="FFFFEB84"/>
        <color rgb="FF63BE7B"/>
      </colorScale>
    </cfRule>
  </conditionalFormatting>
  <conditionalFormatting sqref="E187:E193">
    <cfRule type="colorScale" priority="473">
      <colorScale>
        <cfvo type="min"/>
        <cfvo type="percentile" val="50"/>
        <cfvo type="max"/>
        <color rgb="FFF8696B"/>
        <color rgb="FFFFEB84"/>
        <color rgb="FF63BE7B"/>
      </colorScale>
    </cfRule>
  </conditionalFormatting>
  <conditionalFormatting sqref="F194:F201">
    <cfRule type="colorScale" priority="474">
      <colorScale>
        <cfvo type="min"/>
        <cfvo type="percentile" val="50"/>
        <cfvo type="max"/>
        <color rgb="FFF8696B"/>
        <color rgb="FFFFEB84"/>
        <color rgb="FF63BE7B"/>
      </colorScale>
    </cfRule>
  </conditionalFormatting>
  <conditionalFormatting sqref="F187:F193">
    <cfRule type="colorScale" priority="475">
      <colorScale>
        <cfvo type="min"/>
        <cfvo type="percentile" val="50"/>
        <cfvo type="max"/>
        <color rgb="FFF8696B"/>
        <color rgb="FFFFEB84"/>
        <color rgb="FF63BE7B"/>
      </colorScale>
    </cfRule>
  </conditionalFormatting>
  <conditionalFormatting sqref="J215:J222">
    <cfRule type="cellIs" dxfId="1954" priority="447" operator="equal">
      <formula>0</formula>
    </cfRule>
  </conditionalFormatting>
  <conditionalFormatting sqref="J215:J222">
    <cfRule type="cellIs" dxfId="1953" priority="444" operator="equal">
      <formula>0</formula>
    </cfRule>
    <cfRule type="expression" dxfId="1952" priority="445">
      <formula>"""$F$9+$G$9+$H$9=0"""</formula>
    </cfRule>
    <cfRule type="expression" dxfId="1951" priority="446">
      <formula>"$F$9=0"""</formula>
    </cfRule>
  </conditionalFormatting>
  <conditionalFormatting sqref="P204">
    <cfRule type="expression" dxfId="1950" priority="442" stopIfTrue="1">
      <formula>O204="--"</formula>
    </cfRule>
  </conditionalFormatting>
  <conditionalFormatting sqref="J208:J214">
    <cfRule type="cellIs" dxfId="1949" priority="441" operator="equal">
      <formula>0</formula>
    </cfRule>
  </conditionalFormatting>
  <conditionalFormatting sqref="J208:J214">
    <cfRule type="cellIs" dxfId="1948" priority="438" operator="equal">
      <formula>0</formula>
    </cfRule>
    <cfRule type="expression" dxfId="1947" priority="439">
      <formula>"""$F$9+$G$9+$H$9=0"""</formula>
    </cfRule>
    <cfRule type="expression" dxfId="1946" priority="440">
      <formula>"$F$9=0"""</formula>
    </cfRule>
  </conditionalFormatting>
  <conditionalFormatting sqref="E215:E222">
    <cfRule type="colorScale" priority="448">
      <colorScale>
        <cfvo type="min"/>
        <cfvo type="percentile" val="50"/>
        <cfvo type="max"/>
        <color rgb="FFF8696B"/>
        <color rgb="FFFFEB84"/>
        <color rgb="FF63BE7B"/>
      </colorScale>
    </cfRule>
  </conditionalFormatting>
  <conditionalFormatting sqref="E208:E214">
    <cfRule type="colorScale" priority="449">
      <colorScale>
        <cfvo type="min"/>
        <cfvo type="percentile" val="50"/>
        <cfvo type="max"/>
        <color rgb="FFF8696B"/>
        <color rgb="FFFFEB84"/>
        <color rgb="FF63BE7B"/>
      </colorScale>
    </cfRule>
  </conditionalFormatting>
  <conditionalFormatting sqref="F215:F222">
    <cfRule type="colorScale" priority="450">
      <colorScale>
        <cfvo type="min"/>
        <cfvo type="percentile" val="50"/>
        <cfvo type="max"/>
        <color rgb="FFF8696B"/>
        <color rgb="FFFFEB84"/>
        <color rgb="FF63BE7B"/>
      </colorScale>
    </cfRule>
  </conditionalFormatting>
  <conditionalFormatting sqref="F208:F214">
    <cfRule type="colorScale" priority="451">
      <colorScale>
        <cfvo type="min"/>
        <cfvo type="percentile" val="50"/>
        <cfvo type="max"/>
        <color rgb="FFF8696B"/>
        <color rgb="FFFFEB84"/>
        <color rgb="FF63BE7B"/>
      </colorScale>
    </cfRule>
  </conditionalFormatting>
  <conditionalFormatting sqref="J236:J243">
    <cfRule type="cellIs" dxfId="1945" priority="423" operator="equal">
      <formula>0</formula>
    </cfRule>
  </conditionalFormatting>
  <conditionalFormatting sqref="J236:J243">
    <cfRule type="cellIs" dxfId="1944" priority="420" operator="equal">
      <formula>0</formula>
    </cfRule>
    <cfRule type="expression" dxfId="1943" priority="421">
      <formula>"""$F$9+$G$9+$H$9=0"""</formula>
    </cfRule>
    <cfRule type="expression" dxfId="1942" priority="422">
      <formula>"$F$9=0"""</formula>
    </cfRule>
  </conditionalFormatting>
  <conditionalFormatting sqref="P225">
    <cfRule type="expression" dxfId="1941" priority="418" stopIfTrue="1">
      <formula>O225="--"</formula>
    </cfRule>
  </conditionalFormatting>
  <conditionalFormatting sqref="J229:J235">
    <cfRule type="cellIs" dxfId="1940" priority="417" operator="equal">
      <formula>0</formula>
    </cfRule>
  </conditionalFormatting>
  <conditionalFormatting sqref="J229:J235">
    <cfRule type="cellIs" dxfId="1939" priority="414" operator="equal">
      <formula>0</formula>
    </cfRule>
    <cfRule type="expression" dxfId="1938" priority="415">
      <formula>"""$F$9+$G$9+$H$9=0"""</formula>
    </cfRule>
    <cfRule type="expression" dxfId="1937" priority="416">
      <formula>"$F$9=0"""</formula>
    </cfRule>
  </conditionalFormatting>
  <conditionalFormatting sqref="E236:E243">
    <cfRule type="colorScale" priority="424">
      <colorScale>
        <cfvo type="min"/>
        <cfvo type="percentile" val="50"/>
        <cfvo type="max"/>
        <color rgb="FFF8696B"/>
        <color rgb="FFFFEB84"/>
        <color rgb="FF63BE7B"/>
      </colorScale>
    </cfRule>
  </conditionalFormatting>
  <conditionalFormatting sqref="E229:E235">
    <cfRule type="colorScale" priority="425">
      <colorScale>
        <cfvo type="min"/>
        <cfvo type="percentile" val="50"/>
        <cfvo type="max"/>
        <color rgb="FFF8696B"/>
        <color rgb="FFFFEB84"/>
        <color rgb="FF63BE7B"/>
      </colorScale>
    </cfRule>
  </conditionalFormatting>
  <conditionalFormatting sqref="F236:F243">
    <cfRule type="colorScale" priority="426">
      <colorScale>
        <cfvo type="min"/>
        <cfvo type="percentile" val="50"/>
        <cfvo type="max"/>
        <color rgb="FFF8696B"/>
        <color rgb="FFFFEB84"/>
        <color rgb="FF63BE7B"/>
      </colorScale>
    </cfRule>
  </conditionalFormatting>
  <conditionalFormatting sqref="F229:F235">
    <cfRule type="colorScale" priority="427">
      <colorScale>
        <cfvo type="min"/>
        <cfvo type="percentile" val="50"/>
        <cfvo type="max"/>
        <color rgb="FFF8696B"/>
        <color rgb="FFFFEB84"/>
        <color rgb="FF63BE7B"/>
      </colorScale>
    </cfRule>
  </conditionalFormatting>
  <conditionalFormatting sqref="J257:J264">
    <cfRule type="cellIs" dxfId="1936" priority="399" operator="equal">
      <formula>0</formula>
    </cfRule>
  </conditionalFormatting>
  <conditionalFormatting sqref="J257:J264">
    <cfRule type="cellIs" dxfId="1935" priority="396" operator="equal">
      <formula>0</formula>
    </cfRule>
    <cfRule type="expression" dxfId="1934" priority="397">
      <formula>"""$F$9+$G$9+$H$9=0"""</formula>
    </cfRule>
    <cfRule type="expression" dxfId="1933" priority="398">
      <formula>"$F$9=0"""</formula>
    </cfRule>
  </conditionalFormatting>
  <conditionalFormatting sqref="P246">
    <cfRule type="expression" dxfId="1932" priority="394" stopIfTrue="1">
      <formula>O246="--"</formula>
    </cfRule>
  </conditionalFormatting>
  <conditionalFormatting sqref="J250:J256">
    <cfRule type="cellIs" dxfId="1931" priority="393" operator="equal">
      <formula>0</formula>
    </cfRule>
  </conditionalFormatting>
  <conditionalFormatting sqref="J250:J256">
    <cfRule type="cellIs" dxfId="1930" priority="390" operator="equal">
      <formula>0</formula>
    </cfRule>
    <cfRule type="expression" dxfId="1929" priority="391">
      <formula>"""$F$9+$G$9+$H$9=0"""</formula>
    </cfRule>
    <cfRule type="expression" dxfId="1928" priority="392">
      <formula>"$F$9=0"""</formula>
    </cfRule>
  </conditionalFormatting>
  <conditionalFormatting sqref="E257:E264">
    <cfRule type="colorScale" priority="400">
      <colorScale>
        <cfvo type="min"/>
        <cfvo type="percentile" val="50"/>
        <cfvo type="max"/>
        <color rgb="FFF8696B"/>
        <color rgb="FFFFEB84"/>
        <color rgb="FF63BE7B"/>
      </colorScale>
    </cfRule>
  </conditionalFormatting>
  <conditionalFormatting sqref="E250:E256">
    <cfRule type="colorScale" priority="401">
      <colorScale>
        <cfvo type="min"/>
        <cfvo type="percentile" val="50"/>
        <cfvo type="max"/>
        <color rgb="FFF8696B"/>
        <color rgb="FFFFEB84"/>
        <color rgb="FF63BE7B"/>
      </colorScale>
    </cfRule>
  </conditionalFormatting>
  <conditionalFormatting sqref="F257:F264">
    <cfRule type="colorScale" priority="402">
      <colorScale>
        <cfvo type="min"/>
        <cfvo type="percentile" val="50"/>
        <cfvo type="max"/>
        <color rgb="FFF8696B"/>
        <color rgb="FFFFEB84"/>
        <color rgb="FF63BE7B"/>
      </colorScale>
    </cfRule>
  </conditionalFormatting>
  <conditionalFormatting sqref="F250:F256">
    <cfRule type="colorScale" priority="403">
      <colorScale>
        <cfvo type="min"/>
        <cfvo type="percentile" val="50"/>
        <cfvo type="max"/>
        <color rgb="FFF8696B"/>
        <color rgb="FFFFEB84"/>
        <color rgb="FF63BE7B"/>
      </colorScale>
    </cfRule>
  </conditionalFormatting>
  <conditionalFormatting sqref="J278:J285">
    <cfRule type="cellIs" dxfId="1927" priority="375" operator="equal">
      <formula>0</formula>
    </cfRule>
  </conditionalFormatting>
  <conditionalFormatting sqref="J278:J285">
    <cfRule type="cellIs" dxfId="1926" priority="372" operator="equal">
      <formula>0</formula>
    </cfRule>
    <cfRule type="expression" dxfId="1925" priority="373">
      <formula>"""$F$9+$G$9+$H$9=0"""</formula>
    </cfRule>
    <cfRule type="expression" dxfId="1924" priority="374">
      <formula>"$F$9=0"""</formula>
    </cfRule>
  </conditionalFormatting>
  <conditionalFormatting sqref="P267">
    <cfRule type="expression" dxfId="1923" priority="370" stopIfTrue="1">
      <formula>O267="--"</formula>
    </cfRule>
  </conditionalFormatting>
  <conditionalFormatting sqref="J271:J277">
    <cfRule type="cellIs" dxfId="1922" priority="369" operator="equal">
      <formula>0</formula>
    </cfRule>
  </conditionalFormatting>
  <conditionalFormatting sqref="J271:J277">
    <cfRule type="cellIs" dxfId="1921" priority="366" operator="equal">
      <formula>0</formula>
    </cfRule>
    <cfRule type="expression" dxfId="1920" priority="367">
      <formula>"""$F$9+$G$9+$H$9=0"""</formula>
    </cfRule>
    <cfRule type="expression" dxfId="1919" priority="368">
      <formula>"$F$9=0"""</formula>
    </cfRule>
  </conditionalFormatting>
  <conditionalFormatting sqref="E278:E285">
    <cfRule type="colorScale" priority="376">
      <colorScale>
        <cfvo type="min"/>
        <cfvo type="percentile" val="50"/>
        <cfvo type="max"/>
        <color rgb="FFF8696B"/>
        <color rgb="FFFFEB84"/>
        <color rgb="FF63BE7B"/>
      </colorScale>
    </cfRule>
  </conditionalFormatting>
  <conditionalFormatting sqref="E271:E277">
    <cfRule type="colorScale" priority="377">
      <colorScale>
        <cfvo type="min"/>
        <cfvo type="percentile" val="50"/>
        <cfvo type="max"/>
        <color rgb="FFF8696B"/>
        <color rgb="FFFFEB84"/>
        <color rgb="FF63BE7B"/>
      </colorScale>
    </cfRule>
  </conditionalFormatting>
  <conditionalFormatting sqref="F278:F285">
    <cfRule type="colorScale" priority="378">
      <colorScale>
        <cfvo type="min"/>
        <cfvo type="percentile" val="50"/>
        <cfvo type="max"/>
        <color rgb="FFF8696B"/>
        <color rgb="FFFFEB84"/>
        <color rgb="FF63BE7B"/>
      </colorScale>
    </cfRule>
  </conditionalFormatting>
  <conditionalFormatting sqref="F271:F277">
    <cfRule type="colorScale" priority="379">
      <colorScale>
        <cfvo type="min"/>
        <cfvo type="percentile" val="50"/>
        <cfvo type="max"/>
        <color rgb="FFF8696B"/>
        <color rgb="FFFFEB84"/>
        <color rgb="FF63BE7B"/>
      </colorScale>
    </cfRule>
  </conditionalFormatting>
  <conditionalFormatting sqref="J299:J306">
    <cfRule type="cellIs" dxfId="1918" priority="351" operator="equal">
      <formula>0</formula>
    </cfRule>
  </conditionalFormatting>
  <conditionalFormatting sqref="J299:J306">
    <cfRule type="cellIs" dxfId="1917" priority="348" operator="equal">
      <formula>0</formula>
    </cfRule>
    <cfRule type="expression" dxfId="1916" priority="349">
      <formula>"""$F$9+$G$9+$H$9=0"""</formula>
    </cfRule>
    <cfRule type="expression" dxfId="1915" priority="350">
      <formula>"$F$9=0"""</formula>
    </cfRule>
  </conditionalFormatting>
  <conditionalFormatting sqref="P288">
    <cfRule type="expression" dxfId="1914" priority="346" stopIfTrue="1">
      <formula>O288="--"</formula>
    </cfRule>
  </conditionalFormatting>
  <conditionalFormatting sqref="J292:J298">
    <cfRule type="cellIs" dxfId="1913" priority="345" operator="equal">
      <formula>0</formula>
    </cfRule>
  </conditionalFormatting>
  <conditionalFormatting sqref="J292:J298">
    <cfRule type="cellIs" dxfId="1912" priority="342" operator="equal">
      <formula>0</formula>
    </cfRule>
    <cfRule type="expression" dxfId="1911" priority="343">
      <formula>"""$F$9+$G$9+$H$9=0"""</formula>
    </cfRule>
    <cfRule type="expression" dxfId="1910" priority="344">
      <formula>"$F$9=0"""</formula>
    </cfRule>
  </conditionalFormatting>
  <conditionalFormatting sqref="E299:E306">
    <cfRule type="colorScale" priority="352">
      <colorScale>
        <cfvo type="min"/>
        <cfvo type="percentile" val="50"/>
        <cfvo type="max"/>
        <color rgb="FFF8696B"/>
        <color rgb="FFFFEB84"/>
        <color rgb="FF63BE7B"/>
      </colorScale>
    </cfRule>
  </conditionalFormatting>
  <conditionalFormatting sqref="E292:E298">
    <cfRule type="colorScale" priority="353">
      <colorScale>
        <cfvo type="min"/>
        <cfvo type="percentile" val="50"/>
        <cfvo type="max"/>
        <color rgb="FFF8696B"/>
        <color rgb="FFFFEB84"/>
        <color rgb="FF63BE7B"/>
      </colorScale>
    </cfRule>
  </conditionalFormatting>
  <conditionalFormatting sqref="F299:F306">
    <cfRule type="colorScale" priority="354">
      <colorScale>
        <cfvo type="min"/>
        <cfvo type="percentile" val="50"/>
        <cfvo type="max"/>
        <color rgb="FFF8696B"/>
        <color rgb="FFFFEB84"/>
        <color rgb="FF63BE7B"/>
      </colorScale>
    </cfRule>
  </conditionalFormatting>
  <conditionalFormatting sqref="F292:F298">
    <cfRule type="colorScale" priority="355">
      <colorScale>
        <cfvo type="min"/>
        <cfvo type="percentile" val="50"/>
        <cfvo type="max"/>
        <color rgb="FFF8696B"/>
        <color rgb="FFFFEB84"/>
        <color rgb="FF63BE7B"/>
      </colorScale>
    </cfRule>
  </conditionalFormatting>
  <conditionalFormatting sqref="J320:J327">
    <cfRule type="cellIs" dxfId="1909" priority="327" operator="equal">
      <formula>0</formula>
    </cfRule>
  </conditionalFormatting>
  <conditionalFormatting sqref="J320:J327">
    <cfRule type="cellIs" dxfId="1908" priority="324" operator="equal">
      <formula>0</formula>
    </cfRule>
    <cfRule type="expression" dxfId="1907" priority="325">
      <formula>"""$F$9+$G$9+$H$9=0"""</formula>
    </cfRule>
    <cfRule type="expression" dxfId="1906" priority="326">
      <formula>"$F$9=0"""</formula>
    </cfRule>
  </conditionalFormatting>
  <conditionalFormatting sqref="P309">
    <cfRule type="expression" dxfId="1905" priority="322" stopIfTrue="1">
      <formula>O309="--"</formula>
    </cfRule>
  </conditionalFormatting>
  <conditionalFormatting sqref="J313:J319">
    <cfRule type="cellIs" dxfId="1904" priority="321" operator="equal">
      <formula>0</formula>
    </cfRule>
  </conditionalFormatting>
  <conditionalFormatting sqref="J313:J319">
    <cfRule type="cellIs" dxfId="1903" priority="318" operator="equal">
      <formula>0</formula>
    </cfRule>
    <cfRule type="expression" dxfId="1902" priority="319">
      <formula>"""$F$9+$G$9+$H$9=0"""</formula>
    </cfRule>
    <cfRule type="expression" dxfId="1901" priority="320">
      <formula>"$F$9=0"""</formula>
    </cfRule>
  </conditionalFormatting>
  <conditionalFormatting sqref="E320:E327">
    <cfRule type="colorScale" priority="328">
      <colorScale>
        <cfvo type="min"/>
        <cfvo type="percentile" val="50"/>
        <cfvo type="max"/>
        <color rgb="FFF8696B"/>
        <color rgb="FFFFEB84"/>
        <color rgb="FF63BE7B"/>
      </colorScale>
    </cfRule>
  </conditionalFormatting>
  <conditionalFormatting sqref="E313:E319">
    <cfRule type="colorScale" priority="329">
      <colorScale>
        <cfvo type="min"/>
        <cfvo type="percentile" val="50"/>
        <cfvo type="max"/>
        <color rgb="FFF8696B"/>
        <color rgb="FFFFEB84"/>
        <color rgb="FF63BE7B"/>
      </colorScale>
    </cfRule>
  </conditionalFormatting>
  <conditionalFormatting sqref="F320:F327">
    <cfRule type="colorScale" priority="330">
      <colorScale>
        <cfvo type="min"/>
        <cfvo type="percentile" val="50"/>
        <cfvo type="max"/>
        <color rgb="FFF8696B"/>
        <color rgb="FFFFEB84"/>
        <color rgb="FF63BE7B"/>
      </colorScale>
    </cfRule>
  </conditionalFormatting>
  <conditionalFormatting sqref="F313:F319">
    <cfRule type="colorScale" priority="331">
      <colorScale>
        <cfvo type="min"/>
        <cfvo type="percentile" val="50"/>
        <cfvo type="max"/>
        <color rgb="FFF8696B"/>
        <color rgb="FFFFEB84"/>
        <color rgb="FF63BE7B"/>
      </colorScale>
    </cfRule>
  </conditionalFormatting>
  <conditionalFormatting sqref="J341:J348">
    <cfRule type="cellIs" dxfId="1900" priority="303" operator="equal">
      <formula>0</formula>
    </cfRule>
  </conditionalFormatting>
  <conditionalFormatting sqref="J341:J348">
    <cfRule type="cellIs" dxfId="1899" priority="300" operator="equal">
      <formula>0</formula>
    </cfRule>
    <cfRule type="expression" dxfId="1898" priority="301">
      <formula>"""$F$9+$G$9+$H$9=0"""</formula>
    </cfRule>
    <cfRule type="expression" dxfId="1897" priority="302">
      <formula>"$F$9=0"""</formula>
    </cfRule>
  </conditionalFormatting>
  <conditionalFormatting sqref="P330">
    <cfRule type="expression" dxfId="1896" priority="298" stopIfTrue="1">
      <formula>O330="--"</formula>
    </cfRule>
  </conditionalFormatting>
  <conditionalFormatting sqref="J334:J340">
    <cfRule type="cellIs" dxfId="1895" priority="297" operator="equal">
      <formula>0</formula>
    </cfRule>
  </conditionalFormatting>
  <conditionalFormatting sqref="J334:J340">
    <cfRule type="cellIs" dxfId="1894" priority="294" operator="equal">
      <formula>0</formula>
    </cfRule>
    <cfRule type="expression" dxfId="1893" priority="295">
      <formula>"""$F$9+$G$9+$H$9=0"""</formula>
    </cfRule>
    <cfRule type="expression" dxfId="1892" priority="296">
      <formula>"$F$9=0"""</formula>
    </cfRule>
  </conditionalFormatting>
  <conditionalFormatting sqref="E341:E348">
    <cfRule type="colorScale" priority="304">
      <colorScale>
        <cfvo type="min"/>
        <cfvo type="percentile" val="50"/>
        <cfvo type="max"/>
        <color rgb="FFF8696B"/>
        <color rgb="FFFFEB84"/>
        <color rgb="FF63BE7B"/>
      </colorScale>
    </cfRule>
  </conditionalFormatting>
  <conditionalFormatting sqref="E334:E340">
    <cfRule type="colorScale" priority="305">
      <colorScale>
        <cfvo type="min"/>
        <cfvo type="percentile" val="50"/>
        <cfvo type="max"/>
        <color rgb="FFF8696B"/>
        <color rgb="FFFFEB84"/>
        <color rgb="FF63BE7B"/>
      </colorScale>
    </cfRule>
  </conditionalFormatting>
  <conditionalFormatting sqref="F341:F348">
    <cfRule type="colorScale" priority="306">
      <colorScale>
        <cfvo type="min"/>
        <cfvo type="percentile" val="50"/>
        <cfvo type="max"/>
        <color rgb="FFF8696B"/>
        <color rgb="FFFFEB84"/>
        <color rgb="FF63BE7B"/>
      </colorScale>
    </cfRule>
  </conditionalFormatting>
  <conditionalFormatting sqref="F334:F340">
    <cfRule type="colorScale" priority="307">
      <colorScale>
        <cfvo type="min"/>
        <cfvo type="percentile" val="50"/>
        <cfvo type="max"/>
        <color rgb="FFF8696B"/>
        <color rgb="FFFFEB84"/>
        <color rgb="FF63BE7B"/>
      </colorScale>
    </cfRule>
  </conditionalFormatting>
  <conditionalFormatting sqref="J362:J369">
    <cfRule type="cellIs" dxfId="1891" priority="279" operator="equal">
      <formula>0</formula>
    </cfRule>
  </conditionalFormatting>
  <conditionalFormatting sqref="J362:J369">
    <cfRule type="cellIs" dxfId="1890" priority="276" operator="equal">
      <formula>0</formula>
    </cfRule>
    <cfRule type="expression" dxfId="1889" priority="277">
      <formula>"""$F$9+$G$9+$H$9=0"""</formula>
    </cfRule>
    <cfRule type="expression" dxfId="1888" priority="278">
      <formula>"$F$9=0"""</formula>
    </cfRule>
  </conditionalFormatting>
  <conditionalFormatting sqref="P351">
    <cfRule type="expression" dxfId="1887" priority="274" stopIfTrue="1">
      <formula>O351="--"</formula>
    </cfRule>
  </conditionalFormatting>
  <conditionalFormatting sqref="J355:J361">
    <cfRule type="cellIs" dxfId="1886" priority="273" operator="equal">
      <formula>0</formula>
    </cfRule>
  </conditionalFormatting>
  <conditionalFormatting sqref="J355:J361">
    <cfRule type="cellIs" dxfId="1885" priority="270" operator="equal">
      <formula>0</formula>
    </cfRule>
    <cfRule type="expression" dxfId="1884" priority="271">
      <formula>"""$F$9+$G$9+$H$9=0"""</formula>
    </cfRule>
    <cfRule type="expression" dxfId="1883" priority="272">
      <formula>"$F$9=0"""</formula>
    </cfRule>
  </conditionalFormatting>
  <conditionalFormatting sqref="E362:E369">
    <cfRule type="colorScale" priority="280">
      <colorScale>
        <cfvo type="min"/>
        <cfvo type="percentile" val="50"/>
        <cfvo type="max"/>
        <color rgb="FFF8696B"/>
        <color rgb="FFFFEB84"/>
        <color rgb="FF63BE7B"/>
      </colorScale>
    </cfRule>
  </conditionalFormatting>
  <conditionalFormatting sqref="E355:E361">
    <cfRule type="colorScale" priority="281">
      <colorScale>
        <cfvo type="min"/>
        <cfvo type="percentile" val="50"/>
        <cfvo type="max"/>
        <color rgb="FFF8696B"/>
        <color rgb="FFFFEB84"/>
        <color rgb="FF63BE7B"/>
      </colorScale>
    </cfRule>
  </conditionalFormatting>
  <conditionalFormatting sqref="F362:F369">
    <cfRule type="colorScale" priority="282">
      <colorScale>
        <cfvo type="min"/>
        <cfvo type="percentile" val="50"/>
        <cfvo type="max"/>
        <color rgb="FFF8696B"/>
        <color rgb="FFFFEB84"/>
        <color rgb="FF63BE7B"/>
      </colorScale>
    </cfRule>
  </conditionalFormatting>
  <conditionalFormatting sqref="F355:F361">
    <cfRule type="colorScale" priority="283">
      <colorScale>
        <cfvo type="min"/>
        <cfvo type="percentile" val="50"/>
        <cfvo type="max"/>
        <color rgb="FFF8696B"/>
        <color rgb="FFFFEB84"/>
        <color rgb="FF63BE7B"/>
      </colorScale>
    </cfRule>
  </conditionalFormatting>
  <conditionalFormatting sqref="J383:J390">
    <cfRule type="cellIs" dxfId="1882" priority="255" operator="equal">
      <formula>0</formula>
    </cfRule>
  </conditionalFormatting>
  <conditionalFormatting sqref="J383:J390">
    <cfRule type="cellIs" dxfId="1881" priority="252" operator="equal">
      <formula>0</formula>
    </cfRule>
    <cfRule type="expression" dxfId="1880" priority="253">
      <formula>"""$F$9+$G$9+$H$9=0"""</formula>
    </cfRule>
    <cfRule type="expression" dxfId="1879" priority="254">
      <formula>"$F$9=0"""</formula>
    </cfRule>
  </conditionalFormatting>
  <conditionalFormatting sqref="P372">
    <cfRule type="expression" dxfId="1878" priority="250" stopIfTrue="1">
      <formula>O372="--"</formula>
    </cfRule>
  </conditionalFormatting>
  <conditionalFormatting sqref="J376:J382">
    <cfRule type="cellIs" dxfId="1877" priority="249" operator="equal">
      <formula>0</formula>
    </cfRule>
  </conditionalFormatting>
  <conditionalFormatting sqref="J376:J382">
    <cfRule type="cellIs" dxfId="1876" priority="246" operator="equal">
      <formula>0</formula>
    </cfRule>
    <cfRule type="expression" dxfId="1875" priority="247">
      <formula>"""$F$9+$G$9+$H$9=0"""</formula>
    </cfRule>
    <cfRule type="expression" dxfId="1874" priority="248">
      <formula>"$F$9=0"""</formula>
    </cfRule>
  </conditionalFormatting>
  <conditionalFormatting sqref="E383:E390">
    <cfRule type="colorScale" priority="256">
      <colorScale>
        <cfvo type="min"/>
        <cfvo type="percentile" val="50"/>
        <cfvo type="max"/>
        <color rgb="FFF8696B"/>
        <color rgb="FFFFEB84"/>
        <color rgb="FF63BE7B"/>
      </colorScale>
    </cfRule>
  </conditionalFormatting>
  <conditionalFormatting sqref="E376:E382">
    <cfRule type="colorScale" priority="257">
      <colorScale>
        <cfvo type="min"/>
        <cfvo type="percentile" val="50"/>
        <cfvo type="max"/>
        <color rgb="FFF8696B"/>
        <color rgb="FFFFEB84"/>
        <color rgb="FF63BE7B"/>
      </colorScale>
    </cfRule>
  </conditionalFormatting>
  <conditionalFormatting sqref="F383:F390">
    <cfRule type="colorScale" priority="258">
      <colorScale>
        <cfvo type="min"/>
        <cfvo type="percentile" val="50"/>
        <cfvo type="max"/>
        <color rgb="FFF8696B"/>
        <color rgb="FFFFEB84"/>
        <color rgb="FF63BE7B"/>
      </colorScale>
    </cfRule>
  </conditionalFormatting>
  <conditionalFormatting sqref="F376:F382">
    <cfRule type="colorScale" priority="259">
      <colorScale>
        <cfvo type="min"/>
        <cfvo type="percentile" val="50"/>
        <cfvo type="max"/>
        <color rgb="FFF8696B"/>
        <color rgb="FFFFEB84"/>
        <color rgb="FF63BE7B"/>
      </colorScale>
    </cfRule>
  </conditionalFormatting>
  <conditionalFormatting sqref="J404:J411">
    <cfRule type="cellIs" dxfId="1873" priority="231" operator="equal">
      <formula>0</formula>
    </cfRule>
  </conditionalFormatting>
  <conditionalFormatting sqref="J404:J411">
    <cfRule type="cellIs" dxfId="1872" priority="228" operator="equal">
      <formula>0</formula>
    </cfRule>
    <cfRule type="expression" dxfId="1871" priority="229">
      <formula>"""$F$9+$G$9+$H$9=0"""</formula>
    </cfRule>
    <cfRule type="expression" dxfId="1870" priority="230">
      <formula>"$F$9=0"""</formula>
    </cfRule>
  </conditionalFormatting>
  <conditionalFormatting sqref="P393">
    <cfRule type="expression" dxfId="1869" priority="226" stopIfTrue="1">
      <formula>O393="--"</formula>
    </cfRule>
  </conditionalFormatting>
  <conditionalFormatting sqref="J397:J403">
    <cfRule type="cellIs" dxfId="1868" priority="225" operator="equal">
      <formula>0</formula>
    </cfRule>
  </conditionalFormatting>
  <conditionalFormatting sqref="J397:J403">
    <cfRule type="cellIs" dxfId="1867" priority="222" operator="equal">
      <formula>0</formula>
    </cfRule>
    <cfRule type="expression" dxfId="1866" priority="223">
      <formula>"""$F$9+$G$9+$H$9=0"""</formula>
    </cfRule>
    <cfRule type="expression" dxfId="1865" priority="224">
      <formula>"$F$9=0"""</formula>
    </cfRule>
  </conditionalFormatting>
  <conditionalFormatting sqref="E404:E411">
    <cfRule type="colorScale" priority="232">
      <colorScale>
        <cfvo type="min"/>
        <cfvo type="percentile" val="50"/>
        <cfvo type="max"/>
        <color rgb="FFF8696B"/>
        <color rgb="FFFFEB84"/>
        <color rgb="FF63BE7B"/>
      </colorScale>
    </cfRule>
  </conditionalFormatting>
  <conditionalFormatting sqref="E397:E403">
    <cfRule type="colorScale" priority="233">
      <colorScale>
        <cfvo type="min"/>
        <cfvo type="percentile" val="50"/>
        <cfvo type="max"/>
        <color rgb="FFF8696B"/>
        <color rgb="FFFFEB84"/>
        <color rgb="FF63BE7B"/>
      </colorScale>
    </cfRule>
  </conditionalFormatting>
  <conditionalFormatting sqref="F404:F411">
    <cfRule type="colorScale" priority="234">
      <colorScale>
        <cfvo type="min"/>
        <cfvo type="percentile" val="50"/>
        <cfvo type="max"/>
        <color rgb="FFF8696B"/>
        <color rgb="FFFFEB84"/>
        <color rgb="FF63BE7B"/>
      </colorScale>
    </cfRule>
  </conditionalFormatting>
  <conditionalFormatting sqref="F397:F403">
    <cfRule type="colorScale" priority="235">
      <colorScale>
        <cfvo type="min"/>
        <cfvo type="percentile" val="50"/>
        <cfvo type="max"/>
        <color rgb="FFF8696B"/>
        <color rgb="FFFFEB84"/>
        <color rgb="FF63BE7B"/>
      </colorScale>
    </cfRule>
  </conditionalFormatting>
  <conditionalFormatting sqref="J425:J432">
    <cfRule type="cellIs" dxfId="1864" priority="207" operator="equal">
      <formula>0</formula>
    </cfRule>
  </conditionalFormatting>
  <conditionalFormatting sqref="J425:J432">
    <cfRule type="cellIs" dxfId="1863" priority="204" operator="equal">
      <formula>0</formula>
    </cfRule>
    <cfRule type="expression" dxfId="1862" priority="205">
      <formula>"""$F$9+$G$9+$H$9=0"""</formula>
    </cfRule>
    <cfRule type="expression" dxfId="1861" priority="206">
      <formula>"$F$9=0"""</formula>
    </cfRule>
  </conditionalFormatting>
  <conditionalFormatting sqref="P414">
    <cfRule type="expression" dxfId="1860" priority="202" stopIfTrue="1">
      <formula>O414="--"</formula>
    </cfRule>
  </conditionalFormatting>
  <conditionalFormatting sqref="J418:J424">
    <cfRule type="cellIs" dxfId="1859" priority="201" operator="equal">
      <formula>0</formula>
    </cfRule>
  </conditionalFormatting>
  <conditionalFormatting sqref="J418:J424">
    <cfRule type="cellIs" dxfId="1858" priority="198" operator="equal">
      <formula>0</formula>
    </cfRule>
    <cfRule type="expression" dxfId="1857" priority="199">
      <formula>"""$F$9+$G$9+$H$9=0"""</formula>
    </cfRule>
    <cfRule type="expression" dxfId="1856" priority="200">
      <formula>"$F$9=0"""</formula>
    </cfRule>
  </conditionalFormatting>
  <conditionalFormatting sqref="E425:E432">
    <cfRule type="colorScale" priority="208">
      <colorScale>
        <cfvo type="min"/>
        <cfvo type="percentile" val="50"/>
        <cfvo type="max"/>
        <color rgb="FFF8696B"/>
        <color rgb="FFFFEB84"/>
        <color rgb="FF63BE7B"/>
      </colorScale>
    </cfRule>
  </conditionalFormatting>
  <conditionalFormatting sqref="E418:E424">
    <cfRule type="colorScale" priority="209">
      <colorScale>
        <cfvo type="min"/>
        <cfvo type="percentile" val="50"/>
        <cfvo type="max"/>
        <color rgb="FFF8696B"/>
        <color rgb="FFFFEB84"/>
        <color rgb="FF63BE7B"/>
      </colorScale>
    </cfRule>
  </conditionalFormatting>
  <conditionalFormatting sqref="F425:F432">
    <cfRule type="colorScale" priority="210">
      <colorScale>
        <cfvo type="min"/>
        <cfvo type="percentile" val="50"/>
        <cfvo type="max"/>
        <color rgb="FFF8696B"/>
        <color rgb="FFFFEB84"/>
        <color rgb="FF63BE7B"/>
      </colorScale>
    </cfRule>
  </conditionalFormatting>
  <conditionalFormatting sqref="F418:F424">
    <cfRule type="colorScale" priority="211">
      <colorScale>
        <cfvo type="min"/>
        <cfvo type="percentile" val="50"/>
        <cfvo type="max"/>
        <color rgb="FFF8696B"/>
        <color rgb="FFFFEB84"/>
        <color rgb="FF63BE7B"/>
      </colorScale>
    </cfRule>
  </conditionalFormatting>
  <conditionalFormatting sqref="J4:J8">
    <cfRule type="colorScale" priority="8410">
      <colorScale>
        <cfvo type="min"/>
        <cfvo type="percentile" val="50"/>
        <cfvo type="max"/>
        <color rgb="FFF8696B"/>
        <color rgb="FFFFEB84"/>
        <color rgb="FF63BE7B"/>
      </colorScale>
    </cfRule>
  </conditionalFormatting>
  <conditionalFormatting sqref="J9:J12">
    <cfRule type="colorScale" priority="8411">
      <colorScale>
        <cfvo type="min"/>
        <cfvo type="percentile" val="50"/>
        <cfvo type="max"/>
        <color rgb="FFF8696B"/>
        <color rgb="FFFFEB84"/>
        <color rgb="FF63BE7B"/>
      </colorScale>
    </cfRule>
  </conditionalFormatting>
  <conditionalFormatting sqref="AF36">
    <cfRule type="containsBlanks" dxfId="1855" priority="163">
      <formula>LEN(TRIM(AF36))=0</formula>
    </cfRule>
  </conditionalFormatting>
  <conditionalFormatting sqref="R36:V36 X36:AB36">
    <cfRule type="containsBlanks" dxfId="1854" priority="162">
      <formula>LEN(TRIM(R36))=0</formula>
    </cfRule>
  </conditionalFormatting>
  <conditionalFormatting sqref="AF40:AF54">
    <cfRule type="containsBlanks" dxfId="1853" priority="160">
      <formula>LEN(TRIM(AF40))=0</formula>
    </cfRule>
  </conditionalFormatting>
  <conditionalFormatting sqref="R41:V54 X41:AB54 R40:S40">
    <cfRule type="containsBlanks" dxfId="1852" priority="158">
      <formula>LEN(TRIM(R40))=0</formula>
    </cfRule>
  </conditionalFormatting>
  <conditionalFormatting sqref="T40:V40 X40:AB40">
    <cfRule type="containsBlanks" dxfId="1851" priority="157">
      <formula>LEN(TRIM(T40))=0</formula>
    </cfRule>
  </conditionalFormatting>
  <conditionalFormatting sqref="AF57">
    <cfRule type="containsBlanks" dxfId="1850" priority="156">
      <formula>LEN(TRIM(AF57))=0</formula>
    </cfRule>
  </conditionalFormatting>
  <conditionalFormatting sqref="R57:V57 X57:AB57">
    <cfRule type="containsBlanks" dxfId="1849" priority="155">
      <formula>LEN(TRIM(R57))=0</formula>
    </cfRule>
  </conditionalFormatting>
  <conditionalFormatting sqref="AF61:AF75">
    <cfRule type="containsBlanks" dxfId="1848" priority="153">
      <formula>LEN(TRIM(AF61))=0</formula>
    </cfRule>
  </conditionalFormatting>
  <conditionalFormatting sqref="R62:V75 X62:AB75 R61:S61">
    <cfRule type="containsBlanks" dxfId="1847" priority="151">
      <formula>LEN(TRIM(R61))=0</formula>
    </cfRule>
  </conditionalFormatting>
  <conditionalFormatting sqref="T61:V61 X61:AB61">
    <cfRule type="containsBlanks" dxfId="1846" priority="150">
      <formula>LEN(TRIM(T61))=0</formula>
    </cfRule>
  </conditionalFormatting>
  <conditionalFormatting sqref="AF78">
    <cfRule type="containsBlanks" dxfId="1845" priority="149">
      <formula>LEN(TRIM(AF78))=0</formula>
    </cfRule>
  </conditionalFormatting>
  <conditionalFormatting sqref="R78:V78 X78:AB78">
    <cfRule type="containsBlanks" dxfId="1844" priority="148">
      <formula>LEN(TRIM(R78))=0</formula>
    </cfRule>
  </conditionalFormatting>
  <conditionalFormatting sqref="AF82:AF96">
    <cfRule type="containsBlanks" dxfId="1843" priority="146">
      <formula>LEN(TRIM(AF82))=0</formula>
    </cfRule>
  </conditionalFormatting>
  <conditionalFormatting sqref="R83:V96 X83:AB96 R82:S82">
    <cfRule type="containsBlanks" dxfId="1842" priority="144">
      <formula>LEN(TRIM(R82))=0</formula>
    </cfRule>
  </conditionalFormatting>
  <conditionalFormatting sqref="T82:V82 X82:AB82">
    <cfRule type="containsBlanks" dxfId="1841" priority="143">
      <formula>LEN(TRIM(T82))=0</formula>
    </cfRule>
  </conditionalFormatting>
  <conditionalFormatting sqref="AF99">
    <cfRule type="containsBlanks" dxfId="1840" priority="142">
      <formula>LEN(TRIM(AF99))=0</formula>
    </cfRule>
  </conditionalFormatting>
  <conditionalFormatting sqref="R99:V99 X99:AB99">
    <cfRule type="containsBlanks" dxfId="1839" priority="141">
      <formula>LEN(TRIM(R99))=0</formula>
    </cfRule>
  </conditionalFormatting>
  <conditionalFormatting sqref="AF103:AF117">
    <cfRule type="containsBlanks" dxfId="1838" priority="139">
      <formula>LEN(TRIM(AF103))=0</formula>
    </cfRule>
  </conditionalFormatting>
  <conditionalFormatting sqref="R104:V117 X104:AB117 R103:S103">
    <cfRule type="containsBlanks" dxfId="1837" priority="137">
      <formula>LEN(TRIM(R103))=0</formula>
    </cfRule>
  </conditionalFormatting>
  <conditionalFormatting sqref="T103:V103 X103:AB103">
    <cfRule type="containsBlanks" dxfId="1836" priority="136">
      <formula>LEN(TRIM(T103))=0</formula>
    </cfRule>
  </conditionalFormatting>
  <conditionalFormatting sqref="AF120">
    <cfRule type="containsBlanks" dxfId="1835" priority="135">
      <formula>LEN(TRIM(AF120))=0</formula>
    </cfRule>
  </conditionalFormatting>
  <conditionalFormatting sqref="R120:V120 X120:AB120">
    <cfRule type="containsBlanks" dxfId="1834" priority="134">
      <formula>LEN(TRIM(R120))=0</formula>
    </cfRule>
  </conditionalFormatting>
  <conditionalFormatting sqref="AF124:AF138">
    <cfRule type="containsBlanks" dxfId="1833" priority="131">
      <formula>LEN(TRIM(AF124))=0</formula>
    </cfRule>
  </conditionalFormatting>
  <conditionalFormatting sqref="R125:V138 X125:AB138 R124:S124">
    <cfRule type="containsBlanks" dxfId="1832" priority="128">
      <formula>LEN(TRIM(R124))=0</formula>
    </cfRule>
  </conditionalFormatting>
  <conditionalFormatting sqref="T124:V124 X124:AB124">
    <cfRule type="containsBlanks" dxfId="1831" priority="127">
      <formula>LEN(TRIM(T124))=0</formula>
    </cfRule>
  </conditionalFormatting>
  <conditionalFormatting sqref="AF141">
    <cfRule type="containsBlanks" dxfId="1830" priority="118">
      <formula>LEN(TRIM(AF141))=0</formula>
    </cfRule>
  </conditionalFormatting>
  <conditionalFormatting sqref="R141:V141 X141:AB141">
    <cfRule type="containsBlanks" dxfId="1829" priority="117">
      <formula>LEN(TRIM(R141))=0</formula>
    </cfRule>
  </conditionalFormatting>
  <conditionalFormatting sqref="AF145:AF159">
    <cfRule type="containsBlanks" dxfId="1828" priority="115">
      <formula>LEN(TRIM(AF145))=0</formula>
    </cfRule>
  </conditionalFormatting>
  <conditionalFormatting sqref="R146:V159 X146:AB159 R145:S145">
    <cfRule type="containsBlanks" dxfId="1827" priority="113">
      <formula>LEN(TRIM(R145))=0</formula>
    </cfRule>
  </conditionalFormatting>
  <conditionalFormatting sqref="T145:V145 X145:AB145">
    <cfRule type="containsBlanks" dxfId="1826" priority="112">
      <formula>LEN(TRIM(T145))=0</formula>
    </cfRule>
  </conditionalFormatting>
  <conditionalFormatting sqref="AF162">
    <cfRule type="containsBlanks" dxfId="1825" priority="111">
      <formula>LEN(TRIM(AF162))=0</formula>
    </cfRule>
  </conditionalFormatting>
  <conditionalFormatting sqref="R162:V162 X162:AB162">
    <cfRule type="containsBlanks" dxfId="1824" priority="110">
      <formula>LEN(TRIM(R162))=0</formula>
    </cfRule>
  </conditionalFormatting>
  <conditionalFormatting sqref="AF166:AF180">
    <cfRule type="containsBlanks" dxfId="1823" priority="108">
      <formula>LEN(TRIM(AF166))=0</formula>
    </cfRule>
  </conditionalFormatting>
  <conditionalFormatting sqref="R167:V180 X167:AB180 R166:S166">
    <cfRule type="containsBlanks" dxfId="1822" priority="106">
      <formula>LEN(TRIM(R166))=0</formula>
    </cfRule>
  </conditionalFormatting>
  <conditionalFormatting sqref="T166:V166 X166:AB166">
    <cfRule type="containsBlanks" dxfId="1821" priority="105">
      <formula>LEN(TRIM(T166))=0</formula>
    </cfRule>
  </conditionalFormatting>
  <conditionalFormatting sqref="AF183">
    <cfRule type="containsBlanks" dxfId="1820" priority="104">
      <formula>LEN(TRIM(AF183))=0</formula>
    </cfRule>
  </conditionalFormatting>
  <conditionalFormatting sqref="R183:V183 X183:AB183">
    <cfRule type="containsBlanks" dxfId="1819" priority="103">
      <formula>LEN(TRIM(R183))=0</formula>
    </cfRule>
  </conditionalFormatting>
  <conditionalFormatting sqref="AF187:AF201">
    <cfRule type="containsBlanks" dxfId="1818" priority="101">
      <formula>LEN(TRIM(AF187))=0</formula>
    </cfRule>
  </conditionalFormatting>
  <conditionalFormatting sqref="R188:V201 X188:AB201 R187:S187">
    <cfRule type="containsBlanks" dxfId="1817" priority="99">
      <formula>LEN(TRIM(R187))=0</formula>
    </cfRule>
  </conditionalFormatting>
  <conditionalFormatting sqref="T187:V187 X187:AB187">
    <cfRule type="containsBlanks" dxfId="1816" priority="98">
      <formula>LEN(TRIM(T187))=0</formula>
    </cfRule>
  </conditionalFormatting>
  <conditionalFormatting sqref="AF204">
    <cfRule type="containsBlanks" dxfId="1815" priority="97">
      <formula>LEN(TRIM(AF204))=0</formula>
    </cfRule>
  </conditionalFormatting>
  <conditionalFormatting sqref="R204:V204 X204:AB204">
    <cfRule type="containsBlanks" dxfId="1814" priority="96">
      <formula>LEN(TRIM(R204))=0</formula>
    </cfRule>
  </conditionalFormatting>
  <conditionalFormatting sqref="AF208:AF222">
    <cfRule type="containsBlanks" dxfId="1813" priority="94">
      <formula>LEN(TRIM(AF208))=0</formula>
    </cfRule>
  </conditionalFormatting>
  <conditionalFormatting sqref="R209:V222 X209:AB222 R208:S208">
    <cfRule type="containsBlanks" dxfId="1812" priority="92">
      <formula>LEN(TRIM(R208))=0</formula>
    </cfRule>
  </conditionalFormatting>
  <conditionalFormatting sqref="T208:V208 X208:AB208">
    <cfRule type="containsBlanks" dxfId="1811" priority="91">
      <formula>LEN(TRIM(T208))=0</formula>
    </cfRule>
  </conditionalFormatting>
  <conditionalFormatting sqref="AF225">
    <cfRule type="containsBlanks" dxfId="1810" priority="90">
      <formula>LEN(TRIM(AF225))=0</formula>
    </cfRule>
  </conditionalFormatting>
  <conditionalFormatting sqref="R225:V225 X225:AB225">
    <cfRule type="containsBlanks" dxfId="1809" priority="89">
      <formula>LEN(TRIM(R225))=0</formula>
    </cfRule>
  </conditionalFormatting>
  <conditionalFormatting sqref="AF229:AF243">
    <cfRule type="containsBlanks" dxfId="1808" priority="86">
      <formula>LEN(TRIM(AF229))=0</formula>
    </cfRule>
  </conditionalFormatting>
  <conditionalFormatting sqref="R230:V243 X230:AB243 R229:S229">
    <cfRule type="containsBlanks" dxfId="1807" priority="83">
      <formula>LEN(TRIM(R229))=0</formula>
    </cfRule>
  </conditionalFormatting>
  <conditionalFormatting sqref="T229:V229 X229:AB229">
    <cfRule type="containsBlanks" dxfId="1806" priority="82">
      <formula>LEN(TRIM(T229))=0</formula>
    </cfRule>
  </conditionalFormatting>
  <conditionalFormatting sqref="AF246">
    <cfRule type="containsBlanks" dxfId="1805" priority="73">
      <formula>LEN(TRIM(AF246))=0</formula>
    </cfRule>
  </conditionalFormatting>
  <conditionalFormatting sqref="R246:V246 X246:AB246">
    <cfRule type="containsBlanks" dxfId="1804" priority="72">
      <formula>LEN(TRIM(R246))=0</formula>
    </cfRule>
  </conditionalFormatting>
  <conditionalFormatting sqref="AF250:AF264">
    <cfRule type="containsBlanks" dxfId="1803" priority="70">
      <formula>LEN(TRIM(AF250))=0</formula>
    </cfRule>
  </conditionalFormatting>
  <conditionalFormatting sqref="R251:V264 X251:AB264 R250:S250">
    <cfRule type="containsBlanks" dxfId="1802" priority="68">
      <formula>LEN(TRIM(R250))=0</formula>
    </cfRule>
  </conditionalFormatting>
  <conditionalFormatting sqref="T250:V250 X250:AB250">
    <cfRule type="containsBlanks" dxfId="1801" priority="67">
      <formula>LEN(TRIM(T250))=0</formula>
    </cfRule>
  </conditionalFormatting>
  <conditionalFormatting sqref="AF267">
    <cfRule type="containsBlanks" dxfId="1800" priority="66">
      <formula>LEN(TRIM(AF267))=0</formula>
    </cfRule>
  </conditionalFormatting>
  <conditionalFormatting sqref="R267:V267 X267:AB267">
    <cfRule type="containsBlanks" dxfId="1799" priority="65">
      <formula>LEN(TRIM(R267))=0</formula>
    </cfRule>
  </conditionalFormatting>
  <conditionalFormatting sqref="AF271:AF285">
    <cfRule type="containsBlanks" dxfId="1798" priority="63">
      <formula>LEN(TRIM(AF271))=0</formula>
    </cfRule>
  </conditionalFormatting>
  <conditionalFormatting sqref="R272:V285 X272:AB285 R271:S271">
    <cfRule type="containsBlanks" dxfId="1797" priority="61">
      <formula>LEN(TRIM(R271))=0</formula>
    </cfRule>
  </conditionalFormatting>
  <conditionalFormatting sqref="T271:V271 X271:AB271">
    <cfRule type="containsBlanks" dxfId="1796" priority="60">
      <formula>LEN(TRIM(T271))=0</formula>
    </cfRule>
  </conditionalFormatting>
  <conditionalFormatting sqref="AF288">
    <cfRule type="containsBlanks" dxfId="1795" priority="59">
      <formula>LEN(TRIM(AF288))=0</formula>
    </cfRule>
  </conditionalFormatting>
  <conditionalFormatting sqref="R288:V288 X288:AB288">
    <cfRule type="containsBlanks" dxfId="1794" priority="58">
      <formula>LEN(TRIM(R288))=0</formula>
    </cfRule>
  </conditionalFormatting>
  <conditionalFormatting sqref="AF292:AF306">
    <cfRule type="containsBlanks" dxfId="1793" priority="56">
      <formula>LEN(TRIM(AF292))=0</formula>
    </cfRule>
  </conditionalFormatting>
  <conditionalFormatting sqref="R293:V306 X293:AB306 R292:S292">
    <cfRule type="containsBlanks" dxfId="1792" priority="54">
      <formula>LEN(TRIM(R292))=0</formula>
    </cfRule>
  </conditionalFormatting>
  <conditionalFormatting sqref="T292:V292 X292:AB292">
    <cfRule type="containsBlanks" dxfId="1791" priority="53">
      <formula>LEN(TRIM(T292))=0</formula>
    </cfRule>
  </conditionalFormatting>
  <conditionalFormatting sqref="AF309">
    <cfRule type="containsBlanks" dxfId="1790" priority="52">
      <formula>LEN(TRIM(AF309))=0</formula>
    </cfRule>
  </conditionalFormatting>
  <conditionalFormatting sqref="R309:V309 X309:AB309">
    <cfRule type="containsBlanks" dxfId="1789" priority="51">
      <formula>LEN(TRIM(R309))=0</formula>
    </cfRule>
  </conditionalFormatting>
  <conditionalFormatting sqref="AF313:AF327">
    <cfRule type="containsBlanks" dxfId="1788" priority="49">
      <formula>LEN(TRIM(AF313))=0</formula>
    </cfRule>
  </conditionalFormatting>
  <conditionalFormatting sqref="R314:V327 X314:AB327 R313:S313">
    <cfRule type="containsBlanks" dxfId="1787" priority="47">
      <formula>LEN(TRIM(R313))=0</formula>
    </cfRule>
  </conditionalFormatting>
  <conditionalFormatting sqref="T313:V313 X313:AB313">
    <cfRule type="containsBlanks" dxfId="1786" priority="46">
      <formula>LEN(TRIM(T313))=0</formula>
    </cfRule>
  </conditionalFormatting>
  <conditionalFormatting sqref="AF330">
    <cfRule type="containsBlanks" dxfId="1785" priority="45">
      <formula>LEN(TRIM(AF330))=0</formula>
    </cfRule>
  </conditionalFormatting>
  <conditionalFormatting sqref="R330:V330 X330:AB330">
    <cfRule type="containsBlanks" dxfId="1784" priority="44">
      <formula>LEN(TRIM(R330))=0</formula>
    </cfRule>
  </conditionalFormatting>
  <conditionalFormatting sqref="AF334:AF348">
    <cfRule type="containsBlanks" dxfId="1783" priority="41">
      <formula>LEN(TRIM(AF334))=0</formula>
    </cfRule>
  </conditionalFormatting>
  <conditionalFormatting sqref="R335:V348 X335:AB348 R334:S334">
    <cfRule type="containsBlanks" dxfId="1782" priority="38">
      <formula>LEN(TRIM(R334))=0</formula>
    </cfRule>
  </conditionalFormatting>
  <conditionalFormatting sqref="T334:V334 X334:AB334">
    <cfRule type="containsBlanks" dxfId="1781" priority="37">
      <formula>LEN(TRIM(T334))=0</formula>
    </cfRule>
  </conditionalFormatting>
  <conditionalFormatting sqref="AF351">
    <cfRule type="containsBlanks" dxfId="1780" priority="28">
      <formula>LEN(TRIM(AF351))=0</formula>
    </cfRule>
  </conditionalFormatting>
  <conditionalFormatting sqref="R351:V351 X351:AB351">
    <cfRule type="containsBlanks" dxfId="1779" priority="27">
      <formula>LEN(TRIM(R351))=0</formula>
    </cfRule>
  </conditionalFormatting>
  <conditionalFormatting sqref="AF355:AF369">
    <cfRule type="containsBlanks" dxfId="1778" priority="25">
      <formula>LEN(TRIM(AF355))=0</formula>
    </cfRule>
  </conditionalFormatting>
  <conditionalFormatting sqref="R356:V369 X356:AB369 R355:S355">
    <cfRule type="containsBlanks" dxfId="1777" priority="23">
      <formula>LEN(TRIM(R355))=0</formula>
    </cfRule>
  </conditionalFormatting>
  <conditionalFormatting sqref="T355:V355 X355:AB355">
    <cfRule type="containsBlanks" dxfId="1776" priority="22">
      <formula>LEN(TRIM(T355))=0</formula>
    </cfRule>
  </conditionalFormatting>
  <conditionalFormatting sqref="AF372">
    <cfRule type="containsBlanks" dxfId="1775" priority="21">
      <formula>LEN(TRIM(AF372))=0</formula>
    </cfRule>
  </conditionalFormatting>
  <conditionalFormatting sqref="R372:V372 X372:AB372">
    <cfRule type="containsBlanks" dxfId="1774" priority="20">
      <formula>LEN(TRIM(R372))=0</formula>
    </cfRule>
  </conditionalFormatting>
  <conditionalFormatting sqref="AF376:AF390">
    <cfRule type="containsBlanks" dxfId="1773" priority="18">
      <formula>LEN(TRIM(AF376))=0</formula>
    </cfRule>
  </conditionalFormatting>
  <conditionalFormatting sqref="R377:V390 X377:AB390 R376:S376">
    <cfRule type="containsBlanks" dxfId="1772" priority="16">
      <formula>LEN(TRIM(R376))=0</formula>
    </cfRule>
  </conditionalFormatting>
  <conditionalFormatting sqref="T376:V376 X376:AB376">
    <cfRule type="containsBlanks" dxfId="1771" priority="15">
      <formula>LEN(TRIM(T376))=0</formula>
    </cfRule>
  </conditionalFormatting>
  <conditionalFormatting sqref="AF393">
    <cfRule type="containsBlanks" dxfId="1770" priority="14">
      <formula>LEN(TRIM(AF393))=0</formula>
    </cfRule>
  </conditionalFormatting>
  <conditionalFormatting sqref="R393:V393 X393:AB393">
    <cfRule type="containsBlanks" dxfId="1769" priority="13">
      <formula>LEN(TRIM(R393))=0</formula>
    </cfRule>
  </conditionalFormatting>
  <conditionalFormatting sqref="AF397:AF411">
    <cfRule type="containsBlanks" dxfId="1768" priority="11">
      <formula>LEN(TRIM(AF397))=0</formula>
    </cfRule>
  </conditionalFormatting>
  <conditionalFormatting sqref="R398:V411 X398:AB411 R397:S397">
    <cfRule type="containsBlanks" dxfId="1767" priority="9">
      <formula>LEN(TRIM(R397))=0</formula>
    </cfRule>
  </conditionalFormatting>
  <conditionalFormatting sqref="T397:V397 X397:AB397">
    <cfRule type="containsBlanks" dxfId="1766" priority="8">
      <formula>LEN(TRIM(T397))=0</formula>
    </cfRule>
  </conditionalFormatting>
  <conditionalFormatting sqref="AF414">
    <cfRule type="containsBlanks" dxfId="1765" priority="7">
      <formula>LEN(TRIM(AF414))=0</formula>
    </cfRule>
  </conditionalFormatting>
  <conditionalFormatting sqref="R414:V414 X414:AB414">
    <cfRule type="containsBlanks" dxfId="1764" priority="6">
      <formula>LEN(TRIM(R414))=0</formula>
    </cfRule>
  </conditionalFormatting>
  <conditionalFormatting sqref="AF418:AF432">
    <cfRule type="containsBlanks" dxfId="1763" priority="4">
      <formula>LEN(TRIM(AF418))=0</formula>
    </cfRule>
  </conditionalFormatting>
  <conditionalFormatting sqref="R419:V432 X419:AB432 R418:S418">
    <cfRule type="containsBlanks" dxfId="1762" priority="2">
      <formula>LEN(TRIM(R418))=0</formula>
    </cfRule>
  </conditionalFormatting>
  <conditionalFormatting sqref="T418:V418 X418:AB418">
    <cfRule type="containsBlanks" dxfId="1761" priority="1">
      <formula>LEN(TRIM(T418))=0</formula>
    </cfRule>
  </conditionalFormatting>
  <dataValidations count="3">
    <dataValidation type="list" allowBlank="1" showInputMessage="1" showErrorMessage="1" sqref="K19:K33 K40:K54 K61:K75 K82:K96 K103:K117 K124:K138 K145:K159 K166:K180 K187:K201 K208:K222 K229:K243 K250:K264 K271:K285 K292:K306 K313:K327 K334:K348 K355:K369 K376:K390 K397:K411 K418:K432">
      <formula1>"O, U"</formula1>
    </dataValidation>
    <dataValidation type="list" allowBlank="1" showInputMessage="1" showErrorMessage="1" sqref="AF15 AF19:AF33 AF120 AF124:AF138 AF141 AF145:AF159 AF36 AF40:AF54 AF78 AF82:AF96 AF183 AF187:AF201 AF162 AF166:AF180 AF204 AF208:AF222 AF57 AF61:AF75 AF99 AF103:AF117 AF225 AF229:AF243 AF330 AF334:AF348 AF351 AF355:AF369 AF246 AF250:AF264 AF288 AF292:AF306 AF393 AF397:AF411 AF372 AF376:AF390 AF414 AF418:AF432 AF267 AF271:AF285 AF309 AF313:AF327">
      <mc:AlternateContent xmlns:x12ac="http://schemas.microsoft.com/office/spreadsheetml/2011/1/ac" xmlns:mc="http://schemas.openxmlformats.org/markup-compatibility/2006">
        <mc:Choice Requires="x12ac">
          <x12ac:list>"0,2","0,4","0,6","0,8",1</x12ac:list>
        </mc:Choice>
        <mc:Fallback>
          <formula1>"0,2,0,4,0,6,0,8,1"</formula1>
        </mc:Fallback>
      </mc:AlternateContent>
    </dataValidation>
    <dataValidation type="list" allowBlank="1" showInputMessage="1" showErrorMessage="1" sqref="X15:AB15 R15:V15 X19:AB33 R19:V33 X120:AB120 R120:V120 X124:AB138 R124:V138 X141:AB141 R141:V141 X145:AB159 R145:V159 X36:AB36 R36:V36 X40:AB54 R40:V54 X78:AB78 R78:V78 X82:AB96 R82:V96 X183:AB183 R183:V183 X187:AB201 R187:V201 X162:AB162 R162:V162 X166:AB180 R166:V180 X204:AB204 R204:V204 X208:AB222 R208:V222 X57:AB57 R57:V57 X61:AB75 R61:V75 X99:AB99 R99:V99 X103:AB117 R103:V117 X225:AB225 R225:V225 X229:AB243 R229:V243 X330:AB330 R330:V330 X334:AB348 R334:V348 X351:AB351 R351:V351 X355:AB369 R355:V369 X246:AB246 R246:V246 X250:AB264 R250:V264 X288:AB288 R288:V288 X292:AB306 R292:V306 X393:AB393 R393:V393 X397:AB411 R397:V411 X372:AB372 R372:V372 X376:AB390 R376:V390 X414:AB414 R414:V414 X418:AB432 R418:V432 X267:AB267 R267:V267 X271:AB285 R271:V285 X309:AB309 R309:V309 X313:AB327 R313:V327">
      <formula1>"1, 2, 3, 4, 5"</formula1>
    </dataValidation>
  </dataValidations>
  <hyperlinks>
    <hyperlink ref="R14" location="'Val testo - PNA 2019'!A3" display="'Val testo - PNA 2019'!A3"/>
    <hyperlink ref="S14" location="'Val testo - PNA 2019'!A12" display="'Val testo - PNA 2019'!A12"/>
    <hyperlink ref="T14" location="'Val testo - PNA 2019'!A20" display="'Val testo - PNA 2019'!A20"/>
    <hyperlink ref="U14" location="'Val testo - PNA 2019'!A28" display="'Val testo - PNA 2019'!A28"/>
    <hyperlink ref="V14" location="'Val testo - PNA 2019'!A36" display="'Val testo - PNA 2019'!A36"/>
    <hyperlink ref="X14" location="'Val testo - PNA 2019'!A46" display="'Val testo - PNA 2019'!A46"/>
    <hyperlink ref="Y14" location="'Val testo - PNA 2019'!A54" display="'Val testo - PNA 2019'!A54"/>
    <hyperlink ref="Z14" location="'Val testo - PNA 2019'!A62" display="'Val testo - PNA 2019'!A62"/>
    <hyperlink ref="AA14" location="'Val testo - PNA 2019'!A70" display="'Val testo - PNA 2019'!A70"/>
    <hyperlink ref="AB14" location="'Val testo - PNA 2019'!A78" display="'Val testo - PNA 2019'!A78"/>
    <hyperlink ref="AF14" location="'Val testo - PNA 2019'!A88" display="'Val testo - PNA 2019'!A88"/>
    <hyperlink ref="R18" location="'Val testo - PNA 2019'!A3" display="'Val testo - PNA 2019'!A3"/>
    <hyperlink ref="S18" location="'Val testo - PNA 2019'!A12" display="'Val testo - PNA 2019'!A12"/>
    <hyperlink ref="T18" location="'Val testo - PNA 2019'!A20" display="'Val testo - PNA 2019'!A20"/>
    <hyperlink ref="U18" location="'Val testo - PNA 2019'!A28" display="'Val testo - PNA 2019'!A28"/>
    <hyperlink ref="V18" location="'Val testo - PNA 2019'!A36" display="'Val testo - PNA 2019'!A36"/>
    <hyperlink ref="X18" location="'Val testo - PNA 2019'!A46" display="'Val testo - PNA 2019'!A46"/>
    <hyperlink ref="Y18" location="'Val testo - PNA 2019'!A54" display="'Val testo - PNA 2019'!A54"/>
    <hyperlink ref="Z18" location="'Val testo - PNA 2019'!A62" display="'Val testo - PNA 2019'!A62"/>
    <hyperlink ref="AA18" location="'Val testo - PNA 2019'!A70" display="'Val testo - PNA 2019'!A70"/>
    <hyperlink ref="AB18" location="'Val testo - PNA 2019'!A78" display="'Val testo - PNA 2019'!A78"/>
    <hyperlink ref="AF18" location="'Val testo - PNA 2019'!A88" display="'Val testo - PNA 2019'!A88"/>
    <hyperlink ref="R35" location="'Val testo - PNA 2019'!A3" display="'Val testo - PNA 2019'!A3"/>
    <hyperlink ref="S35" location="'Val testo - PNA 2019'!A12" display="'Val testo - PNA 2019'!A12"/>
    <hyperlink ref="T35" location="'Val testo - PNA 2019'!A20" display="'Val testo - PNA 2019'!A20"/>
    <hyperlink ref="U35" location="'Val testo - PNA 2019'!A28" display="'Val testo - PNA 2019'!A28"/>
    <hyperlink ref="V35" location="'Val testo - PNA 2019'!A36" display="'Val testo - PNA 2019'!A36"/>
    <hyperlink ref="X35" location="'Val testo - PNA 2019'!A46" display="'Val testo - PNA 2019'!A46"/>
    <hyperlink ref="Y35" location="'Val testo - PNA 2019'!A54" display="'Val testo - PNA 2019'!A54"/>
    <hyperlink ref="Z35" location="'Val testo - PNA 2019'!A62" display="'Val testo - PNA 2019'!A62"/>
    <hyperlink ref="AA35" location="'Val testo - PNA 2019'!A70" display="'Val testo - PNA 2019'!A70"/>
    <hyperlink ref="AB35" location="'Val testo - PNA 2019'!A78" display="'Val testo - PNA 2019'!A78"/>
    <hyperlink ref="AF35" location="'Val testo - PNA 2019'!A88" display="'Val testo - PNA 2019'!A88"/>
    <hyperlink ref="R39" location="'Val testo - PNA 2019'!A3" display="'Val testo - PNA 2019'!A3"/>
    <hyperlink ref="S39" location="'Val testo - PNA 2019'!A12" display="'Val testo - PNA 2019'!A12"/>
    <hyperlink ref="T39" location="'Val testo - PNA 2019'!A20" display="'Val testo - PNA 2019'!A20"/>
    <hyperlink ref="U39" location="'Val testo - PNA 2019'!A28" display="'Val testo - PNA 2019'!A28"/>
    <hyperlink ref="V39" location="'Val testo - PNA 2019'!A36" display="'Val testo - PNA 2019'!A36"/>
    <hyperlink ref="X39" location="'Val testo - PNA 2019'!A46" display="'Val testo - PNA 2019'!A46"/>
    <hyperlink ref="Y39" location="'Val testo - PNA 2019'!A54" display="'Val testo - PNA 2019'!A54"/>
    <hyperlink ref="Z39" location="'Val testo - PNA 2019'!A62" display="'Val testo - PNA 2019'!A62"/>
    <hyperlink ref="AA39" location="'Val testo - PNA 2019'!A70" display="'Val testo - PNA 2019'!A70"/>
    <hyperlink ref="AB39" location="'Val testo - PNA 2019'!A78" display="'Val testo - PNA 2019'!A78"/>
    <hyperlink ref="AF39" location="'Val testo - PNA 2019'!A88" display="'Val testo - PNA 2019'!A88"/>
    <hyperlink ref="R56" location="'Val testo - PNA 2019'!A3" display="'Val testo - PNA 2019'!A3"/>
    <hyperlink ref="S56" location="'Val testo - PNA 2019'!A12" display="'Val testo - PNA 2019'!A12"/>
    <hyperlink ref="T56" location="'Val testo - PNA 2019'!A20" display="'Val testo - PNA 2019'!A20"/>
    <hyperlink ref="U56" location="'Val testo - PNA 2019'!A28" display="'Val testo - PNA 2019'!A28"/>
    <hyperlink ref="V56" location="'Val testo - PNA 2019'!A36" display="'Val testo - PNA 2019'!A36"/>
    <hyperlink ref="X56" location="'Val testo - PNA 2019'!A46" display="'Val testo - PNA 2019'!A46"/>
    <hyperlink ref="Y56" location="'Val testo - PNA 2019'!A54" display="'Val testo - PNA 2019'!A54"/>
    <hyperlink ref="Z56" location="'Val testo - PNA 2019'!A62" display="'Val testo - PNA 2019'!A62"/>
    <hyperlink ref="AA56" location="'Val testo - PNA 2019'!A70" display="'Val testo - PNA 2019'!A70"/>
    <hyperlink ref="AB56" location="'Val testo - PNA 2019'!A78" display="'Val testo - PNA 2019'!A78"/>
    <hyperlink ref="AF56" location="'Val testo - PNA 2019'!A88" display="'Val testo - PNA 2019'!A88"/>
    <hyperlink ref="R60" location="'Val testo - PNA 2019'!A3" display="'Val testo - PNA 2019'!A3"/>
    <hyperlink ref="S60" location="'Val testo - PNA 2019'!A12" display="'Val testo - PNA 2019'!A12"/>
    <hyperlink ref="T60" location="'Val testo - PNA 2019'!A20" display="'Val testo - PNA 2019'!A20"/>
    <hyperlink ref="U60" location="'Val testo - PNA 2019'!A28" display="'Val testo - PNA 2019'!A28"/>
    <hyperlink ref="V60" location="'Val testo - PNA 2019'!A36" display="'Val testo - PNA 2019'!A36"/>
    <hyperlink ref="X60" location="'Val testo - PNA 2019'!A46" display="'Val testo - PNA 2019'!A46"/>
    <hyperlink ref="Y60" location="'Val testo - PNA 2019'!A54" display="'Val testo - PNA 2019'!A54"/>
    <hyperlink ref="Z60" location="'Val testo - PNA 2019'!A62" display="'Val testo - PNA 2019'!A62"/>
    <hyperlink ref="AA60" location="'Val testo - PNA 2019'!A70" display="'Val testo - PNA 2019'!A70"/>
    <hyperlink ref="AB60" location="'Val testo - PNA 2019'!A78" display="'Val testo - PNA 2019'!A78"/>
    <hyperlink ref="AF60" location="'Val testo - PNA 2019'!A88" display="'Val testo - PNA 2019'!A88"/>
    <hyperlink ref="R77" location="'Val testo - PNA 2019'!A3" display="'Val testo - PNA 2019'!A3"/>
    <hyperlink ref="S77" location="'Val testo - PNA 2019'!A12" display="'Val testo - PNA 2019'!A12"/>
    <hyperlink ref="T77" location="'Val testo - PNA 2019'!A20" display="'Val testo - PNA 2019'!A20"/>
    <hyperlink ref="U77" location="'Val testo - PNA 2019'!A28" display="'Val testo - PNA 2019'!A28"/>
    <hyperlink ref="V77" location="'Val testo - PNA 2019'!A36" display="'Val testo - PNA 2019'!A36"/>
    <hyperlink ref="X77" location="'Val testo - PNA 2019'!A46" display="'Val testo - PNA 2019'!A46"/>
    <hyperlink ref="Y77" location="'Val testo - PNA 2019'!A54" display="'Val testo - PNA 2019'!A54"/>
    <hyperlink ref="Z77" location="'Val testo - PNA 2019'!A62" display="'Val testo - PNA 2019'!A62"/>
    <hyperlink ref="AA77" location="'Val testo - PNA 2019'!A70" display="'Val testo - PNA 2019'!A70"/>
    <hyperlink ref="AB77" location="'Val testo - PNA 2019'!A78" display="'Val testo - PNA 2019'!A78"/>
    <hyperlink ref="AF77" location="'Val testo - PNA 2019'!A88" display="'Val testo - PNA 2019'!A88"/>
    <hyperlink ref="R81" location="'Val testo - PNA 2019'!A3" display="'Val testo - PNA 2019'!A3"/>
    <hyperlink ref="S81" location="'Val testo - PNA 2019'!A12" display="'Val testo - PNA 2019'!A12"/>
    <hyperlink ref="T81" location="'Val testo - PNA 2019'!A20" display="'Val testo - PNA 2019'!A20"/>
    <hyperlink ref="U81" location="'Val testo - PNA 2019'!A28" display="'Val testo - PNA 2019'!A28"/>
    <hyperlink ref="V81" location="'Val testo - PNA 2019'!A36" display="'Val testo - PNA 2019'!A36"/>
    <hyperlink ref="X81" location="'Val testo - PNA 2019'!A46" display="'Val testo - PNA 2019'!A46"/>
    <hyperlink ref="Y81" location="'Val testo - PNA 2019'!A54" display="'Val testo - PNA 2019'!A54"/>
    <hyperlink ref="Z81" location="'Val testo - PNA 2019'!A62" display="'Val testo - PNA 2019'!A62"/>
    <hyperlink ref="AA81" location="'Val testo - PNA 2019'!A70" display="'Val testo - PNA 2019'!A70"/>
    <hyperlink ref="AB81" location="'Val testo - PNA 2019'!A78" display="'Val testo - PNA 2019'!A78"/>
    <hyperlink ref="AF81" location="'Val testo - PNA 2019'!A88" display="'Val testo - PNA 2019'!A88"/>
    <hyperlink ref="R98" location="'Val testo - PNA 2019'!A3" display="'Val testo - PNA 2019'!A3"/>
    <hyperlink ref="S98" location="'Val testo - PNA 2019'!A12" display="'Val testo - PNA 2019'!A12"/>
    <hyperlink ref="T98" location="'Val testo - PNA 2019'!A20" display="'Val testo - PNA 2019'!A20"/>
    <hyperlink ref="U98" location="'Val testo - PNA 2019'!A28" display="'Val testo - PNA 2019'!A28"/>
    <hyperlink ref="V98" location="'Val testo - PNA 2019'!A36" display="'Val testo - PNA 2019'!A36"/>
    <hyperlink ref="X98" location="'Val testo - PNA 2019'!A46" display="'Val testo - PNA 2019'!A46"/>
    <hyperlink ref="Y98" location="'Val testo - PNA 2019'!A54" display="'Val testo - PNA 2019'!A54"/>
    <hyperlink ref="Z98" location="'Val testo - PNA 2019'!A62" display="'Val testo - PNA 2019'!A62"/>
    <hyperlink ref="AA98" location="'Val testo - PNA 2019'!A70" display="'Val testo - PNA 2019'!A70"/>
    <hyperlink ref="AB98" location="'Val testo - PNA 2019'!A78" display="'Val testo - PNA 2019'!A78"/>
    <hyperlink ref="AF98" location="'Val testo - PNA 2019'!A88" display="'Val testo - PNA 2019'!A88"/>
    <hyperlink ref="R102" location="'Val testo - PNA 2019'!A3" display="'Val testo - PNA 2019'!A3"/>
    <hyperlink ref="S102" location="'Val testo - PNA 2019'!A12" display="'Val testo - PNA 2019'!A12"/>
    <hyperlink ref="T102" location="'Val testo - PNA 2019'!A20" display="'Val testo - PNA 2019'!A20"/>
    <hyperlink ref="U102" location="'Val testo - PNA 2019'!A28" display="'Val testo - PNA 2019'!A28"/>
    <hyperlink ref="V102" location="'Val testo - PNA 2019'!A36" display="'Val testo - PNA 2019'!A36"/>
    <hyperlink ref="X102" location="'Val testo - PNA 2019'!A46" display="'Val testo - PNA 2019'!A46"/>
    <hyperlink ref="Y102" location="'Val testo - PNA 2019'!A54" display="'Val testo - PNA 2019'!A54"/>
    <hyperlink ref="Z102" location="'Val testo - PNA 2019'!A62" display="'Val testo - PNA 2019'!A62"/>
    <hyperlink ref="AA102" location="'Val testo - PNA 2019'!A70" display="'Val testo - PNA 2019'!A70"/>
    <hyperlink ref="AB102" location="'Val testo - PNA 2019'!A78" display="'Val testo - PNA 2019'!A78"/>
    <hyperlink ref="AF102" location="'Val testo - PNA 2019'!A88" display="'Val testo - PNA 2019'!A88"/>
    <hyperlink ref="R119" location="'Val testo - PNA 2019'!A3" display="'Val testo - PNA 2019'!A3"/>
    <hyperlink ref="S119" location="'Val testo - PNA 2019'!A12" display="'Val testo - PNA 2019'!A12"/>
    <hyperlink ref="T119" location="'Val testo - PNA 2019'!A20" display="'Val testo - PNA 2019'!A20"/>
    <hyperlink ref="U119" location="'Val testo - PNA 2019'!A28" display="'Val testo - PNA 2019'!A28"/>
    <hyperlink ref="V119" location="'Val testo - PNA 2019'!A36" display="'Val testo - PNA 2019'!A36"/>
    <hyperlink ref="X119" location="'Val testo - PNA 2019'!A46" display="'Val testo - PNA 2019'!A46"/>
    <hyperlink ref="Y119" location="'Val testo - PNA 2019'!A54" display="'Val testo - PNA 2019'!A54"/>
    <hyperlink ref="Z119" location="'Val testo - PNA 2019'!A62" display="'Val testo - PNA 2019'!A62"/>
    <hyperlink ref="AA119" location="'Val testo - PNA 2019'!A70" display="'Val testo - PNA 2019'!A70"/>
    <hyperlink ref="AB119" location="'Val testo - PNA 2019'!A78" display="'Val testo - PNA 2019'!A78"/>
    <hyperlink ref="AF119" location="'Val testo - PNA 2019'!A88" display="'Val testo - PNA 2019'!A88"/>
    <hyperlink ref="R123" location="'Val testo - PNA 2019'!A3" display="'Val testo - PNA 2019'!A3"/>
    <hyperlink ref="S123" location="'Val testo - PNA 2019'!A12" display="'Val testo - PNA 2019'!A12"/>
    <hyperlink ref="T123" location="'Val testo - PNA 2019'!A20" display="'Val testo - PNA 2019'!A20"/>
    <hyperlink ref="U123" location="'Val testo - PNA 2019'!A28" display="'Val testo - PNA 2019'!A28"/>
    <hyperlink ref="V123" location="'Val testo - PNA 2019'!A36" display="'Val testo - PNA 2019'!A36"/>
    <hyperlink ref="X123" location="'Val testo - PNA 2019'!A46" display="'Val testo - PNA 2019'!A46"/>
    <hyperlink ref="Y123" location="'Val testo - PNA 2019'!A54" display="'Val testo - PNA 2019'!A54"/>
    <hyperlink ref="Z123" location="'Val testo - PNA 2019'!A62" display="'Val testo - PNA 2019'!A62"/>
    <hyperlink ref="AA123" location="'Val testo - PNA 2019'!A70" display="'Val testo - PNA 2019'!A70"/>
    <hyperlink ref="AB123" location="'Val testo - PNA 2019'!A78" display="'Val testo - PNA 2019'!A78"/>
    <hyperlink ref="AF123" location="'Val testo - PNA 2019'!A88" display="'Val testo - PNA 2019'!A88"/>
    <hyperlink ref="R140" location="'Val testo - PNA 2019'!A3" display="'Val testo - PNA 2019'!A3"/>
    <hyperlink ref="S140" location="'Val testo - PNA 2019'!A12" display="'Val testo - PNA 2019'!A12"/>
    <hyperlink ref="T140" location="'Val testo - PNA 2019'!A20" display="'Val testo - PNA 2019'!A20"/>
    <hyperlink ref="U140" location="'Val testo - PNA 2019'!A28" display="'Val testo - PNA 2019'!A28"/>
    <hyperlink ref="V140" location="'Val testo - PNA 2019'!A36" display="'Val testo - PNA 2019'!A36"/>
    <hyperlink ref="X140" location="'Val testo - PNA 2019'!A46" display="'Val testo - PNA 2019'!A46"/>
    <hyperlink ref="Y140" location="'Val testo - PNA 2019'!A54" display="'Val testo - PNA 2019'!A54"/>
    <hyperlink ref="Z140" location="'Val testo - PNA 2019'!A62" display="'Val testo - PNA 2019'!A62"/>
    <hyperlink ref="AA140" location="'Val testo - PNA 2019'!A70" display="'Val testo - PNA 2019'!A70"/>
    <hyperlink ref="AB140" location="'Val testo - PNA 2019'!A78" display="'Val testo - PNA 2019'!A78"/>
    <hyperlink ref="AF140" location="'Val testo - PNA 2019'!A88" display="'Val testo - PNA 2019'!A88"/>
    <hyperlink ref="R144" location="'Val testo - PNA 2019'!A3" display="'Val testo - PNA 2019'!A3"/>
    <hyperlink ref="S144" location="'Val testo - PNA 2019'!A12" display="'Val testo - PNA 2019'!A12"/>
    <hyperlink ref="T144" location="'Val testo - PNA 2019'!A20" display="'Val testo - PNA 2019'!A20"/>
    <hyperlink ref="U144" location="'Val testo - PNA 2019'!A28" display="'Val testo - PNA 2019'!A28"/>
    <hyperlink ref="V144" location="'Val testo - PNA 2019'!A36" display="'Val testo - PNA 2019'!A36"/>
    <hyperlink ref="X144" location="'Val testo - PNA 2019'!A46" display="'Val testo - PNA 2019'!A46"/>
    <hyperlink ref="Y144" location="'Val testo - PNA 2019'!A54" display="'Val testo - PNA 2019'!A54"/>
    <hyperlink ref="Z144" location="'Val testo - PNA 2019'!A62" display="'Val testo - PNA 2019'!A62"/>
    <hyperlink ref="AA144" location="'Val testo - PNA 2019'!A70" display="'Val testo - PNA 2019'!A70"/>
    <hyperlink ref="AB144" location="'Val testo - PNA 2019'!A78" display="'Val testo - PNA 2019'!A78"/>
    <hyperlink ref="AF144" location="'Val testo - PNA 2019'!A88" display="'Val testo - PNA 2019'!A88"/>
    <hyperlink ref="R161" location="'Val testo - PNA 2019'!A3" display="'Val testo - PNA 2019'!A3"/>
    <hyperlink ref="S161" location="'Val testo - PNA 2019'!A12" display="'Val testo - PNA 2019'!A12"/>
    <hyperlink ref="T161" location="'Val testo - PNA 2019'!A20" display="'Val testo - PNA 2019'!A20"/>
    <hyperlink ref="U161" location="'Val testo - PNA 2019'!A28" display="'Val testo - PNA 2019'!A28"/>
    <hyperlink ref="V161" location="'Val testo - PNA 2019'!A36" display="'Val testo - PNA 2019'!A36"/>
    <hyperlink ref="X161" location="'Val testo - PNA 2019'!A46" display="'Val testo - PNA 2019'!A46"/>
    <hyperlink ref="Y161" location="'Val testo - PNA 2019'!A54" display="'Val testo - PNA 2019'!A54"/>
    <hyperlink ref="Z161" location="'Val testo - PNA 2019'!A62" display="'Val testo - PNA 2019'!A62"/>
    <hyperlink ref="AA161" location="'Val testo - PNA 2019'!A70" display="'Val testo - PNA 2019'!A70"/>
    <hyperlink ref="AB161" location="'Val testo - PNA 2019'!A78" display="'Val testo - PNA 2019'!A78"/>
    <hyperlink ref="AF161" location="'Val testo - PNA 2019'!A88" display="'Val testo - PNA 2019'!A88"/>
    <hyperlink ref="R165" location="'Val testo - PNA 2019'!A3" display="'Val testo - PNA 2019'!A3"/>
    <hyperlink ref="S165" location="'Val testo - PNA 2019'!A12" display="'Val testo - PNA 2019'!A12"/>
    <hyperlink ref="T165" location="'Val testo - PNA 2019'!A20" display="'Val testo - PNA 2019'!A20"/>
    <hyperlink ref="U165" location="'Val testo - PNA 2019'!A28" display="'Val testo - PNA 2019'!A28"/>
    <hyperlink ref="V165" location="'Val testo - PNA 2019'!A36" display="'Val testo - PNA 2019'!A36"/>
    <hyperlink ref="X165" location="'Val testo - PNA 2019'!A46" display="'Val testo - PNA 2019'!A46"/>
    <hyperlink ref="Y165" location="'Val testo - PNA 2019'!A54" display="'Val testo - PNA 2019'!A54"/>
    <hyperlink ref="Z165" location="'Val testo - PNA 2019'!A62" display="'Val testo - PNA 2019'!A62"/>
    <hyperlink ref="AA165" location="'Val testo - PNA 2019'!A70" display="'Val testo - PNA 2019'!A70"/>
    <hyperlink ref="AB165" location="'Val testo - PNA 2019'!A78" display="'Val testo - PNA 2019'!A78"/>
    <hyperlink ref="AF165" location="'Val testo - PNA 2019'!A88" display="'Val testo - PNA 2019'!A88"/>
    <hyperlink ref="R182" location="'Val testo - PNA 2019'!A3" display="'Val testo - PNA 2019'!A3"/>
    <hyperlink ref="S182" location="'Val testo - PNA 2019'!A12" display="'Val testo - PNA 2019'!A12"/>
    <hyperlink ref="T182" location="'Val testo - PNA 2019'!A20" display="'Val testo - PNA 2019'!A20"/>
    <hyperlink ref="U182" location="'Val testo - PNA 2019'!A28" display="'Val testo - PNA 2019'!A28"/>
    <hyperlink ref="V182" location="'Val testo - PNA 2019'!A36" display="'Val testo - PNA 2019'!A36"/>
    <hyperlink ref="X182" location="'Val testo - PNA 2019'!A46" display="'Val testo - PNA 2019'!A46"/>
    <hyperlink ref="Y182" location="'Val testo - PNA 2019'!A54" display="'Val testo - PNA 2019'!A54"/>
    <hyperlink ref="Z182" location="'Val testo - PNA 2019'!A62" display="'Val testo - PNA 2019'!A62"/>
    <hyperlink ref="AA182" location="'Val testo - PNA 2019'!A70" display="'Val testo - PNA 2019'!A70"/>
    <hyperlink ref="AB182" location="'Val testo - PNA 2019'!A78" display="'Val testo - PNA 2019'!A78"/>
    <hyperlink ref="AF182" location="'Val testo - PNA 2019'!A88" display="'Val testo - PNA 2019'!A88"/>
    <hyperlink ref="R186" location="'Val testo - PNA 2019'!A3" display="'Val testo - PNA 2019'!A3"/>
    <hyperlink ref="S186" location="'Val testo - PNA 2019'!A12" display="'Val testo - PNA 2019'!A12"/>
    <hyperlink ref="T186" location="'Val testo - PNA 2019'!A20" display="'Val testo - PNA 2019'!A20"/>
    <hyperlink ref="U186" location="'Val testo - PNA 2019'!A28" display="'Val testo - PNA 2019'!A28"/>
    <hyperlink ref="V186" location="'Val testo - PNA 2019'!A36" display="'Val testo - PNA 2019'!A36"/>
    <hyperlink ref="X186" location="'Val testo - PNA 2019'!A46" display="'Val testo - PNA 2019'!A46"/>
    <hyperlink ref="Y186" location="'Val testo - PNA 2019'!A54" display="'Val testo - PNA 2019'!A54"/>
    <hyperlink ref="Z186" location="'Val testo - PNA 2019'!A62" display="'Val testo - PNA 2019'!A62"/>
    <hyperlink ref="AA186" location="'Val testo - PNA 2019'!A70" display="'Val testo - PNA 2019'!A70"/>
    <hyperlink ref="AB186" location="'Val testo - PNA 2019'!A78" display="'Val testo - PNA 2019'!A78"/>
    <hyperlink ref="AF186" location="'Val testo - PNA 2019'!A88" display="'Val testo - PNA 2019'!A88"/>
    <hyperlink ref="R203" location="'Val testo - PNA 2019'!A3" display="'Val testo - PNA 2019'!A3"/>
    <hyperlink ref="S203" location="'Val testo - PNA 2019'!A12" display="'Val testo - PNA 2019'!A12"/>
    <hyperlink ref="T203" location="'Val testo - PNA 2019'!A20" display="'Val testo - PNA 2019'!A20"/>
    <hyperlink ref="U203" location="'Val testo - PNA 2019'!A28" display="'Val testo - PNA 2019'!A28"/>
    <hyperlink ref="V203" location="'Val testo - PNA 2019'!A36" display="'Val testo - PNA 2019'!A36"/>
    <hyperlink ref="X203" location="'Val testo - PNA 2019'!A46" display="'Val testo - PNA 2019'!A46"/>
    <hyperlink ref="Y203" location="'Val testo - PNA 2019'!A54" display="'Val testo - PNA 2019'!A54"/>
    <hyperlink ref="Z203" location="'Val testo - PNA 2019'!A62" display="'Val testo - PNA 2019'!A62"/>
    <hyperlink ref="AA203" location="'Val testo - PNA 2019'!A70" display="'Val testo - PNA 2019'!A70"/>
    <hyperlink ref="AB203" location="'Val testo - PNA 2019'!A78" display="'Val testo - PNA 2019'!A78"/>
    <hyperlink ref="AF203" location="'Val testo - PNA 2019'!A88" display="'Val testo - PNA 2019'!A88"/>
    <hyperlink ref="R207" location="'Val testo - PNA 2019'!A3" display="'Val testo - PNA 2019'!A3"/>
    <hyperlink ref="S207" location="'Val testo - PNA 2019'!A12" display="'Val testo - PNA 2019'!A12"/>
    <hyperlink ref="T207" location="'Val testo - PNA 2019'!A20" display="'Val testo - PNA 2019'!A20"/>
    <hyperlink ref="U207" location="'Val testo - PNA 2019'!A28" display="'Val testo - PNA 2019'!A28"/>
    <hyperlink ref="V207" location="'Val testo - PNA 2019'!A36" display="'Val testo - PNA 2019'!A36"/>
    <hyperlink ref="X207" location="'Val testo - PNA 2019'!A46" display="'Val testo - PNA 2019'!A46"/>
    <hyperlink ref="Y207" location="'Val testo - PNA 2019'!A54" display="'Val testo - PNA 2019'!A54"/>
    <hyperlink ref="Z207" location="'Val testo - PNA 2019'!A62" display="'Val testo - PNA 2019'!A62"/>
    <hyperlink ref="AA207" location="'Val testo - PNA 2019'!A70" display="'Val testo - PNA 2019'!A70"/>
    <hyperlink ref="AB207" location="'Val testo - PNA 2019'!A78" display="'Val testo - PNA 2019'!A78"/>
    <hyperlink ref="AF207" location="'Val testo - PNA 2019'!A88" display="'Val testo - PNA 2019'!A88"/>
    <hyperlink ref="R224" location="'Val testo - PNA 2019'!A3" display="'Val testo - PNA 2019'!A3"/>
    <hyperlink ref="S224" location="'Val testo - PNA 2019'!A12" display="'Val testo - PNA 2019'!A12"/>
    <hyperlink ref="T224" location="'Val testo - PNA 2019'!A20" display="'Val testo - PNA 2019'!A20"/>
    <hyperlink ref="U224" location="'Val testo - PNA 2019'!A28" display="'Val testo - PNA 2019'!A28"/>
    <hyperlink ref="V224" location="'Val testo - PNA 2019'!A36" display="'Val testo - PNA 2019'!A36"/>
    <hyperlink ref="X224" location="'Val testo - PNA 2019'!A46" display="'Val testo - PNA 2019'!A46"/>
    <hyperlink ref="Y224" location="'Val testo - PNA 2019'!A54" display="'Val testo - PNA 2019'!A54"/>
    <hyperlink ref="Z224" location="'Val testo - PNA 2019'!A62" display="'Val testo - PNA 2019'!A62"/>
    <hyperlink ref="AA224" location="'Val testo - PNA 2019'!A70" display="'Val testo - PNA 2019'!A70"/>
    <hyperlink ref="AB224" location="'Val testo - PNA 2019'!A78" display="'Val testo - PNA 2019'!A78"/>
    <hyperlink ref="AF224" location="'Val testo - PNA 2019'!A88" display="'Val testo - PNA 2019'!A88"/>
    <hyperlink ref="R228" location="'Val testo - PNA 2019'!A3" display="'Val testo - PNA 2019'!A3"/>
    <hyperlink ref="S228" location="'Val testo - PNA 2019'!A12" display="'Val testo - PNA 2019'!A12"/>
    <hyperlink ref="T228" location="'Val testo - PNA 2019'!A20" display="'Val testo - PNA 2019'!A20"/>
    <hyperlink ref="U228" location="'Val testo - PNA 2019'!A28" display="'Val testo - PNA 2019'!A28"/>
    <hyperlink ref="V228" location="'Val testo - PNA 2019'!A36" display="'Val testo - PNA 2019'!A36"/>
    <hyperlink ref="X228" location="'Val testo - PNA 2019'!A46" display="'Val testo - PNA 2019'!A46"/>
    <hyperlink ref="Y228" location="'Val testo - PNA 2019'!A54" display="'Val testo - PNA 2019'!A54"/>
    <hyperlink ref="Z228" location="'Val testo - PNA 2019'!A62" display="'Val testo - PNA 2019'!A62"/>
    <hyperlink ref="AA228" location="'Val testo - PNA 2019'!A70" display="'Val testo - PNA 2019'!A70"/>
    <hyperlink ref="AB228" location="'Val testo - PNA 2019'!A78" display="'Val testo - PNA 2019'!A78"/>
    <hyperlink ref="AF228" location="'Val testo - PNA 2019'!A88" display="'Val testo - PNA 2019'!A88"/>
    <hyperlink ref="R245" location="'Val testo - PNA 2019'!A3" display="'Val testo - PNA 2019'!A3"/>
    <hyperlink ref="S245" location="'Val testo - PNA 2019'!A12" display="'Val testo - PNA 2019'!A12"/>
    <hyperlink ref="T245" location="'Val testo - PNA 2019'!A20" display="'Val testo - PNA 2019'!A20"/>
    <hyperlink ref="U245" location="'Val testo - PNA 2019'!A28" display="'Val testo - PNA 2019'!A28"/>
    <hyperlink ref="V245" location="'Val testo - PNA 2019'!A36" display="'Val testo - PNA 2019'!A36"/>
    <hyperlink ref="X245" location="'Val testo - PNA 2019'!A46" display="'Val testo - PNA 2019'!A46"/>
    <hyperlink ref="Y245" location="'Val testo - PNA 2019'!A54" display="'Val testo - PNA 2019'!A54"/>
    <hyperlink ref="Z245" location="'Val testo - PNA 2019'!A62" display="'Val testo - PNA 2019'!A62"/>
    <hyperlink ref="AA245" location="'Val testo - PNA 2019'!A70" display="'Val testo - PNA 2019'!A70"/>
    <hyperlink ref="AB245" location="'Val testo - PNA 2019'!A78" display="'Val testo - PNA 2019'!A78"/>
    <hyperlink ref="AF245" location="'Val testo - PNA 2019'!A88" display="'Val testo - PNA 2019'!A88"/>
    <hyperlink ref="R249" location="'Val testo - PNA 2019'!A3" display="'Val testo - PNA 2019'!A3"/>
    <hyperlink ref="S249" location="'Val testo - PNA 2019'!A12" display="'Val testo - PNA 2019'!A12"/>
    <hyperlink ref="T249" location="'Val testo - PNA 2019'!A20" display="'Val testo - PNA 2019'!A20"/>
    <hyperlink ref="U249" location="'Val testo - PNA 2019'!A28" display="'Val testo - PNA 2019'!A28"/>
    <hyperlink ref="V249" location="'Val testo - PNA 2019'!A36" display="'Val testo - PNA 2019'!A36"/>
    <hyperlink ref="X249" location="'Val testo - PNA 2019'!A46" display="'Val testo - PNA 2019'!A46"/>
    <hyperlink ref="Y249" location="'Val testo - PNA 2019'!A54" display="'Val testo - PNA 2019'!A54"/>
    <hyperlink ref="Z249" location="'Val testo - PNA 2019'!A62" display="'Val testo - PNA 2019'!A62"/>
    <hyperlink ref="AA249" location="'Val testo - PNA 2019'!A70" display="'Val testo - PNA 2019'!A70"/>
    <hyperlink ref="AB249" location="'Val testo - PNA 2019'!A78" display="'Val testo - PNA 2019'!A78"/>
    <hyperlink ref="AF249" location="'Val testo - PNA 2019'!A88" display="'Val testo - PNA 2019'!A88"/>
    <hyperlink ref="R266" location="'Val testo - PNA 2019'!A3" display="'Val testo - PNA 2019'!A3"/>
    <hyperlink ref="S266" location="'Val testo - PNA 2019'!A12" display="'Val testo - PNA 2019'!A12"/>
    <hyperlink ref="T266" location="'Val testo - PNA 2019'!A20" display="'Val testo - PNA 2019'!A20"/>
    <hyperlink ref="U266" location="'Val testo - PNA 2019'!A28" display="'Val testo - PNA 2019'!A28"/>
    <hyperlink ref="V266" location="'Val testo - PNA 2019'!A36" display="'Val testo - PNA 2019'!A36"/>
    <hyperlink ref="X266" location="'Val testo - PNA 2019'!A46" display="'Val testo - PNA 2019'!A46"/>
    <hyperlink ref="Y266" location="'Val testo - PNA 2019'!A54" display="'Val testo - PNA 2019'!A54"/>
    <hyperlink ref="Z266" location="'Val testo - PNA 2019'!A62" display="'Val testo - PNA 2019'!A62"/>
    <hyperlink ref="AA266" location="'Val testo - PNA 2019'!A70" display="'Val testo - PNA 2019'!A70"/>
    <hyperlink ref="AB266" location="'Val testo - PNA 2019'!A78" display="'Val testo - PNA 2019'!A78"/>
    <hyperlink ref="AF266" location="'Val testo - PNA 2019'!A88" display="'Val testo - PNA 2019'!A88"/>
    <hyperlink ref="R270" location="'Val testo - PNA 2019'!A3" display="'Val testo - PNA 2019'!A3"/>
    <hyperlink ref="S270" location="'Val testo - PNA 2019'!A12" display="'Val testo - PNA 2019'!A12"/>
    <hyperlink ref="T270" location="'Val testo - PNA 2019'!A20" display="'Val testo - PNA 2019'!A20"/>
    <hyperlink ref="U270" location="'Val testo - PNA 2019'!A28" display="'Val testo - PNA 2019'!A28"/>
    <hyperlink ref="V270" location="'Val testo - PNA 2019'!A36" display="'Val testo - PNA 2019'!A36"/>
    <hyperlink ref="X270" location="'Val testo - PNA 2019'!A46" display="'Val testo - PNA 2019'!A46"/>
    <hyperlink ref="Y270" location="'Val testo - PNA 2019'!A54" display="'Val testo - PNA 2019'!A54"/>
    <hyperlink ref="Z270" location="'Val testo - PNA 2019'!A62" display="'Val testo - PNA 2019'!A62"/>
    <hyperlink ref="AA270" location="'Val testo - PNA 2019'!A70" display="'Val testo - PNA 2019'!A70"/>
    <hyperlink ref="AB270" location="'Val testo - PNA 2019'!A78" display="'Val testo - PNA 2019'!A78"/>
    <hyperlink ref="AF270" location="'Val testo - PNA 2019'!A88" display="'Val testo - PNA 2019'!A88"/>
    <hyperlink ref="R287" location="'Val testo - PNA 2019'!A3" display="'Val testo - PNA 2019'!A3"/>
    <hyperlink ref="S287" location="'Val testo - PNA 2019'!A12" display="'Val testo - PNA 2019'!A12"/>
    <hyperlink ref="T287" location="'Val testo - PNA 2019'!A20" display="'Val testo - PNA 2019'!A20"/>
    <hyperlink ref="U287" location="'Val testo - PNA 2019'!A28" display="'Val testo - PNA 2019'!A28"/>
    <hyperlink ref="V287" location="'Val testo - PNA 2019'!A36" display="'Val testo - PNA 2019'!A36"/>
    <hyperlink ref="X287" location="'Val testo - PNA 2019'!A46" display="'Val testo - PNA 2019'!A46"/>
    <hyperlink ref="Y287" location="'Val testo - PNA 2019'!A54" display="'Val testo - PNA 2019'!A54"/>
    <hyperlink ref="Z287" location="'Val testo - PNA 2019'!A62" display="'Val testo - PNA 2019'!A62"/>
    <hyperlink ref="AA287" location="'Val testo - PNA 2019'!A70" display="'Val testo - PNA 2019'!A70"/>
    <hyperlink ref="AB287" location="'Val testo - PNA 2019'!A78" display="'Val testo - PNA 2019'!A78"/>
    <hyperlink ref="AF287" location="'Val testo - PNA 2019'!A88" display="'Val testo - PNA 2019'!A88"/>
    <hyperlink ref="R291" location="'Val testo - PNA 2019'!A3" display="'Val testo - PNA 2019'!A3"/>
    <hyperlink ref="S291" location="'Val testo - PNA 2019'!A12" display="'Val testo - PNA 2019'!A12"/>
    <hyperlink ref="T291" location="'Val testo - PNA 2019'!A20" display="'Val testo - PNA 2019'!A20"/>
    <hyperlink ref="U291" location="'Val testo - PNA 2019'!A28" display="'Val testo - PNA 2019'!A28"/>
    <hyperlink ref="V291" location="'Val testo - PNA 2019'!A36" display="'Val testo - PNA 2019'!A36"/>
    <hyperlink ref="X291" location="'Val testo - PNA 2019'!A46" display="'Val testo - PNA 2019'!A46"/>
    <hyperlink ref="Y291" location="'Val testo - PNA 2019'!A54" display="'Val testo - PNA 2019'!A54"/>
    <hyperlink ref="Z291" location="'Val testo - PNA 2019'!A62" display="'Val testo - PNA 2019'!A62"/>
    <hyperlink ref="AA291" location="'Val testo - PNA 2019'!A70" display="'Val testo - PNA 2019'!A70"/>
    <hyperlink ref="AB291" location="'Val testo - PNA 2019'!A78" display="'Val testo - PNA 2019'!A78"/>
    <hyperlink ref="AF291" location="'Val testo - PNA 2019'!A88" display="'Val testo - PNA 2019'!A88"/>
    <hyperlink ref="R308" location="'Val testo - PNA 2019'!A3" display="'Val testo - PNA 2019'!A3"/>
    <hyperlink ref="S308" location="'Val testo - PNA 2019'!A12" display="'Val testo - PNA 2019'!A12"/>
    <hyperlink ref="T308" location="'Val testo - PNA 2019'!A20" display="'Val testo - PNA 2019'!A20"/>
    <hyperlink ref="U308" location="'Val testo - PNA 2019'!A28" display="'Val testo - PNA 2019'!A28"/>
    <hyperlink ref="V308" location="'Val testo - PNA 2019'!A36" display="'Val testo - PNA 2019'!A36"/>
    <hyperlink ref="X308" location="'Val testo - PNA 2019'!A46" display="'Val testo - PNA 2019'!A46"/>
    <hyperlink ref="Y308" location="'Val testo - PNA 2019'!A54" display="'Val testo - PNA 2019'!A54"/>
    <hyperlink ref="Z308" location="'Val testo - PNA 2019'!A62" display="'Val testo - PNA 2019'!A62"/>
    <hyperlink ref="AA308" location="'Val testo - PNA 2019'!A70" display="'Val testo - PNA 2019'!A70"/>
    <hyperlink ref="AB308" location="'Val testo - PNA 2019'!A78" display="'Val testo - PNA 2019'!A78"/>
    <hyperlink ref="AF308" location="'Val testo - PNA 2019'!A88" display="'Val testo - PNA 2019'!A88"/>
    <hyperlink ref="R312" location="'Val testo - PNA 2019'!A3" display="'Val testo - PNA 2019'!A3"/>
    <hyperlink ref="S312" location="'Val testo - PNA 2019'!A12" display="'Val testo - PNA 2019'!A12"/>
    <hyperlink ref="T312" location="'Val testo - PNA 2019'!A20" display="'Val testo - PNA 2019'!A20"/>
    <hyperlink ref="U312" location="'Val testo - PNA 2019'!A28" display="'Val testo - PNA 2019'!A28"/>
    <hyperlink ref="V312" location="'Val testo - PNA 2019'!A36" display="'Val testo - PNA 2019'!A36"/>
    <hyperlink ref="X312" location="'Val testo - PNA 2019'!A46" display="'Val testo - PNA 2019'!A46"/>
    <hyperlink ref="Y312" location="'Val testo - PNA 2019'!A54" display="'Val testo - PNA 2019'!A54"/>
    <hyperlink ref="Z312" location="'Val testo - PNA 2019'!A62" display="'Val testo - PNA 2019'!A62"/>
    <hyperlink ref="AA312" location="'Val testo - PNA 2019'!A70" display="'Val testo - PNA 2019'!A70"/>
    <hyperlink ref="AB312" location="'Val testo - PNA 2019'!A78" display="'Val testo - PNA 2019'!A78"/>
    <hyperlink ref="AF312" location="'Val testo - PNA 2019'!A88" display="'Val testo - PNA 2019'!A88"/>
    <hyperlink ref="R329" location="'Val testo - PNA 2019'!A3" display="'Val testo - PNA 2019'!A3"/>
    <hyperlink ref="S329" location="'Val testo - PNA 2019'!A12" display="'Val testo - PNA 2019'!A12"/>
    <hyperlink ref="T329" location="'Val testo - PNA 2019'!A20" display="'Val testo - PNA 2019'!A20"/>
    <hyperlink ref="U329" location="'Val testo - PNA 2019'!A28" display="'Val testo - PNA 2019'!A28"/>
    <hyperlink ref="V329" location="'Val testo - PNA 2019'!A36" display="'Val testo - PNA 2019'!A36"/>
    <hyperlink ref="X329" location="'Val testo - PNA 2019'!A46" display="'Val testo - PNA 2019'!A46"/>
    <hyperlink ref="Y329" location="'Val testo - PNA 2019'!A54" display="'Val testo - PNA 2019'!A54"/>
    <hyperlink ref="Z329" location="'Val testo - PNA 2019'!A62" display="'Val testo - PNA 2019'!A62"/>
    <hyperlink ref="AA329" location="'Val testo - PNA 2019'!A70" display="'Val testo - PNA 2019'!A70"/>
    <hyperlink ref="AB329" location="'Val testo - PNA 2019'!A78" display="'Val testo - PNA 2019'!A78"/>
    <hyperlink ref="AF329" location="'Val testo - PNA 2019'!A88" display="'Val testo - PNA 2019'!A88"/>
    <hyperlink ref="R333" location="'Val testo - PNA 2019'!A3" display="'Val testo - PNA 2019'!A3"/>
    <hyperlink ref="S333" location="'Val testo - PNA 2019'!A12" display="'Val testo - PNA 2019'!A12"/>
    <hyperlink ref="T333" location="'Val testo - PNA 2019'!A20" display="'Val testo - PNA 2019'!A20"/>
    <hyperlink ref="U333" location="'Val testo - PNA 2019'!A28" display="'Val testo - PNA 2019'!A28"/>
    <hyperlink ref="V333" location="'Val testo - PNA 2019'!A36" display="'Val testo - PNA 2019'!A36"/>
    <hyperlink ref="X333" location="'Val testo - PNA 2019'!A46" display="'Val testo - PNA 2019'!A46"/>
    <hyperlink ref="Y333" location="'Val testo - PNA 2019'!A54" display="'Val testo - PNA 2019'!A54"/>
    <hyperlink ref="Z333" location="'Val testo - PNA 2019'!A62" display="'Val testo - PNA 2019'!A62"/>
    <hyperlink ref="AA333" location="'Val testo - PNA 2019'!A70" display="'Val testo - PNA 2019'!A70"/>
    <hyperlink ref="AB333" location="'Val testo - PNA 2019'!A78" display="'Val testo - PNA 2019'!A78"/>
    <hyperlink ref="AF333" location="'Val testo - PNA 2019'!A88" display="'Val testo - PNA 2019'!A88"/>
    <hyperlink ref="R350" location="'Val testo - PNA 2019'!A3" display="'Val testo - PNA 2019'!A3"/>
    <hyperlink ref="S350" location="'Val testo - PNA 2019'!A12" display="'Val testo - PNA 2019'!A12"/>
    <hyperlink ref="T350" location="'Val testo - PNA 2019'!A20" display="'Val testo - PNA 2019'!A20"/>
    <hyperlink ref="U350" location="'Val testo - PNA 2019'!A28" display="'Val testo - PNA 2019'!A28"/>
    <hyperlink ref="V350" location="'Val testo - PNA 2019'!A36" display="'Val testo - PNA 2019'!A36"/>
    <hyperlink ref="X350" location="'Val testo - PNA 2019'!A46" display="'Val testo - PNA 2019'!A46"/>
    <hyperlink ref="Y350" location="'Val testo - PNA 2019'!A54" display="'Val testo - PNA 2019'!A54"/>
    <hyperlink ref="Z350" location="'Val testo - PNA 2019'!A62" display="'Val testo - PNA 2019'!A62"/>
    <hyperlink ref="AA350" location="'Val testo - PNA 2019'!A70" display="'Val testo - PNA 2019'!A70"/>
    <hyperlink ref="AB350" location="'Val testo - PNA 2019'!A78" display="'Val testo - PNA 2019'!A78"/>
    <hyperlink ref="AF350" location="'Val testo - PNA 2019'!A88" display="'Val testo - PNA 2019'!A88"/>
    <hyperlink ref="R354" location="'Val testo - PNA 2019'!A3" display="'Val testo - PNA 2019'!A3"/>
    <hyperlink ref="S354" location="'Val testo - PNA 2019'!A12" display="'Val testo - PNA 2019'!A12"/>
    <hyperlink ref="T354" location="'Val testo - PNA 2019'!A20" display="'Val testo - PNA 2019'!A20"/>
    <hyperlink ref="U354" location="'Val testo - PNA 2019'!A28" display="'Val testo - PNA 2019'!A28"/>
    <hyperlink ref="V354" location="'Val testo - PNA 2019'!A36" display="'Val testo - PNA 2019'!A36"/>
    <hyperlink ref="X354" location="'Val testo - PNA 2019'!A46" display="'Val testo - PNA 2019'!A46"/>
    <hyperlink ref="Y354" location="'Val testo - PNA 2019'!A54" display="'Val testo - PNA 2019'!A54"/>
    <hyperlink ref="Z354" location="'Val testo - PNA 2019'!A62" display="'Val testo - PNA 2019'!A62"/>
    <hyperlink ref="AA354" location="'Val testo - PNA 2019'!A70" display="'Val testo - PNA 2019'!A70"/>
    <hyperlink ref="AB354" location="'Val testo - PNA 2019'!A78" display="'Val testo - PNA 2019'!A78"/>
    <hyperlink ref="AF354" location="'Val testo - PNA 2019'!A88" display="'Val testo - PNA 2019'!A88"/>
    <hyperlink ref="R371" location="'Val testo - PNA 2019'!A3" display="'Val testo - PNA 2019'!A3"/>
    <hyperlink ref="S371" location="'Val testo - PNA 2019'!A12" display="'Val testo - PNA 2019'!A12"/>
    <hyperlink ref="T371" location="'Val testo - PNA 2019'!A20" display="'Val testo - PNA 2019'!A20"/>
    <hyperlink ref="U371" location="'Val testo - PNA 2019'!A28" display="'Val testo - PNA 2019'!A28"/>
    <hyperlink ref="V371" location="'Val testo - PNA 2019'!A36" display="'Val testo - PNA 2019'!A36"/>
    <hyperlink ref="X371" location="'Val testo - PNA 2019'!A46" display="'Val testo - PNA 2019'!A46"/>
    <hyperlink ref="Y371" location="'Val testo - PNA 2019'!A54" display="'Val testo - PNA 2019'!A54"/>
    <hyperlink ref="Z371" location="'Val testo - PNA 2019'!A62" display="'Val testo - PNA 2019'!A62"/>
    <hyperlink ref="AA371" location="'Val testo - PNA 2019'!A70" display="'Val testo - PNA 2019'!A70"/>
    <hyperlink ref="AB371" location="'Val testo - PNA 2019'!A78" display="'Val testo - PNA 2019'!A78"/>
    <hyperlink ref="AF371" location="'Val testo - PNA 2019'!A88" display="'Val testo - PNA 2019'!A88"/>
    <hyperlink ref="R375" location="'Val testo - PNA 2019'!A3" display="'Val testo - PNA 2019'!A3"/>
    <hyperlink ref="S375" location="'Val testo - PNA 2019'!A12" display="'Val testo - PNA 2019'!A12"/>
    <hyperlink ref="T375" location="'Val testo - PNA 2019'!A20" display="'Val testo - PNA 2019'!A20"/>
    <hyperlink ref="U375" location="'Val testo - PNA 2019'!A28" display="'Val testo - PNA 2019'!A28"/>
    <hyperlink ref="V375" location="'Val testo - PNA 2019'!A36" display="'Val testo - PNA 2019'!A36"/>
    <hyperlink ref="X375" location="'Val testo - PNA 2019'!A46" display="'Val testo - PNA 2019'!A46"/>
    <hyperlink ref="Y375" location="'Val testo - PNA 2019'!A54" display="'Val testo - PNA 2019'!A54"/>
    <hyperlink ref="Z375" location="'Val testo - PNA 2019'!A62" display="'Val testo - PNA 2019'!A62"/>
    <hyperlink ref="AA375" location="'Val testo - PNA 2019'!A70" display="'Val testo - PNA 2019'!A70"/>
    <hyperlink ref="AB375" location="'Val testo - PNA 2019'!A78" display="'Val testo - PNA 2019'!A78"/>
    <hyperlink ref="AF375" location="'Val testo - PNA 2019'!A88" display="'Val testo - PNA 2019'!A88"/>
    <hyperlink ref="R392" location="'Val testo - PNA 2019'!A3" display="'Val testo - PNA 2019'!A3"/>
    <hyperlink ref="S392" location="'Val testo - PNA 2019'!A12" display="'Val testo - PNA 2019'!A12"/>
    <hyperlink ref="T392" location="'Val testo - PNA 2019'!A20" display="'Val testo - PNA 2019'!A20"/>
    <hyperlink ref="U392" location="'Val testo - PNA 2019'!A28" display="'Val testo - PNA 2019'!A28"/>
    <hyperlink ref="V392" location="'Val testo - PNA 2019'!A36" display="'Val testo - PNA 2019'!A36"/>
    <hyperlink ref="X392" location="'Val testo - PNA 2019'!A46" display="'Val testo - PNA 2019'!A46"/>
    <hyperlink ref="Y392" location="'Val testo - PNA 2019'!A54" display="'Val testo - PNA 2019'!A54"/>
    <hyperlink ref="Z392" location="'Val testo - PNA 2019'!A62" display="'Val testo - PNA 2019'!A62"/>
    <hyperlink ref="AA392" location="'Val testo - PNA 2019'!A70" display="'Val testo - PNA 2019'!A70"/>
    <hyperlink ref="AB392" location="'Val testo - PNA 2019'!A78" display="'Val testo - PNA 2019'!A78"/>
    <hyperlink ref="AF392" location="'Val testo - PNA 2019'!A88" display="'Val testo - PNA 2019'!A88"/>
    <hyperlink ref="R396" location="'Val testo - PNA 2019'!A3" display="'Val testo - PNA 2019'!A3"/>
    <hyperlink ref="S396" location="'Val testo - PNA 2019'!A12" display="'Val testo - PNA 2019'!A12"/>
    <hyperlink ref="T396" location="'Val testo - PNA 2019'!A20" display="'Val testo - PNA 2019'!A20"/>
    <hyperlink ref="U396" location="'Val testo - PNA 2019'!A28" display="'Val testo - PNA 2019'!A28"/>
    <hyperlink ref="V396" location="'Val testo - PNA 2019'!A36" display="'Val testo - PNA 2019'!A36"/>
    <hyperlink ref="X396" location="'Val testo - PNA 2019'!A46" display="'Val testo - PNA 2019'!A46"/>
    <hyperlink ref="Y396" location="'Val testo - PNA 2019'!A54" display="'Val testo - PNA 2019'!A54"/>
    <hyperlink ref="Z396" location="'Val testo - PNA 2019'!A62" display="'Val testo - PNA 2019'!A62"/>
    <hyperlink ref="AA396" location="'Val testo - PNA 2019'!A70" display="'Val testo - PNA 2019'!A70"/>
    <hyperlink ref="AB396" location="'Val testo - PNA 2019'!A78" display="'Val testo - PNA 2019'!A78"/>
    <hyperlink ref="AF396" location="'Val testo - PNA 2019'!A88" display="'Val testo - PNA 2019'!A88"/>
    <hyperlink ref="R413" location="'Val testo - PNA 2019'!A3" display="'Val testo - PNA 2019'!A3"/>
    <hyperlink ref="S413" location="'Val testo - PNA 2019'!A12" display="'Val testo - PNA 2019'!A12"/>
    <hyperlink ref="T413" location="'Val testo - PNA 2019'!A20" display="'Val testo - PNA 2019'!A20"/>
    <hyperlink ref="U413" location="'Val testo - PNA 2019'!A28" display="'Val testo - PNA 2019'!A28"/>
    <hyperlink ref="V413" location="'Val testo - PNA 2019'!A36" display="'Val testo - PNA 2019'!A36"/>
    <hyperlink ref="X413" location="'Val testo - PNA 2019'!A46" display="'Val testo - PNA 2019'!A46"/>
    <hyperlink ref="Y413" location="'Val testo - PNA 2019'!A54" display="'Val testo - PNA 2019'!A54"/>
    <hyperlink ref="Z413" location="'Val testo - PNA 2019'!A62" display="'Val testo - PNA 2019'!A62"/>
    <hyperlink ref="AA413" location="'Val testo - PNA 2019'!A70" display="'Val testo - PNA 2019'!A70"/>
    <hyperlink ref="AB413" location="'Val testo - PNA 2019'!A78" display="'Val testo - PNA 2019'!A78"/>
    <hyperlink ref="AF413" location="'Val testo - PNA 2019'!A88" display="'Val testo - PNA 2019'!A88"/>
    <hyperlink ref="R417" location="'Val testo - PNA 2019'!A3" display="'Val testo - PNA 2019'!A3"/>
    <hyperlink ref="S417" location="'Val testo - PNA 2019'!A12" display="'Val testo - PNA 2019'!A12"/>
    <hyperlink ref="T417" location="'Val testo - PNA 2019'!A20" display="'Val testo - PNA 2019'!A20"/>
    <hyperlink ref="U417" location="'Val testo - PNA 2019'!A28" display="'Val testo - PNA 2019'!A28"/>
    <hyperlink ref="V417" location="'Val testo - PNA 2019'!A36" display="'Val testo - PNA 2019'!A36"/>
    <hyperlink ref="X417" location="'Val testo - PNA 2019'!A46" display="'Val testo - PNA 2019'!A46"/>
    <hyperlink ref="Y417" location="'Val testo - PNA 2019'!A54" display="'Val testo - PNA 2019'!A54"/>
    <hyperlink ref="Z417" location="'Val testo - PNA 2019'!A62" display="'Val testo - PNA 2019'!A62"/>
    <hyperlink ref="AA417" location="'Val testo - PNA 2019'!A70" display="'Val testo - PNA 2019'!A70"/>
    <hyperlink ref="AB417" location="'Val testo - PNA 2019'!A78" display="'Val testo - PNA 2019'!A78"/>
    <hyperlink ref="AF417" location="'Val testo - PNA 2019'!A88" display="'Val testo - PNA 2019'!A88"/>
  </hyperlinks>
  <pageMargins left="0.25" right="0.25" top="0.75" bottom="0.75" header="0.3" footer="0.3"/>
  <pageSetup scale="22" fitToHeight="0" orientation="landscape" r:id="rId1"/>
  <ignoredErrors>
    <ignoredError sqref="P15" emptyCellReference="1"/>
    <ignoredError sqref="J13" evalError="1"/>
    <ignoredError sqref="I13" evalError="1" emptyCellReference="1"/>
  </ignoredErrors>
  <drawing r:id="rId2"/>
  <legacyDrawing r:id="rId3"/>
  <extLst>
    <ext xmlns:x14="http://schemas.microsoft.com/office/spreadsheetml/2009/9/main" uri="{78C0D931-6437-407d-A8EE-F0AAD7539E65}">
      <x14:conditionalFormattings>
        <x14:conditionalFormatting xmlns:xm="http://schemas.microsoft.com/office/excel/2006/main">
          <x14:cfRule type="iconSet" priority="1299" id="{B0C65A14-4B9E-4C07-A9B8-750F0158379C}">
            <x14:iconSet iconSet="4TrafficLights" reverse="1">
              <x14:cfvo type="percent">
                <xm:f>0</xm:f>
              </x14:cfvo>
              <x14:cfvo type="formula">
                <xm:f>'db fasce di rischio'!$C$4</xm:f>
              </x14:cfvo>
              <x14:cfvo type="formula">
                <xm:f>'db fasce di rischio'!$E$4</xm:f>
              </x14:cfvo>
              <x14:cfvo type="formula">
                <xm:f>'db fasce di rischio'!$G$4</xm:f>
              </x14:cfvo>
            </x14:iconSet>
          </x14:cfRule>
          <xm:sqref>P15</xm:sqref>
        </x14:conditionalFormatting>
        <x14:conditionalFormatting xmlns:xm="http://schemas.microsoft.com/office/excel/2006/main">
          <x14:cfRule type="iconSet" priority="1097" id="{791A6466-87AD-4C0B-965B-E11031906E1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H19:H33</xm:sqref>
        </x14:conditionalFormatting>
        <x14:conditionalFormatting xmlns:xm="http://schemas.microsoft.com/office/excel/2006/main">
          <x14:cfRule type="iconSet" priority="650" id="{F49C1CFB-276B-408F-9C54-0A45853113F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AE15</xm:sqref>
        </x14:conditionalFormatting>
        <x14:conditionalFormatting xmlns:xm="http://schemas.microsoft.com/office/excel/2006/main">
          <x14:cfRule type="iconSet" priority="649" id="{0CCE8720-067E-440C-B442-74526DAF88E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AH15</xm:sqref>
        </x14:conditionalFormatting>
        <x14:conditionalFormatting xmlns:xm="http://schemas.microsoft.com/office/excel/2006/main">
          <x14:cfRule type="iconSet" priority="647" id="{9B51A792-4D93-447A-BE1B-C2BC2A6ECDF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AE19:AE33</xm:sqref>
        </x14:conditionalFormatting>
        <x14:conditionalFormatting xmlns:xm="http://schemas.microsoft.com/office/excel/2006/main">
          <x14:cfRule type="iconSet" priority="646" id="{DDE075A1-3AB9-4E8C-89D4-D20424950C7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AH19:AH33</xm:sqref>
        </x14:conditionalFormatting>
        <x14:conditionalFormatting xmlns:xm="http://schemas.microsoft.com/office/excel/2006/main">
          <x14:cfRule type="iconSet" priority="635" id="{D0DFA690-0BB6-4AEA-B414-F63F1F9EB429}">
            <x14:iconSet iconSet="4TrafficLights" reverse="1">
              <x14:cfvo type="percent">
                <xm:f>0</xm:f>
              </x14:cfvo>
              <x14:cfvo type="formula">
                <xm:f>'db fasce di rischio'!$C$4</xm:f>
              </x14:cfvo>
              <x14:cfvo type="formula">
                <xm:f>'db fasce di rischio'!$E$4</xm:f>
              </x14:cfvo>
              <x14:cfvo type="formula">
                <xm:f>'db fasce di rischio'!$G$4</xm:f>
              </x14:cfvo>
            </x14:iconSet>
          </x14:cfRule>
          <xm:sqref>P36</xm:sqref>
        </x14:conditionalFormatting>
        <x14:conditionalFormatting xmlns:xm="http://schemas.microsoft.com/office/excel/2006/main">
          <x14:cfRule type="iconSet" priority="629" id="{BF839439-BEA6-48A1-B5F3-7BC21C5428B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H40:H54</xm:sqref>
        </x14:conditionalFormatting>
        <x14:conditionalFormatting xmlns:xm="http://schemas.microsoft.com/office/excel/2006/main">
          <x14:cfRule type="iconSet" priority="625" id="{A8AE7C8C-C71C-4637-990A-2F9465731D9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AH36</xm:sqref>
        </x14:conditionalFormatting>
        <x14:conditionalFormatting xmlns:xm="http://schemas.microsoft.com/office/excel/2006/main">
          <x14:cfRule type="iconSet" priority="622" id="{81B690CE-70C7-4C14-A300-96FCFEEBA57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AH40:AH54</xm:sqref>
        </x14:conditionalFormatting>
        <x14:conditionalFormatting xmlns:xm="http://schemas.microsoft.com/office/excel/2006/main">
          <x14:cfRule type="iconSet" priority="611" id="{6194F74D-3E5B-4749-828A-438A94C4C2BE}">
            <x14:iconSet iconSet="4TrafficLights" reverse="1">
              <x14:cfvo type="percent">
                <xm:f>0</xm:f>
              </x14:cfvo>
              <x14:cfvo type="formula">
                <xm:f>'db fasce di rischio'!$C$4</xm:f>
              </x14:cfvo>
              <x14:cfvo type="formula">
                <xm:f>'db fasce di rischio'!$E$4</xm:f>
              </x14:cfvo>
              <x14:cfvo type="formula">
                <xm:f>'db fasce di rischio'!$G$4</xm:f>
              </x14:cfvo>
            </x14:iconSet>
          </x14:cfRule>
          <xm:sqref>P57</xm:sqref>
        </x14:conditionalFormatting>
        <x14:conditionalFormatting xmlns:xm="http://schemas.microsoft.com/office/excel/2006/main">
          <x14:cfRule type="iconSet" priority="605" id="{8B571F63-DD6C-491E-9009-62D5E0BE0C7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H61:H75</xm:sqref>
        </x14:conditionalFormatting>
        <x14:conditionalFormatting xmlns:xm="http://schemas.microsoft.com/office/excel/2006/main">
          <x14:cfRule type="iconSet" priority="601" id="{BF188862-53BF-4112-B8E9-48425F8997E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AH57</xm:sqref>
        </x14:conditionalFormatting>
        <x14:conditionalFormatting xmlns:xm="http://schemas.microsoft.com/office/excel/2006/main">
          <x14:cfRule type="iconSet" priority="598" id="{461751B7-D8F2-48D3-970C-69E8BB01C52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AH61:AH75</xm:sqref>
        </x14:conditionalFormatting>
        <x14:conditionalFormatting xmlns:xm="http://schemas.microsoft.com/office/excel/2006/main">
          <x14:cfRule type="iconSet" priority="587" id="{D314417D-3333-4C41-8421-42607CB578DF}">
            <x14:iconSet iconSet="4TrafficLights" reverse="1">
              <x14:cfvo type="percent">
                <xm:f>0</xm:f>
              </x14:cfvo>
              <x14:cfvo type="formula">
                <xm:f>'db fasce di rischio'!$C$4</xm:f>
              </x14:cfvo>
              <x14:cfvo type="formula">
                <xm:f>'db fasce di rischio'!$E$4</xm:f>
              </x14:cfvo>
              <x14:cfvo type="formula">
                <xm:f>'db fasce di rischio'!$G$4</xm:f>
              </x14:cfvo>
            </x14:iconSet>
          </x14:cfRule>
          <xm:sqref>P78</xm:sqref>
        </x14:conditionalFormatting>
        <x14:conditionalFormatting xmlns:xm="http://schemas.microsoft.com/office/excel/2006/main">
          <x14:cfRule type="iconSet" priority="581" id="{6DA079C6-CCEB-42D9-985A-B1529DFA0AF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H82:H96</xm:sqref>
        </x14:conditionalFormatting>
        <x14:conditionalFormatting xmlns:xm="http://schemas.microsoft.com/office/excel/2006/main">
          <x14:cfRule type="iconSet" priority="577" id="{BCE49990-19C1-4AE3-9B90-C53B82FC722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AH78</xm:sqref>
        </x14:conditionalFormatting>
        <x14:conditionalFormatting xmlns:xm="http://schemas.microsoft.com/office/excel/2006/main">
          <x14:cfRule type="iconSet" priority="574" id="{CF058334-32B2-4E22-ACDB-ECBF635FAFC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AH82:AH96</xm:sqref>
        </x14:conditionalFormatting>
        <x14:conditionalFormatting xmlns:xm="http://schemas.microsoft.com/office/excel/2006/main">
          <x14:cfRule type="iconSet" priority="563" id="{5C7B179E-A76F-4E0C-859A-580B0190D1E9}">
            <x14:iconSet iconSet="4TrafficLights" reverse="1">
              <x14:cfvo type="percent">
                <xm:f>0</xm:f>
              </x14:cfvo>
              <x14:cfvo type="formula">
                <xm:f>'db fasce di rischio'!$C$4</xm:f>
              </x14:cfvo>
              <x14:cfvo type="formula">
                <xm:f>'db fasce di rischio'!$E$4</xm:f>
              </x14:cfvo>
              <x14:cfvo type="formula">
                <xm:f>'db fasce di rischio'!$G$4</xm:f>
              </x14:cfvo>
            </x14:iconSet>
          </x14:cfRule>
          <xm:sqref>P99</xm:sqref>
        </x14:conditionalFormatting>
        <x14:conditionalFormatting xmlns:xm="http://schemas.microsoft.com/office/excel/2006/main">
          <x14:cfRule type="iconSet" priority="557" id="{7D1DBA4A-121A-44B2-9E54-9AB4C7CBC74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H103:H117</xm:sqref>
        </x14:conditionalFormatting>
        <x14:conditionalFormatting xmlns:xm="http://schemas.microsoft.com/office/excel/2006/main">
          <x14:cfRule type="iconSet" priority="553" id="{70E1D50E-B19F-402A-B435-FB69D09AAA7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AH99</xm:sqref>
        </x14:conditionalFormatting>
        <x14:conditionalFormatting xmlns:xm="http://schemas.microsoft.com/office/excel/2006/main">
          <x14:cfRule type="iconSet" priority="550" id="{92D64E80-96CF-494A-9D0C-C49AF171B92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AH103:AH117</xm:sqref>
        </x14:conditionalFormatting>
        <x14:conditionalFormatting xmlns:xm="http://schemas.microsoft.com/office/excel/2006/main">
          <x14:cfRule type="iconSet" priority="539" id="{477BBAB6-CF4F-4E95-A4BF-15EDA39B301B}">
            <x14:iconSet iconSet="4TrafficLights" reverse="1">
              <x14:cfvo type="percent">
                <xm:f>0</xm:f>
              </x14:cfvo>
              <x14:cfvo type="formula">
                <xm:f>'db fasce di rischio'!$C$4</xm:f>
              </x14:cfvo>
              <x14:cfvo type="formula">
                <xm:f>'db fasce di rischio'!$E$4</xm:f>
              </x14:cfvo>
              <x14:cfvo type="formula">
                <xm:f>'db fasce di rischio'!$G$4</xm:f>
              </x14:cfvo>
            </x14:iconSet>
          </x14:cfRule>
          <xm:sqref>P120</xm:sqref>
        </x14:conditionalFormatting>
        <x14:conditionalFormatting xmlns:xm="http://schemas.microsoft.com/office/excel/2006/main">
          <x14:cfRule type="iconSet" priority="533" id="{72669E58-E460-4C7F-8E56-3D9E9B72A82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H124:H138</xm:sqref>
        </x14:conditionalFormatting>
        <x14:conditionalFormatting xmlns:xm="http://schemas.microsoft.com/office/excel/2006/main">
          <x14:cfRule type="iconSet" priority="515" id="{65F9BF40-A5DF-4C2B-A0E1-BF7FB35E84A1}">
            <x14:iconSet iconSet="4TrafficLights" reverse="1">
              <x14:cfvo type="percent">
                <xm:f>0</xm:f>
              </x14:cfvo>
              <x14:cfvo type="formula">
                <xm:f>'db fasce di rischio'!$C$4</xm:f>
              </x14:cfvo>
              <x14:cfvo type="formula">
                <xm:f>'db fasce di rischio'!$E$4</xm:f>
              </x14:cfvo>
              <x14:cfvo type="formula">
                <xm:f>'db fasce di rischio'!$G$4</xm:f>
              </x14:cfvo>
            </x14:iconSet>
          </x14:cfRule>
          <xm:sqref>P141</xm:sqref>
        </x14:conditionalFormatting>
        <x14:conditionalFormatting xmlns:xm="http://schemas.microsoft.com/office/excel/2006/main">
          <x14:cfRule type="iconSet" priority="509" id="{4D8C043E-6DEE-4CE8-A3F5-D889BEC029D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H145:H159</xm:sqref>
        </x14:conditionalFormatting>
        <x14:conditionalFormatting xmlns:xm="http://schemas.microsoft.com/office/excel/2006/main">
          <x14:cfRule type="iconSet" priority="491" id="{229D835A-4026-479B-B906-9BCE364AE1F4}">
            <x14:iconSet iconSet="4TrafficLights" reverse="1">
              <x14:cfvo type="percent">
                <xm:f>0</xm:f>
              </x14:cfvo>
              <x14:cfvo type="formula">
                <xm:f>'db fasce di rischio'!$C$4</xm:f>
              </x14:cfvo>
              <x14:cfvo type="formula">
                <xm:f>'db fasce di rischio'!$E$4</xm:f>
              </x14:cfvo>
              <x14:cfvo type="formula">
                <xm:f>'db fasce di rischio'!$G$4</xm:f>
              </x14:cfvo>
            </x14:iconSet>
          </x14:cfRule>
          <xm:sqref>P162</xm:sqref>
        </x14:conditionalFormatting>
        <x14:conditionalFormatting xmlns:xm="http://schemas.microsoft.com/office/excel/2006/main">
          <x14:cfRule type="iconSet" priority="485" id="{4D04C32B-6612-4F64-9FE2-A294B9F0783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H166:H180</xm:sqref>
        </x14:conditionalFormatting>
        <x14:conditionalFormatting xmlns:xm="http://schemas.microsoft.com/office/excel/2006/main">
          <x14:cfRule type="iconSet" priority="467" id="{D08C3780-CA7B-4221-853C-6B9658C1DCEF}">
            <x14:iconSet iconSet="4TrafficLights" reverse="1">
              <x14:cfvo type="percent">
                <xm:f>0</xm:f>
              </x14:cfvo>
              <x14:cfvo type="formula">
                <xm:f>'db fasce di rischio'!$C$4</xm:f>
              </x14:cfvo>
              <x14:cfvo type="formula">
                <xm:f>'db fasce di rischio'!$E$4</xm:f>
              </x14:cfvo>
              <x14:cfvo type="formula">
                <xm:f>'db fasce di rischio'!$G$4</xm:f>
              </x14:cfvo>
            </x14:iconSet>
          </x14:cfRule>
          <xm:sqref>P183</xm:sqref>
        </x14:conditionalFormatting>
        <x14:conditionalFormatting xmlns:xm="http://schemas.microsoft.com/office/excel/2006/main">
          <x14:cfRule type="iconSet" priority="461" id="{B598BEE4-BA7E-4291-837E-3D40144AC32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H187:H201</xm:sqref>
        </x14:conditionalFormatting>
        <x14:conditionalFormatting xmlns:xm="http://schemas.microsoft.com/office/excel/2006/main">
          <x14:cfRule type="iconSet" priority="443" id="{A32B938A-39EC-45E8-8C5F-ECD4AA8721EC}">
            <x14:iconSet iconSet="4TrafficLights" reverse="1">
              <x14:cfvo type="percent">
                <xm:f>0</xm:f>
              </x14:cfvo>
              <x14:cfvo type="formula">
                <xm:f>'db fasce di rischio'!$C$4</xm:f>
              </x14:cfvo>
              <x14:cfvo type="formula">
                <xm:f>'db fasce di rischio'!$E$4</xm:f>
              </x14:cfvo>
              <x14:cfvo type="formula">
                <xm:f>'db fasce di rischio'!$G$4</xm:f>
              </x14:cfvo>
            </x14:iconSet>
          </x14:cfRule>
          <xm:sqref>P204</xm:sqref>
        </x14:conditionalFormatting>
        <x14:conditionalFormatting xmlns:xm="http://schemas.microsoft.com/office/excel/2006/main">
          <x14:cfRule type="iconSet" priority="437" id="{77CDE179-994C-4773-AFE5-1E51C9DC202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H208:H222</xm:sqref>
        </x14:conditionalFormatting>
        <x14:conditionalFormatting xmlns:xm="http://schemas.microsoft.com/office/excel/2006/main">
          <x14:cfRule type="iconSet" priority="419" id="{FE872C03-D016-465B-BA8F-CC97469EABE8}">
            <x14:iconSet iconSet="4TrafficLights" reverse="1">
              <x14:cfvo type="percent">
                <xm:f>0</xm:f>
              </x14:cfvo>
              <x14:cfvo type="formula">
                <xm:f>'db fasce di rischio'!$C$4</xm:f>
              </x14:cfvo>
              <x14:cfvo type="formula">
                <xm:f>'db fasce di rischio'!$E$4</xm:f>
              </x14:cfvo>
              <x14:cfvo type="formula">
                <xm:f>'db fasce di rischio'!$G$4</xm:f>
              </x14:cfvo>
            </x14:iconSet>
          </x14:cfRule>
          <xm:sqref>P225</xm:sqref>
        </x14:conditionalFormatting>
        <x14:conditionalFormatting xmlns:xm="http://schemas.microsoft.com/office/excel/2006/main">
          <x14:cfRule type="iconSet" priority="413" id="{96943351-E5A7-4EE4-8459-11D36220DB8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H229:H243</xm:sqref>
        </x14:conditionalFormatting>
        <x14:conditionalFormatting xmlns:xm="http://schemas.microsoft.com/office/excel/2006/main">
          <x14:cfRule type="iconSet" priority="395" id="{D89D7EC3-3594-4650-B43B-A99E043A97B2}">
            <x14:iconSet iconSet="4TrafficLights" reverse="1">
              <x14:cfvo type="percent">
                <xm:f>0</xm:f>
              </x14:cfvo>
              <x14:cfvo type="formula">
                <xm:f>'db fasce di rischio'!$C$4</xm:f>
              </x14:cfvo>
              <x14:cfvo type="formula">
                <xm:f>'db fasce di rischio'!$E$4</xm:f>
              </x14:cfvo>
              <x14:cfvo type="formula">
                <xm:f>'db fasce di rischio'!$G$4</xm:f>
              </x14:cfvo>
            </x14:iconSet>
          </x14:cfRule>
          <xm:sqref>P246</xm:sqref>
        </x14:conditionalFormatting>
        <x14:conditionalFormatting xmlns:xm="http://schemas.microsoft.com/office/excel/2006/main">
          <x14:cfRule type="iconSet" priority="389" id="{DDE82D2E-51CF-4012-9A93-FB1FF7F35C7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H250:H264</xm:sqref>
        </x14:conditionalFormatting>
        <x14:conditionalFormatting xmlns:xm="http://schemas.microsoft.com/office/excel/2006/main">
          <x14:cfRule type="iconSet" priority="371" id="{9436D13F-C241-479F-83CE-E58B9D072DFD}">
            <x14:iconSet iconSet="4TrafficLights" reverse="1">
              <x14:cfvo type="percent">
                <xm:f>0</xm:f>
              </x14:cfvo>
              <x14:cfvo type="formula">
                <xm:f>'db fasce di rischio'!$C$4</xm:f>
              </x14:cfvo>
              <x14:cfvo type="formula">
                <xm:f>'db fasce di rischio'!$E$4</xm:f>
              </x14:cfvo>
              <x14:cfvo type="formula">
                <xm:f>'db fasce di rischio'!$G$4</xm:f>
              </x14:cfvo>
            </x14:iconSet>
          </x14:cfRule>
          <xm:sqref>P267</xm:sqref>
        </x14:conditionalFormatting>
        <x14:conditionalFormatting xmlns:xm="http://schemas.microsoft.com/office/excel/2006/main">
          <x14:cfRule type="iconSet" priority="365" id="{5E4D3850-4CD8-41F4-9C7B-0B784ECC13D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H271:H285</xm:sqref>
        </x14:conditionalFormatting>
        <x14:conditionalFormatting xmlns:xm="http://schemas.microsoft.com/office/excel/2006/main">
          <x14:cfRule type="iconSet" priority="347" id="{16291EF0-31B8-4EBF-AE85-D3314A4A497D}">
            <x14:iconSet iconSet="4TrafficLights" reverse="1">
              <x14:cfvo type="percent">
                <xm:f>0</xm:f>
              </x14:cfvo>
              <x14:cfvo type="formula">
                <xm:f>'db fasce di rischio'!$C$4</xm:f>
              </x14:cfvo>
              <x14:cfvo type="formula">
                <xm:f>'db fasce di rischio'!$E$4</xm:f>
              </x14:cfvo>
              <x14:cfvo type="formula">
                <xm:f>'db fasce di rischio'!$G$4</xm:f>
              </x14:cfvo>
            </x14:iconSet>
          </x14:cfRule>
          <xm:sqref>P288</xm:sqref>
        </x14:conditionalFormatting>
        <x14:conditionalFormatting xmlns:xm="http://schemas.microsoft.com/office/excel/2006/main">
          <x14:cfRule type="iconSet" priority="341" id="{218ADF3D-2CD9-4DD6-8585-856E770DAEC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H292:H306</xm:sqref>
        </x14:conditionalFormatting>
        <x14:conditionalFormatting xmlns:xm="http://schemas.microsoft.com/office/excel/2006/main">
          <x14:cfRule type="iconSet" priority="323" id="{2389CE8A-3DEB-4DBF-9EEA-75FCF5D8D4DA}">
            <x14:iconSet iconSet="4TrafficLights" reverse="1">
              <x14:cfvo type="percent">
                <xm:f>0</xm:f>
              </x14:cfvo>
              <x14:cfvo type="formula">
                <xm:f>'db fasce di rischio'!$C$4</xm:f>
              </x14:cfvo>
              <x14:cfvo type="formula">
                <xm:f>'db fasce di rischio'!$E$4</xm:f>
              </x14:cfvo>
              <x14:cfvo type="formula">
                <xm:f>'db fasce di rischio'!$G$4</xm:f>
              </x14:cfvo>
            </x14:iconSet>
          </x14:cfRule>
          <xm:sqref>P309</xm:sqref>
        </x14:conditionalFormatting>
        <x14:conditionalFormatting xmlns:xm="http://schemas.microsoft.com/office/excel/2006/main">
          <x14:cfRule type="iconSet" priority="317" id="{82280F18-629C-48C4-80D0-CA75A758406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H313:H327</xm:sqref>
        </x14:conditionalFormatting>
        <x14:conditionalFormatting xmlns:xm="http://schemas.microsoft.com/office/excel/2006/main">
          <x14:cfRule type="iconSet" priority="299" id="{51832167-970A-4A71-988E-817E2F301540}">
            <x14:iconSet iconSet="4TrafficLights" reverse="1">
              <x14:cfvo type="percent">
                <xm:f>0</xm:f>
              </x14:cfvo>
              <x14:cfvo type="formula">
                <xm:f>'db fasce di rischio'!$C$4</xm:f>
              </x14:cfvo>
              <x14:cfvo type="formula">
                <xm:f>'db fasce di rischio'!$E$4</xm:f>
              </x14:cfvo>
              <x14:cfvo type="formula">
                <xm:f>'db fasce di rischio'!$G$4</xm:f>
              </x14:cfvo>
            </x14:iconSet>
          </x14:cfRule>
          <xm:sqref>P330</xm:sqref>
        </x14:conditionalFormatting>
        <x14:conditionalFormatting xmlns:xm="http://schemas.microsoft.com/office/excel/2006/main">
          <x14:cfRule type="iconSet" priority="293" id="{5FA7DD3C-7AA5-46EB-B9C5-1E8DDAA9B79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H334:H348</xm:sqref>
        </x14:conditionalFormatting>
        <x14:conditionalFormatting xmlns:xm="http://schemas.microsoft.com/office/excel/2006/main">
          <x14:cfRule type="iconSet" priority="275" id="{0E865BC5-3922-4952-BDA4-4210BA76B544}">
            <x14:iconSet iconSet="4TrafficLights" reverse="1">
              <x14:cfvo type="percent">
                <xm:f>0</xm:f>
              </x14:cfvo>
              <x14:cfvo type="formula">
                <xm:f>'db fasce di rischio'!$C$4</xm:f>
              </x14:cfvo>
              <x14:cfvo type="formula">
                <xm:f>'db fasce di rischio'!$E$4</xm:f>
              </x14:cfvo>
              <x14:cfvo type="formula">
                <xm:f>'db fasce di rischio'!$G$4</xm:f>
              </x14:cfvo>
            </x14:iconSet>
          </x14:cfRule>
          <xm:sqref>P351</xm:sqref>
        </x14:conditionalFormatting>
        <x14:conditionalFormatting xmlns:xm="http://schemas.microsoft.com/office/excel/2006/main">
          <x14:cfRule type="iconSet" priority="269" id="{EBBB7C50-FE4F-40AC-A638-7FF542338B2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H355:H369</xm:sqref>
        </x14:conditionalFormatting>
        <x14:conditionalFormatting xmlns:xm="http://schemas.microsoft.com/office/excel/2006/main">
          <x14:cfRule type="iconSet" priority="251" id="{133AAFA4-AA3C-4912-83AA-7A32AD5A0252}">
            <x14:iconSet iconSet="4TrafficLights" reverse="1">
              <x14:cfvo type="percent">
                <xm:f>0</xm:f>
              </x14:cfvo>
              <x14:cfvo type="formula">
                <xm:f>'db fasce di rischio'!$C$4</xm:f>
              </x14:cfvo>
              <x14:cfvo type="formula">
                <xm:f>'db fasce di rischio'!$E$4</xm:f>
              </x14:cfvo>
              <x14:cfvo type="formula">
                <xm:f>'db fasce di rischio'!$G$4</xm:f>
              </x14:cfvo>
            </x14:iconSet>
          </x14:cfRule>
          <xm:sqref>P372</xm:sqref>
        </x14:conditionalFormatting>
        <x14:conditionalFormatting xmlns:xm="http://schemas.microsoft.com/office/excel/2006/main">
          <x14:cfRule type="iconSet" priority="245" id="{8924D767-BCB3-40FF-B0E7-42D6A15AB93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H376:H390</xm:sqref>
        </x14:conditionalFormatting>
        <x14:conditionalFormatting xmlns:xm="http://schemas.microsoft.com/office/excel/2006/main">
          <x14:cfRule type="iconSet" priority="227" id="{93A06E9E-E675-4AC1-9E97-B50A47B3BB97}">
            <x14:iconSet iconSet="4TrafficLights" reverse="1">
              <x14:cfvo type="percent">
                <xm:f>0</xm:f>
              </x14:cfvo>
              <x14:cfvo type="formula">
                <xm:f>'db fasce di rischio'!$C$4</xm:f>
              </x14:cfvo>
              <x14:cfvo type="formula">
                <xm:f>'db fasce di rischio'!$E$4</xm:f>
              </x14:cfvo>
              <x14:cfvo type="formula">
                <xm:f>'db fasce di rischio'!$G$4</xm:f>
              </x14:cfvo>
            </x14:iconSet>
          </x14:cfRule>
          <xm:sqref>P393</xm:sqref>
        </x14:conditionalFormatting>
        <x14:conditionalFormatting xmlns:xm="http://schemas.microsoft.com/office/excel/2006/main">
          <x14:cfRule type="iconSet" priority="221" id="{80309DF8-E66A-4DDF-B0F7-1DDAC6921EA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H397:H411</xm:sqref>
        </x14:conditionalFormatting>
        <x14:conditionalFormatting xmlns:xm="http://schemas.microsoft.com/office/excel/2006/main">
          <x14:cfRule type="iconSet" priority="203" id="{5BD625B1-A2CF-4558-9B34-7CFD52021882}">
            <x14:iconSet iconSet="4TrafficLights" reverse="1">
              <x14:cfvo type="percent">
                <xm:f>0</xm:f>
              </x14:cfvo>
              <x14:cfvo type="formula">
                <xm:f>'db fasce di rischio'!$C$4</xm:f>
              </x14:cfvo>
              <x14:cfvo type="formula">
                <xm:f>'db fasce di rischio'!$E$4</xm:f>
              </x14:cfvo>
              <x14:cfvo type="formula">
                <xm:f>'db fasce di rischio'!$G$4</xm:f>
              </x14:cfvo>
            </x14:iconSet>
          </x14:cfRule>
          <xm:sqref>P414</xm:sqref>
        </x14:conditionalFormatting>
        <x14:conditionalFormatting xmlns:xm="http://schemas.microsoft.com/office/excel/2006/main">
          <x14:cfRule type="iconSet" priority="197" id="{AAD5128B-C67E-41E4-BBD9-4EB47B5649D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H418:H432</xm:sqref>
        </x14:conditionalFormatting>
        <x14:conditionalFormatting xmlns:xm="http://schemas.microsoft.com/office/excel/2006/main">
          <x14:cfRule type="iconSet" priority="161" id="{59B0C63A-7E99-4215-AC93-2ED07224636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AE36</xm:sqref>
        </x14:conditionalFormatting>
        <x14:conditionalFormatting xmlns:xm="http://schemas.microsoft.com/office/excel/2006/main">
          <x14:cfRule type="iconSet" priority="159" id="{A1B6D661-2350-48AF-A983-5B8C6C8A4B3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AE40:AE54</xm:sqref>
        </x14:conditionalFormatting>
        <x14:conditionalFormatting xmlns:xm="http://schemas.microsoft.com/office/excel/2006/main">
          <x14:cfRule type="iconSet" priority="154" id="{E66EB155-2C14-44C2-9E50-84F11B34232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AE57</xm:sqref>
        </x14:conditionalFormatting>
        <x14:conditionalFormatting xmlns:xm="http://schemas.microsoft.com/office/excel/2006/main">
          <x14:cfRule type="iconSet" priority="152" id="{DCF5FF94-FC19-46A7-A408-8C978D6D6D4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AE61:AE75</xm:sqref>
        </x14:conditionalFormatting>
        <x14:conditionalFormatting xmlns:xm="http://schemas.microsoft.com/office/excel/2006/main">
          <x14:cfRule type="iconSet" priority="147" id="{C56A2D61-C91F-4752-9AD7-77BC034E82C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AE78</xm:sqref>
        </x14:conditionalFormatting>
        <x14:conditionalFormatting xmlns:xm="http://schemas.microsoft.com/office/excel/2006/main">
          <x14:cfRule type="iconSet" priority="145" id="{F5EC0691-ED71-4F55-87B1-D6D161E6B2D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AE82:AE96</xm:sqref>
        </x14:conditionalFormatting>
        <x14:conditionalFormatting xmlns:xm="http://schemas.microsoft.com/office/excel/2006/main">
          <x14:cfRule type="iconSet" priority="140" id="{3E070083-7AF0-4661-BC37-12EB0B87750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AE99</xm:sqref>
        </x14:conditionalFormatting>
        <x14:conditionalFormatting xmlns:xm="http://schemas.microsoft.com/office/excel/2006/main">
          <x14:cfRule type="iconSet" priority="138" id="{32C95462-27DC-4839-B0B0-4FDDA7828E1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AE103:AE117</xm:sqref>
        </x14:conditionalFormatting>
        <x14:conditionalFormatting xmlns:xm="http://schemas.microsoft.com/office/excel/2006/main">
          <x14:cfRule type="iconSet" priority="133" id="{016703E2-1950-4984-991F-2FEB1BC31C1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AE120</xm:sqref>
        </x14:conditionalFormatting>
        <x14:conditionalFormatting xmlns:xm="http://schemas.microsoft.com/office/excel/2006/main">
          <x14:cfRule type="iconSet" priority="132" id="{9A3DA70D-5FB1-49DC-BAF0-ED2F7F63F4D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AH120</xm:sqref>
        </x14:conditionalFormatting>
        <x14:conditionalFormatting xmlns:xm="http://schemas.microsoft.com/office/excel/2006/main">
          <x14:cfRule type="iconSet" priority="130" id="{2BB94962-1312-4952-87B3-7FB4486B8D2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AE124:AE138</xm:sqref>
        </x14:conditionalFormatting>
        <x14:conditionalFormatting xmlns:xm="http://schemas.microsoft.com/office/excel/2006/main">
          <x14:cfRule type="iconSet" priority="129" id="{FB674418-6DC0-4560-BB91-ED06A2434D5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AH124:AH138</xm:sqref>
        </x14:conditionalFormatting>
        <x14:conditionalFormatting xmlns:xm="http://schemas.microsoft.com/office/excel/2006/main">
          <x14:cfRule type="iconSet" priority="126" id="{7B43A54A-FCC8-42A1-8312-94E9D6FB663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AH141</xm:sqref>
        </x14:conditionalFormatting>
        <x14:conditionalFormatting xmlns:xm="http://schemas.microsoft.com/office/excel/2006/main">
          <x14:cfRule type="iconSet" priority="125" id="{A044A24D-C616-46AF-96EA-EEFE4152AFA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AH145:AH159</xm:sqref>
        </x14:conditionalFormatting>
        <x14:conditionalFormatting xmlns:xm="http://schemas.microsoft.com/office/excel/2006/main">
          <x14:cfRule type="iconSet" priority="124" id="{78A8B259-1104-409F-A022-9074D4FCCE2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AH162</xm:sqref>
        </x14:conditionalFormatting>
        <x14:conditionalFormatting xmlns:xm="http://schemas.microsoft.com/office/excel/2006/main">
          <x14:cfRule type="iconSet" priority="123" id="{F9264C29-F8C0-442B-B689-32E9381CFEF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AH166:AH180</xm:sqref>
        </x14:conditionalFormatting>
        <x14:conditionalFormatting xmlns:xm="http://schemas.microsoft.com/office/excel/2006/main">
          <x14:cfRule type="iconSet" priority="122" id="{D2D247D2-47B0-4284-A989-32381D969F9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AH183</xm:sqref>
        </x14:conditionalFormatting>
        <x14:conditionalFormatting xmlns:xm="http://schemas.microsoft.com/office/excel/2006/main">
          <x14:cfRule type="iconSet" priority="121" id="{AACC888B-2CB1-436D-9ABE-79447EB1F70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AH187:AH201</xm:sqref>
        </x14:conditionalFormatting>
        <x14:conditionalFormatting xmlns:xm="http://schemas.microsoft.com/office/excel/2006/main">
          <x14:cfRule type="iconSet" priority="120" id="{293A2D93-9E94-44BB-B276-31A23046E0C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AH204</xm:sqref>
        </x14:conditionalFormatting>
        <x14:conditionalFormatting xmlns:xm="http://schemas.microsoft.com/office/excel/2006/main">
          <x14:cfRule type="iconSet" priority="119" id="{9CEED645-3411-4C53-911A-8CFF67DFAAD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AH208:AH222</xm:sqref>
        </x14:conditionalFormatting>
        <x14:conditionalFormatting xmlns:xm="http://schemas.microsoft.com/office/excel/2006/main">
          <x14:cfRule type="iconSet" priority="116" id="{8263E256-B62D-46CD-BB00-46CA63EEECD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AE141</xm:sqref>
        </x14:conditionalFormatting>
        <x14:conditionalFormatting xmlns:xm="http://schemas.microsoft.com/office/excel/2006/main">
          <x14:cfRule type="iconSet" priority="114" id="{37438254-58CD-44FB-B368-85A7A9686EF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AE145:AE159</xm:sqref>
        </x14:conditionalFormatting>
        <x14:conditionalFormatting xmlns:xm="http://schemas.microsoft.com/office/excel/2006/main">
          <x14:cfRule type="iconSet" priority="109" id="{D9D19B21-9E26-4801-AB57-49B98D16EE8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AE162</xm:sqref>
        </x14:conditionalFormatting>
        <x14:conditionalFormatting xmlns:xm="http://schemas.microsoft.com/office/excel/2006/main">
          <x14:cfRule type="iconSet" priority="107" id="{3F545058-6A74-4DF6-8614-8A5AC7F459E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AE166:AE180</xm:sqref>
        </x14:conditionalFormatting>
        <x14:conditionalFormatting xmlns:xm="http://schemas.microsoft.com/office/excel/2006/main">
          <x14:cfRule type="iconSet" priority="102" id="{7A64B906-922A-45DA-BA74-DC9FF214C94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AE183</xm:sqref>
        </x14:conditionalFormatting>
        <x14:conditionalFormatting xmlns:xm="http://schemas.microsoft.com/office/excel/2006/main">
          <x14:cfRule type="iconSet" priority="100" id="{99A63E3E-0EE0-45BB-9070-A5BF7CF9F46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AE187:AE201</xm:sqref>
        </x14:conditionalFormatting>
        <x14:conditionalFormatting xmlns:xm="http://schemas.microsoft.com/office/excel/2006/main">
          <x14:cfRule type="iconSet" priority="95" id="{A43C4F78-46CC-4366-8AAF-A41534DB802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AE204</xm:sqref>
        </x14:conditionalFormatting>
        <x14:conditionalFormatting xmlns:xm="http://schemas.microsoft.com/office/excel/2006/main">
          <x14:cfRule type="iconSet" priority="93" id="{BC237715-0ED0-4268-A58A-B62969A191A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AE208:AE222</xm:sqref>
        </x14:conditionalFormatting>
        <x14:conditionalFormatting xmlns:xm="http://schemas.microsoft.com/office/excel/2006/main">
          <x14:cfRule type="iconSet" priority="88" id="{94C0C7E7-5FC9-486F-83A3-DA3A84C2540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AE225</xm:sqref>
        </x14:conditionalFormatting>
        <x14:conditionalFormatting xmlns:xm="http://schemas.microsoft.com/office/excel/2006/main">
          <x14:cfRule type="iconSet" priority="87" id="{A9F6F45F-7DBF-443F-92CD-6F2F5B21B89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AH225</xm:sqref>
        </x14:conditionalFormatting>
        <x14:conditionalFormatting xmlns:xm="http://schemas.microsoft.com/office/excel/2006/main">
          <x14:cfRule type="iconSet" priority="85" id="{1E224770-9120-449E-8EF9-5E27BAC04DA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AE229:AE243</xm:sqref>
        </x14:conditionalFormatting>
        <x14:conditionalFormatting xmlns:xm="http://schemas.microsoft.com/office/excel/2006/main">
          <x14:cfRule type="iconSet" priority="84" id="{61F0E32F-AFFC-4CF4-9206-40F56969733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AH229:AH243</xm:sqref>
        </x14:conditionalFormatting>
        <x14:conditionalFormatting xmlns:xm="http://schemas.microsoft.com/office/excel/2006/main">
          <x14:cfRule type="iconSet" priority="81" id="{CBD60375-4502-414F-81A9-64BB42C927A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AH246</xm:sqref>
        </x14:conditionalFormatting>
        <x14:conditionalFormatting xmlns:xm="http://schemas.microsoft.com/office/excel/2006/main">
          <x14:cfRule type="iconSet" priority="80" id="{DE322EC7-B095-4601-821D-524FCC7043B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AH250:AH264</xm:sqref>
        </x14:conditionalFormatting>
        <x14:conditionalFormatting xmlns:xm="http://schemas.microsoft.com/office/excel/2006/main">
          <x14:cfRule type="iconSet" priority="79" id="{DC75B3F3-AC97-4BC6-90F1-8C076E45AA4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AH267</xm:sqref>
        </x14:conditionalFormatting>
        <x14:conditionalFormatting xmlns:xm="http://schemas.microsoft.com/office/excel/2006/main">
          <x14:cfRule type="iconSet" priority="78" id="{9DA04C7D-CF20-41C8-8835-25C50E5067C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AH271:AH285</xm:sqref>
        </x14:conditionalFormatting>
        <x14:conditionalFormatting xmlns:xm="http://schemas.microsoft.com/office/excel/2006/main">
          <x14:cfRule type="iconSet" priority="77" id="{7C16A9D8-74F3-4EE5-847D-A9B31E3AAFE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AH288</xm:sqref>
        </x14:conditionalFormatting>
        <x14:conditionalFormatting xmlns:xm="http://schemas.microsoft.com/office/excel/2006/main">
          <x14:cfRule type="iconSet" priority="76" id="{24D5531D-CDE7-423E-9D7C-456D592D7E2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AH292:AH306</xm:sqref>
        </x14:conditionalFormatting>
        <x14:conditionalFormatting xmlns:xm="http://schemas.microsoft.com/office/excel/2006/main">
          <x14:cfRule type="iconSet" priority="75" id="{F2B8325B-5976-4BD0-BA69-9F67EE7E0FA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AH309</xm:sqref>
        </x14:conditionalFormatting>
        <x14:conditionalFormatting xmlns:xm="http://schemas.microsoft.com/office/excel/2006/main">
          <x14:cfRule type="iconSet" priority="74" id="{2F007B90-33C3-4E12-AC63-01694C1ABEB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AH313:AH327</xm:sqref>
        </x14:conditionalFormatting>
        <x14:conditionalFormatting xmlns:xm="http://schemas.microsoft.com/office/excel/2006/main">
          <x14:cfRule type="iconSet" priority="71" id="{D316F959-4044-4A78-8DD8-A1767297C9A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AE246</xm:sqref>
        </x14:conditionalFormatting>
        <x14:conditionalFormatting xmlns:xm="http://schemas.microsoft.com/office/excel/2006/main">
          <x14:cfRule type="iconSet" priority="69" id="{917A360E-5829-40AA-AEC8-381A03DA3D0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AE250:AE264</xm:sqref>
        </x14:conditionalFormatting>
        <x14:conditionalFormatting xmlns:xm="http://schemas.microsoft.com/office/excel/2006/main">
          <x14:cfRule type="iconSet" priority="64" id="{CBA4698F-F2F9-477C-8D5D-64501EA4E4C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AE267</xm:sqref>
        </x14:conditionalFormatting>
        <x14:conditionalFormatting xmlns:xm="http://schemas.microsoft.com/office/excel/2006/main">
          <x14:cfRule type="iconSet" priority="62" id="{6CB6E871-2977-4B77-8E4E-EA74067A537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AE271:AE285</xm:sqref>
        </x14:conditionalFormatting>
        <x14:conditionalFormatting xmlns:xm="http://schemas.microsoft.com/office/excel/2006/main">
          <x14:cfRule type="iconSet" priority="57" id="{3DBB9F82-461B-4A82-8B36-F80C3832AE3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AE288</xm:sqref>
        </x14:conditionalFormatting>
        <x14:conditionalFormatting xmlns:xm="http://schemas.microsoft.com/office/excel/2006/main">
          <x14:cfRule type="iconSet" priority="55" id="{ACFA6419-C6C0-46AE-AFAD-A4EB2DA2F26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AE292:AE306</xm:sqref>
        </x14:conditionalFormatting>
        <x14:conditionalFormatting xmlns:xm="http://schemas.microsoft.com/office/excel/2006/main">
          <x14:cfRule type="iconSet" priority="50" id="{D0A7D181-97EA-4712-A942-66330B16CFA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AE309</xm:sqref>
        </x14:conditionalFormatting>
        <x14:conditionalFormatting xmlns:xm="http://schemas.microsoft.com/office/excel/2006/main">
          <x14:cfRule type="iconSet" priority="48" id="{B7089867-B8E7-4D5F-8529-2106A9DC199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AE313:AE327</xm:sqref>
        </x14:conditionalFormatting>
        <x14:conditionalFormatting xmlns:xm="http://schemas.microsoft.com/office/excel/2006/main">
          <x14:cfRule type="iconSet" priority="43" id="{051F8A3B-20F1-478C-944A-2D9DE89B9AD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AE330</xm:sqref>
        </x14:conditionalFormatting>
        <x14:conditionalFormatting xmlns:xm="http://schemas.microsoft.com/office/excel/2006/main">
          <x14:cfRule type="iconSet" priority="42" id="{48A696B2-954F-4DCC-965F-FF0ECF13A24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AH330</xm:sqref>
        </x14:conditionalFormatting>
        <x14:conditionalFormatting xmlns:xm="http://schemas.microsoft.com/office/excel/2006/main">
          <x14:cfRule type="iconSet" priority="40" id="{F15D4227-6193-4989-9532-068847B8C51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AE334:AE348</xm:sqref>
        </x14:conditionalFormatting>
        <x14:conditionalFormatting xmlns:xm="http://schemas.microsoft.com/office/excel/2006/main">
          <x14:cfRule type="iconSet" priority="39" id="{FEBC792C-14F7-4987-A4AC-D98937E0383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AH334:AH348</xm:sqref>
        </x14:conditionalFormatting>
        <x14:conditionalFormatting xmlns:xm="http://schemas.microsoft.com/office/excel/2006/main">
          <x14:cfRule type="iconSet" priority="36" id="{616C6081-5B12-404F-90CF-EEF9E4DF67F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AH351</xm:sqref>
        </x14:conditionalFormatting>
        <x14:conditionalFormatting xmlns:xm="http://schemas.microsoft.com/office/excel/2006/main">
          <x14:cfRule type="iconSet" priority="35" id="{8FE2B53C-C663-444B-B241-CD0428F7C36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AH355:AH369</xm:sqref>
        </x14:conditionalFormatting>
        <x14:conditionalFormatting xmlns:xm="http://schemas.microsoft.com/office/excel/2006/main">
          <x14:cfRule type="iconSet" priority="34" id="{DED6E34C-EBDD-4AB3-9225-122834C98E6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AH372</xm:sqref>
        </x14:conditionalFormatting>
        <x14:conditionalFormatting xmlns:xm="http://schemas.microsoft.com/office/excel/2006/main">
          <x14:cfRule type="iconSet" priority="33" id="{9B194C83-60DE-460F-9BB2-7F82C7239D8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AH376:AH390</xm:sqref>
        </x14:conditionalFormatting>
        <x14:conditionalFormatting xmlns:xm="http://schemas.microsoft.com/office/excel/2006/main">
          <x14:cfRule type="iconSet" priority="32" id="{27DD4544-C106-4096-9449-73707BBAAD1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AH393</xm:sqref>
        </x14:conditionalFormatting>
        <x14:conditionalFormatting xmlns:xm="http://schemas.microsoft.com/office/excel/2006/main">
          <x14:cfRule type="iconSet" priority="31" id="{92E781CF-01C4-49D7-981D-A82433A9C6E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AH397:AH411</xm:sqref>
        </x14:conditionalFormatting>
        <x14:conditionalFormatting xmlns:xm="http://schemas.microsoft.com/office/excel/2006/main">
          <x14:cfRule type="iconSet" priority="30" id="{C6311E7C-35B7-4206-80A8-1C98553FCA9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AH414</xm:sqref>
        </x14:conditionalFormatting>
        <x14:conditionalFormatting xmlns:xm="http://schemas.microsoft.com/office/excel/2006/main">
          <x14:cfRule type="iconSet" priority="29" id="{C4A44248-BA7A-417A-ADC1-4E26CA90CF9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AH418:AH432</xm:sqref>
        </x14:conditionalFormatting>
        <x14:conditionalFormatting xmlns:xm="http://schemas.microsoft.com/office/excel/2006/main">
          <x14:cfRule type="iconSet" priority="26" id="{F29E80E2-8DEA-456C-B9EF-AD5612DECDD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AE351</xm:sqref>
        </x14:conditionalFormatting>
        <x14:conditionalFormatting xmlns:xm="http://schemas.microsoft.com/office/excel/2006/main">
          <x14:cfRule type="iconSet" priority="24" id="{54A87E23-CDD0-4F13-9500-196C6B8360A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AE355:AE369</xm:sqref>
        </x14:conditionalFormatting>
        <x14:conditionalFormatting xmlns:xm="http://schemas.microsoft.com/office/excel/2006/main">
          <x14:cfRule type="iconSet" priority="19" id="{BB8A0626-BAA3-4732-B12C-AC7477BF400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AE372</xm:sqref>
        </x14:conditionalFormatting>
        <x14:conditionalFormatting xmlns:xm="http://schemas.microsoft.com/office/excel/2006/main">
          <x14:cfRule type="iconSet" priority="17" id="{3209C758-D72B-4A7B-B7C2-227F14AFAC1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AE376:AE390</xm:sqref>
        </x14:conditionalFormatting>
        <x14:conditionalFormatting xmlns:xm="http://schemas.microsoft.com/office/excel/2006/main">
          <x14:cfRule type="iconSet" priority="12" id="{C0AD6B01-9D99-48FB-9EEC-5AC15BD11DC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AE393</xm:sqref>
        </x14:conditionalFormatting>
        <x14:conditionalFormatting xmlns:xm="http://schemas.microsoft.com/office/excel/2006/main">
          <x14:cfRule type="iconSet" priority="10" id="{B97CECCA-A5E1-45C1-B845-709063D5510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AE397:AE411</xm:sqref>
        </x14:conditionalFormatting>
        <x14:conditionalFormatting xmlns:xm="http://schemas.microsoft.com/office/excel/2006/main">
          <x14:cfRule type="iconSet" priority="5" id="{CD862A4A-3E18-4235-9988-8F1640B862E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AE414</xm:sqref>
        </x14:conditionalFormatting>
        <x14:conditionalFormatting xmlns:xm="http://schemas.microsoft.com/office/excel/2006/main">
          <x14:cfRule type="iconSet" priority="3" id="{6E078702-4839-4E04-A637-84B2D63737F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AE418:AE432</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'db tipo misura'!$A$3:$A$13</xm:f>
          </x14:formula1>
          <xm:sqref>L19:L33 L40:L54 L61:L75 L82:L96 L103:L117 L124:L138 L145:L159 L166:L180 L187:L201 L208:L222 L229:L243 L250:L264 L271:L285 L292:L306 L313:L327 L334:L348 L355:L369 L376:L390 L397:L411 L418:L432</xm:sqref>
        </x14:dataValidation>
        <x14:dataValidation type="list" allowBlank="1" showInputMessage="1" showErrorMessage="1">
          <x14:formula1>
            <xm:f>'db rischi'!$D$10:$D$100</xm:f>
          </x14:formula1>
          <xm:sqref>E19:E33 E40:E54 E61:E75 E82:E96 E103:E117 E124:E138 E145:E159 E166:E180 E187:E201 E208:E222 E229:E243 E250:E264 E271:E285 E292:E306 E313:E327 E334:E348 E355:E369 E376:E390 E397:E411 E418:E432</xm:sqref>
        </x14:dataValidation>
        <x14:dataValidation type="list" allowBlank="1" showInputMessage="1" showErrorMessage="1">
          <x14:formula1>
            <xm:f>'db fattori abilitanti'!$A$3:$A$19</xm:f>
          </x14:formula1>
          <xm:sqref>F19:F33 F40:F54 F61:F75 F82:F96 F103:F117 F124:F138 F145:F159 F166:F180 F187:F201 F208:F222 F229:F243 F250:F264 F271:F285 F292:F306 F313:F327 F334:F348 F355:F369 F376:F390 F397:F411 F418:F432</xm:sqref>
        </x14:dataValidation>
        <x14:dataValidation type="list" allowBlank="1" showInputMessage="1" showErrorMessage="1">
          <x14:formula1>
            <xm:f>'db obiettivi'!$A$3:$A$18</xm:f>
          </x14:formula1>
          <xm:sqref>I19:I33 I40:I54 I61:I75 I82:I96 I103:I117 I124:I138 I145:I159 I166:I180 I187:I201 I208:I222 I229:I243 I250:I264 I271:I285 I292:I306 I313:I327 I334:I348 I355:I369 I376:I390 I397:I411 I418:I432</xm:sqref>
        </x14:dataValidation>
        <x14:dataValidation type="list" allowBlank="1" showInputMessage="1" showErrorMessage="1">
          <x14:formula1>
            <xm:f>'db misure specifiche'!$D$4:$D$505</xm:f>
          </x14:formula1>
          <xm:sqref>J19:J33 J40:J54 J61:J75 J82:J96 J103:J117 J124:J138 J145:J159 J166:J180 J187:J201 J208:J222 J229:J243 J250:J264 J271:J285 J292:J306 J313:J327 J334:J348 J355:J369 J376:J390 J397:J411 J418:J432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AK433"/>
  <sheetViews>
    <sheetView tabSelected="1" view="pageLayout" topLeftCell="C15" zoomScaleNormal="53" workbookViewId="0">
      <selection activeCell="C27" sqref="C27"/>
    </sheetView>
  </sheetViews>
  <sheetFormatPr defaultColWidth="9.140625" defaultRowHeight="12.75" outlineLevelRow="1" outlineLevelCol="1" x14ac:dyDescent="0.2"/>
  <cols>
    <col min="1" max="1" width="4.42578125" style="2" customWidth="1"/>
    <col min="2" max="2" width="6.140625" style="2" customWidth="1"/>
    <col min="3" max="3" width="31.5703125" style="2" customWidth="1" outlineLevel="1"/>
    <col min="4" max="4" width="28.85546875" style="2" customWidth="1" outlineLevel="1"/>
    <col min="5" max="5" width="36" style="2" customWidth="1"/>
    <col min="6" max="6" width="26.28515625" style="2" customWidth="1"/>
    <col min="7" max="7" width="12.85546875" style="2" hidden="1" customWidth="1" outlineLevel="1"/>
    <col min="8" max="8" width="8.5703125" style="2" hidden="1" customWidth="1" outlineLevel="1"/>
    <col min="9" max="9" width="27.85546875" style="2" customWidth="1" collapsed="1"/>
    <col min="10" max="10" width="37" style="2" customWidth="1"/>
    <col min="11" max="11" width="18" style="84" customWidth="1"/>
    <col min="12" max="12" width="28.85546875" style="2" customWidth="1"/>
    <col min="13" max="13" width="13.7109375" style="2" customWidth="1"/>
    <col min="14" max="14" width="13.5703125" style="2" customWidth="1"/>
    <col min="15" max="15" width="18" style="2" customWidth="1"/>
    <col min="16" max="16" width="24.5703125" style="2" customWidth="1"/>
    <col min="17" max="17" width="5.140625" style="2" customWidth="1"/>
    <col min="18" max="18" width="14.28515625" style="2" hidden="1" customWidth="1" outlineLevel="1"/>
    <col min="19" max="19" width="15.85546875" style="2" hidden="1" customWidth="1" outlineLevel="1"/>
    <col min="20" max="20" width="16.140625" style="2" hidden="1" customWidth="1" outlineLevel="1"/>
    <col min="21" max="21" width="13.85546875" style="2" hidden="1" customWidth="1" outlineLevel="1"/>
    <col min="22" max="22" width="15.28515625" style="2" hidden="1" customWidth="1" outlineLevel="1"/>
    <col min="23" max="23" width="9.140625" style="2" hidden="1" customWidth="1" outlineLevel="1"/>
    <col min="24" max="24" width="12.42578125" style="2" hidden="1" customWidth="1" outlineLevel="1"/>
    <col min="25" max="25" width="16.85546875" style="2" hidden="1" customWidth="1" outlineLevel="1"/>
    <col min="26" max="27" width="12.42578125" style="2" hidden="1" customWidth="1" outlineLevel="1"/>
    <col min="28" max="28" width="16.140625" style="2" hidden="1" customWidth="1" outlineLevel="1"/>
    <col min="29" max="29" width="9.140625" style="2" hidden="1" customWidth="1" outlineLevel="1"/>
    <col min="30" max="30" width="15.85546875" style="2" hidden="1" customWidth="1" outlineLevel="1"/>
    <col min="31" max="31" width="12.7109375" style="2" hidden="1" customWidth="1" outlineLevel="1"/>
    <col min="32" max="32" width="14.5703125" style="2" hidden="1" customWidth="1" outlineLevel="1"/>
    <col min="33" max="33" width="17.28515625" style="2" hidden="1" customWidth="1" outlineLevel="1"/>
    <col min="34" max="34" width="14.140625" style="2" hidden="1" customWidth="1" outlineLevel="1"/>
    <col min="35" max="35" width="23.85546875" style="2" hidden="1" customWidth="1" outlineLevel="1"/>
    <col min="36" max="36" width="6.140625" style="2" customWidth="1" collapsed="1"/>
    <col min="37" max="37" width="4.5703125" style="2" customWidth="1"/>
    <col min="38" max="16384" width="9.140625" style="2"/>
  </cols>
  <sheetData>
    <row r="1" spans="1:37" ht="25.5" customHeight="1" x14ac:dyDescent="0.2">
      <c r="A1" s="274" t="s">
        <v>1386</v>
      </c>
      <c r="B1" s="274"/>
      <c r="C1" s="274"/>
      <c r="D1" s="274"/>
      <c r="E1" s="274"/>
      <c r="F1" s="29"/>
      <c r="G1" s="29"/>
      <c r="H1" s="29"/>
      <c r="I1" s="274" t="s">
        <v>1301</v>
      </c>
      <c r="J1" s="274"/>
      <c r="K1" s="80"/>
      <c r="L1" s="28"/>
      <c r="M1" s="28"/>
      <c r="N1" s="28"/>
      <c r="O1" s="28"/>
      <c r="P1" s="28"/>
      <c r="Q1" s="28"/>
      <c r="R1" s="28"/>
      <c r="S1" s="28"/>
      <c r="T1" s="28"/>
      <c r="U1" s="28"/>
      <c r="V1" s="28"/>
      <c r="W1" s="28"/>
      <c r="X1" s="28"/>
      <c r="Y1" s="28"/>
      <c r="Z1" s="28"/>
      <c r="AA1" s="28"/>
      <c r="AB1" s="28"/>
      <c r="AC1" s="28"/>
      <c r="AD1" s="28"/>
      <c r="AE1" s="28"/>
      <c r="AF1" s="28"/>
      <c r="AG1" s="28"/>
      <c r="AH1" s="28"/>
      <c r="AI1" s="28"/>
      <c r="AJ1" s="273" t="s">
        <v>1300</v>
      </c>
      <c r="AK1" s="28"/>
    </row>
    <row r="2" spans="1:37" ht="11.45" customHeight="1" x14ac:dyDescent="0.2">
      <c r="A2" s="28"/>
      <c r="B2" s="28"/>
      <c r="C2" s="28"/>
      <c r="D2" s="28"/>
      <c r="E2" s="80"/>
      <c r="F2" s="29"/>
      <c r="G2" s="29"/>
      <c r="H2" s="29"/>
      <c r="I2" s="28"/>
      <c r="J2" s="80"/>
      <c r="K2" s="80"/>
      <c r="L2" s="28"/>
      <c r="M2" s="28"/>
      <c r="N2" s="28"/>
      <c r="O2" s="28"/>
      <c r="P2" s="28"/>
      <c r="Q2" s="28"/>
      <c r="R2" s="28"/>
      <c r="S2" s="28"/>
      <c r="T2" s="28"/>
      <c r="U2" s="28"/>
      <c r="V2" s="28"/>
      <c r="W2" s="28"/>
      <c r="X2" s="28"/>
      <c r="Y2" s="28"/>
      <c r="Z2" s="28"/>
      <c r="AA2" s="28"/>
      <c r="AB2" s="28"/>
      <c r="AC2" s="28"/>
      <c r="AD2" s="28"/>
      <c r="AE2" s="28"/>
      <c r="AF2" s="28"/>
      <c r="AG2" s="28"/>
      <c r="AH2" s="28"/>
      <c r="AI2" s="28"/>
      <c r="AJ2" s="273"/>
      <c r="AK2" s="28"/>
    </row>
    <row r="3" spans="1:37" ht="23.85" hidden="1" customHeight="1" outlineLevel="1" x14ac:dyDescent="0.2">
      <c r="A3" s="46"/>
      <c r="B3" s="46"/>
      <c r="C3" s="46"/>
      <c r="D3" s="46"/>
      <c r="E3" s="169" t="s">
        <v>39</v>
      </c>
      <c r="F3" s="169" t="s">
        <v>815</v>
      </c>
      <c r="G3" s="169" t="s">
        <v>816</v>
      </c>
      <c r="H3" s="169"/>
      <c r="I3" s="28"/>
      <c r="J3" s="22" t="s">
        <v>633</v>
      </c>
      <c r="K3" s="28"/>
      <c r="L3" s="28"/>
      <c r="M3" s="28"/>
      <c r="N3" s="28"/>
      <c r="O3" s="28"/>
      <c r="P3" s="28"/>
      <c r="Q3" s="28"/>
      <c r="R3" s="28"/>
      <c r="S3" s="28"/>
      <c r="T3" s="28"/>
      <c r="U3" s="28"/>
      <c r="V3" s="28"/>
      <c r="W3" s="28"/>
      <c r="X3" s="28"/>
      <c r="Y3" s="28"/>
      <c r="Z3" s="28"/>
      <c r="AA3" s="28"/>
      <c r="AB3" s="28"/>
      <c r="AC3" s="28"/>
      <c r="AD3" s="28"/>
      <c r="AE3" s="28"/>
      <c r="AF3" s="28"/>
      <c r="AG3" s="28"/>
      <c r="AH3" s="28"/>
      <c r="AI3" s="28"/>
      <c r="AJ3" s="273"/>
      <c r="AK3" s="28"/>
    </row>
    <row r="4" spans="1:37" ht="23.85" hidden="1" customHeight="1" outlineLevel="1" x14ac:dyDescent="0.2">
      <c r="A4" s="46"/>
      <c r="B4" s="46"/>
      <c r="C4" s="46"/>
      <c r="D4" s="46"/>
      <c r="E4" s="172">
        <f>COUNTIF($L$19:$L$17740,J4)</f>
        <v>1</v>
      </c>
      <c r="F4" s="171">
        <f t="shared" ref="F4:F12" si="0">E4/$G$4</f>
        <v>5.5555555555555552E-2</v>
      </c>
      <c r="G4" s="275">
        <f>SUM(E4:E12)</f>
        <v>18</v>
      </c>
      <c r="H4" s="172"/>
      <c r="I4" s="28"/>
      <c r="J4" s="24" t="s">
        <v>32</v>
      </c>
      <c r="K4" s="28"/>
      <c r="L4" s="28"/>
      <c r="M4" s="28"/>
      <c r="N4" s="28"/>
      <c r="O4" s="28"/>
      <c r="P4" s="28"/>
      <c r="Q4" s="28"/>
      <c r="R4" s="28"/>
      <c r="S4" s="28"/>
      <c r="T4" s="28"/>
      <c r="U4" s="28"/>
      <c r="V4" s="28"/>
      <c r="W4" s="28"/>
      <c r="X4" s="28"/>
      <c r="Y4" s="28"/>
      <c r="Z4" s="28"/>
      <c r="AA4" s="28"/>
      <c r="AB4" s="28"/>
      <c r="AC4" s="28"/>
      <c r="AD4" s="28"/>
      <c r="AE4" s="28"/>
      <c r="AF4" s="28"/>
      <c r="AG4" s="28"/>
      <c r="AH4" s="28"/>
      <c r="AI4" s="28"/>
      <c r="AJ4" s="273"/>
      <c r="AK4" s="28"/>
    </row>
    <row r="5" spans="1:37" ht="23.85" hidden="1" customHeight="1" outlineLevel="1" x14ac:dyDescent="0.2">
      <c r="A5" s="46"/>
      <c r="B5" s="46"/>
      <c r="C5" s="46"/>
      <c r="D5" s="46"/>
      <c r="E5" s="195">
        <f t="shared" ref="E5:E12" si="1">COUNTIF($L$19:$L$17740,J5)</f>
        <v>6</v>
      </c>
      <c r="F5" s="171">
        <f t="shared" si="0"/>
        <v>0.33333333333333331</v>
      </c>
      <c r="G5" s="275"/>
      <c r="H5" s="172"/>
      <c r="I5" s="28"/>
      <c r="J5" s="24" t="s">
        <v>33</v>
      </c>
      <c r="K5" s="28"/>
      <c r="L5" s="28"/>
      <c r="M5" s="28"/>
      <c r="N5" s="28"/>
      <c r="O5" s="28"/>
      <c r="P5" s="28"/>
      <c r="Q5" s="28"/>
      <c r="R5" s="28"/>
      <c r="S5" s="28"/>
      <c r="T5" s="28"/>
      <c r="U5" s="28"/>
      <c r="V5" s="28"/>
      <c r="W5" s="28"/>
      <c r="X5" s="28"/>
      <c r="Y5" s="28"/>
      <c r="Z5" s="28"/>
      <c r="AA5" s="28"/>
      <c r="AB5" s="28"/>
      <c r="AC5" s="28"/>
      <c r="AD5" s="28"/>
      <c r="AE5" s="28"/>
      <c r="AF5" s="28"/>
      <c r="AG5" s="28"/>
      <c r="AH5" s="28"/>
      <c r="AI5" s="28"/>
      <c r="AJ5" s="273"/>
      <c r="AK5" s="28"/>
    </row>
    <row r="6" spans="1:37" ht="23.85" hidden="1" customHeight="1" outlineLevel="1" x14ac:dyDescent="0.2">
      <c r="A6" s="46"/>
      <c r="B6" s="46"/>
      <c r="C6" s="46"/>
      <c r="D6" s="46"/>
      <c r="E6" s="195">
        <f t="shared" si="1"/>
        <v>1</v>
      </c>
      <c r="F6" s="171">
        <f t="shared" si="0"/>
        <v>5.5555555555555552E-2</v>
      </c>
      <c r="G6" s="275"/>
      <c r="H6" s="172"/>
      <c r="I6" s="28"/>
      <c r="J6" s="24" t="s">
        <v>34</v>
      </c>
      <c r="K6" s="28"/>
      <c r="L6" s="28"/>
      <c r="M6" s="28"/>
      <c r="N6" s="28"/>
      <c r="O6" s="28"/>
      <c r="P6" s="28"/>
      <c r="Q6" s="28"/>
      <c r="R6" s="28"/>
      <c r="S6" s="28"/>
      <c r="T6" s="28"/>
      <c r="U6" s="28"/>
      <c r="V6" s="28"/>
      <c r="W6" s="28"/>
      <c r="X6" s="28"/>
      <c r="Y6" s="28"/>
      <c r="Z6" s="28"/>
      <c r="AA6" s="28"/>
      <c r="AB6" s="28"/>
      <c r="AC6" s="28"/>
      <c r="AD6" s="28"/>
      <c r="AE6" s="28"/>
      <c r="AF6" s="28"/>
      <c r="AG6" s="28"/>
      <c r="AH6" s="28"/>
      <c r="AI6" s="28"/>
      <c r="AJ6" s="273"/>
      <c r="AK6" s="28"/>
    </row>
    <row r="7" spans="1:37" ht="23.85" hidden="1" customHeight="1" outlineLevel="1" x14ac:dyDescent="0.2">
      <c r="A7" s="46"/>
      <c r="B7" s="46"/>
      <c r="C7" s="46"/>
      <c r="D7" s="46"/>
      <c r="E7" s="195">
        <f t="shared" si="1"/>
        <v>2</v>
      </c>
      <c r="F7" s="171">
        <f t="shared" si="0"/>
        <v>0.1111111111111111</v>
      </c>
      <c r="G7" s="275"/>
      <c r="H7" s="172"/>
      <c r="I7" s="28"/>
      <c r="J7" s="24" t="s">
        <v>35</v>
      </c>
      <c r="K7" s="28"/>
      <c r="L7" s="28"/>
      <c r="M7" s="28"/>
      <c r="N7" s="28"/>
      <c r="O7" s="28"/>
      <c r="P7" s="28"/>
      <c r="Q7" s="28"/>
      <c r="R7" s="28"/>
      <c r="S7" s="28"/>
      <c r="T7" s="28"/>
      <c r="U7" s="28"/>
      <c r="V7" s="28"/>
      <c r="W7" s="28"/>
      <c r="X7" s="28"/>
      <c r="Y7" s="28"/>
      <c r="Z7" s="28"/>
      <c r="AA7" s="28"/>
      <c r="AB7" s="28"/>
      <c r="AC7" s="28"/>
      <c r="AD7" s="28"/>
      <c r="AE7" s="28"/>
      <c r="AF7" s="28"/>
      <c r="AG7" s="28"/>
      <c r="AH7" s="28"/>
      <c r="AI7" s="28"/>
      <c r="AJ7" s="273"/>
      <c r="AK7" s="28"/>
    </row>
    <row r="8" spans="1:37" ht="23.85" hidden="1" customHeight="1" outlineLevel="1" x14ac:dyDescent="0.2">
      <c r="A8" s="46"/>
      <c r="B8" s="46"/>
      <c r="C8" s="46"/>
      <c r="D8" s="46"/>
      <c r="E8" s="195">
        <f t="shared" si="1"/>
        <v>1</v>
      </c>
      <c r="F8" s="171">
        <f t="shared" si="0"/>
        <v>5.5555555555555552E-2</v>
      </c>
      <c r="G8" s="275"/>
      <c r="H8" s="172"/>
      <c r="I8" s="28"/>
      <c r="J8" s="24" t="s">
        <v>36</v>
      </c>
      <c r="K8" s="28"/>
      <c r="L8" s="28"/>
      <c r="M8" s="28"/>
      <c r="N8" s="28"/>
      <c r="O8" s="28"/>
      <c r="P8" s="28"/>
      <c r="Q8" s="28"/>
      <c r="R8" s="28"/>
      <c r="S8" s="28"/>
      <c r="T8" s="28"/>
      <c r="U8" s="28"/>
      <c r="V8" s="28"/>
      <c r="W8" s="28"/>
      <c r="X8" s="28"/>
      <c r="Y8" s="28"/>
      <c r="Z8" s="28"/>
      <c r="AA8" s="28"/>
      <c r="AB8" s="28"/>
      <c r="AC8" s="28"/>
      <c r="AD8" s="28"/>
      <c r="AE8" s="28"/>
      <c r="AF8" s="28"/>
      <c r="AG8" s="28"/>
      <c r="AH8" s="28"/>
      <c r="AI8" s="28"/>
      <c r="AJ8" s="273"/>
      <c r="AK8" s="28"/>
    </row>
    <row r="9" spans="1:37" ht="23.85" hidden="1" customHeight="1" outlineLevel="1" x14ac:dyDescent="0.2">
      <c r="A9" s="46"/>
      <c r="B9" s="46"/>
      <c r="C9" s="46"/>
      <c r="D9" s="46"/>
      <c r="E9" s="195">
        <f t="shared" si="1"/>
        <v>4</v>
      </c>
      <c r="F9" s="171">
        <f t="shared" si="0"/>
        <v>0.22222222222222221</v>
      </c>
      <c r="G9" s="275"/>
      <c r="H9" s="172"/>
      <c r="I9" s="28"/>
      <c r="J9" s="24" t="s">
        <v>37</v>
      </c>
      <c r="K9" s="28"/>
      <c r="L9" s="28"/>
      <c r="M9" s="28"/>
      <c r="N9" s="28"/>
      <c r="O9" s="28"/>
      <c r="P9" s="28"/>
      <c r="Q9" s="28"/>
      <c r="R9" s="28"/>
      <c r="S9" s="28"/>
      <c r="T9" s="28"/>
      <c r="U9" s="28"/>
      <c r="V9" s="28"/>
      <c r="W9" s="28"/>
      <c r="X9" s="28"/>
      <c r="Y9" s="28"/>
      <c r="Z9" s="28"/>
      <c r="AA9" s="28"/>
      <c r="AB9" s="28"/>
      <c r="AC9" s="28"/>
      <c r="AD9" s="28"/>
      <c r="AE9" s="28"/>
      <c r="AF9" s="28"/>
      <c r="AG9" s="28"/>
      <c r="AH9" s="28"/>
      <c r="AI9" s="28"/>
      <c r="AJ9" s="273"/>
      <c r="AK9" s="28"/>
    </row>
    <row r="10" spans="1:37" ht="23.85" hidden="1" customHeight="1" outlineLevel="1" x14ac:dyDescent="0.2">
      <c r="A10" s="46"/>
      <c r="B10" s="46"/>
      <c r="C10" s="46"/>
      <c r="D10" s="46"/>
      <c r="E10" s="195">
        <f t="shared" si="1"/>
        <v>0</v>
      </c>
      <c r="F10" s="171">
        <f t="shared" si="0"/>
        <v>0</v>
      </c>
      <c r="G10" s="275"/>
      <c r="H10" s="172"/>
      <c r="I10" s="28"/>
      <c r="J10" s="24" t="s">
        <v>38</v>
      </c>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73"/>
      <c r="AK10" s="28"/>
    </row>
    <row r="11" spans="1:37" ht="23.85" hidden="1" customHeight="1" outlineLevel="1" x14ac:dyDescent="0.2">
      <c r="A11" s="46"/>
      <c r="B11" s="46"/>
      <c r="C11" s="46"/>
      <c r="D11" s="46"/>
      <c r="E11" s="195">
        <f t="shared" si="1"/>
        <v>2</v>
      </c>
      <c r="F11" s="171">
        <f t="shared" si="0"/>
        <v>0.1111111111111111</v>
      </c>
      <c r="G11" s="275"/>
      <c r="H11" s="172"/>
      <c r="I11" s="28"/>
      <c r="J11" s="24" t="s">
        <v>31</v>
      </c>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73"/>
      <c r="AK11" s="28"/>
    </row>
    <row r="12" spans="1:37" ht="23.85" hidden="1" customHeight="1" outlineLevel="1" x14ac:dyDescent="0.2">
      <c r="A12" s="46"/>
      <c r="B12" s="46"/>
      <c r="C12" s="46"/>
      <c r="D12" s="46"/>
      <c r="E12" s="195">
        <f t="shared" si="1"/>
        <v>1</v>
      </c>
      <c r="F12" s="171">
        <f t="shared" si="0"/>
        <v>5.5555555555555552E-2</v>
      </c>
      <c r="G12" s="275"/>
      <c r="H12" s="172"/>
      <c r="I12" s="28"/>
      <c r="J12" s="24" t="s">
        <v>632</v>
      </c>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73"/>
      <c r="AK12" s="28"/>
    </row>
    <row r="13" spans="1:37" ht="23.45" customHeight="1" collapsed="1" x14ac:dyDescent="0.2">
      <c r="A13" s="159"/>
      <c r="B13" s="159"/>
      <c r="C13" s="158"/>
      <c r="D13" s="84"/>
      <c r="E13" s="163" t="s">
        <v>813</v>
      </c>
      <c r="F13" s="49"/>
      <c r="G13" s="49"/>
      <c r="H13" s="49"/>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73"/>
      <c r="AK13" s="28"/>
    </row>
    <row r="14" spans="1:37" ht="85.5" customHeight="1" x14ac:dyDescent="0.2">
      <c r="A14" s="162"/>
      <c r="B14" s="162"/>
      <c r="C14" s="166" t="s">
        <v>665</v>
      </c>
      <c r="D14" s="166"/>
      <c r="E14" s="167" t="s">
        <v>1261</v>
      </c>
      <c r="F14" s="160"/>
      <c r="G14" s="160"/>
      <c r="H14" s="160"/>
      <c r="I14" s="160"/>
      <c r="J14" s="264" t="str">
        <f>Aree!F20</f>
        <v>B) Contratti pubblici</v>
      </c>
      <c r="K14" s="264"/>
      <c r="L14" s="264"/>
      <c r="M14" s="264"/>
      <c r="N14" s="160"/>
      <c r="O14" s="79" t="s">
        <v>6</v>
      </c>
      <c r="P14" s="79" t="s">
        <v>666</v>
      </c>
      <c r="Q14" s="160"/>
      <c r="R14" s="192" t="str">
        <f>'Val testo - PNA 2019'!$A$4</f>
        <v>Livello di interesse “esterno”(1.1)</v>
      </c>
      <c r="S14" s="192" t="str">
        <f>'Val testo - PNA 2019'!$A$12</f>
        <v>Grado di discrezionalità del decisore interno alla PA rispetto al processo (1.2)</v>
      </c>
      <c r="T14" s="192" t="str">
        <f>'Val testo - PNA 2019'!$A$20</f>
        <v>Manifestazione di eventi corruttivi o di maladministration in passato (1.3)</v>
      </c>
      <c r="U14" s="192" t="str">
        <f>'Val testo - PNA 2019'!$A$28</f>
        <v>Complessità/opacità del processo decisionale (1.4)</v>
      </c>
      <c r="V14" s="192" t="str">
        <f>'Val testo - PNA 2019'!$A$36</f>
        <v>Livello di collaborazione del responsabile del processo (1.5)</v>
      </c>
      <c r="W14" s="193" t="s">
        <v>1276</v>
      </c>
      <c r="X14" s="192" t="str">
        <f>'Val testo - PNA 2019'!$A$46</f>
        <v>Impatto organizzativo (2.1)</v>
      </c>
      <c r="Y14" s="192" t="str">
        <f>'Val testo - PNA 2019'!$A$54</f>
        <v>Impatto derivante dalla definizione dei ruoli/responsabilità (2.2)</v>
      </c>
      <c r="Z14" s="192" t="str">
        <f>'Val testo - PNA 2019'!$A$62</f>
        <v>Impatto economico (2.3)</v>
      </c>
      <c r="AA14" s="192" t="str">
        <f>'Val testo - PNA 2019'!$A$70</f>
        <v>Impatto reputazionale (2.4)</v>
      </c>
      <c r="AB14" s="192" t="str">
        <f>'Val testo - PNA 2019'!$A$78</f>
        <v>Impatto organizzativo, economico e sull'immagine (2.5)</v>
      </c>
      <c r="AC14" s="193" t="s">
        <v>1276</v>
      </c>
      <c r="AD14" s="194" t="s">
        <v>1277</v>
      </c>
      <c r="AE14" s="194" t="s">
        <v>1278</v>
      </c>
      <c r="AF14" s="174" t="s">
        <v>1382</v>
      </c>
      <c r="AG14" s="194" t="s">
        <v>1303</v>
      </c>
      <c r="AH14" s="194" t="s">
        <v>1304</v>
      </c>
      <c r="AI14" s="175" t="s">
        <v>1387</v>
      </c>
      <c r="AJ14" s="273"/>
      <c r="AK14" s="28"/>
    </row>
    <row r="15" spans="1:37" ht="30.6" customHeight="1" x14ac:dyDescent="0.2">
      <c r="A15" s="160"/>
      <c r="B15" s="160">
        <v>1</v>
      </c>
      <c r="C15" s="265" t="s">
        <v>1257</v>
      </c>
      <c r="D15" s="266"/>
      <c r="E15" s="267"/>
      <c r="F15" s="270" t="s">
        <v>372</v>
      </c>
      <c r="G15" s="270"/>
      <c r="H15" s="270"/>
      <c r="I15" s="270"/>
      <c r="J15" s="45" t="s">
        <v>11</v>
      </c>
      <c r="K15" s="271" t="s">
        <v>1488</v>
      </c>
      <c r="L15" s="271"/>
      <c r="M15" s="37"/>
      <c r="N15" s="153" t="s">
        <v>667</v>
      </c>
      <c r="O15" s="154" t="str">
        <f>IF(P15=0,"--",IF(P15&lt;='db fasce di rischio'!$B$4,'db fasce di rischio'!$A$2,IF(P15&lt;='db fasce di rischio'!$D$4,'db fasce di rischio'!$C$2,IF(P15&lt;='db fasce di rischio'!$F$4,'db fasce di rischio'!$E$2,IF(P15&lt;='db fasce di rischio'!$H$4,'db fasce di rischio'!$G$2,"")))))</f>
        <v>Medio</v>
      </c>
      <c r="P15" s="155">
        <f>IF(AH15=0,MAX(AH15:AH33),AH15)</f>
        <v>5.3999999999999995</v>
      </c>
      <c r="Q15" s="160"/>
      <c r="R15" s="105"/>
      <c r="S15" s="106"/>
      <c r="T15" s="106"/>
      <c r="U15" s="106"/>
      <c r="V15" s="105"/>
      <c r="W15" s="107">
        <f>SUM(R15:V15)/5</f>
        <v>0</v>
      </c>
      <c r="X15" s="106"/>
      <c r="Y15" s="106"/>
      <c r="Z15" s="106"/>
      <c r="AA15" s="106"/>
      <c r="AB15" s="106"/>
      <c r="AC15" s="107">
        <f>SUM(X15:AB15)/5</f>
        <v>0</v>
      </c>
      <c r="AD15" s="108" t="str">
        <f>IF(AE15=0,"--",IF(AE15&lt;='[4]db fasce di rischio'!$B$4,'[4]db fasce di rischio'!$A$2,IF(AE15&lt;='[4]db fasce di rischio'!$D$4,'[4]db fasce di rischio'!$C$2,IF(AE15&lt;='[4]db fasce di rischio'!$F$4,'[4]db fasce di rischio'!$E$2,IF(AE15&lt;='[4]db fasce di rischio'!$H$4,'[4]db fasce di rischio'!$G$2,"")))))</f>
        <v>--</v>
      </c>
      <c r="AE15" s="109">
        <f>W15*AC15</f>
        <v>0</v>
      </c>
      <c r="AF15" s="106"/>
      <c r="AG15" s="108" t="str">
        <f>IF(AH15=0,"--",IF(AH15&lt;='db fasce di rischio'!$B$4,'db fasce di rischio'!$A$2,IF(AH15&lt;='db fasce di rischio'!$D$4,'db fasce di rischio'!$C$2,IF(AH15&lt;='db fasce di rischio'!$F$4,'db fasce di rischio'!$E$2,IF(AH15&lt;='db fasce di rischio'!$H$4,'db fasce di rischio'!$G$2,"")))))</f>
        <v>Medio</v>
      </c>
      <c r="AH15" s="109">
        <f>IF(MAX(AH19:AH33)&gt;(AF15*AE15),MAX(AH19:AH33),AF15*AE15)</f>
        <v>5.3999999999999995</v>
      </c>
      <c r="AI15" s="108" t="str">
        <f>AG15</f>
        <v>Medio</v>
      </c>
      <c r="AJ15" s="28"/>
      <c r="AK15" s="28"/>
    </row>
    <row r="16" spans="1:37" ht="59.45" customHeight="1" x14ac:dyDescent="0.2">
      <c r="A16" s="160"/>
      <c r="B16" s="160"/>
      <c r="C16" s="268"/>
      <c r="D16" s="269"/>
      <c r="E16" s="269"/>
      <c r="F16" s="164"/>
      <c r="G16" s="164"/>
      <c r="H16" s="164"/>
      <c r="I16" s="164"/>
      <c r="J16" s="164"/>
      <c r="K16" s="164"/>
      <c r="L16" s="164"/>
      <c r="M16" s="165"/>
      <c r="N16" s="272" t="s">
        <v>1491</v>
      </c>
      <c r="O16" s="272"/>
      <c r="P16" s="272"/>
      <c r="Q16" s="160"/>
      <c r="R16" s="160"/>
      <c r="S16" s="28"/>
      <c r="T16" s="28"/>
      <c r="U16" s="28"/>
      <c r="V16" s="28"/>
      <c r="W16" s="28"/>
      <c r="X16" s="28"/>
      <c r="Y16" s="28"/>
      <c r="Z16" s="28"/>
      <c r="AA16" s="28"/>
      <c r="AB16" s="28"/>
      <c r="AC16" s="28"/>
      <c r="AD16" s="28"/>
      <c r="AE16" s="28"/>
      <c r="AF16" s="28"/>
      <c r="AG16" s="28"/>
      <c r="AH16" s="28"/>
      <c r="AI16" s="28"/>
      <c r="AJ16" s="28"/>
      <c r="AK16" s="28"/>
    </row>
    <row r="17" spans="1:37" ht="31.5" customHeight="1" outlineLevel="1" x14ac:dyDescent="0.2">
      <c r="A17" s="160"/>
      <c r="B17" s="160"/>
      <c r="C17" s="260" t="s">
        <v>1256</v>
      </c>
      <c r="D17" s="261"/>
      <c r="E17" s="151"/>
      <c r="F17" s="151"/>
      <c r="G17" s="151"/>
      <c r="H17" s="151"/>
      <c r="I17" s="151"/>
      <c r="J17" s="151"/>
      <c r="K17" s="150"/>
      <c r="L17" s="151"/>
      <c r="M17" s="156">
        <f>SUM(F4:F12)</f>
        <v>1</v>
      </c>
      <c r="N17" s="157"/>
      <c r="O17" s="157"/>
      <c r="P17" s="157"/>
      <c r="Q17" s="160"/>
      <c r="R17" s="160"/>
      <c r="S17" s="28"/>
      <c r="T17" s="28"/>
      <c r="U17" s="28"/>
      <c r="V17" s="28"/>
      <c r="W17" s="28"/>
      <c r="X17" s="28"/>
      <c r="Y17" s="28"/>
      <c r="Z17" s="28"/>
      <c r="AA17" s="28"/>
      <c r="AB17" s="28"/>
      <c r="AC17" s="28"/>
      <c r="AD17" s="28"/>
      <c r="AE17" s="28"/>
      <c r="AF17" s="28"/>
      <c r="AG17" s="28"/>
      <c r="AH17" s="28"/>
      <c r="AI17" s="28"/>
      <c r="AJ17" s="28"/>
      <c r="AK17" s="28"/>
    </row>
    <row r="18" spans="1:37" ht="81.95" customHeight="1" outlineLevel="1" x14ac:dyDescent="0.2">
      <c r="A18" s="161"/>
      <c r="B18" s="161"/>
      <c r="C18" s="22" t="s">
        <v>905</v>
      </c>
      <c r="D18" s="22" t="s">
        <v>906</v>
      </c>
      <c r="E18" s="22" t="s">
        <v>971</v>
      </c>
      <c r="F18" s="22" t="s">
        <v>970</v>
      </c>
      <c r="G18" s="262" t="s">
        <v>1299</v>
      </c>
      <c r="H18" s="263"/>
      <c r="I18" s="22" t="s">
        <v>969</v>
      </c>
      <c r="J18" s="22" t="s">
        <v>907</v>
      </c>
      <c r="K18" s="45" t="s">
        <v>972</v>
      </c>
      <c r="L18" s="45" t="s">
        <v>908</v>
      </c>
      <c r="M18" s="22" t="s">
        <v>630</v>
      </c>
      <c r="N18" s="22" t="s">
        <v>668</v>
      </c>
      <c r="O18" s="22" t="s">
        <v>669</v>
      </c>
      <c r="P18" s="22" t="s">
        <v>670</v>
      </c>
      <c r="Q18" s="161"/>
      <c r="R18" s="192" t="str">
        <f>'Val testo - PNA 2019'!$A$4</f>
        <v>Livello di interesse “esterno”(1.1)</v>
      </c>
      <c r="S18" s="192" t="str">
        <f>'Val testo - PNA 2019'!$A$12</f>
        <v>Grado di discrezionalità del decisore interno alla PA rispetto al processo (1.2)</v>
      </c>
      <c r="T18" s="192" t="str">
        <f>'Val testo - PNA 2019'!$A$20</f>
        <v>Manifestazione di eventi corruttivi o di maladministration in passato (1.3)</v>
      </c>
      <c r="U18" s="192" t="str">
        <f>'Val testo - PNA 2019'!$A$28</f>
        <v>Complessità/opacità del processo decisionale (1.4)</v>
      </c>
      <c r="V18" s="192" t="str">
        <f>'Val testo - PNA 2019'!$A$36</f>
        <v>Livello di collaborazione del responsabile del processo (1.5)</v>
      </c>
      <c r="W18" s="193" t="s">
        <v>1276</v>
      </c>
      <c r="X18" s="192" t="str">
        <f>'Val testo - PNA 2019'!$A$46</f>
        <v>Impatto organizzativo (2.1)</v>
      </c>
      <c r="Y18" s="192" t="str">
        <f>'Val testo - PNA 2019'!$A$54</f>
        <v>Impatto derivante dalla definizione dei ruoli/responsabilità (2.2)</v>
      </c>
      <c r="Z18" s="192" t="str">
        <f>'Val testo - PNA 2019'!$A$62</f>
        <v>Impatto economico (2.3)</v>
      </c>
      <c r="AA18" s="192" t="str">
        <f>'Val testo - PNA 2019'!$A$70</f>
        <v>Impatto reputazionale (2.4)</v>
      </c>
      <c r="AB18" s="192" t="str">
        <f>'Val testo - PNA 2019'!$A$78</f>
        <v>Impatto organizzativo, economico e sull'immagine (2.5)</v>
      </c>
      <c r="AC18" s="193" t="s">
        <v>1276</v>
      </c>
      <c r="AD18" s="194" t="s">
        <v>1277</v>
      </c>
      <c r="AE18" s="194" t="s">
        <v>1278</v>
      </c>
      <c r="AF18" s="174" t="s">
        <v>1382</v>
      </c>
      <c r="AG18" s="194" t="s">
        <v>1303</v>
      </c>
      <c r="AH18" s="194" t="s">
        <v>1293</v>
      </c>
      <c r="AI18" s="175" t="s">
        <v>1387</v>
      </c>
      <c r="AJ18" s="28"/>
      <c r="AK18" s="28"/>
    </row>
    <row r="19" spans="1:37" ht="51" outlineLevel="1" x14ac:dyDescent="0.2">
      <c r="A19" s="161"/>
      <c r="B19" s="161"/>
      <c r="C19" s="219" t="s">
        <v>1489</v>
      </c>
      <c r="D19" s="24" t="s">
        <v>30</v>
      </c>
      <c r="E19" s="24" t="s">
        <v>198</v>
      </c>
      <c r="F19" s="24" t="s">
        <v>654</v>
      </c>
      <c r="G19" s="152" t="str">
        <f>AG19</f>
        <v>Medio</v>
      </c>
      <c r="H19" s="109">
        <f>AH19</f>
        <v>5.3999999999999995</v>
      </c>
      <c r="I19" s="25" t="s">
        <v>892</v>
      </c>
      <c r="J19" s="31" t="s">
        <v>287</v>
      </c>
      <c r="K19" s="82" t="s">
        <v>1461</v>
      </c>
      <c r="L19" s="31" t="s">
        <v>33</v>
      </c>
      <c r="M19" s="24" t="s">
        <v>1462</v>
      </c>
      <c r="N19" s="220">
        <v>1</v>
      </c>
      <c r="O19" s="24" t="s">
        <v>1463</v>
      </c>
      <c r="P19" s="24" t="s">
        <v>1465</v>
      </c>
      <c r="Q19" s="161"/>
      <c r="R19" s="105">
        <v>5</v>
      </c>
      <c r="S19" s="106">
        <v>4</v>
      </c>
      <c r="T19" s="106">
        <v>1</v>
      </c>
      <c r="U19" s="106">
        <v>2</v>
      </c>
      <c r="V19" s="105">
        <v>3</v>
      </c>
      <c r="W19" s="107">
        <f>SUM(R19:V19)/5</f>
        <v>3</v>
      </c>
      <c r="X19" s="106">
        <v>3</v>
      </c>
      <c r="Y19" s="106">
        <v>4</v>
      </c>
      <c r="Z19" s="106">
        <v>2</v>
      </c>
      <c r="AA19" s="106">
        <v>3</v>
      </c>
      <c r="AB19" s="106">
        <v>3</v>
      </c>
      <c r="AC19" s="107">
        <f>SUM(X19:AB19)/5</f>
        <v>3</v>
      </c>
      <c r="AD19" s="108" t="str">
        <f>IF(AE19=0,"--",IF(AE19&lt;='[4]db fasce di rischio'!$B$4,'[4]db fasce di rischio'!$A$2,IF(AE19&lt;='[4]db fasce di rischio'!$D$4,'[4]db fasce di rischio'!$C$2,IF(AE19&lt;='[4]db fasce di rischio'!$F$4,'[4]db fasce di rischio'!$E$2,IF(AE19&lt;='[4]db fasce di rischio'!$H$4,'[4]db fasce di rischio'!$G$2,"")))))</f>
        <v>Medio</v>
      </c>
      <c r="AE19" s="109">
        <f t="shared" ref="AE19:AE33" si="2">W19*AC19</f>
        <v>9</v>
      </c>
      <c r="AF19" s="106">
        <v>0.6</v>
      </c>
      <c r="AG19" s="108" t="str">
        <f>IF(AH19=0,"--",IF(AH19&lt;='db fasce di rischio'!$B$4,'db fasce di rischio'!$A$2,IF(AH19&lt;='db fasce di rischio'!$D$4,'db fasce di rischio'!$C$2,IF(AH19&lt;='db fasce di rischio'!$F$4,'db fasce di rischio'!$E$2,IF(AH19&lt;='db fasce di rischio'!$H$4,'db fasce di rischio'!$G$2,"")))))</f>
        <v>Medio</v>
      </c>
      <c r="AH19" s="109">
        <f t="shared" ref="AH19:AH33" si="3">AF19*AE19</f>
        <v>5.3999999999999995</v>
      </c>
      <c r="AI19" s="108" t="str">
        <f t="shared" ref="AI19:AI33" si="4">AG19</f>
        <v>Medio</v>
      </c>
      <c r="AJ19" s="28"/>
      <c r="AK19" s="28"/>
    </row>
    <row r="20" spans="1:37" ht="76.5" outlineLevel="1" x14ac:dyDescent="0.2">
      <c r="A20" s="161"/>
      <c r="B20" s="161"/>
      <c r="C20" s="24" t="s">
        <v>30</v>
      </c>
      <c r="D20" s="24" t="s">
        <v>30</v>
      </c>
      <c r="E20" s="24" t="s">
        <v>226</v>
      </c>
      <c r="F20" s="24" t="s">
        <v>656</v>
      </c>
      <c r="G20" s="152" t="str">
        <f t="shared" ref="G20:H33" si="5">AG20</f>
        <v>--</v>
      </c>
      <c r="H20" s="109">
        <f t="shared" si="5"/>
        <v>0</v>
      </c>
      <c r="I20" s="25" t="s">
        <v>893</v>
      </c>
      <c r="J20" s="31" t="s">
        <v>296</v>
      </c>
      <c r="K20" s="82" t="s">
        <v>1490</v>
      </c>
      <c r="L20" s="31" t="s">
        <v>32</v>
      </c>
      <c r="M20" s="24" t="s">
        <v>1462</v>
      </c>
      <c r="N20" s="220">
        <v>1</v>
      </c>
      <c r="O20" s="24" t="s">
        <v>1463</v>
      </c>
      <c r="P20" s="24" t="s">
        <v>1465</v>
      </c>
      <c r="Q20" s="161"/>
      <c r="R20" s="105"/>
      <c r="S20" s="106"/>
      <c r="T20" s="106"/>
      <c r="U20" s="106"/>
      <c r="V20" s="105"/>
      <c r="W20" s="107">
        <f t="shared" ref="W20:W33" si="6">SUM(R20:V20)/5</f>
        <v>0</v>
      </c>
      <c r="X20" s="106"/>
      <c r="Y20" s="106"/>
      <c r="Z20" s="106"/>
      <c r="AA20" s="106"/>
      <c r="AB20" s="106"/>
      <c r="AC20" s="107">
        <f t="shared" ref="AC20:AC33" si="7">SUM(X20:AB20)/5</f>
        <v>0</v>
      </c>
      <c r="AD20" s="108" t="str">
        <f>IF(AE20=0,"--",IF(AE20&lt;='[4]db fasce di rischio'!$B$4,'[4]db fasce di rischio'!$A$2,IF(AE20&lt;='[4]db fasce di rischio'!$D$4,'[4]db fasce di rischio'!$C$2,IF(AE20&lt;='[4]db fasce di rischio'!$F$4,'[4]db fasce di rischio'!$E$2,IF(AE20&lt;='[4]db fasce di rischio'!$H$4,'[4]db fasce di rischio'!$G$2,"")))))</f>
        <v>--</v>
      </c>
      <c r="AE20" s="109">
        <f t="shared" si="2"/>
        <v>0</v>
      </c>
      <c r="AF20" s="106"/>
      <c r="AG20" s="108" t="str">
        <f>IF(AH20=0,"--",IF(AH20&lt;='db fasce di rischio'!$B$4,'db fasce di rischio'!$A$2,IF(AH20&lt;='db fasce di rischio'!$D$4,'db fasce di rischio'!$C$2,IF(AH20&lt;='db fasce di rischio'!$F$4,'db fasce di rischio'!$E$2,IF(AH20&lt;='db fasce di rischio'!$H$4,'db fasce di rischio'!$G$2,"")))))</f>
        <v>--</v>
      </c>
      <c r="AH20" s="109">
        <f t="shared" si="3"/>
        <v>0</v>
      </c>
      <c r="AI20" s="108" t="str">
        <f t="shared" si="4"/>
        <v>--</v>
      </c>
      <c r="AJ20" s="28"/>
      <c r="AK20" s="28"/>
    </row>
    <row r="21" spans="1:37" ht="38.25" outlineLevel="1" x14ac:dyDescent="0.2">
      <c r="A21" s="161"/>
      <c r="B21" s="161"/>
      <c r="C21" s="24" t="s">
        <v>30</v>
      </c>
      <c r="D21" s="24" t="s">
        <v>30</v>
      </c>
      <c r="E21" s="24" t="s">
        <v>30</v>
      </c>
      <c r="F21" s="24" t="s">
        <v>30</v>
      </c>
      <c r="G21" s="152" t="str">
        <f t="shared" si="5"/>
        <v>--</v>
      </c>
      <c r="H21" s="109">
        <f t="shared" si="5"/>
        <v>0</v>
      </c>
      <c r="I21" s="25" t="s">
        <v>30</v>
      </c>
      <c r="J21" s="31" t="s">
        <v>826</v>
      </c>
      <c r="K21" s="82" t="s">
        <v>1490</v>
      </c>
      <c r="L21" s="31" t="s">
        <v>33</v>
      </c>
      <c r="M21" s="24" t="s">
        <v>1462</v>
      </c>
      <c r="N21" s="220">
        <v>1</v>
      </c>
      <c r="O21" s="24" t="s">
        <v>1463</v>
      </c>
      <c r="P21" s="24" t="s">
        <v>1465</v>
      </c>
      <c r="Q21" s="161"/>
      <c r="R21" s="105"/>
      <c r="S21" s="106"/>
      <c r="T21" s="106"/>
      <c r="U21" s="106"/>
      <c r="V21" s="105"/>
      <c r="W21" s="107">
        <f t="shared" si="6"/>
        <v>0</v>
      </c>
      <c r="X21" s="106"/>
      <c r="Y21" s="106"/>
      <c r="Z21" s="106"/>
      <c r="AA21" s="106"/>
      <c r="AB21" s="106"/>
      <c r="AC21" s="107">
        <f t="shared" si="7"/>
        <v>0</v>
      </c>
      <c r="AD21" s="108" t="str">
        <f>IF(AE21=0,"--",IF(AE21&lt;='[4]db fasce di rischio'!$B$4,'[4]db fasce di rischio'!$A$2,IF(AE21&lt;='[4]db fasce di rischio'!$D$4,'[4]db fasce di rischio'!$C$2,IF(AE21&lt;='[4]db fasce di rischio'!$F$4,'[4]db fasce di rischio'!$E$2,IF(AE21&lt;='[4]db fasce di rischio'!$H$4,'[4]db fasce di rischio'!$G$2,"")))))</f>
        <v>--</v>
      </c>
      <c r="AE21" s="109">
        <f t="shared" si="2"/>
        <v>0</v>
      </c>
      <c r="AF21" s="106"/>
      <c r="AG21" s="108" t="str">
        <f>IF(AH21=0,"--",IF(AH21&lt;='db fasce di rischio'!$B$4,'db fasce di rischio'!$A$2,IF(AH21&lt;='db fasce di rischio'!$D$4,'db fasce di rischio'!$C$2,IF(AH21&lt;='db fasce di rischio'!$F$4,'db fasce di rischio'!$E$2,IF(AH21&lt;='db fasce di rischio'!$H$4,'db fasce di rischio'!$G$2,"")))))</f>
        <v>--</v>
      </c>
      <c r="AH21" s="109">
        <f t="shared" si="3"/>
        <v>0</v>
      </c>
      <c r="AI21" s="108" t="str">
        <f t="shared" si="4"/>
        <v>--</v>
      </c>
      <c r="AJ21" s="28"/>
      <c r="AK21" s="28"/>
    </row>
    <row r="22" spans="1:37" ht="38.25" outlineLevel="1" x14ac:dyDescent="0.2">
      <c r="A22" s="161"/>
      <c r="B22" s="161"/>
      <c r="C22" s="24" t="s">
        <v>30</v>
      </c>
      <c r="D22" s="24" t="s">
        <v>30</v>
      </c>
      <c r="E22" s="24" t="s">
        <v>200</v>
      </c>
      <c r="F22" s="24" t="s">
        <v>658</v>
      </c>
      <c r="G22" s="152" t="str">
        <f t="shared" si="5"/>
        <v>--</v>
      </c>
      <c r="H22" s="109">
        <f t="shared" si="5"/>
        <v>0</v>
      </c>
      <c r="I22" s="25" t="s">
        <v>893</v>
      </c>
      <c r="J22" s="31" t="s">
        <v>303</v>
      </c>
      <c r="K22" s="82" t="s">
        <v>1461</v>
      </c>
      <c r="L22" s="31" t="s">
        <v>37</v>
      </c>
      <c r="M22" s="24" t="s">
        <v>1462</v>
      </c>
      <c r="N22" s="220">
        <v>1</v>
      </c>
      <c r="O22" s="24" t="s">
        <v>1463</v>
      </c>
      <c r="P22" s="24" t="s">
        <v>1465</v>
      </c>
      <c r="Q22" s="161"/>
      <c r="R22" s="105"/>
      <c r="S22" s="106"/>
      <c r="T22" s="106"/>
      <c r="U22" s="106"/>
      <c r="V22" s="105"/>
      <c r="W22" s="107">
        <f t="shared" si="6"/>
        <v>0</v>
      </c>
      <c r="X22" s="106"/>
      <c r="Y22" s="106"/>
      <c r="Z22" s="106"/>
      <c r="AA22" s="106"/>
      <c r="AB22" s="106"/>
      <c r="AC22" s="107">
        <f t="shared" si="7"/>
        <v>0</v>
      </c>
      <c r="AD22" s="108" t="str">
        <f>IF(AE22=0,"--",IF(AE22&lt;='[4]db fasce di rischio'!$B$4,'[4]db fasce di rischio'!$A$2,IF(AE22&lt;='[4]db fasce di rischio'!$D$4,'[4]db fasce di rischio'!$C$2,IF(AE22&lt;='[4]db fasce di rischio'!$F$4,'[4]db fasce di rischio'!$E$2,IF(AE22&lt;='[4]db fasce di rischio'!$H$4,'[4]db fasce di rischio'!$G$2,"")))))</f>
        <v>--</v>
      </c>
      <c r="AE22" s="109">
        <f t="shared" si="2"/>
        <v>0</v>
      </c>
      <c r="AF22" s="106"/>
      <c r="AG22" s="108" t="str">
        <f>IF(AH22=0,"--",IF(AH22&lt;='db fasce di rischio'!$B$4,'db fasce di rischio'!$A$2,IF(AH22&lt;='db fasce di rischio'!$D$4,'db fasce di rischio'!$C$2,IF(AH22&lt;='db fasce di rischio'!$F$4,'db fasce di rischio'!$E$2,IF(AH22&lt;='db fasce di rischio'!$H$4,'db fasce di rischio'!$G$2,"")))))</f>
        <v>--</v>
      </c>
      <c r="AH22" s="109">
        <f t="shared" si="3"/>
        <v>0</v>
      </c>
      <c r="AI22" s="108" t="str">
        <f t="shared" si="4"/>
        <v>--</v>
      </c>
      <c r="AJ22" s="28"/>
      <c r="AK22" s="28"/>
    </row>
    <row r="23" spans="1:37" ht="25.5" outlineLevel="1" x14ac:dyDescent="0.2">
      <c r="A23" s="161"/>
      <c r="B23" s="161"/>
      <c r="C23" s="24" t="s">
        <v>30</v>
      </c>
      <c r="D23" s="24" t="s">
        <v>30</v>
      </c>
      <c r="E23" s="24" t="s">
        <v>30</v>
      </c>
      <c r="F23" s="24" t="s">
        <v>30</v>
      </c>
      <c r="G23" s="152" t="str">
        <f t="shared" si="5"/>
        <v>--</v>
      </c>
      <c r="H23" s="109">
        <f t="shared" si="5"/>
        <v>0</v>
      </c>
      <c r="I23" s="25" t="s">
        <v>30</v>
      </c>
      <c r="J23" s="31" t="s">
        <v>30</v>
      </c>
      <c r="K23" s="82"/>
      <c r="L23" s="31"/>
      <c r="M23" s="24" t="s">
        <v>1462</v>
      </c>
      <c r="N23" s="220">
        <v>1</v>
      </c>
      <c r="O23" s="24" t="s">
        <v>1463</v>
      </c>
      <c r="P23" s="24" t="s">
        <v>1465</v>
      </c>
      <c r="Q23" s="161"/>
      <c r="R23" s="105"/>
      <c r="S23" s="106"/>
      <c r="T23" s="106"/>
      <c r="U23" s="106"/>
      <c r="V23" s="105"/>
      <c r="W23" s="107">
        <f t="shared" si="6"/>
        <v>0</v>
      </c>
      <c r="X23" s="106"/>
      <c r="Y23" s="106"/>
      <c r="Z23" s="106"/>
      <c r="AA23" s="106"/>
      <c r="AB23" s="106"/>
      <c r="AC23" s="107">
        <f t="shared" si="7"/>
        <v>0</v>
      </c>
      <c r="AD23" s="108" t="str">
        <f>IF(AE23=0,"--",IF(AE23&lt;='[4]db fasce di rischio'!$B$4,'[4]db fasce di rischio'!$A$2,IF(AE23&lt;='[4]db fasce di rischio'!$D$4,'[4]db fasce di rischio'!$C$2,IF(AE23&lt;='[4]db fasce di rischio'!$F$4,'[4]db fasce di rischio'!$E$2,IF(AE23&lt;='[4]db fasce di rischio'!$H$4,'[4]db fasce di rischio'!$G$2,"")))))</f>
        <v>--</v>
      </c>
      <c r="AE23" s="109">
        <f t="shared" si="2"/>
        <v>0</v>
      </c>
      <c r="AF23" s="106"/>
      <c r="AG23" s="108" t="str">
        <f>IF(AH23=0,"--",IF(AH23&lt;='db fasce di rischio'!$B$4,'db fasce di rischio'!$A$2,IF(AH23&lt;='db fasce di rischio'!$D$4,'db fasce di rischio'!$C$2,IF(AH23&lt;='db fasce di rischio'!$F$4,'db fasce di rischio'!$E$2,IF(AH23&lt;='db fasce di rischio'!$H$4,'db fasce di rischio'!$G$2,"")))))</f>
        <v>--</v>
      </c>
      <c r="AH23" s="109">
        <f t="shared" si="3"/>
        <v>0</v>
      </c>
      <c r="AI23" s="108" t="str">
        <f t="shared" si="4"/>
        <v>--</v>
      </c>
      <c r="AJ23" s="28"/>
      <c r="AK23" s="28"/>
    </row>
    <row r="24" spans="1:37" ht="63.75" outlineLevel="1" x14ac:dyDescent="0.2">
      <c r="A24" s="161"/>
      <c r="B24" s="161"/>
      <c r="C24" s="24" t="s">
        <v>30</v>
      </c>
      <c r="D24" s="24" t="s">
        <v>30</v>
      </c>
      <c r="E24" s="24" t="s">
        <v>156</v>
      </c>
      <c r="F24" s="24" t="s">
        <v>30</v>
      </c>
      <c r="G24" s="152" t="str">
        <f t="shared" si="5"/>
        <v>--</v>
      </c>
      <c r="H24" s="109">
        <f t="shared" si="5"/>
        <v>0</v>
      </c>
      <c r="I24" s="25" t="s">
        <v>893</v>
      </c>
      <c r="J24" s="31" t="s">
        <v>303</v>
      </c>
      <c r="K24" s="82" t="s">
        <v>1461</v>
      </c>
      <c r="L24" s="31" t="s">
        <v>37</v>
      </c>
      <c r="M24" s="24" t="s">
        <v>1462</v>
      </c>
      <c r="N24" s="220">
        <v>1</v>
      </c>
      <c r="O24" s="24" t="s">
        <v>1463</v>
      </c>
      <c r="P24" s="24" t="s">
        <v>1465</v>
      </c>
      <c r="Q24" s="161"/>
      <c r="R24" s="105"/>
      <c r="S24" s="106"/>
      <c r="T24" s="106"/>
      <c r="U24" s="106"/>
      <c r="V24" s="105"/>
      <c r="W24" s="107">
        <f t="shared" si="6"/>
        <v>0</v>
      </c>
      <c r="X24" s="106"/>
      <c r="Y24" s="106"/>
      <c r="Z24" s="106"/>
      <c r="AA24" s="106"/>
      <c r="AB24" s="106"/>
      <c r="AC24" s="107">
        <f t="shared" si="7"/>
        <v>0</v>
      </c>
      <c r="AD24" s="108" t="str">
        <f>IF(AE24=0,"--",IF(AE24&lt;='[4]db fasce di rischio'!$B$4,'[4]db fasce di rischio'!$A$2,IF(AE24&lt;='[4]db fasce di rischio'!$D$4,'[4]db fasce di rischio'!$C$2,IF(AE24&lt;='[4]db fasce di rischio'!$F$4,'[4]db fasce di rischio'!$E$2,IF(AE24&lt;='[4]db fasce di rischio'!$H$4,'[4]db fasce di rischio'!$G$2,"")))))</f>
        <v>--</v>
      </c>
      <c r="AE24" s="109">
        <f t="shared" si="2"/>
        <v>0</v>
      </c>
      <c r="AF24" s="106"/>
      <c r="AG24" s="108" t="str">
        <f>IF(AH24=0,"--",IF(AH24&lt;='db fasce di rischio'!$B$4,'db fasce di rischio'!$A$2,IF(AH24&lt;='db fasce di rischio'!$D$4,'db fasce di rischio'!$C$2,IF(AH24&lt;='db fasce di rischio'!$F$4,'db fasce di rischio'!$E$2,IF(AH24&lt;='db fasce di rischio'!$H$4,'db fasce di rischio'!$G$2,"")))))</f>
        <v>--</v>
      </c>
      <c r="AH24" s="109">
        <f t="shared" si="3"/>
        <v>0</v>
      </c>
      <c r="AI24" s="108" t="str">
        <f t="shared" si="4"/>
        <v>--</v>
      </c>
      <c r="AJ24" s="28"/>
      <c r="AK24" s="28"/>
    </row>
    <row r="25" spans="1:37" ht="21" outlineLevel="1" x14ac:dyDescent="0.2">
      <c r="A25" s="161"/>
      <c r="B25" s="161"/>
      <c r="C25" s="24" t="s">
        <v>30</v>
      </c>
      <c r="D25" s="24" t="s">
        <v>30</v>
      </c>
      <c r="E25" s="24" t="s">
        <v>30</v>
      </c>
      <c r="F25" s="24" t="s">
        <v>30</v>
      </c>
      <c r="G25" s="152" t="str">
        <f t="shared" si="5"/>
        <v>--</v>
      </c>
      <c r="H25" s="109">
        <f t="shared" si="5"/>
        <v>0</v>
      </c>
      <c r="I25" s="25" t="s">
        <v>30</v>
      </c>
      <c r="J25" s="31" t="s">
        <v>30</v>
      </c>
      <c r="K25" s="82"/>
      <c r="L25" s="31"/>
      <c r="M25" s="24"/>
      <c r="N25" s="24"/>
      <c r="O25" s="24"/>
      <c r="P25" s="24"/>
      <c r="Q25" s="161"/>
      <c r="R25" s="105"/>
      <c r="S25" s="106"/>
      <c r="T25" s="106"/>
      <c r="U25" s="106"/>
      <c r="V25" s="105"/>
      <c r="W25" s="107">
        <f t="shared" si="6"/>
        <v>0</v>
      </c>
      <c r="X25" s="106"/>
      <c r="Y25" s="106"/>
      <c r="Z25" s="106"/>
      <c r="AA25" s="106"/>
      <c r="AB25" s="106"/>
      <c r="AC25" s="107">
        <f t="shared" si="7"/>
        <v>0</v>
      </c>
      <c r="AD25" s="108" t="str">
        <f>IF(AE25=0,"--",IF(AE25&lt;='[4]db fasce di rischio'!$B$4,'[4]db fasce di rischio'!$A$2,IF(AE25&lt;='[4]db fasce di rischio'!$D$4,'[4]db fasce di rischio'!$C$2,IF(AE25&lt;='[4]db fasce di rischio'!$F$4,'[4]db fasce di rischio'!$E$2,IF(AE25&lt;='[4]db fasce di rischio'!$H$4,'[4]db fasce di rischio'!$G$2,"")))))</f>
        <v>--</v>
      </c>
      <c r="AE25" s="109">
        <f t="shared" si="2"/>
        <v>0</v>
      </c>
      <c r="AF25" s="106"/>
      <c r="AG25" s="108" t="str">
        <f>IF(AH25=0,"--",IF(AH25&lt;='db fasce di rischio'!$B$4,'db fasce di rischio'!$A$2,IF(AH25&lt;='db fasce di rischio'!$D$4,'db fasce di rischio'!$C$2,IF(AH25&lt;='db fasce di rischio'!$F$4,'db fasce di rischio'!$E$2,IF(AH25&lt;='db fasce di rischio'!$H$4,'db fasce di rischio'!$G$2,"")))))</f>
        <v>--</v>
      </c>
      <c r="AH25" s="109">
        <f t="shared" si="3"/>
        <v>0</v>
      </c>
      <c r="AI25" s="108" t="str">
        <f t="shared" si="4"/>
        <v>--</v>
      </c>
      <c r="AJ25" s="28"/>
      <c r="AK25" s="28"/>
    </row>
    <row r="26" spans="1:37" ht="21" outlineLevel="1" x14ac:dyDescent="0.2">
      <c r="A26" s="161"/>
      <c r="B26" s="161"/>
      <c r="C26" s="24" t="s">
        <v>30</v>
      </c>
      <c r="D26" s="24" t="s">
        <v>30</v>
      </c>
      <c r="E26" s="24" t="s">
        <v>30</v>
      </c>
      <c r="F26" s="24" t="s">
        <v>30</v>
      </c>
      <c r="G26" s="152" t="str">
        <f t="shared" si="5"/>
        <v>--</v>
      </c>
      <c r="H26" s="109">
        <f t="shared" si="5"/>
        <v>0</v>
      </c>
      <c r="I26" s="25" t="s">
        <v>30</v>
      </c>
      <c r="J26" s="31" t="s">
        <v>30</v>
      </c>
      <c r="K26" s="82"/>
      <c r="L26" s="31"/>
      <c r="M26" s="24"/>
      <c r="N26" s="24"/>
      <c r="O26" s="24"/>
      <c r="P26" s="24"/>
      <c r="Q26" s="161"/>
      <c r="R26" s="105"/>
      <c r="S26" s="106"/>
      <c r="T26" s="106"/>
      <c r="U26" s="106"/>
      <c r="V26" s="105"/>
      <c r="W26" s="107">
        <f t="shared" si="6"/>
        <v>0</v>
      </c>
      <c r="X26" s="106"/>
      <c r="Y26" s="106"/>
      <c r="Z26" s="106"/>
      <c r="AA26" s="106"/>
      <c r="AB26" s="106"/>
      <c r="AC26" s="107">
        <f t="shared" si="7"/>
        <v>0</v>
      </c>
      <c r="AD26" s="108" t="str">
        <f>IF(AE26=0,"--",IF(AE26&lt;='[4]db fasce di rischio'!$B$4,'[4]db fasce di rischio'!$A$2,IF(AE26&lt;='[4]db fasce di rischio'!$D$4,'[4]db fasce di rischio'!$C$2,IF(AE26&lt;='[4]db fasce di rischio'!$F$4,'[4]db fasce di rischio'!$E$2,IF(AE26&lt;='[4]db fasce di rischio'!$H$4,'[4]db fasce di rischio'!$G$2,"")))))</f>
        <v>--</v>
      </c>
      <c r="AE26" s="109">
        <f t="shared" si="2"/>
        <v>0</v>
      </c>
      <c r="AF26" s="106"/>
      <c r="AG26" s="108" t="str">
        <f>IF(AH26=0,"--",IF(AH26&lt;='db fasce di rischio'!$B$4,'db fasce di rischio'!$A$2,IF(AH26&lt;='db fasce di rischio'!$D$4,'db fasce di rischio'!$C$2,IF(AH26&lt;='db fasce di rischio'!$F$4,'db fasce di rischio'!$E$2,IF(AH26&lt;='db fasce di rischio'!$H$4,'db fasce di rischio'!$G$2,"")))))</f>
        <v>--</v>
      </c>
      <c r="AH26" s="109">
        <f t="shared" si="3"/>
        <v>0</v>
      </c>
      <c r="AI26" s="108" t="str">
        <f t="shared" si="4"/>
        <v>--</v>
      </c>
      <c r="AJ26" s="28"/>
      <c r="AK26" s="28"/>
    </row>
    <row r="27" spans="1:37" ht="21" outlineLevel="1" x14ac:dyDescent="0.2">
      <c r="A27" s="161"/>
      <c r="B27" s="161"/>
      <c r="C27" s="24" t="s">
        <v>30</v>
      </c>
      <c r="D27" s="24" t="s">
        <v>30</v>
      </c>
      <c r="E27" s="24" t="s">
        <v>30</v>
      </c>
      <c r="F27" s="24" t="s">
        <v>30</v>
      </c>
      <c r="G27" s="152" t="str">
        <f t="shared" si="5"/>
        <v>--</v>
      </c>
      <c r="H27" s="109">
        <f t="shared" si="5"/>
        <v>0</v>
      </c>
      <c r="I27" s="25" t="s">
        <v>30</v>
      </c>
      <c r="J27" s="31" t="s">
        <v>30</v>
      </c>
      <c r="K27" s="83"/>
      <c r="L27" s="31"/>
      <c r="M27" s="24"/>
      <c r="N27" s="24"/>
      <c r="O27" s="24"/>
      <c r="P27" s="24"/>
      <c r="Q27" s="161"/>
      <c r="R27" s="105"/>
      <c r="S27" s="106"/>
      <c r="T27" s="106"/>
      <c r="U27" s="106"/>
      <c r="V27" s="105"/>
      <c r="W27" s="107">
        <f t="shared" si="6"/>
        <v>0</v>
      </c>
      <c r="X27" s="106"/>
      <c r="Y27" s="106"/>
      <c r="Z27" s="106"/>
      <c r="AA27" s="106"/>
      <c r="AB27" s="106"/>
      <c r="AC27" s="107">
        <f t="shared" si="7"/>
        <v>0</v>
      </c>
      <c r="AD27" s="108" t="str">
        <f>IF(AE27=0,"--",IF(AE27&lt;='[4]db fasce di rischio'!$B$4,'[4]db fasce di rischio'!$A$2,IF(AE27&lt;='[4]db fasce di rischio'!$D$4,'[4]db fasce di rischio'!$C$2,IF(AE27&lt;='[4]db fasce di rischio'!$F$4,'[4]db fasce di rischio'!$E$2,IF(AE27&lt;='[4]db fasce di rischio'!$H$4,'[4]db fasce di rischio'!$G$2,"")))))</f>
        <v>--</v>
      </c>
      <c r="AE27" s="109">
        <f t="shared" si="2"/>
        <v>0</v>
      </c>
      <c r="AF27" s="106"/>
      <c r="AG27" s="108" t="str">
        <f>IF(AH27=0,"--",IF(AH27&lt;='db fasce di rischio'!$B$4,'db fasce di rischio'!$A$2,IF(AH27&lt;='db fasce di rischio'!$D$4,'db fasce di rischio'!$C$2,IF(AH27&lt;='db fasce di rischio'!$F$4,'db fasce di rischio'!$E$2,IF(AH27&lt;='db fasce di rischio'!$H$4,'db fasce di rischio'!$G$2,"")))))</f>
        <v>--</v>
      </c>
      <c r="AH27" s="109">
        <f t="shared" si="3"/>
        <v>0</v>
      </c>
      <c r="AI27" s="108" t="str">
        <f t="shared" si="4"/>
        <v>--</v>
      </c>
      <c r="AJ27" s="28"/>
      <c r="AK27" s="28"/>
    </row>
    <row r="28" spans="1:37" ht="21" outlineLevel="1" x14ac:dyDescent="0.2">
      <c r="A28" s="161"/>
      <c r="B28" s="161"/>
      <c r="C28" s="24" t="s">
        <v>30</v>
      </c>
      <c r="D28" s="24" t="s">
        <v>30</v>
      </c>
      <c r="E28" s="24" t="s">
        <v>30</v>
      </c>
      <c r="F28" s="24" t="s">
        <v>30</v>
      </c>
      <c r="G28" s="152" t="str">
        <f t="shared" si="5"/>
        <v>--</v>
      </c>
      <c r="H28" s="109">
        <f t="shared" si="5"/>
        <v>0</v>
      </c>
      <c r="I28" s="25" t="s">
        <v>30</v>
      </c>
      <c r="J28" s="31" t="s">
        <v>30</v>
      </c>
      <c r="K28" s="83"/>
      <c r="L28" s="31"/>
      <c r="M28" s="24"/>
      <c r="N28" s="24"/>
      <c r="O28" s="24"/>
      <c r="P28" s="24"/>
      <c r="Q28" s="161"/>
      <c r="R28" s="105"/>
      <c r="S28" s="106"/>
      <c r="T28" s="106"/>
      <c r="U28" s="106"/>
      <c r="V28" s="105"/>
      <c r="W28" s="107">
        <f t="shared" si="6"/>
        <v>0</v>
      </c>
      <c r="X28" s="106"/>
      <c r="Y28" s="106"/>
      <c r="Z28" s="106"/>
      <c r="AA28" s="106"/>
      <c r="AB28" s="106"/>
      <c r="AC28" s="107">
        <f t="shared" si="7"/>
        <v>0</v>
      </c>
      <c r="AD28" s="108" t="str">
        <f>IF(AE28=0,"--",IF(AE28&lt;='[4]db fasce di rischio'!$B$4,'[4]db fasce di rischio'!$A$2,IF(AE28&lt;='[4]db fasce di rischio'!$D$4,'[4]db fasce di rischio'!$C$2,IF(AE28&lt;='[4]db fasce di rischio'!$F$4,'[4]db fasce di rischio'!$E$2,IF(AE28&lt;='[4]db fasce di rischio'!$H$4,'[4]db fasce di rischio'!$G$2,"")))))</f>
        <v>--</v>
      </c>
      <c r="AE28" s="109">
        <f t="shared" si="2"/>
        <v>0</v>
      </c>
      <c r="AF28" s="106"/>
      <c r="AG28" s="108" t="str">
        <f>IF(AH28=0,"--",IF(AH28&lt;='db fasce di rischio'!$B$4,'db fasce di rischio'!$A$2,IF(AH28&lt;='db fasce di rischio'!$D$4,'db fasce di rischio'!$C$2,IF(AH28&lt;='db fasce di rischio'!$F$4,'db fasce di rischio'!$E$2,IF(AH28&lt;='db fasce di rischio'!$H$4,'db fasce di rischio'!$G$2,"")))))</f>
        <v>--</v>
      </c>
      <c r="AH28" s="109">
        <f t="shared" si="3"/>
        <v>0</v>
      </c>
      <c r="AI28" s="108" t="str">
        <f t="shared" si="4"/>
        <v>--</v>
      </c>
      <c r="AJ28" s="28"/>
      <c r="AK28" s="28"/>
    </row>
    <row r="29" spans="1:37" ht="21" outlineLevel="1" x14ac:dyDescent="0.2">
      <c r="A29" s="161"/>
      <c r="B29" s="161"/>
      <c r="C29" s="24" t="s">
        <v>30</v>
      </c>
      <c r="D29" s="24" t="s">
        <v>30</v>
      </c>
      <c r="E29" s="24" t="s">
        <v>30</v>
      </c>
      <c r="F29" s="24" t="s">
        <v>30</v>
      </c>
      <c r="G29" s="152" t="str">
        <f t="shared" si="5"/>
        <v>--</v>
      </c>
      <c r="H29" s="109">
        <f t="shared" si="5"/>
        <v>0</v>
      </c>
      <c r="I29" s="25" t="s">
        <v>30</v>
      </c>
      <c r="J29" s="31" t="s">
        <v>30</v>
      </c>
      <c r="K29" s="83"/>
      <c r="L29" s="31"/>
      <c r="M29" s="24"/>
      <c r="N29" s="24"/>
      <c r="O29" s="24"/>
      <c r="P29" s="24"/>
      <c r="Q29" s="161"/>
      <c r="R29" s="105"/>
      <c r="S29" s="106"/>
      <c r="T29" s="106"/>
      <c r="U29" s="106"/>
      <c r="V29" s="105"/>
      <c r="W29" s="107">
        <f t="shared" si="6"/>
        <v>0</v>
      </c>
      <c r="X29" s="106"/>
      <c r="Y29" s="106"/>
      <c r="Z29" s="106"/>
      <c r="AA29" s="106"/>
      <c r="AB29" s="106"/>
      <c r="AC29" s="107">
        <f t="shared" si="7"/>
        <v>0</v>
      </c>
      <c r="AD29" s="108" t="str">
        <f>IF(AE29=0,"--",IF(AE29&lt;='[4]db fasce di rischio'!$B$4,'[4]db fasce di rischio'!$A$2,IF(AE29&lt;='[4]db fasce di rischio'!$D$4,'[4]db fasce di rischio'!$C$2,IF(AE29&lt;='[4]db fasce di rischio'!$F$4,'[4]db fasce di rischio'!$E$2,IF(AE29&lt;='[4]db fasce di rischio'!$H$4,'[4]db fasce di rischio'!$G$2,"")))))</f>
        <v>--</v>
      </c>
      <c r="AE29" s="109">
        <f t="shared" si="2"/>
        <v>0</v>
      </c>
      <c r="AF29" s="106"/>
      <c r="AG29" s="108" t="str">
        <f>IF(AH29=0,"--",IF(AH29&lt;='db fasce di rischio'!$B$4,'db fasce di rischio'!$A$2,IF(AH29&lt;='db fasce di rischio'!$D$4,'db fasce di rischio'!$C$2,IF(AH29&lt;='db fasce di rischio'!$F$4,'db fasce di rischio'!$E$2,IF(AH29&lt;='db fasce di rischio'!$H$4,'db fasce di rischio'!$G$2,"")))))</f>
        <v>--</v>
      </c>
      <c r="AH29" s="109">
        <f t="shared" si="3"/>
        <v>0</v>
      </c>
      <c r="AI29" s="108" t="str">
        <f t="shared" si="4"/>
        <v>--</v>
      </c>
      <c r="AJ29" s="28"/>
      <c r="AK29" s="28"/>
    </row>
    <row r="30" spans="1:37" ht="21" outlineLevel="1" x14ac:dyDescent="0.2">
      <c r="A30" s="161"/>
      <c r="B30" s="161"/>
      <c r="C30" s="24" t="s">
        <v>30</v>
      </c>
      <c r="D30" s="24" t="s">
        <v>30</v>
      </c>
      <c r="E30" s="24" t="s">
        <v>30</v>
      </c>
      <c r="F30" s="24" t="s">
        <v>30</v>
      </c>
      <c r="G30" s="152" t="str">
        <f t="shared" si="5"/>
        <v>--</v>
      </c>
      <c r="H30" s="109">
        <f t="shared" si="5"/>
        <v>0</v>
      </c>
      <c r="I30" s="25" t="s">
        <v>30</v>
      </c>
      <c r="J30" s="31" t="s">
        <v>30</v>
      </c>
      <c r="K30" s="83"/>
      <c r="L30" s="31"/>
      <c r="M30" s="24"/>
      <c r="N30" s="24"/>
      <c r="O30" s="24"/>
      <c r="P30" s="24"/>
      <c r="Q30" s="161"/>
      <c r="R30" s="105"/>
      <c r="S30" s="106"/>
      <c r="T30" s="106"/>
      <c r="U30" s="106"/>
      <c r="V30" s="105"/>
      <c r="W30" s="107">
        <f t="shared" si="6"/>
        <v>0</v>
      </c>
      <c r="X30" s="106"/>
      <c r="Y30" s="106"/>
      <c r="Z30" s="106"/>
      <c r="AA30" s="106"/>
      <c r="AB30" s="106"/>
      <c r="AC30" s="107">
        <f t="shared" si="7"/>
        <v>0</v>
      </c>
      <c r="AD30" s="108" t="str">
        <f>IF(AE30=0,"--",IF(AE30&lt;='[4]db fasce di rischio'!$B$4,'[4]db fasce di rischio'!$A$2,IF(AE30&lt;='[4]db fasce di rischio'!$D$4,'[4]db fasce di rischio'!$C$2,IF(AE30&lt;='[4]db fasce di rischio'!$F$4,'[4]db fasce di rischio'!$E$2,IF(AE30&lt;='[4]db fasce di rischio'!$H$4,'[4]db fasce di rischio'!$G$2,"")))))</f>
        <v>--</v>
      </c>
      <c r="AE30" s="109">
        <f t="shared" si="2"/>
        <v>0</v>
      </c>
      <c r="AF30" s="106"/>
      <c r="AG30" s="108" t="str">
        <f>IF(AH30=0,"--",IF(AH30&lt;='db fasce di rischio'!$B$4,'db fasce di rischio'!$A$2,IF(AH30&lt;='db fasce di rischio'!$D$4,'db fasce di rischio'!$C$2,IF(AH30&lt;='db fasce di rischio'!$F$4,'db fasce di rischio'!$E$2,IF(AH30&lt;='db fasce di rischio'!$H$4,'db fasce di rischio'!$G$2,"")))))</f>
        <v>--</v>
      </c>
      <c r="AH30" s="109">
        <f t="shared" si="3"/>
        <v>0</v>
      </c>
      <c r="AI30" s="108" t="str">
        <f t="shared" si="4"/>
        <v>--</v>
      </c>
      <c r="AJ30" s="28"/>
      <c r="AK30" s="28"/>
    </row>
    <row r="31" spans="1:37" ht="21" outlineLevel="1" x14ac:dyDescent="0.2">
      <c r="A31" s="161"/>
      <c r="B31" s="161"/>
      <c r="C31" s="24" t="s">
        <v>30</v>
      </c>
      <c r="D31" s="24" t="s">
        <v>30</v>
      </c>
      <c r="E31" s="24" t="s">
        <v>30</v>
      </c>
      <c r="F31" s="24" t="s">
        <v>30</v>
      </c>
      <c r="G31" s="152" t="str">
        <f t="shared" si="5"/>
        <v>--</v>
      </c>
      <c r="H31" s="109">
        <f t="shared" si="5"/>
        <v>0</v>
      </c>
      <c r="I31" s="25" t="s">
        <v>30</v>
      </c>
      <c r="J31" s="31" t="s">
        <v>30</v>
      </c>
      <c r="K31" s="82"/>
      <c r="L31" s="31"/>
      <c r="M31" s="24"/>
      <c r="N31" s="24"/>
      <c r="O31" s="24"/>
      <c r="P31" s="24"/>
      <c r="Q31" s="161"/>
      <c r="R31" s="105"/>
      <c r="S31" s="106"/>
      <c r="T31" s="106"/>
      <c r="U31" s="106"/>
      <c r="V31" s="105"/>
      <c r="W31" s="107">
        <f t="shared" si="6"/>
        <v>0</v>
      </c>
      <c r="X31" s="106"/>
      <c r="Y31" s="106"/>
      <c r="Z31" s="106"/>
      <c r="AA31" s="106"/>
      <c r="AB31" s="106"/>
      <c r="AC31" s="107">
        <f t="shared" si="7"/>
        <v>0</v>
      </c>
      <c r="AD31" s="108" t="str">
        <f>IF(AE31=0,"--",IF(AE31&lt;='[4]db fasce di rischio'!$B$4,'[4]db fasce di rischio'!$A$2,IF(AE31&lt;='[4]db fasce di rischio'!$D$4,'[4]db fasce di rischio'!$C$2,IF(AE31&lt;='[4]db fasce di rischio'!$F$4,'[4]db fasce di rischio'!$E$2,IF(AE31&lt;='[4]db fasce di rischio'!$H$4,'[4]db fasce di rischio'!$G$2,"")))))</f>
        <v>--</v>
      </c>
      <c r="AE31" s="109">
        <f t="shared" si="2"/>
        <v>0</v>
      </c>
      <c r="AF31" s="106"/>
      <c r="AG31" s="108" t="str">
        <f>IF(AH31=0,"--",IF(AH31&lt;='db fasce di rischio'!$B$4,'db fasce di rischio'!$A$2,IF(AH31&lt;='db fasce di rischio'!$D$4,'db fasce di rischio'!$C$2,IF(AH31&lt;='db fasce di rischio'!$F$4,'db fasce di rischio'!$E$2,IF(AH31&lt;='db fasce di rischio'!$H$4,'db fasce di rischio'!$G$2,"")))))</f>
        <v>--</v>
      </c>
      <c r="AH31" s="109">
        <f t="shared" si="3"/>
        <v>0</v>
      </c>
      <c r="AI31" s="108" t="str">
        <f t="shared" si="4"/>
        <v>--</v>
      </c>
      <c r="AJ31" s="28"/>
      <c r="AK31" s="28"/>
    </row>
    <row r="32" spans="1:37" ht="21" outlineLevel="1" x14ac:dyDescent="0.2">
      <c r="A32" s="161"/>
      <c r="B32" s="161"/>
      <c r="C32" s="24" t="s">
        <v>30</v>
      </c>
      <c r="D32" s="24" t="s">
        <v>30</v>
      </c>
      <c r="E32" s="24" t="s">
        <v>30</v>
      </c>
      <c r="F32" s="24" t="s">
        <v>30</v>
      </c>
      <c r="G32" s="152" t="str">
        <f t="shared" si="5"/>
        <v>--</v>
      </c>
      <c r="H32" s="109">
        <f t="shared" si="5"/>
        <v>0</v>
      </c>
      <c r="I32" s="25" t="s">
        <v>30</v>
      </c>
      <c r="J32" s="31" t="s">
        <v>30</v>
      </c>
      <c r="K32" s="82"/>
      <c r="L32" s="31"/>
      <c r="M32" s="24"/>
      <c r="N32" s="24"/>
      <c r="O32" s="24"/>
      <c r="P32" s="26"/>
      <c r="Q32" s="161"/>
      <c r="R32" s="105"/>
      <c r="S32" s="106"/>
      <c r="T32" s="106"/>
      <c r="U32" s="106"/>
      <c r="V32" s="105"/>
      <c r="W32" s="107">
        <f t="shared" si="6"/>
        <v>0</v>
      </c>
      <c r="X32" s="106"/>
      <c r="Y32" s="106"/>
      <c r="Z32" s="106"/>
      <c r="AA32" s="106"/>
      <c r="AB32" s="106"/>
      <c r="AC32" s="107">
        <f t="shared" si="7"/>
        <v>0</v>
      </c>
      <c r="AD32" s="108" t="str">
        <f>IF(AE32=0,"--",IF(AE32&lt;='[4]db fasce di rischio'!$B$4,'[4]db fasce di rischio'!$A$2,IF(AE32&lt;='[4]db fasce di rischio'!$D$4,'[4]db fasce di rischio'!$C$2,IF(AE32&lt;='[4]db fasce di rischio'!$F$4,'[4]db fasce di rischio'!$E$2,IF(AE32&lt;='[4]db fasce di rischio'!$H$4,'[4]db fasce di rischio'!$G$2,"")))))</f>
        <v>--</v>
      </c>
      <c r="AE32" s="109">
        <f t="shared" si="2"/>
        <v>0</v>
      </c>
      <c r="AF32" s="106"/>
      <c r="AG32" s="108" t="str">
        <f>IF(AH32=0,"--",IF(AH32&lt;='db fasce di rischio'!$B$4,'db fasce di rischio'!$A$2,IF(AH32&lt;='db fasce di rischio'!$D$4,'db fasce di rischio'!$C$2,IF(AH32&lt;='db fasce di rischio'!$F$4,'db fasce di rischio'!$E$2,IF(AH32&lt;='db fasce di rischio'!$H$4,'db fasce di rischio'!$G$2,"")))))</f>
        <v>--</v>
      </c>
      <c r="AH32" s="109">
        <f t="shared" si="3"/>
        <v>0</v>
      </c>
      <c r="AI32" s="108" t="str">
        <f t="shared" si="4"/>
        <v>--</v>
      </c>
      <c r="AJ32" s="28"/>
      <c r="AK32" s="28"/>
    </row>
    <row r="33" spans="1:37" ht="21" outlineLevel="1" x14ac:dyDescent="0.2">
      <c r="A33" s="161"/>
      <c r="B33" s="161"/>
      <c r="C33" s="24" t="s">
        <v>30</v>
      </c>
      <c r="D33" s="24" t="s">
        <v>30</v>
      </c>
      <c r="E33" s="24" t="s">
        <v>30</v>
      </c>
      <c r="F33" s="24" t="s">
        <v>30</v>
      </c>
      <c r="G33" s="152" t="str">
        <f t="shared" si="5"/>
        <v>--</v>
      </c>
      <c r="H33" s="109">
        <f t="shared" si="5"/>
        <v>0</v>
      </c>
      <c r="I33" s="25" t="s">
        <v>30</v>
      </c>
      <c r="J33" s="31" t="s">
        <v>30</v>
      </c>
      <c r="K33" s="82"/>
      <c r="L33" s="31"/>
      <c r="M33" s="24"/>
      <c r="N33" s="24"/>
      <c r="O33" s="24"/>
      <c r="P33" s="27"/>
      <c r="Q33" s="161"/>
      <c r="R33" s="105"/>
      <c r="S33" s="106"/>
      <c r="T33" s="106"/>
      <c r="U33" s="106"/>
      <c r="V33" s="105"/>
      <c r="W33" s="107">
        <f t="shared" si="6"/>
        <v>0</v>
      </c>
      <c r="X33" s="106"/>
      <c r="Y33" s="106"/>
      <c r="Z33" s="106"/>
      <c r="AA33" s="106"/>
      <c r="AB33" s="106"/>
      <c r="AC33" s="107">
        <f t="shared" si="7"/>
        <v>0</v>
      </c>
      <c r="AD33" s="108" t="str">
        <f>IF(AE33=0,"--",IF(AE33&lt;='[4]db fasce di rischio'!$B$4,'[4]db fasce di rischio'!$A$2,IF(AE33&lt;='[4]db fasce di rischio'!$D$4,'[4]db fasce di rischio'!$C$2,IF(AE33&lt;='[4]db fasce di rischio'!$F$4,'[4]db fasce di rischio'!$E$2,IF(AE33&lt;='[4]db fasce di rischio'!$H$4,'[4]db fasce di rischio'!$G$2,"")))))</f>
        <v>--</v>
      </c>
      <c r="AE33" s="109">
        <f t="shared" si="2"/>
        <v>0</v>
      </c>
      <c r="AF33" s="106"/>
      <c r="AG33" s="108" t="str">
        <f>IF(AH33=0,"--",IF(AH33&lt;='db fasce di rischio'!$B$4,'db fasce di rischio'!$A$2,IF(AH33&lt;='db fasce di rischio'!$D$4,'db fasce di rischio'!$C$2,IF(AH33&lt;='db fasce di rischio'!$F$4,'db fasce di rischio'!$E$2,IF(AH33&lt;='db fasce di rischio'!$H$4,'db fasce di rischio'!$G$2,"")))))</f>
        <v>--</v>
      </c>
      <c r="AH33" s="109">
        <f t="shared" si="3"/>
        <v>0</v>
      </c>
      <c r="AI33" s="108" t="str">
        <f t="shared" si="4"/>
        <v>--</v>
      </c>
      <c r="AJ33" s="28"/>
      <c r="AK33" s="28"/>
    </row>
    <row r="34" spans="1:37" ht="21" x14ac:dyDescent="0.2">
      <c r="A34" s="160"/>
      <c r="B34" s="160"/>
      <c r="C34" s="87"/>
      <c r="D34" s="87"/>
      <c r="E34" s="87"/>
      <c r="F34" s="87"/>
      <c r="G34" s="87"/>
      <c r="H34" s="87"/>
      <c r="I34" s="87"/>
      <c r="J34" s="87"/>
      <c r="K34" s="168"/>
      <c r="L34" s="87"/>
      <c r="M34" s="87"/>
      <c r="N34" s="87"/>
      <c r="O34" s="87"/>
      <c r="P34" s="87"/>
      <c r="Q34" s="160"/>
      <c r="R34" s="28"/>
      <c r="S34" s="28"/>
      <c r="T34" s="28"/>
      <c r="U34" s="28"/>
      <c r="V34" s="28"/>
      <c r="W34" s="28"/>
      <c r="X34" s="28"/>
      <c r="Y34" s="28"/>
      <c r="Z34" s="28"/>
      <c r="AA34" s="28"/>
      <c r="AB34" s="28"/>
      <c r="AC34" s="28"/>
      <c r="AD34" s="28"/>
      <c r="AE34" s="28"/>
      <c r="AF34" s="28"/>
      <c r="AG34" s="28"/>
      <c r="AH34" s="28"/>
      <c r="AI34" s="28"/>
      <c r="AJ34" s="28"/>
      <c r="AK34" s="28"/>
    </row>
    <row r="35" spans="1:37" ht="90.6" customHeight="1" x14ac:dyDescent="0.2">
      <c r="A35" s="29"/>
      <c r="B35" s="29"/>
      <c r="C35" s="30" t="s">
        <v>665</v>
      </c>
      <c r="D35" s="30"/>
      <c r="E35" s="28"/>
      <c r="F35" s="28"/>
      <c r="G35" s="28"/>
      <c r="H35" s="28"/>
      <c r="I35" s="28"/>
      <c r="J35" s="28"/>
      <c r="K35" s="80"/>
      <c r="L35" s="28"/>
      <c r="M35" s="28"/>
      <c r="N35" s="28"/>
      <c r="O35" s="79" t="s">
        <v>6</v>
      </c>
      <c r="P35" s="79" t="s">
        <v>666</v>
      </c>
      <c r="Q35" s="28"/>
      <c r="R35" s="192" t="str">
        <f>'Val testo - PNA 2019'!$A$4</f>
        <v>Livello di interesse “esterno”(1.1)</v>
      </c>
      <c r="S35" s="192" t="str">
        <f>'Val testo - PNA 2019'!$A$12</f>
        <v>Grado di discrezionalità del decisore interno alla PA rispetto al processo (1.2)</v>
      </c>
      <c r="T35" s="192" t="str">
        <f>'Val testo - PNA 2019'!$A$20</f>
        <v>Manifestazione di eventi corruttivi o di maladministration in passato (1.3)</v>
      </c>
      <c r="U35" s="192" t="str">
        <f>'Val testo - PNA 2019'!$A$28</f>
        <v>Complessità/opacità del processo decisionale (1.4)</v>
      </c>
      <c r="V35" s="192" t="str">
        <f>'Val testo - PNA 2019'!$A$36</f>
        <v>Livello di collaborazione del responsabile del processo (1.5)</v>
      </c>
      <c r="W35" s="193" t="s">
        <v>1276</v>
      </c>
      <c r="X35" s="192" t="str">
        <f>'Val testo - PNA 2019'!$A$46</f>
        <v>Impatto organizzativo (2.1)</v>
      </c>
      <c r="Y35" s="192" t="str">
        <f>'Val testo - PNA 2019'!$A$54</f>
        <v>Impatto derivante dalla definizione dei ruoli/responsabilità (2.2)</v>
      </c>
      <c r="Z35" s="192" t="str">
        <f>'Val testo - PNA 2019'!$A$62</f>
        <v>Impatto economico (2.3)</v>
      </c>
      <c r="AA35" s="192" t="str">
        <f>'Val testo - PNA 2019'!$A$70</f>
        <v>Impatto reputazionale (2.4)</v>
      </c>
      <c r="AB35" s="192" t="str">
        <f>'Val testo - PNA 2019'!$A$78</f>
        <v>Impatto organizzativo, economico e sull'immagine (2.5)</v>
      </c>
      <c r="AC35" s="193" t="s">
        <v>1276</v>
      </c>
      <c r="AD35" s="194" t="s">
        <v>1277</v>
      </c>
      <c r="AE35" s="194" t="s">
        <v>1278</v>
      </c>
      <c r="AF35" s="174" t="s">
        <v>1382</v>
      </c>
      <c r="AG35" s="173" t="s">
        <v>1303</v>
      </c>
      <c r="AH35" s="173" t="s">
        <v>1304</v>
      </c>
      <c r="AI35" s="175" t="s">
        <v>1387</v>
      </c>
      <c r="AJ35" s="28"/>
      <c r="AK35" s="28"/>
    </row>
    <row r="36" spans="1:37" ht="30.6" customHeight="1" x14ac:dyDescent="0.2">
      <c r="A36" s="160"/>
      <c r="B36" s="160">
        <v>2</v>
      </c>
      <c r="C36" s="265" t="s">
        <v>1257</v>
      </c>
      <c r="D36" s="266"/>
      <c r="E36" s="267"/>
      <c r="F36" s="270" t="s">
        <v>372</v>
      </c>
      <c r="G36" s="270"/>
      <c r="H36" s="270"/>
      <c r="I36" s="270"/>
      <c r="J36" s="45" t="s">
        <v>11</v>
      </c>
      <c r="K36" s="271" t="s">
        <v>1488</v>
      </c>
      <c r="L36" s="271"/>
      <c r="M36" s="37"/>
      <c r="N36" s="153" t="s">
        <v>667</v>
      </c>
      <c r="O36" s="154" t="str">
        <f>IF(P36=0,"--",IF(P36&lt;='db fasce di rischio'!$B$4,'db fasce di rischio'!$A$2,IF(P36&lt;='db fasce di rischio'!$D$4,'db fasce di rischio'!$C$2,IF(P36&lt;='db fasce di rischio'!$F$4,'db fasce di rischio'!$E$2,IF(P36&lt;='db fasce di rischio'!$H$4,'db fasce di rischio'!$G$2,"")))))</f>
        <v>Basso</v>
      </c>
      <c r="P36" s="155">
        <f>IF(AH36=0,MAX(AH36:AH54),AH36)</f>
        <v>3.8079999999999998</v>
      </c>
      <c r="Q36" s="160"/>
      <c r="R36" s="105"/>
      <c r="S36" s="106"/>
      <c r="T36" s="106"/>
      <c r="U36" s="106"/>
      <c r="V36" s="105"/>
      <c r="W36" s="107">
        <f>SUM(R36:V36)/5</f>
        <v>0</v>
      </c>
      <c r="X36" s="106"/>
      <c r="Y36" s="106"/>
      <c r="Z36" s="106"/>
      <c r="AA36" s="106"/>
      <c r="AB36" s="106"/>
      <c r="AC36" s="107">
        <f>SUM(X36:AB36)/5</f>
        <v>0</v>
      </c>
      <c r="AD36" s="108" t="str">
        <f>IF(AE36=0,"--",IF(AE36&lt;='[4]db fasce di rischio'!$B$4,'[4]db fasce di rischio'!$A$2,IF(AE36&lt;='[4]db fasce di rischio'!$D$4,'[4]db fasce di rischio'!$C$2,IF(AE36&lt;='[4]db fasce di rischio'!$F$4,'[4]db fasce di rischio'!$E$2,IF(AE36&lt;='[4]db fasce di rischio'!$H$4,'[4]db fasce di rischio'!$G$2,"")))))</f>
        <v>--</v>
      </c>
      <c r="AE36" s="109">
        <f>W36*AC36</f>
        <v>0</v>
      </c>
      <c r="AF36" s="106"/>
      <c r="AG36" s="108" t="str">
        <f>IF(AH36=0,"--",IF(AH36&lt;='db fasce di rischio'!$B$4,'db fasce di rischio'!$A$2,IF(AH36&lt;='db fasce di rischio'!$D$4,'db fasce di rischio'!$C$2,IF(AH36&lt;='db fasce di rischio'!$F$4,'db fasce di rischio'!$E$2,IF(AH36&lt;='db fasce di rischio'!$H$4,'db fasce di rischio'!$G$2,"")))))</f>
        <v>Basso</v>
      </c>
      <c r="AH36" s="109">
        <f>IF(MAX(AH40:AH54)&gt;(AF36*AE36),MAX(AH40:AH54),AF36*AE36)</f>
        <v>3.8079999999999998</v>
      </c>
      <c r="AI36" s="108" t="str">
        <f>AG36</f>
        <v>Basso</v>
      </c>
      <c r="AJ36" s="28"/>
      <c r="AK36" s="28"/>
    </row>
    <row r="37" spans="1:37" ht="59.45" customHeight="1" x14ac:dyDescent="0.2">
      <c r="A37" s="160"/>
      <c r="B37" s="160"/>
      <c r="C37" s="268"/>
      <c r="D37" s="269"/>
      <c r="E37" s="269"/>
      <c r="F37" s="164"/>
      <c r="G37" s="164"/>
      <c r="H37" s="164"/>
      <c r="I37" s="164"/>
      <c r="J37" s="164"/>
      <c r="K37" s="164"/>
      <c r="L37" s="164"/>
      <c r="M37" s="165"/>
      <c r="N37" s="272" t="s">
        <v>1492</v>
      </c>
      <c r="O37" s="272"/>
      <c r="P37" s="272"/>
      <c r="Q37" s="160"/>
      <c r="R37" s="160"/>
      <c r="S37" s="28"/>
      <c r="T37" s="28"/>
      <c r="U37" s="28"/>
      <c r="V37" s="28"/>
      <c r="W37" s="28"/>
      <c r="X37" s="28"/>
      <c r="Y37" s="28"/>
      <c r="Z37" s="28"/>
      <c r="AA37" s="28"/>
      <c r="AB37" s="28"/>
      <c r="AC37" s="28"/>
      <c r="AD37" s="28"/>
      <c r="AE37" s="28"/>
      <c r="AF37" s="28"/>
      <c r="AG37" s="28"/>
      <c r="AH37" s="28"/>
      <c r="AI37" s="28"/>
      <c r="AJ37" s="28"/>
      <c r="AK37" s="28"/>
    </row>
    <row r="38" spans="1:37" ht="31.5" customHeight="1" outlineLevel="1" x14ac:dyDescent="0.2">
      <c r="A38" s="160"/>
      <c r="B38" s="160"/>
      <c r="C38" s="260" t="s">
        <v>1256</v>
      </c>
      <c r="D38" s="261"/>
      <c r="E38" s="151"/>
      <c r="F38" s="151"/>
      <c r="G38" s="151"/>
      <c r="H38" s="151"/>
      <c r="I38" s="151"/>
      <c r="J38" s="151"/>
      <c r="K38" s="150"/>
      <c r="L38" s="151"/>
      <c r="M38" s="156">
        <f>SUM(I25:I33)</f>
        <v>0</v>
      </c>
      <c r="N38" s="157"/>
      <c r="O38" s="157"/>
      <c r="P38" s="157"/>
      <c r="Q38" s="160"/>
      <c r="R38" s="160"/>
      <c r="S38" s="28"/>
      <c r="T38" s="28"/>
      <c r="U38" s="28"/>
      <c r="V38" s="28"/>
      <c r="W38" s="28"/>
      <c r="X38" s="28"/>
      <c r="Y38" s="28"/>
      <c r="Z38" s="28"/>
      <c r="AA38" s="28"/>
      <c r="AB38" s="28"/>
      <c r="AC38" s="28"/>
      <c r="AD38" s="28"/>
      <c r="AE38" s="28"/>
      <c r="AF38" s="28"/>
      <c r="AG38" s="28"/>
      <c r="AH38" s="28"/>
      <c r="AI38" s="28"/>
      <c r="AJ38" s="28"/>
      <c r="AK38" s="28"/>
    </row>
    <row r="39" spans="1:37" ht="81.95" customHeight="1" outlineLevel="1" x14ac:dyDescent="0.2">
      <c r="A39" s="161"/>
      <c r="B39" s="161"/>
      <c r="C39" s="22" t="s">
        <v>905</v>
      </c>
      <c r="D39" s="22" t="s">
        <v>906</v>
      </c>
      <c r="E39" s="22" t="s">
        <v>971</v>
      </c>
      <c r="F39" s="22" t="s">
        <v>970</v>
      </c>
      <c r="G39" s="262" t="s">
        <v>1299</v>
      </c>
      <c r="H39" s="263"/>
      <c r="I39" s="22" t="s">
        <v>969</v>
      </c>
      <c r="J39" s="22" t="s">
        <v>907</v>
      </c>
      <c r="K39" s="45" t="s">
        <v>972</v>
      </c>
      <c r="L39" s="45" t="s">
        <v>908</v>
      </c>
      <c r="M39" s="22" t="s">
        <v>630</v>
      </c>
      <c r="N39" s="22" t="s">
        <v>668</v>
      </c>
      <c r="O39" s="22" t="s">
        <v>669</v>
      </c>
      <c r="P39" s="22" t="s">
        <v>670</v>
      </c>
      <c r="Q39" s="161"/>
      <c r="R39" s="192" t="str">
        <f>'Val testo - PNA 2019'!$A$4</f>
        <v>Livello di interesse “esterno”(1.1)</v>
      </c>
      <c r="S39" s="192" t="str">
        <f>'Val testo - PNA 2019'!$A$12</f>
        <v>Grado di discrezionalità del decisore interno alla PA rispetto al processo (1.2)</v>
      </c>
      <c r="T39" s="192" t="str">
        <f>'Val testo - PNA 2019'!$A$20</f>
        <v>Manifestazione di eventi corruttivi o di maladministration in passato (1.3)</v>
      </c>
      <c r="U39" s="192" t="str">
        <f>'Val testo - PNA 2019'!$A$28</f>
        <v>Complessità/opacità del processo decisionale (1.4)</v>
      </c>
      <c r="V39" s="192" t="str">
        <f>'Val testo - PNA 2019'!$A$36</f>
        <v>Livello di collaborazione del responsabile del processo (1.5)</v>
      </c>
      <c r="W39" s="193" t="s">
        <v>1276</v>
      </c>
      <c r="X39" s="192" t="str">
        <f>'Val testo - PNA 2019'!$A$46</f>
        <v>Impatto organizzativo (2.1)</v>
      </c>
      <c r="Y39" s="192" t="str">
        <f>'Val testo - PNA 2019'!$A$54</f>
        <v>Impatto derivante dalla definizione dei ruoli/responsabilità (2.2)</v>
      </c>
      <c r="Z39" s="192" t="str">
        <f>'Val testo - PNA 2019'!$A$62</f>
        <v>Impatto economico (2.3)</v>
      </c>
      <c r="AA39" s="192" t="str">
        <f>'Val testo - PNA 2019'!$A$70</f>
        <v>Impatto reputazionale (2.4)</v>
      </c>
      <c r="AB39" s="192" t="str">
        <f>'Val testo - PNA 2019'!$A$78</f>
        <v>Impatto organizzativo, economico e sull'immagine (2.5)</v>
      </c>
      <c r="AC39" s="193" t="s">
        <v>1276</v>
      </c>
      <c r="AD39" s="194" t="s">
        <v>1277</v>
      </c>
      <c r="AE39" s="194" t="s">
        <v>1278</v>
      </c>
      <c r="AF39" s="174" t="s">
        <v>1382</v>
      </c>
      <c r="AG39" s="173" t="s">
        <v>1303</v>
      </c>
      <c r="AH39" s="22" t="s">
        <v>1293</v>
      </c>
      <c r="AI39" s="22" t="s">
        <v>1387</v>
      </c>
      <c r="AJ39" s="28"/>
      <c r="AK39" s="28"/>
    </row>
    <row r="40" spans="1:37" ht="38.25" outlineLevel="1" x14ac:dyDescent="0.2">
      <c r="A40" s="161"/>
      <c r="B40" s="161"/>
      <c r="C40" s="219" t="s">
        <v>716</v>
      </c>
      <c r="D40" s="24" t="s">
        <v>30</v>
      </c>
      <c r="E40" s="24" t="s">
        <v>157</v>
      </c>
      <c r="F40" s="24" t="s">
        <v>658</v>
      </c>
      <c r="G40" s="152" t="str">
        <f>AG40</f>
        <v>Basso</v>
      </c>
      <c r="H40" s="109">
        <f>AH40</f>
        <v>3.8079999999999998</v>
      </c>
      <c r="I40" s="25" t="s">
        <v>892</v>
      </c>
      <c r="J40" s="31" t="s">
        <v>303</v>
      </c>
      <c r="K40" s="82" t="s">
        <v>1461</v>
      </c>
      <c r="L40" s="31" t="s">
        <v>37</v>
      </c>
      <c r="M40" s="24" t="s">
        <v>1462</v>
      </c>
      <c r="N40" s="220">
        <v>1</v>
      </c>
      <c r="O40" s="24" t="s">
        <v>1463</v>
      </c>
      <c r="P40" s="24" t="s">
        <v>1465</v>
      </c>
      <c r="Q40" s="161"/>
      <c r="R40" s="105">
        <v>5</v>
      </c>
      <c r="S40" s="106">
        <v>1</v>
      </c>
      <c r="T40" s="106">
        <v>2</v>
      </c>
      <c r="U40" s="106">
        <v>3</v>
      </c>
      <c r="V40" s="105">
        <v>3</v>
      </c>
      <c r="W40" s="107">
        <f>SUM(R40:V40)/5</f>
        <v>2.8</v>
      </c>
      <c r="X40" s="106">
        <v>3</v>
      </c>
      <c r="Y40" s="106">
        <v>4</v>
      </c>
      <c r="Z40" s="106">
        <v>3</v>
      </c>
      <c r="AA40" s="106">
        <v>3</v>
      </c>
      <c r="AB40" s="106">
        <v>4</v>
      </c>
      <c r="AC40" s="107">
        <f>SUM(X40:AB40)/5</f>
        <v>3.4</v>
      </c>
      <c r="AD40" s="108" t="str">
        <f>IF(AE40=0,"--",IF(AE40&lt;='[4]db fasce di rischio'!$B$4,'[4]db fasce di rischio'!$A$2,IF(AE40&lt;='[4]db fasce di rischio'!$D$4,'[4]db fasce di rischio'!$C$2,IF(AE40&lt;='[4]db fasce di rischio'!$F$4,'[4]db fasce di rischio'!$E$2,IF(AE40&lt;='[4]db fasce di rischio'!$H$4,'[4]db fasce di rischio'!$G$2,"")))))</f>
        <v>Medio-Alto</v>
      </c>
      <c r="AE40" s="109">
        <f t="shared" ref="AE40:AE54" si="8">W40*AC40</f>
        <v>9.52</v>
      </c>
      <c r="AF40" s="106">
        <v>0.4</v>
      </c>
      <c r="AG40" s="108" t="str">
        <f>IF(AH40=0,"--",IF(AH40&lt;='db fasce di rischio'!$B$4,'db fasce di rischio'!$A$2,IF(AH40&lt;='db fasce di rischio'!$D$4,'db fasce di rischio'!$C$2,IF(AH40&lt;='db fasce di rischio'!$F$4,'db fasce di rischio'!$E$2,IF(AH40&lt;='db fasce di rischio'!$H$4,'db fasce di rischio'!$G$2,"")))))</f>
        <v>Basso</v>
      </c>
      <c r="AH40" s="109">
        <f t="shared" ref="AH40:AH54" si="9">AF40*AE40</f>
        <v>3.8079999999999998</v>
      </c>
      <c r="AI40" s="108" t="str">
        <f t="shared" ref="AI40:AI54" si="10">AG40</f>
        <v>Basso</v>
      </c>
      <c r="AJ40" s="28"/>
      <c r="AK40" s="28"/>
    </row>
    <row r="41" spans="1:37" ht="51" outlineLevel="1" x14ac:dyDescent="0.2">
      <c r="A41" s="161"/>
      <c r="B41" s="161"/>
      <c r="C41" s="24" t="s">
        <v>30</v>
      </c>
      <c r="D41" s="24" t="s">
        <v>30</v>
      </c>
      <c r="E41" s="24" t="s">
        <v>159</v>
      </c>
      <c r="F41" s="24" t="s">
        <v>656</v>
      </c>
      <c r="G41" s="152" t="str">
        <f t="shared" ref="G41:G54" si="11">AG41</f>
        <v>--</v>
      </c>
      <c r="H41" s="109">
        <f t="shared" ref="H41:H54" si="12">AH41</f>
        <v>0</v>
      </c>
      <c r="I41" s="25" t="s">
        <v>893</v>
      </c>
      <c r="J41" s="31" t="s">
        <v>307</v>
      </c>
      <c r="K41" s="82" t="s">
        <v>1490</v>
      </c>
      <c r="L41" s="31" t="s">
        <v>35</v>
      </c>
      <c r="M41" s="24" t="s">
        <v>1462</v>
      </c>
      <c r="N41" s="220">
        <v>1</v>
      </c>
      <c r="O41" s="24" t="s">
        <v>1463</v>
      </c>
      <c r="P41" s="24" t="s">
        <v>1465</v>
      </c>
      <c r="Q41" s="161"/>
      <c r="R41" s="105"/>
      <c r="S41" s="106"/>
      <c r="T41" s="106"/>
      <c r="U41" s="106"/>
      <c r="V41" s="105"/>
      <c r="W41" s="107">
        <f t="shared" ref="W41:W54" si="13">SUM(R41:V41)/5</f>
        <v>0</v>
      </c>
      <c r="X41" s="106"/>
      <c r="Y41" s="106"/>
      <c r="Z41" s="106"/>
      <c r="AA41" s="106"/>
      <c r="AB41" s="106"/>
      <c r="AC41" s="107">
        <f t="shared" ref="AC41:AC54" si="14">SUM(X41:AB41)/5</f>
        <v>0</v>
      </c>
      <c r="AD41" s="108" t="str">
        <f>IF(AE41=0,"--",IF(AE41&lt;='[4]db fasce di rischio'!$B$4,'[4]db fasce di rischio'!$A$2,IF(AE41&lt;='[4]db fasce di rischio'!$D$4,'[4]db fasce di rischio'!$C$2,IF(AE41&lt;='[4]db fasce di rischio'!$F$4,'[4]db fasce di rischio'!$E$2,IF(AE41&lt;='[4]db fasce di rischio'!$H$4,'[4]db fasce di rischio'!$G$2,"")))))</f>
        <v>--</v>
      </c>
      <c r="AE41" s="109">
        <f t="shared" si="8"/>
        <v>0</v>
      </c>
      <c r="AF41" s="106"/>
      <c r="AG41" s="108" t="str">
        <f>IF(AH41=0,"--",IF(AH41&lt;='db fasce di rischio'!$B$4,'db fasce di rischio'!$A$2,IF(AH41&lt;='db fasce di rischio'!$D$4,'db fasce di rischio'!$C$2,IF(AH41&lt;='db fasce di rischio'!$F$4,'db fasce di rischio'!$E$2,IF(AH41&lt;='db fasce di rischio'!$H$4,'db fasce di rischio'!$G$2,"")))))</f>
        <v>--</v>
      </c>
      <c r="AH41" s="109">
        <f t="shared" si="9"/>
        <v>0</v>
      </c>
      <c r="AI41" s="108" t="str">
        <f t="shared" si="10"/>
        <v>--</v>
      </c>
      <c r="AJ41" s="28"/>
      <c r="AK41" s="28"/>
    </row>
    <row r="42" spans="1:37" ht="51" outlineLevel="1" x14ac:dyDescent="0.2">
      <c r="A42" s="161"/>
      <c r="B42" s="161"/>
      <c r="C42" s="24" t="s">
        <v>30</v>
      </c>
      <c r="D42" s="24" t="s">
        <v>30</v>
      </c>
      <c r="E42" s="24" t="s">
        <v>200</v>
      </c>
      <c r="F42" s="24" t="s">
        <v>655</v>
      </c>
      <c r="G42" s="152" t="str">
        <f t="shared" si="11"/>
        <v>--</v>
      </c>
      <c r="H42" s="109">
        <f t="shared" si="12"/>
        <v>0</v>
      </c>
      <c r="I42" s="25" t="s">
        <v>893</v>
      </c>
      <c r="J42" s="31" t="s">
        <v>287</v>
      </c>
      <c r="K42" s="82" t="s">
        <v>1461</v>
      </c>
      <c r="L42" s="31" t="s">
        <v>33</v>
      </c>
      <c r="M42" s="24" t="s">
        <v>1462</v>
      </c>
      <c r="N42" s="220">
        <v>1</v>
      </c>
      <c r="O42" s="24" t="s">
        <v>1463</v>
      </c>
      <c r="P42" s="24" t="s">
        <v>1465</v>
      </c>
      <c r="Q42" s="161"/>
      <c r="R42" s="105"/>
      <c r="S42" s="106"/>
      <c r="T42" s="106"/>
      <c r="U42" s="106"/>
      <c r="V42" s="105"/>
      <c r="W42" s="107">
        <f t="shared" si="13"/>
        <v>0</v>
      </c>
      <c r="X42" s="106"/>
      <c r="Y42" s="106"/>
      <c r="Z42" s="106"/>
      <c r="AA42" s="106"/>
      <c r="AB42" s="106"/>
      <c r="AC42" s="107">
        <f t="shared" si="14"/>
        <v>0</v>
      </c>
      <c r="AD42" s="108" t="str">
        <f>IF(AE42=0,"--",IF(AE42&lt;='[4]db fasce di rischio'!$B$4,'[4]db fasce di rischio'!$A$2,IF(AE42&lt;='[4]db fasce di rischio'!$D$4,'[4]db fasce di rischio'!$C$2,IF(AE42&lt;='[4]db fasce di rischio'!$F$4,'[4]db fasce di rischio'!$E$2,IF(AE42&lt;='[4]db fasce di rischio'!$H$4,'[4]db fasce di rischio'!$G$2,"")))))</f>
        <v>--</v>
      </c>
      <c r="AE42" s="109">
        <f t="shared" si="8"/>
        <v>0</v>
      </c>
      <c r="AF42" s="106"/>
      <c r="AG42" s="108" t="str">
        <f>IF(AH42=0,"--",IF(AH42&lt;='db fasce di rischio'!$B$4,'db fasce di rischio'!$A$2,IF(AH42&lt;='db fasce di rischio'!$D$4,'db fasce di rischio'!$C$2,IF(AH42&lt;='db fasce di rischio'!$F$4,'db fasce di rischio'!$E$2,IF(AH42&lt;='db fasce di rischio'!$H$4,'db fasce di rischio'!$G$2,"")))))</f>
        <v>--</v>
      </c>
      <c r="AH42" s="109">
        <f t="shared" si="9"/>
        <v>0</v>
      </c>
      <c r="AI42" s="108" t="str">
        <f t="shared" si="10"/>
        <v>--</v>
      </c>
      <c r="AJ42" s="28"/>
      <c r="AK42" s="28"/>
    </row>
    <row r="43" spans="1:37" ht="51" outlineLevel="1" x14ac:dyDescent="0.2">
      <c r="A43" s="161"/>
      <c r="B43" s="161"/>
      <c r="C43" s="24" t="s">
        <v>30</v>
      </c>
      <c r="D43" s="24" t="s">
        <v>30</v>
      </c>
      <c r="E43" s="24" t="s">
        <v>201</v>
      </c>
      <c r="F43" s="24" t="s">
        <v>656</v>
      </c>
      <c r="G43" s="152" t="str">
        <f t="shared" si="11"/>
        <v>--</v>
      </c>
      <c r="H43" s="109">
        <f t="shared" si="12"/>
        <v>0</v>
      </c>
      <c r="I43" s="25" t="s">
        <v>1291</v>
      </c>
      <c r="J43" s="31" t="s">
        <v>289</v>
      </c>
      <c r="K43" s="82" t="s">
        <v>1461</v>
      </c>
      <c r="L43" s="31" t="s">
        <v>34</v>
      </c>
      <c r="M43" s="24" t="s">
        <v>1462</v>
      </c>
      <c r="N43" s="220">
        <v>1</v>
      </c>
      <c r="O43" s="24" t="s">
        <v>1463</v>
      </c>
      <c r="P43" s="24" t="s">
        <v>1465</v>
      </c>
      <c r="Q43" s="161"/>
      <c r="R43" s="105"/>
      <c r="S43" s="106"/>
      <c r="T43" s="106"/>
      <c r="U43" s="106"/>
      <c r="V43" s="105"/>
      <c r="W43" s="107">
        <f t="shared" si="13"/>
        <v>0</v>
      </c>
      <c r="X43" s="106"/>
      <c r="Y43" s="106"/>
      <c r="Z43" s="106"/>
      <c r="AA43" s="106"/>
      <c r="AB43" s="106"/>
      <c r="AC43" s="107">
        <f t="shared" si="14"/>
        <v>0</v>
      </c>
      <c r="AD43" s="108" t="str">
        <f>IF(AE43=0,"--",IF(AE43&lt;='[4]db fasce di rischio'!$B$4,'[4]db fasce di rischio'!$A$2,IF(AE43&lt;='[4]db fasce di rischio'!$D$4,'[4]db fasce di rischio'!$C$2,IF(AE43&lt;='[4]db fasce di rischio'!$F$4,'[4]db fasce di rischio'!$E$2,IF(AE43&lt;='[4]db fasce di rischio'!$H$4,'[4]db fasce di rischio'!$G$2,"")))))</f>
        <v>--</v>
      </c>
      <c r="AE43" s="109">
        <f t="shared" si="8"/>
        <v>0</v>
      </c>
      <c r="AF43" s="106"/>
      <c r="AG43" s="108" t="str">
        <f>IF(AH43=0,"--",IF(AH43&lt;='db fasce di rischio'!$B$4,'db fasce di rischio'!$A$2,IF(AH43&lt;='db fasce di rischio'!$D$4,'db fasce di rischio'!$C$2,IF(AH43&lt;='db fasce di rischio'!$F$4,'db fasce di rischio'!$E$2,IF(AH43&lt;='db fasce di rischio'!$H$4,'db fasce di rischio'!$G$2,"")))))</f>
        <v>--</v>
      </c>
      <c r="AH43" s="109">
        <f t="shared" si="9"/>
        <v>0</v>
      </c>
      <c r="AI43" s="108" t="str">
        <f t="shared" si="10"/>
        <v>--</v>
      </c>
      <c r="AJ43" s="28"/>
      <c r="AK43" s="28"/>
    </row>
    <row r="44" spans="1:37" ht="51" outlineLevel="1" x14ac:dyDescent="0.2">
      <c r="A44" s="161"/>
      <c r="B44" s="161"/>
      <c r="C44" s="24" t="s">
        <v>30</v>
      </c>
      <c r="D44" s="24" t="s">
        <v>30</v>
      </c>
      <c r="E44" s="24" t="s">
        <v>160</v>
      </c>
      <c r="F44" s="24" t="s">
        <v>654</v>
      </c>
      <c r="G44" s="152" t="str">
        <f t="shared" si="11"/>
        <v>--</v>
      </c>
      <c r="H44" s="109">
        <f t="shared" si="12"/>
        <v>0</v>
      </c>
      <c r="I44" s="25" t="s">
        <v>892</v>
      </c>
      <c r="J44" s="31" t="s">
        <v>287</v>
      </c>
      <c r="K44" s="82" t="s">
        <v>1461</v>
      </c>
      <c r="L44" s="31" t="s">
        <v>33</v>
      </c>
      <c r="M44" s="24" t="s">
        <v>1462</v>
      </c>
      <c r="N44" s="220">
        <v>1</v>
      </c>
      <c r="O44" s="24" t="s">
        <v>1463</v>
      </c>
      <c r="P44" s="24" t="s">
        <v>1465</v>
      </c>
      <c r="Q44" s="161"/>
      <c r="R44" s="105"/>
      <c r="S44" s="106"/>
      <c r="T44" s="106"/>
      <c r="U44" s="106"/>
      <c r="V44" s="105"/>
      <c r="W44" s="107">
        <f t="shared" si="13"/>
        <v>0</v>
      </c>
      <c r="X44" s="106"/>
      <c r="Y44" s="106"/>
      <c r="Z44" s="106"/>
      <c r="AA44" s="106"/>
      <c r="AB44" s="106"/>
      <c r="AC44" s="107">
        <f t="shared" si="14"/>
        <v>0</v>
      </c>
      <c r="AD44" s="108" t="str">
        <f>IF(AE44=0,"--",IF(AE44&lt;='[4]db fasce di rischio'!$B$4,'[4]db fasce di rischio'!$A$2,IF(AE44&lt;='[4]db fasce di rischio'!$D$4,'[4]db fasce di rischio'!$C$2,IF(AE44&lt;='[4]db fasce di rischio'!$F$4,'[4]db fasce di rischio'!$E$2,IF(AE44&lt;='[4]db fasce di rischio'!$H$4,'[4]db fasce di rischio'!$G$2,"")))))</f>
        <v>--</v>
      </c>
      <c r="AE44" s="109">
        <f t="shared" si="8"/>
        <v>0</v>
      </c>
      <c r="AF44" s="106"/>
      <c r="AG44" s="108" t="str">
        <f>IF(AH44=0,"--",IF(AH44&lt;='db fasce di rischio'!$B$4,'db fasce di rischio'!$A$2,IF(AH44&lt;='db fasce di rischio'!$D$4,'db fasce di rischio'!$C$2,IF(AH44&lt;='db fasce di rischio'!$F$4,'db fasce di rischio'!$E$2,IF(AH44&lt;='db fasce di rischio'!$H$4,'db fasce di rischio'!$G$2,"")))))</f>
        <v>--</v>
      </c>
      <c r="AH44" s="109">
        <f t="shared" si="9"/>
        <v>0</v>
      </c>
      <c r="AI44" s="108" t="str">
        <f t="shared" si="10"/>
        <v>--</v>
      </c>
      <c r="AJ44" s="28"/>
      <c r="AK44" s="28"/>
    </row>
    <row r="45" spans="1:37" ht="63.75" outlineLevel="1" x14ac:dyDescent="0.2">
      <c r="A45" s="161"/>
      <c r="B45" s="161"/>
      <c r="C45" s="24" t="s">
        <v>30</v>
      </c>
      <c r="D45" s="24" t="s">
        <v>30</v>
      </c>
      <c r="E45" s="24" t="s">
        <v>214</v>
      </c>
      <c r="F45" s="24" t="s">
        <v>659</v>
      </c>
      <c r="G45" s="152" t="str">
        <f t="shared" si="11"/>
        <v>--</v>
      </c>
      <c r="H45" s="109">
        <f t="shared" si="12"/>
        <v>0</v>
      </c>
      <c r="I45" s="25" t="s">
        <v>1291</v>
      </c>
      <c r="J45" s="31" t="s">
        <v>293</v>
      </c>
      <c r="K45" s="82" t="s">
        <v>1461</v>
      </c>
      <c r="L45" s="31" t="s">
        <v>31</v>
      </c>
      <c r="M45" s="24" t="s">
        <v>1462</v>
      </c>
      <c r="N45" s="220">
        <v>1</v>
      </c>
      <c r="O45" s="24" t="s">
        <v>1463</v>
      </c>
      <c r="P45" s="24" t="s">
        <v>1465</v>
      </c>
      <c r="Q45" s="161"/>
      <c r="R45" s="105"/>
      <c r="S45" s="106"/>
      <c r="T45" s="106"/>
      <c r="U45" s="106"/>
      <c r="V45" s="105"/>
      <c r="W45" s="107">
        <f t="shared" si="13"/>
        <v>0</v>
      </c>
      <c r="X45" s="106"/>
      <c r="Y45" s="106"/>
      <c r="Z45" s="106"/>
      <c r="AA45" s="106"/>
      <c r="AB45" s="106"/>
      <c r="AC45" s="107">
        <f t="shared" si="14"/>
        <v>0</v>
      </c>
      <c r="AD45" s="108" t="str">
        <f>IF(AE45=0,"--",IF(AE45&lt;='[4]db fasce di rischio'!$B$4,'[4]db fasce di rischio'!$A$2,IF(AE45&lt;='[4]db fasce di rischio'!$D$4,'[4]db fasce di rischio'!$C$2,IF(AE45&lt;='[4]db fasce di rischio'!$F$4,'[4]db fasce di rischio'!$E$2,IF(AE45&lt;='[4]db fasce di rischio'!$H$4,'[4]db fasce di rischio'!$G$2,"")))))</f>
        <v>--</v>
      </c>
      <c r="AE45" s="109">
        <f t="shared" si="8"/>
        <v>0</v>
      </c>
      <c r="AF45" s="106"/>
      <c r="AG45" s="108" t="str">
        <f>IF(AH45=0,"--",IF(AH45&lt;='db fasce di rischio'!$B$4,'db fasce di rischio'!$A$2,IF(AH45&lt;='db fasce di rischio'!$D$4,'db fasce di rischio'!$C$2,IF(AH45&lt;='db fasce di rischio'!$F$4,'db fasce di rischio'!$E$2,IF(AH45&lt;='db fasce di rischio'!$H$4,'db fasce di rischio'!$G$2,"")))))</f>
        <v>--</v>
      </c>
      <c r="AH45" s="109">
        <f t="shared" si="9"/>
        <v>0</v>
      </c>
      <c r="AI45" s="108" t="str">
        <f t="shared" si="10"/>
        <v>--</v>
      </c>
      <c r="AJ45" s="28"/>
      <c r="AK45" s="28"/>
    </row>
    <row r="46" spans="1:37" ht="25.5" outlineLevel="1" x14ac:dyDescent="0.2">
      <c r="A46" s="161"/>
      <c r="B46" s="161"/>
      <c r="C46" s="24" t="s">
        <v>30</v>
      </c>
      <c r="D46" s="24" t="s">
        <v>30</v>
      </c>
      <c r="E46" s="24" t="s">
        <v>228</v>
      </c>
      <c r="F46" s="24" t="s">
        <v>654</v>
      </c>
      <c r="G46" s="152" t="str">
        <f t="shared" si="11"/>
        <v>--</v>
      </c>
      <c r="H46" s="109">
        <f t="shared" si="12"/>
        <v>0</v>
      </c>
      <c r="I46" s="25" t="s">
        <v>893</v>
      </c>
      <c r="J46" s="31" t="s">
        <v>287</v>
      </c>
      <c r="K46" s="82" t="s">
        <v>1461</v>
      </c>
      <c r="L46" s="31" t="s">
        <v>33</v>
      </c>
      <c r="M46" s="24" t="s">
        <v>1462</v>
      </c>
      <c r="N46" s="220">
        <v>1</v>
      </c>
      <c r="O46" s="24" t="s">
        <v>1463</v>
      </c>
      <c r="P46" s="24" t="s">
        <v>1465</v>
      </c>
      <c r="Q46" s="161"/>
      <c r="R46" s="105"/>
      <c r="S46" s="106"/>
      <c r="T46" s="106"/>
      <c r="U46" s="106"/>
      <c r="V46" s="105"/>
      <c r="W46" s="107">
        <f t="shared" si="13"/>
        <v>0</v>
      </c>
      <c r="X46" s="106"/>
      <c r="Y46" s="106"/>
      <c r="Z46" s="106"/>
      <c r="AA46" s="106"/>
      <c r="AB46" s="106"/>
      <c r="AC46" s="107">
        <f t="shared" si="14"/>
        <v>0</v>
      </c>
      <c r="AD46" s="108" t="str">
        <f>IF(AE46=0,"--",IF(AE46&lt;='[4]db fasce di rischio'!$B$4,'[4]db fasce di rischio'!$A$2,IF(AE46&lt;='[4]db fasce di rischio'!$D$4,'[4]db fasce di rischio'!$C$2,IF(AE46&lt;='[4]db fasce di rischio'!$F$4,'[4]db fasce di rischio'!$E$2,IF(AE46&lt;='[4]db fasce di rischio'!$H$4,'[4]db fasce di rischio'!$G$2,"")))))</f>
        <v>--</v>
      </c>
      <c r="AE46" s="109">
        <f t="shared" si="8"/>
        <v>0</v>
      </c>
      <c r="AF46" s="106"/>
      <c r="AG46" s="108" t="str">
        <f>IF(AH46=0,"--",IF(AH46&lt;='db fasce di rischio'!$B$4,'db fasce di rischio'!$A$2,IF(AH46&lt;='db fasce di rischio'!$D$4,'db fasce di rischio'!$C$2,IF(AH46&lt;='db fasce di rischio'!$F$4,'db fasce di rischio'!$E$2,IF(AH46&lt;='db fasce di rischio'!$H$4,'db fasce di rischio'!$G$2,"")))))</f>
        <v>--</v>
      </c>
      <c r="AH46" s="109">
        <f t="shared" si="9"/>
        <v>0</v>
      </c>
      <c r="AI46" s="108" t="str">
        <f t="shared" si="10"/>
        <v>--</v>
      </c>
      <c r="AJ46" s="28"/>
      <c r="AK46" s="28"/>
    </row>
    <row r="47" spans="1:37" ht="25.5" outlineLevel="1" x14ac:dyDescent="0.2">
      <c r="A47" s="161"/>
      <c r="B47" s="161"/>
      <c r="C47" s="24" t="s">
        <v>30</v>
      </c>
      <c r="D47" s="24" t="s">
        <v>30</v>
      </c>
      <c r="E47" s="24" t="s">
        <v>30</v>
      </c>
      <c r="F47" s="24" t="s">
        <v>30</v>
      </c>
      <c r="G47" s="152" t="str">
        <f t="shared" si="11"/>
        <v>--</v>
      </c>
      <c r="H47" s="109">
        <f t="shared" si="12"/>
        <v>0</v>
      </c>
      <c r="I47" s="25" t="s">
        <v>30</v>
      </c>
      <c r="J47" s="31" t="s">
        <v>817</v>
      </c>
      <c r="K47" s="82" t="s">
        <v>1461</v>
      </c>
      <c r="L47" s="31" t="s">
        <v>36</v>
      </c>
      <c r="M47" s="24" t="s">
        <v>1462</v>
      </c>
      <c r="N47" s="220">
        <v>1</v>
      </c>
      <c r="O47" s="24" t="s">
        <v>1463</v>
      </c>
      <c r="P47" s="24" t="s">
        <v>1465</v>
      </c>
      <c r="Q47" s="161"/>
      <c r="R47" s="105"/>
      <c r="S47" s="106"/>
      <c r="T47" s="106"/>
      <c r="U47" s="106"/>
      <c r="V47" s="105"/>
      <c r="W47" s="107">
        <f t="shared" si="13"/>
        <v>0</v>
      </c>
      <c r="X47" s="106"/>
      <c r="Y47" s="106"/>
      <c r="Z47" s="106"/>
      <c r="AA47" s="106"/>
      <c r="AB47" s="106"/>
      <c r="AC47" s="107">
        <f t="shared" si="14"/>
        <v>0</v>
      </c>
      <c r="AD47" s="108" t="str">
        <f>IF(AE47=0,"--",IF(AE47&lt;='[4]db fasce di rischio'!$B$4,'[4]db fasce di rischio'!$A$2,IF(AE47&lt;='[4]db fasce di rischio'!$D$4,'[4]db fasce di rischio'!$C$2,IF(AE47&lt;='[4]db fasce di rischio'!$F$4,'[4]db fasce di rischio'!$E$2,IF(AE47&lt;='[4]db fasce di rischio'!$H$4,'[4]db fasce di rischio'!$G$2,"")))))</f>
        <v>--</v>
      </c>
      <c r="AE47" s="109">
        <f t="shared" si="8"/>
        <v>0</v>
      </c>
      <c r="AF47" s="106"/>
      <c r="AG47" s="108" t="str">
        <f>IF(AH47=0,"--",IF(AH47&lt;='db fasce di rischio'!$B$4,'db fasce di rischio'!$A$2,IF(AH47&lt;='db fasce di rischio'!$D$4,'db fasce di rischio'!$C$2,IF(AH47&lt;='db fasce di rischio'!$F$4,'db fasce di rischio'!$E$2,IF(AH47&lt;='db fasce di rischio'!$H$4,'db fasce di rischio'!$G$2,"")))))</f>
        <v>--</v>
      </c>
      <c r="AH47" s="109">
        <f t="shared" si="9"/>
        <v>0</v>
      </c>
      <c r="AI47" s="108" t="str">
        <f t="shared" si="10"/>
        <v>--</v>
      </c>
      <c r="AJ47" s="28"/>
      <c r="AK47" s="28"/>
    </row>
    <row r="48" spans="1:37" ht="21" outlineLevel="1" x14ac:dyDescent="0.2">
      <c r="A48" s="161"/>
      <c r="B48" s="161"/>
      <c r="C48" s="24" t="s">
        <v>30</v>
      </c>
      <c r="D48" s="24" t="s">
        <v>30</v>
      </c>
      <c r="E48" s="24" t="s">
        <v>30</v>
      </c>
      <c r="F48" s="24" t="s">
        <v>30</v>
      </c>
      <c r="G48" s="152" t="str">
        <f t="shared" si="11"/>
        <v>--</v>
      </c>
      <c r="H48" s="109">
        <f t="shared" si="12"/>
        <v>0</v>
      </c>
      <c r="I48" s="25" t="s">
        <v>30</v>
      </c>
      <c r="J48" s="31" t="s">
        <v>30</v>
      </c>
      <c r="K48" s="83"/>
      <c r="L48" s="31"/>
      <c r="M48" s="24"/>
      <c r="N48" s="24"/>
      <c r="O48" s="24"/>
      <c r="P48" s="24"/>
      <c r="Q48" s="161"/>
      <c r="R48" s="105"/>
      <c r="S48" s="106"/>
      <c r="T48" s="106"/>
      <c r="U48" s="106"/>
      <c r="V48" s="105"/>
      <c r="W48" s="107">
        <f t="shared" si="13"/>
        <v>0</v>
      </c>
      <c r="X48" s="106"/>
      <c r="Y48" s="106"/>
      <c r="Z48" s="106"/>
      <c r="AA48" s="106"/>
      <c r="AB48" s="106"/>
      <c r="AC48" s="107">
        <f t="shared" si="14"/>
        <v>0</v>
      </c>
      <c r="AD48" s="108" t="str">
        <f>IF(AE48=0,"--",IF(AE48&lt;='[4]db fasce di rischio'!$B$4,'[4]db fasce di rischio'!$A$2,IF(AE48&lt;='[4]db fasce di rischio'!$D$4,'[4]db fasce di rischio'!$C$2,IF(AE48&lt;='[4]db fasce di rischio'!$F$4,'[4]db fasce di rischio'!$E$2,IF(AE48&lt;='[4]db fasce di rischio'!$H$4,'[4]db fasce di rischio'!$G$2,"")))))</f>
        <v>--</v>
      </c>
      <c r="AE48" s="109">
        <f t="shared" si="8"/>
        <v>0</v>
      </c>
      <c r="AF48" s="106"/>
      <c r="AG48" s="108" t="str">
        <f>IF(AH48=0,"--",IF(AH48&lt;='db fasce di rischio'!$B$4,'db fasce di rischio'!$A$2,IF(AH48&lt;='db fasce di rischio'!$D$4,'db fasce di rischio'!$C$2,IF(AH48&lt;='db fasce di rischio'!$F$4,'db fasce di rischio'!$E$2,IF(AH48&lt;='db fasce di rischio'!$H$4,'db fasce di rischio'!$G$2,"")))))</f>
        <v>--</v>
      </c>
      <c r="AH48" s="109">
        <f t="shared" si="9"/>
        <v>0</v>
      </c>
      <c r="AI48" s="108" t="str">
        <f t="shared" si="10"/>
        <v>--</v>
      </c>
      <c r="AJ48" s="28"/>
      <c r="AK48" s="28"/>
    </row>
    <row r="49" spans="1:37" ht="21" outlineLevel="1" x14ac:dyDescent="0.2">
      <c r="A49" s="161"/>
      <c r="B49" s="161"/>
      <c r="C49" s="24" t="s">
        <v>30</v>
      </c>
      <c r="D49" s="24" t="s">
        <v>30</v>
      </c>
      <c r="E49" s="24" t="s">
        <v>30</v>
      </c>
      <c r="F49" s="24" t="s">
        <v>30</v>
      </c>
      <c r="G49" s="152" t="str">
        <f t="shared" si="11"/>
        <v>--</v>
      </c>
      <c r="H49" s="109">
        <f t="shared" si="12"/>
        <v>0</v>
      </c>
      <c r="I49" s="25" t="s">
        <v>30</v>
      </c>
      <c r="J49" s="31" t="s">
        <v>30</v>
      </c>
      <c r="K49" s="83"/>
      <c r="L49" s="31"/>
      <c r="M49" s="24"/>
      <c r="N49" s="24"/>
      <c r="O49" s="24"/>
      <c r="P49" s="24"/>
      <c r="Q49" s="161"/>
      <c r="R49" s="105"/>
      <c r="S49" s="106"/>
      <c r="T49" s="106"/>
      <c r="U49" s="106"/>
      <c r="V49" s="105"/>
      <c r="W49" s="107">
        <f t="shared" si="13"/>
        <v>0</v>
      </c>
      <c r="X49" s="106"/>
      <c r="Y49" s="106"/>
      <c r="Z49" s="106"/>
      <c r="AA49" s="106"/>
      <c r="AB49" s="106"/>
      <c r="AC49" s="107">
        <f t="shared" si="14"/>
        <v>0</v>
      </c>
      <c r="AD49" s="108" t="str">
        <f>IF(AE49=0,"--",IF(AE49&lt;='[4]db fasce di rischio'!$B$4,'[4]db fasce di rischio'!$A$2,IF(AE49&lt;='[4]db fasce di rischio'!$D$4,'[4]db fasce di rischio'!$C$2,IF(AE49&lt;='[4]db fasce di rischio'!$F$4,'[4]db fasce di rischio'!$E$2,IF(AE49&lt;='[4]db fasce di rischio'!$H$4,'[4]db fasce di rischio'!$G$2,"")))))</f>
        <v>--</v>
      </c>
      <c r="AE49" s="109">
        <f t="shared" si="8"/>
        <v>0</v>
      </c>
      <c r="AF49" s="106"/>
      <c r="AG49" s="108" t="str">
        <f>IF(AH49=0,"--",IF(AH49&lt;='db fasce di rischio'!$B$4,'db fasce di rischio'!$A$2,IF(AH49&lt;='db fasce di rischio'!$D$4,'db fasce di rischio'!$C$2,IF(AH49&lt;='db fasce di rischio'!$F$4,'db fasce di rischio'!$E$2,IF(AH49&lt;='db fasce di rischio'!$H$4,'db fasce di rischio'!$G$2,"")))))</f>
        <v>--</v>
      </c>
      <c r="AH49" s="109">
        <f t="shared" si="9"/>
        <v>0</v>
      </c>
      <c r="AI49" s="108" t="str">
        <f t="shared" si="10"/>
        <v>--</v>
      </c>
      <c r="AJ49" s="28"/>
      <c r="AK49" s="28"/>
    </row>
    <row r="50" spans="1:37" ht="21" outlineLevel="1" x14ac:dyDescent="0.2">
      <c r="A50" s="161"/>
      <c r="B50" s="161"/>
      <c r="C50" s="24" t="s">
        <v>30</v>
      </c>
      <c r="D50" s="24" t="s">
        <v>30</v>
      </c>
      <c r="E50" s="24" t="s">
        <v>30</v>
      </c>
      <c r="F50" s="24" t="s">
        <v>30</v>
      </c>
      <c r="G50" s="152" t="str">
        <f t="shared" si="11"/>
        <v>--</v>
      </c>
      <c r="H50" s="109">
        <f t="shared" si="12"/>
        <v>0</v>
      </c>
      <c r="I50" s="25" t="s">
        <v>30</v>
      </c>
      <c r="J50" s="31" t="s">
        <v>30</v>
      </c>
      <c r="K50" s="83"/>
      <c r="L50" s="31"/>
      <c r="M50" s="24"/>
      <c r="N50" s="24"/>
      <c r="O50" s="24"/>
      <c r="P50" s="24"/>
      <c r="Q50" s="161"/>
      <c r="R50" s="105"/>
      <c r="S50" s="106"/>
      <c r="T50" s="106"/>
      <c r="U50" s="106"/>
      <c r="V50" s="105"/>
      <c r="W50" s="107">
        <f t="shared" si="13"/>
        <v>0</v>
      </c>
      <c r="X50" s="106"/>
      <c r="Y50" s="106"/>
      <c r="Z50" s="106"/>
      <c r="AA50" s="106"/>
      <c r="AB50" s="106"/>
      <c r="AC50" s="107">
        <f t="shared" si="14"/>
        <v>0</v>
      </c>
      <c r="AD50" s="108" t="str">
        <f>IF(AE50=0,"--",IF(AE50&lt;='[4]db fasce di rischio'!$B$4,'[4]db fasce di rischio'!$A$2,IF(AE50&lt;='[4]db fasce di rischio'!$D$4,'[4]db fasce di rischio'!$C$2,IF(AE50&lt;='[4]db fasce di rischio'!$F$4,'[4]db fasce di rischio'!$E$2,IF(AE50&lt;='[4]db fasce di rischio'!$H$4,'[4]db fasce di rischio'!$G$2,"")))))</f>
        <v>--</v>
      </c>
      <c r="AE50" s="109">
        <f t="shared" si="8"/>
        <v>0</v>
      </c>
      <c r="AF50" s="106"/>
      <c r="AG50" s="108" t="str">
        <f>IF(AH50=0,"--",IF(AH50&lt;='db fasce di rischio'!$B$4,'db fasce di rischio'!$A$2,IF(AH50&lt;='db fasce di rischio'!$D$4,'db fasce di rischio'!$C$2,IF(AH50&lt;='db fasce di rischio'!$F$4,'db fasce di rischio'!$E$2,IF(AH50&lt;='db fasce di rischio'!$H$4,'db fasce di rischio'!$G$2,"")))))</f>
        <v>--</v>
      </c>
      <c r="AH50" s="109">
        <f t="shared" si="9"/>
        <v>0</v>
      </c>
      <c r="AI50" s="108" t="str">
        <f t="shared" si="10"/>
        <v>--</v>
      </c>
      <c r="AJ50" s="28"/>
      <c r="AK50" s="28"/>
    </row>
    <row r="51" spans="1:37" ht="21" outlineLevel="1" x14ac:dyDescent="0.2">
      <c r="A51" s="161"/>
      <c r="B51" s="161"/>
      <c r="C51" s="24" t="s">
        <v>30</v>
      </c>
      <c r="D51" s="24" t="s">
        <v>30</v>
      </c>
      <c r="E51" s="24" t="s">
        <v>30</v>
      </c>
      <c r="F51" s="24" t="s">
        <v>30</v>
      </c>
      <c r="G51" s="152" t="str">
        <f t="shared" si="11"/>
        <v>--</v>
      </c>
      <c r="H51" s="109">
        <f t="shared" si="12"/>
        <v>0</v>
      </c>
      <c r="I51" s="25" t="s">
        <v>30</v>
      </c>
      <c r="J51" s="31" t="s">
        <v>30</v>
      </c>
      <c r="K51" s="83"/>
      <c r="L51" s="31"/>
      <c r="M51" s="24"/>
      <c r="N51" s="24"/>
      <c r="O51" s="24"/>
      <c r="P51" s="24"/>
      <c r="Q51" s="161"/>
      <c r="R51" s="105"/>
      <c r="S51" s="106"/>
      <c r="T51" s="106"/>
      <c r="U51" s="106"/>
      <c r="V51" s="105"/>
      <c r="W51" s="107">
        <f t="shared" si="13"/>
        <v>0</v>
      </c>
      <c r="X51" s="106"/>
      <c r="Y51" s="106"/>
      <c r="Z51" s="106"/>
      <c r="AA51" s="106"/>
      <c r="AB51" s="106"/>
      <c r="AC51" s="107">
        <f t="shared" si="14"/>
        <v>0</v>
      </c>
      <c r="AD51" s="108" t="str">
        <f>IF(AE51=0,"--",IF(AE51&lt;='[4]db fasce di rischio'!$B$4,'[4]db fasce di rischio'!$A$2,IF(AE51&lt;='[4]db fasce di rischio'!$D$4,'[4]db fasce di rischio'!$C$2,IF(AE51&lt;='[4]db fasce di rischio'!$F$4,'[4]db fasce di rischio'!$E$2,IF(AE51&lt;='[4]db fasce di rischio'!$H$4,'[4]db fasce di rischio'!$G$2,"")))))</f>
        <v>--</v>
      </c>
      <c r="AE51" s="109">
        <f t="shared" si="8"/>
        <v>0</v>
      </c>
      <c r="AF51" s="106"/>
      <c r="AG51" s="108" t="str">
        <f>IF(AH51=0,"--",IF(AH51&lt;='db fasce di rischio'!$B$4,'db fasce di rischio'!$A$2,IF(AH51&lt;='db fasce di rischio'!$D$4,'db fasce di rischio'!$C$2,IF(AH51&lt;='db fasce di rischio'!$F$4,'db fasce di rischio'!$E$2,IF(AH51&lt;='db fasce di rischio'!$H$4,'db fasce di rischio'!$G$2,"")))))</f>
        <v>--</v>
      </c>
      <c r="AH51" s="109">
        <f t="shared" si="9"/>
        <v>0</v>
      </c>
      <c r="AI51" s="108" t="str">
        <f t="shared" si="10"/>
        <v>--</v>
      </c>
      <c r="AJ51" s="28"/>
      <c r="AK51" s="28"/>
    </row>
    <row r="52" spans="1:37" ht="21" outlineLevel="1" x14ac:dyDescent="0.2">
      <c r="A52" s="161"/>
      <c r="B52" s="161"/>
      <c r="C52" s="24" t="s">
        <v>30</v>
      </c>
      <c r="D52" s="24" t="s">
        <v>30</v>
      </c>
      <c r="E52" s="24" t="s">
        <v>30</v>
      </c>
      <c r="F52" s="24" t="s">
        <v>30</v>
      </c>
      <c r="G52" s="152" t="str">
        <f t="shared" si="11"/>
        <v>--</v>
      </c>
      <c r="H52" s="109">
        <f t="shared" si="12"/>
        <v>0</v>
      </c>
      <c r="I52" s="25" t="s">
        <v>30</v>
      </c>
      <c r="J52" s="31" t="s">
        <v>30</v>
      </c>
      <c r="K52" s="82"/>
      <c r="L52" s="31"/>
      <c r="M52" s="24"/>
      <c r="N52" s="24"/>
      <c r="O52" s="24"/>
      <c r="P52" s="24"/>
      <c r="Q52" s="161"/>
      <c r="R52" s="105"/>
      <c r="S52" s="106"/>
      <c r="T52" s="106"/>
      <c r="U52" s="106"/>
      <c r="V52" s="105"/>
      <c r="W52" s="107">
        <f t="shared" si="13"/>
        <v>0</v>
      </c>
      <c r="X52" s="106"/>
      <c r="Y52" s="106"/>
      <c r="Z52" s="106"/>
      <c r="AA52" s="106"/>
      <c r="AB52" s="106"/>
      <c r="AC52" s="107">
        <f t="shared" si="14"/>
        <v>0</v>
      </c>
      <c r="AD52" s="108" t="str">
        <f>IF(AE52=0,"--",IF(AE52&lt;='[4]db fasce di rischio'!$B$4,'[4]db fasce di rischio'!$A$2,IF(AE52&lt;='[4]db fasce di rischio'!$D$4,'[4]db fasce di rischio'!$C$2,IF(AE52&lt;='[4]db fasce di rischio'!$F$4,'[4]db fasce di rischio'!$E$2,IF(AE52&lt;='[4]db fasce di rischio'!$H$4,'[4]db fasce di rischio'!$G$2,"")))))</f>
        <v>--</v>
      </c>
      <c r="AE52" s="109">
        <f t="shared" si="8"/>
        <v>0</v>
      </c>
      <c r="AF52" s="106"/>
      <c r="AG52" s="108" t="str">
        <f>IF(AH52=0,"--",IF(AH52&lt;='db fasce di rischio'!$B$4,'db fasce di rischio'!$A$2,IF(AH52&lt;='db fasce di rischio'!$D$4,'db fasce di rischio'!$C$2,IF(AH52&lt;='db fasce di rischio'!$F$4,'db fasce di rischio'!$E$2,IF(AH52&lt;='db fasce di rischio'!$H$4,'db fasce di rischio'!$G$2,"")))))</f>
        <v>--</v>
      </c>
      <c r="AH52" s="109">
        <f t="shared" si="9"/>
        <v>0</v>
      </c>
      <c r="AI52" s="108" t="str">
        <f t="shared" si="10"/>
        <v>--</v>
      </c>
      <c r="AJ52" s="28"/>
      <c r="AK52" s="28"/>
    </row>
    <row r="53" spans="1:37" ht="21" outlineLevel="1" x14ac:dyDescent="0.2">
      <c r="A53" s="161"/>
      <c r="B53" s="161"/>
      <c r="C53" s="24" t="s">
        <v>30</v>
      </c>
      <c r="D53" s="24" t="s">
        <v>30</v>
      </c>
      <c r="E53" s="24" t="s">
        <v>30</v>
      </c>
      <c r="F53" s="24" t="s">
        <v>30</v>
      </c>
      <c r="G53" s="152" t="str">
        <f t="shared" si="11"/>
        <v>--</v>
      </c>
      <c r="H53" s="109">
        <f t="shared" si="12"/>
        <v>0</v>
      </c>
      <c r="I53" s="25" t="s">
        <v>30</v>
      </c>
      <c r="J53" s="31" t="s">
        <v>30</v>
      </c>
      <c r="K53" s="82"/>
      <c r="L53" s="31"/>
      <c r="M53" s="24"/>
      <c r="N53" s="24"/>
      <c r="O53" s="24"/>
      <c r="P53" s="26"/>
      <c r="Q53" s="161"/>
      <c r="R53" s="105"/>
      <c r="S53" s="106"/>
      <c r="T53" s="106"/>
      <c r="U53" s="106"/>
      <c r="V53" s="105"/>
      <c r="W53" s="107">
        <f t="shared" si="13"/>
        <v>0</v>
      </c>
      <c r="X53" s="106"/>
      <c r="Y53" s="106"/>
      <c r="Z53" s="106"/>
      <c r="AA53" s="106"/>
      <c r="AB53" s="106"/>
      <c r="AC53" s="107">
        <f t="shared" si="14"/>
        <v>0</v>
      </c>
      <c r="AD53" s="108" t="str">
        <f>IF(AE53=0,"--",IF(AE53&lt;='[4]db fasce di rischio'!$B$4,'[4]db fasce di rischio'!$A$2,IF(AE53&lt;='[4]db fasce di rischio'!$D$4,'[4]db fasce di rischio'!$C$2,IF(AE53&lt;='[4]db fasce di rischio'!$F$4,'[4]db fasce di rischio'!$E$2,IF(AE53&lt;='[4]db fasce di rischio'!$H$4,'[4]db fasce di rischio'!$G$2,"")))))</f>
        <v>--</v>
      </c>
      <c r="AE53" s="109">
        <f t="shared" si="8"/>
        <v>0</v>
      </c>
      <c r="AF53" s="106"/>
      <c r="AG53" s="108" t="str">
        <f>IF(AH53=0,"--",IF(AH53&lt;='db fasce di rischio'!$B$4,'db fasce di rischio'!$A$2,IF(AH53&lt;='db fasce di rischio'!$D$4,'db fasce di rischio'!$C$2,IF(AH53&lt;='db fasce di rischio'!$F$4,'db fasce di rischio'!$E$2,IF(AH53&lt;='db fasce di rischio'!$H$4,'db fasce di rischio'!$G$2,"")))))</f>
        <v>--</v>
      </c>
      <c r="AH53" s="109">
        <f t="shared" si="9"/>
        <v>0</v>
      </c>
      <c r="AI53" s="108" t="str">
        <f t="shared" si="10"/>
        <v>--</v>
      </c>
      <c r="AJ53" s="28"/>
      <c r="AK53" s="28"/>
    </row>
    <row r="54" spans="1:37" ht="21" outlineLevel="1" x14ac:dyDescent="0.2">
      <c r="A54" s="161"/>
      <c r="B54" s="161"/>
      <c r="C54" s="24" t="s">
        <v>30</v>
      </c>
      <c r="D54" s="24" t="s">
        <v>30</v>
      </c>
      <c r="E54" s="24" t="s">
        <v>30</v>
      </c>
      <c r="F54" s="24" t="s">
        <v>30</v>
      </c>
      <c r="G54" s="152" t="str">
        <f t="shared" si="11"/>
        <v>--</v>
      </c>
      <c r="H54" s="109">
        <f t="shared" si="12"/>
        <v>0</v>
      </c>
      <c r="I54" s="25" t="s">
        <v>30</v>
      </c>
      <c r="J54" s="31" t="s">
        <v>30</v>
      </c>
      <c r="K54" s="82"/>
      <c r="L54" s="31"/>
      <c r="M54" s="24"/>
      <c r="N54" s="24"/>
      <c r="O54" s="24"/>
      <c r="P54" s="27"/>
      <c r="Q54" s="161"/>
      <c r="R54" s="105"/>
      <c r="S54" s="106"/>
      <c r="T54" s="106"/>
      <c r="U54" s="106"/>
      <c r="V54" s="105"/>
      <c r="W54" s="107">
        <f t="shared" si="13"/>
        <v>0</v>
      </c>
      <c r="X54" s="106"/>
      <c r="Y54" s="106"/>
      <c r="Z54" s="106"/>
      <c r="AA54" s="106"/>
      <c r="AB54" s="106"/>
      <c r="AC54" s="107">
        <f t="shared" si="14"/>
        <v>0</v>
      </c>
      <c r="AD54" s="108" t="str">
        <f>IF(AE54=0,"--",IF(AE54&lt;='[4]db fasce di rischio'!$B$4,'[4]db fasce di rischio'!$A$2,IF(AE54&lt;='[4]db fasce di rischio'!$D$4,'[4]db fasce di rischio'!$C$2,IF(AE54&lt;='[4]db fasce di rischio'!$F$4,'[4]db fasce di rischio'!$E$2,IF(AE54&lt;='[4]db fasce di rischio'!$H$4,'[4]db fasce di rischio'!$G$2,"")))))</f>
        <v>--</v>
      </c>
      <c r="AE54" s="109">
        <f t="shared" si="8"/>
        <v>0</v>
      </c>
      <c r="AF54" s="106"/>
      <c r="AG54" s="108" t="str">
        <f>IF(AH54=0,"--",IF(AH54&lt;='db fasce di rischio'!$B$4,'db fasce di rischio'!$A$2,IF(AH54&lt;='db fasce di rischio'!$D$4,'db fasce di rischio'!$C$2,IF(AH54&lt;='db fasce di rischio'!$F$4,'db fasce di rischio'!$E$2,IF(AH54&lt;='db fasce di rischio'!$H$4,'db fasce di rischio'!$G$2,"")))))</f>
        <v>--</v>
      </c>
      <c r="AH54" s="109">
        <f t="shared" si="9"/>
        <v>0</v>
      </c>
      <c r="AI54" s="108" t="str">
        <f t="shared" si="10"/>
        <v>--</v>
      </c>
      <c r="AJ54" s="28"/>
      <c r="AK54" s="28"/>
    </row>
    <row r="55" spans="1:37" ht="21" x14ac:dyDescent="0.2">
      <c r="A55" s="160"/>
      <c r="B55" s="160"/>
      <c r="C55" s="87"/>
      <c r="D55" s="87"/>
      <c r="E55" s="87"/>
      <c r="F55" s="87"/>
      <c r="G55" s="87"/>
      <c r="H55" s="87"/>
      <c r="I55" s="87"/>
      <c r="J55" s="87"/>
      <c r="K55" s="168"/>
      <c r="L55" s="87"/>
      <c r="M55" s="87"/>
      <c r="N55" s="87"/>
      <c r="O55" s="87"/>
      <c r="P55" s="87"/>
      <c r="Q55" s="160"/>
      <c r="R55" s="28"/>
      <c r="S55" s="28"/>
      <c r="T55" s="28"/>
      <c r="U55" s="28"/>
      <c r="V55" s="28"/>
      <c r="W55" s="28"/>
      <c r="X55" s="28"/>
      <c r="Y55" s="28"/>
      <c r="Z55" s="28"/>
      <c r="AA55" s="28"/>
      <c r="AB55" s="28"/>
      <c r="AC55" s="28"/>
      <c r="AD55" s="28"/>
      <c r="AE55" s="28"/>
      <c r="AF55" s="28"/>
      <c r="AG55" s="28"/>
      <c r="AH55" s="28"/>
      <c r="AI55" s="28"/>
      <c r="AJ55" s="28"/>
      <c r="AK55" s="28"/>
    </row>
    <row r="56" spans="1:37" ht="90.6" customHeight="1" x14ac:dyDescent="0.2">
      <c r="A56" s="29"/>
      <c r="B56" s="29"/>
      <c r="C56" s="30" t="s">
        <v>665</v>
      </c>
      <c r="D56" s="30"/>
      <c r="E56" s="28"/>
      <c r="F56" s="28"/>
      <c r="G56" s="28"/>
      <c r="H56" s="28"/>
      <c r="I56" s="28"/>
      <c r="J56" s="28"/>
      <c r="K56" s="80"/>
      <c r="L56" s="28"/>
      <c r="M56" s="28"/>
      <c r="N56" s="28"/>
      <c r="O56" s="79" t="s">
        <v>6</v>
      </c>
      <c r="P56" s="79" t="s">
        <v>666</v>
      </c>
      <c r="Q56" s="28"/>
      <c r="R56" s="192" t="str">
        <f>'Val testo - PNA 2019'!$A$4</f>
        <v>Livello di interesse “esterno”(1.1)</v>
      </c>
      <c r="S56" s="192" t="str">
        <f>'Val testo - PNA 2019'!$A$12</f>
        <v>Grado di discrezionalità del decisore interno alla PA rispetto al processo (1.2)</v>
      </c>
      <c r="T56" s="192" t="str">
        <f>'Val testo - PNA 2019'!$A$20</f>
        <v>Manifestazione di eventi corruttivi o di maladministration in passato (1.3)</v>
      </c>
      <c r="U56" s="192" t="str">
        <f>'Val testo - PNA 2019'!$A$28</f>
        <v>Complessità/opacità del processo decisionale (1.4)</v>
      </c>
      <c r="V56" s="192" t="str">
        <f>'Val testo - PNA 2019'!$A$36</f>
        <v>Livello di collaborazione del responsabile del processo (1.5)</v>
      </c>
      <c r="W56" s="193" t="s">
        <v>1276</v>
      </c>
      <c r="X56" s="192" t="str">
        <f>'Val testo - PNA 2019'!$A$46</f>
        <v>Impatto organizzativo (2.1)</v>
      </c>
      <c r="Y56" s="192" t="str">
        <f>'Val testo - PNA 2019'!$A$54</f>
        <v>Impatto derivante dalla definizione dei ruoli/responsabilità (2.2)</v>
      </c>
      <c r="Z56" s="192" t="str">
        <f>'Val testo - PNA 2019'!$A$62</f>
        <v>Impatto economico (2.3)</v>
      </c>
      <c r="AA56" s="192" t="str">
        <f>'Val testo - PNA 2019'!$A$70</f>
        <v>Impatto reputazionale (2.4)</v>
      </c>
      <c r="AB56" s="192" t="str">
        <f>'Val testo - PNA 2019'!$A$78</f>
        <v>Impatto organizzativo, economico e sull'immagine (2.5)</v>
      </c>
      <c r="AC56" s="193" t="s">
        <v>1276</v>
      </c>
      <c r="AD56" s="194" t="s">
        <v>1277</v>
      </c>
      <c r="AE56" s="194" t="s">
        <v>1278</v>
      </c>
      <c r="AF56" s="174" t="s">
        <v>1382</v>
      </c>
      <c r="AG56" s="173" t="s">
        <v>1303</v>
      </c>
      <c r="AH56" s="173" t="s">
        <v>1304</v>
      </c>
      <c r="AI56" s="175" t="s">
        <v>1387</v>
      </c>
      <c r="AJ56" s="28"/>
      <c r="AK56" s="28"/>
    </row>
    <row r="57" spans="1:37" ht="30.6" customHeight="1" x14ac:dyDescent="0.2">
      <c r="A57" s="160"/>
      <c r="B57" s="160">
        <v>3</v>
      </c>
      <c r="C57" s="265" t="s">
        <v>1257</v>
      </c>
      <c r="D57" s="266"/>
      <c r="E57" s="267"/>
      <c r="F57" s="270" t="s">
        <v>375</v>
      </c>
      <c r="G57" s="270"/>
      <c r="H57" s="270"/>
      <c r="I57" s="270"/>
      <c r="J57" s="45" t="s">
        <v>11</v>
      </c>
      <c r="K57" s="271" t="s">
        <v>1488</v>
      </c>
      <c r="L57" s="271"/>
      <c r="M57" s="37"/>
      <c r="N57" s="153" t="s">
        <v>667</v>
      </c>
      <c r="O57" s="154" t="str">
        <f>IF(P57=0,"--",IF(P57&lt;='db fasce di rischio'!$B$4,'db fasce di rischio'!$A$2,IF(P57&lt;='db fasce di rischio'!$D$4,'db fasce di rischio'!$C$2,IF(P57&lt;='db fasce di rischio'!$F$4,'db fasce di rischio'!$E$2,IF(P57&lt;='db fasce di rischio'!$H$4,'db fasce di rischio'!$G$2,"")))))</f>
        <v>Basso</v>
      </c>
      <c r="P57" s="155">
        <f>IF(AH57=0,MAX(AH57:AH75),AH57)</f>
        <v>3.3280000000000003</v>
      </c>
      <c r="Q57" s="160"/>
      <c r="R57" s="105">
        <v>4</v>
      </c>
      <c r="S57" s="106">
        <v>3</v>
      </c>
      <c r="T57" s="106">
        <v>1</v>
      </c>
      <c r="U57" s="106">
        <v>2</v>
      </c>
      <c r="V57" s="105">
        <v>3</v>
      </c>
      <c r="W57" s="107">
        <f>SUM(R57:V57)/5</f>
        <v>2.6</v>
      </c>
      <c r="X57" s="106">
        <v>3</v>
      </c>
      <c r="Y57" s="106">
        <v>3</v>
      </c>
      <c r="Z57" s="106">
        <v>3</v>
      </c>
      <c r="AA57" s="106">
        <v>3</v>
      </c>
      <c r="AB57" s="106">
        <v>4</v>
      </c>
      <c r="AC57" s="107">
        <f>SUM(X57:AB57)/5</f>
        <v>3.2</v>
      </c>
      <c r="AD57" s="108" t="str">
        <f>IF(AE57=0,"--",IF(AE57&lt;='[4]db fasce di rischio'!$B$4,'[4]db fasce di rischio'!$A$2,IF(AE57&lt;='[4]db fasce di rischio'!$D$4,'[4]db fasce di rischio'!$C$2,IF(AE57&lt;='[4]db fasce di rischio'!$F$4,'[4]db fasce di rischio'!$E$2,IF(AE57&lt;='[4]db fasce di rischio'!$H$4,'[4]db fasce di rischio'!$G$2,"")))))</f>
        <v>Medio</v>
      </c>
      <c r="AE57" s="109">
        <f>W57*AC57</f>
        <v>8.32</v>
      </c>
      <c r="AF57" s="106">
        <v>0.4</v>
      </c>
      <c r="AG57" s="108" t="str">
        <f>IF(AH57=0,"--",IF(AH57&lt;='db fasce di rischio'!$B$4,'db fasce di rischio'!$A$2,IF(AH57&lt;='db fasce di rischio'!$D$4,'db fasce di rischio'!$C$2,IF(AH57&lt;='db fasce di rischio'!$F$4,'db fasce di rischio'!$E$2,IF(AH57&lt;='db fasce di rischio'!$H$4,'db fasce di rischio'!$G$2,"")))))</f>
        <v>Basso</v>
      </c>
      <c r="AH57" s="109">
        <f>IF(MAX(AH61:AH75)&gt;(AF57*AE57),MAX(AH61:AH75),AF57*AE57)</f>
        <v>3.3280000000000003</v>
      </c>
      <c r="AI57" s="108" t="str">
        <f>AG57</f>
        <v>Basso</v>
      </c>
      <c r="AJ57" s="28"/>
      <c r="AK57" s="28"/>
    </row>
    <row r="58" spans="1:37" ht="59.45" customHeight="1" x14ac:dyDescent="0.2">
      <c r="A58" s="160"/>
      <c r="B58" s="160"/>
      <c r="C58" s="268"/>
      <c r="D58" s="269"/>
      <c r="E58" s="269"/>
      <c r="F58" s="164"/>
      <c r="G58" s="164"/>
      <c r="H58" s="164"/>
      <c r="I58" s="164"/>
      <c r="J58" s="164"/>
      <c r="K58" s="164"/>
      <c r="L58" s="164"/>
      <c r="M58" s="165"/>
      <c r="N58" s="272" t="s">
        <v>1504</v>
      </c>
      <c r="O58" s="272"/>
      <c r="P58" s="272"/>
      <c r="Q58" s="160"/>
      <c r="R58" s="160"/>
      <c r="S58" s="28"/>
      <c r="T58" s="28"/>
      <c r="U58" s="28"/>
      <c r="V58" s="28"/>
      <c r="W58" s="28"/>
      <c r="X58" s="28"/>
      <c r="Y58" s="28"/>
      <c r="Z58" s="28"/>
      <c r="AA58" s="28"/>
      <c r="AB58" s="28"/>
      <c r="AC58" s="28"/>
      <c r="AD58" s="28"/>
      <c r="AE58" s="28"/>
      <c r="AF58" s="28"/>
      <c r="AG58" s="28"/>
      <c r="AH58" s="28"/>
      <c r="AI58" s="28"/>
      <c r="AJ58" s="28"/>
      <c r="AK58" s="28"/>
    </row>
    <row r="59" spans="1:37" ht="31.5" customHeight="1" outlineLevel="1" x14ac:dyDescent="0.2">
      <c r="A59" s="160"/>
      <c r="B59" s="160"/>
      <c r="C59" s="260" t="s">
        <v>1256</v>
      </c>
      <c r="D59" s="261"/>
      <c r="E59" s="151"/>
      <c r="F59" s="151"/>
      <c r="G59" s="151"/>
      <c r="H59" s="151"/>
      <c r="I59" s="151"/>
      <c r="J59" s="151"/>
      <c r="K59" s="150"/>
      <c r="L59" s="151"/>
      <c r="M59" s="156">
        <f>SUM(I46:I54)</f>
        <v>0</v>
      </c>
      <c r="N59" s="157"/>
      <c r="O59" s="157"/>
      <c r="P59" s="157"/>
      <c r="Q59" s="160"/>
      <c r="R59" s="160"/>
      <c r="S59" s="28"/>
      <c r="T59" s="28"/>
      <c r="U59" s="28"/>
      <c r="V59" s="28"/>
      <c r="W59" s="28"/>
      <c r="X59" s="28"/>
      <c r="Y59" s="28"/>
      <c r="Z59" s="28"/>
      <c r="AA59" s="28"/>
      <c r="AB59" s="28"/>
      <c r="AC59" s="28"/>
      <c r="AD59" s="28"/>
      <c r="AE59" s="28"/>
      <c r="AF59" s="28"/>
      <c r="AG59" s="28"/>
      <c r="AH59" s="28"/>
      <c r="AI59" s="28"/>
      <c r="AJ59" s="28"/>
      <c r="AK59" s="28"/>
    </row>
    <row r="60" spans="1:37" ht="81.95" customHeight="1" outlineLevel="1" x14ac:dyDescent="0.2">
      <c r="A60" s="161"/>
      <c r="B60" s="161"/>
      <c r="C60" s="22" t="s">
        <v>905</v>
      </c>
      <c r="D60" s="22" t="s">
        <v>906</v>
      </c>
      <c r="E60" s="22" t="s">
        <v>971</v>
      </c>
      <c r="F60" s="22" t="s">
        <v>970</v>
      </c>
      <c r="G60" s="262" t="s">
        <v>1299</v>
      </c>
      <c r="H60" s="263"/>
      <c r="I60" s="22" t="s">
        <v>969</v>
      </c>
      <c r="J60" s="22" t="s">
        <v>907</v>
      </c>
      <c r="K60" s="45" t="s">
        <v>972</v>
      </c>
      <c r="L60" s="45" t="s">
        <v>908</v>
      </c>
      <c r="M60" s="22" t="s">
        <v>630</v>
      </c>
      <c r="N60" s="22" t="s">
        <v>668</v>
      </c>
      <c r="O60" s="22" t="s">
        <v>669</v>
      </c>
      <c r="P60" s="22" t="s">
        <v>670</v>
      </c>
      <c r="Q60" s="161"/>
      <c r="R60" s="192" t="str">
        <f>'Val testo - PNA 2019'!$A$4</f>
        <v>Livello di interesse “esterno”(1.1)</v>
      </c>
      <c r="S60" s="192" t="str">
        <f>'Val testo - PNA 2019'!$A$12</f>
        <v>Grado di discrezionalità del decisore interno alla PA rispetto al processo (1.2)</v>
      </c>
      <c r="T60" s="192" t="str">
        <f>'Val testo - PNA 2019'!$A$20</f>
        <v>Manifestazione di eventi corruttivi o di maladministration in passato (1.3)</v>
      </c>
      <c r="U60" s="192" t="str">
        <f>'Val testo - PNA 2019'!$A$28</f>
        <v>Complessità/opacità del processo decisionale (1.4)</v>
      </c>
      <c r="V60" s="192" t="str">
        <f>'Val testo - PNA 2019'!$A$36</f>
        <v>Livello di collaborazione del responsabile del processo (1.5)</v>
      </c>
      <c r="W60" s="193" t="s">
        <v>1276</v>
      </c>
      <c r="X60" s="192" t="str">
        <f>'Val testo - PNA 2019'!$A$46</f>
        <v>Impatto organizzativo (2.1)</v>
      </c>
      <c r="Y60" s="192" t="str">
        <f>'Val testo - PNA 2019'!$A$54</f>
        <v>Impatto derivante dalla definizione dei ruoli/responsabilità (2.2)</v>
      </c>
      <c r="Z60" s="192" t="str">
        <f>'Val testo - PNA 2019'!$A$62</f>
        <v>Impatto economico (2.3)</v>
      </c>
      <c r="AA60" s="192" t="str">
        <f>'Val testo - PNA 2019'!$A$70</f>
        <v>Impatto reputazionale (2.4)</v>
      </c>
      <c r="AB60" s="192" t="str">
        <f>'Val testo - PNA 2019'!$A$78</f>
        <v>Impatto organizzativo, economico e sull'immagine (2.5)</v>
      </c>
      <c r="AC60" s="193" t="s">
        <v>1276</v>
      </c>
      <c r="AD60" s="194" t="s">
        <v>1277</v>
      </c>
      <c r="AE60" s="194" t="s">
        <v>1278</v>
      </c>
      <c r="AF60" s="174" t="s">
        <v>1382</v>
      </c>
      <c r="AG60" s="173" t="s">
        <v>1303</v>
      </c>
      <c r="AH60" s="22" t="s">
        <v>1293</v>
      </c>
      <c r="AI60" s="22" t="s">
        <v>1387</v>
      </c>
      <c r="AJ60" s="28"/>
      <c r="AK60" s="28"/>
    </row>
    <row r="61" spans="1:37" ht="84.75" customHeight="1" outlineLevel="1" x14ac:dyDescent="0.2">
      <c r="A61" s="161"/>
      <c r="B61" s="161"/>
      <c r="C61" s="219"/>
      <c r="D61" s="219" t="s">
        <v>723</v>
      </c>
      <c r="E61" s="24" t="s">
        <v>197</v>
      </c>
      <c r="F61" s="24" t="s">
        <v>656</v>
      </c>
      <c r="G61" s="152" t="str">
        <f>AG61</f>
        <v>--</v>
      </c>
      <c r="H61" s="109">
        <f>AH61</f>
        <v>0</v>
      </c>
      <c r="I61" s="25" t="s">
        <v>893</v>
      </c>
      <c r="J61" s="31" t="s">
        <v>296</v>
      </c>
      <c r="K61" s="82" t="s">
        <v>1490</v>
      </c>
      <c r="L61" s="31" t="s">
        <v>632</v>
      </c>
      <c r="M61" s="24" t="s">
        <v>1462</v>
      </c>
      <c r="N61" s="220">
        <v>1</v>
      </c>
      <c r="O61" s="238" t="s">
        <v>1463</v>
      </c>
      <c r="P61" s="24" t="s">
        <v>1465</v>
      </c>
      <c r="Q61" s="161"/>
      <c r="R61" s="105"/>
      <c r="S61" s="106"/>
      <c r="T61" s="106"/>
      <c r="U61" s="106"/>
      <c r="V61" s="105"/>
      <c r="W61" s="107">
        <f>SUM(R61:V61)/5</f>
        <v>0</v>
      </c>
      <c r="X61" s="106"/>
      <c r="Y61" s="106"/>
      <c r="Z61" s="106"/>
      <c r="AA61" s="106"/>
      <c r="AB61" s="106"/>
      <c r="AC61" s="107">
        <f>SUM(X61:AB61)/5</f>
        <v>0</v>
      </c>
      <c r="AD61" s="108" t="str">
        <f>IF(AE61=0,"--",IF(AE61&lt;='[4]db fasce di rischio'!$B$4,'[4]db fasce di rischio'!$A$2,IF(AE61&lt;='[4]db fasce di rischio'!$D$4,'[4]db fasce di rischio'!$C$2,IF(AE61&lt;='[4]db fasce di rischio'!$F$4,'[4]db fasce di rischio'!$E$2,IF(AE61&lt;='[4]db fasce di rischio'!$H$4,'[4]db fasce di rischio'!$G$2,"")))))</f>
        <v>--</v>
      </c>
      <c r="AE61" s="109">
        <f t="shared" ref="AE61:AE75" si="15">W61*AC61</f>
        <v>0</v>
      </c>
      <c r="AF61" s="106"/>
      <c r="AG61" s="108" t="str">
        <f>IF(AH61=0,"--",IF(AH61&lt;='db fasce di rischio'!$B$4,'db fasce di rischio'!$A$2,IF(AH61&lt;='db fasce di rischio'!$D$4,'db fasce di rischio'!$C$2,IF(AH61&lt;='db fasce di rischio'!$F$4,'db fasce di rischio'!$E$2,IF(AH61&lt;='db fasce di rischio'!$H$4,'db fasce di rischio'!$G$2,"")))))</f>
        <v>--</v>
      </c>
      <c r="AH61" s="109">
        <f t="shared" ref="AH61:AH75" si="16">AF61*AE61</f>
        <v>0</v>
      </c>
      <c r="AI61" s="108" t="str">
        <f t="shared" ref="AI61:AI75" si="17">AG61</f>
        <v>--</v>
      </c>
      <c r="AJ61" s="28"/>
      <c r="AK61" s="28"/>
    </row>
    <row r="62" spans="1:37" ht="43.5" customHeight="1" outlineLevel="1" x14ac:dyDescent="0.2">
      <c r="A62" s="161"/>
      <c r="B62" s="161"/>
      <c r="C62" s="219"/>
      <c r="D62" s="24"/>
      <c r="E62" s="24" t="s">
        <v>214</v>
      </c>
      <c r="F62" s="24" t="s">
        <v>657</v>
      </c>
      <c r="G62" s="152" t="str">
        <f t="shared" ref="G62:G75" si="18">AG62</f>
        <v>--</v>
      </c>
      <c r="H62" s="109">
        <f t="shared" ref="H62:H75" si="19">AH62</f>
        <v>0</v>
      </c>
      <c r="I62" s="25" t="s">
        <v>1291</v>
      </c>
      <c r="J62" s="31" t="s">
        <v>293</v>
      </c>
      <c r="K62" s="82" t="s">
        <v>1461</v>
      </c>
      <c r="L62" s="31" t="s">
        <v>31</v>
      </c>
      <c r="M62" s="24" t="s">
        <v>1462</v>
      </c>
      <c r="N62" s="220">
        <v>1</v>
      </c>
      <c r="O62" s="238" t="s">
        <v>1463</v>
      </c>
      <c r="P62" s="24" t="s">
        <v>1465</v>
      </c>
      <c r="Q62" s="161"/>
      <c r="R62" s="105"/>
      <c r="S62" s="106"/>
      <c r="T62" s="106"/>
      <c r="U62" s="106"/>
      <c r="V62" s="105"/>
      <c r="W62" s="107">
        <f t="shared" ref="W62:W75" si="20">SUM(R62:V62)/5</f>
        <v>0</v>
      </c>
      <c r="X62" s="106"/>
      <c r="Y62" s="106"/>
      <c r="Z62" s="106"/>
      <c r="AA62" s="106"/>
      <c r="AB62" s="106"/>
      <c r="AC62" s="107">
        <f t="shared" ref="AC62:AC75" si="21">SUM(X62:AB62)/5</f>
        <v>0</v>
      </c>
      <c r="AD62" s="108" t="str">
        <f>IF(AE62=0,"--",IF(AE62&lt;='[4]db fasce di rischio'!$B$4,'[4]db fasce di rischio'!$A$2,IF(AE62&lt;='[4]db fasce di rischio'!$D$4,'[4]db fasce di rischio'!$C$2,IF(AE62&lt;='[4]db fasce di rischio'!$F$4,'[4]db fasce di rischio'!$E$2,IF(AE62&lt;='[4]db fasce di rischio'!$H$4,'[4]db fasce di rischio'!$G$2,"")))))</f>
        <v>--</v>
      </c>
      <c r="AE62" s="109">
        <f t="shared" si="15"/>
        <v>0</v>
      </c>
      <c r="AF62" s="106"/>
      <c r="AG62" s="108" t="str">
        <f>IF(AH62=0,"--",IF(AH62&lt;='db fasce di rischio'!$B$4,'db fasce di rischio'!$A$2,IF(AH62&lt;='db fasce di rischio'!$D$4,'db fasce di rischio'!$C$2,IF(AH62&lt;='db fasce di rischio'!$F$4,'db fasce di rischio'!$E$2,IF(AH62&lt;='db fasce di rischio'!$H$4,'db fasce di rischio'!$G$2,"")))))</f>
        <v>--</v>
      </c>
      <c r="AH62" s="109">
        <f t="shared" si="16"/>
        <v>0</v>
      </c>
      <c r="AI62" s="108" t="str">
        <f t="shared" si="17"/>
        <v>--</v>
      </c>
      <c r="AJ62" s="28"/>
      <c r="AK62" s="28"/>
    </row>
    <row r="63" spans="1:37" ht="78.75" customHeight="1" outlineLevel="1" x14ac:dyDescent="0.2">
      <c r="A63" s="161"/>
      <c r="B63" s="161"/>
      <c r="C63" s="219"/>
      <c r="D63" s="219" t="s">
        <v>725</v>
      </c>
      <c r="E63" s="24" t="s">
        <v>226</v>
      </c>
      <c r="F63" s="24" t="s">
        <v>658</v>
      </c>
      <c r="G63" s="152" t="str">
        <f t="shared" si="18"/>
        <v>--</v>
      </c>
      <c r="H63" s="109">
        <f t="shared" si="19"/>
        <v>0</v>
      </c>
      <c r="I63" s="25" t="s">
        <v>893</v>
      </c>
      <c r="J63" s="31" t="s">
        <v>289</v>
      </c>
      <c r="K63" s="82" t="s">
        <v>1461</v>
      </c>
      <c r="L63" s="31" t="s">
        <v>35</v>
      </c>
      <c r="M63" s="24" t="s">
        <v>1462</v>
      </c>
      <c r="N63" s="220">
        <v>1</v>
      </c>
      <c r="O63" s="238" t="s">
        <v>1463</v>
      </c>
      <c r="P63" s="24" t="s">
        <v>1465</v>
      </c>
      <c r="Q63" s="161"/>
      <c r="R63" s="105"/>
      <c r="S63" s="106"/>
      <c r="T63" s="106"/>
      <c r="U63" s="106"/>
      <c r="V63" s="105"/>
      <c r="W63" s="107">
        <f t="shared" si="20"/>
        <v>0</v>
      </c>
      <c r="X63" s="106"/>
      <c r="Y63" s="106"/>
      <c r="Z63" s="106"/>
      <c r="AA63" s="106"/>
      <c r="AB63" s="106"/>
      <c r="AC63" s="107">
        <f t="shared" si="21"/>
        <v>0</v>
      </c>
      <c r="AD63" s="108" t="str">
        <f>IF(AE63=0,"--",IF(AE63&lt;='[4]db fasce di rischio'!$B$4,'[4]db fasce di rischio'!$A$2,IF(AE63&lt;='[4]db fasce di rischio'!$D$4,'[4]db fasce di rischio'!$C$2,IF(AE63&lt;='[4]db fasce di rischio'!$F$4,'[4]db fasce di rischio'!$E$2,IF(AE63&lt;='[4]db fasce di rischio'!$H$4,'[4]db fasce di rischio'!$G$2,"")))))</f>
        <v>--</v>
      </c>
      <c r="AE63" s="109">
        <f t="shared" si="15"/>
        <v>0</v>
      </c>
      <c r="AF63" s="106"/>
      <c r="AG63" s="108" t="str">
        <f>IF(AH63=0,"--",IF(AH63&lt;='db fasce di rischio'!$B$4,'db fasce di rischio'!$A$2,IF(AH63&lt;='db fasce di rischio'!$D$4,'db fasce di rischio'!$C$2,IF(AH63&lt;='db fasce di rischio'!$F$4,'db fasce di rischio'!$E$2,IF(AH63&lt;='db fasce di rischio'!$H$4,'db fasce di rischio'!$G$2,"")))))</f>
        <v>--</v>
      </c>
      <c r="AH63" s="109">
        <f t="shared" si="16"/>
        <v>0</v>
      </c>
      <c r="AI63" s="108" t="str">
        <f t="shared" si="17"/>
        <v>--</v>
      </c>
      <c r="AJ63" s="28"/>
      <c r="AK63" s="28"/>
    </row>
    <row r="64" spans="1:37" ht="60.75" customHeight="1" outlineLevel="1" x14ac:dyDescent="0.2">
      <c r="A64" s="161"/>
      <c r="B64" s="161"/>
      <c r="C64" s="24"/>
      <c r="D64" s="24" t="s">
        <v>1503</v>
      </c>
      <c r="E64" s="24" t="s">
        <v>198</v>
      </c>
      <c r="F64" s="24" t="s">
        <v>657</v>
      </c>
      <c r="G64" s="152" t="str">
        <f t="shared" si="18"/>
        <v>--</v>
      </c>
      <c r="H64" s="109">
        <f t="shared" si="19"/>
        <v>0</v>
      </c>
      <c r="I64" s="25" t="s">
        <v>892</v>
      </c>
      <c r="J64" s="31" t="s">
        <v>303</v>
      </c>
      <c r="K64" s="82" t="s">
        <v>1461</v>
      </c>
      <c r="L64" s="31" t="s">
        <v>37</v>
      </c>
      <c r="M64" s="24" t="s">
        <v>1462</v>
      </c>
      <c r="N64" s="220">
        <v>1</v>
      </c>
      <c r="O64" s="238" t="s">
        <v>1463</v>
      </c>
      <c r="P64" s="24" t="s">
        <v>1465</v>
      </c>
      <c r="Q64" s="161"/>
      <c r="R64" s="105"/>
      <c r="S64" s="106"/>
      <c r="T64" s="106"/>
      <c r="U64" s="106"/>
      <c r="V64" s="105"/>
      <c r="W64" s="107">
        <f t="shared" si="20"/>
        <v>0</v>
      </c>
      <c r="X64" s="106"/>
      <c r="Y64" s="106"/>
      <c r="Z64" s="106"/>
      <c r="AA64" s="106"/>
      <c r="AB64" s="106"/>
      <c r="AC64" s="107">
        <f t="shared" si="21"/>
        <v>0</v>
      </c>
      <c r="AD64" s="108" t="str">
        <f>IF(AE64=0,"--",IF(AE64&lt;='[4]db fasce di rischio'!$B$4,'[4]db fasce di rischio'!$A$2,IF(AE64&lt;='[4]db fasce di rischio'!$D$4,'[4]db fasce di rischio'!$C$2,IF(AE64&lt;='[4]db fasce di rischio'!$F$4,'[4]db fasce di rischio'!$E$2,IF(AE64&lt;='[4]db fasce di rischio'!$H$4,'[4]db fasce di rischio'!$G$2,"")))))</f>
        <v>--</v>
      </c>
      <c r="AE64" s="109">
        <f t="shared" si="15"/>
        <v>0</v>
      </c>
      <c r="AF64" s="106"/>
      <c r="AG64" s="108" t="str">
        <f>IF(AH64=0,"--",IF(AH64&lt;='db fasce di rischio'!$B$4,'db fasce di rischio'!$A$2,IF(AH64&lt;='db fasce di rischio'!$D$4,'db fasce di rischio'!$C$2,IF(AH64&lt;='db fasce di rischio'!$F$4,'db fasce di rischio'!$E$2,IF(AH64&lt;='db fasce di rischio'!$H$4,'db fasce di rischio'!$G$2,"")))))</f>
        <v>--</v>
      </c>
      <c r="AH64" s="109">
        <f t="shared" si="16"/>
        <v>0</v>
      </c>
      <c r="AI64" s="108" t="str">
        <f t="shared" si="17"/>
        <v>--</v>
      </c>
      <c r="AJ64" s="28"/>
      <c r="AK64" s="28"/>
    </row>
    <row r="65" spans="1:37" ht="51.75" customHeight="1" outlineLevel="1" x14ac:dyDescent="0.2">
      <c r="A65" s="161"/>
      <c r="B65" s="161"/>
      <c r="C65" s="24"/>
      <c r="D65" s="24" t="s">
        <v>30</v>
      </c>
      <c r="E65" s="24" t="s">
        <v>30</v>
      </c>
      <c r="F65" s="24" t="s">
        <v>30</v>
      </c>
      <c r="G65" s="152" t="str">
        <f t="shared" si="18"/>
        <v>--</v>
      </c>
      <c r="H65" s="109">
        <f t="shared" si="19"/>
        <v>0</v>
      </c>
      <c r="I65" s="25" t="s">
        <v>30</v>
      </c>
      <c r="J65" s="31" t="s">
        <v>287</v>
      </c>
      <c r="K65" s="82" t="s">
        <v>1461</v>
      </c>
      <c r="L65" s="31" t="s">
        <v>33</v>
      </c>
      <c r="M65" s="24" t="s">
        <v>1462</v>
      </c>
      <c r="N65" s="220">
        <v>1</v>
      </c>
      <c r="O65" s="238" t="s">
        <v>1463</v>
      </c>
      <c r="P65" s="24" t="s">
        <v>1465</v>
      </c>
      <c r="Q65" s="161"/>
      <c r="R65" s="105"/>
      <c r="S65" s="106"/>
      <c r="T65" s="106"/>
      <c r="U65" s="106"/>
      <c r="V65" s="105"/>
      <c r="W65" s="107">
        <f t="shared" si="20"/>
        <v>0</v>
      </c>
      <c r="X65" s="106"/>
      <c r="Y65" s="106"/>
      <c r="Z65" s="106"/>
      <c r="AA65" s="106"/>
      <c r="AB65" s="106"/>
      <c r="AC65" s="107">
        <f t="shared" si="21"/>
        <v>0</v>
      </c>
      <c r="AD65" s="108" t="str">
        <f>IF(AE65=0,"--",IF(AE65&lt;='[4]db fasce di rischio'!$B$4,'[4]db fasce di rischio'!$A$2,IF(AE65&lt;='[4]db fasce di rischio'!$D$4,'[4]db fasce di rischio'!$C$2,IF(AE65&lt;='[4]db fasce di rischio'!$F$4,'[4]db fasce di rischio'!$E$2,IF(AE65&lt;='[4]db fasce di rischio'!$H$4,'[4]db fasce di rischio'!$G$2,"")))))</f>
        <v>--</v>
      </c>
      <c r="AE65" s="109">
        <f t="shared" si="15"/>
        <v>0</v>
      </c>
      <c r="AF65" s="106"/>
      <c r="AG65" s="108" t="str">
        <f>IF(AH65=0,"--",IF(AH65&lt;='db fasce di rischio'!$B$4,'db fasce di rischio'!$A$2,IF(AH65&lt;='db fasce di rischio'!$D$4,'db fasce di rischio'!$C$2,IF(AH65&lt;='db fasce di rischio'!$F$4,'db fasce di rischio'!$E$2,IF(AH65&lt;='db fasce di rischio'!$H$4,'db fasce di rischio'!$G$2,"")))))</f>
        <v>--</v>
      </c>
      <c r="AH65" s="109">
        <f t="shared" si="16"/>
        <v>0</v>
      </c>
      <c r="AI65" s="108" t="str">
        <f t="shared" si="17"/>
        <v>--</v>
      </c>
      <c r="AJ65" s="28"/>
      <c r="AK65" s="28"/>
    </row>
    <row r="66" spans="1:37" ht="21" outlineLevel="1" x14ac:dyDescent="0.2">
      <c r="A66" s="161"/>
      <c r="B66" s="161"/>
      <c r="C66" s="24"/>
      <c r="D66" s="24" t="s">
        <v>30</v>
      </c>
      <c r="E66" s="24" t="s">
        <v>30</v>
      </c>
      <c r="F66" s="24" t="s">
        <v>30</v>
      </c>
      <c r="G66" s="152" t="str">
        <f t="shared" si="18"/>
        <v>--</v>
      </c>
      <c r="H66" s="109">
        <f t="shared" si="19"/>
        <v>0</v>
      </c>
      <c r="I66" s="25" t="s">
        <v>30</v>
      </c>
      <c r="J66" s="31" t="s">
        <v>30</v>
      </c>
      <c r="K66" s="82"/>
      <c r="L66" s="31"/>
      <c r="M66" s="24"/>
      <c r="N66" s="24"/>
      <c r="O66" s="24"/>
      <c r="P66" s="24"/>
      <c r="Q66" s="161"/>
      <c r="R66" s="105"/>
      <c r="S66" s="106"/>
      <c r="T66" s="106"/>
      <c r="U66" s="106"/>
      <c r="V66" s="105"/>
      <c r="W66" s="107">
        <f t="shared" si="20"/>
        <v>0</v>
      </c>
      <c r="X66" s="106"/>
      <c r="Y66" s="106"/>
      <c r="Z66" s="106"/>
      <c r="AA66" s="106"/>
      <c r="AB66" s="106"/>
      <c r="AC66" s="107">
        <f t="shared" si="21"/>
        <v>0</v>
      </c>
      <c r="AD66" s="108" t="str">
        <f>IF(AE66=0,"--",IF(AE66&lt;='[4]db fasce di rischio'!$B$4,'[4]db fasce di rischio'!$A$2,IF(AE66&lt;='[4]db fasce di rischio'!$D$4,'[4]db fasce di rischio'!$C$2,IF(AE66&lt;='[4]db fasce di rischio'!$F$4,'[4]db fasce di rischio'!$E$2,IF(AE66&lt;='[4]db fasce di rischio'!$H$4,'[4]db fasce di rischio'!$G$2,"")))))</f>
        <v>--</v>
      </c>
      <c r="AE66" s="109">
        <f t="shared" si="15"/>
        <v>0</v>
      </c>
      <c r="AF66" s="106"/>
      <c r="AG66" s="108" t="str">
        <f>IF(AH66=0,"--",IF(AH66&lt;='db fasce di rischio'!$B$4,'db fasce di rischio'!$A$2,IF(AH66&lt;='db fasce di rischio'!$D$4,'db fasce di rischio'!$C$2,IF(AH66&lt;='db fasce di rischio'!$F$4,'db fasce di rischio'!$E$2,IF(AH66&lt;='db fasce di rischio'!$H$4,'db fasce di rischio'!$G$2,"")))))</f>
        <v>--</v>
      </c>
      <c r="AH66" s="109">
        <f t="shared" si="16"/>
        <v>0</v>
      </c>
      <c r="AI66" s="108" t="str">
        <f t="shared" si="17"/>
        <v>--</v>
      </c>
      <c r="AJ66" s="28"/>
      <c r="AK66" s="28"/>
    </row>
    <row r="67" spans="1:37" ht="21" outlineLevel="1" x14ac:dyDescent="0.2">
      <c r="A67" s="161"/>
      <c r="B67" s="161"/>
      <c r="C67" s="24" t="s">
        <v>30</v>
      </c>
      <c r="D67" s="24" t="s">
        <v>30</v>
      </c>
      <c r="E67" s="24" t="s">
        <v>30</v>
      </c>
      <c r="F67" s="24" t="s">
        <v>30</v>
      </c>
      <c r="G67" s="152" t="str">
        <f t="shared" si="18"/>
        <v>--</v>
      </c>
      <c r="H67" s="109">
        <f t="shared" si="19"/>
        <v>0</v>
      </c>
      <c r="I67" s="25" t="s">
        <v>30</v>
      </c>
      <c r="J67" s="31" t="s">
        <v>30</v>
      </c>
      <c r="K67" s="82"/>
      <c r="L67" s="31"/>
      <c r="M67" s="24"/>
      <c r="N67" s="24"/>
      <c r="O67" s="24"/>
      <c r="P67" s="24"/>
      <c r="Q67" s="161"/>
      <c r="R67" s="105"/>
      <c r="S67" s="106"/>
      <c r="T67" s="106"/>
      <c r="U67" s="106"/>
      <c r="V67" s="105"/>
      <c r="W67" s="107">
        <f t="shared" si="20"/>
        <v>0</v>
      </c>
      <c r="X67" s="106"/>
      <c r="Y67" s="106"/>
      <c r="Z67" s="106"/>
      <c r="AA67" s="106"/>
      <c r="AB67" s="106"/>
      <c r="AC67" s="107">
        <f t="shared" si="21"/>
        <v>0</v>
      </c>
      <c r="AD67" s="108" t="str">
        <f>IF(AE67=0,"--",IF(AE67&lt;='[4]db fasce di rischio'!$B$4,'[4]db fasce di rischio'!$A$2,IF(AE67&lt;='[4]db fasce di rischio'!$D$4,'[4]db fasce di rischio'!$C$2,IF(AE67&lt;='[4]db fasce di rischio'!$F$4,'[4]db fasce di rischio'!$E$2,IF(AE67&lt;='[4]db fasce di rischio'!$H$4,'[4]db fasce di rischio'!$G$2,"")))))</f>
        <v>--</v>
      </c>
      <c r="AE67" s="109">
        <f t="shared" si="15"/>
        <v>0</v>
      </c>
      <c r="AF67" s="106"/>
      <c r="AG67" s="108" t="str">
        <f>IF(AH67=0,"--",IF(AH67&lt;='db fasce di rischio'!$B$4,'db fasce di rischio'!$A$2,IF(AH67&lt;='db fasce di rischio'!$D$4,'db fasce di rischio'!$C$2,IF(AH67&lt;='db fasce di rischio'!$F$4,'db fasce di rischio'!$E$2,IF(AH67&lt;='db fasce di rischio'!$H$4,'db fasce di rischio'!$G$2,"")))))</f>
        <v>--</v>
      </c>
      <c r="AH67" s="109">
        <f t="shared" si="16"/>
        <v>0</v>
      </c>
      <c r="AI67" s="108" t="str">
        <f t="shared" si="17"/>
        <v>--</v>
      </c>
      <c r="AJ67" s="28"/>
      <c r="AK67" s="28"/>
    </row>
    <row r="68" spans="1:37" ht="21" outlineLevel="1" x14ac:dyDescent="0.2">
      <c r="A68" s="161"/>
      <c r="B68" s="161"/>
      <c r="C68" s="24" t="s">
        <v>30</v>
      </c>
      <c r="D68" s="24" t="s">
        <v>30</v>
      </c>
      <c r="E68" s="24" t="s">
        <v>30</v>
      </c>
      <c r="F68" s="24" t="s">
        <v>30</v>
      </c>
      <c r="G68" s="152" t="str">
        <f t="shared" si="18"/>
        <v>--</v>
      </c>
      <c r="H68" s="109">
        <f t="shared" si="19"/>
        <v>0</v>
      </c>
      <c r="I68" s="25" t="s">
        <v>30</v>
      </c>
      <c r="J68" s="31" t="s">
        <v>30</v>
      </c>
      <c r="K68" s="82"/>
      <c r="L68" s="31"/>
      <c r="M68" s="24"/>
      <c r="N68" s="24"/>
      <c r="O68" s="24"/>
      <c r="P68" s="24"/>
      <c r="Q68" s="161"/>
      <c r="R68" s="105"/>
      <c r="S68" s="106"/>
      <c r="T68" s="106"/>
      <c r="U68" s="106"/>
      <c r="V68" s="105"/>
      <c r="W68" s="107">
        <f t="shared" si="20"/>
        <v>0</v>
      </c>
      <c r="X68" s="106"/>
      <c r="Y68" s="106"/>
      <c r="Z68" s="106"/>
      <c r="AA68" s="106"/>
      <c r="AB68" s="106"/>
      <c r="AC68" s="107">
        <f t="shared" si="21"/>
        <v>0</v>
      </c>
      <c r="AD68" s="108" t="str">
        <f>IF(AE68=0,"--",IF(AE68&lt;='[4]db fasce di rischio'!$B$4,'[4]db fasce di rischio'!$A$2,IF(AE68&lt;='[4]db fasce di rischio'!$D$4,'[4]db fasce di rischio'!$C$2,IF(AE68&lt;='[4]db fasce di rischio'!$F$4,'[4]db fasce di rischio'!$E$2,IF(AE68&lt;='[4]db fasce di rischio'!$H$4,'[4]db fasce di rischio'!$G$2,"")))))</f>
        <v>--</v>
      </c>
      <c r="AE68" s="109">
        <f t="shared" si="15"/>
        <v>0</v>
      </c>
      <c r="AF68" s="106"/>
      <c r="AG68" s="108" t="str">
        <f>IF(AH68=0,"--",IF(AH68&lt;='db fasce di rischio'!$B$4,'db fasce di rischio'!$A$2,IF(AH68&lt;='db fasce di rischio'!$D$4,'db fasce di rischio'!$C$2,IF(AH68&lt;='db fasce di rischio'!$F$4,'db fasce di rischio'!$E$2,IF(AH68&lt;='db fasce di rischio'!$H$4,'db fasce di rischio'!$G$2,"")))))</f>
        <v>--</v>
      </c>
      <c r="AH68" s="109">
        <f t="shared" si="16"/>
        <v>0</v>
      </c>
      <c r="AI68" s="108" t="str">
        <f t="shared" si="17"/>
        <v>--</v>
      </c>
      <c r="AJ68" s="28"/>
      <c r="AK68" s="28"/>
    </row>
    <row r="69" spans="1:37" ht="21" outlineLevel="1" x14ac:dyDescent="0.2">
      <c r="A69" s="161"/>
      <c r="B69" s="161"/>
      <c r="C69" s="24" t="s">
        <v>30</v>
      </c>
      <c r="D69" s="24" t="s">
        <v>30</v>
      </c>
      <c r="E69" s="24" t="s">
        <v>30</v>
      </c>
      <c r="F69" s="24" t="s">
        <v>30</v>
      </c>
      <c r="G69" s="152" t="str">
        <f t="shared" si="18"/>
        <v>--</v>
      </c>
      <c r="H69" s="109">
        <f t="shared" si="19"/>
        <v>0</v>
      </c>
      <c r="I69" s="25" t="s">
        <v>30</v>
      </c>
      <c r="J69" s="31" t="s">
        <v>30</v>
      </c>
      <c r="K69" s="83"/>
      <c r="L69" s="31"/>
      <c r="M69" s="24"/>
      <c r="N69" s="24"/>
      <c r="O69" s="24"/>
      <c r="P69" s="24"/>
      <c r="Q69" s="161"/>
      <c r="R69" s="105"/>
      <c r="S69" s="106"/>
      <c r="T69" s="106"/>
      <c r="U69" s="106"/>
      <c r="V69" s="105"/>
      <c r="W69" s="107">
        <f t="shared" si="20"/>
        <v>0</v>
      </c>
      <c r="X69" s="106"/>
      <c r="Y69" s="106"/>
      <c r="Z69" s="106"/>
      <c r="AA69" s="106"/>
      <c r="AB69" s="106"/>
      <c r="AC69" s="107">
        <f t="shared" si="21"/>
        <v>0</v>
      </c>
      <c r="AD69" s="108" t="str">
        <f>IF(AE69=0,"--",IF(AE69&lt;='[4]db fasce di rischio'!$B$4,'[4]db fasce di rischio'!$A$2,IF(AE69&lt;='[4]db fasce di rischio'!$D$4,'[4]db fasce di rischio'!$C$2,IF(AE69&lt;='[4]db fasce di rischio'!$F$4,'[4]db fasce di rischio'!$E$2,IF(AE69&lt;='[4]db fasce di rischio'!$H$4,'[4]db fasce di rischio'!$G$2,"")))))</f>
        <v>--</v>
      </c>
      <c r="AE69" s="109">
        <f t="shared" si="15"/>
        <v>0</v>
      </c>
      <c r="AF69" s="106"/>
      <c r="AG69" s="108" t="str">
        <f>IF(AH69=0,"--",IF(AH69&lt;='db fasce di rischio'!$B$4,'db fasce di rischio'!$A$2,IF(AH69&lt;='db fasce di rischio'!$D$4,'db fasce di rischio'!$C$2,IF(AH69&lt;='db fasce di rischio'!$F$4,'db fasce di rischio'!$E$2,IF(AH69&lt;='db fasce di rischio'!$H$4,'db fasce di rischio'!$G$2,"")))))</f>
        <v>--</v>
      </c>
      <c r="AH69" s="109">
        <f t="shared" si="16"/>
        <v>0</v>
      </c>
      <c r="AI69" s="108" t="str">
        <f t="shared" si="17"/>
        <v>--</v>
      </c>
      <c r="AJ69" s="28"/>
      <c r="AK69" s="28"/>
    </row>
    <row r="70" spans="1:37" ht="21" outlineLevel="1" x14ac:dyDescent="0.2">
      <c r="A70" s="161"/>
      <c r="B70" s="161"/>
      <c r="C70" s="24" t="s">
        <v>30</v>
      </c>
      <c r="D70" s="24" t="s">
        <v>30</v>
      </c>
      <c r="E70" s="24" t="s">
        <v>30</v>
      </c>
      <c r="F70" s="24" t="s">
        <v>30</v>
      </c>
      <c r="G70" s="152" t="str">
        <f t="shared" si="18"/>
        <v>--</v>
      </c>
      <c r="H70" s="109">
        <f t="shared" si="19"/>
        <v>0</v>
      </c>
      <c r="I70" s="25" t="s">
        <v>30</v>
      </c>
      <c r="J70" s="31" t="s">
        <v>30</v>
      </c>
      <c r="K70" s="83"/>
      <c r="L70" s="31"/>
      <c r="M70" s="24"/>
      <c r="N70" s="24"/>
      <c r="O70" s="24"/>
      <c r="P70" s="24"/>
      <c r="Q70" s="161"/>
      <c r="R70" s="105"/>
      <c r="S70" s="106"/>
      <c r="T70" s="106"/>
      <c r="U70" s="106"/>
      <c r="V70" s="105"/>
      <c r="W70" s="107">
        <f t="shared" si="20"/>
        <v>0</v>
      </c>
      <c r="X70" s="106"/>
      <c r="Y70" s="106"/>
      <c r="Z70" s="106"/>
      <c r="AA70" s="106"/>
      <c r="AB70" s="106"/>
      <c r="AC70" s="107">
        <f t="shared" si="21"/>
        <v>0</v>
      </c>
      <c r="AD70" s="108" t="str">
        <f>IF(AE70=0,"--",IF(AE70&lt;='[4]db fasce di rischio'!$B$4,'[4]db fasce di rischio'!$A$2,IF(AE70&lt;='[4]db fasce di rischio'!$D$4,'[4]db fasce di rischio'!$C$2,IF(AE70&lt;='[4]db fasce di rischio'!$F$4,'[4]db fasce di rischio'!$E$2,IF(AE70&lt;='[4]db fasce di rischio'!$H$4,'[4]db fasce di rischio'!$G$2,"")))))</f>
        <v>--</v>
      </c>
      <c r="AE70" s="109">
        <f t="shared" si="15"/>
        <v>0</v>
      </c>
      <c r="AF70" s="106"/>
      <c r="AG70" s="108" t="str">
        <f>IF(AH70=0,"--",IF(AH70&lt;='db fasce di rischio'!$B$4,'db fasce di rischio'!$A$2,IF(AH70&lt;='db fasce di rischio'!$D$4,'db fasce di rischio'!$C$2,IF(AH70&lt;='db fasce di rischio'!$F$4,'db fasce di rischio'!$E$2,IF(AH70&lt;='db fasce di rischio'!$H$4,'db fasce di rischio'!$G$2,"")))))</f>
        <v>--</v>
      </c>
      <c r="AH70" s="109">
        <f t="shared" si="16"/>
        <v>0</v>
      </c>
      <c r="AI70" s="108" t="str">
        <f t="shared" si="17"/>
        <v>--</v>
      </c>
      <c r="AJ70" s="28"/>
      <c r="AK70" s="28"/>
    </row>
    <row r="71" spans="1:37" ht="21" outlineLevel="1" x14ac:dyDescent="0.2">
      <c r="A71" s="161"/>
      <c r="B71" s="161"/>
      <c r="C71" s="24" t="s">
        <v>30</v>
      </c>
      <c r="D71" s="24" t="s">
        <v>30</v>
      </c>
      <c r="E71" s="24" t="s">
        <v>30</v>
      </c>
      <c r="F71" s="24" t="s">
        <v>30</v>
      </c>
      <c r="G71" s="152" t="str">
        <f t="shared" si="18"/>
        <v>--</v>
      </c>
      <c r="H71" s="109">
        <f t="shared" si="19"/>
        <v>0</v>
      </c>
      <c r="I71" s="25" t="s">
        <v>30</v>
      </c>
      <c r="J71" s="31" t="s">
        <v>30</v>
      </c>
      <c r="K71" s="83"/>
      <c r="L71" s="31"/>
      <c r="M71" s="24"/>
      <c r="N71" s="24"/>
      <c r="O71" s="24"/>
      <c r="P71" s="24"/>
      <c r="Q71" s="161"/>
      <c r="R71" s="105"/>
      <c r="S71" s="106"/>
      <c r="T71" s="106"/>
      <c r="U71" s="106"/>
      <c r="V71" s="105"/>
      <c r="W71" s="107">
        <f t="shared" si="20"/>
        <v>0</v>
      </c>
      <c r="X71" s="106"/>
      <c r="Y71" s="106"/>
      <c r="Z71" s="106"/>
      <c r="AA71" s="106"/>
      <c r="AB71" s="106"/>
      <c r="AC71" s="107">
        <f t="shared" si="21"/>
        <v>0</v>
      </c>
      <c r="AD71" s="108" t="str">
        <f>IF(AE71=0,"--",IF(AE71&lt;='[4]db fasce di rischio'!$B$4,'[4]db fasce di rischio'!$A$2,IF(AE71&lt;='[4]db fasce di rischio'!$D$4,'[4]db fasce di rischio'!$C$2,IF(AE71&lt;='[4]db fasce di rischio'!$F$4,'[4]db fasce di rischio'!$E$2,IF(AE71&lt;='[4]db fasce di rischio'!$H$4,'[4]db fasce di rischio'!$G$2,"")))))</f>
        <v>--</v>
      </c>
      <c r="AE71" s="109">
        <f t="shared" si="15"/>
        <v>0</v>
      </c>
      <c r="AF71" s="106"/>
      <c r="AG71" s="108" t="str">
        <f>IF(AH71=0,"--",IF(AH71&lt;='db fasce di rischio'!$B$4,'db fasce di rischio'!$A$2,IF(AH71&lt;='db fasce di rischio'!$D$4,'db fasce di rischio'!$C$2,IF(AH71&lt;='db fasce di rischio'!$F$4,'db fasce di rischio'!$E$2,IF(AH71&lt;='db fasce di rischio'!$H$4,'db fasce di rischio'!$G$2,"")))))</f>
        <v>--</v>
      </c>
      <c r="AH71" s="109">
        <f t="shared" si="16"/>
        <v>0</v>
      </c>
      <c r="AI71" s="108" t="str">
        <f t="shared" si="17"/>
        <v>--</v>
      </c>
      <c r="AJ71" s="28"/>
      <c r="AK71" s="28"/>
    </row>
    <row r="72" spans="1:37" ht="21" outlineLevel="1" x14ac:dyDescent="0.2">
      <c r="A72" s="161"/>
      <c r="B72" s="161"/>
      <c r="C72" s="24" t="s">
        <v>30</v>
      </c>
      <c r="D72" s="24" t="s">
        <v>30</v>
      </c>
      <c r="E72" s="24" t="s">
        <v>30</v>
      </c>
      <c r="F72" s="24" t="s">
        <v>30</v>
      </c>
      <c r="G72" s="152" t="str">
        <f t="shared" si="18"/>
        <v>--</v>
      </c>
      <c r="H72" s="109">
        <f t="shared" si="19"/>
        <v>0</v>
      </c>
      <c r="I72" s="25" t="s">
        <v>30</v>
      </c>
      <c r="J72" s="31" t="s">
        <v>30</v>
      </c>
      <c r="K72" s="83"/>
      <c r="L72" s="31"/>
      <c r="M72" s="24"/>
      <c r="N72" s="24"/>
      <c r="O72" s="24"/>
      <c r="P72" s="24"/>
      <c r="Q72" s="161"/>
      <c r="R72" s="105"/>
      <c r="S72" s="106"/>
      <c r="T72" s="106"/>
      <c r="U72" s="106"/>
      <c r="V72" s="105"/>
      <c r="W72" s="107">
        <f t="shared" si="20"/>
        <v>0</v>
      </c>
      <c r="X72" s="106"/>
      <c r="Y72" s="106"/>
      <c r="Z72" s="106"/>
      <c r="AA72" s="106"/>
      <c r="AB72" s="106"/>
      <c r="AC72" s="107">
        <f t="shared" si="21"/>
        <v>0</v>
      </c>
      <c r="AD72" s="108" t="str">
        <f>IF(AE72=0,"--",IF(AE72&lt;='[4]db fasce di rischio'!$B$4,'[4]db fasce di rischio'!$A$2,IF(AE72&lt;='[4]db fasce di rischio'!$D$4,'[4]db fasce di rischio'!$C$2,IF(AE72&lt;='[4]db fasce di rischio'!$F$4,'[4]db fasce di rischio'!$E$2,IF(AE72&lt;='[4]db fasce di rischio'!$H$4,'[4]db fasce di rischio'!$G$2,"")))))</f>
        <v>--</v>
      </c>
      <c r="AE72" s="109">
        <f t="shared" si="15"/>
        <v>0</v>
      </c>
      <c r="AF72" s="106"/>
      <c r="AG72" s="108" t="str">
        <f>IF(AH72=0,"--",IF(AH72&lt;='db fasce di rischio'!$B$4,'db fasce di rischio'!$A$2,IF(AH72&lt;='db fasce di rischio'!$D$4,'db fasce di rischio'!$C$2,IF(AH72&lt;='db fasce di rischio'!$F$4,'db fasce di rischio'!$E$2,IF(AH72&lt;='db fasce di rischio'!$H$4,'db fasce di rischio'!$G$2,"")))))</f>
        <v>--</v>
      </c>
      <c r="AH72" s="109">
        <f t="shared" si="16"/>
        <v>0</v>
      </c>
      <c r="AI72" s="108" t="str">
        <f t="shared" si="17"/>
        <v>--</v>
      </c>
      <c r="AJ72" s="28"/>
      <c r="AK72" s="28"/>
    </row>
    <row r="73" spans="1:37" ht="21" outlineLevel="1" x14ac:dyDescent="0.2">
      <c r="A73" s="161"/>
      <c r="B73" s="161"/>
      <c r="C73" s="24" t="s">
        <v>30</v>
      </c>
      <c r="D73" s="24" t="s">
        <v>30</v>
      </c>
      <c r="E73" s="24" t="s">
        <v>30</v>
      </c>
      <c r="F73" s="24" t="s">
        <v>30</v>
      </c>
      <c r="G73" s="152" t="str">
        <f t="shared" si="18"/>
        <v>--</v>
      </c>
      <c r="H73" s="109">
        <f t="shared" si="19"/>
        <v>0</v>
      </c>
      <c r="I73" s="25" t="s">
        <v>30</v>
      </c>
      <c r="J73" s="31" t="s">
        <v>30</v>
      </c>
      <c r="K73" s="82"/>
      <c r="L73" s="31"/>
      <c r="M73" s="24"/>
      <c r="N73" s="24"/>
      <c r="O73" s="24"/>
      <c r="P73" s="24"/>
      <c r="Q73" s="161"/>
      <c r="R73" s="105"/>
      <c r="S73" s="106"/>
      <c r="T73" s="106"/>
      <c r="U73" s="106"/>
      <c r="V73" s="105"/>
      <c r="W73" s="107">
        <f t="shared" si="20"/>
        <v>0</v>
      </c>
      <c r="X73" s="106"/>
      <c r="Y73" s="106"/>
      <c r="Z73" s="106"/>
      <c r="AA73" s="106"/>
      <c r="AB73" s="106"/>
      <c r="AC73" s="107">
        <f t="shared" si="21"/>
        <v>0</v>
      </c>
      <c r="AD73" s="108" t="str">
        <f>IF(AE73=0,"--",IF(AE73&lt;='[4]db fasce di rischio'!$B$4,'[4]db fasce di rischio'!$A$2,IF(AE73&lt;='[4]db fasce di rischio'!$D$4,'[4]db fasce di rischio'!$C$2,IF(AE73&lt;='[4]db fasce di rischio'!$F$4,'[4]db fasce di rischio'!$E$2,IF(AE73&lt;='[4]db fasce di rischio'!$H$4,'[4]db fasce di rischio'!$G$2,"")))))</f>
        <v>--</v>
      </c>
      <c r="AE73" s="109">
        <f t="shared" si="15"/>
        <v>0</v>
      </c>
      <c r="AF73" s="106"/>
      <c r="AG73" s="108" t="str">
        <f>IF(AH73=0,"--",IF(AH73&lt;='db fasce di rischio'!$B$4,'db fasce di rischio'!$A$2,IF(AH73&lt;='db fasce di rischio'!$D$4,'db fasce di rischio'!$C$2,IF(AH73&lt;='db fasce di rischio'!$F$4,'db fasce di rischio'!$E$2,IF(AH73&lt;='db fasce di rischio'!$H$4,'db fasce di rischio'!$G$2,"")))))</f>
        <v>--</v>
      </c>
      <c r="AH73" s="109">
        <f t="shared" si="16"/>
        <v>0</v>
      </c>
      <c r="AI73" s="108" t="str">
        <f t="shared" si="17"/>
        <v>--</v>
      </c>
      <c r="AJ73" s="28"/>
      <c r="AK73" s="28"/>
    </row>
    <row r="74" spans="1:37" ht="21" outlineLevel="1" x14ac:dyDescent="0.2">
      <c r="A74" s="161"/>
      <c r="B74" s="161"/>
      <c r="C74" s="24" t="s">
        <v>30</v>
      </c>
      <c r="D74" s="24" t="s">
        <v>30</v>
      </c>
      <c r="E74" s="24" t="s">
        <v>30</v>
      </c>
      <c r="F74" s="24" t="s">
        <v>30</v>
      </c>
      <c r="G74" s="152" t="str">
        <f t="shared" si="18"/>
        <v>--</v>
      </c>
      <c r="H74" s="109">
        <f t="shared" si="19"/>
        <v>0</v>
      </c>
      <c r="I74" s="25" t="s">
        <v>30</v>
      </c>
      <c r="J74" s="31" t="s">
        <v>30</v>
      </c>
      <c r="K74" s="82"/>
      <c r="L74" s="31"/>
      <c r="M74" s="24"/>
      <c r="N74" s="24"/>
      <c r="O74" s="24"/>
      <c r="P74" s="26"/>
      <c r="Q74" s="161"/>
      <c r="R74" s="105"/>
      <c r="S74" s="106"/>
      <c r="T74" s="106"/>
      <c r="U74" s="106"/>
      <c r="V74" s="105"/>
      <c r="W74" s="107">
        <f t="shared" si="20"/>
        <v>0</v>
      </c>
      <c r="X74" s="106"/>
      <c r="Y74" s="106"/>
      <c r="Z74" s="106"/>
      <c r="AA74" s="106"/>
      <c r="AB74" s="106"/>
      <c r="AC74" s="107">
        <f t="shared" si="21"/>
        <v>0</v>
      </c>
      <c r="AD74" s="108" t="str">
        <f>IF(AE74=0,"--",IF(AE74&lt;='[4]db fasce di rischio'!$B$4,'[4]db fasce di rischio'!$A$2,IF(AE74&lt;='[4]db fasce di rischio'!$D$4,'[4]db fasce di rischio'!$C$2,IF(AE74&lt;='[4]db fasce di rischio'!$F$4,'[4]db fasce di rischio'!$E$2,IF(AE74&lt;='[4]db fasce di rischio'!$H$4,'[4]db fasce di rischio'!$G$2,"")))))</f>
        <v>--</v>
      </c>
      <c r="AE74" s="109">
        <f t="shared" si="15"/>
        <v>0</v>
      </c>
      <c r="AF74" s="106"/>
      <c r="AG74" s="108" t="str">
        <f>IF(AH74=0,"--",IF(AH74&lt;='db fasce di rischio'!$B$4,'db fasce di rischio'!$A$2,IF(AH74&lt;='db fasce di rischio'!$D$4,'db fasce di rischio'!$C$2,IF(AH74&lt;='db fasce di rischio'!$F$4,'db fasce di rischio'!$E$2,IF(AH74&lt;='db fasce di rischio'!$H$4,'db fasce di rischio'!$G$2,"")))))</f>
        <v>--</v>
      </c>
      <c r="AH74" s="109">
        <f t="shared" si="16"/>
        <v>0</v>
      </c>
      <c r="AI74" s="108" t="str">
        <f t="shared" si="17"/>
        <v>--</v>
      </c>
      <c r="AJ74" s="28"/>
      <c r="AK74" s="28"/>
    </row>
    <row r="75" spans="1:37" ht="21" outlineLevel="1" x14ac:dyDescent="0.2">
      <c r="A75" s="161"/>
      <c r="B75" s="161"/>
      <c r="C75" s="24" t="s">
        <v>30</v>
      </c>
      <c r="D75" s="24" t="s">
        <v>30</v>
      </c>
      <c r="E75" s="24" t="s">
        <v>30</v>
      </c>
      <c r="F75" s="24" t="s">
        <v>30</v>
      </c>
      <c r="G75" s="152" t="str">
        <f t="shared" si="18"/>
        <v>--</v>
      </c>
      <c r="H75" s="109">
        <f t="shared" si="19"/>
        <v>0</v>
      </c>
      <c r="I75" s="25" t="s">
        <v>30</v>
      </c>
      <c r="J75" s="31" t="s">
        <v>30</v>
      </c>
      <c r="K75" s="82"/>
      <c r="L75" s="31"/>
      <c r="M75" s="24"/>
      <c r="N75" s="24"/>
      <c r="O75" s="24"/>
      <c r="P75" s="27"/>
      <c r="Q75" s="161"/>
      <c r="R75" s="105"/>
      <c r="S75" s="106"/>
      <c r="T75" s="106"/>
      <c r="U75" s="106"/>
      <c r="V75" s="105"/>
      <c r="W75" s="107">
        <f t="shared" si="20"/>
        <v>0</v>
      </c>
      <c r="X75" s="106"/>
      <c r="Y75" s="106"/>
      <c r="Z75" s="106"/>
      <c r="AA75" s="106"/>
      <c r="AB75" s="106"/>
      <c r="AC75" s="107">
        <f t="shared" si="21"/>
        <v>0</v>
      </c>
      <c r="AD75" s="108" t="str">
        <f>IF(AE75=0,"--",IF(AE75&lt;='[4]db fasce di rischio'!$B$4,'[4]db fasce di rischio'!$A$2,IF(AE75&lt;='[4]db fasce di rischio'!$D$4,'[4]db fasce di rischio'!$C$2,IF(AE75&lt;='[4]db fasce di rischio'!$F$4,'[4]db fasce di rischio'!$E$2,IF(AE75&lt;='[4]db fasce di rischio'!$H$4,'[4]db fasce di rischio'!$G$2,"")))))</f>
        <v>--</v>
      </c>
      <c r="AE75" s="109">
        <f t="shared" si="15"/>
        <v>0</v>
      </c>
      <c r="AF75" s="106"/>
      <c r="AG75" s="108" t="str">
        <f>IF(AH75=0,"--",IF(AH75&lt;='db fasce di rischio'!$B$4,'db fasce di rischio'!$A$2,IF(AH75&lt;='db fasce di rischio'!$D$4,'db fasce di rischio'!$C$2,IF(AH75&lt;='db fasce di rischio'!$F$4,'db fasce di rischio'!$E$2,IF(AH75&lt;='db fasce di rischio'!$H$4,'db fasce di rischio'!$G$2,"")))))</f>
        <v>--</v>
      </c>
      <c r="AH75" s="109">
        <f t="shared" si="16"/>
        <v>0</v>
      </c>
      <c r="AI75" s="108" t="str">
        <f t="shared" si="17"/>
        <v>--</v>
      </c>
      <c r="AJ75" s="28"/>
      <c r="AK75" s="28"/>
    </row>
    <row r="76" spans="1:37" ht="21" x14ac:dyDescent="0.2">
      <c r="A76" s="160"/>
      <c r="B76" s="160"/>
      <c r="C76" s="87"/>
      <c r="D76" s="87"/>
      <c r="E76" s="87"/>
      <c r="F76" s="87"/>
      <c r="G76" s="87"/>
      <c r="H76" s="87"/>
      <c r="I76" s="87"/>
      <c r="J76" s="87"/>
      <c r="K76" s="168"/>
      <c r="L76" s="87"/>
      <c r="M76" s="87"/>
      <c r="N76" s="87"/>
      <c r="O76" s="87"/>
      <c r="P76" s="87"/>
      <c r="Q76" s="160"/>
      <c r="R76" s="28"/>
      <c r="S76" s="28"/>
      <c r="T76" s="28"/>
      <c r="U76" s="28"/>
      <c r="V76" s="28"/>
      <c r="W76" s="28"/>
      <c r="X76" s="28"/>
      <c r="Y76" s="28"/>
      <c r="Z76" s="28"/>
      <c r="AA76" s="28"/>
      <c r="AB76" s="28"/>
      <c r="AC76" s="28"/>
      <c r="AD76" s="28"/>
      <c r="AE76" s="28"/>
      <c r="AF76" s="28"/>
      <c r="AG76" s="28"/>
      <c r="AH76" s="28"/>
      <c r="AI76" s="28"/>
      <c r="AJ76" s="28"/>
      <c r="AK76" s="28"/>
    </row>
    <row r="77" spans="1:37" ht="90.6" customHeight="1" x14ac:dyDescent="0.2">
      <c r="A77" s="29"/>
      <c r="B77" s="29"/>
      <c r="C77" s="30" t="s">
        <v>665</v>
      </c>
      <c r="D77" s="30"/>
      <c r="E77" s="28"/>
      <c r="F77" s="28"/>
      <c r="G77" s="28"/>
      <c r="H77" s="28"/>
      <c r="I77" s="28"/>
      <c r="J77" s="28"/>
      <c r="K77" s="80"/>
      <c r="L77" s="28"/>
      <c r="M77" s="28"/>
      <c r="N77" s="28"/>
      <c r="O77" s="79" t="s">
        <v>6</v>
      </c>
      <c r="P77" s="79" t="s">
        <v>666</v>
      </c>
      <c r="Q77" s="28"/>
      <c r="R77" s="192" t="str">
        <f>'Val testo - PNA 2019'!$A$4</f>
        <v>Livello di interesse “esterno”(1.1)</v>
      </c>
      <c r="S77" s="192" t="str">
        <f>'Val testo - PNA 2019'!$A$12</f>
        <v>Grado di discrezionalità del decisore interno alla PA rispetto al processo (1.2)</v>
      </c>
      <c r="T77" s="192" t="str">
        <f>'Val testo - PNA 2019'!$A$20</f>
        <v>Manifestazione di eventi corruttivi o di maladministration in passato (1.3)</v>
      </c>
      <c r="U77" s="192" t="str">
        <f>'Val testo - PNA 2019'!$A$28</f>
        <v>Complessità/opacità del processo decisionale (1.4)</v>
      </c>
      <c r="V77" s="192" t="str">
        <f>'Val testo - PNA 2019'!$A$36</f>
        <v>Livello di collaborazione del responsabile del processo (1.5)</v>
      </c>
      <c r="W77" s="193" t="s">
        <v>1276</v>
      </c>
      <c r="X77" s="192" t="str">
        <f>'Val testo - PNA 2019'!$A$46</f>
        <v>Impatto organizzativo (2.1)</v>
      </c>
      <c r="Y77" s="192" t="str">
        <f>'Val testo - PNA 2019'!$A$54</f>
        <v>Impatto derivante dalla definizione dei ruoli/responsabilità (2.2)</v>
      </c>
      <c r="Z77" s="192" t="str">
        <f>'Val testo - PNA 2019'!$A$62</f>
        <v>Impatto economico (2.3)</v>
      </c>
      <c r="AA77" s="192" t="str">
        <f>'Val testo - PNA 2019'!$A$70</f>
        <v>Impatto reputazionale (2.4)</v>
      </c>
      <c r="AB77" s="192" t="str">
        <f>'Val testo - PNA 2019'!$A$78</f>
        <v>Impatto organizzativo, economico e sull'immagine (2.5)</v>
      </c>
      <c r="AC77" s="193" t="s">
        <v>1276</v>
      </c>
      <c r="AD77" s="194" t="s">
        <v>1277</v>
      </c>
      <c r="AE77" s="194" t="s">
        <v>1278</v>
      </c>
      <c r="AF77" s="174" t="s">
        <v>1382</v>
      </c>
      <c r="AG77" s="173" t="s">
        <v>1303</v>
      </c>
      <c r="AH77" s="173" t="s">
        <v>1304</v>
      </c>
      <c r="AI77" s="175" t="s">
        <v>1387</v>
      </c>
      <c r="AJ77" s="28"/>
      <c r="AK77" s="28"/>
    </row>
    <row r="78" spans="1:37" ht="30.6" customHeight="1" x14ac:dyDescent="0.2">
      <c r="A78" s="160"/>
      <c r="B78" s="160">
        <v>4</v>
      </c>
      <c r="C78" s="265" t="s">
        <v>1257</v>
      </c>
      <c r="D78" s="266"/>
      <c r="E78" s="267"/>
      <c r="F78" s="270"/>
      <c r="G78" s="270"/>
      <c r="H78" s="270"/>
      <c r="I78" s="270"/>
      <c r="J78" s="45" t="s">
        <v>11</v>
      </c>
      <c r="K78" s="271" t="s">
        <v>3</v>
      </c>
      <c r="L78" s="271"/>
      <c r="M78" s="37"/>
      <c r="N78" s="153" t="s">
        <v>667</v>
      </c>
      <c r="O78" s="154" t="str">
        <f>IF(P78=0,"--",IF(P78&lt;='db fasce di rischio'!$B$4,'db fasce di rischio'!$A$2,IF(P78&lt;='db fasce di rischio'!$D$4,'db fasce di rischio'!$C$2,IF(P78&lt;='db fasce di rischio'!$F$4,'db fasce di rischio'!$E$2,IF(P78&lt;='db fasce di rischio'!$H$4,'db fasce di rischio'!$G$2,"")))))</f>
        <v>--</v>
      </c>
      <c r="P78" s="155">
        <f>IF(AH78=0,MAX(AH78:AH96),AH78)</f>
        <v>0</v>
      </c>
      <c r="Q78" s="160"/>
      <c r="R78" s="105"/>
      <c r="S78" s="106"/>
      <c r="T78" s="106"/>
      <c r="U78" s="106"/>
      <c r="V78" s="105"/>
      <c r="W78" s="107">
        <f>SUM(R78:V78)/5</f>
        <v>0</v>
      </c>
      <c r="X78" s="106"/>
      <c r="Y78" s="106"/>
      <c r="Z78" s="106"/>
      <c r="AA78" s="106"/>
      <c r="AB78" s="106"/>
      <c r="AC78" s="107">
        <f>SUM(X78:AB78)/5</f>
        <v>0</v>
      </c>
      <c r="AD78" s="108" t="str">
        <f>IF(AE78=0,"--",IF(AE78&lt;='[4]db fasce di rischio'!$B$4,'[4]db fasce di rischio'!$A$2,IF(AE78&lt;='[4]db fasce di rischio'!$D$4,'[4]db fasce di rischio'!$C$2,IF(AE78&lt;='[4]db fasce di rischio'!$F$4,'[4]db fasce di rischio'!$E$2,IF(AE78&lt;='[4]db fasce di rischio'!$H$4,'[4]db fasce di rischio'!$G$2,"")))))</f>
        <v>--</v>
      </c>
      <c r="AE78" s="109">
        <f>W78*AC78</f>
        <v>0</v>
      </c>
      <c r="AF78" s="106"/>
      <c r="AG78" s="108" t="str">
        <f>IF(AH78=0,"--",IF(AH78&lt;='db fasce di rischio'!$B$4,'db fasce di rischio'!$A$2,IF(AH78&lt;='db fasce di rischio'!$D$4,'db fasce di rischio'!$C$2,IF(AH78&lt;='db fasce di rischio'!$F$4,'db fasce di rischio'!$E$2,IF(AH78&lt;='db fasce di rischio'!$H$4,'db fasce di rischio'!$G$2,"")))))</f>
        <v>--</v>
      </c>
      <c r="AH78" s="109">
        <f>IF(MAX(AH82:AH96)&gt;(AF78*AE78),MAX(AH82:AH96),AF78*AE78)</f>
        <v>0</v>
      </c>
      <c r="AI78" s="108" t="str">
        <f>AG78</f>
        <v>--</v>
      </c>
      <c r="AJ78" s="28"/>
      <c r="AK78" s="28"/>
    </row>
    <row r="79" spans="1:37" ht="59.45" customHeight="1" x14ac:dyDescent="0.2">
      <c r="A79" s="160"/>
      <c r="B79" s="160"/>
      <c r="C79" s="268"/>
      <c r="D79" s="269"/>
      <c r="E79" s="269"/>
      <c r="F79" s="164"/>
      <c r="G79" s="164"/>
      <c r="H79" s="164"/>
      <c r="I79" s="164"/>
      <c r="J79" s="164"/>
      <c r="K79" s="164"/>
      <c r="L79" s="164"/>
      <c r="M79" s="165"/>
      <c r="N79" s="272" t="s">
        <v>1302</v>
      </c>
      <c r="O79" s="272"/>
      <c r="P79" s="272"/>
      <c r="Q79" s="160"/>
      <c r="R79" s="160"/>
      <c r="S79" s="28"/>
      <c r="T79" s="28"/>
      <c r="U79" s="28"/>
      <c r="V79" s="28"/>
      <c r="W79" s="28"/>
      <c r="X79" s="28"/>
      <c r="Y79" s="28"/>
      <c r="Z79" s="28"/>
      <c r="AA79" s="28"/>
      <c r="AB79" s="28"/>
      <c r="AC79" s="28"/>
      <c r="AD79" s="28"/>
      <c r="AE79" s="28"/>
      <c r="AF79" s="28"/>
      <c r="AG79" s="28"/>
      <c r="AH79" s="28"/>
      <c r="AI79" s="28"/>
      <c r="AJ79" s="28"/>
      <c r="AK79" s="28"/>
    </row>
    <row r="80" spans="1:37" ht="31.5" hidden="1" customHeight="1" outlineLevel="1" x14ac:dyDescent="0.2">
      <c r="A80" s="160"/>
      <c r="B80" s="160"/>
      <c r="C80" s="260" t="s">
        <v>1256</v>
      </c>
      <c r="D80" s="261"/>
      <c r="E80" s="151"/>
      <c r="F80" s="151"/>
      <c r="G80" s="151"/>
      <c r="H80" s="151"/>
      <c r="I80" s="151"/>
      <c r="J80" s="151"/>
      <c r="K80" s="150"/>
      <c r="L80" s="151"/>
      <c r="M80" s="156">
        <f>SUM(I67:I75)</f>
        <v>0</v>
      </c>
      <c r="N80" s="157"/>
      <c r="O80" s="157"/>
      <c r="P80" s="157"/>
      <c r="Q80" s="160"/>
      <c r="R80" s="160"/>
      <c r="S80" s="28"/>
      <c r="T80" s="28"/>
      <c r="U80" s="28"/>
      <c r="V80" s="28"/>
      <c r="W80" s="28"/>
      <c r="X80" s="28"/>
      <c r="Y80" s="28"/>
      <c r="Z80" s="28"/>
      <c r="AA80" s="28"/>
      <c r="AB80" s="28"/>
      <c r="AC80" s="28"/>
      <c r="AD80" s="28"/>
      <c r="AE80" s="28"/>
      <c r="AF80" s="28"/>
      <c r="AG80" s="28"/>
      <c r="AH80" s="28"/>
      <c r="AI80" s="28"/>
      <c r="AJ80" s="28"/>
      <c r="AK80" s="28"/>
    </row>
    <row r="81" spans="1:37" ht="81.95" hidden="1" customHeight="1" outlineLevel="1" x14ac:dyDescent="0.2">
      <c r="A81" s="161"/>
      <c r="B81" s="161"/>
      <c r="C81" s="22" t="s">
        <v>905</v>
      </c>
      <c r="D81" s="22" t="s">
        <v>906</v>
      </c>
      <c r="E81" s="22" t="s">
        <v>971</v>
      </c>
      <c r="F81" s="22" t="s">
        <v>970</v>
      </c>
      <c r="G81" s="262" t="s">
        <v>1299</v>
      </c>
      <c r="H81" s="263"/>
      <c r="I81" s="22" t="s">
        <v>969</v>
      </c>
      <c r="J81" s="22" t="s">
        <v>907</v>
      </c>
      <c r="K81" s="45" t="s">
        <v>972</v>
      </c>
      <c r="L81" s="45" t="s">
        <v>908</v>
      </c>
      <c r="M81" s="22" t="s">
        <v>630</v>
      </c>
      <c r="N81" s="22" t="s">
        <v>668</v>
      </c>
      <c r="O81" s="22" t="s">
        <v>669</v>
      </c>
      <c r="P81" s="22" t="s">
        <v>670</v>
      </c>
      <c r="Q81" s="161"/>
      <c r="R81" s="192" t="str">
        <f>'Val testo - PNA 2019'!$A$4</f>
        <v>Livello di interesse “esterno”(1.1)</v>
      </c>
      <c r="S81" s="192" t="str">
        <f>'Val testo - PNA 2019'!$A$12</f>
        <v>Grado di discrezionalità del decisore interno alla PA rispetto al processo (1.2)</v>
      </c>
      <c r="T81" s="192" t="str">
        <f>'Val testo - PNA 2019'!$A$20</f>
        <v>Manifestazione di eventi corruttivi o di maladministration in passato (1.3)</v>
      </c>
      <c r="U81" s="192" t="str">
        <f>'Val testo - PNA 2019'!$A$28</f>
        <v>Complessità/opacità del processo decisionale (1.4)</v>
      </c>
      <c r="V81" s="192" t="str">
        <f>'Val testo - PNA 2019'!$A$36</f>
        <v>Livello di collaborazione del responsabile del processo (1.5)</v>
      </c>
      <c r="W81" s="193" t="s">
        <v>1276</v>
      </c>
      <c r="X81" s="192" t="str">
        <f>'Val testo - PNA 2019'!$A$46</f>
        <v>Impatto organizzativo (2.1)</v>
      </c>
      <c r="Y81" s="192" t="str">
        <f>'Val testo - PNA 2019'!$A$54</f>
        <v>Impatto derivante dalla definizione dei ruoli/responsabilità (2.2)</v>
      </c>
      <c r="Z81" s="192" t="str">
        <f>'Val testo - PNA 2019'!$A$62</f>
        <v>Impatto economico (2.3)</v>
      </c>
      <c r="AA81" s="192" t="str">
        <f>'Val testo - PNA 2019'!$A$70</f>
        <v>Impatto reputazionale (2.4)</v>
      </c>
      <c r="AB81" s="192" t="str">
        <f>'Val testo - PNA 2019'!$A$78</f>
        <v>Impatto organizzativo, economico e sull'immagine (2.5)</v>
      </c>
      <c r="AC81" s="193" t="s">
        <v>1276</v>
      </c>
      <c r="AD81" s="194" t="s">
        <v>1277</v>
      </c>
      <c r="AE81" s="194" t="s">
        <v>1278</v>
      </c>
      <c r="AF81" s="174" t="s">
        <v>1382</v>
      </c>
      <c r="AG81" s="173" t="s">
        <v>1303</v>
      </c>
      <c r="AH81" s="22" t="s">
        <v>1293</v>
      </c>
      <c r="AI81" s="22" t="s">
        <v>1387</v>
      </c>
      <c r="AJ81" s="28"/>
      <c r="AK81" s="28"/>
    </row>
    <row r="82" spans="1:37" ht="21" hidden="1" outlineLevel="1" x14ac:dyDescent="0.2">
      <c r="A82" s="161"/>
      <c r="B82" s="161"/>
      <c r="C82" s="24" t="s">
        <v>30</v>
      </c>
      <c r="D82" s="24" t="s">
        <v>30</v>
      </c>
      <c r="E82" s="24" t="s">
        <v>30</v>
      </c>
      <c r="F82" s="24" t="s">
        <v>30</v>
      </c>
      <c r="G82" s="152" t="str">
        <f>AG82</f>
        <v>--</v>
      </c>
      <c r="H82" s="109">
        <f>AH82</f>
        <v>0</v>
      </c>
      <c r="I82" s="25" t="s">
        <v>30</v>
      </c>
      <c r="J82" s="31" t="s">
        <v>30</v>
      </c>
      <c r="K82" s="82"/>
      <c r="L82" s="31"/>
      <c r="M82" s="24"/>
      <c r="N82" s="24"/>
      <c r="O82" s="24"/>
      <c r="P82" s="24"/>
      <c r="Q82" s="161"/>
      <c r="R82" s="105"/>
      <c r="S82" s="106"/>
      <c r="T82" s="106"/>
      <c r="U82" s="106"/>
      <c r="V82" s="105"/>
      <c r="W82" s="107">
        <f>SUM(R82:V82)/5</f>
        <v>0</v>
      </c>
      <c r="X82" s="106"/>
      <c r="Y82" s="106"/>
      <c r="Z82" s="106"/>
      <c r="AA82" s="106"/>
      <c r="AB82" s="106"/>
      <c r="AC82" s="107">
        <f>SUM(X82:AB82)/5</f>
        <v>0</v>
      </c>
      <c r="AD82" s="108" t="str">
        <f>IF(AE82=0,"--",IF(AE82&lt;='[4]db fasce di rischio'!$B$4,'[4]db fasce di rischio'!$A$2,IF(AE82&lt;='[4]db fasce di rischio'!$D$4,'[4]db fasce di rischio'!$C$2,IF(AE82&lt;='[4]db fasce di rischio'!$F$4,'[4]db fasce di rischio'!$E$2,IF(AE82&lt;='[4]db fasce di rischio'!$H$4,'[4]db fasce di rischio'!$G$2,"")))))</f>
        <v>--</v>
      </c>
      <c r="AE82" s="109">
        <f t="shared" ref="AE82:AE96" si="22">W82*AC82</f>
        <v>0</v>
      </c>
      <c r="AF82" s="106"/>
      <c r="AG82" s="108" t="str">
        <f>IF(AH82=0,"--",IF(AH82&lt;='db fasce di rischio'!$B$4,'db fasce di rischio'!$A$2,IF(AH82&lt;='db fasce di rischio'!$D$4,'db fasce di rischio'!$C$2,IF(AH82&lt;='db fasce di rischio'!$F$4,'db fasce di rischio'!$E$2,IF(AH82&lt;='db fasce di rischio'!$H$4,'db fasce di rischio'!$G$2,"")))))</f>
        <v>--</v>
      </c>
      <c r="AH82" s="109">
        <f t="shared" ref="AH82:AH96" si="23">AF82*AE82</f>
        <v>0</v>
      </c>
      <c r="AI82" s="108" t="str">
        <f t="shared" ref="AI82:AI96" si="24">AG82</f>
        <v>--</v>
      </c>
      <c r="AJ82" s="28"/>
      <c r="AK82" s="28"/>
    </row>
    <row r="83" spans="1:37" ht="21" hidden="1" outlineLevel="1" x14ac:dyDescent="0.2">
      <c r="A83" s="161"/>
      <c r="B83" s="161"/>
      <c r="C83" s="24" t="s">
        <v>30</v>
      </c>
      <c r="D83" s="24" t="s">
        <v>30</v>
      </c>
      <c r="E83" s="24" t="s">
        <v>30</v>
      </c>
      <c r="F83" s="24" t="s">
        <v>30</v>
      </c>
      <c r="G83" s="152" t="str">
        <f t="shared" ref="G83:G96" si="25">AG83</f>
        <v>--</v>
      </c>
      <c r="H83" s="109">
        <f t="shared" ref="H83:H96" si="26">AH83</f>
        <v>0</v>
      </c>
      <c r="I83" s="25" t="s">
        <v>30</v>
      </c>
      <c r="J83" s="31" t="s">
        <v>30</v>
      </c>
      <c r="K83" s="82"/>
      <c r="L83" s="31"/>
      <c r="M83" s="24"/>
      <c r="N83" s="24"/>
      <c r="O83" s="24"/>
      <c r="P83" s="24"/>
      <c r="Q83" s="161"/>
      <c r="R83" s="105"/>
      <c r="S83" s="106"/>
      <c r="T83" s="106"/>
      <c r="U83" s="106"/>
      <c r="V83" s="105"/>
      <c r="W83" s="107">
        <f t="shared" ref="W83:W96" si="27">SUM(R83:V83)/5</f>
        <v>0</v>
      </c>
      <c r="X83" s="106"/>
      <c r="Y83" s="106"/>
      <c r="Z83" s="106"/>
      <c r="AA83" s="106"/>
      <c r="AB83" s="106"/>
      <c r="AC83" s="107">
        <f t="shared" ref="AC83:AC96" si="28">SUM(X83:AB83)/5</f>
        <v>0</v>
      </c>
      <c r="AD83" s="108" t="str">
        <f>IF(AE83=0,"--",IF(AE83&lt;='[4]db fasce di rischio'!$B$4,'[4]db fasce di rischio'!$A$2,IF(AE83&lt;='[4]db fasce di rischio'!$D$4,'[4]db fasce di rischio'!$C$2,IF(AE83&lt;='[4]db fasce di rischio'!$F$4,'[4]db fasce di rischio'!$E$2,IF(AE83&lt;='[4]db fasce di rischio'!$H$4,'[4]db fasce di rischio'!$G$2,"")))))</f>
        <v>--</v>
      </c>
      <c r="AE83" s="109">
        <f t="shared" si="22"/>
        <v>0</v>
      </c>
      <c r="AF83" s="106"/>
      <c r="AG83" s="108" t="str">
        <f>IF(AH83=0,"--",IF(AH83&lt;='db fasce di rischio'!$B$4,'db fasce di rischio'!$A$2,IF(AH83&lt;='db fasce di rischio'!$D$4,'db fasce di rischio'!$C$2,IF(AH83&lt;='db fasce di rischio'!$F$4,'db fasce di rischio'!$E$2,IF(AH83&lt;='db fasce di rischio'!$H$4,'db fasce di rischio'!$G$2,"")))))</f>
        <v>--</v>
      </c>
      <c r="AH83" s="109">
        <f t="shared" si="23"/>
        <v>0</v>
      </c>
      <c r="AI83" s="108" t="str">
        <f t="shared" si="24"/>
        <v>--</v>
      </c>
      <c r="AJ83" s="28"/>
      <c r="AK83" s="28"/>
    </row>
    <row r="84" spans="1:37" ht="21" hidden="1" outlineLevel="1" x14ac:dyDescent="0.2">
      <c r="A84" s="161"/>
      <c r="B84" s="161"/>
      <c r="C84" s="24" t="s">
        <v>30</v>
      </c>
      <c r="D84" s="24" t="s">
        <v>30</v>
      </c>
      <c r="E84" s="24" t="s">
        <v>30</v>
      </c>
      <c r="F84" s="24" t="s">
        <v>30</v>
      </c>
      <c r="G84" s="152" t="str">
        <f t="shared" si="25"/>
        <v>--</v>
      </c>
      <c r="H84" s="109">
        <f t="shared" si="26"/>
        <v>0</v>
      </c>
      <c r="I84" s="25" t="s">
        <v>30</v>
      </c>
      <c r="J84" s="31" t="s">
        <v>30</v>
      </c>
      <c r="K84" s="82"/>
      <c r="L84" s="31"/>
      <c r="M84" s="24"/>
      <c r="N84" s="24"/>
      <c r="O84" s="24"/>
      <c r="P84" s="24"/>
      <c r="Q84" s="161"/>
      <c r="R84" s="105"/>
      <c r="S84" s="106"/>
      <c r="T84" s="106"/>
      <c r="U84" s="106"/>
      <c r="V84" s="105"/>
      <c r="W84" s="107">
        <f t="shared" si="27"/>
        <v>0</v>
      </c>
      <c r="X84" s="106"/>
      <c r="Y84" s="106"/>
      <c r="Z84" s="106"/>
      <c r="AA84" s="106"/>
      <c r="AB84" s="106"/>
      <c r="AC84" s="107">
        <f t="shared" si="28"/>
        <v>0</v>
      </c>
      <c r="AD84" s="108" t="str">
        <f>IF(AE84=0,"--",IF(AE84&lt;='[4]db fasce di rischio'!$B$4,'[4]db fasce di rischio'!$A$2,IF(AE84&lt;='[4]db fasce di rischio'!$D$4,'[4]db fasce di rischio'!$C$2,IF(AE84&lt;='[4]db fasce di rischio'!$F$4,'[4]db fasce di rischio'!$E$2,IF(AE84&lt;='[4]db fasce di rischio'!$H$4,'[4]db fasce di rischio'!$G$2,"")))))</f>
        <v>--</v>
      </c>
      <c r="AE84" s="109">
        <f t="shared" si="22"/>
        <v>0</v>
      </c>
      <c r="AF84" s="106"/>
      <c r="AG84" s="108" t="str">
        <f>IF(AH84=0,"--",IF(AH84&lt;='db fasce di rischio'!$B$4,'db fasce di rischio'!$A$2,IF(AH84&lt;='db fasce di rischio'!$D$4,'db fasce di rischio'!$C$2,IF(AH84&lt;='db fasce di rischio'!$F$4,'db fasce di rischio'!$E$2,IF(AH84&lt;='db fasce di rischio'!$H$4,'db fasce di rischio'!$G$2,"")))))</f>
        <v>--</v>
      </c>
      <c r="AH84" s="109">
        <f t="shared" si="23"/>
        <v>0</v>
      </c>
      <c r="AI84" s="108" t="str">
        <f t="shared" si="24"/>
        <v>--</v>
      </c>
      <c r="AJ84" s="28"/>
      <c r="AK84" s="28"/>
    </row>
    <row r="85" spans="1:37" ht="21" hidden="1" outlineLevel="1" x14ac:dyDescent="0.2">
      <c r="A85" s="161"/>
      <c r="B85" s="161"/>
      <c r="C85" s="24" t="s">
        <v>30</v>
      </c>
      <c r="D85" s="24" t="s">
        <v>30</v>
      </c>
      <c r="E85" s="24" t="s">
        <v>30</v>
      </c>
      <c r="F85" s="24" t="s">
        <v>30</v>
      </c>
      <c r="G85" s="152" t="str">
        <f t="shared" si="25"/>
        <v>--</v>
      </c>
      <c r="H85" s="109">
        <f t="shared" si="26"/>
        <v>0</v>
      </c>
      <c r="I85" s="25" t="s">
        <v>30</v>
      </c>
      <c r="J85" s="31" t="s">
        <v>30</v>
      </c>
      <c r="K85" s="82"/>
      <c r="L85" s="31"/>
      <c r="M85" s="24"/>
      <c r="N85" s="24"/>
      <c r="O85" s="24"/>
      <c r="P85" s="24"/>
      <c r="Q85" s="161"/>
      <c r="R85" s="105"/>
      <c r="S85" s="106"/>
      <c r="T85" s="106"/>
      <c r="U85" s="106"/>
      <c r="V85" s="105"/>
      <c r="W85" s="107">
        <f t="shared" si="27"/>
        <v>0</v>
      </c>
      <c r="X85" s="106"/>
      <c r="Y85" s="106"/>
      <c r="Z85" s="106"/>
      <c r="AA85" s="106"/>
      <c r="AB85" s="106"/>
      <c r="AC85" s="107">
        <f t="shared" si="28"/>
        <v>0</v>
      </c>
      <c r="AD85" s="108" t="str">
        <f>IF(AE85=0,"--",IF(AE85&lt;='[4]db fasce di rischio'!$B$4,'[4]db fasce di rischio'!$A$2,IF(AE85&lt;='[4]db fasce di rischio'!$D$4,'[4]db fasce di rischio'!$C$2,IF(AE85&lt;='[4]db fasce di rischio'!$F$4,'[4]db fasce di rischio'!$E$2,IF(AE85&lt;='[4]db fasce di rischio'!$H$4,'[4]db fasce di rischio'!$G$2,"")))))</f>
        <v>--</v>
      </c>
      <c r="AE85" s="109">
        <f t="shared" si="22"/>
        <v>0</v>
      </c>
      <c r="AF85" s="106"/>
      <c r="AG85" s="108" t="str">
        <f>IF(AH85=0,"--",IF(AH85&lt;='db fasce di rischio'!$B$4,'db fasce di rischio'!$A$2,IF(AH85&lt;='db fasce di rischio'!$D$4,'db fasce di rischio'!$C$2,IF(AH85&lt;='db fasce di rischio'!$F$4,'db fasce di rischio'!$E$2,IF(AH85&lt;='db fasce di rischio'!$H$4,'db fasce di rischio'!$G$2,"")))))</f>
        <v>--</v>
      </c>
      <c r="AH85" s="109">
        <f t="shared" si="23"/>
        <v>0</v>
      </c>
      <c r="AI85" s="108" t="str">
        <f t="shared" si="24"/>
        <v>--</v>
      </c>
      <c r="AJ85" s="28"/>
      <c r="AK85" s="28"/>
    </row>
    <row r="86" spans="1:37" ht="21" hidden="1" outlineLevel="1" x14ac:dyDescent="0.2">
      <c r="A86" s="161"/>
      <c r="B86" s="161"/>
      <c r="C86" s="24" t="s">
        <v>30</v>
      </c>
      <c r="D86" s="24" t="s">
        <v>30</v>
      </c>
      <c r="E86" s="24" t="s">
        <v>30</v>
      </c>
      <c r="F86" s="24" t="s">
        <v>30</v>
      </c>
      <c r="G86" s="152" t="str">
        <f t="shared" si="25"/>
        <v>--</v>
      </c>
      <c r="H86" s="109">
        <f t="shared" si="26"/>
        <v>0</v>
      </c>
      <c r="I86" s="25" t="s">
        <v>30</v>
      </c>
      <c r="J86" s="31" t="s">
        <v>30</v>
      </c>
      <c r="K86" s="82"/>
      <c r="L86" s="31"/>
      <c r="M86" s="24"/>
      <c r="N86" s="24"/>
      <c r="O86" s="24"/>
      <c r="P86" s="24"/>
      <c r="Q86" s="161"/>
      <c r="R86" s="105"/>
      <c r="S86" s="106"/>
      <c r="T86" s="106"/>
      <c r="U86" s="106"/>
      <c r="V86" s="105"/>
      <c r="W86" s="107">
        <f t="shared" si="27"/>
        <v>0</v>
      </c>
      <c r="X86" s="106"/>
      <c r="Y86" s="106"/>
      <c r="Z86" s="106"/>
      <c r="AA86" s="106"/>
      <c r="AB86" s="106"/>
      <c r="AC86" s="107">
        <f t="shared" si="28"/>
        <v>0</v>
      </c>
      <c r="AD86" s="108" t="str">
        <f>IF(AE86=0,"--",IF(AE86&lt;='[4]db fasce di rischio'!$B$4,'[4]db fasce di rischio'!$A$2,IF(AE86&lt;='[4]db fasce di rischio'!$D$4,'[4]db fasce di rischio'!$C$2,IF(AE86&lt;='[4]db fasce di rischio'!$F$4,'[4]db fasce di rischio'!$E$2,IF(AE86&lt;='[4]db fasce di rischio'!$H$4,'[4]db fasce di rischio'!$G$2,"")))))</f>
        <v>--</v>
      </c>
      <c r="AE86" s="109">
        <f t="shared" si="22"/>
        <v>0</v>
      </c>
      <c r="AF86" s="106"/>
      <c r="AG86" s="108" t="str">
        <f>IF(AH86=0,"--",IF(AH86&lt;='db fasce di rischio'!$B$4,'db fasce di rischio'!$A$2,IF(AH86&lt;='db fasce di rischio'!$D$4,'db fasce di rischio'!$C$2,IF(AH86&lt;='db fasce di rischio'!$F$4,'db fasce di rischio'!$E$2,IF(AH86&lt;='db fasce di rischio'!$H$4,'db fasce di rischio'!$G$2,"")))))</f>
        <v>--</v>
      </c>
      <c r="AH86" s="109">
        <f t="shared" si="23"/>
        <v>0</v>
      </c>
      <c r="AI86" s="108" t="str">
        <f t="shared" si="24"/>
        <v>--</v>
      </c>
      <c r="AJ86" s="28"/>
      <c r="AK86" s="28"/>
    </row>
    <row r="87" spans="1:37" ht="21" hidden="1" outlineLevel="1" x14ac:dyDescent="0.2">
      <c r="A87" s="161"/>
      <c r="B87" s="161"/>
      <c r="C87" s="24" t="s">
        <v>30</v>
      </c>
      <c r="D87" s="24" t="s">
        <v>30</v>
      </c>
      <c r="E87" s="24" t="s">
        <v>30</v>
      </c>
      <c r="F87" s="24" t="s">
        <v>30</v>
      </c>
      <c r="G87" s="152" t="str">
        <f t="shared" si="25"/>
        <v>--</v>
      </c>
      <c r="H87" s="109">
        <f t="shared" si="26"/>
        <v>0</v>
      </c>
      <c r="I87" s="25" t="s">
        <v>30</v>
      </c>
      <c r="J87" s="31" t="s">
        <v>30</v>
      </c>
      <c r="K87" s="82"/>
      <c r="L87" s="31"/>
      <c r="M87" s="24"/>
      <c r="N87" s="24"/>
      <c r="O87" s="24"/>
      <c r="P87" s="24"/>
      <c r="Q87" s="161"/>
      <c r="R87" s="105"/>
      <c r="S87" s="106"/>
      <c r="T87" s="106"/>
      <c r="U87" s="106"/>
      <c r="V87" s="105"/>
      <c r="W87" s="107">
        <f t="shared" si="27"/>
        <v>0</v>
      </c>
      <c r="X87" s="106"/>
      <c r="Y87" s="106"/>
      <c r="Z87" s="106"/>
      <c r="AA87" s="106"/>
      <c r="AB87" s="106"/>
      <c r="AC87" s="107">
        <f t="shared" si="28"/>
        <v>0</v>
      </c>
      <c r="AD87" s="108" t="str">
        <f>IF(AE87=0,"--",IF(AE87&lt;='[4]db fasce di rischio'!$B$4,'[4]db fasce di rischio'!$A$2,IF(AE87&lt;='[4]db fasce di rischio'!$D$4,'[4]db fasce di rischio'!$C$2,IF(AE87&lt;='[4]db fasce di rischio'!$F$4,'[4]db fasce di rischio'!$E$2,IF(AE87&lt;='[4]db fasce di rischio'!$H$4,'[4]db fasce di rischio'!$G$2,"")))))</f>
        <v>--</v>
      </c>
      <c r="AE87" s="109">
        <f t="shared" si="22"/>
        <v>0</v>
      </c>
      <c r="AF87" s="106"/>
      <c r="AG87" s="108" t="str">
        <f>IF(AH87=0,"--",IF(AH87&lt;='db fasce di rischio'!$B$4,'db fasce di rischio'!$A$2,IF(AH87&lt;='db fasce di rischio'!$D$4,'db fasce di rischio'!$C$2,IF(AH87&lt;='db fasce di rischio'!$F$4,'db fasce di rischio'!$E$2,IF(AH87&lt;='db fasce di rischio'!$H$4,'db fasce di rischio'!$G$2,"")))))</f>
        <v>--</v>
      </c>
      <c r="AH87" s="109">
        <f t="shared" si="23"/>
        <v>0</v>
      </c>
      <c r="AI87" s="108" t="str">
        <f t="shared" si="24"/>
        <v>--</v>
      </c>
      <c r="AJ87" s="28"/>
      <c r="AK87" s="28"/>
    </row>
    <row r="88" spans="1:37" ht="21" hidden="1" outlineLevel="1" x14ac:dyDescent="0.2">
      <c r="A88" s="161"/>
      <c r="B88" s="161"/>
      <c r="C88" s="24" t="s">
        <v>30</v>
      </c>
      <c r="D88" s="24" t="s">
        <v>30</v>
      </c>
      <c r="E88" s="24" t="s">
        <v>30</v>
      </c>
      <c r="F88" s="24" t="s">
        <v>30</v>
      </c>
      <c r="G88" s="152" t="str">
        <f t="shared" si="25"/>
        <v>--</v>
      </c>
      <c r="H88" s="109">
        <f t="shared" si="26"/>
        <v>0</v>
      </c>
      <c r="I88" s="25" t="s">
        <v>30</v>
      </c>
      <c r="J88" s="31" t="s">
        <v>30</v>
      </c>
      <c r="K88" s="82"/>
      <c r="L88" s="31"/>
      <c r="M88" s="24"/>
      <c r="N88" s="24"/>
      <c r="O88" s="24"/>
      <c r="P88" s="24"/>
      <c r="Q88" s="161"/>
      <c r="R88" s="105"/>
      <c r="S88" s="106"/>
      <c r="T88" s="106"/>
      <c r="U88" s="106"/>
      <c r="V88" s="105"/>
      <c r="W88" s="107">
        <f t="shared" si="27"/>
        <v>0</v>
      </c>
      <c r="X88" s="106"/>
      <c r="Y88" s="106"/>
      <c r="Z88" s="106"/>
      <c r="AA88" s="106"/>
      <c r="AB88" s="106"/>
      <c r="AC88" s="107">
        <f t="shared" si="28"/>
        <v>0</v>
      </c>
      <c r="AD88" s="108" t="str">
        <f>IF(AE88=0,"--",IF(AE88&lt;='[4]db fasce di rischio'!$B$4,'[4]db fasce di rischio'!$A$2,IF(AE88&lt;='[4]db fasce di rischio'!$D$4,'[4]db fasce di rischio'!$C$2,IF(AE88&lt;='[4]db fasce di rischio'!$F$4,'[4]db fasce di rischio'!$E$2,IF(AE88&lt;='[4]db fasce di rischio'!$H$4,'[4]db fasce di rischio'!$G$2,"")))))</f>
        <v>--</v>
      </c>
      <c r="AE88" s="109">
        <f t="shared" si="22"/>
        <v>0</v>
      </c>
      <c r="AF88" s="106"/>
      <c r="AG88" s="108" t="str">
        <f>IF(AH88=0,"--",IF(AH88&lt;='db fasce di rischio'!$B$4,'db fasce di rischio'!$A$2,IF(AH88&lt;='db fasce di rischio'!$D$4,'db fasce di rischio'!$C$2,IF(AH88&lt;='db fasce di rischio'!$F$4,'db fasce di rischio'!$E$2,IF(AH88&lt;='db fasce di rischio'!$H$4,'db fasce di rischio'!$G$2,"")))))</f>
        <v>--</v>
      </c>
      <c r="AH88" s="109">
        <f t="shared" si="23"/>
        <v>0</v>
      </c>
      <c r="AI88" s="108" t="str">
        <f t="shared" si="24"/>
        <v>--</v>
      </c>
      <c r="AJ88" s="28"/>
      <c r="AK88" s="28"/>
    </row>
    <row r="89" spans="1:37" ht="21" hidden="1" outlineLevel="1" x14ac:dyDescent="0.2">
      <c r="A89" s="161"/>
      <c r="B89" s="161"/>
      <c r="C89" s="24" t="s">
        <v>30</v>
      </c>
      <c r="D89" s="24" t="s">
        <v>30</v>
      </c>
      <c r="E89" s="24" t="s">
        <v>30</v>
      </c>
      <c r="F89" s="24" t="s">
        <v>30</v>
      </c>
      <c r="G89" s="152" t="str">
        <f t="shared" si="25"/>
        <v>--</v>
      </c>
      <c r="H89" s="109">
        <f t="shared" si="26"/>
        <v>0</v>
      </c>
      <c r="I89" s="25" t="s">
        <v>30</v>
      </c>
      <c r="J89" s="31" t="s">
        <v>30</v>
      </c>
      <c r="K89" s="82"/>
      <c r="L89" s="31"/>
      <c r="M89" s="24"/>
      <c r="N89" s="24"/>
      <c r="O89" s="24"/>
      <c r="P89" s="24"/>
      <c r="Q89" s="161"/>
      <c r="R89" s="105"/>
      <c r="S89" s="106"/>
      <c r="T89" s="106"/>
      <c r="U89" s="106"/>
      <c r="V89" s="105"/>
      <c r="W89" s="107">
        <f t="shared" si="27"/>
        <v>0</v>
      </c>
      <c r="X89" s="106"/>
      <c r="Y89" s="106"/>
      <c r="Z89" s="106"/>
      <c r="AA89" s="106"/>
      <c r="AB89" s="106"/>
      <c r="AC89" s="107">
        <f t="shared" si="28"/>
        <v>0</v>
      </c>
      <c r="AD89" s="108" t="str">
        <f>IF(AE89=0,"--",IF(AE89&lt;='[4]db fasce di rischio'!$B$4,'[4]db fasce di rischio'!$A$2,IF(AE89&lt;='[4]db fasce di rischio'!$D$4,'[4]db fasce di rischio'!$C$2,IF(AE89&lt;='[4]db fasce di rischio'!$F$4,'[4]db fasce di rischio'!$E$2,IF(AE89&lt;='[4]db fasce di rischio'!$H$4,'[4]db fasce di rischio'!$G$2,"")))))</f>
        <v>--</v>
      </c>
      <c r="AE89" s="109">
        <f t="shared" si="22"/>
        <v>0</v>
      </c>
      <c r="AF89" s="106"/>
      <c r="AG89" s="108" t="str">
        <f>IF(AH89=0,"--",IF(AH89&lt;='db fasce di rischio'!$B$4,'db fasce di rischio'!$A$2,IF(AH89&lt;='db fasce di rischio'!$D$4,'db fasce di rischio'!$C$2,IF(AH89&lt;='db fasce di rischio'!$F$4,'db fasce di rischio'!$E$2,IF(AH89&lt;='db fasce di rischio'!$H$4,'db fasce di rischio'!$G$2,"")))))</f>
        <v>--</v>
      </c>
      <c r="AH89" s="109">
        <f t="shared" si="23"/>
        <v>0</v>
      </c>
      <c r="AI89" s="108" t="str">
        <f t="shared" si="24"/>
        <v>--</v>
      </c>
      <c r="AJ89" s="28"/>
      <c r="AK89" s="28"/>
    </row>
    <row r="90" spans="1:37" ht="21" hidden="1" outlineLevel="1" x14ac:dyDescent="0.2">
      <c r="A90" s="161"/>
      <c r="B90" s="161"/>
      <c r="C90" s="24" t="s">
        <v>30</v>
      </c>
      <c r="D90" s="24" t="s">
        <v>30</v>
      </c>
      <c r="E90" s="24" t="s">
        <v>30</v>
      </c>
      <c r="F90" s="24" t="s">
        <v>30</v>
      </c>
      <c r="G90" s="152" t="str">
        <f t="shared" si="25"/>
        <v>--</v>
      </c>
      <c r="H90" s="109">
        <f t="shared" si="26"/>
        <v>0</v>
      </c>
      <c r="I90" s="25" t="s">
        <v>30</v>
      </c>
      <c r="J90" s="31" t="s">
        <v>30</v>
      </c>
      <c r="K90" s="83"/>
      <c r="L90" s="31"/>
      <c r="M90" s="24"/>
      <c r="N90" s="24"/>
      <c r="O90" s="24"/>
      <c r="P90" s="24"/>
      <c r="Q90" s="161"/>
      <c r="R90" s="105"/>
      <c r="S90" s="106"/>
      <c r="T90" s="106"/>
      <c r="U90" s="106"/>
      <c r="V90" s="105"/>
      <c r="W90" s="107">
        <f t="shared" si="27"/>
        <v>0</v>
      </c>
      <c r="X90" s="106"/>
      <c r="Y90" s="106"/>
      <c r="Z90" s="106"/>
      <c r="AA90" s="106"/>
      <c r="AB90" s="106"/>
      <c r="AC90" s="107">
        <f t="shared" si="28"/>
        <v>0</v>
      </c>
      <c r="AD90" s="108" t="str">
        <f>IF(AE90=0,"--",IF(AE90&lt;='[4]db fasce di rischio'!$B$4,'[4]db fasce di rischio'!$A$2,IF(AE90&lt;='[4]db fasce di rischio'!$D$4,'[4]db fasce di rischio'!$C$2,IF(AE90&lt;='[4]db fasce di rischio'!$F$4,'[4]db fasce di rischio'!$E$2,IF(AE90&lt;='[4]db fasce di rischio'!$H$4,'[4]db fasce di rischio'!$G$2,"")))))</f>
        <v>--</v>
      </c>
      <c r="AE90" s="109">
        <f t="shared" si="22"/>
        <v>0</v>
      </c>
      <c r="AF90" s="106"/>
      <c r="AG90" s="108" t="str">
        <f>IF(AH90=0,"--",IF(AH90&lt;='db fasce di rischio'!$B$4,'db fasce di rischio'!$A$2,IF(AH90&lt;='db fasce di rischio'!$D$4,'db fasce di rischio'!$C$2,IF(AH90&lt;='db fasce di rischio'!$F$4,'db fasce di rischio'!$E$2,IF(AH90&lt;='db fasce di rischio'!$H$4,'db fasce di rischio'!$G$2,"")))))</f>
        <v>--</v>
      </c>
      <c r="AH90" s="109">
        <f t="shared" si="23"/>
        <v>0</v>
      </c>
      <c r="AI90" s="108" t="str">
        <f t="shared" si="24"/>
        <v>--</v>
      </c>
      <c r="AJ90" s="28"/>
      <c r="AK90" s="28"/>
    </row>
    <row r="91" spans="1:37" ht="21" hidden="1" outlineLevel="1" x14ac:dyDescent="0.2">
      <c r="A91" s="161"/>
      <c r="B91" s="161"/>
      <c r="C91" s="24" t="s">
        <v>30</v>
      </c>
      <c r="D91" s="24" t="s">
        <v>30</v>
      </c>
      <c r="E91" s="24" t="s">
        <v>30</v>
      </c>
      <c r="F91" s="24" t="s">
        <v>30</v>
      </c>
      <c r="G91" s="152" t="str">
        <f t="shared" si="25"/>
        <v>--</v>
      </c>
      <c r="H91" s="109">
        <f t="shared" si="26"/>
        <v>0</v>
      </c>
      <c r="I91" s="25" t="s">
        <v>30</v>
      </c>
      <c r="J91" s="31" t="s">
        <v>30</v>
      </c>
      <c r="K91" s="83"/>
      <c r="L91" s="31"/>
      <c r="M91" s="24"/>
      <c r="N91" s="24"/>
      <c r="O91" s="24"/>
      <c r="P91" s="24"/>
      <c r="Q91" s="161"/>
      <c r="R91" s="105"/>
      <c r="S91" s="106"/>
      <c r="T91" s="106"/>
      <c r="U91" s="106"/>
      <c r="V91" s="105"/>
      <c r="W91" s="107">
        <f t="shared" si="27"/>
        <v>0</v>
      </c>
      <c r="X91" s="106"/>
      <c r="Y91" s="106"/>
      <c r="Z91" s="106"/>
      <c r="AA91" s="106"/>
      <c r="AB91" s="106"/>
      <c r="AC91" s="107">
        <f t="shared" si="28"/>
        <v>0</v>
      </c>
      <c r="AD91" s="108" t="str">
        <f>IF(AE91=0,"--",IF(AE91&lt;='[4]db fasce di rischio'!$B$4,'[4]db fasce di rischio'!$A$2,IF(AE91&lt;='[4]db fasce di rischio'!$D$4,'[4]db fasce di rischio'!$C$2,IF(AE91&lt;='[4]db fasce di rischio'!$F$4,'[4]db fasce di rischio'!$E$2,IF(AE91&lt;='[4]db fasce di rischio'!$H$4,'[4]db fasce di rischio'!$G$2,"")))))</f>
        <v>--</v>
      </c>
      <c r="AE91" s="109">
        <f t="shared" si="22"/>
        <v>0</v>
      </c>
      <c r="AF91" s="106"/>
      <c r="AG91" s="108" t="str">
        <f>IF(AH91=0,"--",IF(AH91&lt;='db fasce di rischio'!$B$4,'db fasce di rischio'!$A$2,IF(AH91&lt;='db fasce di rischio'!$D$4,'db fasce di rischio'!$C$2,IF(AH91&lt;='db fasce di rischio'!$F$4,'db fasce di rischio'!$E$2,IF(AH91&lt;='db fasce di rischio'!$H$4,'db fasce di rischio'!$G$2,"")))))</f>
        <v>--</v>
      </c>
      <c r="AH91" s="109">
        <f t="shared" si="23"/>
        <v>0</v>
      </c>
      <c r="AI91" s="108" t="str">
        <f t="shared" si="24"/>
        <v>--</v>
      </c>
      <c r="AJ91" s="28"/>
      <c r="AK91" s="28"/>
    </row>
    <row r="92" spans="1:37" ht="21" hidden="1" outlineLevel="1" x14ac:dyDescent="0.2">
      <c r="A92" s="161"/>
      <c r="B92" s="161"/>
      <c r="C92" s="24" t="s">
        <v>30</v>
      </c>
      <c r="D92" s="24" t="s">
        <v>30</v>
      </c>
      <c r="E92" s="24" t="s">
        <v>30</v>
      </c>
      <c r="F92" s="24" t="s">
        <v>30</v>
      </c>
      <c r="G92" s="152" t="str">
        <f t="shared" si="25"/>
        <v>--</v>
      </c>
      <c r="H92" s="109">
        <f t="shared" si="26"/>
        <v>0</v>
      </c>
      <c r="I92" s="25" t="s">
        <v>30</v>
      </c>
      <c r="J92" s="31" t="s">
        <v>30</v>
      </c>
      <c r="K92" s="83"/>
      <c r="L92" s="31"/>
      <c r="M92" s="24"/>
      <c r="N92" s="24"/>
      <c r="O92" s="24"/>
      <c r="P92" s="24"/>
      <c r="Q92" s="161"/>
      <c r="R92" s="105"/>
      <c r="S92" s="106"/>
      <c r="T92" s="106"/>
      <c r="U92" s="106"/>
      <c r="V92" s="105"/>
      <c r="W92" s="107">
        <f t="shared" si="27"/>
        <v>0</v>
      </c>
      <c r="X92" s="106"/>
      <c r="Y92" s="106"/>
      <c r="Z92" s="106"/>
      <c r="AA92" s="106"/>
      <c r="AB92" s="106"/>
      <c r="AC92" s="107">
        <f t="shared" si="28"/>
        <v>0</v>
      </c>
      <c r="AD92" s="108" t="str">
        <f>IF(AE92=0,"--",IF(AE92&lt;='[4]db fasce di rischio'!$B$4,'[4]db fasce di rischio'!$A$2,IF(AE92&lt;='[4]db fasce di rischio'!$D$4,'[4]db fasce di rischio'!$C$2,IF(AE92&lt;='[4]db fasce di rischio'!$F$4,'[4]db fasce di rischio'!$E$2,IF(AE92&lt;='[4]db fasce di rischio'!$H$4,'[4]db fasce di rischio'!$G$2,"")))))</f>
        <v>--</v>
      </c>
      <c r="AE92" s="109">
        <f t="shared" si="22"/>
        <v>0</v>
      </c>
      <c r="AF92" s="106"/>
      <c r="AG92" s="108" t="str">
        <f>IF(AH92=0,"--",IF(AH92&lt;='db fasce di rischio'!$B$4,'db fasce di rischio'!$A$2,IF(AH92&lt;='db fasce di rischio'!$D$4,'db fasce di rischio'!$C$2,IF(AH92&lt;='db fasce di rischio'!$F$4,'db fasce di rischio'!$E$2,IF(AH92&lt;='db fasce di rischio'!$H$4,'db fasce di rischio'!$G$2,"")))))</f>
        <v>--</v>
      </c>
      <c r="AH92" s="109">
        <f t="shared" si="23"/>
        <v>0</v>
      </c>
      <c r="AI92" s="108" t="str">
        <f t="shared" si="24"/>
        <v>--</v>
      </c>
      <c r="AJ92" s="28"/>
      <c r="AK92" s="28"/>
    </row>
    <row r="93" spans="1:37" ht="21" hidden="1" outlineLevel="1" x14ac:dyDescent="0.2">
      <c r="A93" s="161"/>
      <c r="B93" s="161"/>
      <c r="C93" s="24" t="s">
        <v>30</v>
      </c>
      <c r="D93" s="24" t="s">
        <v>30</v>
      </c>
      <c r="E93" s="24" t="s">
        <v>30</v>
      </c>
      <c r="F93" s="24" t="s">
        <v>30</v>
      </c>
      <c r="G93" s="152" t="str">
        <f t="shared" si="25"/>
        <v>--</v>
      </c>
      <c r="H93" s="109">
        <f t="shared" si="26"/>
        <v>0</v>
      </c>
      <c r="I93" s="25" t="s">
        <v>30</v>
      </c>
      <c r="J93" s="31" t="s">
        <v>30</v>
      </c>
      <c r="K93" s="83"/>
      <c r="L93" s="31"/>
      <c r="M93" s="24"/>
      <c r="N93" s="24"/>
      <c r="O93" s="24"/>
      <c r="P93" s="24"/>
      <c r="Q93" s="161"/>
      <c r="R93" s="105"/>
      <c r="S93" s="106"/>
      <c r="T93" s="106"/>
      <c r="U93" s="106"/>
      <c r="V93" s="105"/>
      <c r="W93" s="107">
        <f t="shared" si="27"/>
        <v>0</v>
      </c>
      <c r="X93" s="106"/>
      <c r="Y93" s="106"/>
      <c r="Z93" s="106"/>
      <c r="AA93" s="106"/>
      <c r="AB93" s="106"/>
      <c r="AC93" s="107">
        <f t="shared" si="28"/>
        <v>0</v>
      </c>
      <c r="AD93" s="108" t="str">
        <f>IF(AE93=0,"--",IF(AE93&lt;='[4]db fasce di rischio'!$B$4,'[4]db fasce di rischio'!$A$2,IF(AE93&lt;='[4]db fasce di rischio'!$D$4,'[4]db fasce di rischio'!$C$2,IF(AE93&lt;='[4]db fasce di rischio'!$F$4,'[4]db fasce di rischio'!$E$2,IF(AE93&lt;='[4]db fasce di rischio'!$H$4,'[4]db fasce di rischio'!$G$2,"")))))</f>
        <v>--</v>
      </c>
      <c r="AE93" s="109">
        <f t="shared" si="22"/>
        <v>0</v>
      </c>
      <c r="AF93" s="106"/>
      <c r="AG93" s="108" t="str">
        <f>IF(AH93=0,"--",IF(AH93&lt;='db fasce di rischio'!$B$4,'db fasce di rischio'!$A$2,IF(AH93&lt;='db fasce di rischio'!$D$4,'db fasce di rischio'!$C$2,IF(AH93&lt;='db fasce di rischio'!$F$4,'db fasce di rischio'!$E$2,IF(AH93&lt;='db fasce di rischio'!$H$4,'db fasce di rischio'!$G$2,"")))))</f>
        <v>--</v>
      </c>
      <c r="AH93" s="109">
        <f t="shared" si="23"/>
        <v>0</v>
      </c>
      <c r="AI93" s="108" t="str">
        <f t="shared" si="24"/>
        <v>--</v>
      </c>
      <c r="AJ93" s="28"/>
      <c r="AK93" s="28"/>
    </row>
    <row r="94" spans="1:37" ht="21" hidden="1" outlineLevel="1" x14ac:dyDescent="0.2">
      <c r="A94" s="161"/>
      <c r="B94" s="161"/>
      <c r="C94" s="24" t="s">
        <v>30</v>
      </c>
      <c r="D94" s="24" t="s">
        <v>30</v>
      </c>
      <c r="E94" s="24" t="s">
        <v>30</v>
      </c>
      <c r="F94" s="24" t="s">
        <v>30</v>
      </c>
      <c r="G94" s="152" t="str">
        <f t="shared" si="25"/>
        <v>--</v>
      </c>
      <c r="H94" s="109">
        <f t="shared" si="26"/>
        <v>0</v>
      </c>
      <c r="I94" s="25" t="s">
        <v>30</v>
      </c>
      <c r="J94" s="31" t="s">
        <v>30</v>
      </c>
      <c r="K94" s="82"/>
      <c r="L94" s="31"/>
      <c r="M94" s="24"/>
      <c r="N94" s="24"/>
      <c r="O94" s="24"/>
      <c r="P94" s="24"/>
      <c r="Q94" s="161"/>
      <c r="R94" s="105"/>
      <c r="S94" s="106"/>
      <c r="T94" s="106"/>
      <c r="U94" s="106"/>
      <c r="V94" s="105"/>
      <c r="W94" s="107">
        <f t="shared" si="27"/>
        <v>0</v>
      </c>
      <c r="X94" s="106"/>
      <c r="Y94" s="106"/>
      <c r="Z94" s="106"/>
      <c r="AA94" s="106"/>
      <c r="AB94" s="106"/>
      <c r="AC94" s="107">
        <f t="shared" si="28"/>
        <v>0</v>
      </c>
      <c r="AD94" s="108" t="str">
        <f>IF(AE94=0,"--",IF(AE94&lt;='[4]db fasce di rischio'!$B$4,'[4]db fasce di rischio'!$A$2,IF(AE94&lt;='[4]db fasce di rischio'!$D$4,'[4]db fasce di rischio'!$C$2,IF(AE94&lt;='[4]db fasce di rischio'!$F$4,'[4]db fasce di rischio'!$E$2,IF(AE94&lt;='[4]db fasce di rischio'!$H$4,'[4]db fasce di rischio'!$G$2,"")))))</f>
        <v>--</v>
      </c>
      <c r="AE94" s="109">
        <f t="shared" si="22"/>
        <v>0</v>
      </c>
      <c r="AF94" s="106"/>
      <c r="AG94" s="108" t="str">
        <f>IF(AH94=0,"--",IF(AH94&lt;='db fasce di rischio'!$B$4,'db fasce di rischio'!$A$2,IF(AH94&lt;='db fasce di rischio'!$D$4,'db fasce di rischio'!$C$2,IF(AH94&lt;='db fasce di rischio'!$F$4,'db fasce di rischio'!$E$2,IF(AH94&lt;='db fasce di rischio'!$H$4,'db fasce di rischio'!$G$2,"")))))</f>
        <v>--</v>
      </c>
      <c r="AH94" s="109">
        <f t="shared" si="23"/>
        <v>0</v>
      </c>
      <c r="AI94" s="108" t="str">
        <f t="shared" si="24"/>
        <v>--</v>
      </c>
      <c r="AJ94" s="28"/>
      <c r="AK94" s="28"/>
    </row>
    <row r="95" spans="1:37" ht="21" hidden="1" outlineLevel="1" x14ac:dyDescent="0.2">
      <c r="A95" s="161"/>
      <c r="B95" s="161"/>
      <c r="C95" s="24" t="s">
        <v>30</v>
      </c>
      <c r="D95" s="24" t="s">
        <v>30</v>
      </c>
      <c r="E95" s="24" t="s">
        <v>30</v>
      </c>
      <c r="F95" s="24" t="s">
        <v>30</v>
      </c>
      <c r="G95" s="152" t="str">
        <f t="shared" si="25"/>
        <v>--</v>
      </c>
      <c r="H95" s="109">
        <f t="shared" si="26"/>
        <v>0</v>
      </c>
      <c r="I95" s="25" t="s">
        <v>30</v>
      </c>
      <c r="J95" s="31" t="s">
        <v>30</v>
      </c>
      <c r="K95" s="82"/>
      <c r="L95" s="31"/>
      <c r="M95" s="24"/>
      <c r="N95" s="24"/>
      <c r="O95" s="24"/>
      <c r="P95" s="26"/>
      <c r="Q95" s="161"/>
      <c r="R95" s="105"/>
      <c r="S95" s="106"/>
      <c r="T95" s="106"/>
      <c r="U95" s="106"/>
      <c r="V95" s="105"/>
      <c r="W95" s="107">
        <f t="shared" si="27"/>
        <v>0</v>
      </c>
      <c r="X95" s="106"/>
      <c r="Y95" s="106"/>
      <c r="Z95" s="106"/>
      <c r="AA95" s="106"/>
      <c r="AB95" s="106"/>
      <c r="AC95" s="107">
        <f t="shared" si="28"/>
        <v>0</v>
      </c>
      <c r="AD95" s="108" t="str">
        <f>IF(AE95=0,"--",IF(AE95&lt;='[4]db fasce di rischio'!$B$4,'[4]db fasce di rischio'!$A$2,IF(AE95&lt;='[4]db fasce di rischio'!$D$4,'[4]db fasce di rischio'!$C$2,IF(AE95&lt;='[4]db fasce di rischio'!$F$4,'[4]db fasce di rischio'!$E$2,IF(AE95&lt;='[4]db fasce di rischio'!$H$4,'[4]db fasce di rischio'!$G$2,"")))))</f>
        <v>--</v>
      </c>
      <c r="AE95" s="109">
        <f t="shared" si="22"/>
        <v>0</v>
      </c>
      <c r="AF95" s="106"/>
      <c r="AG95" s="108" t="str">
        <f>IF(AH95=0,"--",IF(AH95&lt;='db fasce di rischio'!$B$4,'db fasce di rischio'!$A$2,IF(AH95&lt;='db fasce di rischio'!$D$4,'db fasce di rischio'!$C$2,IF(AH95&lt;='db fasce di rischio'!$F$4,'db fasce di rischio'!$E$2,IF(AH95&lt;='db fasce di rischio'!$H$4,'db fasce di rischio'!$G$2,"")))))</f>
        <v>--</v>
      </c>
      <c r="AH95" s="109">
        <f t="shared" si="23"/>
        <v>0</v>
      </c>
      <c r="AI95" s="108" t="str">
        <f t="shared" si="24"/>
        <v>--</v>
      </c>
      <c r="AJ95" s="28"/>
      <c r="AK95" s="28"/>
    </row>
    <row r="96" spans="1:37" ht="21" hidden="1" outlineLevel="1" x14ac:dyDescent="0.2">
      <c r="A96" s="161"/>
      <c r="B96" s="161"/>
      <c r="C96" s="24" t="s">
        <v>30</v>
      </c>
      <c r="D96" s="24" t="s">
        <v>30</v>
      </c>
      <c r="E96" s="24" t="s">
        <v>30</v>
      </c>
      <c r="F96" s="24" t="s">
        <v>30</v>
      </c>
      <c r="G96" s="152" t="str">
        <f t="shared" si="25"/>
        <v>--</v>
      </c>
      <c r="H96" s="109">
        <f t="shared" si="26"/>
        <v>0</v>
      </c>
      <c r="I96" s="25" t="s">
        <v>30</v>
      </c>
      <c r="J96" s="31" t="s">
        <v>30</v>
      </c>
      <c r="K96" s="82"/>
      <c r="L96" s="31"/>
      <c r="M96" s="24"/>
      <c r="N96" s="24"/>
      <c r="O96" s="24"/>
      <c r="P96" s="27"/>
      <c r="Q96" s="161"/>
      <c r="R96" s="105"/>
      <c r="S96" s="106"/>
      <c r="T96" s="106"/>
      <c r="U96" s="106"/>
      <c r="V96" s="105"/>
      <c r="W96" s="107">
        <f t="shared" si="27"/>
        <v>0</v>
      </c>
      <c r="X96" s="106"/>
      <c r="Y96" s="106"/>
      <c r="Z96" s="106"/>
      <c r="AA96" s="106"/>
      <c r="AB96" s="106"/>
      <c r="AC96" s="107">
        <f t="shared" si="28"/>
        <v>0</v>
      </c>
      <c r="AD96" s="108" t="str">
        <f>IF(AE96=0,"--",IF(AE96&lt;='[4]db fasce di rischio'!$B$4,'[4]db fasce di rischio'!$A$2,IF(AE96&lt;='[4]db fasce di rischio'!$D$4,'[4]db fasce di rischio'!$C$2,IF(AE96&lt;='[4]db fasce di rischio'!$F$4,'[4]db fasce di rischio'!$E$2,IF(AE96&lt;='[4]db fasce di rischio'!$H$4,'[4]db fasce di rischio'!$G$2,"")))))</f>
        <v>--</v>
      </c>
      <c r="AE96" s="109">
        <f t="shared" si="22"/>
        <v>0</v>
      </c>
      <c r="AF96" s="106"/>
      <c r="AG96" s="108" t="str">
        <f>IF(AH96=0,"--",IF(AH96&lt;='db fasce di rischio'!$B$4,'db fasce di rischio'!$A$2,IF(AH96&lt;='db fasce di rischio'!$D$4,'db fasce di rischio'!$C$2,IF(AH96&lt;='db fasce di rischio'!$F$4,'db fasce di rischio'!$E$2,IF(AH96&lt;='db fasce di rischio'!$H$4,'db fasce di rischio'!$G$2,"")))))</f>
        <v>--</v>
      </c>
      <c r="AH96" s="109">
        <f t="shared" si="23"/>
        <v>0</v>
      </c>
      <c r="AI96" s="108" t="str">
        <f t="shared" si="24"/>
        <v>--</v>
      </c>
      <c r="AJ96" s="28"/>
      <c r="AK96" s="28"/>
    </row>
    <row r="97" spans="1:37" ht="21" collapsed="1" x14ac:dyDescent="0.2">
      <c r="A97" s="160"/>
      <c r="B97" s="160"/>
      <c r="C97" s="87"/>
      <c r="D97" s="87"/>
      <c r="E97" s="87"/>
      <c r="F97" s="87"/>
      <c r="G97" s="87"/>
      <c r="H97" s="87"/>
      <c r="I97" s="87"/>
      <c r="J97" s="87"/>
      <c r="K97" s="168"/>
      <c r="L97" s="87"/>
      <c r="M97" s="87"/>
      <c r="N97" s="87"/>
      <c r="O97" s="87"/>
      <c r="P97" s="87"/>
      <c r="Q97" s="160"/>
      <c r="R97" s="28"/>
      <c r="S97" s="28"/>
      <c r="T97" s="28"/>
      <c r="U97" s="28"/>
      <c r="V97" s="28"/>
      <c r="W97" s="28"/>
      <c r="X97" s="28"/>
      <c r="Y97" s="28"/>
      <c r="Z97" s="28"/>
      <c r="AA97" s="28"/>
      <c r="AB97" s="28"/>
      <c r="AC97" s="28"/>
      <c r="AD97" s="28"/>
      <c r="AE97" s="28"/>
      <c r="AF97" s="28"/>
      <c r="AG97" s="28"/>
      <c r="AH97" s="28"/>
      <c r="AI97" s="28"/>
      <c r="AJ97" s="28"/>
      <c r="AK97" s="28"/>
    </row>
    <row r="98" spans="1:37" ht="90.6" customHeight="1" x14ac:dyDescent="0.2">
      <c r="A98" s="29"/>
      <c r="B98" s="29"/>
      <c r="C98" s="30" t="s">
        <v>665</v>
      </c>
      <c r="D98" s="30"/>
      <c r="E98" s="28"/>
      <c r="F98" s="28"/>
      <c r="G98" s="28"/>
      <c r="H98" s="28"/>
      <c r="I98" s="28"/>
      <c r="J98" s="28"/>
      <c r="K98" s="80"/>
      <c r="L98" s="28"/>
      <c r="M98" s="28"/>
      <c r="N98" s="28"/>
      <c r="O98" s="79" t="s">
        <v>6</v>
      </c>
      <c r="P98" s="79" t="s">
        <v>666</v>
      </c>
      <c r="Q98" s="28"/>
      <c r="R98" s="192" t="str">
        <f>'Val testo - PNA 2019'!$A$4</f>
        <v>Livello di interesse “esterno”(1.1)</v>
      </c>
      <c r="S98" s="192" t="str">
        <f>'Val testo - PNA 2019'!$A$12</f>
        <v>Grado di discrezionalità del decisore interno alla PA rispetto al processo (1.2)</v>
      </c>
      <c r="T98" s="192" t="str">
        <f>'Val testo - PNA 2019'!$A$20</f>
        <v>Manifestazione di eventi corruttivi o di maladministration in passato (1.3)</v>
      </c>
      <c r="U98" s="192" t="str">
        <f>'Val testo - PNA 2019'!$A$28</f>
        <v>Complessità/opacità del processo decisionale (1.4)</v>
      </c>
      <c r="V98" s="192" t="str">
        <f>'Val testo - PNA 2019'!$A$36</f>
        <v>Livello di collaborazione del responsabile del processo (1.5)</v>
      </c>
      <c r="W98" s="193" t="s">
        <v>1276</v>
      </c>
      <c r="X98" s="192" t="str">
        <f>'Val testo - PNA 2019'!$A$46</f>
        <v>Impatto organizzativo (2.1)</v>
      </c>
      <c r="Y98" s="192" t="str">
        <f>'Val testo - PNA 2019'!$A$54</f>
        <v>Impatto derivante dalla definizione dei ruoli/responsabilità (2.2)</v>
      </c>
      <c r="Z98" s="192" t="str">
        <f>'Val testo - PNA 2019'!$A$62</f>
        <v>Impatto economico (2.3)</v>
      </c>
      <c r="AA98" s="192" t="str">
        <f>'Val testo - PNA 2019'!$A$70</f>
        <v>Impatto reputazionale (2.4)</v>
      </c>
      <c r="AB98" s="192" t="str">
        <f>'Val testo - PNA 2019'!$A$78</f>
        <v>Impatto organizzativo, economico e sull'immagine (2.5)</v>
      </c>
      <c r="AC98" s="193" t="s">
        <v>1276</v>
      </c>
      <c r="AD98" s="194" t="s">
        <v>1277</v>
      </c>
      <c r="AE98" s="194" t="s">
        <v>1278</v>
      </c>
      <c r="AF98" s="174" t="s">
        <v>1382</v>
      </c>
      <c r="AG98" s="173" t="s">
        <v>1303</v>
      </c>
      <c r="AH98" s="173" t="s">
        <v>1304</v>
      </c>
      <c r="AI98" s="175" t="s">
        <v>1387</v>
      </c>
      <c r="AJ98" s="28"/>
      <c r="AK98" s="28"/>
    </row>
    <row r="99" spans="1:37" ht="30.6" customHeight="1" x14ac:dyDescent="0.2">
      <c r="A99" s="160"/>
      <c r="B99" s="160">
        <v>5</v>
      </c>
      <c r="C99" s="265" t="s">
        <v>1257</v>
      </c>
      <c r="D99" s="266"/>
      <c r="E99" s="267"/>
      <c r="F99" s="270"/>
      <c r="G99" s="270"/>
      <c r="H99" s="270"/>
      <c r="I99" s="270"/>
      <c r="J99" s="45" t="s">
        <v>11</v>
      </c>
      <c r="K99" s="271" t="s">
        <v>3</v>
      </c>
      <c r="L99" s="271"/>
      <c r="M99" s="37"/>
      <c r="N99" s="153" t="s">
        <v>667</v>
      </c>
      <c r="O99" s="154" t="str">
        <f>IF(P99=0,"--",IF(P99&lt;='db fasce di rischio'!$B$4,'db fasce di rischio'!$A$2,IF(P99&lt;='db fasce di rischio'!$D$4,'db fasce di rischio'!$C$2,IF(P99&lt;='db fasce di rischio'!$F$4,'db fasce di rischio'!$E$2,IF(P99&lt;='db fasce di rischio'!$H$4,'db fasce di rischio'!$G$2,"")))))</f>
        <v>--</v>
      </c>
      <c r="P99" s="155">
        <f>IF(AH99=0,MAX(AH99:AH117),AH99)</f>
        <v>0</v>
      </c>
      <c r="Q99" s="160"/>
      <c r="R99" s="105"/>
      <c r="S99" s="106"/>
      <c r="T99" s="106"/>
      <c r="U99" s="106"/>
      <c r="V99" s="105"/>
      <c r="W99" s="107">
        <f>SUM(R99:V99)/5</f>
        <v>0</v>
      </c>
      <c r="X99" s="106"/>
      <c r="Y99" s="106"/>
      <c r="Z99" s="106"/>
      <c r="AA99" s="106"/>
      <c r="AB99" s="106"/>
      <c r="AC99" s="107">
        <f>SUM(X99:AB99)/5</f>
        <v>0</v>
      </c>
      <c r="AD99" s="108" t="str">
        <f>IF(AE99=0,"--",IF(AE99&lt;='[4]db fasce di rischio'!$B$4,'[4]db fasce di rischio'!$A$2,IF(AE99&lt;='[4]db fasce di rischio'!$D$4,'[4]db fasce di rischio'!$C$2,IF(AE99&lt;='[4]db fasce di rischio'!$F$4,'[4]db fasce di rischio'!$E$2,IF(AE99&lt;='[4]db fasce di rischio'!$H$4,'[4]db fasce di rischio'!$G$2,"")))))</f>
        <v>--</v>
      </c>
      <c r="AE99" s="109">
        <f>W99*AC99</f>
        <v>0</v>
      </c>
      <c r="AF99" s="106"/>
      <c r="AG99" s="108" t="str">
        <f>IF(AH99=0,"--",IF(AH99&lt;='db fasce di rischio'!$B$4,'db fasce di rischio'!$A$2,IF(AH99&lt;='db fasce di rischio'!$D$4,'db fasce di rischio'!$C$2,IF(AH99&lt;='db fasce di rischio'!$F$4,'db fasce di rischio'!$E$2,IF(AH99&lt;='db fasce di rischio'!$H$4,'db fasce di rischio'!$G$2,"")))))</f>
        <v>--</v>
      </c>
      <c r="AH99" s="109">
        <f>IF(MAX(AH103:AH117)&gt;(AF99*AE99),MAX(AH103:AH117),AF99*AE99)</f>
        <v>0</v>
      </c>
      <c r="AI99" s="108" t="str">
        <f>AG99</f>
        <v>--</v>
      </c>
      <c r="AJ99" s="28"/>
      <c r="AK99" s="28"/>
    </row>
    <row r="100" spans="1:37" ht="59.45" customHeight="1" x14ac:dyDescent="0.2">
      <c r="A100" s="160"/>
      <c r="B100" s="160"/>
      <c r="C100" s="268"/>
      <c r="D100" s="269"/>
      <c r="E100" s="269"/>
      <c r="F100" s="164"/>
      <c r="G100" s="164"/>
      <c r="H100" s="164"/>
      <c r="I100" s="164"/>
      <c r="J100" s="164"/>
      <c r="K100" s="164"/>
      <c r="L100" s="164"/>
      <c r="M100" s="165"/>
      <c r="N100" s="272" t="s">
        <v>1302</v>
      </c>
      <c r="O100" s="272"/>
      <c r="P100" s="272"/>
      <c r="Q100" s="160"/>
      <c r="R100" s="160"/>
      <c r="S100" s="28"/>
      <c r="T100" s="28"/>
      <c r="U100" s="28"/>
      <c r="V100" s="28"/>
      <c r="W100" s="28"/>
      <c r="X100" s="28"/>
      <c r="Y100" s="28"/>
      <c r="Z100" s="28"/>
      <c r="AA100" s="28"/>
      <c r="AB100" s="28"/>
      <c r="AC100" s="28"/>
      <c r="AD100" s="28"/>
      <c r="AE100" s="28"/>
      <c r="AF100" s="28"/>
      <c r="AG100" s="28"/>
      <c r="AH100" s="28"/>
      <c r="AI100" s="28"/>
      <c r="AJ100" s="28"/>
      <c r="AK100" s="28"/>
    </row>
    <row r="101" spans="1:37" ht="31.5" hidden="1" customHeight="1" outlineLevel="1" x14ac:dyDescent="0.2">
      <c r="A101" s="160"/>
      <c r="B101" s="160"/>
      <c r="C101" s="260" t="s">
        <v>1256</v>
      </c>
      <c r="D101" s="261"/>
      <c r="E101" s="151"/>
      <c r="F101" s="151"/>
      <c r="G101" s="151"/>
      <c r="H101" s="151"/>
      <c r="I101" s="151"/>
      <c r="J101" s="151"/>
      <c r="K101" s="150"/>
      <c r="L101" s="151"/>
      <c r="M101" s="156">
        <f>SUM(I88:I96)</f>
        <v>0</v>
      </c>
      <c r="N101" s="157"/>
      <c r="O101" s="157"/>
      <c r="P101" s="157"/>
      <c r="Q101" s="160"/>
      <c r="R101" s="160"/>
      <c r="S101" s="28"/>
      <c r="T101" s="28"/>
      <c r="U101" s="28"/>
      <c r="V101" s="28"/>
      <c r="W101" s="28"/>
      <c r="X101" s="28"/>
      <c r="Y101" s="28"/>
      <c r="Z101" s="28"/>
      <c r="AA101" s="28"/>
      <c r="AB101" s="28"/>
      <c r="AC101" s="28"/>
      <c r="AD101" s="28"/>
      <c r="AE101" s="28"/>
      <c r="AF101" s="28"/>
      <c r="AG101" s="28"/>
      <c r="AH101" s="28"/>
      <c r="AI101" s="28"/>
      <c r="AJ101" s="28"/>
      <c r="AK101" s="28"/>
    </row>
    <row r="102" spans="1:37" ht="81.95" hidden="1" customHeight="1" outlineLevel="1" x14ac:dyDescent="0.2">
      <c r="A102" s="161"/>
      <c r="B102" s="161"/>
      <c r="C102" s="22" t="s">
        <v>905</v>
      </c>
      <c r="D102" s="22" t="s">
        <v>906</v>
      </c>
      <c r="E102" s="22" t="s">
        <v>971</v>
      </c>
      <c r="F102" s="22" t="s">
        <v>970</v>
      </c>
      <c r="G102" s="262" t="s">
        <v>1299</v>
      </c>
      <c r="H102" s="263"/>
      <c r="I102" s="22" t="s">
        <v>969</v>
      </c>
      <c r="J102" s="22" t="s">
        <v>907</v>
      </c>
      <c r="K102" s="45" t="s">
        <v>972</v>
      </c>
      <c r="L102" s="45" t="s">
        <v>908</v>
      </c>
      <c r="M102" s="22" t="s">
        <v>630</v>
      </c>
      <c r="N102" s="22" t="s">
        <v>668</v>
      </c>
      <c r="O102" s="22" t="s">
        <v>669</v>
      </c>
      <c r="P102" s="22" t="s">
        <v>670</v>
      </c>
      <c r="Q102" s="161"/>
      <c r="R102" s="192" t="str">
        <f>'Val testo - PNA 2019'!$A$4</f>
        <v>Livello di interesse “esterno”(1.1)</v>
      </c>
      <c r="S102" s="192" t="str">
        <f>'Val testo - PNA 2019'!$A$12</f>
        <v>Grado di discrezionalità del decisore interno alla PA rispetto al processo (1.2)</v>
      </c>
      <c r="T102" s="192" t="str">
        <f>'Val testo - PNA 2019'!$A$20</f>
        <v>Manifestazione di eventi corruttivi o di maladministration in passato (1.3)</v>
      </c>
      <c r="U102" s="192" t="str">
        <f>'Val testo - PNA 2019'!$A$28</f>
        <v>Complessità/opacità del processo decisionale (1.4)</v>
      </c>
      <c r="V102" s="192" t="str">
        <f>'Val testo - PNA 2019'!$A$36</f>
        <v>Livello di collaborazione del responsabile del processo (1.5)</v>
      </c>
      <c r="W102" s="193" t="s">
        <v>1276</v>
      </c>
      <c r="X102" s="192" t="str">
        <f>'Val testo - PNA 2019'!$A$46</f>
        <v>Impatto organizzativo (2.1)</v>
      </c>
      <c r="Y102" s="192" t="str">
        <f>'Val testo - PNA 2019'!$A$54</f>
        <v>Impatto derivante dalla definizione dei ruoli/responsabilità (2.2)</v>
      </c>
      <c r="Z102" s="192" t="str">
        <f>'Val testo - PNA 2019'!$A$62</f>
        <v>Impatto economico (2.3)</v>
      </c>
      <c r="AA102" s="192" t="str">
        <f>'Val testo - PNA 2019'!$A$70</f>
        <v>Impatto reputazionale (2.4)</v>
      </c>
      <c r="AB102" s="192" t="str">
        <f>'Val testo - PNA 2019'!$A$78</f>
        <v>Impatto organizzativo, economico e sull'immagine (2.5)</v>
      </c>
      <c r="AC102" s="193" t="s">
        <v>1276</v>
      </c>
      <c r="AD102" s="194" t="s">
        <v>1277</v>
      </c>
      <c r="AE102" s="194" t="s">
        <v>1278</v>
      </c>
      <c r="AF102" s="174" t="s">
        <v>1382</v>
      </c>
      <c r="AG102" s="173" t="s">
        <v>1303</v>
      </c>
      <c r="AH102" s="22" t="s">
        <v>1293</v>
      </c>
      <c r="AI102" s="22" t="s">
        <v>1387</v>
      </c>
      <c r="AJ102" s="28"/>
      <c r="AK102" s="28"/>
    </row>
    <row r="103" spans="1:37" ht="21" hidden="1" outlineLevel="1" x14ac:dyDescent="0.2">
      <c r="A103" s="161"/>
      <c r="B103" s="161"/>
      <c r="C103" s="24" t="s">
        <v>30</v>
      </c>
      <c r="D103" s="24" t="s">
        <v>30</v>
      </c>
      <c r="E103" s="24" t="s">
        <v>30</v>
      </c>
      <c r="F103" s="24" t="s">
        <v>30</v>
      </c>
      <c r="G103" s="152" t="str">
        <f>AG103</f>
        <v>--</v>
      </c>
      <c r="H103" s="109">
        <f>AH103</f>
        <v>0</v>
      </c>
      <c r="I103" s="25" t="s">
        <v>30</v>
      </c>
      <c r="J103" s="31" t="s">
        <v>30</v>
      </c>
      <c r="K103" s="82"/>
      <c r="L103" s="31"/>
      <c r="M103" s="24"/>
      <c r="N103" s="24"/>
      <c r="O103" s="24"/>
      <c r="P103" s="24"/>
      <c r="Q103" s="161"/>
      <c r="R103" s="105"/>
      <c r="S103" s="106"/>
      <c r="T103" s="106"/>
      <c r="U103" s="106"/>
      <c r="V103" s="105"/>
      <c r="W103" s="107">
        <f>SUM(R103:V103)/5</f>
        <v>0</v>
      </c>
      <c r="X103" s="106"/>
      <c r="Y103" s="106"/>
      <c r="Z103" s="106"/>
      <c r="AA103" s="106"/>
      <c r="AB103" s="106"/>
      <c r="AC103" s="107">
        <f>SUM(X103:AB103)/5</f>
        <v>0</v>
      </c>
      <c r="AD103" s="108" t="str">
        <f>IF(AE103=0,"--",IF(AE103&lt;='[4]db fasce di rischio'!$B$4,'[4]db fasce di rischio'!$A$2,IF(AE103&lt;='[4]db fasce di rischio'!$D$4,'[4]db fasce di rischio'!$C$2,IF(AE103&lt;='[4]db fasce di rischio'!$F$4,'[4]db fasce di rischio'!$E$2,IF(AE103&lt;='[4]db fasce di rischio'!$H$4,'[4]db fasce di rischio'!$G$2,"")))))</f>
        <v>--</v>
      </c>
      <c r="AE103" s="109">
        <f t="shared" ref="AE103:AE117" si="29">W103*AC103</f>
        <v>0</v>
      </c>
      <c r="AF103" s="106"/>
      <c r="AG103" s="108" t="str">
        <f>IF(AH103=0,"--",IF(AH103&lt;='db fasce di rischio'!$B$4,'db fasce di rischio'!$A$2,IF(AH103&lt;='db fasce di rischio'!$D$4,'db fasce di rischio'!$C$2,IF(AH103&lt;='db fasce di rischio'!$F$4,'db fasce di rischio'!$E$2,IF(AH103&lt;='db fasce di rischio'!$H$4,'db fasce di rischio'!$G$2,"")))))</f>
        <v>--</v>
      </c>
      <c r="AH103" s="109">
        <f t="shared" ref="AH103:AH117" si="30">AF103*AE103</f>
        <v>0</v>
      </c>
      <c r="AI103" s="108" t="str">
        <f t="shared" ref="AI103:AI117" si="31">AG103</f>
        <v>--</v>
      </c>
      <c r="AJ103" s="28"/>
      <c r="AK103" s="28"/>
    </row>
    <row r="104" spans="1:37" ht="21" hidden="1" outlineLevel="1" x14ac:dyDescent="0.2">
      <c r="A104" s="161"/>
      <c r="B104" s="161"/>
      <c r="C104" s="24" t="s">
        <v>30</v>
      </c>
      <c r="D104" s="24" t="s">
        <v>30</v>
      </c>
      <c r="E104" s="24" t="s">
        <v>30</v>
      </c>
      <c r="F104" s="24" t="s">
        <v>30</v>
      </c>
      <c r="G104" s="152" t="str">
        <f t="shared" ref="G104:G117" si="32">AG104</f>
        <v>--</v>
      </c>
      <c r="H104" s="109">
        <f t="shared" ref="H104:H117" si="33">AH104</f>
        <v>0</v>
      </c>
      <c r="I104" s="25" t="s">
        <v>30</v>
      </c>
      <c r="J104" s="31" t="s">
        <v>30</v>
      </c>
      <c r="K104" s="82"/>
      <c r="L104" s="31"/>
      <c r="M104" s="24"/>
      <c r="N104" s="24"/>
      <c r="O104" s="24"/>
      <c r="P104" s="24"/>
      <c r="Q104" s="161"/>
      <c r="R104" s="105"/>
      <c r="S104" s="106"/>
      <c r="T104" s="106"/>
      <c r="U104" s="106"/>
      <c r="V104" s="105"/>
      <c r="W104" s="107">
        <f t="shared" ref="W104:W117" si="34">SUM(R104:V104)/5</f>
        <v>0</v>
      </c>
      <c r="X104" s="106"/>
      <c r="Y104" s="106"/>
      <c r="Z104" s="106"/>
      <c r="AA104" s="106"/>
      <c r="AB104" s="106"/>
      <c r="AC104" s="107">
        <f t="shared" ref="AC104:AC117" si="35">SUM(X104:AB104)/5</f>
        <v>0</v>
      </c>
      <c r="AD104" s="108" t="str">
        <f>IF(AE104=0,"--",IF(AE104&lt;='[4]db fasce di rischio'!$B$4,'[4]db fasce di rischio'!$A$2,IF(AE104&lt;='[4]db fasce di rischio'!$D$4,'[4]db fasce di rischio'!$C$2,IF(AE104&lt;='[4]db fasce di rischio'!$F$4,'[4]db fasce di rischio'!$E$2,IF(AE104&lt;='[4]db fasce di rischio'!$H$4,'[4]db fasce di rischio'!$G$2,"")))))</f>
        <v>--</v>
      </c>
      <c r="AE104" s="109">
        <f t="shared" si="29"/>
        <v>0</v>
      </c>
      <c r="AF104" s="106"/>
      <c r="AG104" s="108" t="str">
        <f>IF(AH104=0,"--",IF(AH104&lt;='db fasce di rischio'!$B$4,'db fasce di rischio'!$A$2,IF(AH104&lt;='db fasce di rischio'!$D$4,'db fasce di rischio'!$C$2,IF(AH104&lt;='db fasce di rischio'!$F$4,'db fasce di rischio'!$E$2,IF(AH104&lt;='db fasce di rischio'!$H$4,'db fasce di rischio'!$G$2,"")))))</f>
        <v>--</v>
      </c>
      <c r="AH104" s="109">
        <f t="shared" si="30"/>
        <v>0</v>
      </c>
      <c r="AI104" s="108" t="str">
        <f t="shared" si="31"/>
        <v>--</v>
      </c>
      <c r="AJ104" s="28"/>
      <c r="AK104" s="28"/>
    </row>
    <row r="105" spans="1:37" ht="21" hidden="1" outlineLevel="1" x14ac:dyDescent="0.2">
      <c r="A105" s="161"/>
      <c r="B105" s="161"/>
      <c r="C105" s="24" t="s">
        <v>30</v>
      </c>
      <c r="D105" s="24" t="s">
        <v>30</v>
      </c>
      <c r="E105" s="24" t="s">
        <v>30</v>
      </c>
      <c r="F105" s="24" t="s">
        <v>30</v>
      </c>
      <c r="G105" s="152" t="str">
        <f t="shared" si="32"/>
        <v>--</v>
      </c>
      <c r="H105" s="109">
        <f t="shared" si="33"/>
        <v>0</v>
      </c>
      <c r="I105" s="25" t="s">
        <v>30</v>
      </c>
      <c r="J105" s="31" t="s">
        <v>30</v>
      </c>
      <c r="K105" s="82"/>
      <c r="L105" s="31"/>
      <c r="M105" s="24"/>
      <c r="N105" s="24"/>
      <c r="O105" s="24"/>
      <c r="P105" s="24"/>
      <c r="Q105" s="161"/>
      <c r="R105" s="105"/>
      <c r="S105" s="106"/>
      <c r="T105" s="106"/>
      <c r="U105" s="106"/>
      <c r="V105" s="105"/>
      <c r="W105" s="107">
        <f t="shared" si="34"/>
        <v>0</v>
      </c>
      <c r="X105" s="106"/>
      <c r="Y105" s="106"/>
      <c r="Z105" s="106"/>
      <c r="AA105" s="106"/>
      <c r="AB105" s="106"/>
      <c r="AC105" s="107">
        <f t="shared" si="35"/>
        <v>0</v>
      </c>
      <c r="AD105" s="108" t="str">
        <f>IF(AE105=0,"--",IF(AE105&lt;='[4]db fasce di rischio'!$B$4,'[4]db fasce di rischio'!$A$2,IF(AE105&lt;='[4]db fasce di rischio'!$D$4,'[4]db fasce di rischio'!$C$2,IF(AE105&lt;='[4]db fasce di rischio'!$F$4,'[4]db fasce di rischio'!$E$2,IF(AE105&lt;='[4]db fasce di rischio'!$H$4,'[4]db fasce di rischio'!$G$2,"")))))</f>
        <v>--</v>
      </c>
      <c r="AE105" s="109">
        <f t="shared" si="29"/>
        <v>0</v>
      </c>
      <c r="AF105" s="106"/>
      <c r="AG105" s="108" t="str">
        <f>IF(AH105=0,"--",IF(AH105&lt;='db fasce di rischio'!$B$4,'db fasce di rischio'!$A$2,IF(AH105&lt;='db fasce di rischio'!$D$4,'db fasce di rischio'!$C$2,IF(AH105&lt;='db fasce di rischio'!$F$4,'db fasce di rischio'!$E$2,IF(AH105&lt;='db fasce di rischio'!$H$4,'db fasce di rischio'!$G$2,"")))))</f>
        <v>--</v>
      </c>
      <c r="AH105" s="109">
        <f t="shared" si="30"/>
        <v>0</v>
      </c>
      <c r="AI105" s="108" t="str">
        <f t="shared" si="31"/>
        <v>--</v>
      </c>
      <c r="AJ105" s="28"/>
      <c r="AK105" s="28"/>
    </row>
    <row r="106" spans="1:37" ht="21" hidden="1" outlineLevel="1" x14ac:dyDescent="0.2">
      <c r="A106" s="161"/>
      <c r="B106" s="161"/>
      <c r="C106" s="24" t="s">
        <v>30</v>
      </c>
      <c r="D106" s="24" t="s">
        <v>30</v>
      </c>
      <c r="E106" s="24" t="s">
        <v>30</v>
      </c>
      <c r="F106" s="24" t="s">
        <v>30</v>
      </c>
      <c r="G106" s="152" t="str">
        <f t="shared" si="32"/>
        <v>--</v>
      </c>
      <c r="H106" s="109">
        <f t="shared" si="33"/>
        <v>0</v>
      </c>
      <c r="I106" s="25" t="s">
        <v>30</v>
      </c>
      <c r="J106" s="31" t="s">
        <v>30</v>
      </c>
      <c r="K106" s="82"/>
      <c r="L106" s="31"/>
      <c r="M106" s="24"/>
      <c r="N106" s="24"/>
      <c r="O106" s="24"/>
      <c r="P106" s="24"/>
      <c r="Q106" s="161"/>
      <c r="R106" s="105"/>
      <c r="S106" s="106"/>
      <c r="T106" s="106"/>
      <c r="U106" s="106"/>
      <c r="V106" s="105"/>
      <c r="W106" s="107">
        <f t="shared" si="34"/>
        <v>0</v>
      </c>
      <c r="X106" s="106"/>
      <c r="Y106" s="106"/>
      <c r="Z106" s="106"/>
      <c r="AA106" s="106"/>
      <c r="AB106" s="106"/>
      <c r="AC106" s="107">
        <f t="shared" si="35"/>
        <v>0</v>
      </c>
      <c r="AD106" s="108" t="str">
        <f>IF(AE106=0,"--",IF(AE106&lt;='[4]db fasce di rischio'!$B$4,'[4]db fasce di rischio'!$A$2,IF(AE106&lt;='[4]db fasce di rischio'!$D$4,'[4]db fasce di rischio'!$C$2,IF(AE106&lt;='[4]db fasce di rischio'!$F$4,'[4]db fasce di rischio'!$E$2,IF(AE106&lt;='[4]db fasce di rischio'!$H$4,'[4]db fasce di rischio'!$G$2,"")))))</f>
        <v>--</v>
      </c>
      <c r="AE106" s="109">
        <f t="shared" si="29"/>
        <v>0</v>
      </c>
      <c r="AF106" s="106"/>
      <c r="AG106" s="108" t="str">
        <f>IF(AH106=0,"--",IF(AH106&lt;='db fasce di rischio'!$B$4,'db fasce di rischio'!$A$2,IF(AH106&lt;='db fasce di rischio'!$D$4,'db fasce di rischio'!$C$2,IF(AH106&lt;='db fasce di rischio'!$F$4,'db fasce di rischio'!$E$2,IF(AH106&lt;='db fasce di rischio'!$H$4,'db fasce di rischio'!$G$2,"")))))</f>
        <v>--</v>
      </c>
      <c r="AH106" s="109">
        <f t="shared" si="30"/>
        <v>0</v>
      </c>
      <c r="AI106" s="108" t="str">
        <f t="shared" si="31"/>
        <v>--</v>
      </c>
      <c r="AJ106" s="28"/>
      <c r="AK106" s="28"/>
    </row>
    <row r="107" spans="1:37" ht="21" hidden="1" outlineLevel="1" x14ac:dyDescent="0.2">
      <c r="A107" s="161"/>
      <c r="B107" s="161"/>
      <c r="C107" s="24" t="s">
        <v>30</v>
      </c>
      <c r="D107" s="24" t="s">
        <v>30</v>
      </c>
      <c r="E107" s="24" t="s">
        <v>30</v>
      </c>
      <c r="F107" s="24" t="s">
        <v>30</v>
      </c>
      <c r="G107" s="152" t="str">
        <f t="shared" si="32"/>
        <v>--</v>
      </c>
      <c r="H107" s="109">
        <f t="shared" si="33"/>
        <v>0</v>
      </c>
      <c r="I107" s="25" t="s">
        <v>30</v>
      </c>
      <c r="J107" s="31" t="s">
        <v>30</v>
      </c>
      <c r="K107" s="82"/>
      <c r="L107" s="31"/>
      <c r="M107" s="24"/>
      <c r="N107" s="24"/>
      <c r="O107" s="24"/>
      <c r="P107" s="24"/>
      <c r="Q107" s="161"/>
      <c r="R107" s="105"/>
      <c r="S107" s="106"/>
      <c r="T107" s="106"/>
      <c r="U107" s="106"/>
      <c r="V107" s="105"/>
      <c r="W107" s="107">
        <f t="shared" si="34"/>
        <v>0</v>
      </c>
      <c r="X107" s="106"/>
      <c r="Y107" s="106"/>
      <c r="Z107" s="106"/>
      <c r="AA107" s="106"/>
      <c r="AB107" s="106"/>
      <c r="AC107" s="107">
        <f t="shared" si="35"/>
        <v>0</v>
      </c>
      <c r="AD107" s="108" t="str">
        <f>IF(AE107=0,"--",IF(AE107&lt;='[4]db fasce di rischio'!$B$4,'[4]db fasce di rischio'!$A$2,IF(AE107&lt;='[4]db fasce di rischio'!$D$4,'[4]db fasce di rischio'!$C$2,IF(AE107&lt;='[4]db fasce di rischio'!$F$4,'[4]db fasce di rischio'!$E$2,IF(AE107&lt;='[4]db fasce di rischio'!$H$4,'[4]db fasce di rischio'!$G$2,"")))))</f>
        <v>--</v>
      </c>
      <c r="AE107" s="109">
        <f t="shared" si="29"/>
        <v>0</v>
      </c>
      <c r="AF107" s="106"/>
      <c r="AG107" s="108" t="str">
        <f>IF(AH107=0,"--",IF(AH107&lt;='db fasce di rischio'!$B$4,'db fasce di rischio'!$A$2,IF(AH107&lt;='db fasce di rischio'!$D$4,'db fasce di rischio'!$C$2,IF(AH107&lt;='db fasce di rischio'!$F$4,'db fasce di rischio'!$E$2,IF(AH107&lt;='db fasce di rischio'!$H$4,'db fasce di rischio'!$G$2,"")))))</f>
        <v>--</v>
      </c>
      <c r="AH107" s="109">
        <f t="shared" si="30"/>
        <v>0</v>
      </c>
      <c r="AI107" s="108" t="str">
        <f t="shared" si="31"/>
        <v>--</v>
      </c>
      <c r="AJ107" s="28"/>
      <c r="AK107" s="28"/>
    </row>
    <row r="108" spans="1:37" ht="21" hidden="1" outlineLevel="1" x14ac:dyDescent="0.2">
      <c r="A108" s="161"/>
      <c r="B108" s="161"/>
      <c r="C108" s="24" t="s">
        <v>30</v>
      </c>
      <c r="D108" s="24" t="s">
        <v>30</v>
      </c>
      <c r="E108" s="24" t="s">
        <v>30</v>
      </c>
      <c r="F108" s="24" t="s">
        <v>30</v>
      </c>
      <c r="G108" s="152" t="str">
        <f t="shared" si="32"/>
        <v>--</v>
      </c>
      <c r="H108" s="109">
        <f t="shared" si="33"/>
        <v>0</v>
      </c>
      <c r="I108" s="25" t="s">
        <v>30</v>
      </c>
      <c r="J108" s="31" t="s">
        <v>30</v>
      </c>
      <c r="K108" s="82"/>
      <c r="L108" s="31"/>
      <c r="M108" s="24"/>
      <c r="N108" s="24"/>
      <c r="O108" s="24"/>
      <c r="P108" s="24"/>
      <c r="Q108" s="161"/>
      <c r="R108" s="105"/>
      <c r="S108" s="106"/>
      <c r="T108" s="106"/>
      <c r="U108" s="106"/>
      <c r="V108" s="105"/>
      <c r="W108" s="107">
        <f t="shared" si="34"/>
        <v>0</v>
      </c>
      <c r="X108" s="106"/>
      <c r="Y108" s="106"/>
      <c r="Z108" s="106"/>
      <c r="AA108" s="106"/>
      <c r="AB108" s="106"/>
      <c r="AC108" s="107">
        <f t="shared" si="35"/>
        <v>0</v>
      </c>
      <c r="AD108" s="108" t="str">
        <f>IF(AE108=0,"--",IF(AE108&lt;='[4]db fasce di rischio'!$B$4,'[4]db fasce di rischio'!$A$2,IF(AE108&lt;='[4]db fasce di rischio'!$D$4,'[4]db fasce di rischio'!$C$2,IF(AE108&lt;='[4]db fasce di rischio'!$F$4,'[4]db fasce di rischio'!$E$2,IF(AE108&lt;='[4]db fasce di rischio'!$H$4,'[4]db fasce di rischio'!$G$2,"")))))</f>
        <v>--</v>
      </c>
      <c r="AE108" s="109">
        <f t="shared" si="29"/>
        <v>0</v>
      </c>
      <c r="AF108" s="106"/>
      <c r="AG108" s="108" t="str">
        <f>IF(AH108=0,"--",IF(AH108&lt;='db fasce di rischio'!$B$4,'db fasce di rischio'!$A$2,IF(AH108&lt;='db fasce di rischio'!$D$4,'db fasce di rischio'!$C$2,IF(AH108&lt;='db fasce di rischio'!$F$4,'db fasce di rischio'!$E$2,IF(AH108&lt;='db fasce di rischio'!$H$4,'db fasce di rischio'!$G$2,"")))))</f>
        <v>--</v>
      </c>
      <c r="AH108" s="109">
        <f t="shared" si="30"/>
        <v>0</v>
      </c>
      <c r="AI108" s="108" t="str">
        <f t="shared" si="31"/>
        <v>--</v>
      </c>
      <c r="AJ108" s="28"/>
      <c r="AK108" s="28"/>
    </row>
    <row r="109" spans="1:37" ht="21" hidden="1" outlineLevel="1" x14ac:dyDescent="0.2">
      <c r="A109" s="161"/>
      <c r="B109" s="161"/>
      <c r="C109" s="24" t="s">
        <v>30</v>
      </c>
      <c r="D109" s="24" t="s">
        <v>30</v>
      </c>
      <c r="E109" s="24" t="s">
        <v>30</v>
      </c>
      <c r="F109" s="24" t="s">
        <v>30</v>
      </c>
      <c r="G109" s="152" t="str">
        <f t="shared" si="32"/>
        <v>--</v>
      </c>
      <c r="H109" s="109">
        <f t="shared" si="33"/>
        <v>0</v>
      </c>
      <c r="I109" s="25" t="s">
        <v>30</v>
      </c>
      <c r="J109" s="31" t="s">
        <v>30</v>
      </c>
      <c r="K109" s="82"/>
      <c r="L109" s="31"/>
      <c r="M109" s="24"/>
      <c r="N109" s="24"/>
      <c r="O109" s="24"/>
      <c r="P109" s="24"/>
      <c r="Q109" s="161"/>
      <c r="R109" s="105"/>
      <c r="S109" s="106"/>
      <c r="T109" s="106"/>
      <c r="U109" s="106"/>
      <c r="V109" s="105"/>
      <c r="W109" s="107">
        <f t="shared" si="34"/>
        <v>0</v>
      </c>
      <c r="X109" s="106"/>
      <c r="Y109" s="106"/>
      <c r="Z109" s="106"/>
      <c r="AA109" s="106"/>
      <c r="AB109" s="106"/>
      <c r="AC109" s="107">
        <f t="shared" si="35"/>
        <v>0</v>
      </c>
      <c r="AD109" s="108" t="str">
        <f>IF(AE109=0,"--",IF(AE109&lt;='[4]db fasce di rischio'!$B$4,'[4]db fasce di rischio'!$A$2,IF(AE109&lt;='[4]db fasce di rischio'!$D$4,'[4]db fasce di rischio'!$C$2,IF(AE109&lt;='[4]db fasce di rischio'!$F$4,'[4]db fasce di rischio'!$E$2,IF(AE109&lt;='[4]db fasce di rischio'!$H$4,'[4]db fasce di rischio'!$G$2,"")))))</f>
        <v>--</v>
      </c>
      <c r="AE109" s="109">
        <f t="shared" si="29"/>
        <v>0</v>
      </c>
      <c r="AF109" s="106"/>
      <c r="AG109" s="108" t="str">
        <f>IF(AH109=0,"--",IF(AH109&lt;='db fasce di rischio'!$B$4,'db fasce di rischio'!$A$2,IF(AH109&lt;='db fasce di rischio'!$D$4,'db fasce di rischio'!$C$2,IF(AH109&lt;='db fasce di rischio'!$F$4,'db fasce di rischio'!$E$2,IF(AH109&lt;='db fasce di rischio'!$H$4,'db fasce di rischio'!$G$2,"")))))</f>
        <v>--</v>
      </c>
      <c r="AH109" s="109">
        <f t="shared" si="30"/>
        <v>0</v>
      </c>
      <c r="AI109" s="108" t="str">
        <f t="shared" si="31"/>
        <v>--</v>
      </c>
      <c r="AJ109" s="28"/>
      <c r="AK109" s="28"/>
    </row>
    <row r="110" spans="1:37" ht="21" hidden="1" outlineLevel="1" x14ac:dyDescent="0.2">
      <c r="A110" s="161"/>
      <c r="B110" s="161"/>
      <c r="C110" s="24" t="s">
        <v>30</v>
      </c>
      <c r="D110" s="24" t="s">
        <v>30</v>
      </c>
      <c r="E110" s="24" t="s">
        <v>30</v>
      </c>
      <c r="F110" s="24" t="s">
        <v>30</v>
      </c>
      <c r="G110" s="152" t="str">
        <f t="shared" si="32"/>
        <v>--</v>
      </c>
      <c r="H110" s="109">
        <f t="shared" si="33"/>
        <v>0</v>
      </c>
      <c r="I110" s="25" t="s">
        <v>30</v>
      </c>
      <c r="J110" s="31" t="s">
        <v>30</v>
      </c>
      <c r="K110" s="82"/>
      <c r="L110" s="31"/>
      <c r="M110" s="24"/>
      <c r="N110" s="24"/>
      <c r="O110" s="24"/>
      <c r="P110" s="24"/>
      <c r="Q110" s="161"/>
      <c r="R110" s="105"/>
      <c r="S110" s="106"/>
      <c r="T110" s="106"/>
      <c r="U110" s="106"/>
      <c r="V110" s="105"/>
      <c r="W110" s="107">
        <f t="shared" si="34"/>
        <v>0</v>
      </c>
      <c r="X110" s="106"/>
      <c r="Y110" s="106"/>
      <c r="Z110" s="106"/>
      <c r="AA110" s="106"/>
      <c r="AB110" s="106"/>
      <c r="AC110" s="107">
        <f t="shared" si="35"/>
        <v>0</v>
      </c>
      <c r="AD110" s="108" t="str">
        <f>IF(AE110=0,"--",IF(AE110&lt;='[4]db fasce di rischio'!$B$4,'[4]db fasce di rischio'!$A$2,IF(AE110&lt;='[4]db fasce di rischio'!$D$4,'[4]db fasce di rischio'!$C$2,IF(AE110&lt;='[4]db fasce di rischio'!$F$4,'[4]db fasce di rischio'!$E$2,IF(AE110&lt;='[4]db fasce di rischio'!$H$4,'[4]db fasce di rischio'!$G$2,"")))))</f>
        <v>--</v>
      </c>
      <c r="AE110" s="109">
        <f t="shared" si="29"/>
        <v>0</v>
      </c>
      <c r="AF110" s="106"/>
      <c r="AG110" s="108" t="str">
        <f>IF(AH110=0,"--",IF(AH110&lt;='db fasce di rischio'!$B$4,'db fasce di rischio'!$A$2,IF(AH110&lt;='db fasce di rischio'!$D$4,'db fasce di rischio'!$C$2,IF(AH110&lt;='db fasce di rischio'!$F$4,'db fasce di rischio'!$E$2,IF(AH110&lt;='db fasce di rischio'!$H$4,'db fasce di rischio'!$G$2,"")))))</f>
        <v>--</v>
      </c>
      <c r="AH110" s="109">
        <f t="shared" si="30"/>
        <v>0</v>
      </c>
      <c r="AI110" s="108" t="str">
        <f t="shared" si="31"/>
        <v>--</v>
      </c>
      <c r="AJ110" s="28"/>
      <c r="AK110" s="28"/>
    </row>
    <row r="111" spans="1:37" ht="21" hidden="1" outlineLevel="1" x14ac:dyDescent="0.2">
      <c r="A111" s="161"/>
      <c r="B111" s="161"/>
      <c r="C111" s="24" t="s">
        <v>30</v>
      </c>
      <c r="D111" s="24" t="s">
        <v>30</v>
      </c>
      <c r="E111" s="24" t="s">
        <v>30</v>
      </c>
      <c r="F111" s="24" t="s">
        <v>30</v>
      </c>
      <c r="G111" s="152" t="str">
        <f t="shared" si="32"/>
        <v>--</v>
      </c>
      <c r="H111" s="109">
        <f t="shared" si="33"/>
        <v>0</v>
      </c>
      <c r="I111" s="25" t="s">
        <v>30</v>
      </c>
      <c r="J111" s="31" t="s">
        <v>30</v>
      </c>
      <c r="K111" s="83"/>
      <c r="L111" s="31"/>
      <c r="M111" s="24"/>
      <c r="N111" s="24"/>
      <c r="O111" s="24"/>
      <c r="P111" s="24"/>
      <c r="Q111" s="161"/>
      <c r="R111" s="105"/>
      <c r="S111" s="106"/>
      <c r="T111" s="106"/>
      <c r="U111" s="106"/>
      <c r="V111" s="105"/>
      <c r="W111" s="107">
        <f t="shared" si="34"/>
        <v>0</v>
      </c>
      <c r="X111" s="106"/>
      <c r="Y111" s="106"/>
      <c r="Z111" s="106"/>
      <c r="AA111" s="106"/>
      <c r="AB111" s="106"/>
      <c r="AC111" s="107">
        <f t="shared" si="35"/>
        <v>0</v>
      </c>
      <c r="AD111" s="108" t="str">
        <f>IF(AE111=0,"--",IF(AE111&lt;='[4]db fasce di rischio'!$B$4,'[4]db fasce di rischio'!$A$2,IF(AE111&lt;='[4]db fasce di rischio'!$D$4,'[4]db fasce di rischio'!$C$2,IF(AE111&lt;='[4]db fasce di rischio'!$F$4,'[4]db fasce di rischio'!$E$2,IF(AE111&lt;='[4]db fasce di rischio'!$H$4,'[4]db fasce di rischio'!$G$2,"")))))</f>
        <v>--</v>
      </c>
      <c r="AE111" s="109">
        <f t="shared" si="29"/>
        <v>0</v>
      </c>
      <c r="AF111" s="106"/>
      <c r="AG111" s="108" t="str">
        <f>IF(AH111=0,"--",IF(AH111&lt;='db fasce di rischio'!$B$4,'db fasce di rischio'!$A$2,IF(AH111&lt;='db fasce di rischio'!$D$4,'db fasce di rischio'!$C$2,IF(AH111&lt;='db fasce di rischio'!$F$4,'db fasce di rischio'!$E$2,IF(AH111&lt;='db fasce di rischio'!$H$4,'db fasce di rischio'!$G$2,"")))))</f>
        <v>--</v>
      </c>
      <c r="AH111" s="109">
        <f t="shared" si="30"/>
        <v>0</v>
      </c>
      <c r="AI111" s="108" t="str">
        <f t="shared" si="31"/>
        <v>--</v>
      </c>
      <c r="AJ111" s="28"/>
      <c r="AK111" s="28"/>
    </row>
    <row r="112" spans="1:37" ht="21" hidden="1" outlineLevel="1" x14ac:dyDescent="0.2">
      <c r="A112" s="161"/>
      <c r="B112" s="161"/>
      <c r="C112" s="24" t="s">
        <v>30</v>
      </c>
      <c r="D112" s="24" t="s">
        <v>30</v>
      </c>
      <c r="E112" s="24" t="s">
        <v>30</v>
      </c>
      <c r="F112" s="24" t="s">
        <v>30</v>
      </c>
      <c r="G112" s="152" t="str">
        <f t="shared" si="32"/>
        <v>--</v>
      </c>
      <c r="H112" s="109">
        <f t="shared" si="33"/>
        <v>0</v>
      </c>
      <c r="I112" s="25" t="s">
        <v>30</v>
      </c>
      <c r="J112" s="31" t="s">
        <v>30</v>
      </c>
      <c r="K112" s="83"/>
      <c r="L112" s="31"/>
      <c r="M112" s="24"/>
      <c r="N112" s="24"/>
      <c r="O112" s="24"/>
      <c r="P112" s="24"/>
      <c r="Q112" s="161"/>
      <c r="R112" s="105"/>
      <c r="S112" s="106"/>
      <c r="T112" s="106"/>
      <c r="U112" s="106"/>
      <c r="V112" s="105"/>
      <c r="W112" s="107">
        <f t="shared" si="34"/>
        <v>0</v>
      </c>
      <c r="X112" s="106"/>
      <c r="Y112" s="106"/>
      <c r="Z112" s="106"/>
      <c r="AA112" s="106"/>
      <c r="AB112" s="106"/>
      <c r="AC112" s="107">
        <f t="shared" si="35"/>
        <v>0</v>
      </c>
      <c r="AD112" s="108" t="str">
        <f>IF(AE112=0,"--",IF(AE112&lt;='[4]db fasce di rischio'!$B$4,'[4]db fasce di rischio'!$A$2,IF(AE112&lt;='[4]db fasce di rischio'!$D$4,'[4]db fasce di rischio'!$C$2,IF(AE112&lt;='[4]db fasce di rischio'!$F$4,'[4]db fasce di rischio'!$E$2,IF(AE112&lt;='[4]db fasce di rischio'!$H$4,'[4]db fasce di rischio'!$G$2,"")))))</f>
        <v>--</v>
      </c>
      <c r="AE112" s="109">
        <f t="shared" si="29"/>
        <v>0</v>
      </c>
      <c r="AF112" s="106"/>
      <c r="AG112" s="108" t="str">
        <f>IF(AH112=0,"--",IF(AH112&lt;='db fasce di rischio'!$B$4,'db fasce di rischio'!$A$2,IF(AH112&lt;='db fasce di rischio'!$D$4,'db fasce di rischio'!$C$2,IF(AH112&lt;='db fasce di rischio'!$F$4,'db fasce di rischio'!$E$2,IF(AH112&lt;='db fasce di rischio'!$H$4,'db fasce di rischio'!$G$2,"")))))</f>
        <v>--</v>
      </c>
      <c r="AH112" s="109">
        <f t="shared" si="30"/>
        <v>0</v>
      </c>
      <c r="AI112" s="108" t="str">
        <f t="shared" si="31"/>
        <v>--</v>
      </c>
      <c r="AJ112" s="28"/>
      <c r="AK112" s="28"/>
    </row>
    <row r="113" spans="1:37" ht="21" hidden="1" outlineLevel="1" x14ac:dyDescent="0.2">
      <c r="A113" s="161"/>
      <c r="B113" s="161"/>
      <c r="C113" s="24" t="s">
        <v>30</v>
      </c>
      <c r="D113" s="24" t="s">
        <v>30</v>
      </c>
      <c r="E113" s="24" t="s">
        <v>30</v>
      </c>
      <c r="F113" s="24" t="s">
        <v>30</v>
      </c>
      <c r="G113" s="152" t="str">
        <f t="shared" si="32"/>
        <v>--</v>
      </c>
      <c r="H113" s="109">
        <f t="shared" si="33"/>
        <v>0</v>
      </c>
      <c r="I113" s="25" t="s">
        <v>30</v>
      </c>
      <c r="J113" s="31" t="s">
        <v>30</v>
      </c>
      <c r="K113" s="83"/>
      <c r="L113" s="31"/>
      <c r="M113" s="24"/>
      <c r="N113" s="24"/>
      <c r="O113" s="24"/>
      <c r="P113" s="24"/>
      <c r="Q113" s="161"/>
      <c r="R113" s="105"/>
      <c r="S113" s="106"/>
      <c r="T113" s="106"/>
      <c r="U113" s="106"/>
      <c r="V113" s="105"/>
      <c r="W113" s="107">
        <f t="shared" si="34"/>
        <v>0</v>
      </c>
      <c r="X113" s="106"/>
      <c r="Y113" s="106"/>
      <c r="Z113" s="106"/>
      <c r="AA113" s="106"/>
      <c r="AB113" s="106"/>
      <c r="AC113" s="107">
        <f t="shared" si="35"/>
        <v>0</v>
      </c>
      <c r="AD113" s="108" t="str">
        <f>IF(AE113=0,"--",IF(AE113&lt;='[4]db fasce di rischio'!$B$4,'[4]db fasce di rischio'!$A$2,IF(AE113&lt;='[4]db fasce di rischio'!$D$4,'[4]db fasce di rischio'!$C$2,IF(AE113&lt;='[4]db fasce di rischio'!$F$4,'[4]db fasce di rischio'!$E$2,IF(AE113&lt;='[4]db fasce di rischio'!$H$4,'[4]db fasce di rischio'!$G$2,"")))))</f>
        <v>--</v>
      </c>
      <c r="AE113" s="109">
        <f t="shared" si="29"/>
        <v>0</v>
      </c>
      <c r="AF113" s="106"/>
      <c r="AG113" s="108" t="str">
        <f>IF(AH113=0,"--",IF(AH113&lt;='db fasce di rischio'!$B$4,'db fasce di rischio'!$A$2,IF(AH113&lt;='db fasce di rischio'!$D$4,'db fasce di rischio'!$C$2,IF(AH113&lt;='db fasce di rischio'!$F$4,'db fasce di rischio'!$E$2,IF(AH113&lt;='db fasce di rischio'!$H$4,'db fasce di rischio'!$G$2,"")))))</f>
        <v>--</v>
      </c>
      <c r="AH113" s="109">
        <f t="shared" si="30"/>
        <v>0</v>
      </c>
      <c r="AI113" s="108" t="str">
        <f t="shared" si="31"/>
        <v>--</v>
      </c>
      <c r="AJ113" s="28"/>
      <c r="AK113" s="28"/>
    </row>
    <row r="114" spans="1:37" ht="21" hidden="1" outlineLevel="1" x14ac:dyDescent="0.2">
      <c r="A114" s="161"/>
      <c r="B114" s="161"/>
      <c r="C114" s="24" t="s">
        <v>30</v>
      </c>
      <c r="D114" s="24" t="s">
        <v>30</v>
      </c>
      <c r="E114" s="24" t="s">
        <v>30</v>
      </c>
      <c r="F114" s="24" t="s">
        <v>30</v>
      </c>
      <c r="G114" s="152" t="str">
        <f t="shared" si="32"/>
        <v>--</v>
      </c>
      <c r="H114" s="109">
        <f t="shared" si="33"/>
        <v>0</v>
      </c>
      <c r="I114" s="25" t="s">
        <v>30</v>
      </c>
      <c r="J114" s="31" t="s">
        <v>30</v>
      </c>
      <c r="K114" s="83"/>
      <c r="L114" s="31"/>
      <c r="M114" s="24"/>
      <c r="N114" s="24"/>
      <c r="O114" s="24"/>
      <c r="P114" s="24"/>
      <c r="Q114" s="161"/>
      <c r="R114" s="105"/>
      <c r="S114" s="106"/>
      <c r="T114" s="106"/>
      <c r="U114" s="106"/>
      <c r="V114" s="105"/>
      <c r="W114" s="107">
        <f t="shared" si="34"/>
        <v>0</v>
      </c>
      <c r="X114" s="106"/>
      <c r="Y114" s="106"/>
      <c r="Z114" s="106"/>
      <c r="AA114" s="106"/>
      <c r="AB114" s="106"/>
      <c r="AC114" s="107">
        <f t="shared" si="35"/>
        <v>0</v>
      </c>
      <c r="AD114" s="108" t="str">
        <f>IF(AE114=0,"--",IF(AE114&lt;='[4]db fasce di rischio'!$B$4,'[4]db fasce di rischio'!$A$2,IF(AE114&lt;='[4]db fasce di rischio'!$D$4,'[4]db fasce di rischio'!$C$2,IF(AE114&lt;='[4]db fasce di rischio'!$F$4,'[4]db fasce di rischio'!$E$2,IF(AE114&lt;='[4]db fasce di rischio'!$H$4,'[4]db fasce di rischio'!$G$2,"")))))</f>
        <v>--</v>
      </c>
      <c r="AE114" s="109">
        <f t="shared" si="29"/>
        <v>0</v>
      </c>
      <c r="AF114" s="106"/>
      <c r="AG114" s="108" t="str">
        <f>IF(AH114=0,"--",IF(AH114&lt;='db fasce di rischio'!$B$4,'db fasce di rischio'!$A$2,IF(AH114&lt;='db fasce di rischio'!$D$4,'db fasce di rischio'!$C$2,IF(AH114&lt;='db fasce di rischio'!$F$4,'db fasce di rischio'!$E$2,IF(AH114&lt;='db fasce di rischio'!$H$4,'db fasce di rischio'!$G$2,"")))))</f>
        <v>--</v>
      </c>
      <c r="AH114" s="109">
        <f t="shared" si="30"/>
        <v>0</v>
      </c>
      <c r="AI114" s="108" t="str">
        <f t="shared" si="31"/>
        <v>--</v>
      </c>
      <c r="AJ114" s="28"/>
      <c r="AK114" s="28"/>
    </row>
    <row r="115" spans="1:37" ht="21" hidden="1" outlineLevel="1" x14ac:dyDescent="0.2">
      <c r="A115" s="161"/>
      <c r="B115" s="161"/>
      <c r="C115" s="24" t="s">
        <v>30</v>
      </c>
      <c r="D115" s="24" t="s">
        <v>30</v>
      </c>
      <c r="E115" s="24" t="s">
        <v>30</v>
      </c>
      <c r="F115" s="24" t="s">
        <v>30</v>
      </c>
      <c r="G115" s="152" t="str">
        <f t="shared" si="32"/>
        <v>--</v>
      </c>
      <c r="H115" s="109">
        <f t="shared" si="33"/>
        <v>0</v>
      </c>
      <c r="I115" s="25" t="s">
        <v>30</v>
      </c>
      <c r="J115" s="31" t="s">
        <v>30</v>
      </c>
      <c r="K115" s="82"/>
      <c r="L115" s="31"/>
      <c r="M115" s="24"/>
      <c r="N115" s="24"/>
      <c r="O115" s="24"/>
      <c r="P115" s="24"/>
      <c r="Q115" s="161"/>
      <c r="R115" s="105"/>
      <c r="S115" s="106"/>
      <c r="T115" s="106"/>
      <c r="U115" s="106"/>
      <c r="V115" s="105"/>
      <c r="W115" s="107">
        <f t="shared" si="34"/>
        <v>0</v>
      </c>
      <c r="X115" s="106"/>
      <c r="Y115" s="106"/>
      <c r="Z115" s="106"/>
      <c r="AA115" s="106"/>
      <c r="AB115" s="106"/>
      <c r="AC115" s="107">
        <f t="shared" si="35"/>
        <v>0</v>
      </c>
      <c r="AD115" s="108" t="str">
        <f>IF(AE115=0,"--",IF(AE115&lt;='[4]db fasce di rischio'!$B$4,'[4]db fasce di rischio'!$A$2,IF(AE115&lt;='[4]db fasce di rischio'!$D$4,'[4]db fasce di rischio'!$C$2,IF(AE115&lt;='[4]db fasce di rischio'!$F$4,'[4]db fasce di rischio'!$E$2,IF(AE115&lt;='[4]db fasce di rischio'!$H$4,'[4]db fasce di rischio'!$G$2,"")))))</f>
        <v>--</v>
      </c>
      <c r="AE115" s="109">
        <f t="shared" si="29"/>
        <v>0</v>
      </c>
      <c r="AF115" s="106"/>
      <c r="AG115" s="108" t="str">
        <f>IF(AH115=0,"--",IF(AH115&lt;='db fasce di rischio'!$B$4,'db fasce di rischio'!$A$2,IF(AH115&lt;='db fasce di rischio'!$D$4,'db fasce di rischio'!$C$2,IF(AH115&lt;='db fasce di rischio'!$F$4,'db fasce di rischio'!$E$2,IF(AH115&lt;='db fasce di rischio'!$H$4,'db fasce di rischio'!$G$2,"")))))</f>
        <v>--</v>
      </c>
      <c r="AH115" s="109">
        <f t="shared" si="30"/>
        <v>0</v>
      </c>
      <c r="AI115" s="108" t="str">
        <f t="shared" si="31"/>
        <v>--</v>
      </c>
      <c r="AJ115" s="28"/>
      <c r="AK115" s="28"/>
    </row>
    <row r="116" spans="1:37" ht="21" hidden="1" outlineLevel="1" x14ac:dyDescent="0.2">
      <c r="A116" s="161"/>
      <c r="B116" s="161"/>
      <c r="C116" s="24" t="s">
        <v>30</v>
      </c>
      <c r="D116" s="24" t="s">
        <v>30</v>
      </c>
      <c r="E116" s="24" t="s">
        <v>30</v>
      </c>
      <c r="F116" s="24" t="s">
        <v>30</v>
      </c>
      <c r="G116" s="152" t="str">
        <f t="shared" si="32"/>
        <v>--</v>
      </c>
      <c r="H116" s="109">
        <f t="shared" si="33"/>
        <v>0</v>
      </c>
      <c r="I116" s="25" t="s">
        <v>30</v>
      </c>
      <c r="J116" s="31" t="s">
        <v>30</v>
      </c>
      <c r="K116" s="82"/>
      <c r="L116" s="31"/>
      <c r="M116" s="24"/>
      <c r="N116" s="24"/>
      <c r="O116" s="24"/>
      <c r="P116" s="26"/>
      <c r="Q116" s="161"/>
      <c r="R116" s="105"/>
      <c r="S116" s="106"/>
      <c r="T116" s="106"/>
      <c r="U116" s="106"/>
      <c r="V116" s="105"/>
      <c r="W116" s="107">
        <f t="shared" si="34"/>
        <v>0</v>
      </c>
      <c r="X116" s="106"/>
      <c r="Y116" s="106"/>
      <c r="Z116" s="106"/>
      <c r="AA116" s="106"/>
      <c r="AB116" s="106"/>
      <c r="AC116" s="107">
        <f t="shared" si="35"/>
        <v>0</v>
      </c>
      <c r="AD116" s="108" t="str">
        <f>IF(AE116=0,"--",IF(AE116&lt;='[4]db fasce di rischio'!$B$4,'[4]db fasce di rischio'!$A$2,IF(AE116&lt;='[4]db fasce di rischio'!$D$4,'[4]db fasce di rischio'!$C$2,IF(AE116&lt;='[4]db fasce di rischio'!$F$4,'[4]db fasce di rischio'!$E$2,IF(AE116&lt;='[4]db fasce di rischio'!$H$4,'[4]db fasce di rischio'!$G$2,"")))))</f>
        <v>--</v>
      </c>
      <c r="AE116" s="109">
        <f t="shared" si="29"/>
        <v>0</v>
      </c>
      <c r="AF116" s="106"/>
      <c r="AG116" s="108" t="str">
        <f>IF(AH116=0,"--",IF(AH116&lt;='db fasce di rischio'!$B$4,'db fasce di rischio'!$A$2,IF(AH116&lt;='db fasce di rischio'!$D$4,'db fasce di rischio'!$C$2,IF(AH116&lt;='db fasce di rischio'!$F$4,'db fasce di rischio'!$E$2,IF(AH116&lt;='db fasce di rischio'!$H$4,'db fasce di rischio'!$G$2,"")))))</f>
        <v>--</v>
      </c>
      <c r="AH116" s="109">
        <f t="shared" si="30"/>
        <v>0</v>
      </c>
      <c r="AI116" s="108" t="str">
        <f t="shared" si="31"/>
        <v>--</v>
      </c>
      <c r="AJ116" s="28"/>
      <c r="AK116" s="28"/>
    </row>
    <row r="117" spans="1:37" ht="21" hidden="1" outlineLevel="1" x14ac:dyDescent="0.2">
      <c r="A117" s="161"/>
      <c r="B117" s="161"/>
      <c r="C117" s="24" t="s">
        <v>30</v>
      </c>
      <c r="D117" s="24" t="s">
        <v>30</v>
      </c>
      <c r="E117" s="24" t="s">
        <v>30</v>
      </c>
      <c r="F117" s="24" t="s">
        <v>30</v>
      </c>
      <c r="G117" s="152" t="str">
        <f t="shared" si="32"/>
        <v>--</v>
      </c>
      <c r="H117" s="109">
        <f t="shared" si="33"/>
        <v>0</v>
      </c>
      <c r="I117" s="25" t="s">
        <v>30</v>
      </c>
      <c r="J117" s="31" t="s">
        <v>30</v>
      </c>
      <c r="K117" s="82"/>
      <c r="L117" s="31"/>
      <c r="M117" s="24"/>
      <c r="N117" s="24"/>
      <c r="O117" s="24"/>
      <c r="P117" s="27"/>
      <c r="Q117" s="161"/>
      <c r="R117" s="105"/>
      <c r="S117" s="106"/>
      <c r="T117" s="106"/>
      <c r="U117" s="106"/>
      <c r="V117" s="105"/>
      <c r="W117" s="107">
        <f t="shared" si="34"/>
        <v>0</v>
      </c>
      <c r="X117" s="106"/>
      <c r="Y117" s="106"/>
      <c r="Z117" s="106"/>
      <c r="AA117" s="106"/>
      <c r="AB117" s="106"/>
      <c r="AC117" s="107">
        <f t="shared" si="35"/>
        <v>0</v>
      </c>
      <c r="AD117" s="108" t="str">
        <f>IF(AE117=0,"--",IF(AE117&lt;='[4]db fasce di rischio'!$B$4,'[4]db fasce di rischio'!$A$2,IF(AE117&lt;='[4]db fasce di rischio'!$D$4,'[4]db fasce di rischio'!$C$2,IF(AE117&lt;='[4]db fasce di rischio'!$F$4,'[4]db fasce di rischio'!$E$2,IF(AE117&lt;='[4]db fasce di rischio'!$H$4,'[4]db fasce di rischio'!$G$2,"")))))</f>
        <v>--</v>
      </c>
      <c r="AE117" s="109">
        <f t="shared" si="29"/>
        <v>0</v>
      </c>
      <c r="AF117" s="106"/>
      <c r="AG117" s="108" t="str">
        <f>IF(AH117=0,"--",IF(AH117&lt;='db fasce di rischio'!$B$4,'db fasce di rischio'!$A$2,IF(AH117&lt;='db fasce di rischio'!$D$4,'db fasce di rischio'!$C$2,IF(AH117&lt;='db fasce di rischio'!$F$4,'db fasce di rischio'!$E$2,IF(AH117&lt;='db fasce di rischio'!$H$4,'db fasce di rischio'!$G$2,"")))))</f>
        <v>--</v>
      </c>
      <c r="AH117" s="109">
        <f t="shared" si="30"/>
        <v>0</v>
      </c>
      <c r="AI117" s="108" t="str">
        <f t="shared" si="31"/>
        <v>--</v>
      </c>
      <c r="AJ117" s="28"/>
      <c r="AK117" s="28"/>
    </row>
    <row r="118" spans="1:37" ht="21" collapsed="1" x14ac:dyDescent="0.2">
      <c r="A118" s="160"/>
      <c r="B118" s="160"/>
      <c r="C118" s="87"/>
      <c r="D118" s="87"/>
      <c r="E118" s="87"/>
      <c r="F118" s="87"/>
      <c r="G118" s="87"/>
      <c r="H118" s="87"/>
      <c r="I118" s="87"/>
      <c r="J118" s="87"/>
      <c r="K118" s="168"/>
      <c r="L118" s="87"/>
      <c r="M118" s="87"/>
      <c r="N118" s="87"/>
      <c r="O118" s="87"/>
      <c r="P118" s="87"/>
      <c r="Q118" s="160"/>
      <c r="R118" s="28"/>
      <c r="S118" s="28"/>
      <c r="T118" s="28"/>
      <c r="U118" s="28"/>
      <c r="V118" s="28"/>
      <c r="W118" s="28"/>
      <c r="X118" s="28"/>
      <c r="Y118" s="28"/>
      <c r="Z118" s="28"/>
      <c r="AA118" s="28"/>
      <c r="AB118" s="28"/>
      <c r="AC118" s="28"/>
      <c r="AD118" s="28"/>
      <c r="AE118" s="28"/>
      <c r="AF118" s="28"/>
      <c r="AG118" s="28"/>
      <c r="AH118" s="28"/>
      <c r="AI118" s="28"/>
      <c r="AJ118" s="28"/>
      <c r="AK118" s="28"/>
    </row>
    <row r="119" spans="1:37" ht="90.6" customHeight="1" x14ac:dyDescent="0.2">
      <c r="A119" s="29"/>
      <c r="B119" s="29"/>
      <c r="C119" s="30" t="s">
        <v>665</v>
      </c>
      <c r="D119" s="30"/>
      <c r="E119" s="28"/>
      <c r="F119" s="28"/>
      <c r="G119" s="28"/>
      <c r="H119" s="28"/>
      <c r="I119" s="28"/>
      <c r="J119" s="28"/>
      <c r="K119" s="80"/>
      <c r="L119" s="28"/>
      <c r="M119" s="28"/>
      <c r="N119" s="28"/>
      <c r="O119" s="79" t="s">
        <v>6</v>
      </c>
      <c r="P119" s="79" t="s">
        <v>666</v>
      </c>
      <c r="Q119" s="28"/>
      <c r="R119" s="192" t="str">
        <f>'Val testo - PNA 2019'!$A$4</f>
        <v>Livello di interesse “esterno”(1.1)</v>
      </c>
      <c r="S119" s="192" t="str">
        <f>'Val testo - PNA 2019'!$A$12</f>
        <v>Grado di discrezionalità del decisore interno alla PA rispetto al processo (1.2)</v>
      </c>
      <c r="T119" s="192" t="str">
        <f>'Val testo - PNA 2019'!$A$20</f>
        <v>Manifestazione di eventi corruttivi o di maladministration in passato (1.3)</v>
      </c>
      <c r="U119" s="192" t="str">
        <f>'Val testo - PNA 2019'!$A$28</f>
        <v>Complessità/opacità del processo decisionale (1.4)</v>
      </c>
      <c r="V119" s="192" t="str">
        <f>'Val testo - PNA 2019'!$A$36</f>
        <v>Livello di collaborazione del responsabile del processo (1.5)</v>
      </c>
      <c r="W119" s="193" t="s">
        <v>1276</v>
      </c>
      <c r="X119" s="192" t="str">
        <f>'Val testo - PNA 2019'!$A$46</f>
        <v>Impatto organizzativo (2.1)</v>
      </c>
      <c r="Y119" s="192" t="str">
        <f>'Val testo - PNA 2019'!$A$54</f>
        <v>Impatto derivante dalla definizione dei ruoli/responsabilità (2.2)</v>
      </c>
      <c r="Z119" s="192" t="str">
        <f>'Val testo - PNA 2019'!$A$62</f>
        <v>Impatto economico (2.3)</v>
      </c>
      <c r="AA119" s="192" t="str">
        <f>'Val testo - PNA 2019'!$A$70</f>
        <v>Impatto reputazionale (2.4)</v>
      </c>
      <c r="AB119" s="192" t="str">
        <f>'Val testo - PNA 2019'!$A$78</f>
        <v>Impatto organizzativo, economico e sull'immagine (2.5)</v>
      </c>
      <c r="AC119" s="193" t="s">
        <v>1276</v>
      </c>
      <c r="AD119" s="194" t="s">
        <v>1277</v>
      </c>
      <c r="AE119" s="194" t="s">
        <v>1278</v>
      </c>
      <c r="AF119" s="174" t="s">
        <v>1382</v>
      </c>
      <c r="AG119" s="194" t="s">
        <v>1303</v>
      </c>
      <c r="AH119" s="194" t="s">
        <v>1304</v>
      </c>
      <c r="AI119" s="175" t="s">
        <v>1387</v>
      </c>
      <c r="AJ119" s="28"/>
      <c r="AK119" s="28"/>
    </row>
    <row r="120" spans="1:37" ht="30.6" customHeight="1" x14ac:dyDescent="0.2">
      <c r="A120" s="160"/>
      <c r="B120" s="160">
        <v>6</v>
      </c>
      <c r="C120" s="265" t="s">
        <v>1257</v>
      </c>
      <c r="D120" s="266"/>
      <c r="E120" s="267"/>
      <c r="F120" s="270"/>
      <c r="G120" s="270"/>
      <c r="H120" s="270"/>
      <c r="I120" s="270"/>
      <c r="J120" s="45" t="s">
        <v>11</v>
      </c>
      <c r="K120" s="271" t="s">
        <v>3</v>
      </c>
      <c r="L120" s="271"/>
      <c r="M120" s="37"/>
      <c r="N120" s="153" t="s">
        <v>667</v>
      </c>
      <c r="O120" s="154" t="str">
        <f>IF(P120=0,"--",IF(P120&lt;='db fasce di rischio'!$B$4,'db fasce di rischio'!$A$2,IF(P120&lt;='db fasce di rischio'!$D$4,'db fasce di rischio'!$C$2,IF(P120&lt;='db fasce di rischio'!$F$4,'db fasce di rischio'!$E$2,IF(P120&lt;='db fasce di rischio'!$H$4,'db fasce di rischio'!$G$2,"")))))</f>
        <v>--</v>
      </c>
      <c r="P120" s="155">
        <f>IF(AH120=0,MAX(AH120:AH138),AH120)</f>
        <v>0</v>
      </c>
      <c r="Q120" s="160"/>
      <c r="R120" s="105"/>
      <c r="S120" s="106"/>
      <c r="T120" s="106"/>
      <c r="U120" s="106"/>
      <c r="V120" s="105"/>
      <c r="W120" s="107">
        <f>SUM(R120:V120)/5</f>
        <v>0</v>
      </c>
      <c r="X120" s="106"/>
      <c r="Y120" s="106"/>
      <c r="Z120" s="106"/>
      <c r="AA120" s="106"/>
      <c r="AB120" s="106"/>
      <c r="AC120" s="107">
        <f>SUM(X120:AB120)/5</f>
        <v>0</v>
      </c>
      <c r="AD120" s="108" t="str">
        <f>IF(AE120=0,"--",IF(AE120&lt;='[4]db fasce di rischio'!$B$4,'[4]db fasce di rischio'!$A$2,IF(AE120&lt;='[4]db fasce di rischio'!$D$4,'[4]db fasce di rischio'!$C$2,IF(AE120&lt;='[4]db fasce di rischio'!$F$4,'[4]db fasce di rischio'!$E$2,IF(AE120&lt;='[4]db fasce di rischio'!$H$4,'[4]db fasce di rischio'!$G$2,"")))))</f>
        <v>--</v>
      </c>
      <c r="AE120" s="109">
        <f>W120*AC120</f>
        <v>0</v>
      </c>
      <c r="AF120" s="106"/>
      <c r="AG120" s="108" t="str">
        <f>IF(AH120=0,"--",IF(AH120&lt;='db fasce di rischio'!$B$4,'db fasce di rischio'!$A$2,IF(AH120&lt;='db fasce di rischio'!$D$4,'db fasce di rischio'!$C$2,IF(AH120&lt;='db fasce di rischio'!$F$4,'db fasce di rischio'!$E$2,IF(AH120&lt;='db fasce di rischio'!$H$4,'db fasce di rischio'!$G$2,"")))))</f>
        <v>--</v>
      </c>
      <c r="AH120" s="109">
        <f>IF(MAX(AH124:AH138)&gt;(AF120*AE120),MAX(AH124:AH138),AF120*AE120)</f>
        <v>0</v>
      </c>
      <c r="AI120" s="108" t="str">
        <f>AG120</f>
        <v>--</v>
      </c>
      <c r="AJ120" s="28"/>
      <c r="AK120" s="28"/>
    </row>
    <row r="121" spans="1:37" ht="59.45" customHeight="1" x14ac:dyDescent="0.2">
      <c r="A121" s="160"/>
      <c r="B121" s="160"/>
      <c r="C121" s="268"/>
      <c r="D121" s="269"/>
      <c r="E121" s="269"/>
      <c r="F121" s="164"/>
      <c r="G121" s="164"/>
      <c r="H121" s="164"/>
      <c r="I121" s="164"/>
      <c r="J121" s="164"/>
      <c r="K121" s="164"/>
      <c r="L121" s="164"/>
      <c r="M121" s="165"/>
      <c r="N121" s="272" t="s">
        <v>1302</v>
      </c>
      <c r="O121" s="272"/>
      <c r="P121" s="272"/>
      <c r="Q121" s="160"/>
      <c r="R121" s="160"/>
      <c r="S121" s="28"/>
      <c r="T121" s="28"/>
      <c r="U121" s="28"/>
      <c r="V121" s="28"/>
      <c r="W121" s="28"/>
      <c r="X121" s="28"/>
      <c r="Y121" s="28"/>
      <c r="Z121" s="28"/>
      <c r="AA121" s="28"/>
      <c r="AB121" s="28"/>
      <c r="AC121" s="28"/>
      <c r="AD121" s="28"/>
      <c r="AE121" s="28"/>
      <c r="AF121" s="28"/>
      <c r="AG121" s="28"/>
      <c r="AH121" s="28"/>
      <c r="AI121" s="28"/>
      <c r="AJ121" s="28"/>
      <c r="AK121" s="28"/>
    </row>
    <row r="122" spans="1:37" ht="31.5" hidden="1" customHeight="1" outlineLevel="1" x14ac:dyDescent="0.2">
      <c r="A122" s="160"/>
      <c r="B122" s="160"/>
      <c r="C122" s="260" t="s">
        <v>1256</v>
      </c>
      <c r="D122" s="261"/>
      <c r="E122" s="151"/>
      <c r="F122" s="151"/>
      <c r="G122" s="151"/>
      <c r="H122" s="151"/>
      <c r="I122" s="151"/>
      <c r="J122" s="151"/>
      <c r="K122" s="150"/>
      <c r="L122" s="151"/>
      <c r="M122" s="156">
        <f>SUM(I109:I117)</f>
        <v>0</v>
      </c>
      <c r="N122" s="157"/>
      <c r="O122" s="157"/>
      <c r="P122" s="157"/>
      <c r="Q122" s="160"/>
      <c r="R122" s="160"/>
      <c r="S122" s="28"/>
      <c r="T122" s="28"/>
      <c r="U122" s="28"/>
      <c r="V122" s="28"/>
      <c r="W122" s="28"/>
      <c r="X122" s="28"/>
      <c r="Y122" s="28"/>
      <c r="Z122" s="28"/>
      <c r="AA122" s="28"/>
      <c r="AB122" s="28"/>
      <c r="AC122" s="28"/>
      <c r="AD122" s="28"/>
      <c r="AE122" s="28"/>
      <c r="AF122" s="28"/>
      <c r="AG122" s="28"/>
      <c r="AH122" s="28"/>
      <c r="AI122" s="28"/>
      <c r="AJ122" s="28"/>
      <c r="AK122" s="28"/>
    </row>
    <row r="123" spans="1:37" ht="81.95" hidden="1" customHeight="1" outlineLevel="1" x14ac:dyDescent="0.2">
      <c r="A123" s="161"/>
      <c r="B123" s="161"/>
      <c r="C123" s="22" t="s">
        <v>905</v>
      </c>
      <c r="D123" s="22" t="s">
        <v>906</v>
      </c>
      <c r="E123" s="22" t="s">
        <v>971</v>
      </c>
      <c r="F123" s="22" t="s">
        <v>970</v>
      </c>
      <c r="G123" s="262" t="s">
        <v>1299</v>
      </c>
      <c r="H123" s="263"/>
      <c r="I123" s="22" t="s">
        <v>969</v>
      </c>
      <c r="J123" s="22" t="s">
        <v>907</v>
      </c>
      <c r="K123" s="45" t="s">
        <v>972</v>
      </c>
      <c r="L123" s="45" t="s">
        <v>908</v>
      </c>
      <c r="M123" s="22" t="s">
        <v>630</v>
      </c>
      <c r="N123" s="22" t="s">
        <v>668</v>
      </c>
      <c r="O123" s="22" t="s">
        <v>669</v>
      </c>
      <c r="P123" s="22" t="s">
        <v>670</v>
      </c>
      <c r="Q123" s="161"/>
      <c r="R123" s="192" t="str">
        <f>'Val testo - PNA 2019'!$A$4</f>
        <v>Livello di interesse “esterno”(1.1)</v>
      </c>
      <c r="S123" s="192" t="str">
        <f>'Val testo - PNA 2019'!$A$12</f>
        <v>Grado di discrezionalità del decisore interno alla PA rispetto al processo (1.2)</v>
      </c>
      <c r="T123" s="192" t="str">
        <f>'Val testo - PNA 2019'!$A$20</f>
        <v>Manifestazione di eventi corruttivi o di maladministration in passato (1.3)</v>
      </c>
      <c r="U123" s="192" t="str">
        <f>'Val testo - PNA 2019'!$A$28</f>
        <v>Complessità/opacità del processo decisionale (1.4)</v>
      </c>
      <c r="V123" s="192" t="str">
        <f>'Val testo - PNA 2019'!$A$36</f>
        <v>Livello di collaborazione del responsabile del processo (1.5)</v>
      </c>
      <c r="W123" s="193" t="s">
        <v>1276</v>
      </c>
      <c r="X123" s="192" t="str">
        <f>'Val testo - PNA 2019'!$A$46</f>
        <v>Impatto organizzativo (2.1)</v>
      </c>
      <c r="Y123" s="192" t="str">
        <f>'Val testo - PNA 2019'!$A$54</f>
        <v>Impatto derivante dalla definizione dei ruoli/responsabilità (2.2)</v>
      </c>
      <c r="Z123" s="192" t="str">
        <f>'Val testo - PNA 2019'!$A$62</f>
        <v>Impatto economico (2.3)</v>
      </c>
      <c r="AA123" s="192" t="str">
        <f>'Val testo - PNA 2019'!$A$70</f>
        <v>Impatto reputazionale (2.4)</v>
      </c>
      <c r="AB123" s="192" t="str">
        <f>'Val testo - PNA 2019'!$A$78</f>
        <v>Impatto organizzativo, economico e sull'immagine (2.5)</v>
      </c>
      <c r="AC123" s="193" t="s">
        <v>1276</v>
      </c>
      <c r="AD123" s="194" t="s">
        <v>1277</v>
      </c>
      <c r="AE123" s="194" t="s">
        <v>1278</v>
      </c>
      <c r="AF123" s="174" t="s">
        <v>1382</v>
      </c>
      <c r="AG123" s="194" t="s">
        <v>1303</v>
      </c>
      <c r="AH123" s="194" t="s">
        <v>1293</v>
      </c>
      <c r="AI123" s="175" t="s">
        <v>1387</v>
      </c>
      <c r="AJ123" s="28"/>
      <c r="AK123" s="28"/>
    </row>
    <row r="124" spans="1:37" ht="21" hidden="1" outlineLevel="1" x14ac:dyDescent="0.2">
      <c r="A124" s="161"/>
      <c r="B124" s="161"/>
      <c r="C124" s="24" t="s">
        <v>30</v>
      </c>
      <c r="D124" s="24" t="s">
        <v>30</v>
      </c>
      <c r="E124" s="24" t="s">
        <v>30</v>
      </c>
      <c r="F124" s="24" t="s">
        <v>30</v>
      </c>
      <c r="G124" s="152" t="str">
        <f>AG124</f>
        <v>--</v>
      </c>
      <c r="H124" s="109">
        <f>AH124</f>
        <v>0</v>
      </c>
      <c r="I124" s="25" t="s">
        <v>30</v>
      </c>
      <c r="J124" s="31" t="s">
        <v>30</v>
      </c>
      <c r="K124" s="82"/>
      <c r="L124" s="31"/>
      <c r="M124" s="24"/>
      <c r="N124" s="24"/>
      <c r="O124" s="24"/>
      <c r="P124" s="24"/>
      <c r="Q124" s="161"/>
      <c r="R124" s="105"/>
      <c r="S124" s="106"/>
      <c r="T124" s="106"/>
      <c r="U124" s="106"/>
      <c r="V124" s="105"/>
      <c r="W124" s="107">
        <f>SUM(R124:V124)/5</f>
        <v>0</v>
      </c>
      <c r="X124" s="106"/>
      <c r="Y124" s="106"/>
      <c r="Z124" s="106"/>
      <c r="AA124" s="106"/>
      <c r="AB124" s="106"/>
      <c r="AC124" s="107">
        <f>SUM(X124:AB124)/5</f>
        <v>0</v>
      </c>
      <c r="AD124" s="108" t="str">
        <f>IF(AE124=0,"--",IF(AE124&lt;='[4]db fasce di rischio'!$B$4,'[4]db fasce di rischio'!$A$2,IF(AE124&lt;='[4]db fasce di rischio'!$D$4,'[4]db fasce di rischio'!$C$2,IF(AE124&lt;='[4]db fasce di rischio'!$F$4,'[4]db fasce di rischio'!$E$2,IF(AE124&lt;='[4]db fasce di rischio'!$H$4,'[4]db fasce di rischio'!$G$2,"")))))</f>
        <v>--</v>
      </c>
      <c r="AE124" s="109">
        <f t="shared" ref="AE124:AE138" si="36">W124*AC124</f>
        <v>0</v>
      </c>
      <c r="AF124" s="106"/>
      <c r="AG124" s="108" t="str">
        <f>IF(AH124=0,"--",IF(AH124&lt;='db fasce di rischio'!$B$4,'db fasce di rischio'!$A$2,IF(AH124&lt;='db fasce di rischio'!$D$4,'db fasce di rischio'!$C$2,IF(AH124&lt;='db fasce di rischio'!$F$4,'db fasce di rischio'!$E$2,IF(AH124&lt;='db fasce di rischio'!$H$4,'db fasce di rischio'!$G$2,"")))))</f>
        <v>--</v>
      </c>
      <c r="AH124" s="109">
        <f t="shared" ref="AH124:AH138" si="37">AF124*AE124</f>
        <v>0</v>
      </c>
      <c r="AI124" s="108" t="str">
        <f t="shared" ref="AI124:AI138" si="38">AG124</f>
        <v>--</v>
      </c>
      <c r="AJ124" s="28"/>
      <c r="AK124" s="28"/>
    </row>
    <row r="125" spans="1:37" ht="21" hidden="1" outlineLevel="1" x14ac:dyDescent="0.2">
      <c r="A125" s="161"/>
      <c r="B125" s="161"/>
      <c r="C125" s="24" t="s">
        <v>30</v>
      </c>
      <c r="D125" s="24" t="s">
        <v>30</v>
      </c>
      <c r="E125" s="24" t="s">
        <v>30</v>
      </c>
      <c r="F125" s="24" t="s">
        <v>30</v>
      </c>
      <c r="G125" s="152" t="str">
        <f t="shared" ref="G125:G138" si="39">AG125</f>
        <v>--</v>
      </c>
      <c r="H125" s="109">
        <f t="shared" ref="H125:H138" si="40">AH125</f>
        <v>0</v>
      </c>
      <c r="I125" s="25" t="s">
        <v>30</v>
      </c>
      <c r="J125" s="31" t="s">
        <v>30</v>
      </c>
      <c r="K125" s="82"/>
      <c r="L125" s="31"/>
      <c r="M125" s="24"/>
      <c r="N125" s="24"/>
      <c r="O125" s="24"/>
      <c r="P125" s="24"/>
      <c r="Q125" s="161"/>
      <c r="R125" s="105"/>
      <c r="S125" s="106"/>
      <c r="T125" s="106"/>
      <c r="U125" s="106"/>
      <c r="V125" s="105"/>
      <c r="W125" s="107">
        <f t="shared" ref="W125:W138" si="41">SUM(R125:V125)/5</f>
        <v>0</v>
      </c>
      <c r="X125" s="106"/>
      <c r="Y125" s="106"/>
      <c r="Z125" s="106"/>
      <c r="AA125" s="106"/>
      <c r="AB125" s="106"/>
      <c r="AC125" s="107">
        <f t="shared" ref="AC125:AC138" si="42">SUM(X125:AB125)/5</f>
        <v>0</v>
      </c>
      <c r="AD125" s="108" t="str">
        <f>IF(AE125=0,"--",IF(AE125&lt;='[4]db fasce di rischio'!$B$4,'[4]db fasce di rischio'!$A$2,IF(AE125&lt;='[4]db fasce di rischio'!$D$4,'[4]db fasce di rischio'!$C$2,IF(AE125&lt;='[4]db fasce di rischio'!$F$4,'[4]db fasce di rischio'!$E$2,IF(AE125&lt;='[4]db fasce di rischio'!$H$4,'[4]db fasce di rischio'!$G$2,"")))))</f>
        <v>--</v>
      </c>
      <c r="AE125" s="109">
        <f t="shared" si="36"/>
        <v>0</v>
      </c>
      <c r="AF125" s="106"/>
      <c r="AG125" s="108" t="str">
        <f>IF(AH125=0,"--",IF(AH125&lt;='db fasce di rischio'!$B$4,'db fasce di rischio'!$A$2,IF(AH125&lt;='db fasce di rischio'!$D$4,'db fasce di rischio'!$C$2,IF(AH125&lt;='db fasce di rischio'!$F$4,'db fasce di rischio'!$E$2,IF(AH125&lt;='db fasce di rischio'!$H$4,'db fasce di rischio'!$G$2,"")))))</f>
        <v>--</v>
      </c>
      <c r="AH125" s="109">
        <f t="shared" si="37"/>
        <v>0</v>
      </c>
      <c r="AI125" s="108" t="str">
        <f t="shared" si="38"/>
        <v>--</v>
      </c>
      <c r="AJ125" s="28"/>
      <c r="AK125" s="28"/>
    </row>
    <row r="126" spans="1:37" ht="21" hidden="1" outlineLevel="1" x14ac:dyDescent="0.2">
      <c r="A126" s="161"/>
      <c r="B126" s="161"/>
      <c r="C126" s="24" t="s">
        <v>30</v>
      </c>
      <c r="D126" s="24" t="s">
        <v>30</v>
      </c>
      <c r="E126" s="24" t="s">
        <v>30</v>
      </c>
      <c r="F126" s="24" t="s">
        <v>30</v>
      </c>
      <c r="G126" s="152" t="str">
        <f t="shared" si="39"/>
        <v>--</v>
      </c>
      <c r="H126" s="109">
        <f t="shared" si="40"/>
        <v>0</v>
      </c>
      <c r="I126" s="25" t="s">
        <v>30</v>
      </c>
      <c r="J126" s="31" t="s">
        <v>30</v>
      </c>
      <c r="K126" s="82"/>
      <c r="L126" s="31"/>
      <c r="M126" s="24"/>
      <c r="N126" s="24"/>
      <c r="O126" s="24"/>
      <c r="P126" s="24"/>
      <c r="Q126" s="161"/>
      <c r="R126" s="105"/>
      <c r="S126" s="106"/>
      <c r="T126" s="106"/>
      <c r="U126" s="106"/>
      <c r="V126" s="105"/>
      <c r="W126" s="107">
        <f t="shared" si="41"/>
        <v>0</v>
      </c>
      <c r="X126" s="106"/>
      <c r="Y126" s="106"/>
      <c r="Z126" s="106"/>
      <c r="AA126" s="106"/>
      <c r="AB126" s="106"/>
      <c r="AC126" s="107">
        <f t="shared" si="42"/>
        <v>0</v>
      </c>
      <c r="AD126" s="108" t="str">
        <f>IF(AE126=0,"--",IF(AE126&lt;='[4]db fasce di rischio'!$B$4,'[4]db fasce di rischio'!$A$2,IF(AE126&lt;='[4]db fasce di rischio'!$D$4,'[4]db fasce di rischio'!$C$2,IF(AE126&lt;='[4]db fasce di rischio'!$F$4,'[4]db fasce di rischio'!$E$2,IF(AE126&lt;='[4]db fasce di rischio'!$H$4,'[4]db fasce di rischio'!$G$2,"")))))</f>
        <v>--</v>
      </c>
      <c r="AE126" s="109">
        <f t="shared" si="36"/>
        <v>0</v>
      </c>
      <c r="AF126" s="106"/>
      <c r="AG126" s="108" t="str">
        <f>IF(AH126=0,"--",IF(AH126&lt;='db fasce di rischio'!$B$4,'db fasce di rischio'!$A$2,IF(AH126&lt;='db fasce di rischio'!$D$4,'db fasce di rischio'!$C$2,IF(AH126&lt;='db fasce di rischio'!$F$4,'db fasce di rischio'!$E$2,IF(AH126&lt;='db fasce di rischio'!$H$4,'db fasce di rischio'!$G$2,"")))))</f>
        <v>--</v>
      </c>
      <c r="AH126" s="109">
        <f t="shared" si="37"/>
        <v>0</v>
      </c>
      <c r="AI126" s="108" t="str">
        <f t="shared" si="38"/>
        <v>--</v>
      </c>
      <c r="AJ126" s="28"/>
      <c r="AK126" s="28"/>
    </row>
    <row r="127" spans="1:37" ht="21" hidden="1" outlineLevel="1" x14ac:dyDescent="0.2">
      <c r="A127" s="161"/>
      <c r="B127" s="161"/>
      <c r="C127" s="24" t="s">
        <v>30</v>
      </c>
      <c r="D127" s="24" t="s">
        <v>30</v>
      </c>
      <c r="E127" s="24" t="s">
        <v>30</v>
      </c>
      <c r="F127" s="24" t="s">
        <v>30</v>
      </c>
      <c r="G127" s="152" t="str">
        <f t="shared" si="39"/>
        <v>--</v>
      </c>
      <c r="H127" s="109">
        <f t="shared" si="40"/>
        <v>0</v>
      </c>
      <c r="I127" s="25" t="s">
        <v>30</v>
      </c>
      <c r="J127" s="31" t="s">
        <v>30</v>
      </c>
      <c r="K127" s="82"/>
      <c r="L127" s="31"/>
      <c r="M127" s="24"/>
      <c r="N127" s="24"/>
      <c r="O127" s="24"/>
      <c r="P127" s="24"/>
      <c r="Q127" s="161"/>
      <c r="R127" s="105"/>
      <c r="S127" s="106"/>
      <c r="T127" s="106"/>
      <c r="U127" s="106"/>
      <c r="V127" s="105"/>
      <c r="W127" s="107">
        <f t="shared" si="41"/>
        <v>0</v>
      </c>
      <c r="X127" s="106"/>
      <c r="Y127" s="106"/>
      <c r="Z127" s="106"/>
      <c r="AA127" s="106"/>
      <c r="AB127" s="106"/>
      <c r="AC127" s="107">
        <f t="shared" si="42"/>
        <v>0</v>
      </c>
      <c r="AD127" s="108" t="str">
        <f>IF(AE127=0,"--",IF(AE127&lt;='[4]db fasce di rischio'!$B$4,'[4]db fasce di rischio'!$A$2,IF(AE127&lt;='[4]db fasce di rischio'!$D$4,'[4]db fasce di rischio'!$C$2,IF(AE127&lt;='[4]db fasce di rischio'!$F$4,'[4]db fasce di rischio'!$E$2,IF(AE127&lt;='[4]db fasce di rischio'!$H$4,'[4]db fasce di rischio'!$G$2,"")))))</f>
        <v>--</v>
      </c>
      <c r="AE127" s="109">
        <f t="shared" si="36"/>
        <v>0</v>
      </c>
      <c r="AF127" s="106"/>
      <c r="AG127" s="108" t="str">
        <f>IF(AH127=0,"--",IF(AH127&lt;='db fasce di rischio'!$B$4,'db fasce di rischio'!$A$2,IF(AH127&lt;='db fasce di rischio'!$D$4,'db fasce di rischio'!$C$2,IF(AH127&lt;='db fasce di rischio'!$F$4,'db fasce di rischio'!$E$2,IF(AH127&lt;='db fasce di rischio'!$H$4,'db fasce di rischio'!$G$2,"")))))</f>
        <v>--</v>
      </c>
      <c r="AH127" s="109">
        <f t="shared" si="37"/>
        <v>0</v>
      </c>
      <c r="AI127" s="108" t="str">
        <f t="shared" si="38"/>
        <v>--</v>
      </c>
      <c r="AJ127" s="28"/>
      <c r="AK127" s="28"/>
    </row>
    <row r="128" spans="1:37" ht="21" hidden="1" outlineLevel="1" x14ac:dyDescent="0.2">
      <c r="A128" s="161"/>
      <c r="B128" s="161"/>
      <c r="C128" s="24" t="s">
        <v>30</v>
      </c>
      <c r="D128" s="24" t="s">
        <v>30</v>
      </c>
      <c r="E128" s="24" t="s">
        <v>30</v>
      </c>
      <c r="F128" s="24" t="s">
        <v>30</v>
      </c>
      <c r="G128" s="152" t="str">
        <f t="shared" si="39"/>
        <v>--</v>
      </c>
      <c r="H128" s="109">
        <f t="shared" si="40"/>
        <v>0</v>
      </c>
      <c r="I128" s="25" t="s">
        <v>30</v>
      </c>
      <c r="J128" s="31" t="s">
        <v>30</v>
      </c>
      <c r="K128" s="82"/>
      <c r="L128" s="31"/>
      <c r="M128" s="24"/>
      <c r="N128" s="24"/>
      <c r="O128" s="24"/>
      <c r="P128" s="24"/>
      <c r="Q128" s="161"/>
      <c r="R128" s="105"/>
      <c r="S128" s="106"/>
      <c r="T128" s="106"/>
      <c r="U128" s="106"/>
      <c r="V128" s="105"/>
      <c r="W128" s="107">
        <f t="shared" si="41"/>
        <v>0</v>
      </c>
      <c r="X128" s="106"/>
      <c r="Y128" s="106"/>
      <c r="Z128" s="106"/>
      <c r="AA128" s="106"/>
      <c r="AB128" s="106"/>
      <c r="AC128" s="107">
        <f t="shared" si="42"/>
        <v>0</v>
      </c>
      <c r="AD128" s="108" t="str">
        <f>IF(AE128=0,"--",IF(AE128&lt;='[4]db fasce di rischio'!$B$4,'[4]db fasce di rischio'!$A$2,IF(AE128&lt;='[4]db fasce di rischio'!$D$4,'[4]db fasce di rischio'!$C$2,IF(AE128&lt;='[4]db fasce di rischio'!$F$4,'[4]db fasce di rischio'!$E$2,IF(AE128&lt;='[4]db fasce di rischio'!$H$4,'[4]db fasce di rischio'!$G$2,"")))))</f>
        <v>--</v>
      </c>
      <c r="AE128" s="109">
        <f t="shared" si="36"/>
        <v>0</v>
      </c>
      <c r="AF128" s="106"/>
      <c r="AG128" s="108" t="str">
        <f>IF(AH128=0,"--",IF(AH128&lt;='db fasce di rischio'!$B$4,'db fasce di rischio'!$A$2,IF(AH128&lt;='db fasce di rischio'!$D$4,'db fasce di rischio'!$C$2,IF(AH128&lt;='db fasce di rischio'!$F$4,'db fasce di rischio'!$E$2,IF(AH128&lt;='db fasce di rischio'!$H$4,'db fasce di rischio'!$G$2,"")))))</f>
        <v>--</v>
      </c>
      <c r="AH128" s="109">
        <f t="shared" si="37"/>
        <v>0</v>
      </c>
      <c r="AI128" s="108" t="str">
        <f t="shared" si="38"/>
        <v>--</v>
      </c>
      <c r="AJ128" s="28"/>
      <c r="AK128" s="28"/>
    </row>
    <row r="129" spans="1:37" ht="21" hidden="1" outlineLevel="1" x14ac:dyDescent="0.2">
      <c r="A129" s="161"/>
      <c r="B129" s="161"/>
      <c r="C129" s="24" t="s">
        <v>30</v>
      </c>
      <c r="D129" s="24" t="s">
        <v>30</v>
      </c>
      <c r="E129" s="24" t="s">
        <v>30</v>
      </c>
      <c r="F129" s="24" t="s">
        <v>30</v>
      </c>
      <c r="G129" s="152" t="str">
        <f t="shared" si="39"/>
        <v>--</v>
      </c>
      <c r="H129" s="109">
        <f t="shared" si="40"/>
        <v>0</v>
      </c>
      <c r="I129" s="25" t="s">
        <v>30</v>
      </c>
      <c r="J129" s="31" t="s">
        <v>30</v>
      </c>
      <c r="K129" s="82"/>
      <c r="L129" s="31"/>
      <c r="M129" s="24"/>
      <c r="N129" s="24"/>
      <c r="O129" s="24"/>
      <c r="P129" s="24"/>
      <c r="Q129" s="161"/>
      <c r="R129" s="105"/>
      <c r="S129" s="106"/>
      <c r="T129" s="106"/>
      <c r="U129" s="106"/>
      <c r="V129" s="105"/>
      <c r="W129" s="107">
        <f t="shared" si="41"/>
        <v>0</v>
      </c>
      <c r="X129" s="106"/>
      <c r="Y129" s="106"/>
      <c r="Z129" s="106"/>
      <c r="AA129" s="106"/>
      <c r="AB129" s="106"/>
      <c r="AC129" s="107">
        <f t="shared" si="42"/>
        <v>0</v>
      </c>
      <c r="AD129" s="108" t="str">
        <f>IF(AE129=0,"--",IF(AE129&lt;='[4]db fasce di rischio'!$B$4,'[4]db fasce di rischio'!$A$2,IF(AE129&lt;='[4]db fasce di rischio'!$D$4,'[4]db fasce di rischio'!$C$2,IF(AE129&lt;='[4]db fasce di rischio'!$F$4,'[4]db fasce di rischio'!$E$2,IF(AE129&lt;='[4]db fasce di rischio'!$H$4,'[4]db fasce di rischio'!$G$2,"")))))</f>
        <v>--</v>
      </c>
      <c r="AE129" s="109">
        <f t="shared" si="36"/>
        <v>0</v>
      </c>
      <c r="AF129" s="106"/>
      <c r="AG129" s="108" t="str">
        <f>IF(AH129=0,"--",IF(AH129&lt;='db fasce di rischio'!$B$4,'db fasce di rischio'!$A$2,IF(AH129&lt;='db fasce di rischio'!$D$4,'db fasce di rischio'!$C$2,IF(AH129&lt;='db fasce di rischio'!$F$4,'db fasce di rischio'!$E$2,IF(AH129&lt;='db fasce di rischio'!$H$4,'db fasce di rischio'!$G$2,"")))))</f>
        <v>--</v>
      </c>
      <c r="AH129" s="109">
        <f t="shared" si="37"/>
        <v>0</v>
      </c>
      <c r="AI129" s="108" t="str">
        <f t="shared" si="38"/>
        <v>--</v>
      </c>
      <c r="AJ129" s="28"/>
      <c r="AK129" s="28"/>
    </row>
    <row r="130" spans="1:37" ht="21" hidden="1" outlineLevel="1" x14ac:dyDescent="0.2">
      <c r="A130" s="161"/>
      <c r="B130" s="161"/>
      <c r="C130" s="24" t="s">
        <v>30</v>
      </c>
      <c r="D130" s="24" t="s">
        <v>30</v>
      </c>
      <c r="E130" s="24" t="s">
        <v>30</v>
      </c>
      <c r="F130" s="24" t="s">
        <v>30</v>
      </c>
      <c r="G130" s="152" t="str">
        <f t="shared" si="39"/>
        <v>--</v>
      </c>
      <c r="H130" s="109">
        <f t="shared" si="40"/>
        <v>0</v>
      </c>
      <c r="I130" s="25" t="s">
        <v>30</v>
      </c>
      <c r="J130" s="31" t="s">
        <v>30</v>
      </c>
      <c r="K130" s="82"/>
      <c r="L130" s="31"/>
      <c r="M130" s="24"/>
      <c r="N130" s="24"/>
      <c r="O130" s="24"/>
      <c r="P130" s="24"/>
      <c r="Q130" s="161"/>
      <c r="R130" s="105"/>
      <c r="S130" s="106"/>
      <c r="T130" s="106"/>
      <c r="U130" s="106"/>
      <c r="V130" s="105"/>
      <c r="W130" s="107">
        <f t="shared" si="41"/>
        <v>0</v>
      </c>
      <c r="X130" s="106"/>
      <c r="Y130" s="106"/>
      <c r="Z130" s="106"/>
      <c r="AA130" s="106"/>
      <c r="AB130" s="106"/>
      <c r="AC130" s="107">
        <f t="shared" si="42"/>
        <v>0</v>
      </c>
      <c r="AD130" s="108" t="str">
        <f>IF(AE130=0,"--",IF(AE130&lt;='[4]db fasce di rischio'!$B$4,'[4]db fasce di rischio'!$A$2,IF(AE130&lt;='[4]db fasce di rischio'!$D$4,'[4]db fasce di rischio'!$C$2,IF(AE130&lt;='[4]db fasce di rischio'!$F$4,'[4]db fasce di rischio'!$E$2,IF(AE130&lt;='[4]db fasce di rischio'!$H$4,'[4]db fasce di rischio'!$G$2,"")))))</f>
        <v>--</v>
      </c>
      <c r="AE130" s="109">
        <f t="shared" si="36"/>
        <v>0</v>
      </c>
      <c r="AF130" s="106"/>
      <c r="AG130" s="108" t="str">
        <f>IF(AH130=0,"--",IF(AH130&lt;='db fasce di rischio'!$B$4,'db fasce di rischio'!$A$2,IF(AH130&lt;='db fasce di rischio'!$D$4,'db fasce di rischio'!$C$2,IF(AH130&lt;='db fasce di rischio'!$F$4,'db fasce di rischio'!$E$2,IF(AH130&lt;='db fasce di rischio'!$H$4,'db fasce di rischio'!$G$2,"")))))</f>
        <v>--</v>
      </c>
      <c r="AH130" s="109">
        <f t="shared" si="37"/>
        <v>0</v>
      </c>
      <c r="AI130" s="108" t="str">
        <f t="shared" si="38"/>
        <v>--</v>
      </c>
      <c r="AJ130" s="28"/>
      <c r="AK130" s="28"/>
    </row>
    <row r="131" spans="1:37" ht="21" hidden="1" outlineLevel="1" x14ac:dyDescent="0.2">
      <c r="A131" s="161"/>
      <c r="B131" s="161"/>
      <c r="C131" s="24" t="s">
        <v>30</v>
      </c>
      <c r="D131" s="24" t="s">
        <v>30</v>
      </c>
      <c r="E131" s="24" t="s">
        <v>30</v>
      </c>
      <c r="F131" s="24" t="s">
        <v>30</v>
      </c>
      <c r="G131" s="152" t="str">
        <f t="shared" si="39"/>
        <v>--</v>
      </c>
      <c r="H131" s="109">
        <f t="shared" si="40"/>
        <v>0</v>
      </c>
      <c r="I131" s="25" t="s">
        <v>30</v>
      </c>
      <c r="J131" s="31" t="s">
        <v>30</v>
      </c>
      <c r="K131" s="82"/>
      <c r="L131" s="31"/>
      <c r="M131" s="24"/>
      <c r="N131" s="24"/>
      <c r="O131" s="24"/>
      <c r="P131" s="24"/>
      <c r="Q131" s="161"/>
      <c r="R131" s="105"/>
      <c r="S131" s="106"/>
      <c r="T131" s="106"/>
      <c r="U131" s="106"/>
      <c r="V131" s="105"/>
      <c r="W131" s="107">
        <f t="shared" si="41"/>
        <v>0</v>
      </c>
      <c r="X131" s="106"/>
      <c r="Y131" s="106"/>
      <c r="Z131" s="106"/>
      <c r="AA131" s="106"/>
      <c r="AB131" s="106"/>
      <c r="AC131" s="107">
        <f t="shared" si="42"/>
        <v>0</v>
      </c>
      <c r="AD131" s="108" t="str">
        <f>IF(AE131=0,"--",IF(AE131&lt;='[4]db fasce di rischio'!$B$4,'[4]db fasce di rischio'!$A$2,IF(AE131&lt;='[4]db fasce di rischio'!$D$4,'[4]db fasce di rischio'!$C$2,IF(AE131&lt;='[4]db fasce di rischio'!$F$4,'[4]db fasce di rischio'!$E$2,IF(AE131&lt;='[4]db fasce di rischio'!$H$4,'[4]db fasce di rischio'!$G$2,"")))))</f>
        <v>--</v>
      </c>
      <c r="AE131" s="109">
        <f t="shared" si="36"/>
        <v>0</v>
      </c>
      <c r="AF131" s="106"/>
      <c r="AG131" s="108" t="str">
        <f>IF(AH131=0,"--",IF(AH131&lt;='db fasce di rischio'!$B$4,'db fasce di rischio'!$A$2,IF(AH131&lt;='db fasce di rischio'!$D$4,'db fasce di rischio'!$C$2,IF(AH131&lt;='db fasce di rischio'!$F$4,'db fasce di rischio'!$E$2,IF(AH131&lt;='db fasce di rischio'!$H$4,'db fasce di rischio'!$G$2,"")))))</f>
        <v>--</v>
      </c>
      <c r="AH131" s="109">
        <f t="shared" si="37"/>
        <v>0</v>
      </c>
      <c r="AI131" s="108" t="str">
        <f t="shared" si="38"/>
        <v>--</v>
      </c>
      <c r="AJ131" s="28"/>
      <c r="AK131" s="28"/>
    </row>
    <row r="132" spans="1:37" ht="21" hidden="1" outlineLevel="1" x14ac:dyDescent="0.2">
      <c r="A132" s="161"/>
      <c r="B132" s="161"/>
      <c r="C132" s="24" t="s">
        <v>30</v>
      </c>
      <c r="D132" s="24" t="s">
        <v>30</v>
      </c>
      <c r="E132" s="24" t="s">
        <v>30</v>
      </c>
      <c r="F132" s="24" t="s">
        <v>30</v>
      </c>
      <c r="G132" s="152" t="str">
        <f t="shared" si="39"/>
        <v>--</v>
      </c>
      <c r="H132" s="109">
        <f t="shared" si="40"/>
        <v>0</v>
      </c>
      <c r="I132" s="25" t="s">
        <v>30</v>
      </c>
      <c r="J132" s="31" t="s">
        <v>30</v>
      </c>
      <c r="K132" s="83"/>
      <c r="L132" s="31"/>
      <c r="M132" s="24"/>
      <c r="N132" s="24"/>
      <c r="O132" s="24"/>
      <c r="P132" s="24"/>
      <c r="Q132" s="161"/>
      <c r="R132" s="105"/>
      <c r="S132" s="106"/>
      <c r="T132" s="106"/>
      <c r="U132" s="106"/>
      <c r="V132" s="105"/>
      <c r="W132" s="107">
        <f t="shared" si="41"/>
        <v>0</v>
      </c>
      <c r="X132" s="106"/>
      <c r="Y132" s="106"/>
      <c r="Z132" s="106"/>
      <c r="AA132" s="106"/>
      <c r="AB132" s="106"/>
      <c r="AC132" s="107">
        <f t="shared" si="42"/>
        <v>0</v>
      </c>
      <c r="AD132" s="108" t="str">
        <f>IF(AE132=0,"--",IF(AE132&lt;='[4]db fasce di rischio'!$B$4,'[4]db fasce di rischio'!$A$2,IF(AE132&lt;='[4]db fasce di rischio'!$D$4,'[4]db fasce di rischio'!$C$2,IF(AE132&lt;='[4]db fasce di rischio'!$F$4,'[4]db fasce di rischio'!$E$2,IF(AE132&lt;='[4]db fasce di rischio'!$H$4,'[4]db fasce di rischio'!$G$2,"")))))</f>
        <v>--</v>
      </c>
      <c r="AE132" s="109">
        <f t="shared" si="36"/>
        <v>0</v>
      </c>
      <c r="AF132" s="106"/>
      <c r="AG132" s="108" t="str">
        <f>IF(AH132=0,"--",IF(AH132&lt;='db fasce di rischio'!$B$4,'db fasce di rischio'!$A$2,IF(AH132&lt;='db fasce di rischio'!$D$4,'db fasce di rischio'!$C$2,IF(AH132&lt;='db fasce di rischio'!$F$4,'db fasce di rischio'!$E$2,IF(AH132&lt;='db fasce di rischio'!$H$4,'db fasce di rischio'!$G$2,"")))))</f>
        <v>--</v>
      </c>
      <c r="AH132" s="109">
        <f t="shared" si="37"/>
        <v>0</v>
      </c>
      <c r="AI132" s="108" t="str">
        <f t="shared" si="38"/>
        <v>--</v>
      </c>
      <c r="AJ132" s="28"/>
      <c r="AK132" s="28"/>
    </row>
    <row r="133" spans="1:37" ht="21" hidden="1" outlineLevel="1" x14ac:dyDescent="0.2">
      <c r="A133" s="161"/>
      <c r="B133" s="161"/>
      <c r="C133" s="24" t="s">
        <v>30</v>
      </c>
      <c r="D133" s="24" t="s">
        <v>30</v>
      </c>
      <c r="E133" s="24" t="s">
        <v>30</v>
      </c>
      <c r="F133" s="24" t="s">
        <v>30</v>
      </c>
      <c r="G133" s="152" t="str">
        <f t="shared" si="39"/>
        <v>--</v>
      </c>
      <c r="H133" s="109">
        <f t="shared" si="40"/>
        <v>0</v>
      </c>
      <c r="I133" s="25" t="s">
        <v>30</v>
      </c>
      <c r="J133" s="31" t="s">
        <v>30</v>
      </c>
      <c r="K133" s="83"/>
      <c r="L133" s="31"/>
      <c r="M133" s="24"/>
      <c r="N133" s="24"/>
      <c r="O133" s="24"/>
      <c r="P133" s="24"/>
      <c r="Q133" s="161"/>
      <c r="R133" s="105"/>
      <c r="S133" s="106"/>
      <c r="T133" s="106"/>
      <c r="U133" s="106"/>
      <c r="V133" s="105"/>
      <c r="W133" s="107">
        <f t="shared" si="41"/>
        <v>0</v>
      </c>
      <c r="X133" s="106"/>
      <c r="Y133" s="106"/>
      <c r="Z133" s="106"/>
      <c r="AA133" s="106"/>
      <c r="AB133" s="106"/>
      <c r="AC133" s="107">
        <f t="shared" si="42"/>
        <v>0</v>
      </c>
      <c r="AD133" s="108" t="str">
        <f>IF(AE133=0,"--",IF(AE133&lt;='[4]db fasce di rischio'!$B$4,'[4]db fasce di rischio'!$A$2,IF(AE133&lt;='[4]db fasce di rischio'!$D$4,'[4]db fasce di rischio'!$C$2,IF(AE133&lt;='[4]db fasce di rischio'!$F$4,'[4]db fasce di rischio'!$E$2,IF(AE133&lt;='[4]db fasce di rischio'!$H$4,'[4]db fasce di rischio'!$G$2,"")))))</f>
        <v>--</v>
      </c>
      <c r="AE133" s="109">
        <f t="shared" si="36"/>
        <v>0</v>
      </c>
      <c r="AF133" s="106"/>
      <c r="AG133" s="108" t="str">
        <f>IF(AH133=0,"--",IF(AH133&lt;='db fasce di rischio'!$B$4,'db fasce di rischio'!$A$2,IF(AH133&lt;='db fasce di rischio'!$D$4,'db fasce di rischio'!$C$2,IF(AH133&lt;='db fasce di rischio'!$F$4,'db fasce di rischio'!$E$2,IF(AH133&lt;='db fasce di rischio'!$H$4,'db fasce di rischio'!$G$2,"")))))</f>
        <v>--</v>
      </c>
      <c r="AH133" s="109">
        <f t="shared" si="37"/>
        <v>0</v>
      </c>
      <c r="AI133" s="108" t="str">
        <f t="shared" si="38"/>
        <v>--</v>
      </c>
      <c r="AJ133" s="28"/>
      <c r="AK133" s="28"/>
    </row>
    <row r="134" spans="1:37" ht="21" hidden="1" outlineLevel="1" x14ac:dyDescent="0.2">
      <c r="A134" s="161"/>
      <c r="B134" s="161"/>
      <c r="C134" s="24" t="s">
        <v>30</v>
      </c>
      <c r="D134" s="24" t="s">
        <v>30</v>
      </c>
      <c r="E134" s="24" t="s">
        <v>30</v>
      </c>
      <c r="F134" s="24" t="s">
        <v>30</v>
      </c>
      <c r="G134" s="152" t="str">
        <f t="shared" si="39"/>
        <v>--</v>
      </c>
      <c r="H134" s="109">
        <f t="shared" si="40"/>
        <v>0</v>
      </c>
      <c r="I134" s="25" t="s">
        <v>30</v>
      </c>
      <c r="J134" s="31" t="s">
        <v>30</v>
      </c>
      <c r="K134" s="83"/>
      <c r="L134" s="31"/>
      <c r="M134" s="24"/>
      <c r="N134" s="24"/>
      <c r="O134" s="24"/>
      <c r="P134" s="24"/>
      <c r="Q134" s="161"/>
      <c r="R134" s="105"/>
      <c r="S134" s="106"/>
      <c r="T134" s="106"/>
      <c r="U134" s="106"/>
      <c r="V134" s="105"/>
      <c r="W134" s="107">
        <f t="shared" si="41"/>
        <v>0</v>
      </c>
      <c r="X134" s="106"/>
      <c r="Y134" s="106"/>
      <c r="Z134" s="106"/>
      <c r="AA134" s="106"/>
      <c r="AB134" s="106"/>
      <c r="AC134" s="107">
        <f t="shared" si="42"/>
        <v>0</v>
      </c>
      <c r="AD134" s="108" t="str">
        <f>IF(AE134=0,"--",IF(AE134&lt;='[4]db fasce di rischio'!$B$4,'[4]db fasce di rischio'!$A$2,IF(AE134&lt;='[4]db fasce di rischio'!$D$4,'[4]db fasce di rischio'!$C$2,IF(AE134&lt;='[4]db fasce di rischio'!$F$4,'[4]db fasce di rischio'!$E$2,IF(AE134&lt;='[4]db fasce di rischio'!$H$4,'[4]db fasce di rischio'!$G$2,"")))))</f>
        <v>--</v>
      </c>
      <c r="AE134" s="109">
        <f t="shared" si="36"/>
        <v>0</v>
      </c>
      <c r="AF134" s="106"/>
      <c r="AG134" s="108" t="str">
        <f>IF(AH134=0,"--",IF(AH134&lt;='db fasce di rischio'!$B$4,'db fasce di rischio'!$A$2,IF(AH134&lt;='db fasce di rischio'!$D$4,'db fasce di rischio'!$C$2,IF(AH134&lt;='db fasce di rischio'!$F$4,'db fasce di rischio'!$E$2,IF(AH134&lt;='db fasce di rischio'!$H$4,'db fasce di rischio'!$G$2,"")))))</f>
        <v>--</v>
      </c>
      <c r="AH134" s="109">
        <f t="shared" si="37"/>
        <v>0</v>
      </c>
      <c r="AI134" s="108" t="str">
        <f t="shared" si="38"/>
        <v>--</v>
      </c>
      <c r="AJ134" s="28"/>
      <c r="AK134" s="28"/>
    </row>
    <row r="135" spans="1:37" ht="21" hidden="1" outlineLevel="1" x14ac:dyDescent="0.2">
      <c r="A135" s="161"/>
      <c r="B135" s="161"/>
      <c r="C135" s="24" t="s">
        <v>30</v>
      </c>
      <c r="D135" s="24" t="s">
        <v>30</v>
      </c>
      <c r="E135" s="24" t="s">
        <v>30</v>
      </c>
      <c r="F135" s="24" t="s">
        <v>30</v>
      </c>
      <c r="G135" s="152" t="str">
        <f t="shared" si="39"/>
        <v>--</v>
      </c>
      <c r="H135" s="109">
        <f t="shared" si="40"/>
        <v>0</v>
      </c>
      <c r="I135" s="25" t="s">
        <v>30</v>
      </c>
      <c r="J135" s="31" t="s">
        <v>30</v>
      </c>
      <c r="K135" s="83"/>
      <c r="L135" s="31"/>
      <c r="M135" s="24"/>
      <c r="N135" s="24"/>
      <c r="O135" s="24"/>
      <c r="P135" s="24"/>
      <c r="Q135" s="161"/>
      <c r="R135" s="105"/>
      <c r="S135" s="106"/>
      <c r="T135" s="106"/>
      <c r="U135" s="106"/>
      <c r="V135" s="105"/>
      <c r="W135" s="107">
        <f t="shared" si="41"/>
        <v>0</v>
      </c>
      <c r="X135" s="106"/>
      <c r="Y135" s="106"/>
      <c r="Z135" s="106"/>
      <c r="AA135" s="106"/>
      <c r="AB135" s="106"/>
      <c r="AC135" s="107">
        <f t="shared" si="42"/>
        <v>0</v>
      </c>
      <c r="AD135" s="108" t="str">
        <f>IF(AE135=0,"--",IF(AE135&lt;='[4]db fasce di rischio'!$B$4,'[4]db fasce di rischio'!$A$2,IF(AE135&lt;='[4]db fasce di rischio'!$D$4,'[4]db fasce di rischio'!$C$2,IF(AE135&lt;='[4]db fasce di rischio'!$F$4,'[4]db fasce di rischio'!$E$2,IF(AE135&lt;='[4]db fasce di rischio'!$H$4,'[4]db fasce di rischio'!$G$2,"")))))</f>
        <v>--</v>
      </c>
      <c r="AE135" s="109">
        <f t="shared" si="36"/>
        <v>0</v>
      </c>
      <c r="AF135" s="106"/>
      <c r="AG135" s="108" t="str">
        <f>IF(AH135=0,"--",IF(AH135&lt;='db fasce di rischio'!$B$4,'db fasce di rischio'!$A$2,IF(AH135&lt;='db fasce di rischio'!$D$4,'db fasce di rischio'!$C$2,IF(AH135&lt;='db fasce di rischio'!$F$4,'db fasce di rischio'!$E$2,IF(AH135&lt;='db fasce di rischio'!$H$4,'db fasce di rischio'!$G$2,"")))))</f>
        <v>--</v>
      </c>
      <c r="AH135" s="109">
        <f t="shared" si="37"/>
        <v>0</v>
      </c>
      <c r="AI135" s="108" t="str">
        <f t="shared" si="38"/>
        <v>--</v>
      </c>
      <c r="AJ135" s="28"/>
      <c r="AK135" s="28"/>
    </row>
    <row r="136" spans="1:37" ht="21" hidden="1" outlineLevel="1" x14ac:dyDescent="0.2">
      <c r="A136" s="161"/>
      <c r="B136" s="161"/>
      <c r="C136" s="24" t="s">
        <v>30</v>
      </c>
      <c r="D136" s="24" t="s">
        <v>30</v>
      </c>
      <c r="E136" s="24" t="s">
        <v>30</v>
      </c>
      <c r="F136" s="24" t="s">
        <v>30</v>
      </c>
      <c r="G136" s="152" t="str">
        <f t="shared" si="39"/>
        <v>--</v>
      </c>
      <c r="H136" s="109">
        <f t="shared" si="40"/>
        <v>0</v>
      </c>
      <c r="I136" s="25" t="s">
        <v>30</v>
      </c>
      <c r="J136" s="31" t="s">
        <v>30</v>
      </c>
      <c r="K136" s="82"/>
      <c r="L136" s="31"/>
      <c r="M136" s="24"/>
      <c r="N136" s="24"/>
      <c r="O136" s="24"/>
      <c r="P136" s="24"/>
      <c r="Q136" s="161"/>
      <c r="R136" s="105"/>
      <c r="S136" s="106"/>
      <c r="T136" s="106"/>
      <c r="U136" s="106"/>
      <c r="V136" s="105"/>
      <c r="W136" s="107">
        <f t="shared" si="41"/>
        <v>0</v>
      </c>
      <c r="X136" s="106"/>
      <c r="Y136" s="106"/>
      <c r="Z136" s="106"/>
      <c r="AA136" s="106"/>
      <c r="AB136" s="106"/>
      <c r="AC136" s="107">
        <f t="shared" si="42"/>
        <v>0</v>
      </c>
      <c r="AD136" s="108" t="str">
        <f>IF(AE136=0,"--",IF(AE136&lt;='[4]db fasce di rischio'!$B$4,'[4]db fasce di rischio'!$A$2,IF(AE136&lt;='[4]db fasce di rischio'!$D$4,'[4]db fasce di rischio'!$C$2,IF(AE136&lt;='[4]db fasce di rischio'!$F$4,'[4]db fasce di rischio'!$E$2,IF(AE136&lt;='[4]db fasce di rischio'!$H$4,'[4]db fasce di rischio'!$G$2,"")))))</f>
        <v>--</v>
      </c>
      <c r="AE136" s="109">
        <f t="shared" si="36"/>
        <v>0</v>
      </c>
      <c r="AF136" s="106"/>
      <c r="AG136" s="108" t="str">
        <f>IF(AH136=0,"--",IF(AH136&lt;='db fasce di rischio'!$B$4,'db fasce di rischio'!$A$2,IF(AH136&lt;='db fasce di rischio'!$D$4,'db fasce di rischio'!$C$2,IF(AH136&lt;='db fasce di rischio'!$F$4,'db fasce di rischio'!$E$2,IF(AH136&lt;='db fasce di rischio'!$H$4,'db fasce di rischio'!$G$2,"")))))</f>
        <v>--</v>
      </c>
      <c r="AH136" s="109">
        <f t="shared" si="37"/>
        <v>0</v>
      </c>
      <c r="AI136" s="108" t="str">
        <f t="shared" si="38"/>
        <v>--</v>
      </c>
      <c r="AJ136" s="28"/>
      <c r="AK136" s="28"/>
    </row>
    <row r="137" spans="1:37" ht="21" hidden="1" outlineLevel="1" x14ac:dyDescent="0.2">
      <c r="A137" s="161"/>
      <c r="B137" s="161"/>
      <c r="C137" s="24" t="s">
        <v>30</v>
      </c>
      <c r="D137" s="24" t="s">
        <v>30</v>
      </c>
      <c r="E137" s="24" t="s">
        <v>30</v>
      </c>
      <c r="F137" s="24" t="s">
        <v>30</v>
      </c>
      <c r="G137" s="152" t="str">
        <f t="shared" si="39"/>
        <v>--</v>
      </c>
      <c r="H137" s="109">
        <f t="shared" si="40"/>
        <v>0</v>
      </c>
      <c r="I137" s="25" t="s">
        <v>30</v>
      </c>
      <c r="J137" s="31" t="s">
        <v>30</v>
      </c>
      <c r="K137" s="82"/>
      <c r="L137" s="31"/>
      <c r="M137" s="24"/>
      <c r="N137" s="24"/>
      <c r="O137" s="24"/>
      <c r="P137" s="26"/>
      <c r="Q137" s="161"/>
      <c r="R137" s="105"/>
      <c r="S137" s="106"/>
      <c r="T137" s="106"/>
      <c r="U137" s="106"/>
      <c r="V137" s="105"/>
      <c r="W137" s="107">
        <f t="shared" si="41"/>
        <v>0</v>
      </c>
      <c r="X137" s="106"/>
      <c r="Y137" s="106"/>
      <c r="Z137" s="106"/>
      <c r="AA137" s="106"/>
      <c r="AB137" s="106"/>
      <c r="AC137" s="107">
        <f t="shared" si="42"/>
        <v>0</v>
      </c>
      <c r="AD137" s="108" t="str">
        <f>IF(AE137=0,"--",IF(AE137&lt;='[4]db fasce di rischio'!$B$4,'[4]db fasce di rischio'!$A$2,IF(AE137&lt;='[4]db fasce di rischio'!$D$4,'[4]db fasce di rischio'!$C$2,IF(AE137&lt;='[4]db fasce di rischio'!$F$4,'[4]db fasce di rischio'!$E$2,IF(AE137&lt;='[4]db fasce di rischio'!$H$4,'[4]db fasce di rischio'!$G$2,"")))))</f>
        <v>--</v>
      </c>
      <c r="AE137" s="109">
        <f t="shared" si="36"/>
        <v>0</v>
      </c>
      <c r="AF137" s="106"/>
      <c r="AG137" s="108" t="str">
        <f>IF(AH137=0,"--",IF(AH137&lt;='db fasce di rischio'!$B$4,'db fasce di rischio'!$A$2,IF(AH137&lt;='db fasce di rischio'!$D$4,'db fasce di rischio'!$C$2,IF(AH137&lt;='db fasce di rischio'!$F$4,'db fasce di rischio'!$E$2,IF(AH137&lt;='db fasce di rischio'!$H$4,'db fasce di rischio'!$G$2,"")))))</f>
        <v>--</v>
      </c>
      <c r="AH137" s="109">
        <f t="shared" si="37"/>
        <v>0</v>
      </c>
      <c r="AI137" s="108" t="str">
        <f t="shared" si="38"/>
        <v>--</v>
      </c>
      <c r="AJ137" s="28"/>
      <c r="AK137" s="28"/>
    </row>
    <row r="138" spans="1:37" ht="21" hidden="1" outlineLevel="1" x14ac:dyDescent="0.2">
      <c r="A138" s="161"/>
      <c r="B138" s="161"/>
      <c r="C138" s="24" t="s">
        <v>30</v>
      </c>
      <c r="D138" s="24" t="s">
        <v>30</v>
      </c>
      <c r="E138" s="24" t="s">
        <v>30</v>
      </c>
      <c r="F138" s="24" t="s">
        <v>30</v>
      </c>
      <c r="G138" s="152" t="str">
        <f t="shared" si="39"/>
        <v>--</v>
      </c>
      <c r="H138" s="109">
        <f t="shared" si="40"/>
        <v>0</v>
      </c>
      <c r="I138" s="25" t="s">
        <v>30</v>
      </c>
      <c r="J138" s="31" t="s">
        <v>30</v>
      </c>
      <c r="K138" s="82"/>
      <c r="L138" s="31"/>
      <c r="M138" s="24"/>
      <c r="N138" s="24"/>
      <c r="O138" s="24"/>
      <c r="P138" s="27"/>
      <c r="Q138" s="161"/>
      <c r="R138" s="105"/>
      <c r="S138" s="106"/>
      <c r="T138" s="106"/>
      <c r="U138" s="106"/>
      <c r="V138" s="105"/>
      <c r="W138" s="107">
        <f t="shared" si="41"/>
        <v>0</v>
      </c>
      <c r="X138" s="106"/>
      <c r="Y138" s="106"/>
      <c r="Z138" s="106"/>
      <c r="AA138" s="106"/>
      <c r="AB138" s="106"/>
      <c r="AC138" s="107">
        <f t="shared" si="42"/>
        <v>0</v>
      </c>
      <c r="AD138" s="108" t="str">
        <f>IF(AE138=0,"--",IF(AE138&lt;='[4]db fasce di rischio'!$B$4,'[4]db fasce di rischio'!$A$2,IF(AE138&lt;='[4]db fasce di rischio'!$D$4,'[4]db fasce di rischio'!$C$2,IF(AE138&lt;='[4]db fasce di rischio'!$F$4,'[4]db fasce di rischio'!$E$2,IF(AE138&lt;='[4]db fasce di rischio'!$H$4,'[4]db fasce di rischio'!$G$2,"")))))</f>
        <v>--</v>
      </c>
      <c r="AE138" s="109">
        <f t="shared" si="36"/>
        <v>0</v>
      </c>
      <c r="AF138" s="106"/>
      <c r="AG138" s="108" t="str">
        <f>IF(AH138=0,"--",IF(AH138&lt;='db fasce di rischio'!$B$4,'db fasce di rischio'!$A$2,IF(AH138&lt;='db fasce di rischio'!$D$4,'db fasce di rischio'!$C$2,IF(AH138&lt;='db fasce di rischio'!$F$4,'db fasce di rischio'!$E$2,IF(AH138&lt;='db fasce di rischio'!$H$4,'db fasce di rischio'!$G$2,"")))))</f>
        <v>--</v>
      </c>
      <c r="AH138" s="109">
        <f t="shared" si="37"/>
        <v>0</v>
      </c>
      <c r="AI138" s="108" t="str">
        <f t="shared" si="38"/>
        <v>--</v>
      </c>
      <c r="AJ138" s="28"/>
      <c r="AK138" s="28"/>
    </row>
    <row r="139" spans="1:37" ht="21" collapsed="1" x14ac:dyDescent="0.2">
      <c r="A139" s="160"/>
      <c r="B139" s="160"/>
      <c r="C139" s="87"/>
      <c r="D139" s="87"/>
      <c r="E139" s="87"/>
      <c r="F139" s="87"/>
      <c r="G139" s="87"/>
      <c r="H139" s="87"/>
      <c r="I139" s="87"/>
      <c r="J139" s="87"/>
      <c r="K139" s="168"/>
      <c r="L139" s="87"/>
      <c r="M139" s="87"/>
      <c r="N139" s="87"/>
      <c r="O139" s="87"/>
      <c r="P139" s="87"/>
      <c r="Q139" s="160"/>
      <c r="R139" s="28"/>
      <c r="S139" s="28"/>
      <c r="T139" s="28"/>
      <c r="U139" s="28"/>
      <c r="V139" s="28"/>
      <c r="W139" s="28"/>
      <c r="X139" s="28"/>
      <c r="Y139" s="28"/>
      <c r="Z139" s="28"/>
      <c r="AA139" s="28"/>
      <c r="AB139" s="28"/>
      <c r="AC139" s="28"/>
      <c r="AD139" s="28"/>
      <c r="AE139" s="28"/>
      <c r="AF139" s="28"/>
      <c r="AG139" s="28"/>
      <c r="AH139" s="28"/>
      <c r="AI139" s="28"/>
      <c r="AJ139" s="28"/>
      <c r="AK139" s="28"/>
    </row>
    <row r="140" spans="1:37" ht="90.6" customHeight="1" x14ac:dyDescent="0.2">
      <c r="A140" s="29"/>
      <c r="B140" s="29"/>
      <c r="C140" s="30" t="s">
        <v>665</v>
      </c>
      <c r="D140" s="30"/>
      <c r="E140" s="28"/>
      <c r="F140" s="28"/>
      <c r="G140" s="28"/>
      <c r="H140" s="28"/>
      <c r="I140" s="28"/>
      <c r="J140" s="28"/>
      <c r="K140" s="80"/>
      <c r="L140" s="28"/>
      <c r="M140" s="28"/>
      <c r="N140" s="28"/>
      <c r="O140" s="79" t="s">
        <v>6</v>
      </c>
      <c r="P140" s="79" t="s">
        <v>666</v>
      </c>
      <c r="Q140" s="28"/>
      <c r="R140" s="192" t="str">
        <f>'Val testo - PNA 2019'!$A$4</f>
        <v>Livello di interesse “esterno”(1.1)</v>
      </c>
      <c r="S140" s="192" t="str">
        <f>'Val testo - PNA 2019'!$A$12</f>
        <v>Grado di discrezionalità del decisore interno alla PA rispetto al processo (1.2)</v>
      </c>
      <c r="T140" s="192" t="str">
        <f>'Val testo - PNA 2019'!$A$20</f>
        <v>Manifestazione di eventi corruttivi o di maladministration in passato (1.3)</v>
      </c>
      <c r="U140" s="192" t="str">
        <f>'Val testo - PNA 2019'!$A$28</f>
        <v>Complessità/opacità del processo decisionale (1.4)</v>
      </c>
      <c r="V140" s="192" t="str">
        <f>'Val testo - PNA 2019'!$A$36</f>
        <v>Livello di collaborazione del responsabile del processo (1.5)</v>
      </c>
      <c r="W140" s="193" t="s">
        <v>1276</v>
      </c>
      <c r="X140" s="192" t="str">
        <f>'Val testo - PNA 2019'!$A$46</f>
        <v>Impatto organizzativo (2.1)</v>
      </c>
      <c r="Y140" s="192" t="str">
        <f>'Val testo - PNA 2019'!$A$54</f>
        <v>Impatto derivante dalla definizione dei ruoli/responsabilità (2.2)</v>
      </c>
      <c r="Z140" s="192" t="str">
        <f>'Val testo - PNA 2019'!$A$62</f>
        <v>Impatto economico (2.3)</v>
      </c>
      <c r="AA140" s="192" t="str">
        <f>'Val testo - PNA 2019'!$A$70</f>
        <v>Impatto reputazionale (2.4)</v>
      </c>
      <c r="AB140" s="192" t="str">
        <f>'Val testo - PNA 2019'!$A$78</f>
        <v>Impatto organizzativo, economico e sull'immagine (2.5)</v>
      </c>
      <c r="AC140" s="193" t="s">
        <v>1276</v>
      </c>
      <c r="AD140" s="194" t="s">
        <v>1277</v>
      </c>
      <c r="AE140" s="194" t="s">
        <v>1278</v>
      </c>
      <c r="AF140" s="174" t="s">
        <v>1382</v>
      </c>
      <c r="AG140" s="173" t="s">
        <v>1303</v>
      </c>
      <c r="AH140" s="173" t="s">
        <v>1304</v>
      </c>
      <c r="AI140" s="175" t="s">
        <v>1387</v>
      </c>
      <c r="AJ140" s="28"/>
      <c r="AK140" s="28"/>
    </row>
    <row r="141" spans="1:37" ht="30.6" customHeight="1" x14ac:dyDescent="0.2">
      <c r="A141" s="160"/>
      <c r="B141" s="160">
        <v>7</v>
      </c>
      <c r="C141" s="265" t="s">
        <v>1257</v>
      </c>
      <c r="D141" s="266"/>
      <c r="E141" s="267"/>
      <c r="F141" s="270"/>
      <c r="G141" s="270"/>
      <c r="H141" s="270"/>
      <c r="I141" s="270"/>
      <c r="J141" s="45" t="s">
        <v>11</v>
      </c>
      <c r="K141" s="271" t="s">
        <v>3</v>
      </c>
      <c r="L141" s="271"/>
      <c r="M141" s="37"/>
      <c r="N141" s="153" t="s">
        <v>667</v>
      </c>
      <c r="O141" s="154" t="str">
        <f>IF(P141=0,"--",IF(P141&lt;='db fasce di rischio'!$B$4,'db fasce di rischio'!$A$2,IF(P141&lt;='db fasce di rischio'!$D$4,'db fasce di rischio'!$C$2,IF(P141&lt;='db fasce di rischio'!$F$4,'db fasce di rischio'!$E$2,IF(P141&lt;='db fasce di rischio'!$H$4,'db fasce di rischio'!$G$2,"")))))</f>
        <v>--</v>
      </c>
      <c r="P141" s="155">
        <f>IF(AH141=0,MAX(AH141:AH159),AH141)</f>
        <v>0</v>
      </c>
      <c r="Q141" s="160"/>
      <c r="R141" s="105"/>
      <c r="S141" s="106"/>
      <c r="T141" s="106"/>
      <c r="U141" s="106"/>
      <c r="V141" s="105"/>
      <c r="W141" s="107">
        <f>SUM(R141:V141)/5</f>
        <v>0</v>
      </c>
      <c r="X141" s="106"/>
      <c r="Y141" s="106"/>
      <c r="Z141" s="106"/>
      <c r="AA141" s="106"/>
      <c r="AB141" s="106"/>
      <c r="AC141" s="107">
        <f>SUM(X141:AB141)/5</f>
        <v>0</v>
      </c>
      <c r="AD141" s="108" t="str">
        <f>IF(AE141=0,"--",IF(AE141&lt;='[4]db fasce di rischio'!$B$4,'[4]db fasce di rischio'!$A$2,IF(AE141&lt;='[4]db fasce di rischio'!$D$4,'[4]db fasce di rischio'!$C$2,IF(AE141&lt;='[4]db fasce di rischio'!$F$4,'[4]db fasce di rischio'!$E$2,IF(AE141&lt;='[4]db fasce di rischio'!$H$4,'[4]db fasce di rischio'!$G$2,"")))))</f>
        <v>--</v>
      </c>
      <c r="AE141" s="109">
        <f>W141*AC141</f>
        <v>0</v>
      </c>
      <c r="AF141" s="106"/>
      <c r="AG141" s="108" t="str">
        <f>IF(AH141=0,"--",IF(AH141&lt;='db fasce di rischio'!$B$4,'db fasce di rischio'!$A$2,IF(AH141&lt;='db fasce di rischio'!$D$4,'db fasce di rischio'!$C$2,IF(AH141&lt;='db fasce di rischio'!$F$4,'db fasce di rischio'!$E$2,IF(AH141&lt;='db fasce di rischio'!$H$4,'db fasce di rischio'!$G$2,"")))))</f>
        <v>--</v>
      </c>
      <c r="AH141" s="109">
        <f>IF(MAX(AH145:AH159)&gt;(AF141*AE141),MAX(AH145:AH159),AF141*AE141)</f>
        <v>0</v>
      </c>
      <c r="AI141" s="108" t="str">
        <f>AG141</f>
        <v>--</v>
      </c>
      <c r="AJ141" s="28"/>
      <c r="AK141" s="28"/>
    </row>
    <row r="142" spans="1:37" ht="59.45" customHeight="1" x14ac:dyDescent="0.2">
      <c r="A142" s="160"/>
      <c r="B142" s="160"/>
      <c r="C142" s="268"/>
      <c r="D142" s="269"/>
      <c r="E142" s="269"/>
      <c r="F142" s="164"/>
      <c r="G142" s="164"/>
      <c r="H142" s="164"/>
      <c r="I142" s="164"/>
      <c r="J142" s="164"/>
      <c r="K142" s="164"/>
      <c r="L142" s="164"/>
      <c r="M142" s="165"/>
      <c r="N142" s="272" t="s">
        <v>1302</v>
      </c>
      <c r="O142" s="272"/>
      <c r="P142" s="272"/>
      <c r="Q142" s="160"/>
      <c r="R142" s="160"/>
      <c r="S142" s="28"/>
      <c r="T142" s="28"/>
      <c r="U142" s="28"/>
      <c r="V142" s="28"/>
      <c r="W142" s="28"/>
      <c r="X142" s="28"/>
      <c r="Y142" s="28"/>
      <c r="Z142" s="28"/>
      <c r="AA142" s="28"/>
      <c r="AB142" s="28"/>
      <c r="AC142" s="28"/>
      <c r="AD142" s="28"/>
      <c r="AE142" s="28"/>
      <c r="AF142" s="28"/>
      <c r="AG142" s="28"/>
      <c r="AH142" s="28"/>
      <c r="AI142" s="28"/>
      <c r="AJ142" s="28"/>
      <c r="AK142" s="28"/>
    </row>
    <row r="143" spans="1:37" ht="31.5" hidden="1" customHeight="1" outlineLevel="1" x14ac:dyDescent="0.2">
      <c r="A143" s="160"/>
      <c r="B143" s="160"/>
      <c r="C143" s="260" t="s">
        <v>1256</v>
      </c>
      <c r="D143" s="261"/>
      <c r="E143" s="151"/>
      <c r="F143" s="151"/>
      <c r="G143" s="151"/>
      <c r="H143" s="151"/>
      <c r="I143" s="151"/>
      <c r="J143" s="151"/>
      <c r="K143" s="150"/>
      <c r="L143" s="151"/>
      <c r="M143" s="156">
        <f>SUM(I130:I138)</f>
        <v>0</v>
      </c>
      <c r="N143" s="157"/>
      <c r="O143" s="157"/>
      <c r="P143" s="157"/>
      <c r="Q143" s="160"/>
      <c r="R143" s="160"/>
      <c r="S143" s="28"/>
      <c r="T143" s="28"/>
      <c r="U143" s="28"/>
      <c r="V143" s="28"/>
      <c r="W143" s="28"/>
      <c r="X143" s="28"/>
      <c r="Y143" s="28"/>
      <c r="Z143" s="28"/>
      <c r="AA143" s="28"/>
      <c r="AB143" s="28"/>
      <c r="AC143" s="28"/>
      <c r="AD143" s="28"/>
      <c r="AE143" s="28"/>
      <c r="AF143" s="28"/>
      <c r="AG143" s="28"/>
      <c r="AH143" s="28"/>
      <c r="AI143" s="28"/>
      <c r="AJ143" s="28"/>
      <c r="AK143" s="28"/>
    </row>
    <row r="144" spans="1:37" ht="81.95" hidden="1" customHeight="1" outlineLevel="1" x14ac:dyDescent="0.2">
      <c r="A144" s="161"/>
      <c r="B144" s="161"/>
      <c r="C144" s="22" t="s">
        <v>905</v>
      </c>
      <c r="D144" s="22" t="s">
        <v>906</v>
      </c>
      <c r="E144" s="22" t="s">
        <v>971</v>
      </c>
      <c r="F144" s="22" t="s">
        <v>970</v>
      </c>
      <c r="G144" s="262" t="s">
        <v>1299</v>
      </c>
      <c r="H144" s="263"/>
      <c r="I144" s="22" t="s">
        <v>969</v>
      </c>
      <c r="J144" s="22" t="s">
        <v>907</v>
      </c>
      <c r="K144" s="45" t="s">
        <v>972</v>
      </c>
      <c r="L144" s="45" t="s">
        <v>908</v>
      </c>
      <c r="M144" s="22" t="s">
        <v>630</v>
      </c>
      <c r="N144" s="22" t="s">
        <v>668</v>
      </c>
      <c r="O144" s="22" t="s">
        <v>669</v>
      </c>
      <c r="P144" s="22" t="s">
        <v>670</v>
      </c>
      <c r="Q144" s="161"/>
      <c r="R144" s="192" t="str">
        <f>'Val testo - PNA 2019'!$A$4</f>
        <v>Livello di interesse “esterno”(1.1)</v>
      </c>
      <c r="S144" s="192" t="str">
        <f>'Val testo - PNA 2019'!$A$12</f>
        <v>Grado di discrezionalità del decisore interno alla PA rispetto al processo (1.2)</v>
      </c>
      <c r="T144" s="192" t="str">
        <f>'Val testo - PNA 2019'!$A$20</f>
        <v>Manifestazione di eventi corruttivi o di maladministration in passato (1.3)</v>
      </c>
      <c r="U144" s="192" t="str">
        <f>'Val testo - PNA 2019'!$A$28</f>
        <v>Complessità/opacità del processo decisionale (1.4)</v>
      </c>
      <c r="V144" s="192" t="str">
        <f>'Val testo - PNA 2019'!$A$36</f>
        <v>Livello di collaborazione del responsabile del processo (1.5)</v>
      </c>
      <c r="W144" s="193" t="s">
        <v>1276</v>
      </c>
      <c r="X144" s="192" t="str">
        <f>'Val testo - PNA 2019'!$A$46</f>
        <v>Impatto organizzativo (2.1)</v>
      </c>
      <c r="Y144" s="192" t="str">
        <f>'Val testo - PNA 2019'!$A$54</f>
        <v>Impatto derivante dalla definizione dei ruoli/responsabilità (2.2)</v>
      </c>
      <c r="Z144" s="192" t="str">
        <f>'Val testo - PNA 2019'!$A$62</f>
        <v>Impatto economico (2.3)</v>
      </c>
      <c r="AA144" s="192" t="str">
        <f>'Val testo - PNA 2019'!$A$70</f>
        <v>Impatto reputazionale (2.4)</v>
      </c>
      <c r="AB144" s="192" t="str">
        <f>'Val testo - PNA 2019'!$A$78</f>
        <v>Impatto organizzativo, economico e sull'immagine (2.5)</v>
      </c>
      <c r="AC144" s="193" t="s">
        <v>1276</v>
      </c>
      <c r="AD144" s="194" t="s">
        <v>1277</v>
      </c>
      <c r="AE144" s="194" t="s">
        <v>1278</v>
      </c>
      <c r="AF144" s="174" t="s">
        <v>1382</v>
      </c>
      <c r="AG144" s="173" t="s">
        <v>1303</v>
      </c>
      <c r="AH144" s="22" t="s">
        <v>1293</v>
      </c>
      <c r="AI144" s="22" t="s">
        <v>1387</v>
      </c>
      <c r="AJ144" s="28"/>
      <c r="AK144" s="28"/>
    </row>
    <row r="145" spans="1:37" ht="21" hidden="1" outlineLevel="1" x14ac:dyDescent="0.2">
      <c r="A145" s="161"/>
      <c r="B145" s="161"/>
      <c r="C145" s="24" t="s">
        <v>30</v>
      </c>
      <c r="D145" s="24" t="s">
        <v>30</v>
      </c>
      <c r="E145" s="24" t="s">
        <v>30</v>
      </c>
      <c r="F145" s="24" t="s">
        <v>30</v>
      </c>
      <c r="G145" s="152" t="str">
        <f>AG145</f>
        <v>--</v>
      </c>
      <c r="H145" s="109">
        <f>AH145</f>
        <v>0</v>
      </c>
      <c r="I145" s="25" t="s">
        <v>30</v>
      </c>
      <c r="J145" s="31" t="s">
        <v>30</v>
      </c>
      <c r="K145" s="82"/>
      <c r="L145" s="31"/>
      <c r="M145" s="24"/>
      <c r="N145" s="24"/>
      <c r="O145" s="24"/>
      <c r="P145" s="24"/>
      <c r="Q145" s="161"/>
      <c r="R145" s="105"/>
      <c r="S145" s="106"/>
      <c r="T145" s="106"/>
      <c r="U145" s="106"/>
      <c r="V145" s="105"/>
      <c r="W145" s="107">
        <f>SUM(R145:V145)/5</f>
        <v>0</v>
      </c>
      <c r="X145" s="106"/>
      <c r="Y145" s="106"/>
      <c r="Z145" s="106"/>
      <c r="AA145" s="106"/>
      <c r="AB145" s="106"/>
      <c r="AC145" s="107">
        <f>SUM(X145:AB145)/5</f>
        <v>0</v>
      </c>
      <c r="AD145" s="108" t="str">
        <f>IF(AE145=0,"--",IF(AE145&lt;='[4]db fasce di rischio'!$B$4,'[4]db fasce di rischio'!$A$2,IF(AE145&lt;='[4]db fasce di rischio'!$D$4,'[4]db fasce di rischio'!$C$2,IF(AE145&lt;='[4]db fasce di rischio'!$F$4,'[4]db fasce di rischio'!$E$2,IF(AE145&lt;='[4]db fasce di rischio'!$H$4,'[4]db fasce di rischio'!$G$2,"")))))</f>
        <v>--</v>
      </c>
      <c r="AE145" s="109">
        <f t="shared" ref="AE145:AE159" si="43">W145*AC145</f>
        <v>0</v>
      </c>
      <c r="AF145" s="106"/>
      <c r="AG145" s="108" t="str">
        <f>IF(AH145=0,"--",IF(AH145&lt;='db fasce di rischio'!$B$4,'db fasce di rischio'!$A$2,IF(AH145&lt;='db fasce di rischio'!$D$4,'db fasce di rischio'!$C$2,IF(AH145&lt;='db fasce di rischio'!$F$4,'db fasce di rischio'!$E$2,IF(AH145&lt;='db fasce di rischio'!$H$4,'db fasce di rischio'!$G$2,"")))))</f>
        <v>--</v>
      </c>
      <c r="AH145" s="109">
        <f t="shared" ref="AH145:AH159" si="44">AF145*AE145</f>
        <v>0</v>
      </c>
      <c r="AI145" s="108" t="str">
        <f t="shared" ref="AI145:AI159" si="45">AG145</f>
        <v>--</v>
      </c>
      <c r="AJ145" s="28"/>
      <c r="AK145" s="28"/>
    </row>
    <row r="146" spans="1:37" ht="21" hidden="1" outlineLevel="1" x14ac:dyDescent="0.2">
      <c r="A146" s="161"/>
      <c r="B146" s="161"/>
      <c r="C146" s="24" t="s">
        <v>30</v>
      </c>
      <c r="D146" s="24" t="s">
        <v>30</v>
      </c>
      <c r="E146" s="24" t="s">
        <v>30</v>
      </c>
      <c r="F146" s="24" t="s">
        <v>30</v>
      </c>
      <c r="G146" s="152" t="str">
        <f t="shared" ref="G146:G159" si="46">AG146</f>
        <v>--</v>
      </c>
      <c r="H146" s="109">
        <f t="shared" ref="H146:H159" si="47">AH146</f>
        <v>0</v>
      </c>
      <c r="I146" s="25" t="s">
        <v>30</v>
      </c>
      <c r="J146" s="31" t="s">
        <v>30</v>
      </c>
      <c r="K146" s="82"/>
      <c r="L146" s="31"/>
      <c r="M146" s="24"/>
      <c r="N146" s="24"/>
      <c r="O146" s="24"/>
      <c r="P146" s="24"/>
      <c r="Q146" s="161"/>
      <c r="R146" s="105"/>
      <c r="S146" s="106"/>
      <c r="T146" s="106"/>
      <c r="U146" s="106"/>
      <c r="V146" s="105"/>
      <c r="W146" s="107">
        <f t="shared" ref="W146:W159" si="48">SUM(R146:V146)/5</f>
        <v>0</v>
      </c>
      <c r="X146" s="106"/>
      <c r="Y146" s="106"/>
      <c r="Z146" s="106"/>
      <c r="AA146" s="106"/>
      <c r="AB146" s="106"/>
      <c r="AC146" s="107">
        <f t="shared" ref="AC146:AC159" si="49">SUM(X146:AB146)/5</f>
        <v>0</v>
      </c>
      <c r="AD146" s="108" t="str">
        <f>IF(AE146=0,"--",IF(AE146&lt;='[4]db fasce di rischio'!$B$4,'[4]db fasce di rischio'!$A$2,IF(AE146&lt;='[4]db fasce di rischio'!$D$4,'[4]db fasce di rischio'!$C$2,IF(AE146&lt;='[4]db fasce di rischio'!$F$4,'[4]db fasce di rischio'!$E$2,IF(AE146&lt;='[4]db fasce di rischio'!$H$4,'[4]db fasce di rischio'!$G$2,"")))))</f>
        <v>--</v>
      </c>
      <c r="AE146" s="109">
        <f t="shared" si="43"/>
        <v>0</v>
      </c>
      <c r="AF146" s="106"/>
      <c r="AG146" s="108" t="str">
        <f>IF(AH146=0,"--",IF(AH146&lt;='db fasce di rischio'!$B$4,'db fasce di rischio'!$A$2,IF(AH146&lt;='db fasce di rischio'!$D$4,'db fasce di rischio'!$C$2,IF(AH146&lt;='db fasce di rischio'!$F$4,'db fasce di rischio'!$E$2,IF(AH146&lt;='db fasce di rischio'!$H$4,'db fasce di rischio'!$G$2,"")))))</f>
        <v>--</v>
      </c>
      <c r="AH146" s="109">
        <f t="shared" si="44"/>
        <v>0</v>
      </c>
      <c r="AI146" s="108" t="str">
        <f t="shared" si="45"/>
        <v>--</v>
      </c>
      <c r="AJ146" s="28"/>
      <c r="AK146" s="28"/>
    </row>
    <row r="147" spans="1:37" ht="21" hidden="1" outlineLevel="1" x14ac:dyDescent="0.2">
      <c r="A147" s="161"/>
      <c r="B147" s="161"/>
      <c r="C147" s="24" t="s">
        <v>30</v>
      </c>
      <c r="D147" s="24" t="s">
        <v>30</v>
      </c>
      <c r="E147" s="24" t="s">
        <v>30</v>
      </c>
      <c r="F147" s="24" t="s">
        <v>30</v>
      </c>
      <c r="G147" s="152" t="str">
        <f t="shared" si="46"/>
        <v>--</v>
      </c>
      <c r="H147" s="109">
        <f t="shared" si="47"/>
        <v>0</v>
      </c>
      <c r="I147" s="25" t="s">
        <v>30</v>
      </c>
      <c r="J147" s="31" t="s">
        <v>30</v>
      </c>
      <c r="K147" s="82"/>
      <c r="L147" s="31"/>
      <c r="M147" s="24"/>
      <c r="N147" s="24"/>
      <c r="O147" s="24"/>
      <c r="P147" s="24"/>
      <c r="Q147" s="161"/>
      <c r="R147" s="105"/>
      <c r="S147" s="106"/>
      <c r="T147" s="106"/>
      <c r="U147" s="106"/>
      <c r="V147" s="105"/>
      <c r="W147" s="107">
        <f t="shared" si="48"/>
        <v>0</v>
      </c>
      <c r="X147" s="106"/>
      <c r="Y147" s="106"/>
      <c r="Z147" s="106"/>
      <c r="AA147" s="106"/>
      <c r="AB147" s="106"/>
      <c r="AC147" s="107">
        <f t="shared" si="49"/>
        <v>0</v>
      </c>
      <c r="AD147" s="108" t="str">
        <f>IF(AE147=0,"--",IF(AE147&lt;='[4]db fasce di rischio'!$B$4,'[4]db fasce di rischio'!$A$2,IF(AE147&lt;='[4]db fasce di rischio'!$D$4,'[4]db fasce di rischio'!$C$2,IF(AE147&lt;='[4]db fasce di rischio'!$F$4,'[4]db fasce di rischio'!$E$2,IF(AE147&lt;='[4]db fasce di rischio'!$H$4,'[4]db fasce di rischio'!$G$2,"")))))</f>
        <v>--</v>
      </c>
      <c r="AE147" s="109">
        <f t="shared" si="43"/>
        <v>0</v>
      </c>
      <c r="AF147" s="106"/>
      <c r="AG147" s="108" t="str">
        <f>IF(AH147=0,"--",IF(AH147&lt;='db fasce di rischio'!$B$4,'db fasce di rischio'!$A$2,IF(AH147&lt;='db fasce di rischio'!$D$4,'db fasce di rischio'!$C$2,IF(AH147&lt;='db fasce di rischio'!$F$4,'db fasce di rischio'!$E$2,IF(AH147&lt;='db fasce di rischio'!$H$4,'db fasce di rischio'!$G$2,"")))))</f>
        <v>--</v>
      </c>
      <c r="AH147" s="109">
        <f t="shared" si="44"/>
        <v>0</v>
      </c>
      <c r="AI147" s="108" t="str">
        <f t="shared" si="45"/>
        <v>--</v>
      </c>
      <c r="AJ147" s="28"/>
      <c r="AK147" s="28"/>
    </row>
    <row r="148" spans="1:37" ht="21" hidden="1" outlineLevel="1" x14ac:dyDescent="0.2">
      <c r="A148" s="161"/>
      <c r="B148" s="161"/>
      <c r="C148" s="24" t="s">
        <v>30</v>
      </c>
      <c r="D148" s="24" t="s">
        <v>30</v>
      </c>
      <c r="E148" s="24" t="s">
        <v>30</v>
      </c>
      <c r="F148" s="24" t="s">
        <v>30</v>
      </c>
      <c r="G148" s="152" t="str">
        <f t="shared" si="46"/>
        <v>--</v>
      </c>
      <c r="H148" s="109">
        <f t="shared" si="47"/>
        <v>0</v>
      </c>
      <c r="I148" s="25" t="s">
        <v>30</v>
      </c>
      <c r="J148" s="31" t="s">
        <v>30</v>
      </c>
      <c r="K148" s="82"/>
      <c r="L148" s="31"/>
      <c r="M148" s="24"/>
      <c r="N148" s="24"/>
      <c r="O148" s="24"/>
      <c r="P148" s="24"/>
      <c r="Q148" s="161"/>
      <c r="R148" s="105"/>
      <c r="S148" s="106"/>
      <c r="T148" s="106"/>
      <c r="U148" s="106"/>
      <c r="V148" s="105"/>
      <c r="W148" s="107">
        <f t="shared" si="48"/>
        <v>0</v>
      </c>
      <c r="X148" s="106"/>
      <c r="Y148" s="106"/>
      <c r="Z148" s="106"/>
      <c r="AA148" s="106"/>
      <c r="AB148" s="106"/>
      <c r="AC148" s="107">
        <f t="shared" si="49"/>
        <v>0</v>
      </c>
      <c r="AD148" s="108" t="str">
        <f>IF(AE148=0,"--",IF(AE148&lt;='[4]db fasce di rischio'!$B$4,'[4]db fasce di rischio'!$A$2,IF(AE148&lt;='[4]db fasce di rischio'!$D$4,'[4]db fasce di rischio'!$C$2,IF(AE148&lt;='[4]db fasce di rischio'!$F$4,'[4]db fasce di rischio'!$E$2,IF(AE148&lt;='[4]db fasce di rischio'!$H$4,'[4]db fasce di rischio'!$G$2,"")))))</f>
        <v>--</v>
      </c>
      <c r="AE148" s="109">
        <f t="shared" si="43"/>
        <v>0</v>
      </c>
      <c r="AF148" s="106"/>
      <c r="AG148" s="108" t="str">
        <f>IF(AH148=0,"--",IF(AH148&lt;='db fasce di rischio'!$B$4,'db fasce di rischio'!$A$2,IF(AH148&lt;='db fasce di rischio'!$D$4,'db fasce di rischio'!$C$2,IF(AH148&lt;='db fasce di rischio'!$F$4,'db fasce di rischio'!$E$2,IF(AH148&lt;='db fasce di rischio'!$H$4,'db fasce di rischio'!$G$2,"")))))</f>
        <v>--</v>
      </c>
      <c r="AH148" s="109">
        <f t="shared" si="44"/>
        <v>0</v>
      </c>
      <c r="AI148" s="108" t="str">
        <f t="shared" si="45"/>
        <v>--</v>
      </c>
      <c r="AJ148" s="28"/>
      <c r="AK148" s="28"/>
    </row>
    <row r="149" spans="1:37" ht="21" hidden="1" outlineLevel="1" x14ac:dyDescent="0.2">
      <c r="A149" s="161"/>
      <c r="B149" s="161"/>
      <c r="C149" s="24" t="s">
        <v>30</v>
      </c>
      <c r="D149" s="24" t="s">
        <v>30</v>
      </c>
      <c r="E149" s="24" t="s">
        <v>30</v>
      </c>
      <c r="F149" s="24" t="s">
        <v>30</v>
      </c>
      <c r="G149" s="152" t="str">
        <f t="shared" si="46"/>
        <v>--</v>
      </c>
      <c r="H149" s="109">
        <f t="shared" si="47"/>
        <v>0</v>
      </c>
      <c r="I149" s="25" t="s">
        <v>30</v>
      </c>
      <c r="J149" s="31" t="s">
        <v>30</v>
      </c>
      <c r="K149" s="82"/>
      <c r="L149" s="31"/>
      <c r="M149" s="24"/>
      <c r="N149" s="24"/>
      <c r="O149" s="24"/>
      <c r="P149" s="24"/>
      <c r="Q149" s="161"/>
      <c r="R149" s="105"/>
      <c r="S149" s="106"/>
      <c r="T149" s="106"/>
      <c r="U149" s="106"/>
      <c r="V149" s="105"/>
      <c r="W149" s="107">
        <f t="shared" si="48"/>
        <v>0</v>
      </c>
      <c r="X149" s="106"/>
      <c r="Y149" s="106"/>
      <c r="Z149" s="106"/>
      <c r="AA149" s="106"/>
      <c r="AB149" s="106"/>
      <c r="AC149" s="107">
        <f t="shared" si="49"/>
        <v>0</v>
      </c>
      <c r="AD149" s="108" t="str">
        <f>IF(AE149=0,"--",IF(AE149&lt;='[4]db fasce di rischio'!$B$4,'[4]db fasce di rischio'!$A$2,IF(AE149&lt;='[4]db fasce di rischio'!$D$4,'[4]db fasce di rischio'!$C$2,IF(AE149&lt;='[4]db fasce di rischio'!$F$4,'[4]db fasce di rischio'!$E$2,IF(AE149&lt;='[4]db fasce di rischio'!$H$4,'[4]db fasce di rischio'!$G$2,"")))))</f>
        <v>--</v>
      </c>
      <c r="AE149" s="109">
        <f t="shared" si="43"/>
        <v>0</v>
      </c>
      <c r="AF149" s="106"/>
      <c r="AG149" s="108" t="str">
        <f>IF(AH149=0,"--",IF(AH149&lt;='db fasce di rischio'!$B$4,'db fasce di rischio'!$A$2,IF(AH149&lt;='db fasce di rischio'!$D$4,'db fasce di rischio'!$C$2,IF(AH149&lt;='db fasce di rischio'!$F$4,'db fasce di rischio'!$E$2,IF(AH149&lt;='db fasce di rischio'!$H$4,'db fasce di rischio'!$G$2,"")))))</f>
        <v>--</v>
      </c>
      <c r="AH149" s="109">
        <f t="shared" si="44"/>
        <v>0</v>
      </c>
      <c r="AI149" s="108" t="str">
        <f t="shared" si="45"/>
        <v>--</v>
      </c>
      <c r="AJ149" s="28"/>
      <c r="AK149" s="28"/>
    </row>
    <row r="150" spans="1:37" ht="21" hidden="1" outlineLevel="1" x14ac:dyDescent="0.2">
      <c r="A150" s="161"/>
      <c r="B150" s="161"/>
      <c r="C150" s="24" t="s">
        <v>30</v>
      </c>
      <c r="D150" s="24" t="s">
        <v>30</v>
      </c>
      <c r="E150" s="24" t="s">
        <v>30</v>
      </c>
      <c r="F150" s="24" t="s">
        <v>30</v>
      </c>
      <c r="G150" s="152" t="str">
        <f t="shared" si="46"/>
        <v>--</v>
      </c>
      <c r="H150" s="109">
        <f t="shared" si="47"/>
        <v>0</v>
      </c>
      <c r="I150" s="25" t="s">
        <v>30</v>
      </c>
      <c r="J150" s="31" t="s">
        <v>30</v>
      </c>
      <c r="K150" s="82"/>
      <c r="L150" s="31"/>
      <c r="M150" s="24"/>
      <c r="N150" s="24"/>
      <c r="O150" s="24"/>
      <c r="P150" s="24"/>
      <c r="Q150" s="161"/>
      <c r="R150" s="105"/>
      <c r="S150" s="106"/>
      <c r="T150" s="106"/>
      <c r="U150" s="106"/>
      <c r="V150" s="105"/>
      <c r="W150" s="107">
        <f t="shared" si="48"/>
        <v>0</v>
      </c>
      <c r="X150" s="106"/>
      <c r="Y150" s="106"/>
      <c r="Z150" s="106"/>
      <c r="AA150" s="106"/>
      <c r="AB150" s="106"/>
      <c r="AC150" s="107">
        <f t="shared" si="49"/>
        <v>0</v>
      </c>
      <c r="AD150" s="108" t="str">
        <f>IF(AE150=0,"--",IF(AE150&lt;='[4]db fasce di rischio'!$B$4,'[4]db fasce di rischio'!$A$2,IF(AE150&lt;='[4]db fasce di rischio'!$D$4,'[4]db fasce di rischio'!$C$2,IF(AE150&lt;='[4]db fasce di rischio'!$F$4,'[4]db fasce di rischio'!$E$2,IF(AE150&lt;='[4]db fasce di rischio'!$H$4,'[4]db fasce di rischio'!$G$2,"")))))</f>
        <v>--</v>
      </c>
      <c r="AE150" s="109">
        <f t="shared" si="43"/>
        <v>0</v>
      </c>
      <c r="AF150" s="106"/>
      <c r="AG150" s="108" t="str">
        <f>IF(AH150=0,"--",IF(AH150&lt;='db fasce di rischio'!$B$4,'db fasce di rischio'!$A$2,IF(AH150&lt;='db fasce di rischio'!$D$4,'db fasce di rischio'!$C$2,IF(AH150&lt;='db fasce di rischio'!$F$4,'db fasce di rischio'!$E$2,IF(AH150&lt;='db fasce di rischio'!$H$4,'db fasce di rischio'!$G$2,"")))))</f>
        <v>--</v>
      </c>
      <c r="AH150" s="109">
        <f t="shared" si="44"/>
        <v>0</v>
      </c>
      <c r="AI150" s="108" t="str">
        <f t="shared" si="45"/>
        <v>--</v>
      </c>
      <c r="AJ150" s="28"/>
      <c r="AK150" s="28"/>
    </row>
    <row r="151" spans="1:37" ht="21" hidden="1" outlineLevel="1" x14ac:dyDescent="0.2">
      <c r="A151" s="161"/>
      <c r="B151" s="161"/>
      <c r="C151" s="24" t="s">
        <v>30</v>
      </c>
      <c r="D151" s="24" t="s">
        <v>30</v>
      </c>
      <c r="E151" s="24" t="s">
        <v>30</v>
      </c>
      <c r="F151" s="24" t="s">
        <v>30</v>
      </c>
      <c r="G151" s="152" t="str">
        <f t="shared" si="46"/>
        <v>--</v>
      </c>
      <c r="H151" s="109">
        <f t="shared" si="47"/>
        <v>0</v>
      </c>
      <c r="I151" s="25" t="s">
        <v>30</v>
      </c>
      <c r="J151" s="31" t="s">
        <v>30</v>
      </c>
      <c r="K151" s="82"/>
      <c r="L151" s="31"/>
      <c r="M151" s="24"/>
      <c r="N151" s="24"/>
      <c r="O151" s="24"/>
      <c r="P151" s="24"/>
      <c r="Q151" s="161"/>
      <c r="R151" s="105"/>
      <c r="S151" s="106"/>
      <c r="T151" s="106"/>
      <c r="U151" s="106"/>
      <c r="V151" s="105"/>
      <c r="W151" s="107">
        <f t="shared" si="48"/>
        <v>0</v>
      </c>
      <c r="X151" s="106"/>
      <c r="Y151" s="106"/>
      <c r="Z151" s="106"/>
      <c r="AA151" s="106"/>
      <c r="AB151" s="106"/>
      <c r="AC151" s="107">
        <f t="shared" si="49"/>
        <v>0</v>
      </c>
      <c r="AD151" s="108" t="str">
        <f>IF(AE151=0,"--",IF(AE151&lt;='[4]db fasce di rischio'!$B$4,'[4]db fasce di rischio'!$A$2,IF(AE151&lt;='[4]db fasce di rischio'!$D$4,'[4]db fasce di rischio'!$C$2,IF(AE151&lt;='[4]db fasce di rischio'!$F$4,'[4]db fasce di rischio'!$E$2,IF(AE151&lt;='[4]db fasce di rischio'!$H$4,'[4]db fasce di rischio'!$G$2,"")))))</f>
        <v>--</v>
      </c>
      <c r="AE151" s="109">
        <f t="shared" si="43"/>
        <v>0</v>
      </c>
      <c r="AF151" s="106"/>
      <c r="AG151" s="108" t="str">
        <f>IF(AH151=0,"--",IF(AH151&lt;='db fasce di rischio'!$B$4,'db fasce di rischio'!$A$2,IF(AH151&lt;='db fasce di rischio'!$D$4,'db fasce di rischio'!$C$2,IF(AH151&lt;='db fasce di rischio'!$F$4,'db fasce di rischio'!$E$2,IF(AH151&lt;='db fasce di rischio'!$H$4,'db fasce di rischio'!$G$2,"")))))</f>
        <v>--</v>
      </c>
      <c r="AH151" s="109">
        <f t="shared" si="44"/>
        <v>0</v>
      </c>
      <c r="AI151" s="108" t="str">
        <f t="shared" si="45"/>
        <v>--</v>
      </c>
      <c r="AJ151" s="28"/>
      <c r="AK151" s="28"/>
    </row>
    <row r="152" spans="1:37" ht="21" hidden="1" outlineLevel="1" x14ac:dyDescent="0.2">
      <c r="A152" s="161"/>
      <c r="B152" s="161"/>
      <c r="C152" s="24" t="s">
        <v>30</v>
      </c>
      <c r="D152" s="24" t="s">
        <v>30</v>
      </c>
      <c r="E152" s="24" t="s">
        <v>30</v>
      </c>
      <c r="F152" s="24" t="s">
        <v>30</v>
      </c>
      <c r="G152" s="152" t="str">
        <f t="shared" si="46"/>
        <v>--</v>
      </c>
      <c r="H152" s="109">
        <f t="shared" si="47"/>
        <v>0</v>
      </c>
      <c r="I152" s="25" t="s">
        <v>30</v>
      </c>
      <c r="J152" s="31" t="s">
        <v>30</v>
      </c>
      <c r="K152" s="82"/>
      <c r="L152" s="31"/>
      <c r="M152" s="24"/>
      <c r="N152" s="24"/>
      <c r="O152" s="24"/>
      <c r="P152" s="24"/>
      <c r="Q152" s="161"/>
      <c r="R152" s="105"/>
      <c r="S152" s="106"/>
      <c r="T152" s="106"/>
      <c r="U152" s="106"/>
      <c r="V152" s="105"/>
      <c r="W152" s="107">
        <f t="shared" si="48"/>
        <v>0</v>
      </c>
      <c r="X152" s="106"/>
      <c r="Y152" s="106"/>
      <c r="Z152" s="106"/>
      <c r="AA152" s="106"/>
      <c r="AB152" s="106"/>
      <c r="AC152" s="107">
        <f t="shared" si="49"/>
        <v>0</v>
      </c>
      <c r="AD152" s="108" t="str">
        <f>IF(AE152=0,"--",IF(AE152&lt;='[4]db fasce di rischio'!$B$4,'[4]db fasce di rischio'!$A$2,IF(AE152&lt;='[4]db fasce di rischio'!$D$4,'[4]db fasce di rischio'!$C$2,IF(AE152&lt;='[4]db fasce di rischio'!$F$4,'[4]db fasce di rischio'!$E$2,IF(AE152&lt;='[4]db fasce di rischio'!$H$4,'[4]db fasce di rischio'!$G$2,"")))))</f>
        <v>--</v>
      </c>
      <c r="AE152" s="109">
        <f t="shared" si="43"/>
        <v>0</v>
      </c>
      <c r="AF152" s="106"/>
      <c r="AG152" s="108" t="str">
        <f>IF(AH152=0,"--",IF(AH152&lt;='db fasce di rischio'!$B$4,'db fasce di rischio'!$A$2,IF(AH152&lt;='db fasce di rischio'!$D$4,'db fasce di rischio'!$C$2,IF(AH152&lt;='db fasce di rischio'!$F$4,'db fasce di rischio'!$E$2,IF(AH152&lt;='db fasce di rischio'!$H$4,'db fasce di rischio'!$G$2,"")))))</f>
        <v>--</v>
      </c>
      <c r="AH152" s="109">
        <f t="shared" si="44"/>
        <v>0</v>
      </c>
      <c r="AI152" s="108" t="str">
        <f t="shared" si="45"/>
        <v>--</v>
      </c>
      <c r="AJ152" s="28"/>
      <c r="AK152" s="28"/>
    </row>
    <row r="153" spans="1:37" ht="21" hidden="1" outlineLevel="1" x14ac:dyDescent="0.2">
      <c r="A153" s="161"/>
      <c r="B153" s="161"/>
      <c r="C153" s="24" t="s">
        <v>30</v>
      </c>
      <c r="D153" s="24" t="s">
        <v>30</v>
      </c>
      <c r="E153" s="24" t="s">
        <v>30</v>
      </c>
      <c r="F153" s="24" t="s">
        <v>30</v>
      </c>
      <c r="G153" s="152" t="str">
        <f t="shared" si="46"/>
        <v>--</v>
      </c>
      <c r="H153" s="109">
        <f t="shared" si="47"/>
        <v>0</v>
      </c>
      <c r="I153" s="25" t="s">
        <v>30</v>
      </c>
      <c r="J153" s="31" t="s">
        <v>30</v>
      </c>
      <c r="K153" s="83"/>
      <c r="L153" s="31"/>
      <c r="M153" s="24"/>
      <c r="N153" s="24"/>
      <c r="O153" s="24"/>
      <c r="P153" s="24"/>
      <c r="Q153" s="161"/>
      <c r="R153" s="105"/>
      <c r="S153" s="106"/>
      <c r="T153" s="106"/>
      <c r="U153" s="106"/>
      <c r="V153" s="105"/>
      <c r="W153" s="107">
        <f t="shared" si="48"/>
        <v>0</v>
      </c>
      <c r="X153" s="106"/>
      <c r="Y153" s="106"/>
      <c r="Z153" s="106"/>
      <c r="AA153" s="106"/>
      <c r="AB153" s="106"/>
      <c r="AC153" s="107">
        <f t="shared" si="49"/>
        <v>0</v>
      </c>
      <c r="AD153" s="108" t="str">
        <f>IF(AE153=0,"--",IF(AE153&lt;='[4]db fasce di rischio'!$B$4,'[4]db fasce di rischio'!$A$2,IF(AE153&lt;='[4]db fasce di rischio'!$D$4,'[4]db fasce di rischio'!$C$2,IF(AE153&lt;='[4]db fasce di rischio'!$F$4,'[4]db fasce di rischio'!$E$2,IF(AE153&lt;='[4]db fasce di rischio'!$H$4,'[4]db fasce di rischio'!$G$2,"")))))</f>
        <v>--</v>
      </c>
      <c r="AE153" s="109">
        <f t="shared" si="43"/>
        <v>0</v>
      </c>
      <c r="AF153" s="106"/>
      <c r="AG153" s="108" t="str">
        <f>IF(AH153=0,"--",IF(AH153&lt;='db fasce di rischio'!$B$4,'db fasce di rischio'!$A$2,IF(AH153&lt;='db fasce di rischio'!$D$4,'db fasce di rischio'!$C$2,IF(AH153&lt;='db fasce di rischio'!$F$4,'db fasce di rischio'!$E$2,IF(AH153&lt;='db fasce di rischio'!$H$4,'db fasce di rischio'!$G$2,"")))))</f>
        <v>--</v>
      </c>
      <c r="AH153" s="109">
        <f t="shared" si="44"/>
        <v>0</v>
      </c>
      <c r="AI153" s="108" t="str">
        <f t="shared" si="45"/>
        <v>--</v>
      </c>
      <c r="AJ153" s="28"/>
      <c r="AK153" s="28"/>
    </row>
    <row r="154" spans="1:37" ht="21" hidden="1" outlineLevel="1" x14ac:dyDescent="0.2">
      <c r="A154" s="161"/>
      <c r="B154" s="161"/>
      <c r="C154" s="24" t="s">
        <v>30</v>
      </c>
      <c r="D154" s="24" t="s">
        <v>30</v>
      </c>
      <c r="E154" s="24" t="s">
        <v>30</v>
      </c>
      <c r="F154" s="24" t="s">
        <v>30</v>
      </c>
      <c r="G154" s="152" t="str">
        <f t="shared" si="46"/>
        <v>--</v>
      </c>
      <c r="H154" s="109">
        <f t="shared" si="47"/>
        <v>0</v>
      </c>
      <c r="I154" s="25" t="s">
        <v>30</v>
      </c>
      <c r="J154" s="31" t="s">
        <v>30</v>
      </c>
      <c r="K154" s="83"/>
      <c r="L154" s="31"/>
      <c r="M154" s="24"/>
      <c r="N154" s="24"/>
      <c r="O154" s="24"/>
      <c r="P154" s="24"/>
      <c r="Q154" s="161"/>
      <c r="R154" s="105"/>
      <c r="S154" s="106"/>
      <c r="T154" s="106"/>
      <c r="U154" s="106"/>
      <c r="V154" s="105"/>
      <c r="W154" s="107">
        <f t="shared" si="48"/>
        <v>0</v>
      </c>
      <c r="X154" s="106"/>
      <c r="Y154" s="106"/>
      <c r="Z154" s="106"/>
      <c r="AA154" s="106"/>
      <c r="AB154" s="106"/>
      <c r="AC154" s="107">
        <f t="shared" si="49"/>
        <v>0</v>
      </c>
      <c r="AD154" s="108" t="str">
        <f>IF(AE154=0,"--",IF(AE154&lt;='[4]db fasce di rischio'!$B$4,'[4]db fasce di rischio'!$A$2,IF(AE154&lt;='[4]db fasce di rischio'!$D$4,'[4]db fasce di rischio'!$C$2,IF(AE154&lt;='[4]db fasce di rischio'!$F$4,'[4]db fasce di rischio'!$E$2,IF(AE154&lt;='[4]db fasce di rischio'!$H$4,'[4]db fasce di rischio'!$G$2,"")))))</f>
        <v>--</v>
      </c>
      <c r="AE154" s="109">
        <f t="shared" si="43"/>
        <v>0</v>
      </c>
      <c r="AF154" s="106"/>
      <c r="AG154" s="108" t="str">
        <f>IF(AH154=0,"--",IF(AH154&lt;='db fasce di rischio'!$B$4,'db fasce di rischio'!$A$2,IF(AH154&lt;='db fasce di rischio'!$D$4,'db fasce di rischio'!$C$2,IF(AH154&lt;='db fasce di rischio'!$F$4,'db fasce di rischio'!$E$2,IF(AH154&lt;='db fasce di rischio'!$H$4,'db fasce di rischio'!$G$2,"")))))</f>
        <v>--</v>
      </c>
      <c r="AH154" s="109">
        <f t="shared" si="44"/>
        <v>0</v>
      </c>
      <c r="AI154" s="108" t="str">
        <f t="shared" si="45"/>
        <v>--</v>
      </c>
      <c r="AJ154" s="28"/>
      <c r="AK154" s="28"/>
    </row>
    <row r="155" spans="1:37" ht="21" hidden="1" outlineLevel="1" x14ac:dyDescent="0.2">
      <c r="A155" s="161"/>
      <c r="B155" s="161"/>
      <c r="C155" s="24" t="s">
        <v>30</v>
      </c>
      <c r="D155" s="24" t="s">
        <v>30</v>
      </c>
      <c r="E155" s="24" t="s">
        <v>30</v>
      </c>
      <c r="F155" s="24" t="s">
        <v>30</v>
      </c>
      <c r="G155" s="152" t="str">
        <f t="shared" si="46"/>
        <v>--</v>
      </c>
      <c r="H155" s="109">
        <f t="shared" si="47"/>
        <v>0</v>
      </c>
      <c r="I155" s="25" t="s">
        <v>30</v>
      </c>
      <c r="J155" s="31" t="s">
        <v>30</v>
      </c>
      <c r="K155" s="83"/>
      <c r="L155" s="31"/>
      <c r="M155" s="24"/>
      <c r="N155" s="24"/>
      <c r="O155" s="24"/>
      <c r="P155" s="24"/>
      <c r="Q155" s="161"/>
      <c r="R155" s="105"/>
      <c r="S155" s="106"/>
      <c r="T155" s="106"/>
      <c r="U155" s="106"/>
      <c r="V155" s="105"/>
      <c r="W155" s="107">
        <f t="shared" si="48"/>
        <v>0</v>
      </c>
      <c r="X155" s="106"/>
      <c r="Y155" s="106"/>
      <c r="Z155" s="106"/>
      <c r="AA155" s="106"/>
      <c r="AB155" s="106"/>
      <c r="AC155" s="107">
        <f t="shared" si="49"/>
        <v>0</v>
      </c>
      <c r="AD155" s="108" t="str">
        <f>IF(AE155=0,"--",IF(AE155&lt;='[4]db fasce di rischio'!$B$4,'[4]db fasce di rischio'!$A$2,IF(AE155&lt;='[4]db fasce di rischio'!$D$4,'[4]db fasce di rischio'!$C$2,IF(AE155&lt;='[4]db fasce di rischio'!$F$4,'[4]db fasce di rischio'!$E$2,IF(AE155&lt;='[4]db fasce di rischio'!$H$4,'[4]db fasce di rischio'!$G$2,"")))))</f>
        <v>--</v>
      </c>
      <c r="AE155" s="109">
        <f t="shared" si="43"/>
        <v>0</v>
      </c>
      <c r="AF155" s="106"/>
      <c r="AG155" s="108" t="str">
        <f>IF(AH155=0,"--",IF(AH155&lt;='db fasce di rischio'!$B$4,'db fasce di rischio'!$A$2,IF(AH155&lt;='db fasce di rischio'!$D$4,'db fasce di rischio'!$C$2,IF(AH155&lt;='db fasce di rischio'!$F$4,'db fasce di rischio'!$E$2,IF(AH155&lt;='db fasce di rischio'!$H$4,'db fasce di rischio'!$G$2,"")))))</f>
        <v>--</v>
      </c>
      <c r="AH155" s="109">
        <f t="shared" si="44"/>
        <v>0</v>
      </c>
      <c r="AI155" s="108" t="str">
        <f t="shared" si="45"/>
        <v>--</v>
      </c>
      <c r="AJ155" s="28"/>
      <c r="AK155" s="28"/>
    </row>
    <row r="156" spans="1:37" ht="21" hidden="1" outlineLevel="1" x14ac:dyDescent="0.2">
      <c r="A156" s="161"/>
      <c r="B156" s="161"/>
      <c r="C156" s="24" t="s">
        <v>30</v>
      </c>
      <c r="D156" s="24" t="s">
        <v>30</v>
      </c>
      <c r="E156" s="24" t="s">
        <v>30</v>
      </c>
      <c r="F156" s="24" t="s">
        <v>30</v>
      </c>
      <c r="G156" s="152" t="str">
        <f t="shared" si="46"/>
        <v>--</v>
      </c>
      <c r="H156" s="109">
        <f t="shared" si="47"/>
        <v>0</v>
      </c>
      <c r="I156" s="25" t="s">
        <v>30</v>
      </c>
      <c r="J156" s="31" t="s">
        <v>30</v>
      </c>
      <c r="K156" s="83"/>
      <c r="L156" s="31"/>
      <c r="M156" s="24"/>
      <c r="N156" s="24"/>
      <c r="O156" s="24"/>
      <c r="P156" s="24"/>
      <c r="Q156" s="161"/>
      <c r="R156" s="105"/>
      <c r="S156" s="106"/>
      <c r="T156" s="106"/>
      <c r="U156" s="106"/>
      <c r="V156" s="105"/>
      <c r="W156" s="107">
        <f t="shared" si="48"/>
        <v>0</v>
      </c>
      <c r="X156" s="106"/>
      <c r="Y156" s="106"/>
      <c r="Z156" s="106"/>
      <c r="AA156" s="106"/>
      <c r="AB156" s="106"/>
      <c r="AC156" s="107">
        <f t="shared" si="49"/>
        <v>0</v>
      </c>
      <c r="AD156" s="108" t="str">
        <f>IF(AE156=0,"--",IF(AE156&lt;='[4]db fasce di rischio'!$B$4,'[4]db fasce di rischio'!$A$2,IF(AE156&lt;='[4]db fasce di rischio'!$D$4,'[4]db fasce di rischio'!$C$2,IF(AE156&lt;='[4]db fasce di rischio'!$F$4,'[4]db fasce di rischio'!$E$2,IF(AE156&lt;='[4]db fasce di rischio'!$H$4,'[4]db fasce di rischio'!$G$2,"")))))</f>
        <v>--</v>
      </c>
      <c r="AE156" s="109">
        <f t="shared" si="43"/>
        <v>0</v>
      </c>
      <c r="AF156" s="106"/>
      <c r="AG156" s="108" t="str">
        <f>IF(AH156=0,"--",IF(AH156&lt;='db fasce di rischio'!$B$4,'db fasce di rischio'!$A$2,IF(AH156&lt;='db fasce di rischio'!$D$4,'db fasce di rischio'!$C$2,IF(AH156&lt;='db fasce di rischio'!$F$4,'db fasce di rischio'!$E$2,IF(AH156&lt;='db fasce di rischio'!$H$4,'db fasce di rischio'!$G$2,"")))))</f>
        <v>--</v>
      </c>
      <c r="AH156" s="109">
        <f t="shared" si="44"/>
        <v>0</v>
      </c>
      <c r="AI156" s="108" t="str">
        <f t="shared" si="45"/>
        <v>--</v>
      </c>
      <c r="AJ156" s="28"/>
      <c r="AK156" s="28"/>
    </row>
    <row r="157" spans="1:37" ht="21" hidden="1" outlineLevel="1" x14ac:dyDescent="0.2">
      <c r="A157" s="161"/>
      <c r="B157" s="161"/>
      <c r="C157" s="24" t="s">
        <v>30</v>
      </c>
      <c r="D157" s="24" t="s">
        <v>30</v>
      </c>
      <c r="E157" s="24" t="s">
        <v>30</v>
      </c>
      <c r="F157" s="24" t="s">
        <v>30</v>
      </c>
      <c r="G157" s="152" t="str">
        <f t="shared" si="46"/>
        <v>--</v>
      </c>
      <c r="H157" s="109">
        <f t="shared" si="47"/>
        <v>0</v>
      </c>
      <c r="I157" s="25" t="s">
        <v>30</v>
      </c>
      <c r="J157" s="31" t="s">
        <v>30</v>
      </c>
      <c r="K157" s="82"/>
      <c r="L157" s="31"/>
      <c r="M157" s="24"/>
      <c r="N157" s="24"/>
      <c r="O157" s="24"/>
      <c r="P157" s="24"/>
      <c r="Q157" s="161"/>
      <c r="R157" s="105"/>
      <c r="S157" s="106"/>
      <c r="T157" s="106"/>
      <c r="U157" s="106"/>
      <c r="V157" s="105"/>
      <c r="W157" s="107">
        <f t="shared" si="48"/>
        <v>0</v>
      </c>
      <c r="X157" s="106"/>
      <c r="Y157" s="106"/>
      <c r="Z157" s="106"/>
      <c r="AA157" s="106"/>
      <c r="AB157" s="106"/>
      <c r="AC157" s="107">
        <f t="shared" si="49"/>
        <v>0</v>
      </c>
      <c r="AD157" s="108" t="str">
        <f>IF(AE157=0,"--",IF(AE157&lt;='[4]db fasce di rischio'!$B$4,'[4]db fasce di rischio'!$A$2,IF(AE157&lt;='[4]db fasce di rischio'!$D$4,'[4]db fasce di rischio'!$C$2,IF(AE157&lt;='[4]db fasce di rischio'!$F$4,'[4]db fasce di rischio'!$E$2,IF(AE157&lt;='[4]db fasce di rischio'!$H$4,'[4]db fasce di rischio'!$G$2,"")))))</f>
        <v>--</v>
      </c>
      <c r="AE157" s="109">
        <f t="shared" si="43"/>
        <v>0</v>
      </c>
      <c r="AF157" s="106"/>
      <c r="AG157" s="108" t="str">
        <f>IF(AH157=0,"--",IF(AH157&lt;='db fasce di rischio'!$B$4,'db fasce di rischio'!$A$2,IF(AH157&lt;='db fasce di rischio'!$D$4,'db fasce di rischio'!$C$2,IF(AH157&lt;='db fasce di rischio'!$F$4,'db fasce di rischio'!$E$2,IF(AH157&lt;='db fasce di rischio'!$H$4,'db fasce di rischio'!$G$2,"")))))</f>
        <v>--</v>
      </c>
      <c r="AH157" s="109">
        <f t="shared" si="44"/>
        <v>0</v>
      </c>
      <c r="AI157" s="108" t="str">
        <f t="shared" si="45"/>
        <v>--</v>
      </c>
      <c r="AJ157" s="28"/>
      <c r="AK157" s="28"/>
    </row>
    <row r="158" spans="1:37" ht="21" hidden="1" outlineLevel="1" x14ac:dyDescent="0.2">
      <c r="A158" s="161"/>
      <c r="B158" s="161"/>
      <c r="C158" s="24" t="s">
        <v>30</v>
      </c>
      <c r="D158" s="24" t="s">
        <v>30</v>
      </c>
      <c r="E158" s="24" t="s">
        <v>30</v>
      </c>
      <c r="F158" s="24" t="s">
        <v>30</v>
      </c>
      <c r="G158" s="152" t="str">
        <f t="shared" si="46"/>
        <v>--</v>
      </c>
      <c r="H158" s="109">
        <f t="shared" si="47"/>
        <v>0</v>
      </c>
      <c r="I158" s="25" t="s">
        <v>30</v>
      </c>
      <c r="J158" s="31" t="s">
        <v>30</v>
      </c>
      <c r="K158" s="82"/>
      <c r="L158" s="31"/>
      <c r="M158" s="24"/>
      <c r="N158" s="24"/>
      <c r="O158" s="24"/>
      <c r="P158" s="26"/>
      <c r="Q158" s="161"/>
      <c r="R158" s="105"/>
      <c r="S158" s="106"/>
      <c r="T158" s="106"/>
      <c r="U158" s="106"/>
      <c r="V158" s="105"/>
      <c r="W158" s="107">
        <f t="shared" si="48"/>
        <v>0</v>
      </c>
      <c r="X158" s="106"/>
      <c r="Y158" s="106"/>
      <c r="Z158" s="106"/>
      <c r="AA158" s="106"/>
      <c r="AB158" s="106"/>
      <c r="AC158" s="107">
        <f t="shared" si="49"/>
        <v>0</v>
      </c>
      <c r="AD158" s="108" t="str">
        <f>IF(AE158=0,"--",IF(AE158&lt;='[4]db fasce di rischio'!$B$4,'[4]db fasce di rischio'!$A$2,IF(AE158&lt;='[4]db fasce di rischio'!$D$4,'[4]db fasce di rischio'!$C$2,IF(AE158&lt;='[4]db fasce di rischio'!$F$4,'[4]db fasce di rischio'!$E$2,IF(AE158&lt;='[4]db fasce di rischio'!$H$4,'[4]db fasce di rischio'!$G$2,"")))))</f>
        <v>--</v>
      </c>
      <c r="AE158" s="109">
        <f t="shared" si="43"/>
        <v>0</v>
      </c>
      <c r="AF158" s="106"/>
      <c r="AG158" s="108" t="str">
        <f>IF(AH158=0,"--",IF(AH158&lt;='db fasce di rischio'!$B$4,'db fasce di rischio'!$A$2,IF(AH158&lt;='db fasce di rischio'!$D$4,'db fasce di rischio'!$C$2,IF(AH158&lt;='db fasce di rischio'!$F$4,'db fasce di rischio'!$E$2,IF(AH158&lt;='db fasce di rischio'!$H$4,'db fasce di rischio'!$G$2,"")))))</f>
        <v>--</v>
      </c>
      <c r="AH158" s="109">
        <f t="shared" si="44"/>
        <v>0</v>
      </c>
      <c r="AI158" s="108" t="str">
        <f t="shared" si="45"/>
        <v>--</v>
      </c>
      <c r="AJ158" s="28"/>
      <c r="AK158" s="28"/>
    </row>
    <row r="159" spans="1:37" ht="21" hidden="1" outlineLevel="1" x14ac:dyDescent="0.2">
      <c r="A159" s="161"/>
      <c r="B159" s="161"/>
      <c r="C159" s="24" t="s">
        <v>30</v>
      </c>
      <c r="D159" s="24" t="s">
        <v>30</v>
      </c>
      <c r="E159" s="24" t="s">
        <v>30</v>
      </c>
      <c r="F159" s="24" t="s">
        <v>30</v>
      </c>
      <c r="G159" s="152" t="str">
        <f t="shared" si="46"/>
        <v>--</v>
      </c>
      <c r="H159" s="109">
        <f t="shared" si="47"/>
        <v>0</v>
      </c>
      <c r="I159" s="25" t="s">
        <v>30</v>
      </c>
      <c r="J159" s="31" t="s">
        <v>30</v>
      </c>
      <c r="K159" s="82"/>
      <c r="L159" s="31"/>
      <c r="M159" s="24"/>
      <c r="N159" s="24"/>
      <c r="O159" s="24"/>
      <c r="P159" s="27"/>
      <c r="Q159" s="161"/>
      <c r="R159" s="105"/>
      <c r="S159" s="106"/>
      <c r="T159" s="106"/>
      <c r="U159" s="106"/>
      <c r="V159" s="105"/>
      <c r="W159" s="107">
        <f t="shared" si="48"/>
        <v>0</v>
      </c>
      <c r="X159" s="106"/>
      <c r="Y159" s="106"/>
      <c r="Z159" s="106"/>
      <c r="AA159" s="106"/>
      <c r="AB159" s="106"/>
      <c r="AC159" s="107">
        <f t="shared" si="49"/>
        <v>0</v>
      </c>
      <c r="AD159" s="108" t="str">
        <f>IF(AE159=0,"--",IF(AE159&lt;='[4]db fasce di rischio'!$B$4,'[4]db fasce di rischio'!$A$2,IF(AE159&lt;='[4]db fasce di rischio'!$D$4,'[4]db fasce di rischio'!$C$2,IF(AE159&lt;='[4]db fasce di rischio'!$F$4,'[4]db fasce di rischio'!$E$2,IF(AE159&lt;='[4]db fasce di rischio'!$H$4,'[4]db fasce di rischio'!$G$2,"")))))</f>
        <v>--</v>
      </c>
      <c r="AE159" s="109">
        <f t="shared" si="43"/>
        <v>0</v>
      </c>
      <c r="AF159" s="106"/>
      <c r="AG159" s="108" t="str">
        <f>IF(AH159=0,"--",IF(AH159&lt;='db fasce di rischio'!$B$4,'db fasce di rischio'!$A$2,IF(AH159&lt;='db fasce di rischio'!$D$4,'db fasce di rischio'!$C$2,IF(AH159&lt;='db fasce di rischio'!$F$4,'db fasce di rischio'!$E$2,IF(AH159&lt;='db fasce di rischio'!$H$4,'db fasce di rischio'!$G$2,"")))))</f>
        <v>--</v>
      </c>
      <c r="AH159" s="109">
        <f t="shared" si="44"/>
        <v>0</v>
      </c>
      <c r="AI159" s="108" t="str">
        <f t="shared" si="45"/>
        <v>--</v>
      </c>
      <c r="AJ159" s="28"/>
      <c r="AK159" s="28"/>
    </row>
    <row r="160" spans="1:37" ht="21" collapsed="1" x14ac:dyDescent="0.2">
      <c r="A160" s="160"/>
      <c r="B160" s="160"/>
      <c r="C160" s="87"/>
      <c r="D160" s="87"/>
      <c r="E160" s="87"/>
      <c r="F160" s="87"/>
      <c r="G160" s="87"/>
      <c r="H160" s="87"/>
      <c r="I160" s="87"/>
      <c r="J160" s="87"/>
      <c r="K160" s="168"/>
      <c r="L160" s="87"/>
      <c r="M160" s="87"/>
      <c r="N160" s="87"/>
      <c r="O160" s="87"/>
      <c r="P160" s="87"/>
      <c r="Q160" s="160"/>
      <c r="R160" s="28"/>
      <c r="S160" s="28"/>
      <c r="T160" s="28"/>
      <c r="U160" s="28"/>
      <c r="V160" s="28"/>
      <c r="W160" s="28"/>
      <c r="X160" s="28"/>
      <c r="Y160" s="28"/>
      <c r="Z160" s="28"/>
      <c r="AA160" s="28"/>
      <c r="AB160" s="28"/>
      <c r="AC160" s="28"/>
      <c r="AD160" s="28"/>
      <c r="AE160" s="28"/>
      <c r="AF160" s="28"/>
      <c r="AG160" s="28"/>
      <c r="AH160" s="28"/>
      <c r="AI160" s="28"/>
      <c r="AJ160" s="28"/>
      <c r="AK160" s="28"/>
    </row>
    <row r="161" spans="1:37" ht="90.6" customHeight="1" x14ac:dyDescent="0.2">
      <c r="A161" s="29"/>
      <c r="B161" s="29"/>
      <c r="C161" s="30" t="s">
        <v>665</v>
      </c>
      <c r="D161" s="30"/>
      <c r="E161" s="28"/>
      <c r="F161" s="28"/>
      <c r="G161" s="28"/>
      <c r="H161" s="28"/>
      <c r="I161" s="28"/>
      <c r="J161" s="28"/>
      <c r="K161" s="80"/>
      <c r="L161" s="28"/>
      <c r="M161" s="28"/>
      <c r="N161" s="28"/>
      <c r="O161" s="79" t="s">
        <v>6</v>
      </c>
      <c r="P161" s="79" t="s">
        <v>666</v>
      </c>
      <c r="Q161" s="28"/>
      <c r="R161" s="192" t="str">
        <f>'Val testo - PNA 2019'!$A$4</f>
        <v>Livello di interesse “esterno”(1.1)</v>
      </c>
      <c r="S161" s="192" t="str">
        <f>'Val testo - PNA 2019'!$A$12</f>
        <v>Grado di discrezionalità del decisore interno alla PA rispetto al processo (1.2)</v>
      </c>
      <c r="T161" s="192" t="str">
        <f>'Val testo - PNA 2019'!$A$20</f>
        <v>Manifestazione di eventi corruttivi o di maladministration in passato (1.3)</v>
      </c>
      <c r="U161" s="192" t="str">
        <f>'Val testo - PNA 2019'!$A$28</f>
        <v>Complessità/opacità del processo decisionale (1.4)</v>
      </c>
      <c r="V161" s="192" t="str">
        <f>'Val testo - PNA 2019'!$A$36</f>
        <v>Livello di collaborazione del responsabile del processo (1.5)</v>
      </c>
      <c r="W161" s="193" t="s">
        <v>1276</v>
      </c>
      <c r="X161" s="192" t="str">
        <f>'Val testo - PNA 2019'!$A$46</f>
        <v>Impatto organizzativo (2.1)</v>
      </c>
      <c r="Y161" s="192" t="str">
        <f>'Val testo - PNA 2019'!$A$54</f>
        <v>Impatto derivante dalla definizione dei ruoli/responsabilità (2.2)</v>
      </c>
      <c r="Z161" s="192" t="str">
        <f>'Val testo - PNA 2019'!$A$62</f>
        <v>Impatto economico (2.3)</v>
      </c>
      <c r="AA161" s="192" t="str">
        <f>'Val testo - PNA 2019'!$A$70</f>
        <v>Impatto reputazionale (2.4)</v>
      </c>
      <c r="AB161" s="192" t="str">
        <f>'Val testo - PNA 2019'!$A$78</f>
        <v>Impatto organizzativo, economico e sull'immagine (2.5)</v>
      </c>
      <c r="AC161" s="193" t="s">
        <v>1276</v>
      </c>
      <c r="AD161" s="194" t="s">
        <v>1277</v>
      </c>
      <c r="AE161" s="194" t="s">
        <v>1278</v>
      </c>
      <c r="AF161" s="174" t="s">
        <v>1382</v>
      </c>
      <c r="AG161" s="173" t="s">
        <v>1303</v>
      </c>
      <c r="AH161" s="173" t="s">
        <v>1304</v>
      </c>
      <c r="AI161" s="175" t="s">
        <v>1387</v>
      </c>
      <c r="AJ161" s="28"/>
      <c r="AK161" s="28"/>
    </row>
    <row r="162" spans="1:37" ht="30.6" customHeight="1" x14ac:dyDescent="0.2">
      <c r="A162" s="160"/>
      <c r="B162" s="160">
        <v>8</v>
      </c>
      <c r="C162" s="265" t="s">
        <v>1257</v>
      </c>
      <c r="D162" s="266"/>
      <c r="E162" s="267"/>
      <c r="F162" s="270"/>
      <c r="G162" s="270"/>
      <c r="H162" s="270"/>
      <c r="I162" s="270"/>
      <c r="J162" s="45" t="s">
        <v>11</v>
      </c>
      <c r="K162" s="271" t="s">
        <v>3</v>
      </c>
      <c r="L162" s="271"/>
      <c r="M162" s="37"/>
      <c r="N162" s="153" t="s">
        <v>667</v>
      </c>
      <c r="O162" s="154" t="str">
        <f>IF(P162=0,"--",IF(P162&lt;='db fasce di rischio'!$B$4,'db fasce di rischio'!$A$2,IF(P162&lt;='db fasce di rischio'!$D$4,'db fasce di rischio'!$C$2,IF(P162&lt;='db fasce di rischio'!$F$4,'db fasce di rischio'!$E$2,IF(P162&lt;='db fasce di rischio'!$H$4,'db fasce di rischio'!$G$2,"")))))</f>
        <v>--</v>
      </c>
      <c r="P162" s="155">
        <f>IF(AH162=0,MAX(AH162:AH180),AH162)</f>
        <v>0</v>
      </c>
      <c r="Q162" s="160"/>
      <c r="R162" s="105"/>
      <c r="S162" s="106"/>
      <c r="T162" s="106"/>
      <c r="U162" s="106"/>
      <c r="V162" s="105"/>
      <c r="W162" s="107">
        <f>SUM(R162:V162)/5</f>
        <v>0</v>
      </c>
      <c r="X162" s="106"/>
      <c r="Y162" s="106"/>
      <c r="Z162" s="106"/>
      <c r="AA162" s="106"/>
      <c r="AB162" s="106"/>
      <c r="AC162" s="107">
        <f>SUM(X162:AB162)/5</f>
        <v>0</v>
      </c>
      <c r="AD162" s="108" t="str">
        <f>IF(AE162=0,"--",IF(AE162&lt;='[4]db fasce di rischio'!$B$4,'[4]db fasce di rischio'!$A$2,IF(AE162&lt;='[4]db fasce di rischio'!$D$4,'[4]db fasce di rischio'!$C$2,IF(AE162&lt;='[4]db fasce di rischio'!$F$4,'[4]db fasce di rischio'!$E$2,IF(AE162&lt;='[4]db fasce di rischio'!$H$4,'[4]db fasce di rischio'!$G$2,"")))))</f>
        <v>--</v>
      </c>
      <c r="AE162" s="109">
        <f>W162*AC162</f>
        <v>0</v>
      </c>
      <c r="AF162" s="106"/>
      <c r="AG162" s="108" t="str">
        <f>IF(AH162=0,"--",IF(AH162&lt;='db fasce di rischio'!$B$4,'db fasce di rischio'!$A$2,IF(AH162&lt;='db fasce di rischio'!$D$4,'db fasce di rischio'!$C$2,IF(AH162&lt;='db fasce di rischio'!$F$4,'db fasce di rischio'!$E$2,IF(AH162&lt;='db fasce di rischio'!$H$4,'db fasce di rischio'!$G$2,"")))))</f>
        <v>--</v>
      </c>
      <c r="AH162" s="109">
        <f>IF(MAX(AH166:AH180)&gt;(AF162*AE162),MAX(AH166:AH180),AF162*AE162)</f>
        <v>0</v>
      </c>
      <c r="AI162" s="108" t="str">
        <f>AG162</f>
        <v>--</v>
      </c>
      <c r="AJ162" s="28"/>
      <c r="AK162" s="28"/>
    </row>
    <row r="163" spans="1:37" ht="59.45" customHeight="1" x14ac:dyDescent="0.2">
      <c r="A163" s="160"/>
      <c r="B163" s="160"/>
      <c r="C163" s="268"/>
      <c r="D163" s="269"/>
      <c r="E163" s="269"/>
      <c r="F163" s="164"/>
      <c r="G163" s="164"/>
      <c r="H163" s="164"/>
      <c r="I163" s="164"/>
      <c r="J163" s="164"/>
      <c r="K163" s="164"/>
      <c r="L163" s="164"/>
      <c r="M163" s="165"/>
      <c r="N163" s="272" t="s">
        <v>1302</v>
      </c>
      <c r="O163" s="272"/>
      <c r="P163" s="272"/>
      <c r="Q163" s="160"/>
      <c r="R163" s="160"/>
      <c r="S163" s="28"/>
      <c r="T163" s="28"/>
      <c r="U163" s="28"/>
      <c r="V163" s="28"/>
      <c r="W163" s="28"/>
      <c r="X163" s="28"/>
      <c r="Y163" s="28"/>
      <c r="Z163" s="28"/>
      <c r="AA163" s="28"/>
      <c r="AB163" s="28"/>
      <c r="AC163" s="28"/>
      <c r="AD163" s="28"/>
      <c r="AE163" s="28"/>
      <c r="AF163" s="28"/>
      <c r="AG163" s="28"/>
      <c r="AH163" s="28"/>
      <c r="AI163" s="28"/>
      <c r="AJ163" s="28"/>
      <c r="AK163" s="28"/>
    </row>
    <row r="164" spans="1:37" ht="31.5" hidden="1" customHeight="1" outlineLevel="1" x14ac:dyDescent="0.2">
      <c r="A164" s="160"/>
      <c r="B164" s="160"/>
      <c r="C164" s="260" t="s">
        <v>1256</v>
      </c>
      <c r="D164" s="261"/>
      <c r="E164" s="151"/>
      <c r="F164" s="151"/>
      <c r="G164" s="151"/>
      <c r="H164" s="151"/>
      <c r="I164" s="151"/>
      <c r="J164" s="151"/>
      <c r="K164" s="150"/>
      <c r="L164" s="151"/>
      <c r="M164" s="156">
        <f>SUM(I151:I159)</f>
        <v>0</v>
      </c>
      <c r="N164" s="157"/>
      <c r="O164" s="157"/>
      <c r="P164" s="157"/>
      <c r="Q164" s="160"/>
      <c r="R164" s="160"/>
      <c r="S164" s="28"/>
      <c r="T164" s="28"/>
      <c r="U164" s="28"/>
      <c r="V164" s="28"/>
      <c r="W164" s="28"/>
      <c r="X164" s="28"/>
      <c r="Y164" s="28"/>
      <c r="Z164" s="28"/>
      <c r="AA164" s="28"/>
      <c r="AB164" s="28"/>
      <c r="AC164" s="28"/>
      <c r="AD164" s="28"/>
      <c r="AE164" s="28"/>
      <c r="AF164" s="28"/>
      <c r="AG164" s="28"/>
      <c r="AH164" s="28"/>
      <c r="AI164" s="28"/>
      <c r="AJ164" s="28"/>
      <c r="AK164" s="28"/>
    </row>
    <row r="165" spans="1:37" ht="81.95" hidden="1" customHeight="1" outlineLevel="1" x14ac:dyDescent="0.2">
      <c r="A165" s="161"/>
      <c r="B165" s="161"/>
      <c r="C165" s="22" t="s">
        <v>905</v>
      </c>
      <c r="D165" s="22" t="s">
        <v>906</v>
      </c>
      <c r="E165" s="22" t="s">
        <v>971</v>
      </c>
      <c r="F165" s="22" t="s">
        <v>970</v>
      </c>
      <c r="G165" s="262" t="s">
        <v>1299</v>
      </c>
      <c r="H165" s="263"/>
      <c r="I165" s="22" t="s">
        <v>969</v>
      </c>
      <c r="J165" s="22" t="s">
        <v>907</v>
      </c>
      <c r="K165" s="45" t="s">
        <v>972</v>
      </c>
      <c r="L165" s="45" t="s">
        <v>908</v>
      </c>
      <c r="M165" s="22" t="s">
        <v>630</v>
      </c>
      <c r="N165" s="22" t="s">
        <v>668</v>
      </c>
      <c r="O165" s="22" t="s">
        <v>669</v>
      </c>
      <c r="P165" s="22" t="s">
        <v>670</v>
      </c>
      <c r="Q165" s="161"/>
      <c r="R165" s="192" t="str">
        <f>'Val testo - PNA 2019'!$A$4</f>
        <v>Livello di interesse “esterno”(1.1)</v>
      </c>
      <c r="S165" s="192" t="str">
        <f>'Val testo - PNA 2019'!$A$12</f>
        <v>Grado di discrezionalità del decisore interno alla PA rispetto al processo (1.2)</v>
      </c>
      <c r="T165" s="192" t="str">
        <f>'Val testo - PNA 2019'!$A$20</f>
        <v>Manifestazione di eventi corruttivi o di maladministration in passato (1.3)</v>
      </c>
      <c r="U165" s="192" t="str">
        <f>'Val testo - PNA 2019'!$A$28</f>
        <v>Complessità/opacità del processo decisionale (1.4)</v>
      </c>
      <c r="V165" s="192" t="str">
        <f>'Val testo - PNA 2019'!$A$36</f>
        <v>Livello di collaborazione del responsabile del processo (1.5)</v>
      </c>
      <c r="W165" s="193" t="s">
        <v>1276</v>
      </c>
      <c r="X165" s="192" t="str">
        <f>'Val testo - PNA 2019'!$A$46</f>
        <v>Impatto organizzativo (2.1)</v>
      </c>
      <c r="Y165" s="192" t="str">
        <f>'Val testo - PNA 2019'!$A$54</f>
        <v>Impatto derivante dalla definizione dei ruoli/responsabilità (2.2)</v>
      </c>
      <c r="Z165" s="192" t="str">
        <f>'Val testo - PNA 2019'!$A$62</f>
        <v>Impatto economico (2.3)</v>
      </c>
      <c r="AA165" s="192" t="str">
        <f>'Val testo - PNA 2019'!$A$70</f>
        <v>Impatto reputazionale (2.4)</v>
      </c>
      <c r="AB165" s="192" t="str">
        <f>'Val testo - PNA 2019'!$A$78</f>
        <v>Impatto organizzativo, economico e sull'immagine (2.5)</v>
      </c>
      <c r="AC165" s="193" t="s">
        <v>1276</v>
      </c>
      <c r="AD165" s="194" t="s">
        <v>1277</v>
      </c>
      <c r="AE165" s="194" t="s">
        <v>1278</v>
      </c>
      <c r="AF165" s="174" t="s">
        <v>1382</v>
      </c>
      <c r="AG165" s="173" t="s">
        <v>1303</v>
      </c>
      <c r="AH165" s="22" t="s">
        <v>1293</v>
      </c>
      <c r="AI165" s="22" t="s">
        <v>1387</v>
      </c>
      <c r="AJ165" s="28"/>
      <c r="AK165" s="28"/>
    </row>
    <row r="166" spans="1:37" ht="21" hidden="1" outlineLevel="1" x14ac:dyDescent="0.2">
      <c r="A166" s="161"/>
      <c r="B166" s="161"/>
      <c r="C166" s="24" t="s">
        <v>30</v>
      </c>
      <c r="D166" s="24" t="s">
        <v>30</v>
      </c>
      <c r="E166" s="24" t="s">
        <v>30</v>
      </c>
      <c r="F166" s="24" t="s">
        <v>30</v>
      </c>
      <c r="G166" s="152" t="str">
        <f>AG166</f>
        <v>--</v>
      </c>
      <c r="H166" s="109">
        <f>AH166</f>
        <v>0</v>
      </c>
      <c r="I166" s="25" t="s">
        <v>30</v>
      </c>
      <c r="J166" s="31" t="s">
        <v>30</v>
      </c>
      <c r="K166" s="82"/>
      <c r="L166" s="31"/>
      <c r="M166" s="24"/>
      <c r="N166" s="24"/>
      <c r="O166" s="24"/>
      <c r="P166" s="24"/>
      <c r="Q166" s="161"/>
      <c r="R166" s="105"/>
      <c r="S166" s="106"/>
      <c r="T166" s="106"/>
      <c r="U166" s="106"/>
      <c r="V166" s="105"/>
      <c r="W166" s="107">
        <f>SUM(R166:V166)/5</f>
        <v>0</v>
      </c>
      <c r="X166" s="106"/>
      <c r="Y166" s="106"/>
      <c r="Z166" s="106"/>
      <c r="AA166" s="106"/>
      <c r="AB166" s="106"/>
      <c r="AC166" s="107">
        <f>SUM(X166:AB166)/5</f>
        <v>0</v>
      </c>
      <c r="AD166" s="108" t="str">
        <f>IF(AE166=0,"--",IF(AE166&lt;='[4]db fasce di rischio'!$B$4,'[4]db fasce di rischio'!$A$2,IF(AE166&lt;='[4]db fasce di rischio'!$D$4,'[4]db fasce di rischio'!$C$2,IF(AE166&lt;='[4]db fasce di rischio'!$F$4,'[4]db fasce di rischio'!$E$2,IF(AE166&lt;='[4]db fasce di rischio'!$H$4,'[4]db fasce di rischio'!$G$2,"")))))</f>
        <v>--</v>
      </c>
      <c r="AE166" s="109">
        <f t="shared" ref="AE166:AE180" si="50">W166*AC166</f>
        <v>0</v>
      </c>
      <c r="AF166" s="106"/>
      <c r="AG166" s="108" t="str">
        <f>IF(AH166=0,"--",IF(AH166&lt;='db fasce di rischio'!$B$4,'db fasce di rischio'!$A$2,IF(AH166&lt;='db fasce di rischio'!$D$4,'db fasce di rischio'!$C$2,IF(AH166&lt;='db fasce di rischio'!$F$4,'db fasce di rischio'!$E$2,IF(AH166&lt;='db fasce di rischio'!$H$4,'db fasce di rischio'!$G$2,"")))))</f>
        <v>--</v>
      </c>
      <c r="AH166" s="109">
        <f t="shared" ref="AH166:AH180" si="51">AF166*AE166</f>
        <v>0</v>
      </c>
      <c r="AI166" s="108" t="str">
        <f t="shared" ref="AI166:AI180" si="52">AG166</f>
        <v>--</v>
      </c>
      <c r="AJ166" s="28"/>
      <c r="AK166" s="28"/>
    </row>
    <row r="167" spans="1:37" ht="21" hidden="1" outlineLevel="1" x14ac:dyDescent="0.2">
      <c r="A167" s="161"/>
      <c r="B167" s="161"/>
      <c r="C167" s="24" t="s">
        <v>30</v>
      </c>
      <c r="D167" s="24" t="s">
        <v>30</v>
      </c>
      <c r="E167" s="24" t="s">
        <v>30</v>
      </c>
      <c r="F167" s="24" t="s">
        <v>30</v>
      </c>
      <c r="G167" s="152" t="str">
        <f t="shared" ref="G167:G180" si="53">AG167</f>
        <v>--</v>
      </c>
      <c r="H167" s="109">
        <f t="shared" ref="H167:H180" si="54">AH167</f>
        <v>0</v>
      </c>
      <c r="I167" s="25" t="s">
        <v>30</v>
      </c>
      <c r="J167" s="31" t="s">
        <v>30</v>
      </c>
      <c r="K167" s="82"/>
      <c r="L167" s="31"/>
      <c r="M167" s="24"/>
      <c r="N167" s="24"/>
      <c r="O167" s="24"/>
      <c r="P167" s="24"/>
      <c r="Q167" s="161"/>
      <c r="R167" s="105"/>
      <c r="S167" s="106"/>
      <c r="T167" s="106"/>
      <c r="U167" s="106"/>
      <c r="V167" s="105"/>
      <c r="W167" s="107">
        <f t="shared" ref="W167:W180" si="55">SUM(R167:V167)/5</f>
        <v>0</v>
      </c>
      <c r="X167" s="106"/>
      <c r="Y167" s="106"/>
      <c r="Z167" s="106"/>
      <c r="AA167" s="106"/>
      <c r="AB167" s="106"/>
      <c r="AC167" s="107">
        <f t="shared" ref="AC167:AC180" si="56">SUM(X167:AB167)/5</f>
        <v>0</v>
      </c>
      <c r="AD167" s="108" t="str">
        <f>IF(AE167=0,"--",IF(AE167&lt;='[4]db fasce di rischio'!$B$4,'[4]db fasce di rischio'!$A$2,IF(AE167&lt;='[4]db fasce di rischio'!$D$4,'[4]db fasce di rischio'!$C$2,IF(AE167&lt;='[4]db fasce di rischio'!$F$4,'[4]db fasce di rischio'!$E$2,IF(AE167&lt;='[4]db fasce di rischio'!$H$4,'[4]db fasce di rischio'!$G$2,"")))))</f>
        <v>--</v>
      </c>
      <c r="AE167" s="109">
        <f t="shared" si="50"/>
        <v>0</v>
      </c>
      <c r="AF167" s="106"/>
      <c r="AG167" s="108" t="str">
        <f>IF(AH167=0,"--",IF(AH167&lt;='db fasce di rischio'!$B$4,'db fasce di rischio'!$A$2,IF(AH167&lt;='db fasce di rischio'!$D$4,'db fasce di rischio'!$C$2,IF(AH167&lt;='db fasce di rischio'!$F$4,'db fasce di rischio'!$E$2,IF(AH167&lt;='db fasce di rischio'!$H$4,'db fasce di rischio'!$G$2,"")))))</f>
        <v>--</v>
      </c>
      <c r="AH167" s="109">
        <f t="shared" si="51"/>
        <v>0</v>
      </c>
      <c r="AI167" s="108" t="str">
        <f t="shared" si="52"/>
        <v>--</v>
      </c>
      <c r="AJ167" s="28"/>
      <c r="AK167" s="28"/>
    </row>
    <row r="168" spans="1:37" ht="21" hidden="1" outlineLevel="1" x14ac:dyDescent="0.2">
      <c r="A168" s="161"/>
      <c r="B168" s="161"/>
      <c r="C168" s="24" t="s">
        <v>30</v>
      </c>
      <c r="D168" s="24" t="s">
        <v>30</v>
      </c>
      <c r="E168" s="24" t="s">
        <v>30</v>
      </c>
      <c r="F168" s="24" t="s">
        <v>30</v>
      </c>
      <c r="G168" s="152" t="str">
        <f t="shared" si="53"/>
        <v>--</v>
      </c>
      <c r="H168" s="109">
        <f t="shared" si="54"/>
        <v>0</v>
      </c>
      <c r="I168" s="25" t="s">
        <v>30</v>
      </c>
      <c r="J168" s="31" t="s">
        <v>30</v>
      </c>
      <c r="K168" s="82"/>
      <c r="L168" s="31"/>
      <c r="M168" s="24"/>
      <c r="N168" s="24"/>
      <c r="O168" s="24"/>
      <c r="P168" s="24"/>
      <c r="Q168" s="161"/>
      <c r="R168" s="105"/>
      <c r="S168" s="106"/>
      <c r="T168" s="106"/>
      <c r="U168" s="106"/>
      <c r="V168" s="105"/>
      <c r="W168" s="107">
        <f t="shared" si="55"/>
        <v>0</v>
      </c>
      <c r="X168" s="106"/>
      <c r="Y168" s="106"/>
      <c r="Z168" s="106"/>
      <c r="AA168" s="106"/>
      <c r="AB168" s="106"/>
      <c r="AC168" s="107">
        <f t="shared" si="56"/>
        <v>0</v>
      </c>
      <c r="AD168" s="108" t="str">
        <f>IF(AE168=0,"--",IF(AE168&lt;='[4]db fasce di rischio'!$B$4,'[4]db fasce di rischio'!$A$2,IF(AE168&lt;='[4]db fasce di rischio'!$D$4,'[4]db fasce di rischio'!$C$2,IF(AE168&lt;='[4]db fasce di rischio'!$F$4,'[4]db fasce di rischio'!$E$2,IF(AE168&lt;='[4]db fasce di rischio'!$H$4,'[4]db fasce di rischio'!$G$2,"")))))</f>
        <v>--</v>
      </c>
      <c r="AE168" s="109">
        <f t="shared" si="50"/>
        <v>0</v>
      </c>
      <c r="AF168" s="106"/>
      <c r="AG168" s="108" t="str">
        <f>IF(AH168=0,"--",IF(AH168&lt;='db fasce di rischio'!$B$4,'db fasce di rischio'!$A$2,IF(AH168&lt;='db fasce di rischio'!$D$4,'db fasce di rischio'!$C$2,IF(AH168&lt;='db fasce di rischio'!$F$4,'db fasce di rischio'!$E$2,IF(AH168&lt;='db fasce di rischio'!$H$4,'db fasce di rischio'!$G$2,"")))))</f>
        <v>--</v>
      </c>
      <c r="AH168" s="109">
        <f t="shared" si="51"/>
        <v>0</v>
      </c>
      <c r="AI168" s="108" t="str">
        <f t="shared" si="52"/>
        <v>--</v>
      </c>
      <c r="AJ168" s="28"/>
      <c r="AK168" s="28"/>
    </row>
    <row r="169" spans="1:37" ht="21" hidden="1" outlineLevel="1" x14ac:dyDescent="0.2">
      <c r="A169" s="161"/>
      <c r="B169" s="161"/>
      <c r="C169" s="24" t="s">
        <v>30</v>
      </c>
      <c r="D169" s="24" t="s">
        <v>30</v>
      </c>
      <c r="E169" s="24" t="s">
        <v>30</v>
      </c>
      <c r="F169" s="24" t="s">
        <v>30</v>
      </c>
      <c r="G169" s="152" t="str">
        <f t="shared" si="53"/>
        <v>--</v>
      </c>
      <c r="H169" s="109">
        <f t="shared" si="54"/>
        <v>0</v>
      </c>
      <c r="I169" s="25" t="s">
        <v>30</v>
      </c>
      <c r="J169" s="31" t="s">
        <v>30</v>
      </c>
      <c r="K169" s="82"/>
      <c r="L169" s="31"/>
      <c r="M169" s="24"/>
      <c r="N169" s="24"/>
      <c r="O169" s="24"/>
      <c r="P169" s="24"/>
      <c r="Q169" s="161"/>
      <c r="R169" s="105"/>
      <c r="S169" s="106"/>
      <c r="T169" s="106"/>
      <c r="U169" s="106"/>
      <c r="V169" s="105"/>
      <c r="W169" s="107">
        <f t="shared" si="55"/>
        <v>0</v>
      </c>
      <c r="X169" s="106"/>
      <c r="Y169" s="106"/>
      <c r="Z169" s="106"/>
      <c r="AA169" s="106"/>
      <c r="AB169" s="106"/>
      <c r="AC169" s="107">
        <f t="shared" si="56"/>
        <v>0</v>
      </c>
      <c r="AD169" s="108" t="str">
        <f>IF(AE169=0,"--",IF(AE169&lt;='[4]db fasce di rischio'!$B$4,'[4]db fasce di rischio'!$A$2,IF(AE169&lt;='[4]db fasce di rischio'!$D$4,'[4]db fasce di rischio'!$C$2,IF(AE169&lt;='[4]db fasce di rischio'!$F$4,'[4]db fasce di rischio'!$E$2,IF(AE169&lt;='[4]db fasce di rischio'!$H$4,'[4]db fasce di rischio'!$G$2,"")))))</f>
        <v>--</v>
      </c>
      <c r="AE169" s="109">
        <f t="shared" si="50"/>
        <v>0</v>
      </c>
      <c r="AF169" s="106"/>
      <c r="AG169" s="108" t="str">
        <f>IF(AH169=0,"--",IF(AH169&lt;='db fasce di rischio'!$B$4,'db fasce di rischio'!$A$2,IF(AH169&lt;='db fasce di rischio'!$D$4,'db fasce di rischio'!$C$2,IF(AH169&lt;='db fasce di rischio'!$F$4,'db fasce di rischio'!$E$2,IF(AH169&lt;='db fasce di rischio'!$H$4,'db fasce di rischio'!$G$2,"")))))</f>
        <v>--</v>
      </c>
      <c r="AH169" s="109">
        <f t="shared" si="51"/>
        <v>0</v>
      </c>
      <c r="AI169" s="108" t="str">
        <f t="shared" si="52"/>
        <v>--</v>
      </c>
      <c r="AJ169" s="28"/>
      <c r="AK169" s="28"/>
    </row>
    <row r="170" spans="1:37" ht="21" hidden="1" outlineLevel="1" x14ac:dyDescent="0.2">
      <c r="A170" s="161"/>
      <c r="B170" s="161"/>
      <c r="C170" s="24" t="s">
        <v>30</v>
      </c>
      <c r="D170" s="24" t="s">
        <v>30</v>
      </c>
      <c r="E170" s="24" t="s">
        <v>30</v>
      </c>
      <c r="F170" s="24" t="s">
        <v>30</v>
      </c>
      <c r="G170" s="152" t="str">
        <f t="shared" si="53"/>
        <v>--</v>
      </c>
      <c r="H170" s="109">
        <f t="shared" si="54"/>
        <v>0</v>
      </c>
      <c r="I170" s="25" t="s">
        <v>30</v>
      </c>
      <c r="J170" s="31" t="s">
        <v>30</v>
      </c>
      <c r="K170" s="82"/>
      <c r="L170" s="31"/>
      <c r="M170" s="24"/>
      <c r="N170" s="24"/>
      <c r="O170" s="24"/>
      <c r="P170" s="24"/>
      <c r="Q170" s="161"/>
      <c r="R170" s="105"/>
      <c r="S170" s="106"/>
      <c r="T170" s="106"/>
      <c r="U170" s="106"/>
      <c r="V170" s="105"/>
      <c r="W170" s="107">
        <f t="shared" si="55"/>
        <v>0</v>
      </c>
      <c r="X170" s="106"/>
      <c r="Y170" s="106"/>
      <c r="Z170" s="106"/>
      <c r="AA170" s="106"/>
      <c r="AB170" s="106"/>
      <c r="AC170" s="107">
        <f t="shared" si="56"/>
        <v>0</v>
      </c>
      <c r="AD170" s="108" t="str">
        <f>IF(AE170=0,"--",IF(AE170&lt;='[4]db fasce di rischio'!$B$4,'[4]db fasce di rischio'!$A$2,IF(AE170&lt;='[4]db fasce di rischio'!$D$4,'[4]db fasce di rischio'!$C$2,IF(AE170&lt;='[4]db fasce di rischio'!$F$4,'[4]db fasce di rischio'!$E$2,IF(AE170&lt;='[4]db fasce di rischio'!$H$4,'[4]db fasce di rischio'!$G$2,"")))))</f>
        <v>--</v>
      </c>
      <c r="AE170" s="109">
        <f t="shared" si="50"/>
        <v>0</v>
      </c>
      <c r="AF170" s="106"/>
      <c r="AG170" s="108" t="str">
        <f>IF(AH170=0,"--",IF(AH170&lt;='db fasce di rischio'!$B$4,'db fasce di rischio'!$A$2,IF(AH170&lt;='db fasce di rischio'!$D$4,'db fasce di rischio'!$C$2,IF(AH170&lt;='db fasce di rischio'!$F$4,'db fasce di rischio'!$E$2,IF(AH170&lt;='db fasce di rischio'!$H$4,'db fasce di rischio'!$G$2,"")))))</f>
        <v>--</v>
      </c>
      <c r="AH170" s="109">
        <f t="shared" si="51"/>
        <v>0</v>
      </c>
      <c r="AI170" s="108" t="str">
        <f t="shared" si="52"/>
        <v>--</v>
      </c>
      <c r="AJ170" s="28"/>
      <c r="AK170" s="28"/>
    </row>
    <row r="171" spans="1:37" ht="21" hidden="1" outlineLevel="1" x14ac:dyDescent="0.2">
      <c r="A171" s="161"/>
      <c r="B171" s="161"/>
      <c r="C171" s="24" t="s">
        <v>30</v>
      </c>
      <c r="D171" s="24" t="s">
        <v>30</v>
      </c>
      <c r="E171" s="24" t="s">
        <v>30</v>
      </c>
      <c r="F171" s="24" t="s">
        <v>30</v>
      </c>
      <c r="G171" s="152" t="str">
        <f t="shared" si="53"/>
        <v>--</v>
      </c>
      <c r="H171" s="109">
        <f t="shared" si="54"/>
        <v>0</v>
      </c>
      <c r="I171" s="25" t="s">
        <v>30</v>
      </c>
      <c r="J171" s="31" t="s">
        <v>30</v>
      </c>
      <c r="K171" s="82"/>
      <c r="L171" s="31"/>
      <c r="M171" s="24"/>
      <c r="N171" s="24"/>
      <c r="O171" s="24"/>
      <c r="P171" s="24"/>
      <c r="Q171" s="161"/>
      <c r="R171" s="105"/>
      <c r="S171" s="106"/>
      <c r="T171" s="106"/>
      <c r="U171" s="106"/>
      <c r="V171" s="105"/>
      <c r="W171" s="107">
        <f t="shared" si="55"/>
        <v>0</v>
      </c>
      <c r="X171" s="106"/>
      <c r="Y171" s="106"/>
      <c r="Z171" s="106"/>
      <c r="AA171" s="106"/>
      <c r="AB171" s="106"/>
      <c r="AC171" s="107">
        <f t="shared" si="56"/>
        <v>0</v>
      </c>
      <c r="AD171" s="108" t="str">
        <f>IF(AE171=0,"--",IF(AE171&lt;='[4]db fasce di rischio'!$B$4,'[4]db fasce di rischio'!$A$2,IF(AE171&lt;='[4]db fasce di rischio'!$D$4,'[4]db fasce di rischio'!$C$2,IF(AE171&lt;='[4]db fasce di rischio'!$F$4,'[4]db fasce di rischio'!$E$2,IF(AE171&lt;='[4]db fasce di rischio'!$H$4,'[4]db fasce di rischio'!$G$2,"")))))</f>
        <v>--</v>
      </c>
      <c r="AE171" s="109">
        <f t="shared" si="50"/>
        <v>0</v>
      </c>
      <c r="AF171" s="106"/>
      <c r="AG171" s="108" t="str">
        <f>IF(AH171=0,"--",IF(AH171&lt;='db fasce di rischio'!$B$4,'db fasce di rischio'!$A$2,IF(AH171&lt;='db fasce di rischio'!$D$4,'db fasce di rischio'!$C$2,IF(AH171&lt;='db fasce di rischio'!$F$4,'db fasce di rischio'!$E$2,IF(AH171&lt;='db fasce di rischio'!$H$4,'db fasce di rischio'!$G$2,"")))))</f>
        <v>--</v>
      </c>
      <c r="AH171" s="109">
        <f t="shared" si="51"/>
        <v>0</v>
      </c>
      <c r="AI171" s="108" t="str">
        <f t="shared" si="52"/>
        <v>--</v>
      </c>
      <c r="AJ171" s="28"/>
      <c r="AK171" s="28"/>
    </row>
    <row r="172" spans="1:37" ht="21" hidden="1" outlineLevel="1" x14ac:dyDescent="0.2">
      <c r="A172" s="161"/>
      <c r="B172" s="161"/>
      <c r="C172" s="24" t="s">
        <v>30</v>
      </c>
      <c r="D172" s="24" t="s">
        <v>30</v>
      </c>
      <c r="E172" s="24" t="s">
        <v>30</v>
      </c>
      <c r="F172" s="24" t="s">
        <v>30</v>
      </c>
      <c r="G172" s="152" t="str">
        <f t="shared" si="53"/>
        <v>--</v>
      </c>
      <c r="H172" s="109">
        <f t="shared" si="54"/>
        <v>0</v>
      </c>
      <c r="I172" s="25" t="s">
        <v>30</v>
      </c>
      <c r="J172" s="31" t="s">
        <v>30</v>
      </c>
      <c r="K172" s="82"/>
      <c r="L172" s="31"/>
      <c r="M172" s="24"/>
      <c r="N172" s="24"/>
      <c r="O172" s="24"/>
      <c r="P172" s="24"/>
      <c r="Q172" s="161"/>
      <c r="R172" s="105"/>
      <c r="S172" s="106"/>
      <c r="T172" s="106"/>
      <c r="U172" s="106"/>
      <c r="V172" s="105"/>
      <c r="W172" s="107">
        <f t="shared" si="55"/>
        <v>0</v>
      </c>
      <c r="X172" s="106"/>
      <c r="Y172" s="106"/>
      <c r="Z172" s="106"/>
      <c r="AA172" s="106"/>
      <c r="AB172" s="106"/>
      <c r="AC172" s="107">
        <f t="shared" si="56"/>
        <v>0</v>
      </c>
      <c r="AD172" s="108" t="str">
        <f>IF(AE172=0,"--",IF(AE172&lt;='[4]db fasce di rischio'!$B$4,'[4]db fasce di rischio'!$A$2,IF(AE172&lt;='[4]db fasce di rischio'!$D$4,'[4]db fasce di rischio'!$C$2,IF(AE172&lt;='[4]db fasce di rischio'!$F$4,'[4]db fasce di rischio'!$E$2,IF(AE172&lt;='[4]db fasce di rischio'!$H$4,'[4]db fasce di rischio'!$G$2,"")))))</f>
        <v>--</v>
      </c>
      <c r="AE172" s="109">
        <f t="shared" si="50"/>
        <v>0</v>
      </c>
      <c r="AF172" s="106"/>
      <c r="AG172" s="108" t="str">
        <f>IF(AH172=0,"--",IF(AH172&lt;='db fasce di rischio'!$B$4,'db fasce di rischio'!$A$2,IF(AH172&lt;='db fasce di rischio'!$D$4,'db fasce di rischio'!$C$2,IF(AH172&lt;='db fasce di rischio'!$F$4,'db fasce di rischio'!$E$2,IF(AH172&lt;='db fasce di rischio'!$H$4,'db fasce di rischio'!$G$2,"")))))</f>
        <v>--</v>
      </c>
      <c r="AH172" s="109">
        <f t="shared" si="51"/>
        <v>0</v>
      </c>
      <c r="AI172" s="108" t="str">
        <f t="shared" si="52"/>
        <v>--</v>
      </c>
      <c r="AJ172" s="28"/>
      <c r="AK172" s="28"/>
    </row>
    <row r="173" spans="1:37" ht="21" hidden="1" outlineLevel="1" x14ac:dyDescent="0.2">
      <c r="A173" s="161"/>
      <c r="B173" s="161"/>
      <c r="C173" s="24" t="s">
        <v>30</v>
      </c>
      <c r="D173" s="24" t="s">
        <v>30</v>
      </c>
      <c r="E173" s="24" t="s">
        <v>30</v>
      </c>
      <c r="F173" s="24" t="s">
        <v>30</v>
      </c>
      <c r="G173" s="152" t="str">
        <f t="shared" si="53"/>
        <v>--</v>
      </c>
      <c r="H173" s="109">
        <f t="shared" si="54"/>
        <v>0</v>
      </c>
      <c r="I173" s="25" t="s">
        <v>30</v>
      </c>
      <c r="J173" s="31" t="s">
        <v>30</v>
      </c>
      <c r="K173" s="82"/>
      <c r="L173" s="31"/>
      <c r="M173" s="24"/>
      <c r="N173" s="24"/>
      <c r="O173" s="24"/>
      <c r="P173" s="24"/>
      <c r="Q173" s="161"/>
      <c r="R173" s="105"/>
      <c r="S173" s="106"/>
      <c r="T173" s="106"/>
      <c r="U173" s="106"/>
      <c r="V173" s="105"/>
      <c r="W173" s="107">
        <f t="shared" si="55"/>
        <v>0</v>
      </c>
      <c r="X173" s="106"/>
      <c r="Y173" s="106"/>
      <c r="Z173" s="106"/>
      <c r="AA173" s="106"/>
      <c r="AB173" s="106"/>
      <c r="AC173" s="107">
        <f t="shared" si="56"/>
        <v>0</v>
      </c>
      <c r="AD173" s="108" t="str">
        <f>IF(AE173=0,"--",IF(AE173&lt;='[4]db fasce di rischio'!$B$4,'[4]db fasce di rischio'!$A$2,IF(AE173&lt;='[4]db fasce di rischio'!$D$4,'[4]db fasce di rischio'!$C$2,IF(AE173&lt;='[4]db fasce di rischio'!$F$4,'[4]db fasce di rischio'!$E$2,IF(AE173&lt;='[4]db fasce di rischio'!$H$4,'[4]db fasce di rischio'!$G$2,"")))))</f>
        <v>--</v>
      </c>
      <c r="AE173" s="109">
        <f t="shared" si="50"/>
        <v>0</v>
      </c>
      <c r="AF173" s="106"/>
      <c r="AG173" s="108" t="str">
        <f>IF(AH173=0,"--",IF(AH173&lt;='db fasce di rischio'!$B$4,'db fasce di rischio'!$A$2,IF(AH173&lt;='db fasce di rischio'!$D$4,'db fasce di rischio'!$C$2,IF(AH173&lt;='db fasce di rischio'!$F$4,'db fasce di rischio'!$E$2,IF(AH173&lt;='db fasce di rischio'!$H$4,'db fasce di rischio'!$G$2,"")))))</f>
        <v>--</v>
      </c>
      <c r="AH173" s="109">
        <f t="shared" si="51"/>
        <v>0</v>
      </c>
      <c r="AI173" s="108" t="str">
        <f t="shared" si="52"/>
        <v>--</v>
      </c>
      <c r="AJ173" s="28"/>
      <c r="AK173" s="28"/>
    </row>
    <row r="174" spans="1:37" ht="21" hidden="1" outlineLevel="1" x14ac:dyDescent="0.2">
      <c r="A174" s="161"/>
      <c r="B174" s="161"/>
      <c r="C174" s="24" t="s">
        <v>30</v>
      </c>
      <c r="D174" s="24" t="s">
        <v>30</v>
      </c>
      <c r="E174" s="24" t="s">
        <v>30</v>
      </c>
      <c r="F174" s="24" t="s">
        <v>30</v>
      </c>
      <c r="G174" s="152" t="str">
        <f t="shared" si="53"/>
        <v>--</v>
      </c>
      <c r="H174" s="109">
        <f t="shared" si="54"/>
        <v>0</v>
      </c>
      <c r="I174" s="25" t="s">
        <v>30</v>
      </c>
      <c r="J174" s="31" t="s">
        <v>30</v>
      </c>
      <c r="K174" s="83"/>
      <c r="L174" s="31"/>
      <c r="M174" s="24"/>
      <c r="N174" s="24"/>
      <c r="O174" s="24"/>
      <c r="P174" s="24"/>
      <c r="Q174" s="161"/>
      <c r="R174" s="105"/>
      <c r="S174" s="106"/>
      <c r="T174" s="106"/>
      <c r="U174" s="106"/>
      <c r="V174" s="105"/>
      <c r="W174" s="107">
        <f t="shared" si="55"/>
        <v>0</v>
      </c>
      <c r="X174" s="106"/>
      <c r="Y174" s="106"/>
      <c r="Z174" s="106"/>
      <c r="AA174" s="106"/>
      <c r="AB174" s="106"/>
      <c r="AC174" s="107">
        <f t="shared" si="56"/>
        <v>0</v>
      </c>
      <c r="AD174" s="108" t="str">
        <f>IF(AE174=0,"--",IF(AE174&lt;='[4]db fasce di rischio'!$B$4,'[4]db fasce di rischio'!$A$2,IF(AE174&lt;='[4]db fasce di rischio'!$D$4,'[4]db fasce di rischio'!$C$2,IF(AE174&lt;='[4]db fasce di rischio'!$F$4,'[4]db fasce di rischio'!$E$2,IF(AE174&lt;='[4]db fasce di rischio'!$H$4,'[4]db fasce di rischio'!$G$2,"")))))</f>
        <v>--</v>
      </c>
      <c r="AE174" s="109">
        <f t="shared" si="50"/>
        <v>0</v>
      </c>
      <c r="AF174" s="106"/>
      <c r="AG174" s="108" t="str">
        <f>IF(AH174=0,"--",IF(AH174&lt;='db fasce di rischio'!$B$4,'db fasce di rischio'!$A$2,IF(AH174&lt;='db fasce di rischio'!$D$4,'db fasce di rischio'!$C$2,IF(AH174&lt;='db fasce di rischio'!$F$4,'db fasce di rischio'!$E$2,IF(AH174&lt;='db fasce di rischio'!$H$4,'db fasce di rischio'!$G$2,"")))))</f>
        <v>--</v>
      </c>
      <c r="AH174" s="109">
        <f t="shared" si="51"/>
        <v>0</v>
      </c>
      <c r="AI174" s="108" t="str">
        <f t="shared" si="52"/>
        <v>--</v>
      </c>
      <c r="AJ174" s="28"/>
      <c r="AK174" s="28"/>
    </row>
    <row r="175" spans="1:37" ht="21" hidden="1" outlineLevel="1" x14ac:dyDescent="0.2">
      <c r="A175" s="161"/>
      <c r="B175" s="161"/>
      <c r="C175" s="24" t="s">
        <v>30</v>
      </c>
      <c r="D175" s="24" t="s">
        <v>30</v>
      </c>
      <c r="E175" s="24" t="s">
        <v>30</v>
      </c>
      <c r="F175" s="24" t="s">
        <v>30</v>
      </c>
      <c r="G175" s="152" t="str">
        <f t="shared" si="53"/>
        <v>--</v>
      </c>
      <c r="H175" s="109">
        <f t="shared" si="54"/>
        <v>0</v>
      </c>
      <c r="I175" s="25" t="s">
        <v>30</v>
      </c>
      <c r="J175" s="31" t="s">
        <v>30</v>
      </c>
      <c r="K175" s="83"/>
      <c r="L175" s="31"/>
      <c r="M175" s="24"/>
      <c r="N175" s="24"/>
      <c r="O175" s="24"/>
      <c r="P175" s="24"/>
      <c r="Q175" s="161"/>
      <c r="R175" s="105"/>
      <c r="S175" s="106"/>
      <c r="T175" s="106"/>
      <c r="U175" s="106"/>
      <c r="V175" s="105"/>
      <c r="W175" s="107">
        <f t="shared" si="55"/>
        <v>0</v>
      </c>
      <c r="X175" s="106"/>
      <c r="Y175" s="106"/>
      <c r="Z175" s="106"/>
      <c r="AA175" s="106"/>
      <c r="AB175" s="106"/>
      <c r="AC175" s="107">
        <f t="shared" si="56"/>
        <v>0</v>
      </c>
      <c r="AD175" s="108" t="str">
        <f>IF(AE175=0,"--",IF(AE175&lt;='[4]db fasce di rischio'!$B$4,'[4]db fasce di rischio'!$A$2,IF(AE175&lt;='[4]db fasce di rischio'!$D$4,'[4]db fasce di rischio'!$C$2,IF(AE175&lt;='[4]db fasce di rischio'!$F$4,'[4]db fasce di rischio'!$E$2,IF(AE175&lt;='[4]db fasce di rischio'!$H$4,'[4]db fasce di rischio'!$G$2,"")))))</f>
        <v>--</v>
      </c>
      <c r="AE175" s="109">
        <f t="shared" si="50"/>
        <v>0</v>
      </c>
      <c r="AF175" s="106"/>
      <c r="AG175" s="108" t="str">
        <f>IF(AH175=0,"--",IF(AH175&lt;='db fasce di rischio'!$B$4,'db fasce di rischio'!$A$2,IF(AH175&lt;='db fasce di rischio'!$D$4,'db fasce di rischio'!$C$2,IF(AH175&lt;='db fasce di rischio'!$F$4,'db fasce di rischio'!$E$2,IF(AH175&lt;='db fasce di rischio'!$H$4,'db fasce di rischio'!$G$2,"")))))</f>
        <v>--</v>
      </c>
      <c r="AH175" s="109">
        <f t="shared" si="51"/>
        <v>0</v>
      </c>
      <c r="AI175" s="108" t="str">
        <f t="shared" si="52"/>
        <v>--</v>
      </c>
      <c r="AJ175" s="28"/>
      <c r="AK175" s="28"/>
    </row>
    <row r="176" spans="1:37" ht="21" hidden="1" outlineLevel="1" x14ac:dyDescent="0.2">
      <c r="A176" s="161"/>
      <c r="B176" s="161"/>
      <c r="C176" s="24" t="s">
        <v>30</v>
      </c>
      <c r="D176" s="24" t="s">
        <v>30</v>
      </c>
      <c r="E176" s="24" t="s">
        <v>30</v>
      </c>
      <c r="F176" s="24" t="s">
        <v>30</v>
      </c>
      <c r="G176" s="152" t="str">
        <f t="shared" si="53"/>
        <v>--</v>
      </c>
      <c r="H176" s="109">
        <f t="shared" si="54"/>
        <v>0</v>
      </c>
      <c r="I176" s="25" t="s">
        <v>30</v>
      </c>
      <c r="J176" s="31" t="s">
        <v>30</v>
      </c>
      <c r="K176" s="83"/>
      <c r="L176" s="31"/>
      <c r="M176" s="24"/>
      <c r="N176" s="24"/>
      <c r="O176" s="24"/>
      <c r="P176" s="24"/>
      <c r="Q176" s="161"/>
      <c r="R176" s="105"/>
      <c r="S176" s="106"/>
      <c r="T176" s="106"/>
      <c r="U176" s="106"/>
      <c r="V176" s="105"/>
      <c r="W176" s="107">
        <f t="shared" si="55"/>
        <v>0</v>
      </c>
      <c r="X176" s="106"/>
      <c r="Y176" s="106"/>
      <c r="Z176" s="106"/>
      <c r="AA176" s="106"/>
      <c r="AB176" s="106"/>
      <c r="AC176" s="107">
        <f t="shared" si="56"/>
        <v>0</v>
      </c>
      <c r="AD176" s="108" t="str">
        <f>IF(AE176=0,"--",IF(AE176&lt;='[4]db fasce di rischio'!$B$4,'[4]db fasce di rischio'!$A$2,IF(AE176&lt;='[4]db fasce di rischio'!$D$4,'[4]db fasce di rischio'!$C$2,IF(AE176&lt;='[4]db fasce di rischio'!$F$4,'[4]db fasce di rischio'!$E$2,IF(AE176&lt;='[4]db fasce di rischio'!$H$4,'[4]db fasce di rischio'!$G$2,"")))))</f>
        <v>--</v>
      </c>
      <c r="AE176" s="109">
        <f t="shared" si="50"/>
        <v>0</v>
      </c>
      <c r="AF176" s="106"/>
      <c r="AG176" s="108" t="str">
        <f>IF(AH176=0,"--",IF(AH176&lt;='db fasce di rischio'!$B$4,'db fasce di rischio'!$A$2,IF(AH176&lt;='db fasce di rischio'!$D$4,'db fasce di rischio'!$C$2,IF(AH176&lt;='db fasce di rischio'!$F$4,'db fasce di rischio'!$E$2,IF(AH176&lt;='db fasce di rischio'!$H$4,'db fasce di rischio'!$G$2,"")))))</f>
        <v>--</v>
      </c>
      <c r="AH176" s="109">
        <f t="shared" si="51"/>
        <v>0</v>
      </c>
      <c r="AI176" s="108" t="str">
        <f t="shared" si="52"/>
        <v>--</v>
      </c>
      <c r="AJ176" s="28"/>
      <c r="AK176" s="28"/>
    </row>
    <row r="177" spans="1:37" ht="21" hidden="1" outlineLevel="1" x14ac:dyDescent="0.2">
      <c r="A177" s="161"/>
      <c r="B177" s="161"/>
      <c r="C177" s="24" t="s">
        <v>30</v>
      </c>
      <c r="D177" s="24" t="s">
        <v>30</v>
      </c>
      <c r="E177" s="24" t="s">
        <v>30</v>
      </c>
      <c r="F177" s="24" t="s">
        <v>30</v>
      </c>
      <c r="G177" s="152" t="str">
        <f t="shared" si="53"/>
        <v>--</v>
      </c>
      <c r="H177" s="109">
        <f t="shared" si="54"/>
        <v>0</v>
      </c>
      <c r="I177" s="25" t="s">
        <v>30</v>
      </c>
      <c r="J177" s="31" t="s">
        <v>30</v>
      </c>
      <c r="K177" s="83"/>
      <c r="L177" s="31"/>
      <c r="M177" s="24"/>
      <c r="N177" s="24"/>
      <c r="O177" s="24"/>
      <c r="P177" s="24"/>
      <c r="Q177" s="161"/>
      <c r="R177" s="105"/>
      <c r="S177" s="106"/>
      <c r="T177" s="106"/>
      <c r="U177" s="106"/>
      <c r="V177" s="105"/>
      <c r="W177" s="107">
        <f t="shared" si="55"/>
        <v>0</v>
      </c>
      <c r="X177" s="106"/>
      <c r="Y177" s="106"/>
      <c r="Z177" s="106"/>
      <c r="AA177" s="106"/>
      <c r="AB177" s="106"/>
      <c r="AC177" s="107">
        <f t="shared" si="56"/>
        <v>0</v>
      </c>
      <c r="AD177" s="108" t="str">
        <f>IF(AE177=0,"--",IF(AE177&lt;='[4]db fasce di rischio'!$B$4,'[4]db fasce di rischio'!$A$2,IF(AE177&lt;='[4]db fasce di rischio'!$D$4,'[4]db fasce di rischio'!$C$2,IF(AE177&lt;='[4]db fasce di rischio'!$F$4,'[4]db fasce di rischio'!$E$2,IF(AE177&lt;='[4]db fasce di rischio'!$H$4,'[4]db fasce di rischio'!$G$2,"")))))</f>
        <v>--</v>
      </c>
      <c r="AE177" s="109">
        <f t="shared" si="50"/>
        <v>0</v>
      </c>
      <c r="AF177" s="106"/>
      <c r="AG177" s="108" t="str">
        <f>IF(AH177=0,"--",IF(AH177&lt;='db fasce di rischio'!$B$4,'db fasce di rischio'!$A$2,IF(AH177&lt;='db fasce di rischio'!$D$4,'db fasce di rischio'!$C$2,IF(AH177&lt;='db fasce di rischio'!$F$4,'db fasce di rischio'!$E$2,IF(AH177&lt;='db fasce di rischio'!$H$4,'db fasce di rischio'!$G$2,"")))))</f>
        <v>--</v>
      </c>
      <c r="AH177" s="109">
        <f t="shared" si="51"/>
        <v>0</v>
      </c>
      <c r="AI177" s="108" t="str">
        <f t="shared" si="52"/>
        <v>--</v>
      </c>
      <c r="AJ177" s="28"/>
      <c r="AK177" s="28"/>
    </row>
    <row r="178" spans="1:37" ht="21" hidden="1" outlineLevel="1" x14ac:dyDescent="0.2">
      <c r="A178" s="161"/>
      <c r="B178" s="161"/>
      <c r="C178" s="24" t="s">
        <v>30</v>
      </c>
      <c r="D178" s="24" t="s">
        <v>30</v>
      </c>
      <c r="E178" s="24" t="s">
        <v>30</v>
      </c>
      <c r="F178" s="24" t="s">
        <v>30</v>
      </c>
      <c r="G178" s="152" t="str">
        <f t="shared" si="53"/>
        <v>--</v>
      </c>
      <c r="H178" s="109">
        <f t="shared" si="54"/>
        <v>0</v>
      </c>
      <c r="I178" s="25" t="s">
        <v>30</v>
      </c>
      <c r="J178" s="31" t="s">
        <v>30</v>
      </c>
      <c r="K178" s="82"/>
      <c r="L178" s="31"/>
      <c r="M178" s="24"/>
      <c r="N178" s="24"/>
      <c r="O178" s="24"/>
      <c r="P178" s="24"/>
      <c r="Q178" s="161"/>
      <c r="R178" s="105"/>
      <c r="S178" s="106"/>
      <c r="T178" s="106"/>
      <c r="U178" s="106"/>
      <c r="V178" s="105"/>
      <c r="W178" s="107">
        <f t="shared" si="55"/>
        <v>0</v>
      </c>
      <c r="X178" s="106"/>
      <c r="Y178" s="106"/>
      <c r="Z178" s="106"/>
      <c r="AA178" s="106"/>
      <c r="AB178" s="106"/>
      <c r="AC178" s="107">
        <f t="shared" si="56"/>
        <v>0</v>
      </c>
      <c r="AD178" s="108" t="str">
        <f>IF(AE178=0,"--",IF(AE178&lt;='[4]db fasce di rischio'!$B$4,'[4]db fasce di rischio'!$A$2,IF(AE178&lt;='[4]db fasce di rischio'!$D$4,'[4]db fasce di rischio'!$C$2,IF(AE178&lt;='[4]db fasce di rischio'!$F$4,'[4]db fasce di rischio'!$E$2,IF(AE178&lt;='[4]db fasce di rischio'!$H$4,'[4]db fasce di rischio'!$G$2,"")))))</f>
        <v>--</v>
      </c>
      <c r="AE178" s="109">
        <f t="shared" si="50"/>
        <v>0</v>
      </c>
      <c r="AF178" s="106"/>
      <c r="AG178" s="108" t="str">
        <f>IF(AH178=0,"--",IF(AH178&lt;='db fasce di rischio'!$B$4,'db fasce di rischio'!$A$2,IF(AH178&lt;='db fasce di rischio'!$D$4,'db fasce di rischio'!$C$2,IF(AH178&lt;='db fasce di rischio'!$F$4,'db fasce di rischio'!$E$2,IF(AH178&lt;='db fasce di rischio'!$H$4,'db fasce di rischio'!$G$2,"")))))</f>
        <v>--</v>
      </c>
      <c r="AH178" s="109">
        <f t="shared" si="51"/>
        <v>0</v>
      </c>
      <c r="AI178" s="108" t="str">
        <f t="shared" si="52"/>
        <v>--</v>
      </c>
      <c r="AJ178" s="28"/>
      <c r="AK178" s="28"/>
    </row>
    <row r="179" spans="1:37" ht="21" hidden="1" outlineLevel="1" x14ac:dyDescent="0.2">
      <c r="A179" s="161"/>
      <c r="B179" s="161"/>
      <c r="C179" s="24" t="s">
        <v>30</v>
      </c>
      <c r="D179" s="24" t="s">
        <v>30</v>
      </c>
      <c r="E179" s="24" t="s">
        <v>30</v>
      </c>
      <c r="F179" s="24" t="s">
        <v>30</v>
      </c>
      <c r="G179" s="152" t="str">
        <f t="shared" si="53"/>
        <v>--</v>
      </c>
      <c r="H179" s="109">
        <f t="shared" si="54"/>
        <v>0</v>
      </c>
      <c r="I179" s="25" t="s">
        <v>30</v>
      </c>
      <c r="J179" s="31" t="s">
        <v>30</v>
      </c>
      <c r="K179" s="82"/>
      <c r="L179" s="31"/>
      <c r="M179" s="24"/>
      <c r="N179" s="24"/>
      <c r="O179" s="24"/>
      <c r="P179" s="26"/>
      <c r="Q179" s="161"/>
      <c r="R179" s="105"/>
      <c r="S179" s="106"/>
      <c r="T179" s="106"/>
      <c r="U179" s="106"/>
      <c r="V179" s="105"/>
      <c r="W179" s="107">
        <f t="shared" si="55"/>
        <v>0</v>
      </c>
      <c r="X179" s="106"/>
      <c r="Y179" s="106"/>
      <c r="Z179" s="106"/>
      <c r="AA179" s="106"/>
      <c r="AB179" s="106"/>
      <c r="AC179" s="107">
        <f t="shared" si="56"/>
        <v>0</v>
      </c>
      <c r="AD179" s="108" t="str">
        <f>IF(AE179=0,"--",IF(AE179&lt;='[4]db fasce di rischio'!$B$4,'[4]db fasce di rischio'!$A$2,IF(AE179&lt;='[4]db fasce di rischio'!$D$4,'[4]db fasce di rischio'!$C$2,IF(AE179&lt;='[4]db fasce di rischio'!$F$4,'[4]db fasce di rischio'!$E$2,IF(AE179&lt;='[4]db fasce di rischio'!$H$4,'[4]db fasce di rischio'!$G$2,"")))))</f>
        <v>--</v>
      </c>
      <c r="AE179" s="109">
        <f t="shared" si="50"/>
        <v>0</v>
      </c>
      <c r="AF179" s="106"/>
      <c r="AG179" s="108" t="str">
        <f>IF(AH179=0,"--",IF(AH179&lt;='db fasce di rischio'!$B$4,'db fasce di rischio'!$A$2,IF(AH179&lt;='db fasce di rischio'!$D$4,'db fasce di rischio'!$C$2,IF(AH179&lt;='db fasce di rischio'!$F$4,'db fasce di rischio'!$E$2,IF(AH179&lt;='db fasce di rischio'!$H$4,'db fasce di rischio'!$G$2,"")))))</f>
        <v>--</v>
      </c>
      <c r="AH179" s="109">
        <f t="shared" si="51"/>
        <v>0</v>
      </c>
      <c r="AI179" s="108" t="str">
        <f t="shared" si="52"/>
        <v>--</v>
      </c>
      <c r="AJ179" s="28"/>
      <c r="AK179" s="28"/>
    </row>
    <row r="180" spans="1:37" ht="21" hidden="1" outlineLevel="1" x14ac:dyDescent="0.2">
      <c r="A180" s="161"/>
      <c r="B180" s="161"/>
      <c r="C180" s="24" t="s">
        <v>30</v>
      </c>
      <c r="D180" s="24" t="s">
        <v>30</v>
      </c>
      <c r="E180" s="24" t="s">
        <v>30</v>
      </c>
      <c r="F180" s="24" t="s">
        <v>30</v>
      </c>
      <c r="G180" s="152" t="str">
        <f t="shared" si="53"/>
        <v>--</v>
      </c>
      <c r="H180" s="109">
        <f t="shared" si="54"/>
        <v>0</v>
      </c>
      <c r="I180" s="25" t="s">
        <v>30</v>
      </c>
      <c r="J180" s="31" t="s">
        <v>30</v>
      </c>
      <c r="K180" s="82"/>
      <c r="L180" s="31"/>
      <c r="M180" s="24"/>
      <c r="N180" s="24"/>
      <c r="O180" s="24"/>
      <c r="P180" s="27"/>
      <c r="Q180" s="161"/>
      <c r="R180" s="105"/>
      <c r="S180" s="106"/>
      <c r="T180" s="106"/>
      <c r="U180" s="106"/>
      <c r="V180" s="105"/>
      <c r="W180" s="107">
        <f t="shared" si="55"/>
        <v>0</v>
      </c>
      <c r="X180" s="106"/>
      <c r="Y180" s="106"/>
      <c r="Z180" s="106"/>
      <c r="AA180" s="106"/>
      <c r="AB180" s="106"/>
      <c r="AC180" s="107">
        <f t="shared" si="56"/>
        <v>0</v>
      </c>
      <c r="AD180" s="108" t="str">
        <f>IF(AE180=0,"--",IF(AE180&lt;='[4]db fasce di rischio'!$B$4,'[4]db fasce di rischio'!$A$2,IF(AE180&lt;='[4]db fasce di rischio'!$D$4,'[4]db fasce di rischio'!$C$2,IF(AE180&lt;='[4]db fasce di rischio'!$F$4,'[4]db fasce di rischio'!$E$2,IF(AE180&lt;='[4]db fasce di rischio'!$H$4,'[4]db fasce di rischio'!$G$2,"")))))</f>
        <v>--</v>
      </c>
      <c r="AE180" s="109">
        <f t="shared" si="50"/>
        <v>0</v>
      </c>
      <c r="AF180" s="106"/>
      <c r="AG180" s="108" t="str">
        <f>IF(AH180=0,"--",IF(AH180&lt;='db fasce di rischio'!$B$4,'db fasce di rischio'!$A$2,IF(AH180&lt;='db fasce di rischio'!$D$4,'db fasce di rischio'!$C$2,IF(AH180&lt;='db fasce di rischio'!$F$4,'db fasce di rischio'!$E$2,IF(AH180&lt;='db fasce di rischio'!$H$4,'db fasce di rischio'!$G$2,"")))))</f>
        <v>--</v>
      </c>
      <c r="AH180" s="109">
        <f t="shared" si="51"/>
        <v>0</v>
      </c>
      <c r="AI180" s="108" t="str">
        <f t="shared" si="52"/>
        <v>--</v>
      </c>
      <c r="AJ180" s="28"/>
      <c r="AK180" s="28"/>
    </row>
    <row r="181" spans="1:37" ht="21" collapsed="1" x14ac:dyDescent="0.2">
      <c r="A181" s="160"/>
      <c r="B181" s="160"/>
      <c r="C181" s="87"/>
      <c r="D181" s="87"/>
      <c r="E181" s="87"/>
      <c r="F181" s="87"/>
      <c r="G181" s="87"/>
      <c r="H181" s="87"/>
      <c r="I181" s="87"/>
      <c r="J181" s="87"/>
      <c r="K181" s="168"/>
      <c r="L181" s="87"/>
      <c r="M181" s="87"/>
      <c r="N181" s="87"/>
      <c r="O181" s="87"/>
      <c r="P181" s="87"/>
      <c r="Q181" s="160"/>
      <c r="R181" s="28"/>
      <c r="S181" s="28"/>
      <c r="T181" s="28"/>
      <c r="U181" s="28"/>
      <c r="V181" s="28"/>
      <c r="W181" s="28"/>
      <c r="X181" s="28"/>
      <c r="Y181" s="28"/>
      <c r="Z181" s="28"/>
      <c r="AA181" s="28"/>
      <c r="AB181" s="28"/>
      <c r="AC181" s="28"/>
      <c r="AD181" s="28"/>
      <c r="AE181" s="28"/>
      <c r="AF181" s="28"/>
      <c r="AG181" s="28"/>
      <c r="AH181" s="28"/>
      <c r="AI181" s="28"/>
      <c r="AJ181" s="28"/>
      <c r="AK181" s="28"/>
    </row>
    <row r="182" spans="1:37" ht="90.6" customHeight="1" x14ac:dyDescent="0.2">
      <c r="A182" s="29"/>
      <c r="B182" s="29"/>
      <c r="C182" s="30" t="s">
        <v>665</v>
      </c>
      <c r="D182" s="30"/>
      <c r="E182" s="28"/>
      <c r="F182" s="28"/>
      <c r="G182" s="28"/>
      <c r="H182" s="28"/>
      <c r="I182" s="28"/>
      <c r="J182" s="28"/>
      <c r="K182" s="80"/>
      <c r="L182" s="28"/>
      <c r="M182" s="28"/>
      <c r="N182" s="28"/>
      <c r="O182" s="79" t="s">
        <v>6</v>
      </c>
      <c r="P182" s="79" t="s">
        <v>666</v>
      </c>
      <c r="Q182" s="28"/>
      <c r="R182" s="192" t="str">
        <f>'Val testo - PNA 2019'!$A$4</f>
        <v>Livello di interesse “esterno”(1.1)</v>
      </c>
      <c r="S182" s="192" t="str">
        <f>'Val testo - PNA 2019'!$A$12</f>
        <v>Grado di discrezionalità del decisore interno alla PA rispetto al processo (1.2)</v>
      </c>
      <c r="T182" s="192" t="str">
        <f>'Val testo - PNA 2019'!$A$20</f>
        <v>Manifestazione di eventi corruttivi o di maladministration in passato (1.3)</v>
      </c>
      <c r="U182" s="192" t="str">
        <f>'Val testo - PNA 2019'!$A$28</f>
        <v>Complessità/opacità del processo decisionale (1.4)</v>
      </c>
      <c r="V182" s="192" t="str">
        <f>'Val testo - PNA 2019'!$A$36</f>
        <v>Livello di collaborazione del responsabile del processo (1.5)</v>
      </c>
      <c r="W182" s="193" t="s">
        <v>1276</v>
      </c>
      <c r="X182" s="192" t="str">
        <f>'Val testo - PNA 2019'!$A$46</f>
        <v>Impatto organizzativo (2.1)</v>
      </c>
      <c r="Y182" s="192" t="str">
        <f>'Val testo - PNA 2019'!$A$54</f>
        <v>Impatto derivante dalla definizione dei ruoli/responsabilità (2.2)</v>
      </c>
      <c r="Z182" s="192" t="str">
        <f>'Val testo - PNA 2019'!$A$62</f>
        <v>Impatto economico (2.3)</v>
      </c>
      <c r="AA182" s="192" t="str">
        <f>'Val testo - PNA 2019'!$A$70</f>
        <v>Impatto reputazionale (2.4)</v>
      </c>
      <c r="AB182" s="192" t="str">
        <f>'Val testo - PNA 2019'!$A$78</f>
        <v>Impatto organizzativo, economico e sull'immagine (2.5)</v>
      </c>
      <c r="AC182" s="193" t="s">
        <v>1276</v>
      </c>
      <c r="AD182" s="194" t="s">
        <v>1277</v>
      </c>
      <c r="AE182" s="194" t="s">
        <v>1278</v>
      </c>
      <c r="AF182" s="174" t="s">
        <v>1382</v>
      </c>
      <c r="AG182" s="173" t="s">
        <v>1303</v>
      </c>
      <c r="AH182" s="173" t="s">
        <v>1304</v>
      </c>
      <c r="AI182" s="175" t="s">
        <v>1387</v>
      </c>
      <c r="AJ182" s="28"/>
      <c r="AK182" s="28"/>
    </row>
    <row r="183" spans="1:37" ht="30.6" customHeight="1" x14ac:dyDescent="0.2">
      <c r="A183" s="160"/>
      <c r="B183" s="160">
        <v>9</v>
      </c>
      <c r="C183" s="265" t="s">
        <v>1257</v>
      </c>
      <c r="D183" s="266"/>
      <c r="E183" s="267"/>
      <c r="F183" s="270"/>
      <c r="G183" s="270"/>
      <c r="H183" s="270"/>
      <c r="I183" s="270"/>
      <c r="J183" s="45" t="s">
        <v>11</v>
      </c>
      <c r="K183" s="271" t="s">
        <v>3</v>
      </c>
      <c r="L183" s="271"/>
      <c r="M183" s="37"/>
      <c r="N183" s="153" t="s">
        <v>667</v>
      </c>
      <c r="O183" s="154" t="str">
        <f>IF(P183=0,"--",IF(P183&lt;='db fasce di rischio'!$B$4,'db fasce di rischio'!$A$2,IF(P183&lt;='db fasce di rischio'!$D$4,'db fasce di rischio'!$C$2,IF(P183&lt;='db fasce di rischio'!$F$4,'db fasce di rischio'!$E$2,IF(P183&lt;='db fasce di rischio'!$H$4,'db fasce di rischio'!$G$2,"")))))</f>
        <v>--</v>
      </c>
      <c r="P183" s="155">
        <f>IF(AH183=0,MAX(AH183:AH201),AH183)</f>
        <v>0</v>
      </c>
      <c r="Q183" s="160"/>
      <c r="R183" s="105"/>
      <c r="S183" s="106"/>
      <c r="T183" s="106"/>
      <c r="U183" s="106"/>
      <c r="V183" s="105"/>
      <c r="W183" s="107">
        <f>SUM(R183:V183)/5</f>
        <v>0</v>
      </c>
      <c r="X183" s="106"/>
      <c r="Y183" s="106"/>
      <c r="Z183" s="106"/>
      <c r="AA183" s="106"/>
      <c r="AB183" s="106"/>
      <c r="AC183" s="107">
        <f>SUM(X183:AB183)/5</f>
        <v>0</v>
      </c>
      <c r="AD183" s="108" t="str">
        <f>IF(AE183=0,"--",IF(AE183&lt;='[4]db fasce di rischio'!$B$4,'[4]db fasce di rischio'!$A$2,IF(AE183&lt;='[4]db fasce di rischio'!$D$4,'[4]db fasce di rischio'!$C$2,IF(AE183&lt;='[4]db fasce di rischio'!$F$4,'[4]db fasce di rischio'!$E$2,IF(AE183&lt;='[4]db fasce di rischio'!$H$4,'[4]db fasce di rischio'!$G$2,"")))))</f>
        <v>--</v>
      </c>
      <c r="AE183" s="109">
        <f>W183*AC183</f>
        <v>0</v>
      </c>
      <c r="AF183" s="106"/>
      <c r="AG183" s="108" t="str">
        <f>IF(AH183=0,"--",IF(AH183&lt;='db fasce di rischio'!$B$4,'db fasce di rischio'!$A$2,IF(AH183&lt;='db fasce di rischio'!$D$4,'db fasce di rischio'!$C$2,IF(AH183&lt;='db fasce di rischio'!$F$4,'db fasce di rischio'!$E$2,IF(AH183&lt;='db fasce di rischio'!$H$4,'db fasce di rischio'!$G$2,"")))))</f>
        <v>--</v>
      </c>
      <c r="AH183" s="109">
        <f>IF(MAX(AH187:AH201)&gt;(AF183*AE183),MAX(AH187:AH201),AF183*AE183)</f>
        <v>0</v>
      </c>
      <c r="AI183" s="108" t="str">
        <f>AG183</f>
        <v>--</v>
      </c>
      <c r="AJ183" s="28"/>
      <c r="AK183" s="28"/>
    </row>
    <row r="184" spans="1:37" ht="59.45" customHeight="1" x14ac:dyDescent="0.2">
      <c r="A184" s="160"/>
      <c r="B184" s="160"/>
      <c r="C184" s="268"/>
      <c r="D184" s="269"/>
      <c r="E184" s="269"/>
      <c r="F184" s="164"/>
      <c r="G184" s="164"/>
      <c r="H184" s="164"/>
      <c r="I184" s="164"/>
      <c r="J184" s="164"/>
      <c r="K184" s="164"/>
      <c r="L184" s="164"/>
      <c r="M184" s="165"/>
      <c r="N184" s="272" t="s">
        <v>1302</v>
      </c>
      <c r="O184" s="272"/>
      <c r="P184" s="272"/>
      <c r="Q184" s="160"/>
      <c r="R184" s="160"/>
      <c r="S184" s="28"/>
      <c r="T184" s="28"/>
      <c r="U184" s="28"/>
      <c r="V184" s="28"/>
      <c r="W184" s="28"/>
      <c r="X184" s="28"/>
      <c r="Y184" s="28"/>
      <c r="Z184" s="28"/>
      <c r="AA184" s="28"/>
      <c r="AB184" s="28"/>
      <c r="AC184" s="28"/>
      <c r="AD184" s="28"/>
      <c r="AE184" s="28"/>
      <c r="AF184" s="28"/>
      <c r="AG184" s="28"/>
      <c r="AH184" s="28"/>
      <c r="AI184" s="28"/>
      <c r="AJ184" s="28"/>
      <c r="AK184" s="28"/>
    </row>
    <row r="185" spans="1:37" ht="31.5" hidden="1" customHeight="1" outlineLevel="1" x14ac:dyDescent="0.2">
      <c r="A185" s="160"/>
      <c r="B185" s="160"/>
      <c r="C185" s="260" t="s">
        <v>1256</v>
      </c>
      <c r="D185" s="261"/>
      <c r="E185" s="151"/>
      <c r="F185" s="151"/>
      <c r="G185" s="151"/>
      <c r="H185" s="151"/>
      <c r="I185" s="151"/>
      <c r="J185" s="151"/>
      <c r="K185" s="150"/>
      <c r="L185" s="151"/>
      <c r="M185" s="156">
        <f>SUM(I172:I180)</f>
        <v>0</v>
      </c>
      <c r="N185" s="157"/>
      <c r="O185" s="157"/>
      <c r="P185" s="157"/>
      <c r="Q185" s="160"/>
      <c r="R185" s="160"/>
      <c r="S185" s="28"/>
      <c r="T185" s="28"/>
      <c r="U185" s="28"/>
      <c r="V185" s="28"/>
      <c r="W185" s="28"/>
      <c r="X185" s="28"/>
      <c r="Y185" s="28"/>
      <c r="Z185" s="28"/>
      <c r="AA185" s="28"/>
      <c r="AB185" s="28"/>
      <c r="AC185" s="28"/>
      <c r="AD185" s="28"/>
      <c r="AE185" s="28"/>
      <c r="AF185" s="28"/>
      <c r="AG185" s="28"/>
      <c r="AH185" s="28"/>
      <c r="AI185" s="28"/>
      <c r="AJ185" s="28"/>
      <c r="AK185" s="28"/>
    </row>
    <row r="186" spans="1:37" ht="81.95" hidden="1" customHeight="1" outlineLevel="1" x14ac:dyDescent="0.2">
      <c r="A186" s="161"/>
      <c r="B186" s="161"/>
      <c r="C186" s="22" t="s">
        <v>905</v>
      </c>
      <c r="D186" s="22" t="s">
        <v>906</v>
      </c>
      <c r="E186" s="22" t="s">
        <v>971</v>
      </c>
      <c r="F186" s="22" t="s">
        <v>970</v>
      </c>
      <c r="G186" s="262" t="s">
        <v>1299</v>
      </c>
      <c r="H186" s="263"/>
      <c r="I186" s="22" t="s">
        <v>969</v>
      </c>
      <c r="J186" s="22" t="s">
        <v>907</v>
      </c>
      <c r="K186" s="45" t="s">
        <v>972</v>
      </c>
      <c r="L186" s="45" t="s">
        <v>908</v>
      </c>
      <c r="M186" s="22" t="s">
        <v>630</v>
      </c>
      <c r="N186" s="22" t="s">
        <v>668</v>
      </c>
      <c r="O186" s="22" t="s">
        <v>669</v>
      </c>
      <c r="P186" s="22" t="s">
        <v>670</v>
      </c>
      <c r="Q186" s="161"/>
      <c r="R186" s="192" t="str">
        <f>'Val testo - PNA 2019'!$A$4</f>
        <v>Livello di interesse “esterno”(1.1)</v>
      </c>
      <c r="S186" s="192" t="str">
        <f>'Val testo - PNA 2019'!$A$12</f>
        <v>Grado di discrezionalità del decisore interno alla PA rispetto al processo (1.2)</v>
      </c>
      <c r="T186" s="192" t="str">
        <f>'Val testo - PNA 2019'!$A$20</f>
        <v>Manifestazione di eventi corruttivi o di maladministration in passato (1.3)</v>
      </c>
      <c r="U186" s="192" t="str">
        <f>'Val testo - PNA 2019'!$A$28</f>
        <v>Complessità/opacità del processo decisionale (1.4)</v>
      </c>
      <c r="V186" s="192" t="str">
        <f>'Val testo - PNA 2019'!$A$36</f>
        <v>Livello di collaborazione del responsabile del processo (1.5)</v>
      </c>
      <c r="W186" s="193" t="s">
        <v>1276</v>
      </c>
      <c r="X186" s="192" t="str">
        <f>'Val testo - PNA 2019'!$A$46</f>
        <v>Impatto organizzativo (2.1)</v>
      </c>
      <c r="Y186" s="192" t="str">
        <f>'Val testo - PNA 2019'!$A$54</f>
        <v>Impatto derivante dalla definizione dei ruoli/responsabilità (2.2)</v>
      </c>
      <c r="Z186" s="192" t="str">
        <f>'Val testo - PNA 2019'!$A$62</f>
        <v>Impatto economico (2.3)</v>
      </c>
      <c r="AA186" s="192" t="str">
        <f>'Val testo - PNA 2019'!$A$70</f>
        <v>Impatto reputazionale (2.4)</v>
      </c>
      <c r="AB186" s="192" t="str">
        <f>'Val testo - PNA 2019'!$A$78</f>
        <v>Impatto organizzativo, economico e sull'immagine (2.5)</v>
      </c>
      <c r="AC186" s="193" t="s">
        <v>1276</v>
      </c>
      <c r="AD186" s="194" t="s">
        <v>1277</v>
      </c>
      <c r="AE186" s="194" t="s">
        <v>1278</v>
      </c>
      <c r="AF186" s="174" t="s">
        <v>1382</v>
      </c>
      <c r="AG186" s="173" t="s">
        <v>1303</v>
      </c>
      <c r="AH186" s="22" t="s">
        <v>1293</v>
      </c>
      <c r="AI186" s="22" t="s">
        <v>1387</v>
      </c>
      <c r="AJ186" s="28"/>
      <c r="AK186" s="28"/>
    </row>
    <row r="187" spans="1:37" ht="21" hidden="1" outlineLevel="1" x14ac:dyDescent="0.2">
      <c r="A187" s="161"/>
      <c r="B187" s="161"/>
      <c r="C187" s="24" t="s">
        <v>30</v>
      </c>
      <c r="D187" s="24" t="s">
        <v>30</v>
      </c>
      <c r="E187" s="24" t="s">
        <v>30</v>
      </c>
      <c r="F187" s="24" t="s">
        <v>30</v>
      </c>
      <c r="G187" s="152" t="str">
        <f>AG187</f>
        <v>--</v>
      </c>
      <c r="H187" s="109">
        <f>AH187</f>
        <v>0</v>
      </c>
      <c r="I187" s="25" t="s">
        <v>30</v>
      </c>
      <c r="J187" s="31" t="s">
        <v>30</v>
      </c>
      <c r="K187" s="82"/>
      <c r="L187" s="31"/>
      <c r="M187" s="24"/>
      <c r="N187" s="24"/>
      <c r="O187" s="24"/>
      <c r="P187" s="24"/>
      <c r="Q187" s="161"/>
      <c r="R187" s="105"/>
      <c r="S187" s="106"/>
      <c r="T187" s="106"/>
      <c r="U187" s="106"/>
      <c r="V187" s="105"/>
      <c r="W187" s="107">
        <f>SUM(R187:V187)/5</f>
        <v>0</v>
      </c>
      <c r="X187" s="106"/>
      <c r="Y187" s="106"/>
      <c r="Z187" s="106"/>
      <c r="AA187" s="106"/>
      <c r="AB187" s="106"/>
      <c r="AC187" s="107">
        <f>SUM(X187:AB187)/5</f>
        <v>0</v>
      </c>
      <c r="AD187" s="108" t="str">
        <f>IF(AE187=0,"--",IF(AE187&lt;='[4]db fasce di rischio'!$B$4,'[4]db fasce di rischio'!$A$2,IF(AE187&lt;='[4]db fasce di rischio'!$D$4,'[4]db fasce di rischio'!$C$2,IF(AE187&lt;='[4]db fasce di rischio'!$F$4,'[4]db fasce di rischio'!$E$2,IF(AE187&lt;='[4]db fasce di rischio'!$H$4,'[4]db fasce di rischio'!$G$2,"")))))</f>
        <v>--</v>
      </c>
      <c r="AE187" s="109">
        <f t="shared" ref="AE187:AE201" si="57">W187*AC187</f>
        <v>0</v>
      </c>
      <c r="AF187" s="106"/>
      <c r="AG187" s="108" t="str">
        <f>IF(AH187=0,"--",IF(AH187&lt;='db fasce di rischio'!$B$4,'db fasce di rischio'!$A$2,IF(AH187&lt;='db fasce di rischio'!$D$4,'db fasce di rischio'!$C$2,IF(AH187&lt;='db fasce di rischio'!$F$4,'db fasce di rischio'!$E$2,IF(AH187&lt;='db fasce di rischio'!$H$4,'db fasce di rischio'!$G$2,"")))))</f>
        <v>--</v>
      </c>
      <c r="AH187" s="109">
        <f t="shared" ref="AH187:AH201" si="58">AF187*AE187</f>
        <v>0</v>
      </c>
      <c r="AI187" s="108" t="str">
        <f t="shared" ref="AI187:AI201" si="59">AG187</f>
        <v>--</v>
      </c>
      <c r="AJ187" s="28"/>
      <c r="AK187" s="28"/>
    </row>
    <row r="188" spans="1:37" ht="21" hidden="1" outlineLevel="1" x14ac:dyDescent="0.2">
      <c r="A188" s="161"/>
      <c r="B188" s="161"/>
      <c r="C188" s="24" t="s">
        <v>30</v>
      </c>
      <c r="D188" s="24" t="s">
        <v>30</v>
      </c>
      <c r="E188" s="24" t="s">
        <v>30</v>
      </c>
      <c r="F188" s="24" t="s">
        <v>30</v>
      </c>
      <c r="G188" s="152" t="str">
        <f t="shared" ref="G188:G201" si="60">AG188</f>
        <v>--</v>
      </c>
      <c r="H188" s="109">
        <f t="shared" ref="H188:H201" si="61">AH188</f>
        <v>0</v>
      </c>
      <c r="I188" s="25" t="s">
        <v>30</v>
      </c>
      <c r="J188" s="31" t="s">
        <v>30</v>
      </c>
      <c r="K188" s="82"/>
      <c r="L188" s="31"/>
      <c r="M188" s="24"/>
      <c r="N188" s="24"/>
      <c r="O188" s="24"/>
      <c r="P188" s="24"/>
      <c r="Q188" s="161"/>
      <c r="R188" s="105"/>
      <c r="S188" s="106"/>
      <c r="T188" s="106"/>
      <c r="U188" s="106"/>
      <c r="V188" s="105"/>
      <c r="W188" s="107">
        <f t="shared" ref="W188:W201" si="62">SUM(R188:V188)/5</f>
        <v>0</v>
      </c>
      <c r="X188" s="106"/>
      <c r="Y188" s="106"/>
      <c r="Z188" s="106"/>
      <c r="AA188" s="106"/>
      <c r="AB188" s="106"/>
      <c r="AC188" s="107">
        <f t="shared" ref="AC188:AC201" si="63">SUM(X188:AB188)/5</f>
        <v>0</v>
      </c>
      <c r="AD188" s="108" t="str">
        <f>IF(AE188=0,"--",IF(AE188&lt;='[4]db fasce di rischio'!$B$4,'[4]db fasce di rischio'!$A$2,IF(AE188&lt;='[4]db fasce di rischio'!$D$4,'[4]db fasce di rischio'!$C$2,IF(AE188&lt;='[4]db fasce di rischio'!$F$4,'[4]db fasce di rischio'!$E$2,IF(AE188&lt;='[4]db fasce di rischio'!$H$4,'[4]db fasce di rischio'!$G$2,"")))))</f>
        <v>--</v>
      </c>
      <c r="AE188" s="109">
        <f t="shared" si="57"/>
        <v>0</v>
      </c>
      <c r="AF188" s="106"/>
      <c r="AG188" s="108" t="str">
        <f>IF(AH188=0,"--",IF(AH188&lt;='db fasce di rischio'!$B$4,'db fasce di rischio'!$A$2,IF(AH188&lt;='db fasce di rischio'!$D$4,'db fasce di rischio'!$C$2,IF(AH188&lt;='db fasce di rischio'!$F$4,'db fasce di rischio'!$E$2,IF(AH188&lt;='db fasce di rischio'!$H$4,'db fasce di rischio'!$G$2,"")))))</f>
        <v>--</v>
      </c>
      <c r="AH188" s="109">
        <f t="shared" si="58"/>
        <v>0</v>
      </c>
      <c r="AI188" s="108" t="str">
        <f t="shared" si="59"/>
        <v>--</v>
      </c>
      <c r="AJ188" s="28"/>
      <c r="AK188" s="28"/>
    </row>
    <row r="189" spans="1:37" ht="21" hidden="1" outlineLevel="1" x14ac:dyDescent="0.2">
      <c r="A189" s="161"/>
      <c r="B189" s="161"/>
      <c r="C189" s="24" t="s">
        <v>30</v>
      </c>
      <c r="D189" s="24" t="s">
        <v>30</v>
      </c>
      <c r="E189" s="24" t="s">
        <v>30</v>
      </c>
      <c r="F189" s="24" t="s">
        <v>30</v>
      </c>
      <c r="G189" s="152" t="str">
        <f t="shared" si="60"/>
        <v>--</v>
      </c>
      <c r="H189" s="109">
        <f t="shared" si="61"/>
        <v>0</v>
      </c>
      <c r="I189" s="25" t="s">
        <v>30</v>
      </c>
      <c r="J189" s="31" t="s">
        <v>30</v>
      </c>
      <c r="K189" s="82"/>
      <c r="L189" s="31"/>
      <c r="M189" s="24"/>
      <c r="N189" s="24"/>
      <c r="O189" s="24"/>
      <c r="P189" s="24"/>
      <c r="Q189" s="161"/>
      <c r="R189" s="105"/>
      <c r="S189" s="106"/>
      <c r="T189" s="106"/>
      <c r="U189" s="106"/>
      <c r="V189" s="105"/>
      <c r="W189" s="107">
        <f t="shared" si="62"/>
        <v>0</v>
      </c>
      <c r="X189" s="106"/>
      <c r="Y189" s="106"/>
      <c r="Z189" s="106"/>
      <c r="AA189" s="106"/>
      <c r="AB189" s="106"/>
      <c r="AC189" s="107">
        <f t="shared" si="63"/>
        <v>0</v>
      </c>
      <c r="AD189" s="108" t="str">
        <f>IF(AE189=0,"--",IF(AE189&lt;='[4]db fasce di rischio'!$B$4,'[4]db fasce di rischio'!$A$2,IF(AE189&lt;='[4]db fasce di rischio'!$D$4,'[4]db fasce di rischio'!$C$2,IF(AE189&lt;='[4]db fasce di rischio'!$F$4,'[4]db fasce di rischio'!$E$2,IF(AE189&lt;='[4]db fasce di rischio'!$H$4,'[4]db fasce di rischio'!$G$2,"")))))</f>
        <v>--</v>
      </c>
      <c r="AE189" s="109">
        <f t="shared" si="57"/>
        <v>0</v>
      </c>
      <c r="AF189" s="106"/>
      <c r="AG189" s="108" t="str">
        <f>IF(AH189=0,"--",IF(AH189&lt;='db fasce di rischio'!$B$4,'db fasce di rischio'!$A$2,IF(AH189&lt;='db fasce di rischio'!$D$4,'db fasce di rischio'!$C$2,IF(AH189&lt;='db fasce di rischio'!$F$4,'db fasce di rischio'!$E$2,IF(AH189&lt;='db fasce di rischio'!$H$4,'db fasce di rischio'!$G$2,"")))))</f>
        <v>--</v>
      </c>
      <c r="AH189" s="109">
        <f t="shared" si="58"/>
        <v>0</v>
      </c>
      <c r="AI189" s="108" t="str">
        <f t="shared" si="59"/>
        <v>--</v>
      </c>
      <c r="AJ189" s="28"/>
      <c r="AK189" s="28"/>
    </row>
    <row r="190" spans="1:37" ht="21" hidden="1" outlineLevel="1" x14ac:dyDescent="0.2">
      <c r="A190" s="161"/>
      <c r="B190" s="161"/>
      <c r="C190" s="24" t="s">
        <v>30</v>
      </c>
      <c r="D190" s="24" t="s">
        <v>30</v>
      </c>
      <c r="E190" s="24" t="s">
        <v>30</v>
      </c>
      <c r="F190" s="24" t="s">
        <v>30</v>
      </c>
      <c r="G190" s="152" t="str">
        <f t="shared" si="60"/>
        <v>--</v>
      </c>
      <c r="H190" s="109">
        <f t="shared" si="61"/>
        <v>0</v>
      </c>
      <c r="I190" s="25" t="s">
        <v>30</v>
      </c>
      <c r="J190" s="31" t="s">
        <v>30</v>
      </c>
      <c r="K190" s="82"/>
      <c r="L190" s="31"/>
      <c r="M190" s="24"/>
      <c r="N190" s="24"/>
      <c r="O190" s="24"/>
      <c r="P190" s="24"/>
      <c r="Q190" s="161"/>
      <c r="R190" s="105"/>
      <c r="S190" s="106"/>
      <c r="T190" s="106"/>
      <c r="U190" s="106"/>
      <c r="V190" s="105"/>
      <c r="W190" s="107">
        <f t="shared" si="62"/>
        <v>0</v>
      </c>
      <c r="X190" s="106"/>
      <c r="Y190" s="106"/>
      <c r="Z190" s="106"/>
      <c r="AA190" s="106"/>
      <c r="AB190" s="106"/>
      <c r="AC190" s="107">
        <f t="shared" si="63"/>
        <v>0</v>
      </c>
      <c r="AD190" s="108" t="str">
        <f>IF(AE190=0,"--",IF(AE190&lt;='[4]db fasce di rischio'!$B$4,'[4]db fasce di rischio'!$A$2,IF(AE190&lt;='[4]db fasce di rischio'!$D$4,'[4]db fasce di rischio'!$C$2,IF(AE190&lt;='[4]db fasce di rischio'!$F$4,'[4]db fasce di rischio'!$E$2,IF(AE190&lt;='[4]db fasce di rischio'!$H$4,'[4]db fasce di rischio'!$G$2,"")))))</f>
        <v>--</v>
      </c>
      <c r="AE190" s="109">
        <f t="shared" si="57"/>
        <v>0</v>
      </c>
      <c r="AF190" s="106"/>
      <c r="AG190" s="108" t="str">
        <f>IF(AH190=0,"--",IF(AH190&lt;='db fasce di rischio'!$B$4,'db fasce di rischio'!$A$2,IF(AH190&lt;='db fasce di rischio'!$D$4,'db fasce di rischio'!$C$2,IF(AH190&lt;='db fasce di rischio'!$F$4,'db fasce di rischio'!$E$2,IF(AH190&lt;='db fasce di rischio'!$H$4,'db fasce di rischio'!$G$2,"")))))</f>
        <v>--</v>
      </c>
      <c r="AH190" s="109">
        <f t="shared" si="58"/>
        <v>0</v>
      </c>
      <c r="AI190" s="108" t="str">
        <f t="shared" si="59"/>
        <v>--</v>
      </c>
      <c r="AJ190" s="28"/>
      <c r="AK190" s="28"/>
    </row>
    <row r="191" spans="1:37" ht="21" hidden="1" outlineLevel="1" x14ac:dyDescent="0.2">
      <c r="A191" s="161"/>
      <c r="B191" s="161"/>
      <c r="C191" s="24" t="s">
        <v>30</v>
      </c>
      <c r="D191" s="24" t="s">
        <v>30</v>
      </c>
      <c r="E191" s="24" t="s">
        <v>30</v>
      </c>
      <c r="F191" s="24" t="s">
        <v>30</v>
      </c>
      <c r="G191" s="152" t="str">
        <f t="shared" si="60"/>
        <v>--</v>
      </c>
      <c r="H191" s="109">
        <f t="shared" si="61"/>
        <v>0</v>
      </c>
      <c r="I191" s="25" t="s">
        <v>30</v>
      </c>
      <c r="J191" s="31" t="s">
        <v>30</v>
      </c>
      <c r="K191" s="82"/>
      <c r="L191" s="31"/>
      <c r="M191" s="24"/>
      <c r="N191" s="24"/>
      <c r="O191" s="24"/>
      <c r="P191" s="24"/>
      <c r="Q191" s="161"/>
      <c r="R191" s="105"/>
      <c r="S191" s="106"/>
      <c r="T191" s="106"/>
      <c r="U191" s="106"/>
      <c r="V191" s="105"/>
      <c r="W191" s="107">
        <f t="shared" si="62"/>
        <v>0</v>
      </c>
      <c r="X191" s="106"/>
      <c r="Y191" s="106"/>
      <c r="Z191" s="106"/>
      <c r="AA191" s="106"/>
      <c r="AB191" s="106"/>
      <c r="AC191" s="107">
        <f t="shared" si="63"/>
        <v>0</v>
      </c>
      <c r="AD191" s="108" t="str">
        <f>IF(AE191=0,"--",IF(AE191&lt;='[4]db fasce di rischio'!$B$4,'[4]db fasce di rischio'!$A$2,IF(AE191&lt;='[4]db fasce di rischio'!$D$4,'[4]db fasce di rischio'!$C$2,IF(AE191&lt;='[4]db fasce di rischio'!$F$4,'[4]db fasce di rischio'!$E$2,IF(AE191&lt;='[4]db fasce di rischio'!$H$4,'[4]db fasce di rischio'!$G$2,"")))))</f>
        <v>--</v>
      </c>
      <c r="AE191" s="109">
        <f t="shared" si="57"/>
        <v>0</v>
      </c>
      <c r="AF191" s="106"/>
      <c r="AG191" s="108" t="str">
        <f>IF(AH191=0,"--",IF(AH191&lt;='db fasce di rischio'!$B$4,'db fasce di rischio'!$A$2,IF(AH191&lt;='db fasce di rischio'!$D$4,'db fasce di rischio'!$C$2,IF(AH191&lt;='db fasce di rischio'!$F$4,'db fasce di rischio'!$E$2,IF(AH191&lt;='db fasce di rischio'!$H$4,'db fasce di rischio'!$G$2,"")))))</f>
        <v>--</v>
      </c>
      <c r="AH191" s="109">
        <f t="shared" si="58"/>
        <v>0</v>
      </c>
      <c r="AI191" s="108" t="str">
        <f t="shared" si="59"/>
        <v>--</v>
      </c>
      <c r="AJ191" s="28"/>
      <c r="AK191" s="28"/>
    </row>
    <row r="192" spans="1:37" ht="21" hidden="1" outlineLevel="1" x14ac:dyDescent="0.2">
      <c r="A192" s="161"/>
      <c r="B192" s="161"/>
      <c r="C192" s="24" t="s">
        <v>30</v>
      </c>
      <c r="D192" s="24" t="s">
        <v>30</v>
      </c>
      <c r="E192" s="24" t="s">
        <v>30</v>
      </c>
      <c r="F192" s="24" t="s">
        <v>30</v>
      </c>
      <c r="G192" s="152" t="str">
        <f t="shared" si="60"/>
        <v>--</v>
      </c>
      <c r="H192" s="109">
        <f t="shared" si="61"/>
        <v>0</v>
      </c>
      <c r="I192" s="25" t="s">
        <v>30</v>
      </c>
      <c r="J192" s="31" t="s">
        <v>30</v>
      </c>
      <c r="K192" s="82"/>
      <c r="L192" s="31"/>
      <c r="M192" s="24"/>
      <c r="N192" s="24"/>
      <c r="O192" s="24"/>
      <c r="P192" s="24"/>
      <c r="Q192" s="161"/>
      <c r="R192" s="105"/>
      <c r="S192" s="106"/>
      <c r="T192" s="106"/>
      <c r="U192" s="106"/>
      <c r="V192" s="105"/>
      <c r="W192" s="107">
        <f t="shared" si="62"/>
        <v>0</v>
      </c>
      <c r="X192" s="106"/>
      <c r="Y192" s="106"/>
      <c r="Z192" s="106"/>
      <c r="AA192" s="106"/>
      <c r="AB192" s="106"/>
      <c r="AC192" s="107">
        <f t="shared" si="63"/>
        <v>0</v>
      </c>
      <c r="AD192" s="108" t="str">
        <f>IF(AE192=0,"--",IF(AE192&lt;='[4]db fasce di rischio'!$B$4,'[4]db fasce di rischio'!$A$2,IF(AE192&lt;='[4]db fasce di rischio'!$D$4,'[4]db fasce di rischio'!$C$2,IF(AE192&lt;='[4]db fasce di rischio'!$F$4,'[4]db fasce di rischio'!$E$2,IF(AE192&lt;='[4]db fasce di rischio'!$H$4,'[4]db fasce di rischio'!$G$2,"")))))</f>
        <v>--</v>
      </c>
      <c r="AE192" s="109">
        <f t="shared" si="57"/>
        <v>0</v>
      </c>
      <c r="AF192" s="106"/>
      <c r="AG192" s="108" t="str">
        <f>IF(AH192=0,"--",IF(AH192&lt;='db fasce di rischio'!$B$4,'db fasce di rischio'!$A$2,IF(AH192&lt;='db fasce di rischio'!$D$4,'db fasce di rischio'!$C$2,IF(AH192&lt;='db fasce di rischio'!$F$4,'db fasce di rischio'!$E$2,IF(AH192&lt;='db fasce di rischio'!$H$4,'db fasce di rischio'!$G$2,"")))))</f>
        <v>--</v>
      </c>
      <c r="AH192" s="109">
        <f t="shared" si="58"/>
        <v>0</v>
      </c>
      <c r="AI192" s="108" t="str">
        <f t="shared" si="59"/>
        <v>--</v>
      </c>
      <c r="AJ192" s="28"/>
      <c r="AK192" s="28"/>
    </row>
    <row r="193" spans="1:37" ht="21" hidden="1" outlineLevel="1" x14ac:dyDescent="0.2">
      <c r="A193" s="161"/>
      <c r="B193" s="161"/>
      <c r="C193" s="24" t="s">
        <v>30</v>
      </c>
      <c r="D193" s="24" t="s">
        <v>30</v>
      </c>
      <c r="E193" s="24" t="s">
        <v>30</v>
      </c>
      <c r="F193" s="24" t="s">
        <v>30</v>
      </c>
      <c r="G193" s="152" t="str">
        <f t="shared" si="60"/>
        <v>--</v>
      </c>
      <c r="H193" s="109">
        <f t="shared" si="61"/>
        <v>0</v>
      </c>
      <c r="I193" s="25" t="s">
        <v>30</v>
      </c>
      <c r="J193" s="31" t="s">
        <v>30</v>
      </c>
      <c r="K193" s="82"/>
      <c r="L193" s="31"/>
      <c r="M193" s="24"/>
      <c r="N193" s="24"/>
      <c r="O193" s="24"/>
      <c r="P193" s="24"/>
      <c r="Q193" s="161"/>
      <c r="R193" s="105"/>
      <c r="S193" s="106"/>
      <c r="T193" s="106"/>
      <c r="U193" s="106"/>
      <c r="V193" s="105"/>
      <c r="W193" s="107">
        <f t="shared" si="62"/>
        <v>0</v>
      </c>
      <c r="X193" s="106"/>
      <c r="Y193" s="106"/>
      <c r="Z193" s="106"/>
      <c r="AA193" s="106"/>
      <c r="AB193" s="106"/>
      <c r="AC193" s="107">
        <f t="shared" si="63"/>
        <v>0</v>
      </c>
      <c r="AD193" s="108" t="str">
        <f>IF(AE193=0,"--",IF(AE193&lt;='[4]db fasce di rischio'!$B$4,'[4]db fasce di rischio'!$A$2,IF(AE193&lt;='[4]db fasce di rischio'!$D$4,'[4]db fasce di rischio'!$C$2,IF(AE193&lt;='[4]db fasce di rischio'!$F$4,'[4]db fasce di rischio'!$E$2,IF(AE193&lt;='[4]db fasce di rischio'!$H$4,'[4]db fasce di rischio'!$G$2,"")))))</f>
        <v>--</v>
      </c>
      <c r="AE193" s="109">
        <f t="shared" si="57"/>
        <v>0</v>
      </c>
      <c r="AF193" s="106"/>
      <c r="AG193" s="108" t="str">
        <f>IF(AH193=0,"--",IF(AH193&lt;='db fasce di rischio'!$B$4,'db fasce di rischio'!$A$2,IF(AH193&lt;='db fasce di rischio'!$D$4,'db fasce di rischio'!$C$2,IF(AH193&lt;='db fasce di rischio'!$F$4,'db fasce di rischio'!$E$2,IF(AH193&lt;='db fasce di rischio'!$H$4,'db fasce di rischio'!$G$2,"")))))</f>
        <v>--</v>
      </c>
      <c r="AH193" s="109">
        <f t="shared" si="58"/>
        <v>0</v>
      </c>
      <c r="AI193" s="108" t="str">
        <f t="shared" si="59"/>
        <v>--</v>
      </c>
      <c r="AJ193" s="28"/>
      <c r="AK193" s="28"/>
    </row>
    <row r="194" spans="1:37" ht="21" hidden="1" outlineLevel="1" x14ac:dyDescent="0.2">
      <c r="A194" s="161"/>
      <c r="B194" s="161"/>
      <c r="C194" s="24" t="s">
        <v>30</v>
      </c>
      <c r="D194" s="24" t="s">
        <v>30</v>
      </c>
      <c r="E194" s="24" t="s">
        <v>30</v>
      </c>
      <c r="F194" s="24" t="s">
        <v>30</v>
      </c>
      <c r="G194" s="152" t="str">
        <f t="shared" si="60"/>
        <v>--</v>
      </c>
      <c r="H194" s="109">
        <f t="shared" si="61"/>
        <v>0</v>
      </c>
      <c r="I194" s="25" t="s">
        <v>30</v>
      </c>
      <c r="J194" s="31" t="s">
        <v>30</v>
      </c>
      <c r="K194" s="82"/>
      <c r="L194" s="31"/>
      <c r="M194" s="24"/>
      <c r="N194" s="24"/>
      <c r="O194" s="24"/>
      <c r="P194" s="24"/>
      <c r="Q194" s="161"/>
      <c r="R194" s="105"/>
      <c r="S194" s="106"/>
      <c r="T194" s="106"/>
      <c r="U194" s="106"/>
      <c r="V194" s="105"/>
      <c r="W194" s="107">
        <f t="shared" si="62"/>
        <v>0</v>
      </c>
      <c r="X194" s="106"/>
      <c r="Y194" s="106"/>
      <c r="Z194" s="106"/>
      <c r="AA194" s="106"/>
      <c r="AB194" s="106"/>
      <c r="AC194" s="107">
        <f t="shared" si="63"/>
        <v>0</v>
      </c>
      <c r="AD194" s="108" t="str">
        <f>IF(AE194=0,"--",IF(AE194&lt;='[4]db fasce di rischio'!$B$4,'[4]db fasce di rischio'!$A$2,IF(AE194&lt;='[4]db fasce di rischio'!$D$4,'[4]db fasce di rischio'!$C$2,IF(AE194&lt;='[4]db fasce di rischio'!$F$4,'[4]db fasce di rischio'!$E$2,IF(AE194&lt;='[4]db fasce di rischio'!$H$4,'[4]db fasce di rischio'!$G$2,"")))))</f>
        <v>--</v>
      </c>
      <c r="AE194" s="109">
        <f t="shared" si="57"/>
        <v>0</v>
      </c>
      <c r="AF194" s="106"/>
      <c r="AG194" s="108" t="str">
        <f>IF(AH194=0,"--",IF(AH194&lt;='db fasce di rischio'!$B$4,'db fasce di rischio'!$A$2,IF(AH194&lt;='db fasce di rischio'!$D$4,'db fasce di rischio'!$C$2,IF(AH194&lt;='db fasce di rischio'!$F$4,'db fasce di rischio'!$E$2,IF(AH194&lt;='db fasce di rischio'!$H$4,'db fasce di rischio'!$G$2,"")))))</f>
        <v>--</v>
      </c>
      <c r="AH194" s="109">
        <f t="shared" si="58"/>
        <v>0</v>
      </c>
      <c r="AI194" s="108" t="str">
        <f t="shared" si="59"/>
        <v>--</v>
      </c>
      <c r="AJ194" s="28"/>
      <c r="AK194" s="28"/>
    </row>
    <row r="195" spans="1:37" ht="21" hidden="1" outlineLevel="1" x14ac:dyDescent="0.2">
      <c r="A195" s="161"/>
      <c r="B195" s="161"/>
      <c r="C195" s="24" t="s">
        <v>30</v>
      </c>
      <c r="D195" s="24" t="s">
        <v>30</v>
      </c>
      <c r="E195" s="24" t="s">
        <v>30</v>
      </c>
      <c r="F195" s="24" t="s">
        <v>30</v>
      </c>
      <c r="G195" s="152" t="str">
        <f t="shared" si="60"/>
        <v>--</v>
      </c>
      <c r="H195" s="109">
        <f t="shared" si="61"/>
        <v>0</v>
      </c>
      <c r="I195" s="25" t="s">
        <v>30</v>
      </c>
      <c r="J195" s="31" t="s">
        <v>30</v>
      </c>
      <c r="K195" s="83"/>
      <c r="L195" s="31"/>
      <c r="M195" s="24"/>
      <c r="N195" s="24"/>
      <c r="O195" s="24"/>
      <c r="P195" s="24"/>
      <c r="Q195" s="161"/>
      <c r="R195" s="105"/>
      <c r="S195" s="106"/>
      <c r="T195" s="106"/>
      <c r="U195" s="106"/>
      <c r="V195" s="105"/>
      <c r="W195" s="107">
        <f t="shared" si="62"/>
        <v>0</v>
      </c>
      <c r="X195" s="106"/>
      <c r="Y195" s="106"/>
      <c r="Z195" s="106"/>
      <c r="AA195" s="106"/>
      <c r="AB195" s="106"/>
      <c r="AC195" s="107">
        <f t="shared" si="63"/>
        <v>0</v>
      </c>
      <c r="AD195" s="108" t="str">
        <f>IF(AE195=0,"--",IF(AE195&lt;='[4]db fasce di rischio'!$B$4,'[4]db fasce di rischio'!$A$2,IF(AE195&lt;='[4]db fasce di rischio'!$D$4,'[4]db fasce di rischio'!$C$2,IF(AE195&lt;='[4]db fasce di rischio'!$F$4,'[4]db fasce di rischio'!$E$2,IF(AE195&lt;='[4]db fasce di rischio'!$H$4,'[4]db fasce di rischio'!$G$2,"")))))</f>
        <v>--</v>
      </c>
      <c r="AE195" s="109">
        <f t="shared" si="57"/>
        <v>0</v>
      </c>
      <c r="AF195" s="106"/>
      <c r="AG195" s="108" t="str">
        <f>IF(AH195=0,"--",IF(AH195&lt;='db fasce di rischio'!$B$4,'db fasce di rischio'!$A$2,IF(AH195&lt;='db fasce di rischio'!$D$4,'db fasce di rischio'!$C$2,IF(AH195&lt;='db fasce di rischio'!$F$4,'db fasce di rischio'!$E$2,IF(AH195&lt;='db fasce di rischio'!$H$4,'db fasce di rischio'!$G$2,"")))))</f>
        <v>--</v>
      </c>
      <c r="AH195" s="109">
        <f t="shared" si="58"/>
        <v>0</v>
      </c>
      <c r="AI195" s="108" t="str">
        <f t="shared" si="59"/>
        <v>--</v>
      </c>
      <c r="AJ195" s="28"/>
      <c r="AK195" s="28"/>
    </row>
    <row r="196" spans="1:37" ht="21" hidden="1" outlineLevel="1" x14ac:dyDescent="0.2">
      <c r="A196" s="161"/>
      <c r="B196" s="161"/>
      <c r="C196" s="24" t="s">
        <v>30</v>
      </c>
      <c r="D196" s="24" t="s">
        <v>30</v>
      </c>
      <c r="E196" s="24" t="s">
        <v>30</v>
      </c>
      <c r="F196" s="24" t="s">
        <v>30</v>
      </c>
      <c r="G196" s="152" t="str">
        <f t="shared" si="60"/>
        <v>--</v>
      </c>
      <c r="H196" s="109">
        <f t="shared" si="61"/>
        <v>0</v>
      </c>
      <c r="I196" s="25" t="s">
        <v>30</v>
      </c>
      <c r="J196" s="31" t="s">
        <v>30</v>
      </c>
      <c r="K196" s="83"/>
      <c r="L196" s="31"/>
      <c r="M196" s="24"/>
      <c r="N196" s="24"/>
      <c r="O196" s="24"/>
      <c r="P196" s="24"/>
      <c r="Q196" s="161"/>
      <c r="R196" s="105"/>
      <c r="S196" s="106"/>
      <c r="T196" s="106"/>
      <c r="U196" s="106"/>
      <c r="V196" s="105"/>
      <c r="W196" s="107">
        <f t="shared" si="62"/>
        <v>0</v>
      </c>
      <c r="X196" s="106"/>
      <c r="Y196" s="106"/>
      <c r="Z196" s="106"/>
      <c r="AA196" s="106"/>
      <c r="AB196" s="106"/>
      <c r="AC196" s="107">
        <f t="shared" si="63"/>
        <v>0</v>
      </c>
      <c r="AD196" s="108" t="str">
        <f>IF(AE196=0,"--",IF(AE196&lt;='[4]db fasce di rischio'!$B$4,'[4]db fasce di rischio'!$A$2,IF(AE196&lt;='[4]db fasce di rischio'!$D$4,'[4]db fasce di rischio'!$C$2,IF(AE196&lt;='[4]db fasce di rischio'!$F$4,'[4]db fasce di rischio'!$E$2,IF(AE196&lt;='[4]db fasce di rischio'!$H$4,'[4]db fasce di rischio'!$G$2,"")))))</f>
        <v>--</v>
      </c>
      <c r="AE196" s="109">
        <f t="shared" si="57"/>
        <v>0</v>
      </c>
      <c r="AF196" s="106"/>
      <c r="AG196" s="108" t="str">
        <f>IF(AH196=0,"--",IF(AH196&lt;='db fasce di rischio'!$B$4,'db fasce di rischio'!$A$2,IF(AH196&lt;='db fasce di rischio'!$D$4,'db fasce di rischio'!$C$2,IF(AH196&lt;='db fasce di rischio'!$F$4,'db fasce di rischio'!$E$2,IF(AH196&lt;='db fasce di rischio'!$H$4,'db fasce di rischio'!$G$2,"")))))</f>
        <v>--</v>
      </c>
      <c r="AH196" s="109">
        <f t="shared" si="58"/>
        <v>0</v>
      </c>
      <c r="AI196" s="108" t="str">
        <f t="shared" si="59"/>
        <v>--</v>
      </c>
      <c r="AJ196" s="28"/>
      <c r="AK196" s="28"/>
    </row>
    <row r="197" spans="1:37" ht="21" hidden="1" outlineLevel="1" x14ac:dyDescent="0.2">
      <c r="A197" s="161"/>
      <c r="B197" s="161"/>
      <c r="C197" s="24" t="s">
        <v>30</v>
      </c>
      <c r="D197" s="24" t="s">
        <v>30</v>
      </c>
      <c r="E197" s="24" t="s">
        <v>30</v>
      </c>
      <c r="F197" s="24" t="s">
        <v>30</v>
      </c>
      <c r="G197" s="152" t="str">
        <f t="shared" si="60"/>
        <v>--</v>
      </c>
      <c r="H197" s="109">
        <f t="shared" si="61"/>
        <v>0</v>
      </c>
      <c r="I197" s="25" t="s">
        <v>30</v>
      </c>
      <c r="J197" s="31" t="s">
        <v>30</v>
      </c>
      <c r="K197" s="83"/>
      <c r="L197" s="31"/>
      <c r="M197" s="24"/>
      <c r="N197" s="24"/>
      <c r="O197" s="24"/>
      <c r="P197" s="24"/>
      <c r="Q197" s="161"/>
      <c r="R197" s="105"/>
      <c r="S197" s="106"/>
      <c r="T197" s="106"/>
      <c r="U197" s="106"/>
      <c r="V197" s="105"/>
      <c r="W197" s="107">
        <f t="shared" si="62"/>
        <v>0</v>
      </c>
      <c r="X197" s="106"/>
      <c r="Y197" s="106"/>
      <c r="Z197" s="106"/>
      <c r="AA197" s="106"/>
      <c r="AB197" s="106"/>
      <c r="AC197" s="107">
        <f t="shared" si="63"/>
        <v>0</v>
      </c>
      <c r="AD197" s="108" t="str">
        <f>IF(AE197=0,"--",IF(AE197&lt;='[4]db fasce di rischio'!$B$4,'[4]db fasce di rischio'!$A$2,IF(AE197&lt;='[4]db fasce di rischio'!$D$4,'[4]db fasce di rischio'!$C$2,IF(AE197&lt;='[4]db fasce di rischio'!$F$4,'[4]db fasce di rischio'!$E$2,IF(AE197&lt;='[4]db fasce di rischio'!$H$4,'[4]db fasce di rischio'!$G$2,"")))))</f>
        <v>--</v>
      </c>
      <c r="AE197" s="109">
        <f t="shared" si="57"/>
        <v>0</v>
      </c>
      <c r="AF197" s="106"/>
      <c r="AG197" s="108" t="str">
        <f>IF(AH197=0,"--",IF(AH197&lt;='db fasce di rischio'!$B$4,'db fasce di rischio'!$A$2,IF(AH197&lt;='db fasce di rischio'!$D$4,'db fasce di rischio'!$C$2,IF(AH197&lt;='db fasce di rischio'!$F$4,'db fasce di rischio'!$E$2,IF(AH197&lt;='db fasce di rischio'!$H$4,'db fasce di rischio'!$G$2,"")))))</f>
        <v>--</v>
      </c>
      <c r="AH197" s="109">
        <f t="shared" si="58"/>
        <v>0</v>
      </c>
      <c r="AI197" s="108" t="str">
        <f t="shared" si="59"/>
        <v>--</v>
      </c>
      <c r="AJ197" s="28"/>
      <c r="AK197" s="28"/>
    </row>
    <row r="198" spans="1:37" ht="21" hidden="1" outlineLevel="1" x14ac:dyDescent="0.2">
      <c r="A198" s="161"/>
      <c r="B198" s="161"/>
      <c r="C198" s="24" t="s">
        <v>30</v>
      </c>
      <c r="D198" s="24" t="s">
        <v>30</v>
      </c>
      <c r="E198" s="24" t="s">
        <v>30</v>
      </c>
      <c r="F198" s="24" t="s">
        <v>30</v>
      </c>
      <c r="G198" s="152" t="str">
        <f t="shared" si="60"/>
        <v>--</v>
      </c>
      <c r="H198" s="109">
        <f t="shared" si="61"/>
        <v>0</v>
      </c>
      <c r="I198" s="25" t="s">
        <v>30</v>
      </c>
      <c r="J198" s="31" t="s">
        <v>30</v>
      </c>
      <c r="K198" s="83"/>
      <c r="L198" s="31"/>
      <c r="M198" s="24"/>
      <c r="N198" s="24"/>
      <c r="O198" s="24"/>
      <c r="P198" s="24"/>
      <c r="Q198" s="161"/>
      <c r="R198" s="105"/>
      <c r="S198" s="106"/>
      <c r="T198" s="106"/>
      <c r="U198" s="106"/>
      <c r="V198" s="105"/>
      <c r="W198" s="107">
        <f t="shared" si="62"/>
        <v>0</v>
      </c>
      <c r="X198" s="106"/>
      <c r="Y198" s="106"/>
      <c r="Z198" s="106"/>
      <c r="AA198" s="106"/>
      <c r="AB198" s="106"/>
      <c r="AC198" s="107">
        <f t="shared" si="63"/>
        <v>0</v>
      </c>
      <c r="AD198" s="108" t="str">
        <f>IF(AE198=0,"--",IF(AE198&lt;='[4]db fasce di rischio'!$B$4,'[4]db fasce di rischio'!$A$2,IF(AE198&lt;='[4]db fasce di rischio'!$D$4,'[4]db fasce di rischio'!$C$2,IF(AE198&lt;='[4]db fasce di rischio'!$F$4,'[4]db fasce di rischio'!$E$2,IF(AE198&lt;='[4]db fasce di rischio'!$H$4,'[4]db fasce di rischio'!$G$2,"")))))</f>
        <v>--</v>
      </c>
      <c r="AE198" s="109">
        <f t="shared" si="57"/>
        <v>0</v>
      </c>
      <c r="AF198" s="106"/>
      <c r="AG198" s="108" t="str">
        <f>IF(AH198=0,"--",IF(AH198&lt;='db fasce di rischio'!$B$4,'db fasce di rischio'!$A$2,IF(AH198&lt;='db fasce di rischio'!$D$4,'db fasce di rischio'!$C$2,IF(AH198&lt;='db fasce di rischio'!$F$4,'db fasce di rischio'!$E$2,IF(AH198&lt;='db fasce di rischio'!$H$4,'db fasce di rischio'!$G$2,"")))))</f>
        <v>--</v>
      </c>
      <c r="AH198" s="109">
        <f t="shared" si="58"/>
        <v>0</v>
      </c>
      <c r="AI198" s="108" t="str">
        <f t="shared" si="59"/>
        <v>--</v>
      </c>
      <c r="AJ198" s="28"/>
      <c r="AK198" s="28"/>
    </row>
    <row r="199" spans="1:37" ht="21" hidden="1" outlineLevel="1" x14ac:dyDescent="0.2">
      <c r="A199" s="161"/>
      <c r="B199" s="161"/>
      <c r="C199" s="24" t="s">
        <v>30</v>
      </c>
      <c r="D199" s="24" t="s">
        <v>30</v>
      </c>
      <c r="E199" s="24" t="s">
        <v>30</v>
      </c>
      <c r="F199" s="24" t="s">
        <v>30</v>
      </c>
      <c r="G199" s="152" t="str">
        <f t="shared" si="60"/>
        <v>--</v>
      </c>
      <c r="H199" s="109">
        <f t="shared" si="61"/>
        <v>0</v>
      </c>
      <c r="I199" s="25" t="s">
        <v>30</v>
      </c>
      <c r="J199" s="31" t="s">
        <v>30</v>
      </c>
      <c r="K199" s="82"/>
      <c r="L199" s="31"/>
      <c r="M199" s="24"/>
      <c r="N199" s="24"/>
      <c r="O199" s="24"/>
      <c r="P199" s="24"/>
      <c r="Q199" s="161"/>
      <c r="R199" s="105"/>
      <c r="S199" s="106"/>
      <c r="T199" s="106"/>
      <c r="U199" s="106"/>
      <c r="V199" s="105"/>
      <c r="W199" s="107">
        <f t="shared" si="62"/>
        <v>0</v>
      </c>
      <c r="X199" s="106"/>
      <c r="Y199" s="106"/>
      <c r="Z199" s="106"/>
      <c r="AA199" s="106"/>
      <c r="AB199" s="106"/>
      <c r="AC199" s="107">
        <f t="shared" si="63"/>
        <v>0</v>
      </c>
      <c r="AD199" s="108" t="str">
        <f>IF(AE199=0,"--",IF(AE199&lt;='[4]db fasce di rischio'!$B$4,'[4]db fasce di rischio'!$A$2,IF(AE199&lt;='[4]db fasce di rischio'!$D$4,'[4]db fasce di rischio'!$C$2,IF(AE199&lt;='[4]db fasce di rischio'!$F$4,'[4]db fasce di rischio'!$E$2,IF(AE199&lt;='[4]db fasce di rischio'!$H$4,'[4]db fasce di rischio'!$G$2,"")))))</f>
        <v>--</v>
      </c>
      <c r="AE199" s="109">
        <f t="shared" si="57"/>
        <v>0</v>
      </c>
      <c r="AF199" s="106"/>
      <c r="AG199" s="108" t="str">
        <f>IF(AH199=0,"--",IF(AH199&lt;='db fasce di rischio'!$B$4,'db fasce di rischio'!$A$2,IF(AH199&lt;='db fasce di rischio'!$D$4,'db fasce di rischio'!$C$2,IF(AH199&lt;='db fasce di rischio'!$F$4,'db fasce di rischio'!$E$2,IF(AH199&lt;='db fasce di rischio'!$H$4,'db fasce di rischio'!$G$2,"")))))</f>
        <v>--</v>
      </c>
      <c r="AH199" s="109">
        <f t="shared" si="58"/>
        <v>0</v>
      </c>
      <c r="AI199" s="108" t="str">
        <f t="shared" si="59"/>
        <v>--</v>
      </c>
      <c r="AJ199" s="28"/>
      <c r="AK199" s="28"/>
    </row>
    <row r="200" spans="1:37" ht="21" hidden="1" outlineLevel="1" x14ac:dyDescent="0.2">
      <c r="A200" s="161"/>
      <c r="B200" s="161"/>
      <c r="C200" s="24" t="s">
        <v>30</v>
      </c>
      <c r="D200" s="24" t="s">
        <v>30</v>
      </c>
      <c r="E200" s="24" t="s">
        <v>30</v>
      </c>
      <c r="F200" s="24" t="s">
        <v>30</v>
      </c>
      <c r="G200" s="152" t="str">
        <f t="shared" si="60"/>
        <v>--</v>
      </c>
      <c r="H200" s="109">
        <f t="shared" si="61"/>
        <v>0</v>
      </c>
      <c r="I200" s="25" t="s">
        <v>30</v>
      </c>
      <c r="J200" s="31" t="s">
        <v>30</v>
      </c>
      <c r="K200" s="82"/>
      <c r="L200" s="31"/>
      <c r="M200" s="24"/>
      <c r="N200" s="24"/>
      <c r="O200" s="24"/>
      <c r="P200" s="26"/>
      <c r="Q200" s="161"/>
      <c r="R200" s="105"/>
      <c r="S200" s="106"/>
      <c r="T200" s="106"/>
      <c r="U200" s="106"/>
      <c r="V200" s="105"/>
      <c r="W200" s="107">
        <f t="shared" si="62"/>
        <v>0</v>
      </c>
      <c r="X200" s="106"/>
      <c r="Y200" s="106"/>
      <c r="Z200" s="106"/>
      <c r="AA200" s="106"/>
      <c r="AB200" s="106"/>
      <c r="AC200" s="107">
        <f t="shared" si="63"/>
        <v>0</v>
      </c>
      <c r="AD200" s="108" t="str">
        <f>IF(AE200=0,"--",IF(AE200&lt;='[4]db fasce di rischio'!$B$4,'[4]db fasce di rischio'!$A$2,IF(AE200&lt;='[4]db fasce di rischio'!$D$4,'[4]db fasce di rischio'!$C$2,IF(AE200&lt;='[4]db fasce di rischio'!$F$4,'[4]db fasce di rischio'!$E$2,IF(AE200&lt;='[4]db fasce di rischio'!$H$4,'[4]db fasce di rischio'!$G$2,"")))))</f>
        <v>--</v>
      </c>
      <c r="AE200" s="109">
        <f t="shared" si="57"/>
        <v>0</v>
      </c>
      <c r="AF200" s="106"/>
      <c r="AG200" s="108" t="str">
        <f>IF(AH200=0,"--",IF(AH200&lt;='db fasce di rischio'!$B$4,'db fasce di rischio'!$A$2,IF(AH200&lt;='db fasce di rischio'!$D$4,'db fasce di rischio'!$C$2,IF(AH200&lt;='db fasce di rischio'!$F$4,'db fasce di rischio'!$E$2,IF(AH200&lt;='db fasce di rischio'!$H$4,'db fasce di rischio'!$G$2,"")))))</f>
        <v>--</v>
      </c>
      <c r="AH200" s="109">
        <f t="shared" si="58"/>
        <v>0</v>
      </c>
      <c r="AI200" s="108" t="str">
        <f t="shared" si="59"/>
        <v>--</v>
      </c>
      <c r="AJ200" s="28"/>
      <c r="AK200" s="28"/>
    </row>
    <row r="201" spans="1:37" ht="21" hidden="1" outlineLevel="1" x14ac:dyDescent="0.2">
      <c r="A201" s="161"/>
      <c r="B201" s="161"/>
      <c r="C201" s="24" t="s">
        <v>30</v>
      </c>
      <c r="D201" s="24" t="s">
        <v>30</v>
      </c>
      <c r="E201" s="24" t="s">
        <v>30</v>
      </c>
      <c r="F201" s="24" t="s">
        <v>30</v>
      </c>
      <c r="G201" s="152" t="str">
        <f t="shared" si="60"/>
        <v>--</v>
      </c>
      <c r="H201" s="109">
        <f t="shared" si="61"/>
        <v>0</v>
      </c>
      <c r="I201" s="25" t="s">
        <v>30</v>
      </c>
      <c r="J201" s="31" t="s">
        <v>30</v>
      </c>
      <c r="K201" s="82"/>
      <c r="L201" s="31"/>
      <c r="M201" s="24"/>
      <c r="N201" s="24"/>
      <c r="O201" s="24"/>
      <c r="P201" s="27"/>
      <c r="Q201" s="161"/>
      <c r="R201" s="105"/>
      <c r="S201" s="106"/>
      <c r="T201" s="106"/>
      <c r="U201" s="106"/>
      <c r="V201" s="105"/>
      <c r="W201" s="107">
        <f t="shared" si="62"/>
        <v>0</v>
      </c>
      <c r="X201" s="106"/>
      <c r="Y201" s="106"/>
      <c r="Z201" s="106"/>
      <c r="AA201" s="106"/>
      <c r="AB201" s="106"/>
      <c r="AC201" s="107">
        <f t="shared" si="63"/>
        <v>0</v>
      </c>
      <c r="AD201" s="108" t="str">
        <f>IF(AE201=0,"--",IF(AE201&lt;='[4]db fasce di rischio'!$B$4,'[4]db fasce di rischio'!$A$2,IF(AE201&lt;='[4]db fasce di rischio'!$D$4,'[4]db fasce di rischio'!$C$2,IF(AE201&lt;='[4]db fasce di rischio'!$F$4,'[4]db fasce di rischio'!$E$2,IF(AE201&lt;='[4]db fasce di rischio'!$H$4,'[4]db fasce di rischio'!$G$2,"")))))</f>
        <v>--</v>
      </c>
      <c r="AE201" s="109">
        <f t="shared" si="57"/>
        <v>0</v>
      </c>
      <c r="AF201" s="106"/>
      <c r="AG201" s="108" t="str">
        <f>IF(AH201=0,"--",IF(AH201&lt;='db fasce di rischio'!$B$4,'db fasce di rischio'!$A$2,IF(AH201&lt;='db fasce di rischio'!$D$4,'db fasce di rischio'!$C$2,IF(AH201&lt;='db fasce di rischio'!$F$4,'db fasce di rischio'!$E$2,IF(AH201&lt;='db fasce di rischio'!$H$4,'db fasce di rischio'!$G$2,"")))))</f>
        <v>--</v>
      </c>
      <c r="AH201" s="109">
        <f t="shared" si="58"/>
        <v>0</v>
      </c>
      <c r="AI201" s="108" t="str">
        <f t="shared" si="59"/>
        <v>--</v>
      </c>
      <c r="AJ201" s="28"/>
      <c r="AK201" s="28"/>
    </row>
    <row r="202" spans="1:37" ht="21" collapsed="1" x14ac:dyDescent="0.2">
      <c r="A202" s="160"/>
      <c r="B202" s="160"/>
      <c r="C202" s="87"/>
      <c r="D202" s="87"/>
      <c r="E202" s="87"/>
      <c r="F202" s="87"/>
      <c r="G202" s="87"/>
      <c r="H202" s="87"/>
      <c r="I202" s="87"/>
      <c r="J202" s="87"/>
      <c r="K202" s="168"/>
      <c r="L202" s="87"/>
      <c r="M202" s="87"/>
      <c r="N202" s="87"/>
      <c r="O202" s="87"/>
      <c r="P202" s="87"/>
      <c r="Q202" s="160"/>
      <c r="R202" s="28"/>
      <c r="S202" s="28"/>
      <c r="T202" s="28"/>
      <c r="U202" s="28"/>
      <c r="V202" s="28"/>
      <c r="W202" s="28"/>
      <c r="X202" s="28"/>
      <c r="Y202" s="28"/>
      <c r="Z202" s="28"/>
      <c r="AA202" s="28"/>
      <c r="AB202" s="28"/>
      <c r="AC202" s="28"/>
      <c r="AD202" s="28"/>
      <c r="AE202" s="28"/>
      <c r="AF202" s="28"/>
      <c r="AG202" s="28"/>
      <c r="AH202" s="28"/>
      <c r="AI202" s="28"/>
      <c r="AJ202" s="28"/>
      <c r="AK202" s="28"/>
    </row>
    <row r="203" spans="1:37" ht="90.6" customHeight="1" x14ac:dyDescent="0.2">
      <c r="A203" s="29"/>
      <c r="B203" s="29"/>
      <c r="C203" s="30" t="s">
        <v>665</v>
      </c>
      <c r="D203" s="30"/>
      <c r="E203" s="28"/>
      <c r="F203" s="28"/>
      <c r="G203" s="28"/>
      <c r="H203" s="28"/>
      <c r="I203" s="28"/>
      <c r="J203" s="28"/>
      <c r="K203" s="80"/>
      <c r="L203" s="28"/>
      <c r="M203" s="28"/>
      <c r="N203" s="28"/>
      <c r="O203" s="79" t="s">
        <v>6</v>
      </c>
      <c r="P203" s="79" t="s">
        <v>666</v>
      </c>
      <c r="Q203" s="28"/>
      <c r="R203" s="192" t="str">
        <f>'Val testo - PNA 2019'!$A$4</f>
        <v>Livello di interesse “esterno”(1.1)</v>
      </c>
      <c r="S203" s="192" t="str">
        <f>'Val testo - PNA 2019'!$A$12</f>
        <v>Grado di discrezionalità del decisore interno alla PA rispetto al processo (1.2)</v>
      </c>
      <c r="T203" s="192" t="str">
        <f>'Val testo - PNA 2019'!$A$20</f>
        <v>Manifestazione di eventi corruttivi o di maladministration in passato (1.3)</v>
      </c>
      <c r="U203" s="192" t="str">
        <f>'Val testo - PNA 2019'!$A$28</f>
        <v>Complessità/opacità del processo decisionale (1.4)</v>
      </c>
      <c r="V203" s="192" t="str">
        <f>'Val testo - PNA 2019'!$A$36</f>
        <v>Livello di collaborazione del responsabile del processo (1.5)</v>
      </c>
      <c r="W203" s="193" t="s">
        <v>1276</v>
      </c>
      <c r="X203" s="192" t="str">
        <f>'Val testo - PNA 2019'!$A$46</f>
        <v>Impatto organizzativo (2.1)</v>
      </c>
      <c r="Y203" s="192" t="str">
        <f>'Val testo - PNA 2019'!$A$54</f>
        <v>Impatto derivante dalla definizione dei ruoli/responsabilità (2.2)</v>
      </c>
      <c r="Z203" s="192" t="str">
        <f>'Val testo - PNA 2019'!$A$62</f>
        <v>Impatto economico (2.3)</v>
      </c>
      <c r="AA203" s="192" t="str">
        <f>'Val testo - PNA 2019'!$A$70</f>
        <v>Impatto reputazionale (2.4)</v>
      </c>
      <c r="AB203" s="192" t="str">
        <f>'Val testo - PNA 2019'!$A$78</f>
        <v>Impatto organizzativo, economico e sull'immagine (2.5)</v>
      </c>
      <c r="AC203" s="193" t="s">
        <v>1276</v>
      </c>
      <c r="AD203" s="194" t="s">
        <v>1277</v>
      </c>
      <c r="AE203" s="194" t="s">
        <v>1278</v>
      </c>
      <c r="AF203" s="174" t="s">
        <v>1382</v>
      </c>
      <c r="AG203" s="173" t="s">
        <v>1303</v>
      </c>
      <c r="AH203" s="173" t="s">
        <v>1304</v>
      </c>
      <c r="AI203" s="175" t="s">
        <v>1387</v>
      </c>
      <c r="AJ203" s="28"/>
      <c r="AK203" s="28"/>
    </row>
    <row r="204" spans="1:37" ht="30.6" customHeight="1" x14ac:dyDescent="0.2">
      <c r="A204" s="160"/>
      <c r="B204" s="160">
        <v>10</v>
      </c>
      <c r="C204" s="265" t="s">
        <v>1257</v>
      </c>
      <c r="D204" s="266"/>
      <c r="E204" s="267"/>
      <c r="F204" s="270"/>
      <c r="G204" s="270"/>
      <c r="H204" s="270"/>
      <c r="I204" s="270"/>
      <c r="J204" s="45" t="s">
        <v>11</v>
      </c>
      <c r="K204" s="271" t="s">
        <v>3</v>
      </c>
      <c r="L204" s="271"/>
      <c r="M204" s="37"/>
      <c r="N204" s="153" t="s">
        <v>667</v>
      </c>
      <c r="O204" s="154" t="str">
        <f>IF(P204=0,"--",IF(P204&lt;='db fasce di rischio'!$B$4,'db fasce di rischio'!$A$2,IF(P204&lt;='db fasce di rischio'!$D$4,'db fasce di rischio'!$C$2,IF(P204&lt;='db fasce di rischio'!$F$4,'db fasce di rischio'!$E$2,IF(P204&lt;='db fasce di rischio'!$H$4,'db fasce di rischio'!$G$2,"")))))</f>
        <v>--</v>
      </c>
      <c r="P204" s="155">
        <f>IF(AH204=0,MAX(AH204:AH222),AH204)</f>
        <v>0</v>
      </c>
      <c r="Q204" s="160"/>
      <c r="R204" s="105"/>
      <c r="S204" s="106"/>
      <c r="T204" s="106"/>
      <c r="U204" s="106"/>
      <c r="V204" s="105"/>
      <c r="W204" s="107">
        <f>SUM(R204:V204)/5</f>
        <v>0</v>
      </c>
      <c r="X204" s="106"/>
      <c r="Y204" s="106"/>
      <c r="Z204" s="106"/>
      <c r="AA204" s="106"/>
      <c r="AB204" s="106"/>
      <c r="AC204" s="107">
        <f>SUM(X204:AB204)/5</f>
        <v>0</v>
      </c>
      <c r="AD204" s="108" t="str">
        <f>IF(AE204=0,"--",IF(AE204&lt;='[4]db fasce di rischio'!$B$4,'[4]db fasce di rischio'!$A$2,IF(AE204&lt;='[4]db fasce di rischio'!$D$4,'[4]db fasce di rischio'!$C$2,IF(AE204&lt;='[4]db fasce di rischio'!$F$4,'[4]db fasce di rischio'!$E$2,IF(AE204&lt;='[4]db fasce di rischio'!$H$4,'[4]db fasce di rischio'!$G$2,"")))))</f>
        <v>--</v>
      </c>
      <c r="AE204" s="109">
        <f>W204*AC204</f>
        <v>0</v>
      </c>
      <c r="AF204" s="106"/>
      <c r="AG204" s="108" t="str">
        <f>IF(AH204=0,"--",IF(AH204&lt;='db fasce di rischio'!$B$4,'db fasce di rischio'!$A$2,IF(AH204&lt;='db fasce di rischio'!$D$4,'db fasce di rischio'!$C$2,IF(AH204&lt;='db fasce di rischio'!$F$4,'db fasce di rischio'!$E$2,IF(AH204&lt;='db fasce di rischio'!$H$4,'db fasce di rischio'!$G$2,"")))))</f>
        <v>--</v>
      </c>
      <c r="AH204" s="109">
        <f>IF(MAX(AH208:AH222)&gt;(AF204*AE204),MAX(AH208:AH222),AF204*AE204)</f>
        <v>0</v>
      </c>
      <c r="AI204" s="108" t="str">
        <f>AG204</f>
        <v>--</v>
      </c>
      <c r="AJ204" s="28"/>
      <c r="AK204" s="28"/>
    </row>
    <row r="205" spans="1:37" ht="59.45" customHeight="1" x14ac:dyDescent="0.2">
      <c r="A205" s="160"/>
      <c r="B205" s="160"/>
      <c r="C205" s="268"/>
      <c r="D205" s="269"/>
      <c r="E205" s="269"/>
      <c r="F205" s="164"/>
      <c r="G205" s="164"/>
      <c r="H205" s="164"/>
      <c r="I205" s="164"/>
      <c r="J205" s="164"/>
      <c r="K205" s="164"/>
      <c r="L205" s="164"/>
      <c r="M205" s="165"/>
      <c r="N205" s="272" t="s">
        <v>1302</v>
      </c>
      <c r="O205" s="272"/>
      <c r="P205" s="272"/>
      <c r="Q205" s="160"/>
      <c r="R205" s="160"/>
      <c r="S205" s="28"/>
      <c r="T205" s="28"/>
      <c r="U205" s="28"/>
      <c r="V205" s="28"/>
      <c r="W205" s="28"/>
      <c r="X205" s="28"/>
      <c r="Y205" s="28"/>
      <c r="Z205" s="28"/>
      <c r="AA205" s="28"/>
      <c r="AB205" s="28"/>
      <c r="AC205" s="28"/>
      <c r="AD205" s="28"/>
      <c r="AE205" s="28"/>
      <c r="AF205" s="28"/>
      <c r="AG205" s="28"/>
      <c r="AH205" s="28"/>
      <c r="AI205" s="28"/>
      <c r="AJ205" s="28"/>
      <c r="AK205" s="28"/>
    </row>
    <row r="206" spans="1:37" ht="31.5" hidden="1" customHeight="1" outlineLevel="1" x14ac:dyDescent="0.2">
      <c r="A206" s="160"/>
      <c r="B206" s="160"/>
      <c r="C206" s="260" t="s">
        <v>1256</v>
      </c>
      <c r="D206" s="261"/>
      <c r="E206" s="151"/>
      <c r="F206" s="151"/>
      <c r="G206" s="151"/>
      <c r="H206" s="151"/>
      <c r="I206" s="151"/>
      <c r="J206" s="151"/>
      <c r="K206" s="150"/>
      <c r="L206" s="151"/>
      <c r="M206" s="156">
        <f>SUM(I193:I201)</f>
        <v>0</v>
      </c>
      <c r="N206" s="157"/>
      <c r="O206" s="157"/>
      <c r="P206" s="157"/>
      <c r="Q206" s="160"/>
      <c r="R206" s="160"/>
      <c r="S206" s="28"/>
      <c r="T206" s="28"/>
      <c r="U206" s="28"/>
      <c r="V206" s="28"/>
      <c r="W206" s="28"/>
      <c r="X206" s="28"/>
      <c r="Y206" s="28"/>
      <c r="Z206" s="28"/>
      <c r="AA206" s="28"/>
      <c r="AB206" s="28"/>
      <c r="AC206" s="28"/>
      <c r="AD206" s="28"/>
      <c r="AE206" s="28"/>
      <c r="AF206" s="28"/>
      <c r="AG206" s="28"/>
      <c r="AH206" s="28"/>
      <c r="AI206" s="28"/>
      <c r="AJ206" s="28"/>
      <c r="AK206" s="28"/>
    </row>
    <row r="207" spans="1:37" ht="81.95" hidden="1" customHeight="1" outlineLevel="1" x14ac:dyDescent="0.2">
      <c r="A207" s="161"/>
      <c r="B207" s="161"/>
      <c r="C207" s="22" t="s">
        <v>905</v>
      </c>
      <c r="D207" s="22" t="s">
        <v>906</v>
      </c>
      <c r="E207" s="22" t="s">
        <v>971</v>
      </c>
      <c r="F207" s="22" t="s">
        <v>970</v>
      </c>
      <c r="G207" s="262" t="s">
        <v>1299</v>
      </c>
      <c r="H207" s="263"/>
      <c r="I207" s="22" t="s">
        <v>969</v>
      </c>
      <c r="J207" s="22" t="s">
        <v>907</v>
      </c>
      <c r="K207" s="45" t="s">
        <v>972</v>
      </c>
      <c r="L207" s="45" t="s">
        <v>908</v>
      </c>
      <c r="M207" s="22" t="s">
        <v>630</v>
      </c>
      <c r="N207" s="22" t="s">
        <v>668</v>
      </c>
      <c r="O207" s="22" t="s">
        <v>669</v>
      </c>
      <c r="P207" s="22" t="s">
        <v>670</v>
      </c>
      <c r="Q207" s="161"/>
      <c r="R207" s="192" t="str">
        <f>'Val testo - PNA 2019'!$A$4</f>
        <v>Livello di interesse “esterno”(1.1)</v>
      </c>
      <c r="S207" s="192" t="str">
        <f>'Val testo - PNA 2019'!$A$12</f>
        <v>Grado di discrezionalità del decisore interno alla PA rispetto al processo (1.2)</v>
      </c>
      <c r="T207" s="192" t="str">
        <f>'Val testo - PNA 2019'!$A$20</f>
        <v>Manifestazione di eventi corruttivi o di maladministration in passato (1.3)</v>
      </c>
      <c r="U207" s="192" t="str">
        <f>'Val testo - PNA 2019'!$A$28</f>
        <v>Complessità/opacità del processo decisionale (1.4)</v>
      </c>
      <c r="V207" s="192" t="str">
        <f>'Val testo - PNA 2019'!$A$36</f>
        <v>Livello di collaborazione del responsabile del processo (1.5)</v>
      </c>
      <c r="W207" s="193" t="s">
        <v>1276</v>
      </c>
      <c r="X207" s="192" t="str">
        <f>'Val testo - PNA 2019'!$A$46</f>
        <v>Impatto organizzativo (2.1)</v>
      </c>
      <c r="Y207" s="192" t="str">
        <f>'Val testo - PNA 2019'!$A$54</f>
        <v>Impatto derivante dalla definizione dei ruoli/responsabilità (2.2)</v>
      </c>
      <c r="Z207" s="192" t="str">
        <f>'Val testo - PNA 2019'!$A$62</f>
        <v>Impatto economico (2.3)</v>
      </c>
      <c r="AA207" s="192" t="str">
        <f>'Val testo - PNA 2019'!$A$70</f>
        <v>Impatto reputazionale (2.4)</v>
      </c>
      <c r="AB207" s="192" t="str">
        <f>'Val testo - PNA 2019'!$A$78</f>
        <v>Impatto organizzativo, economico e sull'immagine (2.5)</v>
      </c>
      <c r="AC207" s="193" t="s">
        <v>1276</v>
      </c>
      <c r="AD207" s="194" t="s">
        <v>1277</v>
      </c>
      <c r="AE207" s="194" t="s">
        <v>1278</v>
      </c>
      <c r="AF207" s="174" t="s">
        <v>1382</v>
      </c>
      <c r="AG207" s="173" t="s">
        <v>1303</v>
      </c>
      <c r="AH207" s="22" t="s">
        <v>1293</v>
      </c>
      <c r="AI207" s="22" t="s">
        <v>1387</v>
      </c>
      <c r="AJ207" s="28"/>
      <c r="AK207" s="28"/>
    </row>
    <row r="208" spans="1:37" ht="21" hidden="1" outlineLevel="1" x14ac:dyDescent="0.2">
      <c r="A208" s="161"/>
      <c r="B208" s="161"/>
      <c r="C208" s="24" t="s">
        <v>30</v>
      </c>
      <c r="D208" s="24" t="s">
        <v>30</v>
      </c>
      <c r="E208" s="24" t="s">
        <v>30</v>
      </c>
      <c r="F208" s="24" t="s">
        <v>30</v>
      </c>
      <c r="G208" s="152" t="str">
        <f>AG208</f>
        <v>--</v>
      </c>
      <c r="H208" s="109">
        <f>AH208</f>
        <v>0</v>
      </c>
      <c r="I208" s="25" t="s">
        <v>30</v>
      </c>
      <c r="J208" s="31" t="s">
        <v>30</v>
      </c>
      <c r="K208" s="82"/>
      <c r="L208" s="31"/>
      <c r="M208" s="24"/>
      <c r="N208" s="24"/>
      <c r="O208" s="24"/>
      <c r="P208" s="24"/>
      <c r="Q208" s="161"/>
      <c r="R208" s="105"/>
      <c r="S208" s="106"/>
      <c r="T208" s="106"/>
      <c r="U208" s="106"/>
      <c r="V208" s="105"/>
      <c r="W208" s="107">
        <f>SUM(R208:V208)/5</f>
        <v>0</v>
      </c>
      <c r="X208" s="106"/>
      <c r="Y208" s="106"/>
      <c r="Z208" s="106"/>
      <c r="AA208" s="106"/>
      <c r="AB208" s="106"/>
      <c r="AC208" s="107">
        <f>SUM(X208:AB208)/5</f>
        <v>0</v>
      </c>
      <c r="AD208" s="108" t="str">
        <f>IF(AE208=0,"--",IF(AE208&lt;='[4]db fasce di rischio'!$B$4,'[4]db fasce di rischio'!$A$2,IF(AE208&lt;='[4]db fasce di rischio'!$D$4,'[4]db fasce di rischio'!$C$2,IF(AE208&lt;='[4]db fasce di rischio'!$F$4,'[4]db fasce di rischio'!$E$2,IF(AE208&lt;='[4]db fasce di rischio'!$H$4,'[4]db fasce di rischio'!$G$2,"")))))</f>
        <v>--</v>
      </c>
      <c r="AE208" s="109">
        <f t="shared" ref="AE208:AE222" si="64">W208*AC208</f>
        <v>0</v>
      </c>
      <c r="AF208" s="106"/>
      <c r="AG208" s="108" t="str">
        <f>IF(AH208=0,"--",IF(AH208&lt;='db fasce di rischio'!$B$4,'db fasce di rischio'!$A$2,IF(AH208&lt;='db fasce di rischio'!$D$4,'db fasce di rischio'!$C$2,IF(AH208&lt;='db fasce di rischio'!$F$4,'db fasce di rischio'!$E$2,IF(AH208&lt;='db fasce di rischio'!$H$4,'db fasce di rischio'!$G$2,"")))))</f>
        <v>--</v>
      </c>
      <c r="AH208" s="109">
        <f t="shared" ref="AH208:AH222" si="65">AF208*AE208</f>
        <v>0</v>
      </c>
      <c r="AI208" s="108" t="str">
        <f t="shared" ref="AI208:AI222" si="66">AG208</f>
        <v>--</v>
      </c>
      <c r="AJ208" s="28"/>
      <c r="AK208" s="28"/>
    </row>
    <row r="209" spans="1:37" ht="21" hidden="1" outlineLevel="1" x14ac:dyDescent="0.2">
      <c r="A209" s="161"/>
      <c r="B209" s="161"/>
      <c r="C209" s="24" t="s">
        <v>30</v>
      </c>
      <c r="D209" s="24" t="s">
        <v>30</v>
      </c>
      <c r="E209" s="24" t="s">
        <v>30</v>
      </c>
      <c r="F209" s="24" t="s">
        <v>30</v>
      </c>
      <c r="G209" s="152" t="str">
        <f t="shared" ref="G209:G222" si="67">AG209</f>
        <v>--</v>
      </c>
      <c r="H209" s="109">
        <f t="shared" ref="H209:H222" si="68">AH209</f>
        <v>0</v>
      </c>
      <c r="I209" s="25" t="s">
        <v>30</v>
      </c>
      <c r="J209" s="31" t="s">
        <v>30</v>
      </c>
      <c r="K209" s="82"/>
      <c r="L209" s="31"/>
      <c r="M209" s="24"/>
      <c r="N209" s="24"/>
      <c r="O209" s="24"/>
      <c r="P209" s="24"/>
      <c r="Q209" s="161"/>
      <c r="R209" s="105"/>
      <c r="S209" s="106"/>
      <c r="T209" s="106"/>
      <c r="U209" s="106"/>
      <c r="V209" s="105"/>
      <c r="W209" s="107">
        <f t="shared" ref="W209:W222" si="69">SUM(R209:V209)/5</f>
        <v>0</v>
      </c>
      <c r="X209" s="106"/>
      <c r="Y209" s="106"/>
      <c r="Z209" s="106"/>
      <c r="AA209" s="106"/>
      <c r="AB209" s="106"/>
      <c r="AC209" s="107">
        <f t="shared" ref="AC209:AC222" si="70">SUM(X209:AB209)/5</f>
        <v>0</v>
      </c>
      <c r="AD209" s="108" t="str">
        <f>IF(AE209=0,"--",IF(AE209&lt;='[4]db fasce di rischio'!$B$4,'[4]db fasce di rischio'!$A$2,IF(AE209&lt;='[4]db fasce di rischio'!$D$4,'[4]db fasce di rischio'!$C$2,IF(AE209&lt;='[4]db fasce di rischio'!$F$4,'[4]db fasce di rischio'!$E$2,IF(AE209&lt;='[4]db fasce di rischio'!$H$4,'[4]db fasce di rischio'!$G$2,"")))))</f>
        <v>--</v>
      </c>
      <c r="AE209" s="109">
        <f t="shared" si="64"/>
        <v>0</v>
      </c>
      <c r="AF209" s="106"/>
      <c r="AG209" s="108" t="str">
        <f>IF(AH209=0,"--",IF(AH209&lt;='db fasce di rischio'!$B$4,'db fasce di rischio'!$A$2,IF(AH209&lt;='db fasce di rischio'!$D$4,'db fasce di rischio'!$C$2,IF(AH209&lt;='db fasce di rischio'!$F$4,'db fasce di rischio'!$E$2,IF(AH209&lt;='db fasce di rischio'!$H$4,'db fasce di rischio'!$G$2,"")))))</f>
        <v>--</v>
      </c>
      <c r="AH209" s="109">
        <f t="shared" si="65"/>
        <v>0</v>
      </c>
      <c r="AI209" s="108" t="str">
        <f t="shared" si="66"/>
        <v>--</v>
      </c>
      <c r="AJ209" s="28"/>
      <c r="AK209" s="28"/>
    </row>
    <row r="210" spans="1:37" ht="21" hidden="1" outlineLevel="1" x14ac:dyDescent="0.2">
      <c r="A210" s="161"/>
      <c r="B210" s="161"/>
      <c r="C210" s="24" t="s">
        <v>30</v>
      </c>
      <c r="D210" s="24" t="s">
        <v>30</v>
      </c>
      <c r="E210" s="24" t="s">
        <v>30</v>
      </c>
      <c r="F210" s="24" t="s">
        <v>30</v>
      </c>
      <c r="G210" s="152" t="str">
        <f t="shared" si="67"/>
        <v>--</v>
      </c>
      <c r="H210" s="109">
        <f t="shared" si="68"/>
        <v>0</v>
      </c>
      <c r="I210" s="25" t="s">
        <v>30</v>
      </c>
      <c r="J210" s="31" t="s">
        <v>30</v>
      </c>
      <c r="K210" s="82"/>
      <c r="L210" s="31"/>
      <c r="M210" s="24"/>
      <c r="N210" s="24"/>
      <c r="O210" s="24"/>
      <c r="P210" s="24"/>
      <c r="Q210" s="161"/>
      <c r="R210" s="105"/>
      <c r="S210" s="106"/>
      <c r="T210" s="106"/>
      <c r="U210" s="106"/>
      <c r="V210" s="105"/>
      <c r="W210" s="107">
        <f t="shared" si="69"/>
        <v>0</v>
      </c>
      <c r="X210" s="106"/>
      <c r="Y210" s="106"/>
      <c r="Z210" s="106"/>
      <c r="AA210" s="106"/>
      <c r="AB210" s="106"/>
      <c r="AC210" s="107">
        <f t="shared" si="70"/>
        <v>0</v>
      </c>
      <c r="AD210" s="108" t="str">
        <f>IF(AE210=0,"--",IF(AE210&lt;='[4]db fasce di rischio'!$B$4,'[4]db fasce di rischio'!$A$2,IF(AE210&lt;='[4]db fasce di rischio'!$D$4,'[4]db fasce di rischio'!$C$2,IF(AE210&lt;='[4]db fasce di rischio'!$F$4,'[4]db fasce di rischio'!$E$2,IF(AE210&lt;='[4]db fasce di rischio'!$H$4,'[4]db fasce di rischio'!$G$2,"")))))</f>
        <v>--</v>
      </c>
      <c r="AE210" s="109">
        <f t="shared" si="64"/>
        <v>0</v>
      </c>
      <c r="AF210" s="106"/>
      <c r="AG210" s="108" t="str">
        <f>IF(AH210=0,"--",IF(AH210&lt;='db fasce di rischio'!$B$4,'db fasce di rischio'!$A$2,IF(AH210&lt;='db fasce di rischio'!$D$4,'db fasce di rischio'!$C$2,IF(AH210&lt;='db fasce di rischio'!$F$4,'db fasce di rischio'!$E$2,IF(AH210&lt;='db fasce di rischio'!$H$4,'db fasce di rischio'!$G$2,"")))))</f>
        <v>--</v>
      </c>
      <c r="AH210" s="109">
        <f t="shared" si="65"/>
        <v>0</v>
      </c>
      <c r="AI210" s="108" t="str">
        <f t="shared" si="66"/>
        <v>--</v>
      </c>
      <c r="AJ210" s="28"/>
      <c r="AK210" s="28"/>
    </row>
    <row r="211" spans="1:37" ht="21" hidden="1" outlineLevel="1" x14ac:dyDescent="0.2">
      <c r="A211" s="161"/>
      <c r="B211" s="161"/>
      <c r="C211" s="24" t="s">
        <v>30</v>
      </c>
      <c r="D211" s="24" t="s">
        <v>30</v>
      </c>
      <c r="E211" s="24" t="s">
        <v>30</v>
      </c>
      <c r="F211" s="24" t="s">
        <v>30</v>
      </c>
      <c r="G211" s="152" t="str">
        <f t="shared" si="67"/>
        <v>--</v>
      </c>
      <c r="H211" s="109">
        <f t="shared" si="68"/>
        <v>0</v>
      </c>
      <c r="I211" s="25" t="s">
        <v>30</v>
      </c>
      <c r="J211" s="31" t="s">
        <v>30</v>
      </c>
      <c r="K211" s="82"/>
      <c r="L211" s="31"/>
      <c r="M211" s="24"/>
      <c r="N211" s="24"/>
      <c r="O211" s="24"/>
      <c r="P211" s="24"/>
      <c r="Q211" s="161"/>
      <c r="R211" s="105"/>
      <c r="S211" s="106"/>
      <c r="T211" s="106"/>
      <c r="U211" s="106"/>
      <c r="V211" s="105"/>
      <c r="W211" s="107">
        <f t="shared" si="69"/>
        <v>0</v>
      </c>
      <c r="X211" s="106"/>
      <c r="Y211" s="106"/>
      <c r="Z211" s="106"/>
      <c r="AA211" s="106"/>
      <c r="AB211" s="106"/>
      <c r="AC211" s="107">
        <f t="shared" si="70"/>
        <v>0</v>
      </c>
      <c r="AD211" s="108" t="str">
        <f>IF(AE211=0,"--",IF(AE211&lt;='[4]db fasce di rischio'!$B$4,'[4]db fasce di rischio'!$A$2,IF(AE211&lt;='[4]db fasce di rischio'!$D$4,'[4]db fasce di rischio'!$C$2,IF(AE211&lt;='[4]db fasce di rischio'!$F$4,'[4]db fasce di rischio'!$E$2,IF(AE211&lt;='[4]db fasce di rischio'!$H$4,'[4]db fasce di rischio'!$G$2,"")))))</f>
        <v>--</v>
      </c>
      <c r="AE211" s="109">
        <f t="shared" si="64"/>
        <v>0</v>
      </c>
      <c r="AF211" s="106"/>
      <c r="AG211" s="108" t="str">
        <f>IF(AH211=0,"--",IF(AH211&lt;='db fasce di rischio'!$B$4,'db fasce di rischio'!$A$2,IF(AH211&lt;='db fasce di rischio'!$D$4,'db fasce di rischio'!$C$2,IF(AH211&lt;='db fasce di rischio'!$F$4,'db fasce di rischio'!$E$2,IF(AH211&lt;='db fasce di rischio'!$H$4,'db fasce di rischio'!$G$2,"")))))</f>
        <v>--</v>
      </c>
      <c r="AH211" s="109">
        <f t="shared" si="65"/>
        <v>0</v>
      </c>
      <c r="AI211" s="108" t="str">
        <f t="shared" si="66"/>
        <v>--</v>
      </c>
      <c r="AJ211" s="28"/>
      <c r="AK211" s="28"/>
    </row>
    <row r="212" spans="1:37" ht="21" hidden="1" outlineLevel="1" x14ac:dyDescent="0.2">
      <c r="A212" s="161"/>
      <c r="B212" s="161"/>
      <c r="C212" s="24" t="s">
        <v>30</v>
      </c>
      <c r="D212" s="24" t="s">
        <v>30</v>
      </c>
      <c r="E212" s="24" t="s">
        <v>30</v>
      </c>
      <c r="F212" s="24" t="s">
        <v>30</v>
      </c>
      <c r="G212" s="152" t="str">
        <f t="shared" si="67"/>
        <v>--</v>
      </c>
      <c r="H212" s="109">
        <f t="shared" si="68"/>
        <v>0</v>
      </c>
      <c r="I212" s="25" t="s">
        <v>30</v>
      </c>
      <c r="J212" s="31" t="s">
        <v>30</v>
      </c>
      <c r="K212" s="82"/>
      <c r="L212" s="31"/>
      <c r="M212" s="24"/>
      <c r="N212" s="24"/>
      <c r="O212" s="24"/>
      <c r="P212" s="24"/>
      <c r="Q212" s="161"/>
      <c r="R212" s="105"/>
      <c r="S212" s="106"/>
      <c r="T212" s="106"/>
      <c r="U212" s="106"/>
      <c r="V212" s="105"/>
      <c r="W212" s="107">
        <f t="shared" si="69"/>
        <v>0</v>
      </c>
      <c r="X212" s="106"/>
      <c r="Y212" s="106"/>
      <c r="Z212" s="106"/>
      <c r="AA212" s="106"/>
      <c r="AB212" s="106"/>
      <c r="AC212" s="107">
        <f t="shared" si="70"/>
        <v>0</v>
      </c>
      <c r="AD212" s="108" t="str">
        <f>IF(AE212=0,"--",IF(AE212&lt;='[4]db fasce di rischio'!$B$4,'[4]db fasce di rischio'!$A$2,IF(AE212&lt;='[4]db fasce di rischio'!$D$4,'[4]db fasce di rischio'!$C$2,IF(AE212&lt;='[4]db fasce di rischio'!$F$4,'[4]db fasce di rischio'!$E$2,IF(AE212&lt;='[4]db fasce di rischio'!$H$4,'[4]db fasce di rischio'!$G$2,"")))))</f>
        <v>--</v>
      </c>
      <c r="AE212" s="109">
        <f t="shared" si="64"/>
        <v>0</v>
      </c>
      <c r="AF212" s="106"/>
      <c r="AG212" s="108" t="str">
        <f>IF(AH212=0,"--",IF(AH212&lt;='db fasce di rischio'!$B$4,'db fasce di rischio'!$A$2,IF(AH212&lt;='db fasce di rischio'!$D$4,'db fasce di rischio'!$C$2,IF(AH212&lt;='db fasce di rischio'!$F$4,'db fasce di rischio'!$E$2,IF(AH212&lt;='db fasce di rischio'!$H$4,'db fasce di rischio'!$G$2,"")))))</f>
        <v>--</v>
      </c>
      <c r="AH212" s="109">
        <f t="shared" si="65"/>
        <v>0</v>
      </c>
      <c r="AI212" s="108" t="str">
        <f t="shared" si="66"/>
        <v>--</v>
      </c>
      <c r="AJ212" s="28"/>
      <c r="AK212" s="28"/>
    </row>
    <row r="213" spans="1:37" ht="21" hidden="1" outlineLevel="1" x14ac:dyDescent="0.2">
      <c r="A213" s="161"/>
      <c r="B213" s="161"/>
      <c r="C213" s="24" t="s">
        <v>30</v>
      </c>
      <c r="D213" s="24" t="s">
        <v>30</v>
      </c>
      <c r="E213" s="24" t="s">
        <v>30</v>
      </c>
      <c r="F213" s="24" t="s">
        <v>30</v>
      </c>
      <c r="G213" s="152" t="str">
        <f t="shared" si="67"/>
        <v>--</v>
      </c>
      <c r="H213" s="109">
        <f t="shared" si="68"/>
        <v>0</v>
      </c>
      <c r="I213" s="25" t="s">
        <v>30</v>
      </c>
      <c r="J213" s="31" t="s">
        <v>30</v>
      </c>
      <c r="K213" s="82"/>
      <c r="L213" s="31"/>
      <c r="M213" s="24"/>
      <c r="N213" s="24"/>
      <c r="O213" s="24"/>
      <c r="P213" s="24"/>
      <c r="Q213" s="161"/>
      <c r="R213" s="105"/>
      <c r="S213" s="106"/>
      <c r="T213" s="106"/>
      <c r="U213" s="106"/>
      <c r="V213" s="105"/>
      <c r="W213" s="107">
        <f t="shared" si="69"/>
        <v>0</v>
      </c>
      <c r="X213" s="106"/>
      <c r="Y213" s="106"/>
      <c r="Z213" s="106"/>
      <c r="AA213" s="106"/>
      <c r="AB213" s="106"/>
      <c r="AC213" s="107">
        <f t="shared" si="70"/>
        <v>0</v>
      </c>
      <c r="AD213" s="108" t="str">
        <f>IF(AE213=0,"--",IF(AE213&lt;='[4]db fasce di rischio'!$B$4,'[4]db fasce di rischio'!$A$2,IF(AE213&lt;='[4]db fasce di rischio'!$D$4,'[4]db fasce di rischio'!$C$2,IF(AE213&lt;='[4]db fasce di rischio'!$F$4,'[4]db fasce di rischio'!$E$2,IF(AE213&lt;='[4]db fasce di rischio'!$H$4,'[4]db fasce di rischio'!$G$2,"")))))</f>
        <v>--</v>
      </c>
      <c r="AE213" s="109">
        <f t="shared" si="64"/>
        <v>0</v>
      </c>
      <c r="AF213" s="106"/>
      <c r="AG213" s="108" t="str">
        <f>IF(AH213=0,"--",IF(AH213&lt;='db fasce di rischio'!$B$4,'db fasce di rischio'!$A$2,IF(AH213&lt;='db fasce di rischio'!$D$4,'db fasce di rischio'!$C$2,IF(AH213&lt;='db fasce di rischio'!$F$4,'db fasce di rischio'!$E$2,IF(AH213&lt;='db fasce di rischio'!$H$4,'db fasce di rischio'!$G$2,"")))))</f>
        <v>--</v>
      </c>
      <c r="AH213" s="109">
        <f t="shared" si="65"/>
        <v>0</v>
      </c>
      <c r="AI213" s="108" t="str">
        <f t="shared" si="66"/>
        <v>--</v>
      </c>
      <c r="AJ213" s="28"/>
      <c r="AK213" s="28"/>
    </row>
    <row r="214" spans="1:37" ht="21" hidden="1" outlineLevel="1" x14ac:dyDescent="0.2">
      <c r="A214" s="161"/>
      <c r="B214" s="161"/>
      <c r="C214" s="24" t="s">
        <v>30</v>
      </c>
      <c r="D214" s="24" t="s">
        <v>30</v>
      </c>
      <c r="E214" s="24" t="s">
        <v>30</v>
      </c>
      <c r="F214" s="24" t="s">
        <v>30</v>
      </c>
      <c r="G214" s="152" t="str">
        <f t="shared" si="67"/>
        <v>--</v>
      </c>
      <c r="H214" s="109">
        <f t="shared" si="68"/>
        <v>0</v>
      </c>
      <c r="I214" s="25" t="s">
        <v>30</v>
      </c>
      <c r="J214" s="31" t="s">
        <v>30</v>
      </c>
      <c r="K214" s="82"/>
      <c r="L214" s="31"/>
      <c r="M214" s="24"/>
      <c r="N214" s="24"/>
      <c r="O214" s="24"/>
      <c r="P214" s="24"/>
      <c r="Q214" s="161"/>
      <c r="R214" s="105"/>
      <c r="S214" s="106"/>
      <c r="T214" s="106"/>
      <c r="U214" s="106"/>
      <c r="V214" s="105"/>
      <c r="W214" s="107">
        <f t="shared" si="69"/>
        <v>0</v>
      </c>
      <c r="X214" s="106"/>
      <c r="Y214" s="106"/>
      <c r="Z214" s="106"/>
      <c r="AA214" s="106"/>
      <c r="AB214" s="106"/>
      <c r="AC214" s="107">
        <f t="shared" si="70"/>
        <v>0</v>
      </c>
      <c r="AD214" s="108" t="str">
        <f>IF(AE214=0,"--",IF(AE214&lt;='[4]db fasce di rischio'!$B$4,'[4]db fasce di rischio'!$A$2,IF(AE214&lt;='[4]db fasce di rischio'!$D$4,'[4]db fasce di rischio'!$C$2,IF(AE214&lt;='[4]db fasce di rischio'!$F$4,'[4]db fasce di rischio'!$E$2,IF(AE214&lt;='[4]db fasce di rischio'!$H$4,'[4]db fasce di rischio'!$G$2,"")))))</f>
        <v>--</v>
      </c>
      <c r="AE214" s="109">
        <f t="shared" si="64"/>
        <v>0</v>
      </c>
      <c r="AF214" s="106"/>
      <c r="AG214" s="108" t="str">
        <f>IF(AH214=0,"--",IF(AH214&lt;='db fasce di rischio'!$B$4,'db fasce di rischio'!$A$2,IF(AH214&lt;='db fasce di rischio'!$D$4,'db fasce di rischio'!$C$2,IF(AH214&lt;='db fasce di rischio'!$F$4,'db fasce di rischio'!$E$2,IF(AH214&lt;='db fasce di rischio'!$H$4,'db fasce di rischio'!$G$2,"")))))</f>
        <v>--</v>
      </c>
      <c r="AH214" s="109">
        <f t="shared" si="65"/>
        <v>0</v>
      </c>
      <c r="AI214" s="108" t="str">
        <f t="shared" si="66"/>
        <v>--</v>
      </c>
      <c r="AJ214" s="28"/>
      <c r="AK214" s="28"/>
    </row>
    <row r="215" spans="1:37" ht="21" hidden="1" outlineLevel="1" x14ac:dyDescent="0.2">
      <c r="A215" s="161"/>
      <c r="B215" s="161"/>
      <c r="C215" s="24" t="s">
        <v>30</v>
      </c>
      <c r="D215" s="24" t="s">
        <v>30</v>
      </c>
      <c r="E215" s="24" t="s">
        <v>30</v>
      </c>
      <c r="F215" s="24" t="s">
        <v>30</v>
      </c>
      <c r="G215" s="152" t="str">
        <f t="shared" si="67"/>
        <v>--</v>
      </c>
      <c r="H215" s="109">
        <f t="shared" si="68"/>
        <v>0</v>
      </c>
      <c r="I215" s="25" t="s">
        <v>30</v>
      </c>
      <c r="J215" s="31" t="s">
        <v>30</v>
      </c>
      <c r="K215" s="82"/>
      <c r="L215" s="31"/>
      <c r="M215" s="24"/>
      <c r="N215" s="24"/>
      <c r="O215" s="24"/>
      <c r="P215" s="24"/>
      <c r="Q215" s="161"/>
      <c r="R215" s="105"/>
      <c r="S215" s="106"/>
      <c r="T215" s="106"/>
      <c r="U215" s="106"/>
      <c r="V215" s="105"/>
      <c r="W215" s="107">
        <f t="shared" si="69"/>
        <v>0</v>
      </c>
      <c r="X215" s="106"/>
      <c r="Y215" s="106"/>
      <c r="Z215" s="106"/>
      <c r="AA215" s="106"/>
      <c r="AB215" s="106"/>
      <c r="AC215" s="107">
        <f t="shared" si="70"/>
        <v>0</v>
      </c>
      <c r="AD215" s="108" t="str">
        <f>IF(AE215=0,"--",IF(AE215&lt;='[4]db fasce di rischio'!$B$4,'[4]db fasce di rischio'!$A$2,IF(AE215&lt;='[4]db fasce di rischio'!$D$4,'[4]db fasce di rischio'!$C$2,IF(AE215&lt;='[4]db fasce di rischio'!$F$4,'[4]db fasce di rischio'!$E$2,IF(AE215&lt;='[4]db fasce di rischio'!$H$4,'[4]db fasce di rischio'!$G$2,"")))))</f>
        <v>--</v>
      </c>
      <c r="AE215" s="109">
        <f t="shared" si="64"/>
        <v>0</v>
      </c>
      <c r="AF215" s="106"/>
      <c r="AG215" s="108" t="str">
        <f>IF(AH215=0,"--",IF(AH215&lt;='db fasce di rischio'!$B$4,'db fasce di rischio'!$A$2,IF(AH215&lt;='db fasce di rischio'!$D$4,'db fasce di rischio'!$C$2,IF(AH215&lt;='db fasce di rischio'!$F$4,'db fasce di rischio'!$E$2,IF(AH215&lt;='db fasce di rischio'!$H$4,'db fasce di rischio'!$G$2,"")))))</f>
        <v>--</v>
      </c>
      <c r="AH215" s="109">
        <f t="shared" si="65"/>
        <v>0</v>
      </c>
      <c r="AI215" s="108" t="str">
        <f t="shared" si="66"/>
        <v>--</v>
      </c>
      <c r="AJ215" s="28"/>
      <c r="AK215" s="28"/>
    </row>
    <row r="216" spans="1:37" ht="21" hidden="1" outlineLevel="1" x14ac:dyDescent="0.2">
      <c r="A216" s="161"/>
      <c r="B216" s="161"/>
      <c r="C216" s="24" t="s">
        <v>30</v>
      </c>
      <c r="D216" s="24" t="s">
        <v>30</v>
      </c>
      <c r="E216" s="24" t="s">
        <v>30</v>
      </c>
      <c r="F216" s="24" t="s">
        <v>30</v>
      </c>
      <c r="G216" s="152" t="str">
        <f t="shared" si="67"/>
        <v>--</v>
      </c>
      <c r="H216" s="109">
        <f t="shared" si="68"/>
        <v>0</v>
      </c>
      <c r="I216" s="25" t="s">
        <v>30</v>
      </c>
      <c r="J216" s="31" t="s">
        <v>30</v>
      </c>
      <c r="K216" s="83"/>
      <c r="L216" s="31"/>
      <c r="M216" s="24"/>
      <c r="N216" s="24"/>
      <c r="O216" s="24"/>
      <c r="P216" s="24"/>
      <c r="Q216" s="161"/>
      <c r="R216" s="105"/>
      <c r="S216" s="106"/>
      <c r="T216" s="106"/>
      <c r="U216" s="106"/>
      <c r="V216" s="105"/>
      <c r="W216" s="107">
        <f t="shared" si="69"/>
        <v>0</v>
      </c>
      <c r="X216" s="106"/>
      <c r="Y216" s="106"/>
      <c r="Z216" s="106"/>
      <c r="AA216" s="106"/>
      <c r="AB216" s="106"/>
      <c r="AC216" s="107">
        <f t="shared" si="70"/>
        <v>0</v>
      </c>
      <c r="AD216" s="108" t="str">
        <f>IF(AE216=0,"--",IF(AE216&lt;='[4]db fasce di rischio'!$B$4,'[4]db fasce di rischio'!$A$2,IF(AE216&lt;='[4]db fasce di rischio'!$D$4,'[4]db fasce di rischio'!$C$2,IF(AE216&lt;='[4]db fasce di rischio'!$F$4,'[4]db fasce di rischio'!$E$2,IF(AE216&lt;='[4]db fasce di rischio'!$H$4,'[4]db fasce di rischio'!$G$2,"")))))</f>
        <v>--</v>
      </c>
      <c r="AE216" s="109">
        <f t="shared" si="64"/>
        <v>0</v>
      </c>
      <c r="AF216" s="106"/>
      <c r="AG216" s="108" t="str">
        <f>IF(AH216=0,"--",IF(AH216&lt;='db fasce di rischio'!$B$4,'db fasce di rischio'!$A$2,IF(AH216&lt;='db fasce di rischio'!$D$4,'db fasce di rischio'!$C$2,IF(AH216&lt;='db fasce di rischio'!$F$4,'db fasce di rischio'!$E$2,IF(AH216&lt;='db fasce di rischio'!$H$4,'db fasce di rischio'!$G$2,"")))))</f>
        <v>--</v>
      </c>
      <c r="AH216" s="109">
        <f t="shared" si="65"/>
        <v>0</v>
      </c>
      <c r="AI216" s="108" t="str">
        <f t="shared" si="66"/>
        <v>--</v>
      </c>
      <c r="AJ216" s="28"/>
      <c r="AK216" s="28"/>
    </row>
    <row r="217" spans="1:37" ht="21" hidden="1" outlineLevel="1" x14ac:dyDescent="0.2">
      <c r="A217" s="161"/>
      <c r="B217" s="161"/>
      <c r="C217" s="24" t="s">
        <v>30</v>
      </c>
      <c r="D217" s="24" t="s">
        <v>30</v>
      </c>
      <c r="E217" s="24" t="s">
        <v>30</v>
      </c>
      <c r="F217" s="24" t="s">
        <v>30</v>
      </c>
      <c r="G217" s="152" t="str">
        <f t="shared" si="67"/>
        <v>--</v>
      </c>
      <c r="H217" s="109">
        <f t="shared" si="68"/>
        <v>0</v>
      </c>
      <c r="I217" s="25" t="s">
        <v>30</v>
      </c>
      <c r="J217" s="31" t="s">
        <v>30</v>
      </c>
      <c r="K217" s="83"/>
      <c r="L217" s="31"/>
      <c r="M217" s="24"/>
      <c r="N217" s="24"/>
      <c r="O217" s="24"/>
      <c r="P217" s="24"/>
      <c r="Q217" s="161"/>
      <c r="R217" s="105"/>
      <c r="S217" s="106"/>
      <c r="T217" s="106"/>
      <c r="U217" s="106"/>
      <c r="V217" s="105"/>
      <c r="W217" s="107">
        <f t="shared" si="69"/>
        <v>0</v>
      </c>
      <c r="X217" s="106"/>
      <c r="Y217" s="106"/>
      <c r="Z217" s="106"/>
      <c r="AA217" s="106"/>
      <c r="AB217" s="106"/>
      <c r="AC217" s="107">
        <f t="shared" si="70"/>
        <v>0</v>
      </c>
      <c r="AD217" s="108" t="str">
        <f>IF(AE217=0,"--",IF(AE217&lt;='[4]db fasce di rischio'!$B$4,'[4]db fasce di rischio'!$A$2,IF(AE217&lt;='[4]db fasce di rischio'!$D$4,'[4]db fasce di rischio'!$C$2,IF(AE217&lt;='[4]db fasce di rischio'!$F$4,'[4]db fasce di rischio'!$E$2,IF(AE217&lt;='[4]db fasce di rischio'!$H$4,'[4]db fasce di rischio'!$G$2,"")))))</f>
        <v>--</v>
      </c>
      <c r="AE217" s="109">
        <f t="shared" si="64"/>
        <v>0</v>
      </c>
      <c r="AF217" s="106"/>
      <c r="AG217" s="108" t="str">
        <f>IF(AH217=0,"--",IF(AH217&lt;='db fasce di rischio'!$B$4,'db fasce di rischio'!$A$2,IF(AH217&lt;='db fasce di rischio'!$D$4,'db fasce di rischio'!$C$2,IF(AH217&lt;='db fasce di rischio'!$F$4,'db fasce di rischio'!$E$2,IF(AH217&lt;='db fasce di rischio'!$H$4,'db fasce di rischio'!$G$2,"")))))</f>
        <v>--</v>
      </c>
      <c r="AH217" s="109">
        <f t="shared" si="65"/>
        <v>0</v>
      </c>
      <c r="AI217" s="108" t="str">
        <f t="shared" si="66"/>
        <v>--</v>
      </c>
      <c r="AJ217" s="28"/>
      <c r="AK217" s="28"/>
    </row>
    <row r="218" spans="1:37" ht="21" hidden="1" outlineLevel="1" x14ac:dyDescent="0.2">
      <c r="A218" s="161"/>
      <c r="B218" s="161"/>
      <c r="C218" s="24" t="s">
        <v>30</v>
      </c>
      <c r="D218" s="24" t="s">
        <v>30</v>
      </c>
      <c r="E218" s="24" t="s">
        <v>30</v>
      </c>
      <c r="F218" s="24" t="s">
        <v>30</v>
      </c>
      <c r="G218" s="152" t="str">
        <f t="shared" si="67"/>
        <v>--</v>
      </c>
      <c r="H218" s="109">
        <f t="shared" si="68"/>
        <v>0</v>
      </c>
      <c r="I218" s="25" t="s">
        <v>30</v>
      </c>
      <c r="J218" s="31" t="s">
        <v>30</v>
      </c>
      <c r="K218" s="83"/>
      <c r="L218" s="31"/>
      <c r="M218" s="24"/>
      <c r="N218" s="24"/>
      <c r="O218" s="24"/>
      <c r="P218" s="24"/>
      <c r="Q218" s="161"/>
      <c r="R218" s="105"/>
      <c r="S218" s="106"/>
      <c r="T218" s="106"/>
      <c r="U218" s="106"/>
      <c r="V218" s="105"/>
      <c r="W218" s="107">
        <f t="shared" si="69"/>
        <v>0</v>
      </c>
      <c r="X218" s="106"/>
      <c r="Y218" s="106"/>
      <c r="Z218" s="106"/>
      <c r="AA218" s="106"/>
      <c r="AB218" s="106"/>
      <c r="AC218" s="107">
        <f t="shared" si="70"/>
        <v>0</v>
      </c>
      <c r="AD218" s="108" t="str">
        <f>IF(AE218=0,"--",IF(AE218&lt;='[4]db fasce di rischio'!$B$4,'[4]db fasce di rischio'!$A$2,IF(AE218&lt;='[4]db fasce di rischio'!$D$4,'[4]db fasce di rischio'!$C$2,IF(AE218&lt;='[4]db fasce di rischio'!$F$4,'[4]db fasce di rischio'!$E$2,IF(AE218&lt;='[4]db fasce di rischio'!$H$4,'[4]db fasce di rischio'!$G$2,"")))))</f>
        <v>--</v>
      </c>
      <c r="AE218" s="109">
        <f t="shared" si="64"/>
        <v>0</v>
      </c>
      <c r="AF218" s="106"/>
      <c r="AG218" s="108" t="str">
        <f>IF(AH218=0,"--",IF(AH218&lt;='db fasce di rischio'!$B$4,'db fasce di rischio'!$A$2,IF(AH218&lt;='db fasce di rischio'!$D$4,'db fasce di rischio'!$C$2,IF(AH218&lt;='db fasce di rischio'!$F$4,'db fasce di rischio'!$E$2,IF(AH218&lt;='db fasce di rischio'!$H$4,'db fasce di rischio'!$G$2,"")))))</f>
        <v>--</v>
      </c>
      <c r="AH218" s="109">
        <f t="shared" si="65"/>
        <v>0</v>
      </c>
      <c r="AI218" s="108" t="str">
        <f t="shared" si="66"/>
        <v>--</v>
      </c>
      <c r="AJ218" s="28"/>
      <c r="AK218" s="28"/>
    </row>
    <row r="219" spans="1:37" ht="21" hidden="1" outlineLevel="1" x14ac:dyDescent="0.2">
      <c r="A219" s="161"/>
      <c r="B219" s="161"/>
      <c r="C219" s="24" t="s">
        <v>30</v>
      </c>
      <c r="D219" s="24" t="s">
        <v>30</v>
      </c>
      <c r="E219" s="24" t="s">
        <v>30</v>
      </c>
      <c r="F219" s="24" t="s">
        <v>30</v>
      </c>
      <c r="G219" s="152" t="str">
        <f t="shared" si="67"/>
        <v>--</v>
      </c>
      <c r="H219" s="109">
        <f t="shared" si="68"/>
        <v>0</v>
      </c>
      <c r="I219" s="25" t="s">
        <v>30</v>
      </c>
      <c r="J219" s="31" t="s">
        <v>30</v>
      </c>
      <c r="K219" s="83"/>
      <c r="L219" s="31"/>
      <c r="M219" s="24"/>
      <c r="N219" s="24"/>
      <c r="O219" s="24"/>
      <c r="P219" s="24"/>
      <c r="Q219" s="161"/>
      <c r="R219" s="105"/>
      <c r="S219" s="106"/>
      <c r="T219" s="106"/>
      <c r="U219" s="106"/>
      <c r="V219" s="105"/>
      <c r="W219" s="107">
        <f t="shared" si="69"/>
        <v>0</v>
      </c>
      <c r="X219" s="106"/>
      <c r="Y219" s="106"/>
      <c r="Z219" s="106"/>
      <c r="AA219" s="106"/>
      <c r="AB219" s="106"/>
      <c r="AC219" s="107">
        <f t="shared" si="70"/>
        <v>0</v>
      </c>
      <c r="AD219" s="108" t="str">
        <f>IF(AE219=0,"--",IF(AE219&lt;='[4]db fasce di rischio'!$B$4,'[4]db fasce di rischio'!$A$2,IF(AE219&lt;='[4]db fasce di rischio'!$D$4,'[4]db fasce di rischio'!$C$2,IF(AE219&lt;='[4]db fasce di rischio'!$F$4,'[4]db fasce di rischio'!$E$2,IF(AE219&lt;='[4]db fasce di rischio'!$H$4,'[4]db fasce di rischio'!$G$2,"")))))</f>
        <v>--</v>
      </c>
      <c r="AE219" s="109">
        <f t="shared" si="64"/>
        <v>0</v>
      </c>
      <c r="AF219" s="106"/>
      <c r="AG219" s="108" t="str">
        <f>IF(AH219=0,"--",IF(AH219&lt;='db fasce di rischio'!$B$4,'db fasce di rischio'!$A$2,IF(AH219&lt;='db fasce di rischio'!$D$4,'db fasce di rischio'!$C$2,IF(AH219&lt;='db fasce di rischio'!$F$4,'db fasce di rischio'!$E$2,IF(AH219&lt;='db fasce di rischio'!$H$4,'db fasce di rischio'!$G$2,"")))))</f>
        <v>--</v>
      </c>
      <c r="AH219" s="109">
        <f t="shared" si="65"/>
        <v>0</v>
      </c>
      <c r="AI219" s="108" t="str">
        <f t="shared" si="66"/>
        <v>--</v>
      </c>
      <c r="AJ219" s="28"/>
      <c r="AK219" s="28"/>
    </row>
    <row r="220" spans="1:37" ht="21" hidden="1" outlineLevel="1" x14ac:dyDescent="0.2">
      <c r="A220" s="161"/>
      <c r="B220" s="161"/>
      <c r="C220" s="24" t="s">
        <v>30</v>
      </c>
      <c r="D220" s="24" t="s">
        <v>30</v>
      </c>
      <c r="E220" s="24" t="s">
        <v>30</v>
      </c>
      <c r="F220" s="24" t="s">
        <v>30</v>
      </c>
      <c r="G220" s="152" t="str">
        <f t="shared" si="67"/>
        <v>--</v>
      </c>
      <c r="H220" s="109">
        <f t="shared" si="68"/>
        <v>0</v>
      </c>
      <c r="I220" s="25" t="s">
        <v>30</v>
      </c>
      <c r="J220" s="31" t="s">
        <v>30</v>
      </c>
      <c r="K220" s="82"/>
      <c r="L220" s="31"/>
      <c r="M220" s="24"/>
      <c r="N220" s="24"/>
      <c r="O220" s="24"/>
      <c r="P220" s="24"/>
      <c r="Q220" s="161"/>
      <c r="R220" s="105"/>
      <c r="S220" s="106"/>
      <c r="T220" s="106"/>
      <c r="U220" s="106"/>
      <c r="V220" s="105"/>
      <c r="W220" s="107">
        <f t="shared" si="69"/>
        <v>0</v>
      </c>
      <c r="X220" s="106"/>
      <c r="Y220" s="106"/>
      <c r="Z220" s="106"/>
      <c r="AA220" s="106"/>
      <c r="AB220" s="106"/>
      <c r="AC220" s="107">
        <f t="shared" si="70"/>
        <v>0</v>
      </c>
      <c r="AD220" s="108" t="str">
        <f>IF(AE220=0,"--",IF(AE220&lt;='[4]db fasce di rischio'!$B$4,'[4]db fasce di rischio'!$A$2,IF(AE220&lt;='[4]db fasce di rischio'!$D$4,'[4]db fasce di rischio'!$C$2,IF(AE220&lt;='[4]db fasce di rischio'!$F$4,'[4]db fasce di rischio'!$E$2,IF(AE220&lt;='[4]db fasce di rischio'!$H$4,'[4]db fasce di rischio'!$G$2,"")))))</f>
        <v>--</v>
      </c>
      <c r="AE220" s="109">
        <f t="shared" si="64"/>
        <v>0</v>
      </c>
      <c r="AF220" s="106"/>
      <c r="AG220" s="108" t="str">
        <f>IF(AH220=0,"--",IF(AH220&lt;='db fasce di rischio'!$B$4,'db fasce di rischio'!$A$2,IF(AH220&lt;='db fasce di rischio'!$D$4,'db fasce di rischio'!$C$2,IF(AH220&lt;='db fasce di rischio'!$F$4,'db fasce di rischio'!$E$2,IF(AH220&lt;='db fasce di rischio'!$H$4,'db fasce di rischio'!$G$2,"")))))</f>
        <v>--</v>
      </c>
      <c r="AH220" s="109">
        <f t="shared" si="65"/>
        <v>0</v>
      </c>
      <c r="AI220" s="108" t="str">
        <f t="shared" si="66"/>
        <v>--</v>
      </c>
      <c r="AJ220" s="28"/>
      <c r="AK220" s="28"/>
    </row>
    <row r="221" spans="1:37" ht="21" hidden="1" outlineLevel="1" x14ac:dyDescent="0.2">
      <c r="A221" s="161"/>
      <c r="B221" s="161"/>
      <c r="C221" s="24" t="s">
        <v>30</v>
      </c>
      <c r="D221" s="24" t="s">
        <v>30</v>
      </c>
      <c r="E221" s="24" t="s">
        <v>30</v>
      </c>
      <c r="F221" s="24" t="s">
        <v>30</v>
      </c>
      <c r="G221" s="152" t="str">
        <f t="shared" si="67"/>
        <v>--</v>
      </c>
      <c r="H221" s="109">
        <f t="shared" si="68"/>
        <v>0</v>
      </c>
      <c r="I221" s="25" t="s">
        <v>30</v>
      </c>
      <c r="J221" s="31" t="s">
        <v>30</v>
      </c>
      <c r="K221" s="82"/>
      <c r="L221" s="31"/>
      <c r="M221" s="24"/>
      <c r="N221" s="24"/>
      <c r="O221" s="24"/>
      <c r="P221" s="26"/>
      <c r="Q221" s="161"/>
      <c r="R221" s="105"/>
      <c r="S221" s="106"/>
      <c r="T221" s="106"/>
      <c r="U221" s="106"/>
      <c r="V221" s="105"/>
      <c r="W221" s="107">
        <f t="shared" si="69"/>
        <v>0</v>
      </c>
      <c r="X221" s="106"/>
      <c r="Y221" s="106"/>
      <c r="Z221" s="106"/>
      <c r="AA221" s="106"/>
      <c r="AB221" s="106"/>
      <c r="AC221" s="107">
        <f t="shared" si="70"/>
        <v>0</v>
      </c>
      <c r="AD221" s="108" t="str">
        <f>IF(AE221=0,"--",IF(AE221&lt;='[4]db fasce di rischio'!$B$4,'[4]db fasce di rischio'!$A$2,IF(AE221&lt;='[4]db fasce di rischio'!$D$4,'[4]db fasce di rischio'!$C$2,IF(AE221&lt;='[4]db fasce di rischio'!$F$4,'[4]db fasce di rischio'!$E$2,IF(AE221&lt;='[4]db fasce di rischio'!$H$4,'[4]db fasce di rischio'!$G$2,"")))))</f>
        <v>--</v>
      </c>
      <c r="AE221" s="109">
        <f t="shared" si="64"/>
        <v>0</v>
      </c>
      <c r="AF221" s="106"/>
      <c r="AG221" s="108" t="str">
        <f>IF(AH221=0,"--",IF(AH221&lt;='db fasce di rischio'!$B$4,'db fasce di rischio'!$A$2,IF(AH221&lt;='db fasce di rischio'!$D$4,'db fasce di rischio'!$C$2,IF(AH221&lt;='db fasce di rischio'!$F$4,'db fasce di rischio'!$E$2,IF(AH221&lt;='db fasce di rischio'!$H$4,'db fasce di rischio'!$G$2,"")))))</f>
        <v>--</v>
      </c>
      <c r="AH221" s="109">
        <f t="shared" si="65"/>
        <v>0</v>
      </c>
      <c r="AI221" s="108" t="str">
        <f t="shared" si="66"/>
        <v>--</v>
      </c>
      <c r="AJ221" s="28"/>
      <c r="AK221" s="28"/>
    </row>
    <row r="222" spans="1:37" ht="21" hidden="1" outlineLevel="1" x14ac:dyDescent="0.2">
      <c r="A222" s="161"/>
      <c r="B222" s="161"/>
      <c r="C222" s="24" t="s">
        <v>30</v>
      </c>
      <c r="D222" s="24" t="s">
        <v>30</v>
      </c>
      <c r="E222" s="24" t="s">
        <v>30</v>
      </c>
      <c r="F222" s="24" t="s">
        <v>30</v>
      </c>
      <c r="G222" s="152" t="str">
        <f t="shared" si="67"/>
        <v>--</v>
      </c>
      <c r="H222" s="109">
        <f t="shared" si="68"/>
        <v>0</v>
      </c>
      <c r="I222" s="25" t="s">
        <v>30</v>
      </c>
      <c r="J222" s="31" t="s">
        <v>30</v>
      </c>
      <c r="K222" s="82"/>
      <c r="L222" s="31"/>
      <c r="M222" s="24"/>
      <c r="N222" s="24"/>
      <c r="O222" s="24"/>
      <c r="P222" s="27"/>
      <c r="Q222" s="161"/>
      <c r="R222" s="105"/>
      <c r="S222" s="106"/>
      <c r="T222" s="106"/>
      <c r="U222" s="106"/>
      <c r="V222" s="105"/>
      <c r="W222" s="107">
        <f t="shared" si="69"/>
        <v>0</v>
      </c>
      <c r="X222" s="106"/>
      <c r="Y222" s="106"/>
      <c r="Z222" s="106"/>
      <c r="AA222" s="106"/>
      <c r="AB222" s="106"/>
      <c r="AC222" s="107">
        <f t="shared" si="70"/>
        <v>0</v>
      </c>
      <c r="AD222" s="108" t="str">
        <f>IF(AE222=0,"--",IF(AE222&lt;='[4]db fasce di rischio'!$B$4,'[4]db fasce di rischio'!$A$2,IF(AE222&lt;='[4]db fasce di rischio'!$D$4,'[4]db fasce di rischio'!$C$2,IF(AE222&lt;='[4]db fasce di rischio'!$F$4,'[4]db fasce di rischio'!$E$2,IF(AE222&lt;='[4]db fasce di rischio'!$H$4,'[4]db fasce di rischio'!$G$2,"")))))</f>
        <v>--</v>
      </c>
      <c r="AE222" s="109">
        <f t="shared" si="64"/>
        <v>0</v>
      </c>
      <c r="AF222" s="106"/>
      <c r="AG222" s="108" t="str">
        <f>IF(AH222=0,"--",IF(AH222&lt;='db fasce di rischio'!$B$4,'db fasce di rischio'!$A$2,IF(AH222&lt;='db fasce di rischio'!$D$4,'db fasce di rischio'!$C$2,IF(AH222&lt;='db fasce di rischio'!$F$4,'db fasce di rischio'!$E$2,IF(AH222&lt;='db fasce di rischio'!$H$4,'db fasce di rischio'!$G$2,"")))))</f>
        <v>--</v>
      </c>
      <c r="AH222" s="109">
        <f t="shared" si="65"/>
        <v>0</v>
      </c>
      <c r="AI222" s="108" t="str">
        <f t="shared" si="66"/>
        <v>--</v>
      </c>
      <c r="AJ222" s="28"/>
      <c r="AK222" s="28"/>
    </row>
    <row r="223" spans="1:37" ht="21" collapsed="1" x14ac:dyDescent="0.2">
      <c r="A223" s="160"/>
      <c r="B223" s="160"/>
      <c r="C223" s="87"/>
      <c r="D223" s="87"/>
      <c r="E223" s="87"/>
      <c r="F223" s="87"/>
      <c r="G223" s="87"/>
      <c r="H223" s="87"/>
      <c r="I223" s="87"/>
      <c r="J223" s="87"/>
      <c r="K223" s="168"/>
      <c r="L223" s="87"/>
      <c r="M223" s="87"/>
      <c r="N223" s="87"/>
      <c r="O223" s="87"/>
      <c r="P223" s="87"/>
      <c r="Q223" s="160"/>
      <c r="R223" s="28"/>
      <c r="S223" s="28"/>
      <c r="T223" s="28"/>
      <c r="U223" s="28"/>
      <c r="V223" s="28"/>
      <c r="W223" s="28"/>
      <c r="X223" s="28"/>
      <c r="Y223" s="28"/>
      <c r="Z223" s="28"/>
      <c r="AA223" s="28"/>
      <c r="AB223" s="28"/>
      <c r="AC223" s="28"/>
      <c r="AD223" s="28"/>
      <c r="AE223" s="28"/>
      <c r="AF223" s="28"/>
      <c r="AG223" s="28"/>
      <c r="AH223" s="28"/>
      <c r="AI223" s="28"/>
      <c r="AJ223" s="28"/>
      <c r="AK223" s="28"/>
    </row>
    <row r="224" spans="1:37" ht="89.1" customHeight="1" x14ac:dyDescent="0.2">
      <c r="A224" s="29"/>
      <c r="B224" s="29"/>
      <c r="C224" s="30" t="s">
        <v>665</v>
      </c>
      <c r="D224" s="30"/>
      <c r="E224" s="28"/>
      <c r="F224" s="28"/>
      <c r="G224" s="28"/>
      <c r="H224" s="28"/>
      <c r="I224" s="28"/>
      <c r="J224" s="28"/>
      <c r="K224" s="80"/>
      <c r="L224" s="28"/>
      <c r="M224" s="28"/>
      <c r="N224" s="28"/>
      <c r="O224" s="79" t="s">
        <v>6</v>
      </c>
      <c r="P224" s="79" t="s">
        <v>666</v>
      </c>
      <c r="Q224" s="28"/>
      <c r="R224" s="192" t="str">
        <f>'Val testo - PNA 2019'!$A$4</f>
        <v>Livello di interesse “esterno”(1.1)</v>
      </c>
      <c r="S224" s="192" t="str">
        <f>'Val testo - PNA 2019'!$A$12</f>
        <v>Grado di discrezionalità del decisore interno alla PA rispetto al processo (1.2)</v>
      </c>
      <c r="T224" s="192" t="str">
        <f>'Val testo - PNA 2019'!$A$20</f>
        <v>Manifestazione di eventi corruttivi o di maladministration in passato (1.3)</v>
      </c>
      <c r="U224" s="192" t="str">
        <f>'Val testo - PNA 2019'!$A$28</f>
        <v>Complessità/opacità del processo decisionale (1.4)</v>
      </c>
      <c r="V224" s="192" t="str">
        <f>'Val testo - PNA 2019'!$A$36</f>
        <v>Livello di collaborazione del responsabile del processo (1.5)</v>
      </c>
      <c r="W224" s="193" t="s">
        <v>1276</v>
      </c>
      <c r="X224" s="192" t="str">
        <f>'Val testo - PNA 2019'!$A$46</f>
        <v>Impatto organizzativo (2.1)</v>
      </c>
      <c r="Y224" s="192" t="str">
        <f>'Val testo - PNA 2019'!$A$54</f>
        <v>Impatto derivante dalla definizione dei ruoli/responsabilità (2.2)</v>
      </c>
      <c r="Z224" s="192" t="str">
        <f>'Val testo - PNA 2019'!$A$62</f>
        <v>Impatto economico (2.3)</v>
      </c>
      <c r="AA224" s="192" t="str">
        <f>'Val testo - PNA 2019'!$A$70</f>
        <v>Impatto reputazionale (2.4)</v>
      </c>
      <c r="AB224" s="192" t="str">
        <f>'Val testo - PNA 2019'!$A$78</f>
        <v>Impatto organizzativo, economico e sull'immagine (2.5)</v>
      </c>
      <c r="AC224" s="193" t="s">
        <v>1276</v>
      </c>
      <c r="AD224" s="194" t="s">
        <v>1277</v>
      </c>
      <c r="AE224" s="194" t="s">
        <v>1278</v>
      </c>
      <c r="AF224" s="174" t="s">
        <v>1382</v>
      </c>
      <c r="AG224" s="194" t="s">
        <v>1303</v>
      </c>
      <c r="AH224" s="194" t="s">
        <v>1304</v>
      </c>
      <c r="AI224" s="175" t="s">
        <v>1387</v>
      </c>
      <c r="AJ224" s="28"/>
      <c r="AK224" s="28"/>
    </row>
    <row r="225" spans="1:37" ht="30.6" customHeight="1" x14ac:dyDescent="0.2">
      <c r="A225" s="160"/>
      <c r="B225" s="160">
        <v>11</v>
      </c>
      <c r="C225" s="265" t="s">
        <v>1257</v>
      </c>
      <c r="D225" s="266"/>
      <c r="E225" s="267"/>
      <c r="F225" s="270"/>
      <c r="G225" s="270"/>
      <c r="H225" s="270"/>
      <c r="I225" s="270"/>
      <c r="J225" s="45" t="s">
        <v>11</v>
      </c>
      <c r="K225" s="271" t="s">
        <v>3</v>
      </c>
      <c r="L225" s="271"/>
      <c r="M225" s="37"/>
      <c r="N225" s="153" t="s">
        <v>667</v>
      </c>
      <c r="O225" s="154" t="str">
        <f>IF(P225=0,"--",IF(P225&lt;='db fasce di rischio'!$B$4,'db fasce di rischio'!$A$2,IF(P225&lt;='db fasce di rischio'!$D$4,'db fasce di rischio'!$C$2,IF(P225&lt;='db fasce di rischio'!$F$4,'db fasce di rischio'!$E$2,IF(P225&lt;='db fasce di rischio'!$H$4,'db fasce di rischio'!$G$2,"")))))</f>
        <v>--</v>
      </c>
      <c r="P225" s="155">
        <f>IF(AH225=0,MAX(AH225:AH243),AH225)</f>
        <v>0</v>
      </c>
      <c r="Q225" s="160"/>
      <c r="R225" s="105"/>
      <c r="S225" s="106"/>
      <c r="T225" s="106"/>
      <c r="U225" s="106"/>
      <c r="V225" s="105"/>
      <c r="W225" s="107">
        <f>SUM(R225:V225)/5</f>
        <v>0</v>
      </c>
      <c r="X225" s="106"/>
      <c r="Y225" s="106"/>
      <c r="Z225" s="106"/>
      <c r="AA225" s="106"/>
      <c r="AB225" s="106"/>
      <c r="AC225" s="107">
        <f>SUM(X225:AB225)/5</f>
        <v>0</v>
      </c>
      <c r="AD225" s="108" t="str">
        <f>IF(AE225=0,"--",IF(AE225&lt;='[4]db fasce di rischio'!$B$4,'[4]db fasce di rischio'!$A$2,IF(AE225&lt;='[4]db fasce di rischio'!$D$4,'[4]db fasce di rischio'!$C$2,IF(AE225&lt;='[4]db fasce di rischio'!$F$4,'[4]db fasce di rischio'!$E$2,IF(AE225&lt;='[4]db fasce di rischio'!$H$4,'[4]db fasce di rischio'!$G$2,"")))))</f>
        <v>--</v>
      </c>
      <c r="AE225" s="109">
        <f>W225*AC225</f>
        <v>0</v>
      </c>
      <c r="AF225" s="106"/>
      <c r="AG225" s="108" t="str">
        <f>IF(AH225=0,"--",IF(AH225&lt;='db fasce di rischio'!$B$4,'db fasce di rischio'!$A$2,IF(AH225&lt;='db fasce di rischio'!$D$4,'db fasce di rischio'!$C$2,IF(AH225&lt;='db fasce di rischio'!$F$4,'db fasce di rischio'!$E$2,IF(AH225&lt;='db fasce di rischio'!$H$4,'db fasce di rischio'!$G$2,"")))))</f>
        <v>--</v>
      </c>
      <c r="AH225" s="109">
        <f>IF(MAX(AH229:AH243)&gt;(AF225*AE225),MAX(AH229:AH243),AF225*AE225)</f>
        <v>0</v>
      </c>
      <c r="AI225" s="108" t="str">
        <f>AG225</f>
        <v>--</v>
      </c>
      <c r="AJ225" s="28"/>
      <c r="AK225" s="28"/>
    </row>
    <row r="226" spans="1:37" ht="59.45" customHeight="1" x14ac:dyDescent="0.2">
      <c r="A226" s="160"/>
      <c r="B226" s="160"/>
      <c r="C226" s="268"/>
      <c r="D226" s="269"/>
      <c r="E226" s="269"/>
      <c r="F226" s="164"/>
      <c r="G226" s="164"/>
      <c r="H226" s="164"/>
      <c r="I226" s="164"/>
      <c r="J226" s="164"/>
      <c r="K226" s="164"/>
      <c r="L226" s="164"/>
      <c r="M226" s="165"/>
      <c r="N226" s="272" t="s">
        <v>1302</v>
      </c>
      <c r="O226" s="272"/>
      <c r="P226" s="272"/>
      <c r="Q226" s="160"/>
      <c r="R226" s="160"/>
      <c r="S226" s="28"/>
      <c r="T226" s="28"/>
      <c r="U226" s="28"/>
      <c r="V226" s="28"/>
      <c r="W226" s="28"/>
      <c r="X226" s="28"/>
      <c r="Y226" s="28"/>
      <c r="Z226" s="28"/>
      <c r="AA226" s="28"/>
      <c r="AB226" s="28"/>
      <c r="AC226" s="28"/>
      <c r="AD226" s="28"/>
      <c r="AE226" s="28"/>
      <c r="AF226" s="28"/>
      <c r="AG226" s="28"/>
      <c r="AH226" s="28"/>
      <c r="AI226" s="28"/>
      <c r="AJ226" s="28"/>
      <c r="AK226" s="28"/>
    </row>
    <row r="227" spans="1:37" ht="31.5" hidden="1" customHeight="1" outlineLevel="1" x14ac:dyDescent="0.2">
      <c r="A227" s="160"/>
      <c r="B227" s="160"/>
      <c r="C227" s="260" t="s">
        <v>1256</v>
      </c>
      <c r="D227" s="261"/>
      <c r="E227" s="151"/>
      <c r="F227" s="151"/>
      <c r="G227" s="151"/>
      <c r="H227" s="151"/>
      <c r="I227" s="151"/>
      <c r="J227" s="151"/>
      <c r="K227" s="150"/>
      <c r="L227" s="151"/>
      <c r="M227" s="156">
        <f>SUM(I214:I222)</f>
        <v>0</v>
      </c>
      <c r="N227" s="157"/>
      <c r="O227" s="157"/>
      <c r="P227" s="157"/>
      <c r="Q227" s="160"/>
      <c r="R227" s="160"/>
      <c r="S227" s="28"/>
      <c r="T227" s="28"/>
      <c r="U227" s="28"/>
      <c r="V227" s="28"/>
      <c r="W227" s="28"/>
      <c r="X227" s="28"/>
      <c r="Y227" s="28"/>
      <c r="Z227" s="28"/>
      <c r="AA227" s="28"/>
      <c r="AB227" s="28"/>
      <c r="AC227" s="28"/>
      <c r="AD227" s="28"/>
      <c r="AE227" s="28"/>
      <c r="AF227" s="28"/>
      <c r="AG227" s="28"/>
      <c r="AH227" s="28"/>
      <c r="AI227" s="28"/>
      <c r="AJ227" s="28"/>
      <c r="AK227" s="28"/>
    </row>
    <row r="228" spans="1:37" ht="81.95" hidden="1" customHeight="1" outlineLevel="1" x14ac:dyDescent="0.2">
      <c r="A228" s="161"/>
      <c r="B228" s="161"/>
      <c r="C228" s="22" t="s">
        <v>905</v>
      </c>
      <c r="D228" s="22" t="s">
        <v>906</v>
      </c>
      <c r="E228" s="22" t="s">
        <v>971</v>
      </c>
      <c r="F228" s="22" t="s">
        <v>970</v>
      </c>
      <c r="G228" s="262" t="s">
        <v>1299</v>
      </c>
      <c r="H228" s="263"/>
      <c r="I228" s="22" t="s">
        <v>969</v>
      </c>
      <c r="J228" s="22" t="s">
        <v>907</v>
      </c>
      <c r="K228" s="45" t="s">
        <v>972</v>
      </c>
      <c r="L228" s="45" t="s">
        <v>908</v>
      </c>
      <c r="M228" s="22" t="s">
        <v>630</v>
      </c>
      <c r="N228" s="22" t="s">
        <v>668</v>
      </c>
      <c r="O228" s="22" t="s">
        <v>669</v>
      </c>
      <c r="P228" s="22" t="s">
        <v>670</v>
      </c>
      <c r="Q228" s="161"/>
      <c r="R228" s="192" t="str">
        <f>'Val testo - PNA 2019'!$A$4</f>
        <v>Livello di interesse “esterno”(1.1)</v>
      </c>
      <c r="S228" s="192" t="str">
        <f>'Val testo - PNA 2019'!$A$12</f>
        <v>Grado di discrezionalità del decisore interno alla PA rispetto al processo (1.2)</v>
      </c>
      <c r="T228" s="192" t="str">
        <f>'Val testo - PNA 2019'!$A$20</f>
        <v>Manifestazione di eventi corruttivi o di maladministration in passato (1.3)</v>
      </c>
      <c r="U228" s="192" t="str">
        <f>'Val testo - PNA 2019'!$A$28</f>
        <v>Complessità/opacità del processo decisionale (1.4)</v>
      </c>
      <c r="V228" s="192" t="str">
        <f>'Val testo - PNA 2019'!$A$36</f>
        <v>Livello di collaborazione del responsabile del processo (1.5)</v>
      </c>
      <c r="W228" s="193" t="s">
        <v>1276</v>
      </c>
      <c r="X228" s="192" t="str">
        <f>'Val testo - PNA 2019'!$A$46</f>
        <v>Impatto organizzativo (2.1)</v>
      </c>
      <c r="Y228" s="192" t="str">
        <f>'Val testo - PNA 2019'!$A$54</f>
        <v>Impatto derivante dalla definizione dei ruoli/responsabilità (2.2)</v>
      </c>
      <c r="Z228" s="192" t="str">
        <f>'Val testo - PNA 2019'!$A$62</f>
        <v>Impatto economico (2.3)</v>
      </c>
      <c r="AA228" s="192" t="str">
        <f>'Val testo - PNA 2019'!$A$70</f>
        <v>Impatto reputazionale (2.4)</v>
      </c>
      <c r="AB228" s="192" t="str">
        <f>'Val testo - PNA 2019'!$A$78</f>
        <v>Impatto organizzativo, economico e sull'immagine (2.5)</v>
      </c>
      <c r="AC228" s="193" t="s">
        <v>1276</v>
      </c>
      <c r="AD228" s="194" t="s">
        <v>1277</v>
      </c>
      <c r="AE228" s="194" t="s">
        <v>1278</v>
      </c>
      <c r="AF228" s="174" t="s">
        <v>1382</v>
      </c>
      <c r="AG228" s="194" t="s">
        <v>1303</v>
      </c>
      <c r="AH228" s="194" t="s">
        <v>1293</v>
      </c>
      <c r="AI228" s="175" t="s">
        <v>1387</v>
      </c>
      <c r="AJ228" s="28"/>
      <c r="AK228" s="28"/>
    </row>
    <row r="229" spans="1:37" ht="21" hidden="1" outlineLevel="1" x14ac:dyDescent="0.2">
      <c r="A229" s="161"/>
      <c r="B229" s="161"/>
      <c r="C229" s="24" t="s">
        <v>30</v>
      </c>
      <c r="D229" s="24" t="s">
        <v>30</v>
      </c>
      <c r="E229" s="24" t="s">
        <v>30</v>
      </c>
      <c r="F229" s="24" t="s">
        <v>30</v>
      </c>
      <c r="G229" s="152" t="str">
        <f>AG229</f>
        <v>--</v>
      </c>
      <c r="H229" s="109">
        <f>AH229</f>
        <v>0</v>
      </c>
      <c r="I229" s="25" t="s">
        <v>30</v>
      </c>
      <c r="J229" s="31" t="s">
        <v>30</v>
      </c>
      <c r="K229" s="82"/>
      <c r="L229" s="31"/>
      <c r="M229" s="24"/>
      <c r="N229" s="24"/>
      <c r="O229" s="24"/>
      <c r="P229" s="24"/>
      <c r="Q229" s="161"/>
      <c r="R229" s="105"/>
      <c r="S229" s="106"/>
      <c r="T229" s="106"/>
      <c r="U229" s="106"/>
      <c r="V229" s="105"/>
      <c r="W229" s="107">
        <f>SUM(R229:V229)/5</f>
        <v>0</v>
      </c>
      <c r="X229" s="106"/>
      <c r="Y229" s="106"/>
      <c r="Z229" s="106"/>
      <c r="AA229" s="106"/>
      <c r="AB229" s="106"/>
      <c r="AC229" s="107">
        <f>SUM(X229:AB229)/5</f>
        <v>0</v>
      </c>
      <c r="AD229" s="108" t="str">
        <f>IF(AE229=0,"--",IF(AE229&lt;='[4]db fasce di rischio'!$B$4,'[4]db fasce di rischio'!$A$2,IF(AE229&lt;='[4]db fasce di rischio'!$D$4,'[4]db fasce di rischio'!$C$2,IF(AE229&lt;='[4]db fasce di rischio'!$F$4,'[4]db fasce di rischio'!$E$2,IF(AE229&lt;='[4]db fasce di rischio'!$H$4,'[4]db fasce di rischio'!$G$2,"")))))</f>
        <v>--</v>
      </c>
      <c r="AE229" s="109">
        <f t="shared" ref="AE229:AE243" si="71">W229*AC229</f>
        <v>0</v>
      </c>
      <c r="AF229" s="106"/>
      <c r="AG229" s="108" t="str">
        <f>IF(AH229=0,"--",IF(AH229&lt;='db fasce di rischio'!$B$4,'db fasce di rischio'!$A$2,IF(AH229&lt;='db fasce di rischio'!$D$4,'db fasce di rischio'!$C$2,IF(AH229&lt;='db fasce di rischio'!$F$4,'db fasce di rischio'!$E$2,IF(AH229&lt;='db fasce di rischio'!$H$4,'db fasce di rischio'!$G$2,"")))))</f>
        <v>--</v>
      </c>
      <c r="AH229" s="109">
        <f t="shared" ref="AH229:AH243" si="72">AF229*AE229</f>
        <v>0</v>
      </c>
      <c r="AI229" s="108" t="str">
        <f t="shared" ref="AI229:AI243" si="73">AG229</f>
        <v>--</v>
      </c>
      <c r="AJ229" s="28"/>
      <c r="AK229" s="28"/>
    </row>
    <row r="230" spans="1:37" ht="21" hidden="1" outlineLevel="1" x14ac:dyDescent="0.2">
      <c r="A230" s="161"/>
      <c r="B230" s="161"/>
      <c r="C230" s="24" t="s">
        <v>30</v>
      </c>
      <c r="D230" s="24" t="s">
        <v>30</v>
      </c>
      <c r="E230" s="24" t="s">
        <v>30</v>
      </c>
      <c r="F230" s="24" t="s">
        <v>30</v>
      </c>
      <c r="G230" s="152" t="str">
        <f t="shared" ref="G230:G243" si="74">AG230</f>
        <v>--</v>
      </c>
      <c r="H230" s="109">
        <f t="shared" ref="H230:H243" si="75">AH230</f>
        <v>0</v>
      </c>
      <c r="I230" s="25" t="s">
        <v>30</v>
      </c>
      <c r="J230" s="31" t="s">
        <v>30</v>
      </c>
      <c r="K230" s="82"/>
      <c r="L230" s="31"/>
      <c r="M230" s="24"/>
      <c r="N230" s="24"/>
      <c r="O230" s="24"/>
      <c r="P230" s="24"/>
      <c r="Q230" s="161"/>
      <c r="R230" s="105"/>
      <c r="S230" s="106"/>
      <c r="T230" s="106"/>
      <c r="U230" s="106"/>
      <c r="V230" s="105"/>
      <c r="W230" s="107">
        <f t="shared" ref="W230:W243" si="76">SUM(R230:V230)/5</f>
        <v>0</v>
      </c>
      <c r="X230" s="106"/>
      <c r="Y230" s="106"/>
      <c r="Z230" s="106"/>
      <c r="AA230" s="106"/>
      <c r="AB230" s="106"/>
      <c r="AC230" s="107">
        <f t="shared" ref="AC230:AC243" si="77">SUM(X230:AB230)/5</f>
        <v>0</v>
      </c>
      <c r="AD230" s="108" t="str">
        <f>IF(AE230=0,"--",IF(AE230&lt;='[4]db fasce di rischio'!$B$4,'[4]db fasce di rischio'!$A$2,IF(AE230&lt;='[4]db fasce di rischio'!$D$4,'[4]db fasce di rischio'!$C$2,IF(AE230&lt;='[4]db fasce di rischio'!$F$4,'[4]db fasce di rischio'!$E$2,IF(AE230&lt;='[4]db fasce di rischio'!$H$4,'[4]db fasce di rischio'!$G$2,"")))))</f>
        <v>--</v>
      </c>
      <c r="AE230" s="109">
        <f t="shared" si="71"/>
        <v>0</v>
      </c>
      <c r="AF230" s="106"/>
      <c r="AG230" s="108" t="str">
        <f>IF(AH230=0,"--",IF(AH230&lt;='db fasce di rischio'!$B$4,'db fasce di rischio'!$A$2,IF(AH230&lt;='db fasce di rischio'!$D$4,'db fasce di rischio'!$C$2,IF(AH230&lt;='db fasce di rischio'!$F$4,'db fasce di rischio'!$E$2,IF(AH230&lt;='db fasce di rischio'!$H$4,'db fasce di rischio'!$G$2,"")))))</f>
        <v>--</v>
      </c>
      <c r="AH230" s="109">
        <f t="shared" si="72"/>
        <v>0</v>
      </c>
      <c r="AI230" s="108" t="str">
        <f t="shared" si="73"/>
        <v>--</v>
      </c>
      <c r="AJ230" s="28"/>
      <c r="AK230" s="28"/>
    </row>
    <row r="231" spans="1:37" ht="21" hidden="1" outlineLevel="1" x14ac:dyDescent="0.2">
      <c r="A231" s="161"/>
      <c r="B231" s="161"/>
      <c r="C231" s="24" t="s">
        <v>30</v>
      </c>
      <c r="D231" s="24" t="s">
        <v>30</v>
      </c>
      <c r="E231" s="24" t="s">
        <v>30</v>
      </c>
      <c r="F231" s="24" t="s">
        <v>30</v>
      </c>
      <c r="G231" s="152" t="str">
        <f t="shared" si="74"/>
        <v>--</v>
      </c>
      <c r="H231" s="109">
        <f t="shared" si="75"/>
        <v>0</v>
      </c>
      <c r="I231" s="25" t="s">
        <v>30</v>
      </c>
      <c r="J231" s="31" t="s">
        <v>30</v>
      </c>
      <c r="K231" s="82"/>
      <c r="L231" s="31"/>
      <c r="M231" s="24"/>
      <c r="N231" s="24"/>
      <c r="O231" s="24"/>
      <c r="P231" s="24"/>
      <c r="Q231" s="161"/>
      <c r="R231" s="105"/>
      <c r="S231" s="106"/>
      <c r="T231" s="106"/>
      <c r="U231" s="106"/>
      <c r="V231" s="105"/>
      <c r="W231" s="107">
        <f t="shared" si="76"/>
        <v>0</v>
      </c>
      <c r="X231" s="106"/>
      <c r="Y231" s="106"/>
      <c r="Z231" s="106"/>
      <c r="AA231" s="106"/>
      <c r="AB231" s="106"/>
      <c r="AC231" s="107">
        <f t="shared" si="77"/>
        <v>0</v>
      </c>
      <c r="AD231" s="108" t="str">
        <f>IF(AE231=0,"--",IF(AE231&lt;='[4]db fasce di rischio'!$B$4,'[4]db fasce di rischio'!$A$2,IF(AE231&lt;='[4]db fasce di rischio'!$D$4,'[4]db fasce di rischio'!$C$2,IF(AE231&lt;='[4]db fasce di rischio'!$F$4,'[4]db fasce di rischio'!$E$2,IF(AE231&lt;='[4]db fasce di rischio'!$H$4,'[4]db fasce di rischio'!$G$2,"")))))</f>
        <v>--</v>
      </c>
      <c r="AE231" s="109">
        <f t="shared" si="71"/>
        <v>0</v>
      </c>
      <c r="AF231" s="106"/>
      <c r="AG231" s="108" t="str">
        <f>IF(AH231=0,"--",IF(AH231&lt;='db fasce di rischio'!$B$4,'db fasce di rischio'!$A$2,IF(AH231&lt;='db fasce di rischio'!$D$4,'db fasce di rischio'!$C$2,IF(AH231&lt;='db fasce di rischio'!$F$4,'db fasce di rischio'!$E$2,IF(AH231&lt;='db fasce di rischio'!$H$4,'db fasce di rischio'!$G$2,"")))))</f>
        <v>--</v>
      </c>
      <c r="AH231" s="109">
        <f t="shared" si="72"/>
        <v>0</v>
      </c>
      <c r="AI231" s="108" t="str">
        <f t="shared" si="73"/>
        <v>--</v>
      </c>
      <c r="AJ231" s="28"/>
      <c r="AK231" s="28"/>
    </row>
    <row r="232" spans="1:37" ht="21" hidden="1" outlineLevel="1" x14ac:dyDescent="0.2">
      <c r="A232" s="161"/>
      <c r="B232" s="161"/>
      <c r="C232" s="24" t="s">
        <v>30</v>
      </c>
      <c r="D232" s="24" t="s">
        <v>30</v>
      </c>
      <c r="E232" s="24" t="s">
        <v>30</v>
      </c>
      <c r="F232" s="24" t="s">
        <v>30</v>
      </c>
      <c r="G232" s="152" t="str">
        <f t="shared" si="74"/>
        <v>--</v>
      </c>
      <c r="H232" s="109">
        <f t="shared" si="75"/>
        <v>0</v>
      </c>
      <c r="I232" s="25" t="s">
        <v>30</v>
      </c>
      <c r="J232" s="31" t="s">
        <v>30</v>
      </c>
      <c r="K232" s="82"/>
      <c r="L232" s="31"/>
      <c r="M232" s="24"/>
      <c r="N232" s="24"/>
      <c r="O232" s="24"/>
      <c r="P232" s="24"/>
      <c r="Q232" s="161"/>
      <c r="R232" s="105"/>
      <c r="S232" s="106"/>
      <c r="T232" s="106"/>
      <c r="U232" s="106"/>
      <c r="V232" s="105"/>
      <c r="W232" s="107">
        <f t="shared" si="76"/>
        <v>0</v>
      </c>
      <c r="X232" s="106"/>
      <c r="Y232" s="106"/>
      <c r="Z232" s="106"/>
      <c r="AA232" s="106"/>
      <c r="AB232" s="106"/>
      <c r="AC232" s="107">
        <f t="shared" si="77"/>
        <v>0</v>
      </c>
      <c r="AD232" s="108" t="str">
        <f>IF(AE232=0,"--",IF(AE232&lt;='[4]db fasce di rischio'!$B$4,'[4]db fasce di rischio'!$A$2,IF(AE232&lt;='[4]db fasce di rischio'!$D$4,'[4]db fasce di rischio'!$C$2,IF(AE232&lt;='[4]db fasce di rischio'!$F$4,'[4]db fasce di rischio'!$E$2,IF(AE232&lt;='[4]db fasce di rischio'!$H$4,'[4]db fasce di rischio'!$G$2,"")))))</f>
        <v>--</v>
      </c>
      <c r="AE232" s="109">
        <f t="shared" si="71"/>
        <v>0</v>
      </c>
      <c r="AF232" s="106"/>
      <c r="AG232" s="108" t="str">
        <f>IF(AH232=0,"--",IF(AH232&lt;='db fasce di rischio'!$B$4,'db fasce di rischio'!$A$2,IF(AH232&lt;='db fasce di rischio'!$D$4,'db fasce di rischio'!$C$2,IF(AH232&lt;='db fasce di rischio'!$F$4,'db fasce di rischio'!$E$2,IF(AH232&lt;='db fasce di rischio'!$H$4,'db fasce di rischio'!$G$2,"")))))</f>
        <v>--</v>
      </c>
      <c r="AH232" s="109">
        <f t="shared" si="72"/>
        <v>0</v>
      </c>
      <c r="AI232" s="108" t="str">
        <f t="shared" si="73"/>
        <v>--</v>
      </c>
      <c r="AJ232" s="28"/>
      <c r="AK232" s="28"/>
    </row>
    <row r="233" spans="1:37" ht="21" hidden="1" outlineLevel="1" x14ac:dyDescent="0.2">
      <c r="A233" s="161"/>
      <c r="B233" s="161"/>
      <c r="C233" s="24" t="s">
        <v>30</v>
      </c>
      <c r="D233" s="24" t="s">
        <v>30</v>
      </c>
      <c r="E233" s="24" t="s">
        <v>30</v>
      </c>
      <c r="F233" s="24" t="s">
        <v>30</v>
      </c>
      <c r="G233" s="152" t="str">
        <f t="shared" si="74"/>
        <v>--</v>
      </c>
      <c r="H233" s="109">
        <f t="shared" si="75"/>
        <v>0</v>
      </c>
      <c r="I233" s="25" t="s">
        <v>30</v>
      </c>
      <c r="J233" s="31" t="s">
        <v>30</v>
      </c>
      <c r="K233" s="82"/>
      <c r="L233" s="31"/>
      <c r="M233" s="24"/>
      <c r="N233" s="24"/>
      <c r="O233" s="24"/>
      <c r="P233" s="24"/>
      <c r="Q233" s="161"/>
      <c r="R233" s="105"/>
      <c r="S233" s="106"/>
      <c r="T233" s="106"/>
      <c r="U233" s="106"/>
      <c r="V233" s="105"/>
      <c r="W233" s="107">
        <f t="shared" si="76"/>
        <v>0</v>
      </c>
      <c r="X233" s="106"/>
      <c r="Y233" s="106"/>
      <c r="Z233" s="106"/>
      <c r="AA233" s="106"/>
      <c r="AB233" s="106"/>
      <c r="AC233" s="107">
        <f t="shared" si="77"/>
        <v>0</v>
      </c>
      <c r="AD233" s="108" t="str">
        <f>IF(AE233=0,"--",IF(AE233&lt;='[4]db fasce di rischio'!$B$4,'[4]db fasce di rischio'!$A$2,IF(AE233&lt;='[4]db fasce di rischio'!$D$4,'[4]db fasce di rischio'!$C$2,IF(AE233&lt;='[4]db fasce di rischio'!$F$4,'[4]db fasce di rischio'!$E$2,IF(AE233&lt;='[4]db fasce di rischio'!$H$4,'[4]db fasce di rischio'!$G$2,"")))))</f>
        <v>--</v>
      </c>
      <c r="AE233" s="109">
        <f t="shared" si="71"/>
        <v>0</v>
      </c>
      <c r="AF233" s="106"/>
      <c r="AG233" s="108" t="str">
        <f>IF(AH233=0,"--",IF(AH233&lt;='db fasce di rischio'!$B$4,'db fasce di rischio'!$A$2,IF(AH233&lt;='db fasce di rischio'!$D$4,'db fasce di rischio'!$C$2,IF(AH233&lt;='db fasce di rischio'!$F$4,'db fasce di rischio'!$E$2,IF(AH233&lt;='db fasce di rischio'!$H$4,'db fasce di rischio'!$G$2,"")))))</f>
        <v>--</v>
      </c>
      <c r="AH233" s="109">
        <f t="shared" si="72"/>
        <v>0</v>
      </c>
      <c r="AI233" s="108" t="str">
        <f t="shared" si="73"/>
        <v>--</v>
      </c>
      <c r="AJ233" s="28"/>
      <c r="AK233" s="28"/>
    </row>
    <row r="234" spans="1:37" ht="21" hidden="1" outlineLevel="1" x14ac:dyDescent="0.2">
      <c r="A234" s="161"/>
      <c r="B234" s="161"/>
      <c r="C234" s="24" t="s">
        <v>30</v>
      </c>
      <c r="D234" s="24" t="s">
        <v>30</v>
      </c>
      <c r="E234" s="24" t="s">
        <v>30</v>
      </c>
      <c r="F234" s="24" t="s">
        <v>30</v>
      </c>
      <c r="G234" s="152" t="str">
        <f t="shared" si="74"/>
        <v>--</v>
      </c>
      <c r="H234" s="109">
        <f t="shared" si="75"/>
        <v>0</v>
      </c>
      <c r="I234" s="25" t="s">
        <v>30</v>
      </c>
      <c r="J234" s="31" t="s">
        <v>30</v>
      </c>
      <c r="K234" s="82"/>
      <c r="L234" s="31"/>
      <c r="M234" s="24"/>
      <c r="N234" s="24"/>
      <c r="O234" s="24"/>
      <c r="P234" s="24"/>
      <c r="Q234" s="161"/>
      <c r="R234" s="105"/>
      <c r="S234" s="106"/>
      <c r="T234" s="106"/>
      <c r="U234" s="106"/>
      <c r="V234" s="105"/>
      <c r="W234" s="107">
        <f t="shared" si="76"/>
        <v>0</v>
      </c>
      <c r="X234" s="106"/>
      <c r="Y234" s="106"/>
      <c r="Z234" s="106"/>
      <c r="AA234" s="106"/>
      <c r="AB234" s="106"/>
      <c r="AC234" s="107">
        <f t="shared" si="77"/>
        <v>0</v>
      </c>
      <c r="AD234" s="108" t="str">
        <f>IF(AE234=0,"--",IF(AE234&lt;='[4]db fasce di rischio'!$B$4,'[4]db fasce di rischio'!$A$2,IF(AE234&lt;='[4]db fasce di rischio'!$D$4,'[4]db fasce di rischio'!$C$2,IF(AE234&lt;='[4]db fasce di rischio'!$F$4,'[4]db fasce di rischio'!$E$2,IF(AE234&lt;='[4]db fasce di rischio'!$H$4,'[4]db fasce di rischio'!$G$2,"")))))</f>
        <v>--</v>
      </c>
      <c r="AE234" s="109">
        <f t="shared" si="71"/>
        <v>0</v>
      </c>
      <c r="AF234" s="106"/>
      <c r="AG234" s="108" t="str">
        <f>IF(AH234=0,"--",IF(AH234&lt;='db fasce di rischio'!$B$4,'db fasce di rischio'!$A$2,IF(AH234&lt;='db fasce di rischio'!$D$4,'db fasce di rischio'!$C$2,IF(AH234&lt;='db fasce di rischio'!$F$4,'db fasce di rischio'!$E$2,IF(AH234&lt;='db fasce di rischio'!$H$4,'db fasce di rischio'!$G$2,"")))))</f>
        <v>--</v>
      </c>
      <c r="AH234" s="109">
        <f t="shared" si="72"/>
        <v>0</v>
      </c>
      <c r="AI234" s="108" t="str">
        <f t="shared" si="73"/>
        <v>--</v>
      </c>
      <c r="AJ234" s="28"/>
      <c r="AK234" s="28"/>
    </row>
    <row r="235" spans="1:37" ht="21" hidden="1" outlineLevel="1" x14ac:dyDescent="0.2">
      <c r="A235" s="161"/>
      <c r="B235" s="161"/>
      <c r="C235" s="24" t="s">
        <v>30</v>
      </c>
      <c r="D235" s="24" t="s">
        <v>30</v>
      </c>
      <c r="E235" s="24" t="s">
        <v>30</v>
      </c>
      <c r="F235" s="24" t="s">
        <v>30</v>
      </c>
      <c r="G235" s="152" t="str">
        <f t="shared" si="74"/>
        <v>--</v>
      </c>
      <c r="H235" s="109">
        <f t="shared" si="75"/>
        <v>0</v>
      </c>
      <c r="I235" s="25" t="s">
        <v>30</v>
      </c>
      <c r="J235" s="31" t="s">
        <v>30</v>
      </c>
      <c r="K235" s="82"/>
      <c r="L235" s="31"/>
      <c r="M235" s="24"/>
      <c r="N235" s="24"/>
      <c r="O235" s="24"/>
      <c r="P235" s="24"/>
      <c r="Q235" s="161"/>
      <c r="R235" s="105"/>
      <c r="S235" s="106"/>
      <c r="T235" s="106"/>
      <c r="U235" s="106"/>
      <c r="V235" s="105"/>
      <c r="W235" s="107">
        <f t="shared" si="76"/>
        <v>0</v>
      </c>
      <c r="X235" s="106"/>
      <c r="Y235" s="106"/>
      <c r="Z235" s="106"/>
      <c r="AA235" s="106"/>
      <c r="AB235" s="106"/>
      <c r="AC235" s="107">
        <f t="shared" si="77"/>
        <v>0</v>
      </c>
      <c r="AD235" s="108" t="str">
        <f>IF(AE235=0,"--",IF(AE235&lt;='[4]db fasce di rischio'!$B$4,'[4]db fasce di rischio'!$A$2,IF(AE235&lt;='[4]db fasce di rischio'!$D$4,'[4]db fasce di rischio'!$C$2,IF(AE235&lt;='[4]db fasce di rischio'!$F$4,'[4]db fasce di rischio'!$E$2,IF(AE235&lt;='[4]db fasce di rischio'!$H$4,'[4]db fasce di rischio'!$G$2,"")))))</f>
        <v>--</v>
      </c>
      <c r="AE235" s="109">
        <f t="shared" si="71"/>
        <v>0</v>
      </c>
      <c r="AF235" s="106"/>
      <c r="AG235" s="108" t="str">
        <f>IF(AH235=0,"--",IF(AH235&lt;='db fasce di rischio'!$B$4,'db fasce di rischio'!$A$2,IF(AH235&lt;='db fasce di rischio'!$D$4,'db fasce di rischio'!$C$2,IF(AH235&lt;='db fasce di rischio'!$F$4,'db fasce di rischio'!$E$2,IF(AH235&lt;='db fasce di rischio'!$H$4,'db fasce di rischio'!$G$2,"")))))</f>
        <v>--</v>
      </c>
      <c r="AH235" s="109">
        <f t="shared" si="72"/>
        <v>0</v>
      </c>
      <c r="AI235" s="108" t="str">
        <f t="shared" si="73"/>
        <v>--</v>
      </c>
      <c r="AJ235" s="28"/>
      <c r="AK235" s="28"/>
    </row>
    <row r="236" spans="1:37" ht="21" hidden="1" outlineLevel="1" x14ac:dyDescent="0.2">
      <c r="A236" s="161"/>
      <c r="B236" s="161"/>
      <c r="C236" s="24" t="s">
        <v>30</v>
      </c>
      <c r="D236" s="24" t="s">
        <v>30</v>
      </c>
      <c r="E236" s="24" t="s">
        <v>30</v>
      </c>
      <c r="F236" s="24" t="s">
        <v>30</v>
      </c>
      <c r="G236" s="152" t="str">
        <f t="shared" si="74"/>
        <v>--</v>
      </c>
      <c r="H236" s="109">
        <f t="shared" si="75"/>
        <v>0</v>
      </c>
      <c r="I236" s="25" t="s">
        <v>30</v>
      </c>
      <c r="J236" s="31" t="s">
        <v>30</v>
      </c>
      <c r="K236" s="82"/>
      <c r="L236" s="31"/>
      <c r="M236" s="24"/>
      <c r="N236" s="24"/>
      <c r="O236" s="24"/>
      <c r="P236" s="24"/>
      <c r="Q236" s="161"/>
      <c r="R236" s="105"/>
      <c r="S236" s="106"/>
      <c r="T236" s="106"/>
      <c r="U236" s="106"/>
      <c r="V236" s="105"/>
      <c r="W236" s="107">
        <f t="shared" si="76"/>
        <v>0</v>
      </c>
      <c r="X236" s="106"/>
      <c r="Y236" s="106"/>
      <c r="Z236" s="106"/>
      <c r="AA236" s="106"/>
      <c r="AB236" s="106"/>
      <c r="AC236" s="107">
        <f t="shared" si="77"/>
        <v>0</v>
      </c>
      <c r="AD236" s="108" t="str">
        <f>IF(AE236=0,"--",IF(AE236&lt;='[4]db fasce di rischio'!$B$4,'[4]db fasce di rischio'!$A$2,IF(AE236&lt;='[4]db fasce di rischio'!$D$4,'[4]db fasce di rischio'!$C$2,IF(AE236&lt;='[4]db fasce di rischio'!$F$4,'[4]db fasce di rischio'!$E$2,IF(AE236&lt;='[4]db fasce di rischio'!$H$4,'[4]db fasce di rischio'!$G$2,"")))))</f>
        <v>--</v>
      </c>
      <c r="AE236" s="109">
        <f t="shared" si="71"/>
        <v>0</v>
      </c>
      <c r="AF236" s="106"/>
      <c r="AG236" s="108" t="str">
        <f>IF(AH236=0,"--",IF(AH236&lt;='db fasce di rischio'!$B$4,'db fasce di rischio'!$A$2,IF(AH236&lt;='db fasce di rischio'!$D$4,'db fasce di rischio'!$C$2,IF(AH236&lt;='db fasce di rischio'!$F$4,'db fasce di rischio'!$E$2,IF(AH236&lt;='db fasce di rischio'!$H$4,'db fasce di rischio'!$G$2,"")))))</f>
        <v>--</v>
      </c>
      <c r="AH236" s="109">
        <f t="shared" si="72"/>
        <v>0</v>
      </c>
      <c r="AI236" s="108" t="str">
        <f t="shared" si="73"/>
        <v>--</v>
      </c>
      <c r="AJ236" s="28"/>
      <c r="AK236" s="28"/>
    </row>
    <row r="237" spans="1:37" ht="21" hidden="1" outlineLevel="1" x14ac:dyDescent="0.2">
      <c r="A237" s="161"/>
      <c r="B237" s="161"/>
      <c r="C237" s="24" t="s">
        <v>30</v>
      </c>
      <c r="D237" s="24" t="s">
        <v>30</v>
      </c>
      <c r="E237" s="24" t="s">
        <v>30</v>
      </c>
      <c r="F237" s="24" t="s">
        <v>30</v>
      </c>
      <c r="G237" s="152" t="str">
        <f t="shared" si="74"/>
        <v>--</v>
      </c>
      <c r="H237" s="109">
        <f t="shared" si="75"/>
        <v>0</v>
      </c>
      <c r="I237" s="25" t="s">
        <v>30</v>
      </c>
      <c r="J237" s="31" t="s">
        <v>30</v>
      </c>
      <c r="K237" s="83"/>
      <c r="L237" s="31"/>
      <c r="M237" s="24"/>
      <c r="N237" s="24"/>
      <c r="O237" s="24"/>
      <c r="P237" s="24"/>
      <c r="Q237" s="161"/>
      <c r="R237" s="105"/>
      <c r="S237" s="106"/>
      <c r="T237" s="106"/>
      <c r="U237" s="106"/>
      <c r="V237" s="105"/>
      <c r="W237" s="107">
        <f t="shared" si="76"/>
        <v>0</v>
      </c>
      <c r="X237" s="106"/>
      <c r="Y237" s="106"/>
      <c r="Z237" s="106"/>
      <c r="AA237" s="106"/>
      <c r="AB237" s="106"/>
      <c r="AC237" s="107">
        <f t="shared" si="77"/>
        <v>0</v>
      </c>
      <c r="AD237" s="108" t="str">
        <f>IF(AE237=0,"--",IF(AE237&lt;='[4]db fasce di rischio'!$B$4,'[4]db fasce di rischio'!$A$2,IF(AE237&lt;='[4]db fasce di rischio'!$D$4,'[4]db fasce di rischio'!$C$2,IF(AE237&lt;='[4]db fasce di rischio'!$F$4,'[4]db fasce di rischio'!$E$2,IF(AE237&lt;='[4]db fasce di rischio'!$H$4,'[4]db fasce di rischio'!$G$2,"")))))</f>
        <v>--</v>
      </c>
      <c r="AE237" s="109">
        <f t="shared" si="71"/>
        <v>0</v>
      </c>
      <c r="AF237" s="106"/>
      <c r="AG237" s="108" t="str">
        <f>IF(AH237=0,"--",IF(AH237&lt;='db fasce di rischio'!$B$4,'db fasce di rischio'!$A$2,IF(AH237&lt;='db fasce di rischio'!$D$4,'db fasce di rischio'!$C$2,IF(AH237&lt;='db fasce di rischio'!$F$4,'db fasce di rischio'!$E$2,IF(AH237&lt;='db fasce di rischio'!$H$4,'db fasce di rischio'!$G$2,"")))))</f>
        <v>--</v>
      </c>
      <c r="AH237" s="109">
        <f t="shared" si="72"/>
        <v>0</v>
      </c>
      <c r="AI237" s="108" t="str">
        <f t="shared" si="73"/>
        <v>--</v>
      </c>
      <c r="AJ237" s="28"/>
      <c r="AK237" s="28"/>
    </row>
    <row r="238" spans="1:37" ht="21" hidden="1" outlineLevel="1" x14ac:dyDescent="0.2">
      <c r="A238" s="161"/>
      <c r="B238" s="161"/>
      <c r="C238" s="24" t="s">
        <v>30</v>
      </c>
      <c r="D238" s="24" t="s">
        <v>30</v>
      </c>
      <c r="E238" s="24" t="s">
        <v>30</v>
      </c>
      <c r="F238" s="24" t="s">
        <v>30</v>
      </c>
      <c r="G238" s="152" t="str">
        <f t="shared" si="74"/>
        <v>--</v>
      </c>
      <c r="H238" s="109">
        <f t="shared" si="75"/>
        <v>0</v>
      </c>
      <c r="I238" s="25" t="s">
        <v>30</v>
      </c>
      <c r="J238" s="31" t="s">
        <v>30</v>
      </c>
      <c r="K238" s="83"/>
      <c r="L238" s="31"/>
      <c r="M238" s="24"/>
      <c r="N238" s="24"/>
      <c r="O238" s="24"/>
      <c r="P238" s="24"/>
      <c r="Q238" s="161"/>
      <c r="R238" s="105"/>
      <c r="S238" s="106"/>
      <c r="T238" s="106"/>
      <c r="U238" s="106"/>
      <c r="V238" s="105"/>
      <c r="W238" s="107">
        <f t="shared" si="76"/>
        <v>0</v>
      </c>
      <c r="X238" s="106"/>
      <c r="Y238" s="106"/>
      <c r="Z238" s="106"/>
      <c r="AA238" s="106"/>
      <c r="AB238" s="106"/>
      <c r="AC238" s="107">
        <f t="shared" si="77"/>
        <v>0</v>
      </c>
      <c r="AD238" s="108" t="str">
        <f>IF(AE238=0,"--",IF(AE238&lt;='[4]db fasce di rischio'!$B$4,'[4]db fasce di rischio'!$A$2,IF(AE238&lt;='[4]db fasce di rischio'!$D$4,'[4]db fasce di rischio'!$C$2,IF(AE238&lt;='[4]db fasce di rischio'!$F$4,'[4]db fasce di rischio'!$E$2,IF(AE238&lt;='[4]db fasce di rischio'!$H$4,'[4]db fasce di rischio'!$G$2,"")))))</f>
        <v>--</v>
      </c>
      <c r="AE238" s="109">
        <f t="shared" si="71"/>
        <v>0</v>
      </c>
      <c r="AF238" s="106"/>
      <c r="AG238" s="108" t="str">
        <f>IF(AH238=0,"--",IF(AH238&lt;='db fasce di rischio'!$B$4,'db fasce di rischio'!$A$2,IF(AH238&lt;='db fasce di rischio'!$D$4,'db fasce di rischio'!$C$2,IF(AH238&lt;='db fasce di rischio'!$F$4,'db fasce di rischio'!$E$2,IF(AH238&lt;='db fasce di rischio'!$H$4,'db fasce di rischio'!$G$2,"")))))</f>
        <v>--</v>
      </c>
      <c r="AH238" s="109">
        <f t="shared" si="72"/>
        <v>0</v>
      </c>
      <c r="AI238" s="108" t="str">
        <f t="shared" si="73"/>
        <v>--</v>
      </c>
      <c r="AJ238" s="28"/>
      <c r="AK238" s="28"/>
    </row>
    <row r="239" spans="1:37" ht="21" hidden="1" outlineLevel="1" x14ac:dyDescent="0.2">
      <c r="A239" s="161"/>
      <c r="B239" s="161"/>
      <c r="C239" s="24" t="s">
        <v>30</v>
      </c>
      <c r="D239" s="24" t="s">
        <v>30</v>
      </c>
      <c r="E239" s="24" t="s">
        <v>30</v>
      </c>
      <c r="F239" s="24" t="s">
        <v>30</v>
      </c>
      <c r="G239" s="152" t="str">
        <f t="shared" si="74"/>
        <v>--</v>
      </c>
      <c r="H239" s="109">
        <f t="shared" si="75"/>
        <v>0</v>
      </c>
      <c r="I239" s="25" t="s">
        <v>30</v>
      </c>
      <c r="J239" s="31" t="s">
        <v>30</v>
      </c>
      <c r="K239" s="83"/>
      <c r="L239" s="31"/>
      <c r="M239" s="24"/>
      <c r="N239" s="24"/>
      <c r="O239" s="24"/>
      <c r="P239" s="24"/>
      <c r="Q239" s="161"/>
      <c r="R239" s="105"/>
      <c r="S239" s="106"/>
      <c r="T239" s="106"/>
      <c r="U239" s="106"/>
      <c r="V239" s="105"/>
      <c r="W239" s="107">
        <f t="shared" si="76"/>
        <v>0</v>
      </c>
      <c r="X239" s="106"/>
      <c r="Y239" s="106"/>
      <c r="Z239" s="106"/>
      <c r="AA239" s="106"/>
      <c r="AB239" s="106"/>
      <c r="AC239" s="107">
        <f t="shared" si="77"/>
        <v>0</v>
      </c>
      <c r="AD239" s="108" t="str">
        <f>IF(AE239=0,"--",IF(AE239&lt;='[4]db fasce di rischio'!$B$4,'[4]db fasce di rischio'!$A$2,IF(AE239&lt;='[4]db fasce di rischio'!$D$4,'[4]db fasce di rischio'!$C$2,IF(AE239&lt;='[4]db fasce di rischio'!$F$4,'[4]db fasce di rischio'!$E$2,IF(AE239&lt;='[4]db fasce di rischio'!$H$4,'[4]db fasce di rischio'!$G$2,"")))))</f>
        <v>--</v>
      </c>
      <c r="AE239" s="109">
        <f t="shared" si="71"/>
        <v>0</v>
      </c>
      <c r="AF239" s="106"/>
      <c r="AG239" s="108" t="str">
        <f>IF(AH239=0,"--",IF(AH239&lt;='db fasce di rischio'!$B$4,'db fasce di rischio'!$A$2,IF(AH239&lt;='db fasce di rischio'!$D$4,'db fasce di rischio'!$C$2,IF(AH239&lt;='db fasce di rischio'!$F$4,'db fasce di rischio'!$E$2,IF(AH239&lt;='db fasce di rischio'!$H$4,'db fasce di rischio'!$G$2,"")))))</f>
        <v>--</v>
      </c>
      <c r="AH239" s="109">
        <f t="shared" si="72"/>
        <v>0</v>
      </c>
      <c r="AI239" s="108" t="str">
        <f t="shared" si="73"/>
        <v>--</v>
      </c>
      <c r="AJ239" s="28"/>
      <c r="AK239" s="28"/>
    </row>
    <row r="240" spans="1:37" ht="21" hidden="1" outlineLevel="1" x14ac:dyDescent="0.2">
      <c r="A240" s="161"/>
      <c r="B240" s="161"/>
      <c r="C240" s="24" t="s">
        <v>30</v>
      </c>
      <c r="D240" s="24" t="s">
        <v>30</v>
      </c>
      <c r="E240" s="24" t="s">
        <v>30</v>
      </c>
      <c r="F240" s="24" t="s">
        <v>30</v>
      </c>
      <c r="G240" s="152" t="str">
        <f t="shared" si="74"/>
        <v>--</v>
      </c>
      <c r="H240" s="109">
        <f t="shared" si="75"/>
        <v>0</v>
      </c>
      <c r="I240" s="25" t="s">
        <v>30</v>
      </c>
      <c r="J240" s="31" t="s">
        <v>30</v>
      </c>
      <c r="K240" s="83"/>
      <c r="L240" s="31"/>
      <c r="M240" s="24"/>
      <c r="N240" s="24"/>
      <c r="O240" s="24"/>
      <c r="P240" s="24"/>
      <c r="Q240" s="161"/>
      <c r="R240" s="105"/>
      <c r="S240" s="106"/>
      <c r="T240" s="106"/>
      <c r="U240" s="106"/>
      <c r="V240" s="105"/>
      <c r="W240" s="107">
        <f t="shared" si="76"/>
        <v>0</v>
      </c>
      <c r="X240" s="106"/>
      <c r="Y240" s="106"/>
      <c r="Z240" s="106"/>
      <c r="AA240" s="106"/>
      <c r="AB240" s="106"/>
      <c r="AC240" s="107">
        <f t="shared" si="77"/>
        <v>0</v>
      </c>
      <c r="AD240" s="108" t="str">
        <f>IF(AE240=0,"--",IF(AE240&lt;='[4]db fasce di rischio'!$B$4,'[4]db fasce di rischio'!$A$2,IF(AE240&lt;='[4]db fasce di rischio'!$D$4,'[4]db fasce di rischio'!$C$2,IF(AE240&lt;='[4]db fasce di rischio'!$F$4,'[4]db fasce di rischio'!$E$2,IF(AE240&lt;='[4]db fasce di rischio'!$H$4,'[4]db fasce di rischio'!$G$2,"")))))</f>
        <v>--</v>
      </c>
      <c r="AE240" s="109">
        <f t="shared" si="71"/>
        <v>0</v>
      </c>
      <c r="AF240" s="106"/>
      <c r="AG240" s="108" t="str">
        <f>IF(AH240=0,"--",IF(AH240&lt;='db fasce di rischio'!$B$4,'db fasce di rischio'!$A$2,IF(AH240&lt;='db fasce di rischio'!$D$4,'db fasce di rischio'!$C$2,IF(AH240&lt;='db fasce di rischio'!$F$4,'db fasce di rischio'!$E$2,IF(AH240&lt;='db fasce di rischio'!$H$4,'db fasce di rischio'!$G$2,"")))))</f>
        <v>--</v>
      </c>
      <c r="AH240" s="109">
        <f t="shared" si="72"/>
        <v>0</v>
      </c>
      <c r="AI240" s="108" t="str">
        <f t="shared" si="73"/>
        <v>--</v>
      </c>
      <c r="AJ240" s="28"/>
      <c r="AK240" s="28"/>
    </row>
    <row r="241" spans="1:37" ht="21" hidden="1" outlineLevel="1" x14ac:dyDescent="0.2">
      <c r="A241" s="161"/>
      <c r="B241" s="161"/>
      <c r="C241" s="24" t="s">
        <v>30</v>
      </c>
      <c r="D241" s="24" t="s">
        <v>30</v>
      </c>
      <c r="E241" s="24" t="s">
        <v>30</v>
      </c>
      <c r="F241" s="24" t="s">
        <v>30</v>
      </c>
      <c r="G241" s="152" t="str">
        <f t="shared" si="74"/>
        <v>--</v>
      </c>
      <c r="H241" s="109">
        <f t="shared" si="75"/>
        <v>0</v>
      </c>
      <c r="I241" s="25" t="s">
        <v>30</v>
      </c>
      <c r="J241" s="31" t="s">
        <v>30</v>
      </c>
      <c r="K241" s="82"/>
      <c r="L241" s="31"/>
      <c r="M241" s="24"/>
      <c r="N241" s="24"/>
      <c r="O241" s="24"/>
      <c r="P241" s="24"/>
      <c r="Q241" s="161"/>
      <c r="R241" s="105"/>
      <c r="S241" s="106"/>
      <c r="T241" s="106"/>
      <c r="U241" s="106"/>
      <c r="V241" s="105"/>
      <c r="W241" s="107">
        <f t="shared" si="76"/>
        <v>0</v>
      </c>
      <c r="X241" s="106"/>
      <c r="Y241" s="106"/>
      <c r="Z241" s="106"/>
      <c r="AA241" s="106"/>
      <c r="AB241" s="106"/>
      <c r="AC241" s="107">
        <f t="shared" si="77"/>
        <v>0</v>
      </c>
      <c r="AD241" s="108" t="str">
        <f>IF(AE241=0,"--",IF(AE241&lt;='[4]db fasce di rischio'!$B$4,'[4]db fasce di rischio'!$A$2,IF(AE241&lt;='[4]db fasce di rischio'!$D$4,'[4]db fasce di rischio'!$C$2,IF(AE241&lt;='[4]db fasce di rischio'!$F$4,'[4]db fasce di rischio'!$E$2,IF(AE241&lt;='[4]db fasce di rischio'!$H$4,'[4]db fasce di rischio'!$G$2,"")))))</f>
        <v>--</v>
      </c>
      <c r="AE241" s="109">
        <f t="shared" si="71"/>
        <v>0</v>
      </c>
      <c r="AF241" s="106"/>
      <c r="AG241" s="108" t="str">
        <f>IF(AH241=0,"--",IF(AH241&lt;='db fasce di rischio'!$B$4,'db fasce di rischio'!$A$2,IF(AH241&lt;='db fasce di rischio'!$D$4,'db fasce di rischio'!$C$2,IF(AH241&lt;='db fasce di rischio'!$F$4,'db fasce di rischio'!$E$2,IF(AH241&lt;='db fasce di rischio'!$H$4,'db fasce di rischio'!$G$2,"")))))</f>
        <v>--</v>
      </c>
      <c r="AH241" s="109">
        <f t="shared" si="72"/>
        <v>0</v>
      </c>
      <c r="AI241" s="108" t="str">
        <f t="shared" si="73"/>
        <v>--</v>
      </c>
      <c r="AJ241" s="28"/>
      <c r="AK241" s="28"/>
    </row>
    <row r="242" spans="1:37" ht="21" hidden="1" outlineLevel="1" x14ac:dyDescent="0.2">
      <c r="A242" s="161"/>
      <c r="B242" s="161"/>
      <c r="C242" s="24" t="s">
        <v>30</v>
      </c>
      <c r="D242" s="24" t="s">
        <v>30</v>
      </c>
      <c r="E242" s="24" t="s">
        <v>30</v>
      </c>
      <c r="F242" s="24" t="s">
        <v>30</v>
      </c>
      <c r="G242" s="152" t="str">
        <f t="shared" si="74"/>
        <v>--</v>
      </c>
      <c r="H242" s="109">
        <f t="shared" si="75"/>
        <v>0</v>
      </c>
      <c r="I242" s="25" t="s">
        <v>30</v>
      </c>
      <c r="J242" s="31" t="s">
        <v>30</v>
      </c>
      <c r="K242" s="82"/>
      <c r="L242" s="31"/>
      <c r="M242" s="24"/>
      <c r="N242" s="24"/>
      <c r="O242" s="24"/>
      <c r="P242" s="26"/>
      <c r="Q242" s="161"/>
      <c r="R242" s="105"/>
      <c r="S242" s="106"/>
      <c r="T242" s="106"/>
      <c r="U242" s="106"/>
      <c r="V242" s="105"/>
      <c r="W242" s="107">
        <f t="shared" si="76"/>
        <v>0</v>
      </c>
      <c r="X242" s="106"/>
      <c r="Y242" s="106"/>
      <c r="Z242" s="106"/>
      <c r="AA242" s="106"/>
      <c r="AB242" s="106"/>
      <c r="AC242" s="107">
        <f t="shared" si="77"/>
        <v>0</v>
      </c>
      <c r="AD242" s="108" t="str">
        <f>IF(AE242=0,"--",IF(AE242&lt;='[4]db fasce di rischio'!$B$4,'[4]db fasce di rischio'!$A$2,IF(AE242&lt;='[4]db fasce di rischio'!$D$4,'[4]db fasce di rischio'!$C$2,IF(AE242&lt;='[4]db fasce di rischio'!$F$4,'[4]db fasce di rischio'!$E$2,IF(AE242&lt;='[4]db fasce di rischio'!$H$4,'[4]db fasce di rischio'!$G$2,"")))))</f>
        <v>--</v>
      </c>
      <c r="AE242" s="109">
        <f t="shared" si="71"/>
        <v>0</v>
      </c>
      <c r="AF242" s="106"/>
      <c r="AG242" s="108" t="str">
        <f>IF(AH242=0,"--",IF(AH242&lt;='db fasce di rischio'!$B$4,'db fasce di rischio'!$A$2,IF(AH242&lt;='db fasce di rischio'!$D$4,'db fasce di rischio'!$C$2,IF(AH242&lt;='db fasce di rischio'!$F$4,'db fasce di rischio'!$E$2,IF(AH242&lt;='db fasce di rischio'!$H$4,'db fasce di rischio'!$G$2,"")))))</f>
        <v>--</v>
      </c>
      <c r="AH242" s="109">
        <f t="shared" si="72"/>
        <v>0</v>
      </c>
      <c r="AI242" s="108" t="str">
        <f t="shared" si="73"/>
        <v>--</v>
      </c>
      <c r="AJ242" s="28"/>
      <c r="AK242" s="28"/>
    </row>
    <row r="243" spans="1:37" ht="21" hidden="1" outlineLevel="1" x14ac:dyDescent="0.2">
      <c r="A243" s="161"/>
      <c r="B243" s="161"/>
      <c r="C243" s="24" t="s">
        <v>30</v>
      </c>
      <c r="D243" s="24" t="s">
        <v>30</v>
      </c>
      <c r="E243" s="24" t="s">
        <v>30</v>
      </c>
      <c r="F243" s="24" t="s">
        <v>30</v>
      </c>
      <c r="G243" s="152" t="str">
        <f t="shared" si="74"/>
        <v>--</v>
      </c>
      <c r="H243" s="109">
        <f t="shared" si="75"/>
        <v>0</v>
      </c>
      <c r="I243" s="25" t="s">
        <v>30</v>
      </c>
      <c r="J243" s="31" t="s">
        <v>30</v>
      </c>
      <c r="K243" s="82"/>
      <c r="L243" s="31"/>
      <c r="M243" s="24"/>
      <c r="N243" s="24"/>
      <c r="O243" s="24"/>
      <c r="P243" s="27"/>
      <c r="Q243" s="161"/>
      <c r="R243" s="105"/>
      <c r="S243" s="106"/>
      <c r="T243" s="106"/>
      <c r="U243" s="106"/>
      <c r="V243" s="105"/>
      <c r="W243" s="107">
        <f t="shared" si="76"/>
        <v>0</v>
      </c>
      <c r="X243" s="106"/>
      <c r="Y243" s="106"/>
      <c r="Z243" s="106"/>
      <c r="AA243" s="106"/>
      <c r="AB243" s="106"/>
      <c r="AC243" s="107">
        <f t="shared" si="77"/>
        <v>0</v>
      </c>
      <c r="AD243" s="108" t="str">
        <f>IF(AE243=0,"--",IF(AE243&lt;='[4]db fasce di rischio'!$B$4,'[4]db fasce di rischio'!$A$2,IF(AE243&lt;='[4]db fasce di rischio'!$D$4,'[4]db fasce di rischio'!$C$2,IF(AE243&lt;='[4]db fasce di rischio'!$F$4,'[4]db fasce di rischio'!$E$2,IF(AE243&lt;='[4]db fasce di rischio'!$H$4,'[4]db fasce di rischio'!$G$2,"")))))</f>
        <v>--</v>
      </c>
      <c r="AE243" s="109">
        <f t="shared" si="71"/>
        <v>0</v>
      </c>
      <c r="AF243" s="106"/>
      <c r="AG243" s="108" t="str">
        <f>IF(AH243=0,"--",IF(AH243&lt;='db fasce di rischio'!$B$4,'db fasce di rischio'!$A$2,IF(AH243&lt;='db fasce di rischio'!$D$4,'db fasce di rischio'!$C$2,IF(AH243&lt;='db fasce di rischio'!$F$4,'db fasce di rischio'!$E$2,IF(AH243&lt;='db fasce di rischio'!$H$4,'db fasce di rischio'!$G$2,"")))))</f>
        <v>--</v>
      </c>
      <c r="AH243" s="109">
        <f t="shared" si="72"/>
        <v>0</v>
      </c>
      <c r="AI243" s="108" t="str">
        <f t="shared" si="73"/>
        <v>--</v>
      </c>
      <c r="AJ243" s="28"/>
      <c r="AK243" s="28"/>
    </row>
    <row r="244" spans="1:37" ht="21" collapsed="1" x14ac:dyDescent="0.2">
      <c r="A244" s="160"/>
      <c r="B244" s="160"/>
      <c r="C244" s="87"/>
      <c r="D244" s="87"/>
      <c r="E244" s="87"/>
      <c r="F244" s="87"/>
      <c r="G244" s="87"/>
      <c r="H244" s="87"/>
      <c r="I244" s="87"/>
      <c r="J244" s="87"/>
      <c r="K244" s="168"/>
      <c r="L244" s="87"/>
      <c r="M244" s="87"/>
      <c r="N244" s="87"/>
      <c r="O244" s="87"/>
      <c r="P244" s="87"/>
      <c r="Q244" s="160"/>
      <c r="R244" s="28"/>
      <c r="S244" s="28"/>
      <c r="T244" s="28"/>
      <c r="U244" s="28"/>
      <c r="V244" s="28"/>
      <c r="W244" s="28"/>
      <c r="X244" s="28"/>
      <c r="Y244" s="28"/>
      <c r="Z244" s="28"/>
      <c r="AA244" s="28"/>
      <c r="AB244" s="28"/>
      <c r="AC244" s="28"/>
      <c r="AD244" s="28"/>
      <c r="AE244" s="28"/>
      <c r="AF244" s="28"/>
      <c r="AG244" s="28"/>
      <c r="AH244" s="28"/>
      <c r="AI244" s="28"/>
      <c r="AJ244" s="28"/>
      <c r="AK244" s="28"/>
    </row>
    <row r="245" spans="1:37" ht="90.6" customHeight="1" x14ac:dyDescent="0.2">
      <c r="A245" s="29"/>
      <c r="B245" s="29"/>
      <c r="C245" s="30" t="s">
        <v>665</v>
      </c>
      <c r="D245" s="30"/>
      <c r="E245" s="28"/>
      <c r="F245" s="28"/>
      <c r="G245" s="28"/>
      <c r="H245" s="28"/>
      <c r="I245" s="28"/>
      <c r="J245" s="28"/>
      <c r="K245" s="80"/>
      <c r="L245" s="28"/>
      <c r="M245" s="28"/>
      <c r="N245" s="28"/>
      <c r="O245" s="79" t="s">
        <v>6</v>
      </c>
      <c r="P245" s="79" t="s">
        <v>666</v>
      </c>
      <c r="Q245" s="28"/>
      <c r="R245" s="192" t="str">
        <f>'Val testo - PNA 2019'!$A$4</f>
        <v>Livello di interesse “esterno”(1.1)</v>
      </c>
      <c r="S245" s="192" t="str">
        <f>'Val testo - PNA 2019'!$A$12</f>
        <v>Grado di discrezionalità del decisore interno alla PA rispetto al processo (1.2)</v>
      </c>
      <c r="T245" s="192" t="str">
        <f>'Val testo - PNA 2019'!$A$20</f>
        <v>Manifestazione di eventi corruttivi o di maladministration in passato (1.3)</v>
      </c>
      <c r="U245" s="192" t="str">
        <f>'Val testo - PNA 2019'!$A$28</f>
        <v>Complessità/opacità del processo decisionale (1.4)</v>
      </c>
      <c r="V245" s="192" t="str">
        <f>'Val testo - PNA 2019'!$A$36</f>
        <v>Livello di collaborazione del responsabile del processo (1.5)</v>
      </c>
      <c r="W245" s="193" t="s">
        <v>1276</v>
      </c>
      <c r="X245" s="192" t="str">
        <f>'Val testo - PNA 2019'!$A$46</f>
        <v>Impatto organizzativo (2.1)</v>
      </c>
      <c r="Y245" s="192" t="str">
        <f>'Val testo - PNA 2019'!$A$54</f>
        <v>Impatto derivante dalla definizione dei ruoli/responsabilità (2.2)</v>
      </c>
      <c r="Z245" s="192" t="str">
        <f>'Val testo - PNA 2019'!$A$62</f>
        <v>Impatto economico (2.3)</v>
      </c>
      <c r="AA245" s="192" t="str">
        <f>'Val testo - PNA 2019'!$A$70</f>
        <v>Impatto reputazionale (2.4)</v>
      </c>
      <c r="AB245" s="192" t="str">
        <f>'Val testo - PNA 2019'!$A$78</f>
        <v>Impatto organizzativo, economico e sull'immagine (2.5)</v>
      </c>
      <c r="AC245" s="193" t="s">
        <v>1276</v>
      </c>
      <c r="AD245" s="194" t="s">
        <v>1277</v>
      </c>
      <c r="AE245" s="194" t="s">
        <v>1278</v>
      </c>
      <c r="AF245" s="174" t="s">
        <v>1382</v>
      </c>
      <c r="AG245" s="173" t="s">
        <v>1303</v>
      </c>
      <c r="AH245" s="173" t="s">
        <v>1304</v>
      </c>
      <c r="AI245" s="175" t="s">
        <v>1387</v>
      </c>
      <c r="AJ245" s="28"/>
      <c r="AK245" s="28"/>
    </row>
    <row r="246" spans="1:37" ht="30.6" customHeight="1" x14ac:dyDescent="0.2">
      <c r="A246" s="160"/>
      <c r="B246" s="160">
        <v>12</v>
      </c>
      <c r="C246" s="265" t="s">
        <v>1257</v>
      </c>
      <c r="D246" s="266"/>
      <c r="E246" s="267"/>
      <c r="F246" s="270"/>
      <c r="G246" s="270"/>
      <c r="H246" s="270"/>
      <c r="I246" s="270"/>
      <c r="J246" s="45" t="s">
        <v>11</v>
      </c>
      <c r="K246" s="271" t="s">
        <v>3</v>
      </c>
      <c r="L246" s="271"/>
      <c r="M246" s="37"/>
      <c r="N246" s="153" t="s">
        <v>667</v>
      </c>
      <c r="O246" s="154" t="str">
        <f>IF(P246=0,"--",IF(P246&lt;='db fasce di rischio'!$B$4,'db fasce di rischio'!$A$2,IF(P246&lt;='db fasce di rischio'!$D$4,'db fasce di rischio'!$C$2,IF(P246&lt;='db fasce di rischio'!$F$4,'db fasce di rischio'!$E$2,IF(P246&lt;='db fasce di rischio'!$H$4,'db fasce di rischio'!$G$2,"")))))</f>
        <v>--</v>
      </c>
      <c r="P246" s="155">
        <f>IF(AH246=0,MAX(AH246:AH264),AH246)</f>
        <v>0</v>
      </c>
      <c r="Q246" s="160"/>
      <c r="R246" s="105"/>
      <c r="S246" s="106"/>
      <c r="T246" s="106"/>
      <c r="U246" s="106"/>
      <c r="V246" s="105"/>
      <c r="W246" s="107">
        <f>SUM(R246:V246)/5</f>
        <v>0</v>
      </c>
      <c r="X246" s="106"/>
      <c r="Y246" s="106"/>
      <c r="Z246" s="106"/>
      <c r="AA246" s="106"/>
      <c r="AB246" s="106"/>
      <c r="AC246" s="107">
        <f>SUM(X246:AB246)/5</f>
        <v>0</v>
      </c>
      <c r="AD246" s="108" t="str">
        <f>IF(AE246=0,"--",IF(AE246&lt;='[4]db fasce di rischio'!$B$4,'[4]db fasce di rischio'!$A$2,IF(AE246&lt;='[4]db fasce di rischio'!$D$4,'[4]db fasce di rischio'!$C$2,IF(AE246&lt;='[4]db fasce di rischio'!$F$4,'[4]db fasce di rischio'!$E$2,IF(AE246&lt;='[4]db fasce di rischio'!$H$4,'[4]db fasce di rischio'!$G$2,"")))))</f>
        <v>--</v>
      </c>
      <c r="AE246" s="109">
        <f>W246*AC246</f>
        <v>0</v>
      </c>
      <c r="AF246" s="106"/>
      <c r="AG246" s="108" t="str">
        <f>IF(AH246=0,"--",IF(AH246&lt;='db fasce di rischio'!$B$4,'db fasce di rischio'!$A$2,IF(AH246&lt;='db fasce di rischio'!$D$4,'db fasce di rischio'!$C$2,IF(AH246&lt;='db fasce di rischio'!$F$4,'db fasce di rischio'!$E$2,IF(AH246&lt;='db fasce di rischio'!$H$4,'db fasce di rischio'!$G$2,"")))))</f>
        <v>--</v>
      </c>
      <c r="AH246" s="109">
        <f>IF(MAX(AH250:AH264)&gt;(AF246*AE246),MAX(AH250:AH264),AF246*AE246)</f>
        <v>0</v>
      </c>
      <c r="AI246" s="108" t="str">
        <f>AG246</f>
        <v>--</v>
      </c>
      <c r="AJ246" s="28"/>
      <c r="AK246" s="28"/>
    </row>
    <row r="247" spans="1:37" ht="59.45" customHeight="1" x14ac:dyDescent="0.2">
      <c r="A247" s="160"/>
      <c r="B247" s="160"/>
      <c r="C247" s="268"/>
      <c r="D247" s="269"/>
      <c r="E247" s="269"/>
      <c r="F247" s="164"/>
      <c r="G247" s="164"/>
      <c r="H247" s="164"/>
      <c r="I247" s="164"/>
      <c r="J247" s="164"/>
      <c r="K247" s="164"/>
      <c r="L247" s="164"/>
      <c r="M247" s="165"/>
      <c r="N247" s="272" t="s">
        <v>1302</v>
      </c>
      <c r="O247" s="272"/>
      <c r="P247" s="272"/>
      <c r="Q247" s="160"/>
      <c r="R247" s="160"/>
      <c r="S247" s="28"/>
      <c r="T247" s="28"/>
      <c r="U247" s="28"/>
      <c r="V247" s="28"/>
      <c r="W247" s="28"/>
      <c r="X247" s="28"/>
      <c r="Y247" s="28"/>
      <c r="Z247" s="28"/>
      <c r="AA247" s="28"/>
      <c r="AB247" s="28"/>
      <c r="AC247" s="28"/>
      <c r="AD247" s="28"/>
      <c r="AE247" s="28"/>
      <c r="AF247" s="28"/>
      <c r="AG247" s="28"/>
      <c r="AH247" s="28"/>
      <c r="AI247" s="28"/>
      <c r="AJ247" s="28"/>
      <c r="AK247" s="28"/>
    </row>
    <row r="248" spans="1:37" ht="31.5" hidden="1" customHeight="1" outlineLevel="1" x14ac:dyDescent="0.2">
      <c r="A248" s="160"/>
      <c r="B248" s="160"/>
      <c r="C248" s="260" t="s">
        <v>1256</v>
      </c>
      <c r="D248" s="261"/>
      <c r="E248" s="151"/>
      <c r="F248" s="151"/>
      <c r="G248" s="151"/>
      <c r="H248" s="151"/>
      <c r="I248" s="151"/>
      <c r="J248" s="151"/>
      <c r="K248" s="150"/>
      <c r="L248" s="151"/>
      <c r="M248" s="156">
        <f>SUM(I235:I243)</f>
        <v>0</v>
      </c>
      <c r="N248" s="157"/>
      <c r="O248" s="157"/>
      <c r="P248" s="157"/>
      <c r="Q248" s="160"/>
      <c r="R248" s="160"/>
      <c r="S248" s="28"/>
      <c r="T248" s="28"/>
      <c r="U248" s="28"/>
      <c r="V248" s="28"/>
      <c r="W248" s="28"/>
      <c r="X248" s="28"/>
      <c r="Y248" s="28"/>
      <c r="Z248" s="28"/>
      <c r="AA248" s="28"/>
      <c r="AB248" s="28"/>
      <c r="AC248" s="28"/>
      <c r="AD248" s="28"/>
      <c r="AE248" s="28"/>
      <c r="AF248" s="28"/>
      <c r="AG248" s="28"/>
      <c r="AH248" s="28"/>
      <c r="AI248" s="28"/>
      <c r="AJ248" s="28"/>
      <c r="AK248" s="28"/>
    </row>
    <row r="249" spans="1:37" ht="81.95" hidden="1" customHeight="1" outlineLevel="1" x14ac:dyDescent="0.2">
      <c r="A249" s="161"/>
      <c r="B249" s="161"/>
      <c r="C249" s="22" t="s">
        <v>905</v>
      </c>
      <c r="D249" s="22" t="s">
        <v>906</v>
      </c>
      <c r="E249" s="22" t="s">
        <v>971</v>
      </c>
      <c r="F249" s="22" t="s">
        <v>970</v>
      </c>
      <c r="G249" s="262" t="s">
        <v>1299</v>
      </c>
      <c r="H249" s="263"/>
      <c r="I249" s="22" t="s">
        <v>969</v>
      </c>
      <c r="J249" s="22" t="s">
        <v>907</v>
      </c>
      <c r="K249" s="45" t="s">
        <v>972</v>
      </c>
      <c r="L249" s="45" t="s">
        <v>908</v>
      </c>
      <c r="M249" s="22" t="s">
        <v>630</v>
      </c>
      <c r="N249" s="22" t="s">
        <v>668</v>
      </c>
      <c r="O249" s="22" t="s">
        <v>669</v>
      </c>
      <c r="P249" s="22" t="s">
        <v>670</v>
      </c>
      <c r="Q249" s="161"/>
      <c r="R249" s="192" t="str">
        <f>'Val testo - PNA 2019'!$A$4</f>
        <v>Livello di interesse “esterno”(1.1)</v>
      </c>
      <c r="S249" s="192" t="str">
        <f>'Val testo - PNA 2019'!$A$12</f>
        <v>Grado di discrezionalità del decisore interno alla PA rispetto al processo (1.2)</v>
      </c>
      <c r="T249" s="192" t="str">
        <f>'Val testo - PNA 2019'!$A$20</f>
        <v>Manifestazione di eventi corruttivi o di maladministration in passato (1.3)</v>
      </c>
      <c r="U249" s="192" t="str">
        <f>'Val testo - PNA 2019'!$A$28</f>
        <v>Complessità/opacità del processo decisionale (1.4)</v>
      </c>
      <c r="V249" s="192" t="str">
        <f>'Val testo - PNA 2019'!$A$36</f>
        <v>Livello di collaborazione del responsabile del processo (1.5)</v>
      </c>
      <c r="W249" s="193" t="s">
        <v>1276</v>
      </c>
      <c r="X249" s="192" t="str">
        <f>'Val testo - PNA 2019'!$A$46</f>
        <v>Impatto organizzativo (2.1)</v>
      </c>
      <c r="Y249" s="192" t="str">
        <f>'Val testo - PNA 2019'!$A$54</f>
        <v>Impatto derivante dalla definizione dei ruoli/responsabilità (2.2)</v>
      </c>
      <c r="Z249" s="192" t="str">
        <f>'Val testo - PNA 2019'!$A$62</f>
        <v>Impatto economico (2.3)</v>
      </c>
      <c r="AA249" s="192" t="str">
        <f>'Val testo - PNA 2019'!$A$70</f>
        <v>Impatto reputazionale (2.4)</v>
      </c>
      <c r="AB249" s="192" t="str">
        <f>'Val testo - PNA 2019'!$A$78</f>
        <v>Impatto organizzativo, economico e sull'immagine (2.5)</v>
      </c>
      <c r="AC249" s="193" t="s">
        <v>1276</v>
      </c>
      <c r="AD249" s="194" t="s">
        <v>1277</v>
      </c>
      <c r="AE249" s="194" t="s">
        <v>1278</v>
      </c>
      <c r="AF249" s="174" t="s">
        <v>1382</v>
      </c>
      <c r="AG249" s="173" t="s">
        <v>1303</v>
      </c>
      <c r="AH249" s="22" t="s">
        <v>1293</v>
      </c>
      <c r="AI249" s="22" t="s">
        <v>1387</v>
      </c>
      <c r="AJ249" s="28"/>
      <c r="AK249" s="28"/>
    </row>
    <row r="250" spans="1:37" ht="21" hidden="1" outlineLevel="1" x14ac:dyDescent="0.2">
      <c r="A250" s="161"/>
      <c r="B250" s="161"/>
      <c r="C250" s="24" t="s">
        <v>30</v>
      </c>
      <c r="D250" s="24" t="s">
        <v>30</v>
      </c>
      <c r="E250" s="24" t="s">
        <v>30</v>
      </c>
      <c r="F250" s="24" t="s">
        <v>30</v>
      </c>
      <c r="G250" s="152" t="str">
        <f>AG250</f>
        <v>--</v>
      </c>
      <c r="H250" s="109">
        <f>AH250</f>
        <v>0</v>
      </c>
      <c r="I250" s="25" t="s">
        <v>30</v>
      </c>
      <c r="J250" s="31" t="s">
        <v>30</v>
      </c>
      <c r="K250" s="82"/>
      <c r="L250" s="31"/>
      <c r="M250" s="24"/>
      <c r="N250" s="24"/>
      <c r="O250" s="24"/>
      <c r="P250" s="24"/>
      <c r="Q250" s="161"/>
      <c r="R250" s="105"/>
      <c r="S250" s="106"/>
      <c r="T250" s="106"/>
      <c r="U250" s="106"/>
      <c r="V250" s="105"/>
      <c r="W250" s="107">
        <f>SUM(R250:V250)/5</f>
        <v>0</v>
      </c>
      <c r="X250" s="106"/>
      <c r="Y250" s="106"/>
      <c r="Z250" s="106"/>
      <c r="AA250" s="106"/>
      <c r="AB250" s="106"/>
      <c r="AC250" s="107">
        <f>SUM(X250:AB250)/5</f>
        <v>0</v>
      </c>
      <c r="AD250" s="108" t="str">
        <f>IF(AE250=0,"--",IF(AE250&lt;='[4]db fasce di rischio'!$B$4,'[4]db fasce di rischio'!$A$2,IF(AE250&lt;='[4]db fasce di rischio'!$D$4,'[4]db fasce di rischio'!$C$2,IF(AE250&lt;='[4]db fasce di rischio'!$F$4,'[4]db fasce di rischio'!$E$2,IF(AE250&lt;='[4]db fasce di rischio'!$H$4,'[4]db fasce di rischio'!$G$2,"")))))</f>
        <v>--</v>
      </c>
      <c r="AE250" s="109">
        <f t="shared" ref="AE250:AE264" si="78">W250*AC250</f>
        <v>0</v>
      </c>
      <c r="AF250" s="106"/>
      <c r="AG250" s="108" t="str">
        <f>IF(AH250=0,"--",IF(AH250&lt;='db fasce di rischio'!$B$4,'db fasce di rischio'!$A$2,IF(AH250&lt;='db fasce di rischio'!$D$4,'db fasce di rischio'!$C$2,IF(AH250&lt;='db fasce di rischio'!$F$4,'db fasce di rischio'!$E$2,IF(AH250&lt;='db fasce di rischio'!$H$4,'db fasce di rischio'!$G$2,"")))))</f>
        <v>--</v>
      </c>
      <c r="AH250" s="109">
        <f t="shared" ref="AH250:AH264" si="79">AF250*AE250</f>
        <v>0</v>
      </c>
      <c r="AI250" s="108" t="str">
        <f t="shared" ref="AI250:AI264" si="80">AG250</f>
        <v>--</v>
      </c>
      <c r="AJ250" s="28"/>
      <c r="AK250" s="28"/>
    </row>
    <row r="251" spans="1:37" ht="21" hidden="1" outlineLevel="1" x14ac:dyDescent="0.2">
      <c r="A251" s="161"/>
      <c r="B251" s="161"/>
      <c r="C251" s="24" t="s">
        <v>30</v>
      </c>
      <c r="D251" s="24" t="s">
        <v>30</v>
      </c>
      <c r="E251" s="24" t="s">
        <v>30</v>
      </c>
      <c r="F251" s="24" t="s">
        <v>30</v>
      </c>
      <c r="G251" s="152" t="str">
        <f t="shared" ref="G251:G264" si="81">AG251</f>
        <v>--</v>
      </c>
      <c r="H251" s="109">
        <f t="shared" ref="H251:H264" si="82">AH251</f>
        <v>0</v>
      </c>
      <c r="I251" s="25" t="s">
        <v>30</v>
      </c>
      <c r="J251" s="31" t="s">
        <v>30</v>
      </c>
      <c r="K251" s="82"/>
      <c r="L251" s="31"/>
      <c r="M251" s="24"/>
      <c r="N251" s="24"/>
      <c r="O251" s="24"/>
      <c r="P251" s="24"/>
      <c r="Q251" s="161"/>
      <c r="R251" s="105"/>
      <c r="S251" s="106"/>
      <c r="T251" s="106"/>
      <c r="U251" s="106"/>
      <c r="V251" s="105"/>
      <c r="W251" s="107">
        <f t="shared" ref="W251:W264" si="83">SUM(R251:V251)/5</f>
        <v>0</v>
      </c>
      <c r="X251" s="106"/>
      <c r="Y251" s="106"/>
      <c r="Z251" s="106"/>
      <c r="AA251" s="106"/>
      <c r="AB251" s="106"/>
      <c r="AC251" s="107">
        <f t="shared" ref="AC251:AC264" si="84">SUM(X251:AB251)/5</f>
        <v>0</v>
      </c>
      <c r="AD251" s="108" t="str">
        <f>IF(AE251=0,"--",IF(AE251&lt;='[4]db fasce di rischio'!$B$4,'[4]db fasce di rischio'!$A$2,IF(AE251&lt;='[4]db fasce di rischio'!$D$4,'[4]db fasce di rischio'!$C$2,IF(AE251&lt;='[4]db fasce di rischio'!$F$4,'[4]db fasce di rischio'!$E$2,IF(AE251&lt;='[4]db fasce di rischio'!$H$4,'[4]db fasce di rischio'!$G$2,"")))))</f>
        <v>--</v>
      </c>
      <c r="AE251" s="109">
        <f t="shared" si="78"/>
        <v>0</v>
      </c>
      <c r="AF251" s="106"/>
      <c r="AG251" s="108" t="str">
        <f>IF(AH251=0,"--",IF(AH251&lt;='db fasce di rischio'!$B$4,'db fasce di rischio'!$A$2,IF(AH251&lt;='db fasce di rischio'!$D$4,'db fasce di rischio'!$C$2,IF(AH251&lt;='db fasce di rischio'!$F$4,'db fasce di rischio'!$E$2,IF(AH251&lt;='db fasce di rischio'!$H$4,'db fasce di rischio'!$G$2,"")))))</f>
        <v>--</v>
      </c>
      <c r="AH251" s="109">
        <f t="shared" si="79"/>
        <v>0</v>
      </c>
      <c r="AI251" s="108" t="str">
        <f t="shared" si="80"/>
        <v>--</v>
      </c>
      <c r="AJ251" s="28"/>
      <c r="AK251" s="28"/>
    </row>
    <row r="252" spans="1:37" ht="21" hidden="1" outlineLevel="1" x14ac:dyDescent="0.2">
      <c r="A252" s="161"/>
      <c r="B252" s="161"/>
      <c r="C252" s="24" t="s">
        <v>30</v>
      </c>
      <c r="D252" s="24" t="s">
        <v>30</v>
      </c>
      <c r="E252" s="24" t="s">
        <v>30</v>
      </c>
      <c r="F252" s="24" t="s">
        <v>30</v>
      </c>
      <c r="G252" s="152" t="str">
        <f t="shared" si="81"/>
        <v>--</v>
      </c>
      <c r="H252" s="109">
        <f t="shared" si="82"/>
        <v>0</v>
      </c>
      <c r="I252" s="25" t="s">
        <v>30</v>
      </c>
      <c r="J252" s="31" t="s">
        <v>30</v>
      </c>
      <c r="K252" s="82"/>
      <c r="L252" s="31"/>
      <c r="M252" s="24"/>
      <c r="N252" s="24"/>
      <c r="O252" s="24"/>
      <c r="P252" s="24"/>
      <c r="Q252" s="161"/>
      <c r="R252" s="105"/>
      <c r="S252" s="106"/>
      <c r="T252" s="106"/>
      <c r="U252" s="106"/>
      <c r="V252" s="105"/>
      <c r="W252" s="107">
        <f t="shared" si="83"/>
        <v>0</v>
      </c>
      <c r="X252" s="106"/>
      <c r="Y252" s="106"/>
      <c r="Z252" s="106"/>
      <c r="AA252" s="106"/>
      <c r="AB252" s="106"/>
      <c r="AC252" s="107">
        <f t="shared" si="84"/>
        <v>0</v>
      </c>
      <c r="AD252" s="108" t="str">
        <f>IF(AE252=0,"--",IF(AE252&lt;='[4]db fasce di rischio'!$B$4,'[4]db fasce di rischio'!$A$2,IF(AE252&lt;='[4]db fasce di rischio'!$D$4,'[4]db fasce di rischio'!$C$2,IF(AE252&lt;='[4]db fasce di rischio'!$F$4,'[4]db fasce di rischio'!$E$2,IF(AE252&lt;='[4]db fasce di rischio'!$H$4,'[4]db fasce di rischio'!$G$2,"")))))</f>
        <v>--</v>
      </c>
      <c r="AE252" s="109">
        <f t="shared" si="78"/>
        <v>0</v>
      </c>
      <c r="AF252" s="106"/>
      <c r="AG252" s="108" t="str">
        <f>IF(AH252=0,"--",IF(AH252&lt;='db fasce di rischio'!$B$4,'db fasce di rischio'!$A$2,IF(AH252&lt;='db fasce di rischio'!$D$4,'db fasce di rischio'!$C$2,IF(AH252&lt;='db fasce di rischio'!$F$4,'db fasce di rischio'!$E$2,IF(AH252&lt;='db fasce di rischio'!$H$4,'db fasce di rischio'!$G$2,"")))))</f>
        <v>--</v>
      </c>
      <c r="AH252" s="109">
        <f t="shared" si="79"/>
        <v>0</v>
      </c>
      <c r="AI252" s="108" t="str">
        <f t="shared" si="80"/>
        <v>--</v>
      </c>
      <c r="AJ252" s="28"/>
      <c r="AK252" s="28"/>
    </row>
    <row r="253" spans="1:37" ht="21" hidden="1" outlineLevel="1" x14ac:dyDescent="0.2">
      <c r="A253" s="161"/>
      <c r="B253" s="161"/>
      <c r="C253" s="24" t="s">
        <v>30</v>
      </c>
      <c r="D253" s="24" t="s">
        <v>30</v>
      </c>
      <c r="E253" s="24" t="s">
        <v>30</v>
      </c>
      <c r="F253" s="24" t="s">
        <v>30</v>
      </c>
      <c r="G253" s="152" t="str">
        <f t="shared" si="81"/>
        <v>--</v>
      </c>
      <c r="H253" s="109">
        <f t="shared" si="82"/>
        <v>0</v>
      </c>
      <c r="I253" s="25" t="s">
        <v>30</v>
      </c>
      <c r="J253" s="31" t="s">
        <v>30</v>
      </c>
      <c r="K253" s="82"/>
      <c r="L253" s="31"/>
      <c r="M253" s="24"/>
      <c r="N253" s="24"/>
      <c r="O253" s="24"/>
      <c r="P253" s="24"/>
      <c r="Q253" s="161"/>
      <c r="R253" s="105"/>
      <c r="S253" s="106"/>
      <c r="T253" s="106"/>
      <c r="U253" s="106"/>
      <c r="V253" s="105"/>
      <c r="W253" s="107">
        <f t="shared" si="83"/>
        <v>0</v>
      </c>
      <c r="X253" s="106"/>
      <c r="Y253" s="106"/>
      <c r="Z253" s="106"/>
      <c r="AA253" s="106"/>
      <c r="AB253" s="106"/>
      <c r="AC253" s="107">
        <f t="shared" si="84"/>
        <v>0</v>
      </c>
      <c r="AD253" s="108" t="str">
        <f>IF(AE253=0,"--",IF(AE253&lt;='[4]db fasce di rischio'!$B$4,'[4]db fasce di rischio'!$A$2,IF(AE253&lt;='[4]db fasce di rischio'!$D$4,'[4]db fasce di rischio'!$C$2,IF(AE253&lt;='[4]db fasce di rischio'!$F$4,'[4]db fasce di rischio'!$E$2,IF(AE253&lt;='[4]db fasce di rischio'!$H$4,'[4]db fasce di rischio'!$G$2,"")))))</f>
        <v>--</v>
      </c>
      <c r="AE253" s="109">
        <f t="shared" si="78"/>
        <v>0</v>
      </c>
      <c r="AF253" s="106"/>
      <c r="AG253" s="108" t="str">
        <f>IF(AH253=0,"--",IF(AH253&lt;='db fasce di rischio'!$B$4,'db fasce di rischio'!$A$2,IF(AH253&lt;='db fasce di rischio'!$D$4,'db fasce di rischio'!$C$2,IF(AH253&lt;='db fasce di rischio'!$F$4,'db fasce di rischio'!$E$2,IF(AH253&lt;='db fasce di rischio'!$H$4,'db fasce di rischio'!$G$2,"")))))</f>
        <v>--</v>
      </c>
      <c r="AH253" s="109">
        <f t="shared" si="79"/>
        <v>0</v>
      </c>
      <c r="AI253" s="108" t="str">
        <f t="shared" si="80"/>
        <v>--</v>
      </c>
      <c r="AJ253" s="28"/>
      <c r="AK253" s="28"/>
    </row>
    <row r="254" spans="1:37" ht="21" hidden="1" outlineLevel="1" x14ac:dyDescent="0.2">
      <c r="A254" s="161"/>
      <c r="B254" s="161"/>
      <c r="C254" s="24" t="s">
        <v>30</v>
      </c>
      <c r="D254" s="24" t="s">
        <v>30</v>
      </c>
      <c r="E254" s="24" t="s">
        <v>30</v>
      </c>
      <c r="F254" s="24" t="s">
        <v>30</v>
      </c>
      <c r="G254" s="152" t="str">
        <f t="shared" si="81"/>
        <v>--</v>
      </c>
      <c r="H254" s="109">
        <f t="shared" si="82"/>
        <v>0</v>
      </c>
      <c r="I254" s="25" t="s">
        <v>30</v>
      </c>
      <c r="J254" s="31" t="s">
        <v>30</v>
      </c>
      <c r="K254" s="82"/>
      <c r="L254" s="31"/>
      <c r="M254" s="24"/>
      <c r="N254" s="24"/>
      <c r="O254" s="24"/>
      <c r="P254" s="24"/>
      <c r="Q254" s="161"/>
      <c r="R254" s="105"/>
      <c r="S254" s="106"/>
      <c r="T254" s="106"/>
      <c r="U254" s="106"/>
      <c r="V254" s="105"/>
      <c r="W254" s="107">
        <f t="shared" si="83"/>
        <v>0</v>
      </c>
      <c r="X254" s="106"/>
      <c r="Y254" s="106"/>
      <c r="Z254" s="106"/>
      <c r="AA254" s="106"/>
      <c r="AB254" s="106"/>
      <c r="AC254" s="107">
        <f t="shared" si="84"/>
        <v>0</v>
      </c>
      <c r="AD254" s="108" t="str">
        <f>IF(AE254=0,"--",IF(AE254&lt;='[4]db fasce di rischio'!$B$4,'[4]db fasce di rischio'!$A$2,IF(AE254&lt;='[4]db fasce di rischio'!$D$4,'[4]db fasce di rischio'!$C$2,IF(AE254&lt;='[4]db fasce di rischio'!$F$4,'[4]db fasce di rischio'!$E$2,IF(AE254&lt;='[4]db fasce di rischio'!$H$4,'[4]db fasce di rischio'!$G$2,"")))))</f>
        <v>--</v>
      </c>
      <c r="AE254" s="109">
        <f t="shared" si="78"/>
        <v>0</v>
      </c>
      <c r="AF254" s="106"/>
      <c r="AG254" s="108" t="str">
        <f>IF(AH254=0,"--",IF(AH254&lt;='db fasce di rischio'!$B$4,'db fasce di rischio'!$A$2,IF(AH254&lt;='db fasce di rischio'!$D$4,'db fasce di rischio'!$C$2,IF(AH254&lt;='db fasce di rischio'!$F$4,'db fasce di rischio'!$E$2,IF(AH254&lt;='db fasce di rischio'!$H$4,'db fasce di rischio'!$G$2,"")))))</f>
        <v>--</v>
      </c>
      <c r="AH254" s="109">
        <f t="shared" si="79"/>
        <v>0</v>
      </c>
      <c r="AI254" s="108" t="str">
        <f t="shared" si="80"/>
        <v>--</v>
      </c>
      <c r="AJ254" s="28"/>
      <c r="AK254" s="28"/>
    </row>
    <row r="255" spans="1:37" ht="21" hidden="1" outlineLevel="1" x14ac:dyDescent="0.2">
      <c r="A255" s="161"/>
      <c r="B255" s="161"/>
      <c r="C255" s="24" t="s">
        <v>30</v>
      </c>
      <c r="D255" s="24" t="s">
        <v>30</v>
      </c>
      <c r="E255" s="24" t="s">
        <v>30</v>
      </c>
      <c r="F255" s="24" t="s">
        <v>30</v>
      </c>
      <c r="G255" s="152" t="str">
        <f t="shared" si="81"/>
        <v>--</v>
      </c>
      <c r="H255" s="109">
        <f t="shared" si="82"/>
        <v>0</v>
      </c>
      <c r="I255" s="25" t="s">
        <v>30</v>
      </c>
      <c r="J255" s="31" t="s">
        <v>30</v>
      </c>
      <c r="K255" s="82"/>
      <c r="L255" s="31"/>
      <c r="M255" s="24"/>
      <c r="N255" s="24"/>
      <c r="O255" s="24"/>
      <c r="P255" s="24"/>
      <c r="Q255" s="161"/>
      <c r="R255" s="105"/>
      <c r="S255" s="106"/>
      <c r="T255" s="106"/>
      <c r="U255" s="106"/>
      <c r="V255" s="105"/>
      <c r="W255" s="107">
        <f t="shared" si="83"/>
        <v>0</v>
      </c>
      <c r="X255" s="106"/>
      <c r="Y255" s="106"/>
      <c r="Z255" s="106"/>
      <c r="AA255" s="106"/>
      <c r="AB255" s="106"/>
      <c r="AC255" s="107">
        <f t="shared" si="84"/>
        <v>0</v>
      </c>
      <c r="AD255" s="108" t="str">
        <f>IF(AE255=0,"--",IF(AE255&lt;='[4]db fasce di rischio'!$B$4,'[4]db fasce di rischio'!$A$2,IF(AE255&lt;='[4]db fasce di rischio'!$D$4,'[4]db fasce di rischio'!$C$2,IF(AE255&lt;='[4]db fasce di rischio'!$F$4,'[4]db fasce di rischio'!$E$2,IF(AE255&lt;='[4]db fasce di rischio'!$H$4,'[4]db fasce di rischio'!$G$2,"")))))</f>
        <v>--</v>
      </c>
      <c r="AE255" s="109">
        <f t="shared" si="78"/>
        <v>0</v>
      </c>
      <c r="AF255" s="106"/>
      <c r="AG255" s="108" t="str">
        <f>IF(AH255=0,"--",IF(AH255&lt;='db fasce di rischio'!$B$4,'db fasce di rischio'!$A$2,IF(AH255&lt;='db fasce di rischio'!$D$4,'db fasce di rischio'!$C$2,IF(AH255&lt;='db fasce di rischio'!$F$4,'db fasce di rischio'!$E$2,IF(AH255&lt;='db fasce di rischio'!$H$4,'db fasce di rischio'!$G$2,"")))))</f>
        <v>--</v>
      </c>
      <c r="AH255" s="109">
        <f t="shared" si="79"/>
        <v>0</v>
      </c>
      <c r="AI255" s="108" t="str">
        <f t="shared" si="80"/>
        <v>--</v>
      </c>
      <c r="AJ255" s="28"/>
      <c r="AK255" s="28"/>
    </row>
    <row r="256" spans="1:37" ht="21" hidden="1" outlineLevel="1" x14ac:dyDescent="0.2">
      <c r="A256" s="161"/>
      <c r="B256" s="161"/>
      <c r="C256" s="24" t="s">
        <v>30</v>
      </c>
      <c r="D256" s="24" t="s">
        <v>30</v>
      </c>
      <c r="E256" s="24" t="s">
        <v>30</v>
      </c>
      <c r="F256" s="24" t="s">
        <v>30</v>
      </c>
      <c r="G256" s="152" t="str">
        <f t="shared" si="81"/>
        <v>--</v>
      </c>
      <c r="H256" s="109">
        <f t="shared" si="82"/>
        <v>0</v>
      </c>
      <c r="I256" s="25" t="s">
        <v>30</v>
      </c>
      <c r="J256" s="31" t="s">
        <v>30</v>
      </c>
      <c r="K256" s="82"/>
      <c r="L256" s="31"/>
      <c r="M256" s="24"/>
      <c r="N256" s="24"/>
      <c r="O256" s="24"/>
      <c r="P256" s="24"/>
      <c r="Q256" s="161"/>
      <c r="R256" s="105"/>
      <c r="S256" s="106"/>
      <c r="T256" s="106"/>
      <c r="U256" s="106"/>
      <c r="V256" s="105"/>
      <c r="W256" s="107">
        <f t="shared" si="83"/>
        <v>0</v>
      </c>
      <c r="X256" s="106"/>
      <c r="Y256" s="106"/>
      <c r="Z256" s="106"/>
      <c r="AA256" s="106"/>
      <c r="AB256" s="106"/>
      <c r="AC256" s="107">
        <f t="shared" si="84"/>
        <v>0</v>
      </c>
      <c r="AD256" s="108" t="str">
        <f>IF(AE256=0,"--",IF(AE256&lt;='[4]db fasce di rischio'!$B$4,'[4]db fasce di rischio'!$A$2,IF(AE256&lt;='[4]db fasce di rischio'!$D$4,'[4]db fasce di rischio'!$C$2,IF(AE256&lt;='[4]db fasce di rischio'!$F$4,'[4]db fasce di rischio'!$E$2,IF(AE256&lt;='[4]db fasce di rischio'!$H$4,'[4]db fasce di rischio'!$G$2,"")))))</f>
        <v>--</v>
      </c>
      <c r="AE256" s="109">
        <f t="shared" si="78"/>
        <v>0</v>
      </c>
      <c r="AF256" s="106"/>
      <c r="AG256" s="108" t="str">
        <f>IF(AH256=0,"--",IF(AH256&lt;='db fasce di rischio'!$B$4,'db fasce di rischio'!$A$2,IF(AH256&lt;='db fasce di rischio'!$D$4,'db fasce di rischio'!$C$2,IF(AH256&lt;='db fasce di rischio'!$F$4,'db fasce di rischio'!$E$2,IF(AH256&lt;='db fasce di rischio'!$H$4,'db fasce di rischio'!$G$2,"")))))</f>
        <v>--</v>
      </c>
      <c r="AH256" s="109">
        <f t="shared" si="79"/>
        <v>0</v>
      </c>
      <c r="AI256" s="108" t="str">
        <f t="shared" si="80"/>
        <v>--</v>
      </c>
      <c r="AJ256" s="28"/>
      <c r="AK256" s="28"/>
    </row>
    <row r="257" spans="1:37" ht="21" hidden="1" outlineLevel="1" x14ac:dyDescent="0.2">
      <c r="A257" s="161"/>
      <c r="B257" s="161"/>
      <c r="C257" s="24" t="s">
        <v>30</v>
      </c>
      <c r="D257" s="24" t="s">
        <v>30</v>
      </c>
      <c r="E257" s="24" t="s">
        <v>30</v>
      </c>
      <c r="F257" s="24" t="s">
        <v>30</v>
      </c>
      <c r="G257" s="152" t="str">
        <f t="shared" si="81"/>
        <v>--</v>
      </c>
      <c r="H257" s="109">
        <f t="shared" si="82"/>
        <v>0</v>
      </c>
      <c r="I257" s="25" t="s">
        <v>30</v>
      </c>
      <c r="J257" s="31" t="s">
        <v>30</v>
      </c>
      <c r="K257" s="82"/>
      <c r="L257" s="31"/>
      <c r="M257" s="24"/>
      <c r="N257" s="24"/>
      <c r="O257" s="24"/>
      <c r="P257" s="24"/>
      <c r="Q257" s="161"/>
      <c r="R257" s="105"/>
      <c r="S257" s="106"/>
      <c r="T257" s="106"/>
      <c r="U257" s="106"/>
      <c r="V257" s="105"/>
      <c r="W257" s="107">
        <f t="shared" si="83"/>
        <v>0</v>
      </c>
      <c r="X257" s="106"/>
      <c r="Y257" s="106"/>
      <c r="Z257" s="106"/>
      <c r="AA257" s="106"/>
      <c r="AB257" s="106"/>
      <c r="AC257" s="107">
        <f t="shared" si="84"/>
        <v>0</v>
      </c>
      <c r="AD257" s="108" t="str">
        <f>IF(AE257=0,"--",IF(AE257&lt;='[4]db fasce di rischio'!$B$4,'[4]db fasce di rischio'!$A$2,IF(AE257&lt;='[4]db fasce di rischio'!$D$4,'[4]db fasce di rischio'!$C$2,IF(AE257&lt;='[4]db fasce di rischio'!$F$4,'[4]db fasce di rischio'!$E$2,IF(AE257&lt;='[4]db fasce di rischio'!$H$4,'[4]db fasce di rischio'!$G$2,"")))))</f>
        <v>--</v>
      </c>
      <c r="AE257" s="109">
        <f t="shared" si="78"/>
        <v>0</v>
      </c>
      <c r="AF257" s="106"/>
      <c r="AG257" s="108" t="str">
        <f>IF(AH257=0,"--",IF(AH257&lt;='db fasce di rischio'!$B$4,'db fasce di rischio'!$A$2,IF(AH257&lt;='db fasce di rischio'!$D$4,'db fasce di rischio'!$C$2,IF(AH257&lt;='db fasce di rischio'!$F$4,'db fasce di rischio'!$E$2,IF(AH257&lt;='db fasce di rischio'!$H$4,'db fasce di rischio'!$G$2,"")))))</f>
        <v>--</v>
      </c>
      <c r="AH257" s="109">
        <f t="shared" si="79"/>
        <v>0</v>
      </c>
      <c r="AI257" s="108" t="str">
        <f t="shared" si="80"/>
        <v>--</v>
      </c>
      <c r="AJ257" s="28"/>
      <c r="AK257" s="28"/>
    </row>
    <row r="258" spans="1:37" ht="21" hidden="1" outlineLevel="1" x14ac:dyDescent="0.2">
      <c r="A258" s="161"/>
      <c r="B258" s="161"/>
      <c r="C258" s="24" t="s">
        <v>30</v>
      </c>
      <c r="D258" s="24" t="s">
        <v>30</v>
      </c>
      <c r="E258" s="24" t="s">
        <v>30</v>
      </c>
      <c r="F258" s="24" t="s">
        <v>30</v>
      </c>
      <c r="G258" s="152" t="str">
        <f t="shared" si="81"/>
        <v>--</v>
      </c>
      <c r="H258" s="109">
        <f t="shared" si="82"/>
        <v>0</v>
      </c>
      <c r="I258" s="25" t="s">
        <v>30</v>
      </c>
      <c r="J258" s="31" t="s">
        <v>30</v>
      </c>
      <c r="K258" s="83"/>
      <c r="L258" s="31"/>
      <c r="M258" s="24"/>
      <c r="N258" s="24"/>
      <c r="O258" s="24"/>
      <c r="P258" s="24"/>
      <c r="Q258" s="161"/>
      <c r="R258" s="105"/>
      <c r="S258" s="106"/>
      <c r="T258" s="106"/>
      <c r="U258" s="106"/>
      <c r="V258" s="105"/>
      <c r="W258" s="107">
        <f t="shared" si="83"/>
        <v>0</v>
      </c>
      <c r="X258" s="106"/>
      <c r="Y258" s="106"/>
      <c r="Z258" s="106"/>
      <c r="AA258" s="106"/>
      <c r="AB258" s="106"/>
      <c r="AC258" s="107">
        <f t="shared" si="84"/>
        <v>0</v>
      </c>
      <c r="AD258" s="108" t="str">
        <f>IF(AE258=0,"--",IF(AE258&lt;='[4]db fasce di rischio'!$B$4,'[4]db fasce di rischio'!$A$2,IF(AE258&lt;='[4]db fasce di rischio'!$D$4,'[4]db fasce di rischio'!$C$2,IF(AE258&lt;='[4]db fasce di rischio'!$F$4,'[4]db fasce di rischio'!$E$2,IF(AE258&lt;='[4]db fasce di rischio'!$H$4,'[4]db fasce di rischio'!$G$2,"")))))</f>
        <v>--</v>
      </c>
      <c r="AE258" s="109">
        <f t="shared" si="78"/>
        <v>0</v>
      </c>
      <c r="AF258" s="106"/>
      <c r="AG258" s="108" t="str">
        <f>IF(AH258=0,"--",IF(AH258&lt;='db fasce di rischio'!$B$4,'db fasce di rischio'!$A$2,IF(AH258&lt;='db fasce di rischio'!$D$4,'db fasce di rischio'!$C$2,IF(AH258&lt;='db fasce di rischio'!$F$4,'db fasce di rischio'!$E$2,IF(AH258&lt;='db fasce di rischio'!$H$4,'db fasce di rischio'!$G$2,"")))))</f>
        <v>--</v>
      </c>
      <c r="AH258" s="109">
        <f t="shared" si="79"/>
        <v>0</v>
      </c>
      <c r="AI258" s="108" t="str">
        <f t="shared" si="80"/>
        <v>--</v>
      </c>
      <c r="AJ258" s="28"/>
      <c r="AK258" s="28"/>
    </row>
    <row r="259" spans="1:37" ht="21" hidden="1" outlineLevel="1" x14ac:dyDescent="0.2">
      <c r="A259" s="161"/>
      <c r="B259" s="161"/>
      <c r="C259" s="24" t="s">
        <v>30</v>
      </c>
      <c r="D259" s="24" t="s">
        <v>30</v>
      </c>
      <c r="E259" s="24" t="s">
        <v>30</v>
      </c>
      <c r="F259" s="24" t="s">
        <v>30</v>
      </c>
      <c r="G259" s="152" t="str">
        <f t="shared" si="81"/>
        <v>--</v>
      </c>
      <c r="H259" s="109">
        <f t="shared" si="82"/>
        <v>0</v>
      </c>
      <c r="I259" s="25" t="s">
        <v>30</v>
      </c>
      <c r="J259" s="31" t="s">
        <v>30</v>
      </c>
      <c r="K259" s="83"/>
      <c r="L259" s="31"/>
      <c r="M259" s="24"/>
      <c r="N259" s="24"/>
      <c r="O259" s="24"/>
      <c r="P259" s="24"/>
      <c r="Q259" s="161"/>
      <c r="R259" s="105"/>
      <c r="S259" s="106"/>
      <c r="T259" s="106"/>
      <c r="U259" s="106"/>
      <c r="V259" s="105"/>
      <c r="W259" s="107">
        <f t="shared" si="83"/>
        <v>0</v>
      </c>
      <c r="X259" s="106"/>
      <c r="Y259" s="106"/>
      <c r="Z259" s="106"/>
      <c r="AA259" s="106"/>
      <c r="AB259" s="106"/>
      <c r="AC259" s="107">
        <f t="shared" si="84"/>
        <v>0</v>
      </c>
      <c r="AD259" s="108" t="str">
        <f>IF(AE259=0,"--",IF(AE259&lt;='[4]db fasce di rischio'!$B$4,'[4]db fasce di rischio'!$A$2,IF(AE259&lt;='[4]db fasce di rischio'!$D$4,'[4]db fasce di rischio'!$C$2,IF(AE259&lt;='[4]db fasce di rischio'!$F$4,'[4]db fasce di rischio'!$E$2,IF(AE259&lt;='[4]db fasce di rischio'!$H$4,'[4]db fasce di rischio'!$G$2,"")))))</f>
        <v>--</v>
      </c>
      <c r="AE259" s="109">
        <f t="shared" si="78"/>
        <v>0</v>
      </c>
      <c r="AF259" s="106"/>
      <c r="AG259" s="108" t="str">
        <f>IF(AH259=0,"--",IF(AH259&lt;='db fasce di rischio'!$B$4,'db fasce di rischio'!$A$2,IF(AH259&lt;='db fasce di rischio'!$D$4,'db fasce di rischio'!$C$2,IF(AH259&lt;='db fasce di rischio'!$F$4,'db fasce di rischio'!$E$2,IF(AH259&lt;='db fasce di rischio'!$H$4,'db fasce di rischio'!$G$2,"")))))</f>
        <v>--</v>
      </c>
      <c r="AH259" s="109">
        <f t="shared" si="79"/>
        <v>0</v>
      </c>
      <c r="AI259" s="108" t="str">
        <f t="shared" si="80"/>
        <v>--</v>
      </c>
      <c r="AJ259" s="28"/>
      <c r="AK259" s="28"/>
    </row>
    <row r="260" spans="1:37" ht="21" hidden="1" outlineLevel="1" x14ac:dyDescent="0.2">
      <c r="A260" s="161"/>
      <c r="B260" s="161"/>
      <c r="C260" s="24" t="s">
        <v>30</v>
      </c>
      <c r="D260" s="24" t="s">
        <v>30</v>
      </c>
      <c r="E260" s="24" t="s">
        <v>30</v>
      </c>
      <c r="F260" s="24" t="s">
        <v>30</v>
      </c>
      <c r="G260" s="152" t="str">
        <f t="shared" si="81"/>
        <v>--</v>
      </c>
      <c r="H260" s="109">
        <f t="shared" si="82"/>
        <v>0</v>
      </c>
      <c r="I260" s="25" t="s">
        <v>30</v>
      </c>
      <c r="J260" s="31" t="s">
        <v>30</v>
      </c>
      <c r="K260" s="83"/>
      <c r="L260" s="31"/>
      <c r="M260" s="24"/>
      <c r="N260" s="24"/>
      <c r="O260" s="24"/>
      <c r="P260" s="24"/>
      <c r="Q260" s="161"/>
      <c r="R260" s="105"/>
      <c r="S260" s="106"/>
      <c r="T260" s="106"/>
      <c r="U260" s="106"/>
      <c r="V260" s="105"/>
      <c r="W260" s="107">
        <f t="shared" si="83"/>
        <v>0</v>
      </c>
      <c r="X260" s="106"/>
      <c r="Y260" s="106"/>
      <c r="Z260" s="106"/>
      <c r="AA260" s="106"/>
      <c r="AB260" s="106"/>
      <c r="AC260" s="107">
        <f t="shared" si="84"/>
        <v>0</v>
      </c>
      <c r="AD260" s="108" t="str">
        <f>IF(AE260=0,"--",IF(AE260&lt;='[4]db fasce di rischio'!$B$4,'[4]db fasce di rischio'!$A$2,IF(AE260&lt;='[4]db fasce di rischio'!$D$4,'[4]db fasce di rischio'!$C$2,IF(AE260&lt;='[4]db fasce di rischio'!$F$4,'[4]db fasce di rischio'!$E$2,IF(AE260&lt;='[4]db fasce di rischio'!$H$4,'[4]db fasce di rischio'!$G$2,"")))))</f>
        <v>--</v>
      </c>
      <c r="AE260" s="109">
        <f t="shared" si="78"/>
        <v>0</v>
      </c>
      <c r="AF260" s="106"/>
      <c r="AG260" s="108" t="str">
        <f>IF(AH260=0,"--",IF(AH260&lt;='db fasce di rischio'!$B$4,'db fasce di rischio'!$A$2,IF(AH260&lt;='db fasce di rischio'!$D$4,'db fasce di rischio'!$C$2,IF(AH260&lt;='db fasce di rischio'!$F$4,'db fasce di rischio'!$E$2,IF(AH260&lt;='db fasce di rischio'!$H$4,'db fasce di rischio'!$G$2,"")))))</f>
        <v>--</v>
      </c>
      <c r="AH260" s="109">
        <f t="shared" si="79"/>
        <v>0</v>
      </c>
      <c r="AI260" s="108" t="str">
        <f t="shared" si="80"/>
        <v>--</v>
      </c>
      <c r="AJ260" s="28"/>
      <c r="AK260" s="28"/>
    </row>
    <row r="261" spans="1:37" ht="21" hidden="1" outlineLevel="1" x14ac:dyDescent="0.2">
      <c r="A261" s="161"/>
      <c r="B261" s="161"/>
      <c r="C261" s="24" t="s">
        <v>30</v>
      </c>
      <c r="D261" s="24" t="s">
        <v>30</v>
      </c>
      <c r="E261" s="24" t="s">
        <v>30</v>
      </c>
      <c r="F261" s="24" t="s">
        <v>30</v>
      </c>
      <c r="G261" s="152" t="str">
        <f t="shared" si="81"/>
        <v>--</v>
      </c>
      <c r="H261" s="109">
        <f t="shared" si="82"/>
        <v>0</v>
      </c>
      <c r="I261" s="25" t="s">
        <v>30</v>
      </c>
      <c r="J261" s="31" t="s">
        <v>30</v>
      </c>
      <c r="K261" s="83"/>
      <c r="L261" s="31"/>
      <c r="M261" s="24"/>
      <c r="N261" s="24"/>
      <c r="O261" s="24"/>
      <c r="P261" s="24"/>
      <c r="Q261" s="161"/>
      <c r="R261" s="105"/>
      <c r="S261" s="106"/>
      <c r="T261" s="106"/>
      <c r="U261" s="106"/>
      <c r="V261" s="105"/>
      <c r="W261" s="107">
        <f t="shared" si="83"/>
        <v>0</v>
      </c>
      <c r="X261" s="106"/>
      <c r="Y261" s="106"/>
      <c r="Z261" s="106"/>
      <c r="AA261" s="106"/>
      <c r="AB261" s="106"/>
      <c r="AC261" s="107">
        <f t="shared" si="84"/>
        <v>0</v>
      </c>
      <c r="AD261" s="108" t="str">
        <f>IF(AE261=0,"--",IF(AE261&lt;='[4]db fasce di rischio'!$B$4,'[4]db fasce di rischio'!$A$2,IF(AE261&lt;='[4]db fasce di rischio'!$D$4,'[4]db fasce di rischio'!$C$2,IF(AE261&lt;='[4]db fasce di rischio'!$F$4,'[4]db fasce di rischio'!$E$2,IF(AE261&lt;='[4]db fasce di rischio'!$H$4,'[4]db fasce di rischio'!$G$2,"")))))</f>
        <v>--</v>
      </c>
      <c r="AE261" s="109">
        <f t="shared" si="78"/>
        <v>0</v>
      </c>
      <c r="AF261" s="106"/>
      <c r="AG261" s="108" t="str">
        <f>IF(AH261=0,"--",IF(AH261&lt;='db fasce di rischio'!$B$4,'db fasce di rischio'!$A$2,IF(AH261&lt;='db fasce di rischio'!$D$4,'db fasce di rischio'!$C$2,IF(AH261&lt;='db fasce di rischio'!$F$4,'db fasce di rischio'!$E$2,IF(AH261&lt;='db fasce di rischio'!$H$4,'db fasce di rischio'!$G$2,"")))))</f>
        <v>--</v>
      </c>
      <c r="AH261" s="109">
        <f t="shared" si="79"/>
        <v>0</v>
      </c>
      <c r="AI261" s="108" t="str">
        <f t="shared" si="80"/>
        <v>--</v>
      </c>
      <c r="AJ261" s="28"/>
      <c r="AK261" s="28"/>
    </row>
    <row r="262" spans="1:37" ht="21" hidden="1" outlineLevel="1" x14ac:dyDescent="0.2">
      <c r="A262" s="161"/>
      <c r="B262" s="161"/>
      <c r="C262" s="24" t="s">
        <v>30</v>
      </c>
      <c r="D262" s="24" t="s">
        <v>30</v>
      </c>
      <c r="E262" s="24" t="s">
        <v>30</v>
      </c>
      <c r="F262" s="24" t="s">
        <v>30</v>
      </c>
      <c r="G262" s="152" t="str">
        <f t="shared" si="81"/>
        <v>--</v>
      </c>
      <c r="H262" s="109">
        <f t="shared" si="82"/>
        <v>0</v>
      </c>
      <c r="I262" s="25" t="s">
        <v>30</v>
      </c>
      <c r="J262" s="31" t="s">
        <v>30</v>
      </c>
      <c r="K262" s="82"/>
      <c r="L262" s="31"/>
      <c r="M262" s="24"/>
      <c r="N262" s="24"/>
      <c r="O262" s="24"/>
      <c r="P262" s="24"/>
      <c r="Q262" s="161"/>
      <c r="R262" s="105"/>
      <c r="S262" s="106"/>
      <c r="T262" s="106"/>
      <c r="U262" s="106"/>
      <c r="V262" s="105"/>
      <c r="W262" s="107">
        <f t="shared" si="83"/>
        <v>0</v>
      </c>
      <c r="X262" s="106"/>
      <c r="Y262" s="106"/>
      <c r="Z262" s="106"/>
      <c r="AA262" s="106"/>
      <c r="AB262" s="106"/>
      <c r="AC262" s="107">
        <f t="shared" si="84"/>
        <v>0</v>
      </c>
      <c r="AD262" s="108" t="str">
        <f>IF(AE262=0,"--",IF(AE262&lt;='[4]db fasce di rischio'!$B$4,'[4]db fasce di rischio'!$A$2,IF(AE262&lt;='[4]db fasce di rischio'!$D$4,'[4]db fasce di rischio'!$C$2,IF(AE262&lt;='[4]db fasce di rischio'!$F$4,'[4]db fasce di rischio'!$E$2,IF(AE262&lt;='[4]db fasce di rischio'!$H$4,'[4]db fasce di rischio'!$G$2,"")))))</f>
        <v>--</v>
      </c>
      <c r="AE262" s="109">
        <f t="shared" si="78"/>
        <v>0</v>
      </c>
      <c r="AF262" s="106"/>
      <c r="AG262" s="108" t="str">
        <f>IF(AH262=0,"--",IF(AH262&lt;='db fasce di rischio'!$B$4,'db fasce di rischio'!$A$2,IF(AH262&lt;='db fasce di rischio'!$D$4,'db fasce di rischio'!$C$2,IF(AH262&lt;='db fasce di rischio'!$F$4,'db fasce di rischio'!$E$2,IF(AH262&lt;='db fasce di rischio'!$H$4,'db fasce di rischio'!$G$2,"")))))</f>
        <v>--</v>
      </c>
      <c r="AH262" s="109">
        <f t="shared" si="79"/>
        <v>0</v>
      </c>
      <c r="AI262" s="108" t="str">
        <f t="shared" si="80"/>
        <v>--</v>
      </c>
      <c r="AJ262" s="28"/>
      <c r="AK262" s="28"/>
    </row>
    <row r="263" spans="1:37" ht="21" hidden="1" outlineLevel="1" x14ac:dyDescent="0.2">
      <c r="A263" s="161"/>
      <c r="B263" s="161"/>
      <c r="C263" s="24" t="s">
        <v>30</v>
      </c>
      <c r="D263" s="24" t="s">
        <v>30</v>
      </c>
      <c r="E263" s="24" t="s">
        <v>30</v>
      </c>
      <c r="F263" s="24" t="s">
        <v>30</v>
      </c>
      <c r="G263" s="152" t="str">
        <f t="shared" si="81"/>
        <v>--</v>
      </c>
      <c r="H263" s="109">
        <f t="shared" si="82"/>
        <v>0</v>
      </c>
      <c r="I263" s="25" t="s">
        <v>30</v>
      </c>
      <c r="J263" s="31" t="s">
        <v>30</v>
      </c>
      <c r="K263" s="82"/>
      <c r="L263" s="31"/>
      <c r="M263" s="24"/>
      <c r="N263" s="24"/>
      <c r="O263" s="24"/>
      <c r="P263" s="26"/>
      <c r="Q263" s="161"/>
      <c r="R263" s="105"/>
      <c r="S263" s="106"/>
      <c r="T263" s="106"/>
      <c r="U263" s="106"/>
      <c r="V263" s="105"/>
      <c r="W263" s="107">
        <f t="shared" si="83"/>
        <v>0</v>
      </c>
      <c r="X263" s="106"/>
      <c r="Y263" s="106"/>
      <c r="Z263" s="106"/>
      <c r="AA263" s="106"/>
      <c r="AB263" s="106"/>
      <c r="AC263" s="107">
        <f t="shared" si="84"/>
        <v>0</v>
      </c>
      <c r="AD263" s="108" t="str">
        <f>IF(AE263=0,"--",IF(AE263&lt;='[4]db fasce di rischio'!$B$4,'[4]db fasce di rischio'!$A$2,IF(AE263&lt;='[4]db fasce di rischio'!$D$4,'[4]db fasce di rischio'!$C$2,IF(AE263&lt;='[4]db fasce di rischio'!$F$4,'[4]db fasce di rischio'!$E$2,IF(AE263&lt;='[4]db fasce di rischio'!$H$4,'[4]db fasce di rischio'!$G$2,"")))))</f>
        <v>--</v>
      </c>
      <c r="AE263" s="109">
        <f t="shared" si="78"/>
        <v>0</v>
      </c>
      <c r="AF263" s="106"/>
      <c r="AG263" s="108" t="str">
        <f>IF(AH263=0,"--",IF(AH263&lt;='db fasce di rischio'!$B$4,'db fasce di rischio'!$A$2,IF(AH263&lt;='db fasce di rischio'!$D$4,'db fasce di rischio'!$C$2,IF(AH263&lt;='db fasce di rischio'!$F$4,'db fasce di rischio'!$E$2,IF(AH263&lt;='db fasce di rischio'!$H$4,'db fasce di rischio'!$G$2,"")))))</f>
        <v>--</v>
      </c>
      <c r="AH263" s="109">
        <f t="shared" si="79"/>
        <v>0</v>
      </c>
      <c r="AI263" s="108" t="str">
        <f t="shared" si="80"/>
        <v>--</v>
      </c>
      <c r="AJ263" s="28"/>
      <c r="AK263" s="28"/>
    </row>
    <row r="264" spans="1:37" ht="21" hidden="1" outlineLevel="1" x14ac:dyDescent="0.2">
      <c r="A264" s="161"/>
      <c r="B264" s="161"/>
      <c r="C264" s="24" t="s">
        <v>30</v>
      </c>
      <c r="D264" s="24" t="s">
        <v>30</v>
      </c>
      <c r="E264" s="24" t="s">
        <v>30</v>
      </c>
      <c r="F264" s="24" t="s">
        <v>30</v>
      </c>
      <c r="G264" s="152" t="str">
        <f t="shared" si="81"/>
        <v>--</v>
      </c>
      <c r="H264" s="109">
        <f t="shared" si="82"/>
        <v>0</v>
      </c>
      <c r="I264" s="25" t="s">
        <v>30</v>
      </c>
      <c r="J264" s="31" t="s">
        <v>30</v>
      </c>
      <c r="K264" s="82"/>
      <c r="L264" s="31"/>
      <c r="M264" s="24"/>
      <c r="N264" s="24"/>
      <c r="O264" s="24"/>
      <c r="P264" s="27"/>
      <c r="Q264" s="161"/>
      <c r="R264" s="105"/>
      <c r="S264" s="106"/>
      <c r="T264" s="106"/>
      <c r="U264" s="106"/>
      <c r="V264" s="105"/>
      <c r="W264" s="107">
        <f t="shared" si="83"/>
        <v>0</v>
      </c>
      <c r="X264" s="106"/>
      <c r="Y264" s="106"/>
      <c r="Z264" s="106"/>
      <c r="AA264" s="106"/>
      <c r="AB264" s="106"/>
      <c r="AC264" s="107">
        <f t="shared" si="84"/>
        <v>0</v>
      </c>
      <c r="AD264" s="108" t="str">
        <f>IF(AE264=0,"--",IF(AE264&lt;='[4]db fasce di rischio'!$B$4,'[4]db fasce di rischio'!$A$2,IF(AE264&lt;='[4]db fasce di rischio'!$D$4,'[4]db fasce di rischio'!$C$2,IF(AE264&lt;='[4]db fasce di rischio'!$F$4,'[4]db fasce di rischio'!$E$2,IF(AE264&lt;='[4]db fasce di rischio'!$H$4,'[4]db fasce di rischio'!$G$2,"")))))</f>
        <v>--</v>
      </c>
      <c r="AE264" s="109">
        <f t="shared" si="78"/>
        <v>0</v>
      </c>
      <c r="AF264" s="106"/>
      <c r="AG264" s="108" t="str">
        <f>IF(AH264=0,"--",IF(AH264&lt;='db fasce di rischio'!$B$4,'db fasce di rischio'!$A$2,IF(AH264&lt;='db fasce di rischio'!$D$4,'db fasce di rischio'!$C$2,IF(AH264&lt;='db fasce di rischio'!$F$4,'db fasce di rischio'!$E$2,IF(AH264&lt;='db fasce di rischio'!$H$4,'db fasce di rischio'!$G$2,"")))))</f>
        <v>--</v>
      </c>
      <c r="AH264" s="109">
        <f t="shared" si="79"/>
        <v>0</v>
      </c>
      <c r="AI264" s="108" t="str">
        <f t="shared" si="80"/>
        <v>--</v>
      </c>
      <c r="AJ264" s="28"/>
      <c r="AK264" s="28"/>
    </row>
    <row r="265" spans="1:37" ht="21" collapsed="1" x14ac:dyDescent="0.2">
      <c r="A265" s="160"/>
      <c r="B265" s="160"/>
      <c r="C265" s="87"/>
      <c r="D265" s="87"/>
      <c r="E265" s="87"/>
      <c r="F265" s="87"/>
      <c r="G265" s="87"/>
      <c r="H265" s="87"/>
      <c r="I265" s="87"/>
      <c r="J265" s="87"/>
      <c r="K265" s="168"/>
      <c r="L265" s="87"/>
      <c r="M265" s="87"/>
      <c r="N265" s="87"/>
      <c r="O265" s="87"/>
      <c r="P265" s="87"/>
      <c r="Q265" s="160"/>
      <c r="R265" s="28"/>
      <c r="S265" s="28"/>
      <c r="T265" s="28"/>
      <c r="U265" s="28"/>
      <c r="V265" s="28"/>
      <c r="W265" s="28"/>
      <c r="X265" s="28"/>
      <c r="Y265" s="28"/>
      <c r="Z265" s="28"/>
      <c r="AA265" s="28"/>
      <c r="AB265" s="28"/>
      <c r="AC265" s="28"/>
      <c r="AD265" s="28"/>
      <c r="AE265" s="28"/>
      <c r="AF265" s="28"/>
      <c r="AG265" s="28"/>
      <c r="AH265" s="28"/>
      <c r="AI265" s="28"/>
      <c r="AJ265" s="28"/>
      <c r="AK265" s="28"/>
    </row>
    <row r="266" spans="1:37" ht="90.6" customHeight="1" x14ac:dyDescent="0.2">
      <c r="A266" s="29"/>
      <c r="B266" s="29"/>
      <c r="C266" s="30" t="s">
        <v>665</v>
      </c>
      <c r="D266" s="30"/>
      <c r="E266" s="28"/>
      <c r="F266" s="28"/>
      <c r="G266" s="28"/>
      <c r="H266" s="28"/>
      <c r="I266" s="28"/>
      <c r="J266" s="28"/>
      <c r="K266" s="80"/>
      <c r="L266" s="28"/>
      <c r="M266" s="28"/>
      <c r="N266" s="28"/>
      <c r="O266" s="79" t="s">
        <v>6</v>
      </c>
      <c r="P266" s="79" t="s">
        <v>666</v>
      </c>
      <c r="Q266" s="28"/>
      <c r="R266" s="192" t="str">
        <f>'Val testo - PNA 2019'!$A$4</f>
        <v>Livello di interesse “esterno”(1.1)</v>
      </c>
      <c r="S266" s="192" t="str">
        <f>'Val testo - PNA 2019'!$A$12</f>
        <v>Grado di discrezionalità del decisore interno alla PA rispetto al processo (1.2)</v>
      </c>
      <c r="T266" s="192" t="str">
        <f>'Val testo - PNA 2019'!$A$20</f>
        <v>Manifestazione di eventi corruttivi o di maladministration in passato (1.3)</v>
      </c>
      <c r="U266" s="192" t="str">
        <f>'Val testo - PNA 2019'!$A$28</f>
        <v>Complessità/opacità del processo decisionale (1.4)</v>
      </c>
      <c r="V266" s="192" t="str">
        <f>'Val testo - PNA 2019'!$A$36</f>
        <v>Livello di collaborazione del responsabile del processo (1.5)</v>
      </c>
      <c r="W266" s="193" t="s">
        <v>1276</v>
      </c>
      <c r="X266" s="192" t="str">
        <f>'Val testo - PNA 2019'!$A$46</f>
        <v>Impatto organizzativo (2.1)</v>
      </c>
      <c r="Y266" s="192" t="str">
        <f>'Val testo - PNA 2019'!$A$54</f>
        <v>Impatto derivante dalla definizione dei ruoli/responsabilità (2.2)</v>
      </c>
      <c r="Z266" s="192" t="str">
        <f>'Val testo - PNA 2019'!$A$62</f>
        <v>Impatto economico (2.3)</v>
      </c>
      <c r="AA266" s="192" t="str">
        <f>'Val testo - PNA 2019'!$A$70</f>
        <v>Impatto reputazionale (2.4)</v>
      </c>
      <c r="AB266" s="192" t="str">
        <f>'Val testo - PNA 2019'!$A$78</f>
        <v>Impatto organizzativo, economico e sull'immagine (2.5)</v>
      </c>
      <c r="AC266" s="193" t="s">
        <v>1276</v>
      </c>
      <c r="AD266" s="194" t="s">
        <v>1277</v>
      </c>
      <c r="AE266" s="194" t="s">
        <v>1278</v>
      </c>
      <c r="AF266" s="174" t="s">
        <v>1382</v>
      </c>
      <c r="AG266" s="173" t="s">
        <v>1303</v>
      </c>
      <c r="AH266" s="173" t="s">
        <v>1304</v>
      </c>
      <c r="AI266" s="175" t="s">
        <v>1387</v>
      </c>
      <c r="AJ266" s="28"/>
      <c r="AK266" s="28"/>
    </row>
    <row r="267" spans="1:37" ht="30.6" customHeight="1" x14ac:dyDescent="0.2">
      <c r="A267" s="160"/>
      <c r="B267" s="160">
        <v>13</v>
      </c>
      <c r="C267" s="265" t="s">
        <v>1257</v>
      </c>
      <c r="D267" s="266"/>
      <c r="E267" s="267"/>
      <c r="F267" s="270"/>
      <c r="G267" s="270"/>
      <c r="H267" s="270"/>
      <c r="I267" s="270"/>
      <c r="J267" s="45" t="s">
        <v>11</v>
      </c>
      <c r="K267" s="271" t="s">
        <v>3</v>
      </c>
      <c r="L267" s="271"/>
      <c r="M267" s="37"/>
      <c r="N267" s="153" t="s">
        <v>667</v>
      </c>
      <c r="O267" s="154" t="str">
        <f>IF(P267=0,"--",IF(P267&lt;='db fasce di rischio'!$B$4,'db fasce di rischio'!$A$2,IF(P267&lt;='db fasce di rischio'!$D$4,'db fasce di rischio'!$C$2,IF(P267&lt;='db fasce di rischio'!$F$4,'db fasce di rischio'!$E$2,IF(P267&lt;='db fasce di rischio'!$H$4,'db fasce di rischio'!$G$2,"")))))</f>
        <v>--</v>
      </c>
      <c r="P267" s="155">
        <f>IF(AH267=0,MAX(AH267:AH285),AH267)</f>
        <v>0</v>
      </c>
      <c r="Q267" s="160"/>
      <c r="R267" s="105"/>
      <c r="S267" s="106"/>
      <c r="T267" s="106"/>
      <c r="U267" s="106"/>
      <c r="V267" s="105"/>
      <c r="W267" s="107">
        <f>SUM(R267:V267)/5</f>
        <v>0</v>
      </c>
      <c r="X267" s="106"/>
      <c r="Y267" s="106"/>
      <c r="Z267" s="106"/>
      <c r="AA267" s="106"/>
      <c r="AB267" s="106"/>
      <c r="AC267" s="107">
        <f>SUM(X267:AB267)/5</f>
        <v>0</v>
      </c>
      <c r="AD267" s="108" t="str">
        <f>IF(AE267=0,"--",IF(AE267&lt;='[4]db fasce di rischio'!$B$4,'[4]db fasce di rischio'!$A$2,IF(AE267&lt;='[4]db fasce di rischio'!$D$4,'[4]db fasce di rischio'!$C$2,IF(AE267&lt;='[4]db fasce di rischio'!$F$4,'[4]db fasce di rischio'!$E$2,IF(AE267&lt;='[4]db fasce di rischio'!$H$4,'[4]db fasce di rischio'!$G$2,"")))))</f>
        <v>--</v>
      </c>
      <c r="AE267" s="109">
        <f>W267*AC267</f>
        <v>0</v>
      </c>
      <c r="AF267" s="106"/>
      <c r="AG267" s="108" t="str">
        <f>IF(AH267=0,"--",IF(AH267&lt;='db fasce di rischio'!$B$4,'db fasce di rischio'!$A$2,IF(AH267&lt;='db fasce di rischio'!$D$4,'db fasce di rischio'!$C$2,IF(AH267&lt;='db fasce di rischio'!$F$4,'db fasce di rischio'!$E$2,IF(AH267&lt;='db fasce di rischio'!$H$4,'db fasce di rischio'!$G$2,"")))))</f>
        <v>--</v>
      </c>
      <c r="AH267" s="109">
        <f>IF(MAX(AH271:AH285)&gt;(AF267*AE267),MAX(AH271:AH285),AF267*AE267)</f>
        <v>0</v>
      </c>
      <c r="AI267" s="108" t="str">
        <f>AG267</f>
        <v>--</v>
      </c>
      <c r="AJ267" s="28"/>
      <c r="AK267" s="28"/>
    </row>
    <row r="268" spans="1:37" ht="59.45" customHeight="1" x14ac:dyDescent="0.2">
      <c r="A268" s="160"/>
      <c r="B268" s="160"/>
      <c r="C268" s="268"/>
      <c r="D268" s="269"/>
      <c r="E268" s="269"/>
      <c r="F268" s="164"/>
      <c r="G268" s="164"/>
      <c r="H268" s="164"/>
      <c r="I268" s="164"/>
      <c r="J268" s="164"/>
      <c r="K268" s="164"/>
      <c r="L268" s="164"/>
      <c r="M268" s="165"/>
      <c r="N268" s="272" t="s">
        <v>1302</v>
      </c>
      <c r="O268" s="272"/>
      <c r="P268" s="272"/>
      <c r="Q268" s="160"/>
      <c r="R268" s="160"/>
      <c r="S268" s="28"/>
      <c r="T268" s="28"/>
      <c r="U268" s="28"/>
      <c r="V268" s="28"/>
      <c r="W268" s="28"/>
      <c r="X268" s="28"/>
      <c r="Y268" s="28"/>
      <c r="Z268" s="28"/>
      <c r="AA268" s="28"/>
      <c r="AB268" s="28"/>
      <c r="AC268" s="28"/>
      <c r="AD268" s="28"/>
      <c r="AE268" s="28"/>
      <c r="AF268" s="28"/>
      <c r="AG268" s="28"/>
      <c r="AH268" s="28"/>
      <c r="AI268" s="28"/>
      <c r="AJ268" s="28"/>
      <c r="AK268" s="28"/>
    </row>
    <row r="269" spans="1:37" ht="31.5" hidden="1" customHeight="1" outlineLevel="1" x14ac:dyDescent="0.2">
      <c r="A269" s="160"/>
      <c r="B269" s="160"/>
      <c r="C269" s="260" t="s">
        <v>1256</v>
      </c>
      <c r="D269" s="261"/>
      <c r="E269" s="151"/>
      <c r="F269" s="151"/>
      <c r="G269" s="151"/>
      <c r="H269" s="151"/>
      <c r="I269" s="151"/>
      <c r="J269" s="151"/>
      <c r="K269" s="150"/>
      <c r="L269" s="151"/>
      <c r="M269" s="156">
        <f>SUM(I256:I264)</f>
        <v>0</v>
      </c>
      <c r="N269" s="157"/>
      <c r="O269" s="157"/>
      <c r="P269" s="157"/>
      <c r="Q269" s="160"/>
      <c r="R269" s="160"/>
      <c r="S269" s="28"/>
      <c r="T269" s="28"/>
      <c r="U269" s="28"/>
      <c r="V269" s="28"/>
      <c r="W269" s="28"/>
      <c r="X269" s="28"/>
      <c r="Y269" s="28"/>
      <c r="Z269" s="28"/>
      <c r="AA269" s="28"/>
      <c r="AB269" s="28"/>
      <c r="AC269" s="28"/>
      <c r="AD269" s="28"/>
      <c r="AE269" s="28"/>
      <c r="AF269" s="28"/>
      <c r="AG269" s="28"/>
      <c r="AH269" s="28"/>
      <c r="AI269" s="28"/>
      <c r="AJ269" s="28"/>
      <c r="AK269" s="28"/>
    </row>
    <row r="270" spans="1:37" ht="81.95" hidden="1" customHeight="1" outlineLevel="1" x14ac:dyDescent="0.2">
      <c r="A270" s="161"/>
      <c r="B270" s="161"/>
      <c r="C270" s="22" t="s">
        <v>905</v>
      </c>
      <c r="D270" s="22" t="s">
        <v>906</v>
      </c>
      <c r="E270" s="22" t="s">
        <v>971</v>
      </c>
      <c r="F270" s="22" t="s">
        <v>970</v>
      </c>
      <c r="G270" s="262" t="s">
        <v>1299</v>
      </c>
      <c r="H270" s="263"/>
      <c r="I270" s="22" t="s">
        <v>969</v>
      </c>
      <c r="J270" s="22" t="s">
        <v>907</v>
      </c>
      <c r="K270" s="45" t="s">
        <v>972</v>
      </c>
      <c r="L270" s="45" t="s">
        <v>908</v>
      </c>
      <c r="M270" s="22" t="s">
        <v>630</v>
      </c>
      <c r="N270" s="22" t="s">
        <v>668</v>
      </c>
      <c r="O270" s="22" t="s">
        <v>669</v>
      </c>
      <c r="P270" s="22" t="s">
        <v>670</v>
      </c>
      <c r="Q270" s="161"/>
      <c r="R270" s="192" t="str">
        <f>'Val testo - PNA 2019'!$A$4</f>
        <v>Livello di interesse “esterno”(1.1)</v>
      </c>
      <c r="S270" s="192" t="str">
        <f>'Val testo - PNA 2019'!$A$12</f>
        <v>Grado di discrezionalità del decisore interno alla PA rispetto al processo (1.2)</v>
      </c>
      <c r="T270" s="192" t="str">
        <f>'Val testo - PNA 2019'!$A$20</f>
        <v>Manifestazione di eventi corruttivi o di maladministration in passato (1.3)</v>
      </c>
      <c r="U270" s="192" t="str">
        <f>'Val testo - PNA 2019'!$A$28</f>
        <v>Complessità/opacità del processo decisionale (1.4)</v>
      </c>
      <c r="V270" s="192" t="str">
        <f>'Val testo - PNA 2019'!$A$36</f>
        <v>Livello di collaborazione del responsabile del processo (1.5)</v>
      </c>
      <c r="W270" s="193" t="s">
        <v>1276</v>
      </c>
      <c r="X270" s="192" t="str">
        <f>'Val testo - PNA 2019'!$A$46</f>
        <v>Impatto organizzativo (2.1)</v>
      </c>
      <c r="Y270" s="192" t="str">
        <f>'Val testo - PNA 2019'!$A$54</f>
        <v>Impatto derivante dalla definizione dei ruoli/responsabilità (2.2)</v>
      </c>
      <c r="Z270" s="192" t="str">
        <f>'Val testo - PNA 2019'!$A$62</f>
        <v>Impatto economico (2.3)</v>
      </c>
      <c r="AA270" s="192" t="str">
        <f>'Val testo - PNA 2019'!$A$70</f>
        <v>Impatto reputazionale (2.4)</v>
      </c>
      <c r="AB270" s="192" t="str">
        <f>'Val testo - PNA 2019'!$A$78</f>
        <v>Impatto organizzativo, economico e sull'immagine (2.5)</v>
      </c>
      <c r="AC270" s="193" t="s">
        <v>1276</v>
      </c>
      <c r="AD270" s="194" t="s">
        <v>1277</v>
      </c>
      <c r="AE270" s="194" t="s">
        <v>1278</v>
      </c>
      <c r="AF270" s="174" t="s">
        <v>1382</v>
      </c>
      <c r="AG270" s="173" t="s">
        <v>1303</v>
      </c>
      <c r="AH270" s="22" t="s">
        <v>1293</v>
      </c>
      <c r="AI270" s="22" t="s">
        <v>1387</v>
      </c>
      <c r="AJ270" s="28"/>
      <c r="AK270" s="28"/>
    </row>
    <row r="271" spans="1:37" ht="21" hidden="1" outlineLevel="1" x14ac:dyDescent="0.2">
      <c r="A271" s="161"/>
      <c r="B271" s="161"/>
      <c r="C271" s="24" t="s">
        <v>30</v>
      </c>
      <c r="D271" s="24" t="s">
        <v>30</v>
      </c>
      <c r="E271" s="24" t="s">
        <v>30</v>
      </c>
      <c r="F271" s="24" t="s">
        <v>30</v>
      </c>
      <c r="G271" s="152" t="str">
        <f>AG271</f>
        <v>--</v>
      </c>
      <c r="H271" s="109">
        <f>AH271</f>
        <v>0</v>
      </c>
      <c r="I271" s="25" t="s">
        <v>30</v>
      </c>
      <c r="J271" s="31" t="s">
        <v>30</v>
      </c>
      <c r="K271" s="82"/>
      <c r="L271" s="31"/>
      <c r="M271" s="24"/>
      <c r="N271" s="24"/>
      <c r="O271" s="24"/>
      <c r="P271" s="24"/>
      <c r="Q271" s="161"/>
      <c r="R271" s="105"/>
      <c r="S271" s="106"/>
      <c r="T271" s="106"/>
      <c r="U271" s="106"/>
      <c r="V271" s="105"/>
      <c r="W271" s="107">
        <f>SUM(R271:V271)/5</f>
        <v>0</v>
      </c>
      <c r="X271" s="106"/>
      <c r="Y271" s="106"/>
      <c r="Z271" s="106"/>
      <c r="AA271" s="106"/>
      <c r="AB271" s="106"/>
      <c r="AC271" s="107">
        <f>SUM(X271:AB271)/5</f>
        <v>0</v>
      </c>
      <c r="AD271" s="108" t="str">
        <f>IF(AE271=0,"--",IF(AE271&lt;='[4]db fasce di rischio'!$B$4,'[4]db fasce di rischio'!$A$2,IF(AE271&lt;='[4]db fasce di rischio'!$D$4,'[4]db fasce di rischio'!$C$2,IF(AE271&lt;='[4]db fasce di rischio'!$F$4,'[4]db fasce di rischio'!$E$2,IF(AE271&lt;='[4]db fasce di rischio'!$H$4,'[4]db fasce di rischio'!$G$2,"")))))</f>
        <v>--</v>
      </c>
      <c r="AE271" s="109">
        <f t="shared" ref="AE271:AE285" si="85">W271*AC271</f>
        <v>0</v>
      </c>
      <c r="AF271" s="106"/>
      <c r="AG271" s="108" t="str">
        <f>IF(AH271=0,"--",IF(AH271&lt;='db fasce di rischio'!$B$4,'db fasce di rischio'!$A$2,IF(AH271&lt;='db fasce di rischio'!$D$4,'db fasce di rischio'!$C$2,IF(AH271&lt;='db fasce di rischio'!$F$4,'db fasce di rischio'!$E$2,IF(AH271&lt;='db fasce di rischio'!$H$4,'db fasce di rischio'!$G$2,"")))))</f>
        <v>--</v>
      </c>
      <c r="AH271" s="109">
        <f t="shared" ref="AH271:AH285" si="86">AF271*AE271</f>
        <v>0</v>
      </c>
      <c r="AI271" s="108" t="str">
        <f t="shared" ref="AI271:AI285" si="87">AG271</f>
        <v>--</v>
      </c>
      <c r="AJ271" s="28"/>
      <c r="AK271" s="28"/>
    </row>
    <row r="272" spans="1:37" ht="21" hidden="1" outlineLevel="1" x14ac:dyDescent="0.2">
      <c r="A272" s="161"/>
      <c r="B272" s="161"/>
      <c r="C272" s="24" t="s">
        <v>30</v>
      </c>
      <c r="D272" s="24" t="s">
        <v>30</v>
      </c>
      <c r="E272" s="24" t="s">
        <v>30</v>
      </c>
      <c r="F272" s="24" t="s">
        <v>30</v>
      </c>
      <c r="G272" s="152" t="str">
        <f t="shared" ref="G272:G285" si="88">AG272</f>
        <v>--</v>
      </c>
      <c r="H272" s="109">
        <f t="shared" ref="H272:H285" si="89">AH272</f>
        <v>0</v>
      </c>
      <c r="I272" s="25" t="s">
        <v>30</v>
      </c>
      <c r="J272" s="31" t="s">
        <v>30</v>
      </c>
      <c r="K272" s="82"/>
      <c r="L272" s="31"/>
      <c r="M272" s="24"/>
      <c r="N272" s="24"/>
      <c r="O272" s="24"/>
      <c r="P272" s="24"/>
      <c r="Q272" s="161"/>
      <c r="R272" s="105"/>
      <c r="S272" s="106"/>
      <c r="T272" s="106"/>
      <c r="U272" s="106"/>
      <c r="V272" s="105"/>
      <c r="W272" s="107">
        <f t="shared" ref="W272:W285" si="90">SUM(R272:V272)/5</f>
        <v>0</v>
      </c>
      <c r="X272" s="106"/>
      <c r="Y272" s="106"/>
      <c r="Z272" s="106"/>
      <c r="AA272" s="106"/>
      <c r="AB272" s="106"/>
      <c r="AC272" s="107">
        <f t="shared" ref="AC272:AC285" si="91">SUM(X272:AB272)/5</f>
        <v>0</v>
      </c>
      <c r="AD272" s="108" t="str">
        <f>IF(AE272=0,"--",IF(AE272&lt;='[4]db fasce di rischio'!$B$4,'[4]db fasce di rischio'!$A$2,IF(AE272&lt;='[4]db fasce di rischio'!$D$4,'[4]db fasce di rischio'!$C$2,IF(AE272&lt;='[4]db fasce di rischio'!$F$4,'[4]db fasce di rischio'!$E$2,IF(AE272&lt;='[4]db fasce di rischio'!$H$4,'[4]db fasce di rischio'!$G$2,"")))))</f>
        <v>--</v>
      </c>
      <c r="AE272" s="109">
        <f t="shared" si="85"/>
        <v>0</v>
      </c>
      <c r="AF272" s="106"/>
      <c r="AG272" s="108" t="str">
        <f>IF(AH272=0,"--",IF(AH272&lt;='db fasce di rischio'!$B$4,'db fasce di rischio'!$A$2,IF(AH272&lt;='db fasce di rischio'!$D$4,'db fasce di rischio'!$C$2,IF(AH272&lt;='db fasce di rischio'!$F$4,'db fasce di rischio'!$E$2,IF(AH272&lt;='db fasce di rischio'!$H$4,'db fasce di rischio'!$G$2,"")))))</f>
        <v>--</v>
      </c>
      <c r="AH272" s="109">
        <f t="shared" si="86"/>
        <v>0</v>
      </c>
      <c r="AI272" s="108" t="str">
        <f t="shared" si="87"/>
        <v>--</v>
      </c>
      <c r="AJ272" s="28"/>
      <c r="AK272" s="28"/>
    </row>
    <row r="273" spans="1:37" ht="21" hidden="1" outlineLevel="1" x14ac:dyDescent="0.2">
      <c r="A273" s="161"/>
      <c r="B273" s="161"/>
      <c r="C273" s="24" t="s">
        <v>30</v>
      </c>
      <c r="D273" s="24" t="s">
        <v>30</v>
      </c>
      <c r="E273" s="24" t="s">
        <v>30</v>
      </c>
      <c r="F273" s="24" t="s">
        <v>30</v>
      </c>
      <c r="G273" s="152" t="str">
        <f t="shared" si="88"/>
        <v>--</v>
      </c>
      <c r="H273" s="109">
        <f t="shared" si="89"/>
        <v>0</v>
      </c>
      <c r="I273" s="25" t="s">
        <v>30</v>
      </c>
      <c r="J273" s="31" t="s">
        <v>30</v>
      </c>
      <c r="K273" s="82"/>
      <c r="L273" s="31"/>
      <c r="M273" s="24"/>
      <c r="N273" s="24"/>
      <c r="O273" s="24"/>
      <c r="P273" s="24"/>
      <c r="Q273" s="161"/>
      <c r="R273" s="105"/>
      <c r="S273" s="106"/>
      <c r="T273" s="106"/>
      <c r="U273" s="106"/>
      <c r="V273" s="105"/>
      <c r="W273" s="107">
        <f t="shared" si="90"/>
        <v>0</v>
      </c>
      <c r="X273" s="106"/>
      <c r="Y273" s="106"/>
      <c r="Z273" s="106"/>
      <c r="AA273" s="106"/>
      <c r="AB273" s="106"/>
      <c r="AC273" s="107">
        <f t="shared" si="91"/>
        <v>0</v>
      </c>
      <c r="AD273" s="108" t="str">
        <f>IF(AE273=0,"--",IF(AE273&lt;='[4]db fasce di rischio'!$B$4,'[4]db fasce di rischio'!$A$2,IF(AE273&lt;='[4]db fasce di rischio'!$D$4,'[4]db fasce di rischio'!$C$2,IF(AE273&lt;='[4]db fasce di rischio'!$F$4,'[4]db fasce di rischio'!$E$2,IF(AE273&lt;='[4]db fasce di rischio'!$H$4,'[4]db fasce di rischio'!$G$2,"")))))</f>
        <v>--</v>
      </c>
      <c r="AE273" s="109">
        <f t="shared" si="85"/>
        <v>0</v>
      </c>
      <c r="AF273" s="106"/>
      <c r="AG273" s="108" t="str">
        <f>IF(AH273=0,"--",IF(AH273&lt;='db fasce di rischio'!$B$4,'db fasce di rischio'!$A$2,IF(AH273&lt;='db fasce di rischio'!$D$4,'db fasce di rischio'!$C$2,IF(AH273&lt;='db fasce di rischio'!$F$4,'db fasce di rischio'!$E$2,IF(AH273&lt;='db fasce di rischio'!$H$4,'db fasce di rischio'!$G$2,"")))))</f>
        <v>--</v>
      </c>
      <c r="AH273" s="109">
        <f t="shared" si="86"/>
        <v>0</v>
      </c>
      <c r="AI273" s="108" t="str">
        <f t="shared" si="87"/>
        <v>--</v>
      </c>
      <c r="AJ273" s="28"/>
      <c r="AK273" s="28"/>
    </row>
    <row r="274" spans="1:37" ht="21" hidden="1" outlineLevel="1" x14ac:dyDescent="0.2">
      <c r="A274" s="161"/>
      <c r="B274" s="161"/>
      <c r="C274" s="24" t="s">
        <v>30</v>
      </c>
      <c r="D274" s="24" t="s">
        <v>30</v>
      </c>
      <c r="E274" s="24" t="s">
        <v>30</v>
      </c>
      <c r="F274" s="24" t="s">
        <v>30</v>
      </c>
      <c r="G274" s="152" t="str">
        <f t="shared" si="88"/>
        <v>--</v>
      </c>
      <c r="H274" s="109">
        <f t="shared" si="89"/>
        <v>0</v>
      </c>
      <c r="I274" s="25" t="s">
        <v>30</v>
      </c>
      <c r="J274" s="31" t="s">
        <v>30</v>
      </c>
      <c r="K274" s="82"/>
      <c r="L274" s="31"/>
      <c r="M274" s="24"/>
      <c r="N274" s="24"/>
      <c r="O274" s="24"/>
      <c r="P274" s="24"/>
      <c r="Q274" s="161"/>
      <c r="R274" s="105"/>
      <c r="S274" s="106"/>
      <c r="T274" s="106"/>
      <c r="U274" s="106"/>
      <c r="V274" s="105"/>
      <c r="W274" s="107">
        <f t="shared" si="90"/>
        <v>0</v>
      </c>
      <c r="X274" s="106"/>
      <c r="Y274" s="106"/>
      <c r="Z274" s="106"/>
      <c r="AA274" s="106"/>
      <c r="AB274" s="106"/>
      <c r="AC274" s="107">
        <f t="shared" si="91"/>
        <v>0</v>
      </c>
      <c r="AD274" s="108" t="str">
        <f>IF(AE274=0,"--",IF(AE274&lt;='[4]db fasce di rischio'!$B$4,'[4]db fasce di rischio'!$A$2,IF(AE274&lt;='[4]db fasce di rischio'!$D$4,'[4]db fasce di rischio'!$C$2,IF(AE274&lt;='[4]db fasce di rischio'!$F$4,'[4]db fasce di rischio'!$E$2,IF(AE274&lt;='[4]db fasce di rischio'!$H$4,'[4]db fasce di rischio'!$G$2,"")))))</f>
        <v>--</v>
      </c>
      <c r="AE274" s="109">
        <f t="shared" si="85"/>
        <v>0</v>
      </c>
      <c r="AF274" s="106"/>
      <c r="AG274" s="108" t="str">
        <f>IF(AH274=0,"--",IF(AH274&lt;='db fasce di rischio'!$B$4,'db fasce di rischio'!$A$2,IF(AH274&lt;='db fasce di rischio'!$D$4,'db fasce di rischio'!$C$2,IF(AH274&lt;='db fasce di rischio'!$F$4,'db fasce di rischio'!$E$2,IF(AH274&lt;='db fasce di rischio'!$H$4,'db fasce di rischio'!$G$2,"")))))</f>
        <v>--</v>
      </c>
      <c r="AH274" s="109">
        <f t="shared" si="86"/>
        <v>0</v>
      </c>
      <c r="AI274" s="108" t="str">
        <f t="shared" si="87"/>
        <v>--</v>
      </c>
      <c r="AJ274" s="28"/>
      <c r="AK274" s="28"/>
    </row>
    <row r="275" spans="1:37" ht="21" hidden="1" outlineLevel="1" x14ac:dyDescent="0.2">
      <c r="A275" s="161"/>
      <c r="B275" s="161"/>
      <c r="C275" s="24" t="s">
        <v>30</v>
      </c>
      <c r="D275" s="24" t="s">
        <v>30</v>
      </c>
      <c r="E275" s="24" t="s">
        <v>30</v>
      </c>
      <c r="F275" s="24" t="s">
        <v>30</v>
      </c>
      <c r="G275" s="152" t="str">
        <f t="shared" si="88"/>
        <v>--</v>
      </c>
      <c r="H275" s="109">
        <f t="shared" si="89"/>
        <v>0</v>
      </c>
      <c r="I275" s="25" t="s">
        <v>30</v>
      </c>
      <c r="J275" s="31" t="s">
        <v>30</v>
      </c>
      <c r="K275" s="82"/>
      <c r="L275" s="31"/>
      <c r="M275" s="24"/>
      <c r="N275" s="24"/>
      <c r="O275" s="24"/>
      <c r="P275" s="24"/>
      <c r="Q275" s="161"/>
      <c r="R275" s="105"/>
      <c r="S275" s="106"/>
      <c r="T275" s="106"/>
      <c r="U275" s="106"/>
      <c r="V275" s="105"/>
      <c r="W275" s="107">
        <f t="shared" si="90"/>
        <v>0</v>
      </c>
      <c r="X275" s="106"/>
      <c r="Y275" s="106"/>
      <c r="Z275" s="106"/>
      <c r="AA275" s="106"/>
      <c r="AB275" s="106"/>
      <c r="AC275" s="107">
        <f t="shared" si="91"/>
        <v>0</v>
      </c>
      <c r="AD275" s="108" t="str">
        <f>IF(AE275=0,"--",IF(AE275&lt;='[4]db fasce di rischio'!$B$4,'[4]db fasce di rischio'!$A$2,IF(AE275&lt;='[4]db fasce di rischio'!$D$4,'[4]db fasce di rischio'!$C$2,IF(AE275&lt;='[4]db fasce di rischio'!$F$4,'[4]db fasce di rischio'!$E$2,IF(AE275&lt;='[4]db fasce di rischio'!$H$4,'[4]db fasce di rischio'!$G$2,"")))))</f>
        <v>--</v>
      </c>
      <c r="AE275" s="109">
        <f t="shared" si="85"/>
        <v>0</v>
      </c>
      <c r="AF275" s="106"/>
      <c r="AG275" s="108" t="str">
        <f>IF(AH275=0,"--",IF(AH275&lt;='db fasce di rischio'!$B$4,'db fasce di rischio'!$A$2,IF(AH275&lt;='db fasce di rischio'!$D$4,'db fasce di rischio'!$C$2,IF(AH275&lt;='db fasce di rischio'!$F$4,'db fasce di rischio'!$E$2,IF(AH275&lt;='db fasce di rischio'!$H$4,'db fasce di rischio'!$G$2,"")))))</f>
        <v>--</v>
      </c>
      <c r="AH275" s="109">
        <f t="shared" si="86"/>
        <v>0</v>
      </c>
      <c r="AI275" s="108" t="str">
        <f t="shared" si="87"/>
        <v>--</v>
      </c>
      <c r="AJ275" s="28"/>
      <c r="AK275" s="28"/>
    </row>
    <row r="276" spans="1:37" ht="21" hidden="1" outlineLevel="1" x14ac:dyDescent="0.2">
      <c r="A276" s="161"/>
      <c r="B276" s="161"/>
      <c r="C276" s="24" t="s">
        <v>30</v>
      </c>
      <c r="D276" s="24" t="s">
        <v>30</v>
      </c>
      <c r="E276" s="24" t="s">
        <v>30</v>
      </c>
      <c r="F276" s="24" t="s">
        <v>30</v>
      </c>
      <c r="G276" s="152" t="str">
        <f t="shared" si="88"/>
        <v>--</v>
      </c>
      <c r="H276" s="109">
        <f t="shared" si="89"/>
        <v>0</v>
      </c>
      <c r="I276" s="25" t="s">
        <v>30</v>
      </c>
      <c r="J276" s="31" t="s">
        <v>30</v>
      </c>
      <c r="K276" s="82"/>
      <c r="L276" s="31"/>
      <c r="M276" s="24"/>
      <c r="N276" s="24"/>
      <c r="O276" s="24"/>
      <c r="P276" s="24"/>
      <c r="Q276" s="161"/>
      <c r="R276" s="105"/>
      <c r="S276" s="106"/>
      <c r="T276" s="106"/>
      <c r="U276" s="106"/>
      <c r="V276" s="105"/>
      <c r="W276" s="107">
        <f t="shared" si="90"/>
        <v>0</v>
      </c>
      <c r="X276" s="106"/>
      <c r="Y276" s="106"/>
      <c r="Z276" s="106"/>
      <c r="AA276" s="106"/>
      <c r="AB276" s="106"/>
      <c r="AC276" s="107">
        <f t="shared" si="91"/>
        <v>0</v>
      </c>
      <c r="AD276" s="108" t="str">
        <f>IF(AE276=0,"--",IF(AE276&lt;='[4]db fasce di rischio'!$B$4,'[4]db fasce di rischio'!$A$2,IF(AE276&lt;='[4]db fasce di rischio'!$D$4,'[4]db fasce di rischio'!$C$2,IF(AE276&lt;='[4]db fasce di rischio'!$F$4,'[4]db fasce di rischio'!$E$2,IF(AE276&lt;='[4]db fasce di rischio'!$H$4,'[4]db fasce di rischio'!$G$2,"")))))</f>
        <v>--</v>
      </c>
      <c r="AE276" s="109">
        <f t="shared" si="85"/>
        <v>0</v>
      </c>
      <c r="AF276" s="106"/>
      <c r="AG276" s="108" t="str">
        <f>IF(AH276=0,"--",IF(AH276&lt;='db fasce di rischio'!$B$4,'db fasce di rischio'!$A$2,IF(AH276&lt;='db fasce di rischio'!$D$4,'db fasce di rischio'!$C$2,IF(AH276&lt;='db fasce di rischio'!$F$4,'db fasce di rischio'!$E$2,IF(AH276&lt;='db fasce di rischio'!$H$4,'db fasce di rischio'!$G$2,"")))))</f>
        <v>--</v>
      </c>
      <c r="AH276" s="109">
        <f t="shared" si="86"/>
        <v>0</v>
      </c>
      <c r="AI276" s="108" t="str">
        <f t="shared" si="87"/>
        <v>--</v>
      </c>
      <c r="AJ276" s="28"/>
      <c r="AK276" s="28"/>
    </row>
    <row r="277" spans="1:37" ht="21" hidden="1" outlineLevel="1" x14ac:dyDescent="0.2">
      <c r="A277" s="161"/>
      <c r="B277" s="161"/>
      <c r="C277" s="24" t="s">
        <v>30</v>
      </c>
      <c r="D277" s="24" t="s">
        <v>30</v>
      </c>
      <c r="E277" s="24" t="s">
        <v>30</v>
      </c>
      <c r="F277" s="24" t="s">
        <v>30</v>
      </c>
      <c r="G277" s="152" t="str">
        <f t="shared" si="88"/>
        <v>--</v>
      </c>
      <c r="H277" s="109">
        <f t="shared" si="89"/>
        <v>0</v>
      </c>
      <c r="I277" s="25" t="s">
        <v>30</v>
      </c>
      <c r="J277" s="31" t="s">
        <v>30</v>
      </c>
      <c r="K277" s="82"/>
      <c r="L277" s="31"/>
      <c r="M277" s="24"/>
      <c r="N277" s="24"/>
      <c r="O277" s="24"/>
      <c r="P277" s="24"/>
      <c r="Q277" s="161"/>
      <c r="R277" s="105"/>
      <c r="S277" s="106"/>
      <c r="T277" s="106"/>
      <c r="U277" s="106"/>
      <c r="V277" s="105"/>
      <c r="W277" s="107">
        <f t="shared" si="90"/>
        <v>0</v>
      </c>
      <c r="X277" s="106"/>
      <c r="Y277" s="106"/>
      <c r="Z277" s="106"/>
      <c r="AA277" s="106"/>
      <c r="AB277" s="106"/>
      <c r="AC277" s="107">
        <f t="shared" si="91"/>
        <v>0</v>
      </c>
      <c r="AD277" s="108" t="str">
        <f>IF(AE277=0,"--",IF(AE277&lt;='[4]db fasce di rischio'!$B$4,'[4]db fasce di rischio'!$A$2,IF(AE277&lt;='[4]db fasce di rischio'!$D$4,'[4]db fasce di rischio'!$C$2,IF(AE277&lt;='[4]db fasce di rischio'!$F$4,'[4]db fasce di rischio'!$E$2,IF(AE277&lt;='[4]db fasce di rischio'!$H$4,'[4]db fasce di rischio'!$G$2,"")))))</f>
        <v>--</v>
      </c>
      <c r="AE277" s="109">
        <f t="shared" si="85"/>
        <v>0</v>
      </c>
      <c r="AF277" s="106"/>
      <c r="AG277" s="108" t="str">
        <f>IF(AH277=0,"--",IF(AH277&lt;='db fasce di rischio'!$B$4,'db fasce di rischio'!$A$2,IF(AH277&lt;='db fasce di rischio'!$D$4,'db fasce di rischio'!$C$2,IF(AH277&lt;='db fasce di rischio'!$F$4,'db fasce di rischio'!$E$2,IF(AH277&lt;='db fasce di rischio'!$H$4,'db fasce di rischio'!$G$2,"")))))</f>
        <v>--</v>
      </c>
      <c r="AH277" s="109">
        <f t="shared" si="86"/>
        <v>0</v>
      </c>
      <c r="AI277" s="108" t="str">
        <f t="shared" si="87"/>
        <v>--</v>
      </c>
      <c r="AJ277" s="28"/>
      <c r="AK277" s="28"/>
    </row>
    <row r="278" spans="1:37" ht="21" hidden="1" outlineLevel="1" x14ac:dyDescent="0.2">
      <c r="A278" s="161"/>
      <c r="B278" s="161"/>
      <c r="C278" s="24" t="s">
        <v>30</v>
      </c>
      <c r="D278" s="24" t="s">
        <v>30</v>
      </c>
      <c r="E278" s="24" t="s">
        <v>30</v>
      </c>
      <c r="F278" s="24" t="s">
        <v>30</v>
      </c>
      <c r="G278" s="152" t="str">
        <f t="shared" si="88"/>
        <v>--</v>
      </c>
      <c r="H278" s="109">
        <f t="shared" si="89"/>
        <v>0</v>
      </c>
      <c r="I278" s="25" t="s">
        <v>30</v>
      </c>
      <c r="J278" s="31" t="s">
        <v>30</v>
      </c>
      <c r="K278" s="82"/>
      <c r="L278" s="31"/>
      <c r="M278" s="24"/>
      <c r="N278" s="24"/>
      <c r="O278" s="24"/>
      <c r="P278" s="24"/>
      <c r="Q278" s="161"/>
      <c r="R278" s="105"/>
      <c r="S278" s="106"/>
      <c r="T278" s="106"/>
      <c r="U278" s="106"/>
      <c r="V278" s="105"/>
      <c r="W278" s="107">
        <f t="shared" si="90"/>
        <v>0</v>
      </c>
      <c r="X278" s="106"/>
      <c r="Y278" s="106"/>
      <c r="Z278" s="106"/>
      <c r="AA278" s="106"/>
      <c r="AB278" s="106"/>
      <c r="AC278" s="107">
        <f t="shared" si="91"/>
        <v>0</v>
      </c>
      <c r="AD278" s="108" t="str">
        <f>IF(AE278=0,"--",IF(AE278&lt;='[4]db fasce di rischio'!$B$4,'[4]db fasce di rischio'!$A$2,IF(AE278&lt;='[4]db fasce di rischio'!$D$4,'[4]db fasce di rischio'!$C$2,IF(AE278&lt;='[4]db fasce di rischio'!$F$4,'[4]db fasce di rischio'!$E$2,IF(AE278&lt;='[4]db fasce di rischio'!$H$4,'[4]db fasce di rischio'!$G$2,"")))))</f>
        <v>--</v>
      </c>
      <c r="AE278" s="109">
        <f t="shared" si="85"/>
        <v>0</v>
      </c>
      <c r="AF278" s="106"/>
      <c r="AG278" s="108" t="str">
        <f>IF(AH278=0,"--",IF(AH278&lt;='db fasce di rischio'!$B$4,'db fasce di rischio'!$A$2,IF(AH278&lt;='db fasce di rischio'!$D$4,'db fasce di rischio'!$C$2,IF(AH278&lt;='db fasce di rischio'!$F$4,'db fasce di rischio'!$E$2,IF(AH278&lt;='db fasce di rischio'!$H$4,'db fasce di rischio'!$G$2,"")))))</f>
        <v>--</v>
      </c>
      <c r="AH278" s="109">
        <f t="shared" si="86"/>
        <v>0</v>
      </c>
      <c r="AI278" s="108" t="str">
        <f t="shared" si="87"/>
        <v>--</v>
      </c>
      <c r="AJ278" s="28"/>
      <c r="AK278" s="28"/>
    </row>
    <row r="279" spans="1:37" ht="21" hidden="1" outlineLevel="1" x14ac:dyDescent="0.2">
      <c r="A279" s="161"/>
      <c r="B279" s="161"/>
      <c r="C279" s="24" t="s">
        <v>30</v>
      </c>
      <c r="D279" s="24" t="s">
        <v>30</v>
      </c>
      <c r="E279" s="24" t="s">
        <v>30</v>
      </c>
      <c r="F279" s="24" t="s">
        <v>30</v>
      </c>
      <c r="G279" s="152" t="str">
        <f t="shared" si="88"/>
        <v>--</v>
      </c>
      <c r="H279" s="109">
        <f t="shared" si="89"/>
        <v>0</v>
      </c>
      <c r="I279" s="25" t="s">
        <v>30</v>
      </c>
      <c r="J279" s="31" t="s">
        <v>30</v>
      </c>
      <c r="K279" s="83"/>
      <c r="L279" s="31"/>
      <c r="M279" s="24"/>
      <c r="N279" s="24"/>
      <c r="O279" s="24"/>
      <c r="P279" s="24"/>
      <c r="Q279" s="161"/>
      <c r="R279" s="105"/>
      <c r="S279" s="106"/>
      <c r="T279" s="106"/>
      <c r="U279" s="106"/>
      <c r="V279" s="105"/>
      <c r="W279" s="107">
        <f t="shared" si="90"/>
        <v>0</v>
      </c>
      <c r="X279" s="106"/>
      <c r="Y279" s="106"/>
      <c r="Z279" s="106"/>
      <c r="AA279" s="106"/>
      <c r="AB279" s="106"/>
      <c r="AC279" s="107">
        <f t="shared" si="91"/>
        <v>0</v>
      </c>
      <c r="AD279" s="108" t="str">
        <f>IF(AE279=0,"--",IF(AE279&lt;='[4]db fasce di rischio'!$B$4,'[4]db fasce di rischio'!$A$2,IF(AE279&lt;='[4]db fasce di rischio'!$D$4,'[4]db fasce di rischio'!$C$2,IF(AE279&lt;='[4]db fasce di rischio'!$F$4,'[4]db fasce di rischio'!$E$2,IF(AE279&lt;='[4]db fasce di rischio'!$H$4,'[4]db fasce di rischio'!$G$2,"")))))</f>
        <v>--</v>
      </c>
      <c r="AE279" s="109">
        <f t="shared" si="85"/>
        <v>0</v>
      </c>
      <c r="AF279" s="106"/>
      <c r="AG279" s="108" t="str">
        <f>IF(AH279=0,"--",IF(AH279&lt;='db fasce di rischio'!$B$4,'db fasce di rischio'!$A$2,IF(AH279&lt;='db fasce di rischio'!$D$4,'db fasce di rischio'!$C$2,IF(AH279&lt;='db fasce di rischio'!$F$4,'db fasce di rischio'!$E$2,IF(AH279&lt;='db fasce di rischio'!$H$4,'db fasce di rischio'!$G$2,"")))))</f>
        <v>--</v>
      </c>
      <c r="AH279" s="109">
        <f t="shared" si="86"/>
        <v>0</v>
      </c>
      <c r="AI279" s="108" t="str">
        <f t="shared" si="87"/>
        <v>--</v>
      </c>
      <c r="AJ279" s="28"/>
      <c r="AK279" s="28"/>
    </row>
    <row r="280" spans="1:37" ht="21" hidden="1" outlineLevel="1" x14ac:dyDescent="0.2">
      <c r="A280" s="161"/>
      <c r="B280" s="161"/>
      <c r="C280" s="24" t="s">
        <v>30</v>
      </c>
      <c r="D280" s="24" t="s">
        <v>30</v>
      </c>
      <c r="E280" s="24" t="s">
        <v>30</v>
      </c>
      <c r="F280" s="24" t="s">
        <v>30</v>
      </c>
      <c r="G280" s="152" t="str">
        <f t="shared" si="88"/>
        <v>--</v>
      </c>
      <c r="H280" s="109">
        <f t="shared" si="89"/>
        <v>0</v>
      </c>
      <c r="I280" s="25" t="s">
        <v>30</v>
      </c>
      <c r="J280" s="31" t="s">
        <v>30</v>
      </c>
      <c r="K280" s="83"/>
      <c r="L280" s="31"/>
      <c r="M280" s="24"/>
      <c r="N280" s="24"/>
      <c r="O280" s="24"/>
      <c r="P280" s="24"/>
      <c r="Q280" s="161"/>
      <c r="R280" s="105"/>
      <c r="S280" s="106"/>
      <c r="T280" s="106"/>
      <c r="U280" s="106"/>
      <c r="V280" s="105"/>
      <c r="W280" s="107">
        <f t="shared" si="90"/>
        <v>0</v>
      </c>
      <c r="X280" s="106"/>
      <c r="Y280" s="106"/>
      <c r="Z280" s="106"/>
      <c r="AA280" s="106"/>
      <c r="AB280" s="106"/>
      <c r="AC280" s="107">
        <f t="shared" si="91"/>
        <v>0</v>
      </c>
      <c r="AD280" s="108" t="str">
        <f>IF(AE280=0,"--",IF(AE280&lt;='[4]db fasce di rischio'!$B$4,'[4]db fasce di rischio'!$A$2,IF(AE280&lt;='[4]db fasce di rischio'!$D$4,'[4]db fasce di rischio'!$C$2,IF(AE280&lt;='[4]db fasce di rischio'!$F$4,'[4]db fasce di rischio'!$E$2,IF(AE280&lt;='[4]db fasce di rischio'!$H$4,'[4]db fasce di rischio'!$G$2,"")))))</f>
        <v>--</v>
      </c>
      <c r="AE280" s="109">
        <f t="shared" si="85"/>
        <v>0</v>
      </c>
      <c r="AF280" s="106"/>
      <c r="AG280" s="108" t="str">
        <f>IF(AH280=0,"--",IF(AH280&lt;='db fasce di rischio'!$B$4,'db fasce di rischio'!$A$2,IF(AH280&lt;='db fasce di rischio'!$D$4,'db fasce di rischio'!$C$2,IF(AH280&lt;='db fasce di rischio'!$F$4,'db fasce di rischio'!$E$2,IF(AH280&lt;='db fasce di rischio'!$H$4,'db fasce di rischio'!$G$2,"")))))</f>
        <v>--</v>
      </c>
      <c r="AH280" s="109">
        <f t="shared" si="86"/>
        <v>0</v>
      </c>
      <c r="AI280" s="108" t="str">
        <f t="shared" si="87"/>
        <v>--</v>
      </c>
      <c r="AJ280" s="28"/>
      <c r="AK280" s="28"/>
    </row>
    <row r="281" spans="1:37" ht="21" hidden="1" outlineLevel="1" x14ac:dyDescent="0.2">
      <c r="A281" s="161"/>
      <c r="B281" s="161"/>
      <c r="C281" s="24" t="s">
        <v>30</v>
      </c>
      <c r="D281" s="24" t="s">
        <v>30</v>
      </c>
      <c r="E281" s="24" t="s">
        <v>30</v>
      </c>
      <c r="F281" s="24" t="s">
        <v>30</v>
      </c>
      <c r="G281" s="152" t="str">
        <f t="shared" si="88"/>
        <v>--</v>
      </c>
      <c r="H281" s="109">
        <f t="shared" si="89"/>
        <v>0</v>
      </c>
      <c r="I281" s="25" t="s">
        <v>30</v>
      </c>
      <c r="J281" s="31" t="s">
        <v>30</v>
      </c>
      <c r="K281" s="83"/>
      <c r="L281" s="31"/>
      <c r="M281" s="24"/>
      <c r="N281" s="24"/>
      <c r="O281" s="24"/>
      <c r="P281" s="24"/>
      <c r="Q281" s="161"/>
      <c r="R281" s="105"/>
      <c r="S281" s="106"/>
      <c r="T281" s="106"/>
      <c r="U281" s="106"/>
      <c r="V281" s="105"/>
      <c r="W281" s="107">
        <f t="shared" si="90"/>
        <v>0</v>
      </c>
      <c r="X281" s="106"/>
      <c r="Y281" s="106"/>
      <c r="Z281" s="106"/>
      <c r="AA281" s="106"/>
      <c r="AB281" s="106"/>
      <c r="AC281" s="107">
        <f t="shared" si="91"/>
        <v>0</v>
      </c>
      <c r="AD281" s="108" t="str">
        <f>IF(AE281=0,"--",IF(AE281&lt;='[4]db fasce di rischio'!$B$4,'[4]db fasce di rischio'!$A$2,IF(AE281&lt;='[4]db fasce di rischio'!$D$4,'[4]db fasce di rischio'!$C$2,IF(AE281&lt;='[4]db fasce di rischio'!$F$4,'[4]db fasce di rischio'!$E$2,IF(AE281&lt;='[4]db fasce di rischio'!$H$4,'[4]db fasce di rischio'!$G$2,"")))))</f>
        <v>--</v>
      </c>
      <c r="AE281" s="109">
        <f t="shared" si="85"/>
        <v>0</v>
      </c>
      <c r="AF281" s="106"/>
      <c r="AG281" s="108" t="str">
        <f>IF(AH281=0,"--",IF(AH281&lt;='db fasce di rischio'!$B$4,'db fasce di rischio'!$A$2,IF(AH281&lt;='db fasce di rischio'!$D$4,'db fasce di rischio'!$C$2,IF(AH281&lt;='db fasce di rischio'!$F$4,'db fasce di rischio'!$E$2,IF(AH281&lt;='db fasce di rischio'!$H$4,'db fasce di rischio'!$G$2,"")))))</f>
        <v>--</v>
      </c>
      <c r="AH281" s="109">
        <f t="shared" si="86"/>
        <v>0</v>
      </c>
      <c r="AI281" s="108" t="str">
        <f t="shared" si="87"/>
        <v>--</v>
      </c>
      <c r="AJ281" s="28"/>
      <c r="AK281" s="28"/>
    </row>
    <row r="282" spans="1:37" ht="21" hidden="1" outlineLevel="1" x14ac:dyDescent="0.2">
      <c r="A282" s="161"/>
      <c r="B282" s="161"/>
      <c r="C282" s="24" t="s">
        <v>30</v>
      </c>
      <c r="D282" s="24" t="s">
        <v>30</v>
      </c>
      <c r="E282" s="24" t="s">
        <v>30</v>
      </c>
      <c r="F282" s="24" t="s">
        <v>30</v>
      </c>
      <c r="G282" s="152" t="str">
        <f t="shared" si="88"/>
        <v>--</v>
      </c>
      <c r="H282" s="109">
        <f t="shared" si="89"/>
        <v>0</v>
      </c>
      <c r="I282" s="25" t="s">
        <v>30</v>
      </c>
      <c r="J282" s="31" t="s">
        <v>30</v>
      </c>
      <c r="K282" s="83"/>
      <c r="L282" s="31"/>
      <c r="M282" s="24"/>
      <c r="N282" s="24"/>
      <c r="O282" s="24"/>
      <c r="P282" s="24"/>
      <c r="Q282" s="161"/>
      <c r="R282" s="105"/>
      <c r="S282" s="106"/>
      <c r="T282" s="106"/>
      <c r="U282" s="106"/>
      <c r="V282" s="105"/>
      <c r="W282" s="107">
        <f t="shared" si="90"/>
        <v>0</v>
      </c>
      <c r="X282" s="106"/>
      <c r="Y282" s="106"/>
      <c r="Z282" s="106"/>
      <c r="AA282" s="106"/>
      <c r="AB282" s="106"/>
      <c r="AC282" s="107">
        <f t="shared" si="91"/>
        <v>0</v>
      </c>
      <c r="AD282" s="108" t="str">
        <f>IF(AE282=0,"--",IF(AE282&lt;='[4]db fasce di rischio'!$B$4,'[4]db fasce di rischio'!$A$2,IF(AE282&lt;='[4]db fasce di rischio'!$D$4,'[4]db fasce di rischio'!$C$2,IF(AE282&lt;='[4]db fasce di rischio'!$F$4,'[4]db fasce di rischio'!$E$2,IF(AE282&lt;='[4]db fasce di rischio'!$H$4,'[4]db fasce di rischio'!$G$2,"")))))</f>
        <v>--</v>
      </c>
      <c r="AE282" s="109">
        <f t="shared" si="85"/>
        <v>0</v>
      </c>
      <c r="AF282" s="106"/>
      <c r="AG282" s="108" t="str">
        <f>IF(AH282=0,"--",IF(AH282&lt;='db fasce di rischio'!$B$4,'db fasce di rischio'!$A$2,IF(AH282&lt;='db fasce di rischio'!$D$4,'db fasce di rischio'!$C$2,IF(AH282&lt;='db fasce di rischio'!$F$4,'db fasce di rischio'!$E$2,IF(AH282&lt;='db fasce di rischio'!$H$4,'db fasce di rischio'!$G$2,"")))))</f>
        <v>--</v>
      </c>
      <c r="AH282" s="109">
        <f t="shared" si="86"/>
        <v>0</v>
      </c>
      <c r="AI282" s="108" t="str">
        <f t="shared" si="87"/>
        <v>--</v>
      </c>
      <c r="AJ282" s="28"/>
      <c r="AK282" s="28"/>
    </row>
    <row r="283" spans="1:37" ht="21" hidden="1" outlineLevel="1" x14ac:dyDescent="0.2">
      <c r="A283" s="161"/>
      <c r="B283" s="161"/>
      <c r="C283" s="24" t="s">
        <v>30</v>
      </c>
      <c r="D283" s="24" t="s">
        <v>30</v>
      </c>
      <c r="E283" s="24" t="s">
        <v>30</v>
      </c>
      <c r="F283" s="24" t="s">
        <v>30</v>
      </c>
      <c r="G283" s="152" t="str">
        <f t="shared" si="88"/>
        <v>--</v>
      </c>
      <c r="H283" s="109">
        <f t="shared" si="89"/>
        <v>0</v>
      </c>
      <c r="I283" s="25" t="s">
        <v>30</v>
      </c>
      <c r="J283" s="31" t="s">
        <v>30</v>
      </c>
      <c r="K283" s="82"/>
      <c r="L283" s="31"/>
      <c r="M283" s="24"/>
      <c r="N283" s="24"/>
      <c r="O283" s="24"/>
      <c r="P283" s="24"/>
      <c r="Q283" s="161"/>
      <c r="R283" s="105"/>
      <c r="S283" s="106"/>
      <c r="T283" s="106"/>
      <c r="U283" s="106"/>
      <c r="V283" s="105"/>
      <c r="W283" s="107">
        <f t="shared" si="90"/>
        <v>0</v>
      </c>
      <c r="X283" s="106"/>
      <c r="Y283" s="106"/>
      <c r="Z283" s="106"/>
      <c r="AA283" s="106"/>
      <c r="AB283" s="106"/>
      <c r="AC283" s="107">
        <f t="shared" si="91"/>
        <v>0</v>
      </c>
      <c r="AD283" s="108" t="str">
        <f>IF(AE283=0,"--",IF(AE283&lt;='[4]db fasce di rischio'!$B$4,'[4]db fasce di rischio'!$A$2,IF(AE283&lt;='[4]db fasce di rischio'!$D$4,'[4]db fasce di rischio'!$C$2,IF(AE283&lt;='[4]db fasce di rischio'!$F$4,'[4]db fasce di rischio'!$E$2,IF(AE283&lt;='[4]db fasce di rischio'!$H$4,'[4]db fasce di rischio'!$G$2,"")))))</f>
        <v>--</v>
      </c>
      <c r="AE283" s="109">
        <f t="shared" si="85"/>
        <v>0</v>
      </c>
      <c r="AF283" s="106"/>
      <c r="AG283" s="108" t="str">
        <f>IF(AH283=0,"--",IF(AH283&lt;='db fasce di rischio'!$B$4,'db fasce di rischio'!$A$2,IF(AH283&lt;='db fasce di rischio'!$D$4,'db fasce di rischio'!$C$2,IF(AH283&lt;='db fasce di rischio'!$F$4,'db fasce di rischio'!$E$2,IF(AH283&lt;='db fasce di rischio'!$H$4,'db fasce di rischio'!$G$2,"")))))</f>
        <v>--</v>
      </c>
      <c r="AH283" s="109">
        <f t="shared" si="86"/>
        <v>0</v>
      </c>
      <c r="AI283" s="108" t="str">
        <f t="shared" si="87"/>
        <v>--</v>
      </c>
      <c r="AJ283" s="28"/>
      <c r="AK283" s="28"/>
    </row>
    <row r="284" spans="1:37" ht="21" hidden="1" outlineLevel="1" x14ac:dyDescent="0.2">
      <c r="A284" s="161"/>
      <c r="B284" s="161"/>
      <c r="C284" s="24" t="s">
        <v>30</v>
      </c>
      <c r="D284" s="24" t="s">
        <v>30</v>
      </c>
      <c r="E284" s="24" t="s">
        <v>30</v>
      </c>
      <c r="F284" s="24" t="s">
        <v>30</v>
      </c>
      <c r="G284" s="152" t="str">
        <f t="shared" si="88"/>
        <v>--</v>
      </c>
      <c r="H284" s="109">
        <f t="shared" si="89"/>
        <v>0</v>
      </c>
      <c r="I284" s="25" t="s">
        <v>30</v>
      </c>
      <c r="J284" s="31" t="s">
        <v>30</v>
      </c>
      <c r="K284" s="82"/>
      <c r="L284" s="31"/>
      <c r="M284" s="24"/>
      <c r="N284" s="24"/>
      <c r="O284" s="24"/>
      <c r="P284" s="26"/>
      <c r="Q284" s="161"/>
      <c r="R284" s="105"/>
      <c r="S284" s="106"/>
      <c r="T284" s="106"/>
      <c r="U284" s="106"/>
      <c r="V284" s="105"/>
      <c r="W284" s="107">
        <f t="shared" si="90"/>
        <v>0</v>
      </c>
      <c r="X284" s="106"/>
      <c r="Y284" s="106"/>
      <c r="Z284" s="106"/>
      <c r="AA284" s="106"/>
      <c r="AB284" s="106"/>
      <c r="AC284" s="107">
        <f t="shared" si="91"/>
        <v>0</v>
      </c>
      <c r="AD284" s="108" t="str">
        <f>IF(AE284=0,"--",IF(AE284&lt;='[4]db fasce di rischio'!$B$4,'[4]db fasce di rischio'!$A$2,IF(AE284&lt;='[4]db fasce di rischio'!$D$4,'[4]db fasce di rischio'!$C$2,IF(AE284&lt;='[4]db fasce di rischio'!$F$4,'[4]db fasce di rischio'!$E$2,IF(AE284&lt;='[4]db fasce di rischio'!$H$4,'[4]db fasce di rischio'!$G$2,"")))))</f>
        <v>--</v>
      </c>
      <c r="AE284" s="109">
        <f t="shared" si="85"/>
        <v>0</v>
      </c>
      <c r="AF284" s="106"/>
      <c r="AG284" s="108" t="str">
        <f>IF(AH284=0,"--",IF(AH284&lt;='db fasce di rischio'!$B$4,'db fasce di rischio'!$A$2,IF(AH284&lt;='db fasce di rischio'!$D$4,'db fasce di rischio'!$C$2,IF(AH284&lt;='db fasce di rischio'!$F$4,'db fasce di rischio'!$E$2,IF(AH284&lt;='db fasce di rischio'!$H$4,'db fasce di rischio'!$G$2,"")))))</f>
        <v>--</v>
      </c>
      <c r="AH284" s="109">
        <f t="shared" si="86"/>
        <v>0</v>
      </c>
      <c r="AI284" s="108" t="str">
        <f t="shared" si="87"/>
        <v>--</v>
      </c>
      <c r="AJ284" s="28"/>
      <c r="AK284" s="28"/>
    </row>
    <row r="285" spans="1:37" ht="21" hidden="1" outlineLevel="1" x14ac:dyDescent="0.2">
      <c r="A285" s="161"/>
      <c r="B285" s="161"/>
      <c r="C285" s="24" t="s">
        <v>30</v>
      </c>
      <c r="D285" s="24" t="s">
        <v>30</v>
      </c>
      <c r="E285" s="24" t="s">
        <v>30</v>
      </c>
      <c r="F285" s="24" t="s">
        <v>30</v>
      </c>
      <c r="G285" s="152" t="str">
        <f t="shared" si="88"/>
        <v>--</v>
      </c>
      <c r="H285" s="109">
        <f t="shared" si="89"/>
        <v>0</v>
      </c>
      <c r="I285" s="25" t="s">
        <v>30</v>
      </c>
      <c r="J285" s="31" t="s">
        <v>30</v>
      </c>
      <c r="K285" s="82"/>
      <c r="L285" s="31"/>
      <c r="M285" s="24"/>
      <c r="N285" s="24"/>
      <c r="O285" s="24"/>
      <c r="P285" s="27"/>
      <c r="Q285" s="161"/>
      <c r="R285" s="105"/>
      <c r="S285" s="106"/>
      <c r="T285" s="106"/>
      <c r="U285" s="106"/>
      <c r="V285" s="105"/>
      <c r="W285" s="107">
        <f t="shared" si="90"/>
        <v>0</v>
      </c>
      <c r="X285" s="106"/>
      <c r="Y285" s="106"/>
      <c r="Z285" s="106"/>
      <c r="AA285" s="106"/>
      <c r="AB285" s="106"/>
      <c r="AC285" s="107">
        <f t="shared" si="91"/>
        <v>0</v>
      </c>
      <c r="AD285" s="108" t="str">
        <f>IF(AE285=0,"--",IF(AE285&lt;='[4]db fasce di rischio'!$B$4,'[4]db fasce di rischio'!$A$2,IF(AE285&lt;='[4]db fasce di rischio'!$D$4,'[4]db fasce di rischio'!$C$2,IF(AE285&lt;='[4]db fasce di rischio'!$F$4,'[4]db fasce di rischio'!$E$2,IF(AE285&lt;='[4]db fasce di rischio'!$H$4,'[4]db fasce di rischio'!$G$2,"")))))</f>
        <v>--</v>
      </c>
      <c r="AE285" s="109">
        <f t="shared" si="85"/>
        <v>0</v>
      </c>
      <c r="AF285" s="106"/>
      <c r="AG285" s="108" t="str">
        <f>IF(AH285=0,"--",IF(AH285&lt;='db fasce di rischio'!$B$4,'db fasce di rischio'!$A$2,IF(AH285&lt;='db fasce di rischio'!$D$4,'db fasce di rischio'!$C$2,IF(AH285&lt;='db fasce di rischio'!$F$4,'db fasce di rischio'!$E$2,IF(AH285&lt;='db fasce di rischio'!$H$4,'db fasce di rischio'!$G$2,"")))))</f>
        <v>--</v>
      </c>
      <c r="AH285" s="109">
        <f t="shared" si="86"/>
        <v>0</v>
      </c>
      <c r="AI285" s="108" t="str">
        <f t="shared" si="87"/>
        <v>--</v>
      </c>
      <c r="AJ285" s="28"/>
      <c r="AK285" s="28"/>
    </row>
    <row r="286" spans="1:37" ht="21" collapsed="1" x14ac:dyDescent="0.2">
      <c r="A286" s="160"/>
      <c r="B286" s="160"/>
      <c r="C286" s="87"/>
      <c r="D286" s="87"/>
      <c r="E286" s="87"/>
      <c r="F286" s="87"/>
      <c r="G286" s="87"/>
      <c r="H286" s="87"/>
      <c r="I286" s="87"/>
      <c r="J286" s="87"/>
      <c r="K286" s="168"/>
      <c r="L286" s="87"/>
      <c r="M286" s="87"/>
      <c r="N286" s="87"/>
      <c r="O286" s="87"/>
      <c r="P286" s="87"/>
      <c r="Q286" s="160"/>
      <c r="R286" s="28"/>
      <c r="S286" s="28"/>
      <c r="T286" s="28"/>
      <c r="U286" s="28"/>
      <c r="V286" s="28"/>
      <c r="W286" s="28"/>
      <c r="X286" s="28"/>
      <c r="Y286" s="28"/>
      <c r="Z286" s="28"/>
      <c r="AA286" s="28"/>
      <c r="AB286" s="28"/>
      <c r="AC286" s="28"/>
      <c r="AD286" s="28"/>
      <c r="AE286" s="28"/>
      <c r="AF286" s="28"/>
      <c r="AG286" s="28"/>
      <c r="AH286" s="28"/>
      <c r="AI286" s="28"/>
      <c r="AJ286" s="28"/>
      <c r="AK286" s="28"/>
    </row>
    <row r="287" spans="1:37" ht="90.6" customHeight="1" x14ac:dyDescent="0.2">
      <c r="A287" s="29"/>
      <c r="B287" s="29"/>
      <c r="C287" s="30" t="s">
        <v>665</v>
      </c>
      <c r="D287" s="30"/>
      <c r="E287" s="28"/>
      <c r="F287" s="28"/>
      <c r="G287" s="28"/>
      <c r="H287" s="28"/>
      <c r="I287" s="28"/>
      <c r="J287" s="28"/>
      <c r="K287" s="80"/>
      <c r="L287" s="28"/>
      <c r="M287" s="28"/>
      <c r="N287" s="28"/>
      <c r="O287" s="79" t="s">
        <v>6</v>
      </c>
      <c r="P287" s="79" t="s">
        <v>666</v>
      </c>
      <c r="Q287" s="28"/>
      <c r="R287" s="192" t="str">
        <f>'Val testo - PNA 2019'!$A$4</f>
        <v>Livello di interesse “esterno”(1.1)</v>
      </c>
      <c r="S287" s="192" t="str">
        <f>'Val testo - PNA 2019'!$A$12</f>
        <v>Grado di discrezionalità del decisore interno alla PA rispetto al processo (1.2)</v>
      </c>
      <c r="T287" s="192" t="str">
        <f>'Val testo - PNA 2019'!$A$20</f>
        <v>Manifestazione di eventi corruttivi o di maladministration in passato (1.3)</v>
      </c>
      <c r="U287" s="192" t="str">
        <f>'Val testo - PNA 2019'!$A$28</f>
        <v>Complessità/opacità del processo decisionale (1.4)</v>
      </c>
      <c r="V287" s="192" t="str">
        <f>'Val testo - PNA 2019'!$A$36</f>
        <v>Livello di collaborazione del responsabile del processo (1.5)</v>
      </c>
      <c r="W287" s="193" t="s">
        <v>1276</v>
      </c>
      <c r="X287" s="192" t="str">
        <f>'Val testo - PNA 2019'!$A$46</f>
        <v>Impatto organizzativo (2.1)</v>
      </c>
      <c r="Y287" s="192" t="str">
        <f>'Val testo - PNA 2019'!$A$54</f>
        <v>Impatto derivante dalla definizione dei ruoli/responsabilità (2.2)</v>
      </c>
      <c r="Z287" s="192" t="str">
        <f>'Val testo - PNA 2019'!$A$62</f>
        <v>Impatto economico (2.3)</v>
      </c>
      <c r="AA287" s="192" t="str">
        <f>'Val testo - PNA 2019'!$A$70</f>
        <v>Impatto reputazionale (2.4)</v>
      </c>
      <c r="AB287" s="192" t="str">
        <f>'Val testo - PNA 2019'!$A$78</f>
        <v>Impatto organizzativo, economico e sull'immagine (2.5)</v>
      </c>
      <c r="AC287" s="193" t="s">
        <v>1276</v>
      </c>
      <c r="AD287" s="194" t="s">
        <v>1277</v>
      </c>
      <c r="AE287" s="194" t="s">
        <v>1278</v>
      </c>
      <c r="AF287" s="174" t="s">
        <v>1382</v>
      </c>
      <c r="AG287" s="173" t="s">
        <v>1303</v>
      </c>
      <c r="AH287" s="173" t="s">
        <v>1304</v>
      </c>
      <c r="AI287" s="175" t="s">
        <v>1387</v>
      </c>
      <c r="AJ287" s="28"/>
      <c r="AK287" s="28"/>
    </row>
    <row r="288" spans="1:37" ht="30.6" customHeight="1" x14ac:dyDescent="0.2">
      <c r="A288" s="160"/>
      <c r="B288" s="160">
        <v>14</v>
      </c>
      <c r="C288" s="265" t="s">
        <v>1257</v>
      </c>
      <c r="D288" s="266"/>
      <c r="E288" s="267"/>
      <c r="F288" s="270"/>
      <c r="G288" s="270"/>
      <c r="H288" s="270"/>
      <c r="I288" s="270"/>
      <c r="J288" s="45" t="s">
        <v>11</v>
      </c>
      <c r="K288" s="271" t="s">
        <v>3</v>
      </c>
      <c r="L288" s="271"/>
      <c r="M288" s="37"/>
      <c r="N288" s="153" t="s">
        <v>667</v>
      </c>
      <c r="O288" s="154" t="str">
        <f>IF(P288=0,"--",IF(P288&lt;='db fasce di rischio'!$B$4,'db fasce di rischio'!$A$2,IF(P288&lt;='db fasce di rischio'!$D$4,'db fasce di rischio'!$C$2,IF(P288&lt;='db fasce di rischio'!$F$4,'db fasce di rischio'!$E$2,IF(P288&lt;='db fasce di rischio'!$H$4,'db fasce di rischio'!$G$2,"")))))</f>
        <v>--</v>
      </c>
      <c r="P288" s="155">
        <f>IF(AH288=0,MAX(AH288:AH306),AH288)</f>
        <v>0</v>
      </c>
      <c r="Q288" s="160"/>
      <c r="R288" s="105"/>
      <c r="S288" s="106"/>
      <c r="T288" s="106"/>
      <c r="U288" s="106"/>
      <c r="V288" s="105"/>
      <c r="W288" s="107">
        <f>SUM(R288:V288)/5</f>
        <v>0</v>
      </c>
      <c r="X288" s="106"/>
      <c r="Y288" s="106"/>
      <c r="Z288" s="106"/>
      <c r="AA288" s="106"/>
      <c r="AB288" s="106"/>
      <c r="AC288" s="107">
        <f>SUM(X288:AB288)/5</f>
        <v>0</v>
      </c>
      <c r="AD288" s="108" t="str">
        <f>IF(AE288=0,"--",IF(AE288&lt;='[4]db fasce di rischio'!$B$4,'[4]db fasce di rischio'!$A$2,IF(AE288&lt;='[4]db fasce di rischio'!$D$4,'[4]db fasce di rischio'!$C$2,IF(AE288&lt;='[4]db fasce di rischio'!$F$4,'[4]db fasce di rischio'!$E$2,IF(AE288&lt;='[4]db fasce di rischio'!$H$4,'[4]db fasce di rischio'!$G$2,"")))))</f>
        <v>--</v>
      </c>
      <c r="AE288" s="109">
        <f>W288*AC288</f>
        <v>0</v>
      </c>
      <c r="AF288" s="106"/>
      <c r="AG288" s="108" t="str">
        <f>IF(AH288=0,"--",IF(AH288&lt;='db fasce di rischio'!$B$4,'db fasce di rischio'!$A$2,IF(AH288&lt;='db fasce di rischio'!$D$4,'db fasce di rischio'!$C$2,IF(AH288&lt;='db fasce di rischio'!$F$4,'db fasce di rischio'!$E$2,IF(AH288&lt;='db fasce di rischio'!$H$4,'db fasce di rischio'!$G$2,"")))))</f>
        <v>--</v>
      </c>
      <c r="AH288" s="109">
        <f>IF(MAX(AH292:AH306)&gt;(AF288*AE288),MAX(AH292:AH306),AF288*AE288)</f>
        <v>0</v>
      </c>
      <c r="AI288" s="108" t="str">
        <f>AG288</f>
        <v>--</v>
      </c>
      <c r="AJ288" s="28"/>
      <c r="AK288" s="28"/>
    </row>
    <row r="289" spans="1:37" ht="59.45" customHeight="1" x14ac:dyDescent="0.2">
      <c r="A289" s="160"/>
      <c r="B289" s="160"/>
      <c r="C289" s="268"/>
      <c r="D289" s="269"/>
      <c r="E289" s="269"/>
      <c r="F289" s="164"/>
      <c r="G289" s="164"/>
      <c r="H289" s="164"/>
      <c r="I289" s="164"/>
      <c r="J289" s="164"/>
      <c r="K289" s="164"/>
      <c r="L289" s="164"/>
      <c r="M289" s="165"/>
      <c r="N289" s="272" t="s">
        <v>1302</v>
      </c>
      <c r="O289" s="272"/>
      <c r="P289" s="272"/>
      <c r="Q289" s="160"/>
      <c r="R289" s="160"/>
      <c r="S289" s="28"/>
      <c r="T289" s="28"/>
      <c r="U289" s="28"/>
      <c r="V289" s="28"/>
      <c r="W289" s="28"/>
      <c r="X289" s="28"/>
      <c r="Y289" s="28"/>
      <c r="Z289" s="28"/>
      <c r="AA289" s="28"/>
      <c r="AB289" s="28"/>
      <c r="AC289" s="28"/>
      <c r="AD289" s="28"/>
      <c r="AE289" s="28"/>
      <c r="AF289" s="28"/>
      <c r="AG289" s="28"/>
      <c r="AH289" s="28"/>
      <c r="AI289" s="28"/>
      <c r="AJ289" s="28"/>
      <c r="AK289" s="28"/>
    </row>
    <row r="290" spans="1:37" ht="31.5" hidden="1" customHeight="1" outlineLevel="1" x14ac:dyDescent="0.2">
      <c r="A290" s="160"/>
      <c r="B290" s="160"/>
      <c r="C290" s="260" t="s">
        <v>1256</v>
      </c>
      <c r="D290" s="261"/>
      <c r="E290" s="151"/>
      <c r="F290" s="151"/>
      <c r="G290" s="151"/>
      <c r="H290" s="151"/>
      <c r="I290" s="151"/>
      <c r="J290" s="151"/>
      <c r="K290" s="150"/>
      <c r="L290" s="151"/>
      <c r="M290" s="156">
        <f>SUM(I277:I285)</f>
        <v>0</v>
      </c>
      <c r="N290" s="157"/>
      <c r="O290" s="157"/>
      <c r="P290" s="157"/>
      <c r="Q290" s="160"/>
      <c r="R290" s="160"/>
      <c r="S290" s="28"/>
      <c r="T290" s="28"/>
      <c r="U290" s="28"/>
      <c r="V290" s="28"/>
      <c r="W290" s="28"/>
      <c r="X290" s="28"/>
      <c r="Y290" s="28"/>
      <c r="Z290" s="28"/>
      <c r="AA290" s="28"/>
      <c r="AB290" s="28"/>
      <c r="AC290" s="28"/>
      <c r="AD290" s="28"/>
      <c r="AE290" s="28"/>
      <c r="AF290" s="28"/>
      <c r="AG290" s="28"/>
      <c r="AH290" s="28"/>
      <c r="AI290" s="28"/>
      <c r="AJ290" s="28"/>
      <c r="AK290" s="28"/>
    </row>
    <row r="291" spans="1:37" ht="81.95" hidden="1" customHeight="1" outlineLevel="1" x14ac:dyDescent="0.2">
      <c r="A291" s="161"/>
      <c r="B291" s="161"/>
      <c r="C291" s="22" t="s">
        <v>905</v>
      </c>
      <c r="D291" s="22" t="s">
        <v>906</v>
      </c>
      <c r="E291" s="22" t="s">
        <v>971</v>
      </c>
      <c r="F291" s="22" t="s">
        <v>970</v>
      </c>
      <c r="G291" s="262" t="s">
        <v>1299</v>
      </c>
      <c r="H291" s="263"/>
      <c r="I291" s="22" t="s">
        <v>969</v>
      </c>
      <c r="J291" s="22" t="s">
        <v>907</v>
      </c>
      <c r="K291" s="45" t="s">
        <v>972</v>
      </c>
      <c r="L291" s="45" t="s">
        <v>908</v>
      </c>
      <c r="M291" s="22" t="s">
        <v>630</v>
      </c>
      <c r="N291" s="22" t="s">
        <v>668</v>
      </c>
      <c r="O291" s="22" t="s">
        <v>669</v>
      </c>
      <c r="P291" s="22" t="s">
        <v>670</v>
      </c>
      <c r="Q291" s="161"/>
      <c r="R291" s="192" t="str">
        <f>'Val testo - PNA 2019'!$A$4</f>
        <v>Livello di interesse “esterno”(1.1)</v>
      </c>
      <c r="S291" s="192" t="str">
        <f>'Val testo - PNA 2019'!$A$12</f>
        <v>Grado di discrezionalità del decisore interno alla PA rispetto al processo (1.2)</v>
      </c>
      <c r="T291" s="192" t="str">
        <f>'Val testo - PNA 2019'!$A$20</f>
        <v>Manifestazione di eventi corruttivi o di maladministration in passato (1.3)</v>
      </c>
      <c r="U291" s="192" t="str">
        <f>'Val testo - PNA 2019'!$A$28</f>
        <v>Complessità/opacità del processo decisionale (1.4)</v>
      </c>
      <c r="V291" s="192" t="str">
        <f>'Val testo - PNA 2019'!$A$36</f>
        <v>Livello di collaborazione del responsabile del processo (1.5)</v>
      </c>
      <c r="W291" s="193" t="s">
        <v>1276</v>
      </c>
      <c r="X291" s="192" t="str">
        <f>'Val testo - PNA 2019'!$A$46</f>
        <v>Impatto organizzativo (2.1)</v>
      </c>
      <c r="Y291" s="192" t="str">
        <f>'Val testo - PNA 2019'!$A$54</f>
        <v>Impatto derivante dalla definizione dei ruoli/responsabilità (2.2)</v>
      </c>
      <c r="Z291" s="192" t="str">
        <f>'Val testo - PNA 2019'!$A$62</f>
        <v>Impatto economico (2.3)</v>
      </c>
      <c r="AA291" s="192" t="str">
        <f>'Val testo - PNA 2019'!$A$70</f>
        <v>Impatto reputazionale (2.4)</v>
      </c>
      <c r="AB291" s="192" t="str">
        <f>'Val testo - PNA 2019'!$A$78</f>
        <v>Impatto organizzativo, economico e sull'immagine (2.5)</v>
      </c>
      <c r="AC291" s="193" t="s">
        <v>1276</v>
      </c>
      <c r="AD291" s="194" t="s">
        <v>1277</v>
      </c>
      <c r="AE291" s="194" t="s">
        <v>1278</v>
      </c>
      <c r="AF291" s="174" t="s">
        <v>1382</v>
      </c>
      <c r="AG291" s="173" t="s">
        <v>1303</v>
      </c>
      <c r="AH291" s="22" t="s">
        <v>1293</v>
      </c>
      <c r="AI291" s="22" t="s">
        <v>1387</v>
      </c>
      <c r="AJ291" s="28"/>
      <c r="AK291" s="28"/>
    </row>
    <row r="292" spans="1:37" ht="21" hidden="1" outlineLevel="1" x14ac:dyDescent="0.2">
      <c r="A292" s="161"/>
      <c r="B292" s="161"/>
      <c r="C292" s="24" t="s">
        <v>30</v>
      </c>
      <c r="D292" s="24" t="s">
        <v>30</v>
      </c>
      <c r="E292" s="24" t="s">
        <v>30</v>
      </c>
      <c r="F292" s="24" t="s">
        <v>30</v>
      </c>
      <c r="G292" s="152" t="str">
        <f>AG292</f>
        <v>--</v>
      </c>
      <c r="H292" s="109">
        <f>AH292</f>
        <v>0</v>
      </c>
      <c r="I292" s="25" t="s">
        <v>30</v>
      </c>
      <c r="J292" s="31" t="s">
        <v>30</v>
      </c>
      <c r="K292" s="82"/>
      <c r="L292" s="31"/>
      <c r="M292" s="24"/>
      <c r="N292" s="24"/>
      <c r="O292" s="24"/>
      <c r="P292" s="24"/>
      <c r="Q292" s="161"/>
      <c r="R292" s="105"/>
      <c r="S292" s="106"/>
      <c r="T292" s="106"/>
      <c r="U292" s="106"/>
      <c r="V292" s="105"/>
      <c r="W292" s="107">
        <f>SUM(R292:V292)/5</f>
        <v>0</v>
      </c>
      <c r="X292" s="106"/>
      <c r="Y292" s="106"/>
      <c r="Z292" s="106"/>
      <c r="AA292" s="106"/>
      <c r="AB292" s="106"/>
      <c r="AC292" s="107">
        <f>SUM(X292:AB292)/5</f>
        <v>0</v>
      </c>
      <c r="AD292" s="108" t="str">
        <f>IF(AE292=0,"--",IF(AE292&lt;='[4]db fasce di rischio'!$B$4,'[4]db fasce di rischio'!$A$2,IF(AE292&lt;='[4]db fasce di rischio'!$D$4,'[4]db fasce di rischio'!$C$2,IF(AE292&lt;='[4]db fasce di rischio'!$F$4,'[4]db fasce di rischio'!$E$2,IF(AE292&lt;='[4]db fasce di rischio'!$H$4,'[4]db fasce di rischio'!$G$2,"")))))</f>
        <v>--</v>
      </c>
      <c r="AE292" s="109">
        <f t="shared" ref="AE292:AE306" si="92">W292*AC292</f>
        <v>0</v>
      </c>
      <c r="AF292" s="106"/>
      <c r="AG292" s="108" t="str">
        <f>IF(AH292=0,"--",IF(AH292&lt;='db fasce di rischio'!$B$4,'db fasce di rischio'!$A$2,IF(AH292&lt;='db fasce di rischio'!$D$4,'db fasce di rischio'!$C$2,IF(AH292&lt;='db fasce di rischio'!$F$4,'db fasce di rischio'!$E$2,IF(AH292&lt;='db fasce di rischio'!$H$4,'db fasce di rischio'!$G$2,"")))))</f>
        <v>--</v>
      </c>
      <c r="AH292" s="109">
        <f t="shared" ref="AH292:AH306" si="93">AF292*AE292</f>
        <v>0</v>
      </c>
      <c r="AI292" s="108" t="str">
        <f t="shared" ref="AI292:AI306" si="94">AG292</f>
        <v>--</v>
      </c>
      <c r="AJ292" s="28"/>
      <c r="AK292" s="28"/>
    </row>
    <row r="293" spans="1:37" ht="21" hidden="1" outlineLevel="1" x14ac:dyDescent="0.2">
      <c r="A293" s="161"/>
      <c r="B293" s="161"/>
      <c r="C293" s="24" t="s">
        <v>30</v>
      </c>
      <c r="D293" s="24" t="s">
        <v>30</v>
      </c>
      <c r="E293" s="24" t="s">
        <v>30</v>
      </c>
      <c r="F293" s="24" t="s">
        <v>30</v>
      </c>
      <c r="G293" s="152" t="str">
        <f t="shared" ref="G293:G306" si="95">AG293</f>
        <v>--</v>
      </c>
      <c r="H293" s="109">
        <f t="shared" ref="H293:H306" si="96">AH293</f>
        <v>0</v>
      </c>
      <c r="I293" s="25" t="s">
        <v>30</v>
      </c>
      <c r="J293" s="31" t="s">
        <v>30</v>
      </c>
      <c r="K293" s="82"/>
      <c r="L293" s="31"/>
      <c r="M293" s="24"/>
      <c r="N293" s="24"/>
      <c r="O293" s="24"/>
      <c r="P293" s="24"/>
      <c r="Q293" s="161"/>
      <c r="R293" s="105"/>
      <c r="S293" s="106"/>
      <c r="T293" s="106"/>
      <c r="U293" s="106"/>
      <c r="V293" s="105"/>
      <c r="W293" s="107">
        <f t="shared" ref="W293:W306" si="97">SUM(R293:V293)/5</f>
        <v>0</v>
      </c>
      <c r="X293" s="106"/>
      <c r="Y293" s="106"/>
      <c r="Z293" s="106"/>
      <c r="AA293" s="106"/>
      <c r="AB293" s="106"/>
      <c r="AC293" s="107">
        <f t="shared" ref="AC293:AC306" si="98">SUM(X293:AB293)/5</f>
        <v>0</v>
      </c>
      <c r="AD293" s="108" t="str">
        <f>IF(AE293=0,"--",IF(AE293&lt;='[4]db fasce di rischio'!$B$4,'[4]db fasce di rischio'!$A$2,IF(AE293&lt;='[4]db fasce di rischio'!$D$4,'[4]db fasce di rischio'!$C$2,IF(AE293&lt;='[4]db fasce di rischio'!$F$4,'[4]db fasce di rischio'!$E$2,IF(AE293&lt;='[4]db fasce di rischio'!$H$4,'[4]db fasce di rischio'!$G$2,"")))))</f>
        <v>--</v>
      </c>
      <c r="AE293" s="109">
        <f t="shared" si="92"/>
        <v>0</v>
      </c>
      <c r="AF293" s="106"/>
      <c r="AG293" s="108" t="str">
        <f>IF(AH293=0,"--",IF(AH293&lt;='db fasce di rischio'!$B$4,'db fasce di rischio'!$A$2,IF(AH293&lt;='db fasce di rischio'!$D$4,'db fasce di rischio'!$C$2,IF(AH293&lt;='db fasce di rischio'!$F$4,'db fasce di rischio'!$E$2,IF(AH293&lt;='db fasce di rischio'!$H$4,'db fasce di rischio'!$G$2,"")))))</f>
        <v>--</v>
      </c>
      <c r="AH293" s="109">
        <f t="shared" si="93"/>
        <v>0</v>
      </c>
      <c r="AI293" s="108" t="str">
        <f t="shared" si="94"/>
        <v>--</v>
      </c>
      <c r="AJ293" s="28"/>
      <c r="AK293" s="28"/>
    </row>
    <row r="294" spans="1:37" ht="21" hidden="1" outlineLevel="1" x14ac:dyDescent="0.2">
      <c r="A294" s="161"/>
      <c r="B294" s="161"/>
      <c r="C294" s="24" t="s">
        <v>30</v>
      </c>
      <c r="D294" s="24" t="s">
        <v>30</v>
      </c>
      <c r="E294" s="24" t="s">
        <v>30</v>
      </c>
      <c r="F294" s="24" t="s">
        <v>30</v>
      </c>
      <c r="G294" s="152" t="str">
        <f t="shared" si="95"/>
        <v>--</v>
      </c>
      <c r="H294" s="109">
        <f t="shared" si="96"/>
        <v>0</v>
      </c>
      <c r="I294" s="25" t="s">
        <v>30</v>
      </c>
      <c r="J294" s="31" t="s">
        <v>30</v>
      </c>
      <c r="K294" s="82"/>
      <c r="L294" s="31"/>
      <c r="M294" s="24"/>
      <c r="N294" s="24"/>
      <c r="O294" s="24"/>
      <c r="P294" s="24"/>
      <c r="Q294" s="161"/>
      <c r="R294" s="105"/>
      <c r="S294" s="106"/>
      <c r="T294" s="106"/>
      <c r="U294" s="106"/>
      <c r="V294" s="105"/>
      <c r="W294" s="107">
        <f t="shared" si="97"/>
        <v>0</v>
      </c>
      <c r="X294" s="106"/>
      <c r="Y294" s="106"/>
      <c r="Z294" s="106"/>
      <c r="AA294" s="106"/>
      <c r="AB294" s="106"/>
      <c r="AC294" s="107">
        <f t="shared" si="98"/>
        <v>0</v>
      </c>
      <c r="AD294" s="108" t="str">
        <f>IF(AE294=0,"--",IF(AE294&lt;='[4]db fasce di rischio'!$B$4,'[4]db fasce di rischio'!$A$2,IF(AE294&lt;='[4]db fasce di rischio'!$D$4,'[4]db fasce di rischio'!$C$2,IF(AE294&lt;='[4]db fasce di rischio'!$F$4,'[4]db fasce di rischio'!$E$2,IF(AE294&lt;='[4]db fasce di rischio'!$H$4,'[4]db fasce di rischio'!$G$2,"")))))</f>
        <v>--</v>
      </c>
      <c r="AE294" s="109">
        <f t="shared" si="92"/>
        <v>0</v>
      </c>
      <c r="AF294" s="106"/>
      <c r="AG294" s="108" t="str">
        <f>IF(AH294=0,"--",IF(AH294&lt;='db fasce di rischio'!$B$4,'db fasce di rischio'!$A$2,IF(AH294&lt;='db fasce di rischio'!$D$4,'db fasce di rischio'!$C$2,IF(AH294&lt;='db fasce di rischio'!$F$4,'db fasce di rischio'!$E$2,IF(AH294&lt;='db fasce di rischio'!$H$4,'db fasce di rischio'!$G$2,"")))))</f>
        <v>--</v>
      </c>
      <c r="AH294" s="109">
        <f t="shared" si="93"/>
        <v>0</v>
      </c>
      <c r="AI294" s="108" t="str">
        <f t="shared" si="94"/>
        <v>--</v>
      </c>
      <c r="AJ294" s="28"/>
      <c r="AK294" s="28"/>
    </row>
    <row r="295" spans="1:37" ht="21" hidden="1" outlineLevel="1" x14ac:dyDescent="0.2">
      <c r="A295" s="161"/>
      <c r="B295" s="161"/>
      <c r="C295" s="24" t="s">
        <v>30</v>
      </c>
      <c r="D295" s="24" t="s">
        <v>30</v>
      </c>
      <c r="E295" s="24" t="s">
        <v>30</v>
      </c>
      <c r="F295" s="24" t="s">
        <v>30</v>
      </c>
      <c r="G295" s="152" t="str">
        <f t="shared" si="95"/>
        <v>--</v>
      </c>
      <c r="H295" s="109">
        <f t="shared" si="96"/>
        <v>0</v>
      </c>
      <c r="I295" s="25" t="s">
        <v>30</v>
      </c>
      <c r="J295" s="31" t="s">
        <v>30</v>
      </c>
      <c r="K295" s="82"/>
      <c r="L295" s="31"/>
      <c r="M295" s="24"/>
      <c r="N295" s="24"/>
      <c r="O295" s="24"/>
      <c r="P295" s="24"/>
      <c r="Q295" s="161"/>
      <c r="R295" s="105"/>
      <c r="S295" s="106"/>
      <c r="T295" s="106"/>
      <c r="U295" s="106"/>
      <c r="V295" s="105"/>
      <c r="W295" s="107">
        <f t="shared" si="97"/>
        <v>0</v>
      </c>
      <c r="X295" s="106"/>
      <c r="Y295" s="106"/>
      <c r="Z295" s="106"/>
      <c r="AA295" s="106"/>
      <c r="AB295" s="106"/>
      <c r="AC295" s="107">
        <f t="shared" si="98"/>
        <v>0</v>
      </c>
      <c r="AD295" s="108" t="str">
        <f>IF(AE295=0,"--",IF(AE295&lt;='[4]db fasce di rischio'!$B$4,'[4]db fasce di rischio'!$A$2,IF(AE295&lt;='[4]db fasce di rischio'!$D$4,'[4]db fasce di rischio'!$C$2,IF(AE295&lt;='[4]db fasce di rischio'!$F$4,'[4]db fasce di rischio'!$E$2,IF(AE295&lt;='[4]db fasce di rischio'!$H$4,'[4]db fasce di rischio'!$G$2,"")))))</f>
        <v>--</v>
      </c>
      <c r="AE295" s="109">
        <f t="shared" si="92"/>
        <v>0</v>
      </c>
      <c r="AF295" s="106"/>
      <c r="AG295" s="108" t="str">
        <f>IF(AH295=0,"--",IF(AH295&lt;='db fasce di rischio'!$B$4,'db fasce di rischio'!$A$2,IF(AH295&lt;='db fasce di rischio'!$D$4,'db fasce di rischio'!$C$2,IF(AH295&lt;='db fasce di rischio'!$F$4,'db fasce di rischio'!$E$2,IF(AH295&lt;='db fasce di rischio'!$H$4,'db fasce di rischio'!$G$2,"")))))</f>
        <v>--</v>
      </c>
      <c r="AH295" s="109">
        <f t="shared" si="93"/>
        <v>0</v>
      </c>
      <c r="AI295" s="108" t="str">
        <f t="shared" si="94"/>
        <v>--</v>
      </c>
      <c r="AJ295" s="28"/>
      <c r="AK295" s="28"/>
    </row>
    <row r="296" spans="1:37" ht="21" hidden="1" outlineLevel="1" x14ac:dyDescent="0.2">
      <c r="A296" s="161"/>
      <c r="B296" s="161"/>
      <c r="C296" s="24" t="s">
        <v>30</v>
      </c>
      <c r="D296" s="24" t="s">
        <v>30</v>
      </c>
      <c r="E296" s="24" t="s">
        <v>30</v>
      </c>
      <c r="F296" s="24" t="s">
        <v>30</v>
      </c>
      <c r="G296" s="152" t="str">
        <f t="shared" si="95"/>
        <v>--</v>
      </c>
      <c r="H296" s="109">
        <f t="shared" si="96"/>
        <v>0</v>
      </c>
      <c r="I296" s="25" t="s">
        <v>30</v>
      </c>
      <c r="J296" s="31" t="s">
        <v>30</v>
      </c>
      <c r="K296" s="82"/>
      <c r="L296" s="31"/>
      <c r="M296" s="24"/>
      <c r="N296" s="24"/>
      <c r="O296" s="24"/>
      <c r="P296" s="24"/>
      <c r="Q296" s="161"/>
      <c r="R296" s="105"/>
      <c r="S296" s="106"/>
      <c r="T296" s="106"/>
      <c r="U296" s="106"/>
      <c r="V296" s="105"/>
      <c r="W296" s="107">
        <f t="shared" si="97"/>
        <v>0</v>
      </c>
      <c r="X296" s="106"/>
      <c r="Y296" s="106"/>
      <c r="Z296" s="106"/>
      <c r="AA296" s="106"/>
      <c r="AB296" s="106"/>
      <c r="AC296" s="107">
        <f t="shared" si="98"/>
        <v>0</v>
      </c>
      <c r="AD296" s="108" t="str">
        <f>IF(AE296=0,"--",IF(AE296&lt;='[4]db fasce di rischio'!$B$4,'[4]db fasce di rischio'!$A$2,IF(AE296&lt;='[4]db fasce di rischio'!$D$4,'[4]db fasce di rischio'!$C$2,IF(AE296&lt;='[4]db fasce di rischio'!$F$4,'[4]db fasce di rischio'!$E$2,IF(AE296&lt;='[4]db fasce di rischio'!$H$4,'[4]db fasce di rischio'!$G$2,"")))))</f>
        <v>--</v>
      </c>
      <c r="AE296" s="109">
        <f t="shared" si="92"/>
        <v>0</v>
      </c>
      <c r="AF296" s="106"/>
      <c r="AG296" s="108" t="str">
        <f>IF(AH296=0,"--",IF(AH296&lt;='db fasce di rischio'!$B$4,'db fasce di rischio'!$A$2,IF(AH296&lt;='db fasce di rischio'!$D$4,'db fasce di rischio'!$C$2,IF(AH296&lt;='db fasce di rischio'!$F$4,'db fasce di rischio'!$E$2,IF(AH296&lt;='db fasce di rischio'!$H$4,'db fasce di rischio'!$G$2,"")))))</f>
        <v>--</v>
      </c>
      <c r="AH296" s="109">
        <f t="shared" si="93"/>
        <v>0</v>
      </c>
      <c r="AI296" s="108" t="str">
        <f t="shared" si="94"/>
        <v>--</v>
      </c>
      <c r="AJ296" s="28"/>
      <c r="AK296" s="28"/>
    </row>
    <row r="297" spans="1:37" ht="21" hidden="1" outlineLevel="1" x14ac:dyDescent="0.2">
      <c r="A297" s="161"/>
      <c r="B297" s="161"/>
      <c r="C297" s="24" t="s">
        <v>30</v>
      </c>
      <c r="D297" s="24" t="s">
        <v>30</v>
      </c>
      <c r="E297" s="24" t="s">
        <v>30</v>
      </c>
      <c r="F297" s="24" t="s">
        <v>30</v>
      </c>
      <c r="G297" s="152" t="str">
        <f t="shared" si="95"/>
        <v>--</v>
      </c>
      <c r="H297" s="109">
        <f t="shared" si="96"/>
        <v>0</v>
      </c>
      <c r="I297" s="25" t="s">
        <v>30</v>
      </c>
      <c r="J297" s="31" t="s">
        <v>30</v>
      </c>
      <c r="K297" s="82"/>
      <c r="L297" s="31"/>
      <c r="M297" s="24"/>
      <c r="N297" s="24"/>
      <c r="O297" s="24"/>
      <c r="P297" s="24"/>
      <c r="Q297" s="161"/>
      <c r="R297" s="105"/>
      <c r="S297" s="106"/>
      <c r="T297" s="106"/>
      <c r="U297" s="106"/>
      <c r="V297" s="105"/>
      <c r="W297" s="107">
        <f t="shared" si="97"/>
        <v>0</v>
      </c>
      <c r="X297" s="106"/>
      <c r="Y297" s="106"/>
      <c r="Z297" s="106"/>
      <c r="AA297" s="106"/>
      <c r="AB297" s="106"/>
      <c r="AC297" s="107">
        <f t="shared" si="98"/>
        <v>0</v>
      </c>
      <c r="AD297" s="108" t="str">
        <f>IF(AE297=0,"--",IF(AE297&lt;='[4]db fasce di rischio'!$B$4,'[4]db fasce di rischio'!$A$2,IF(AE297&lt;='[4]db fasce di rischio'!$D$4,'[4]db fasce di rischio'!$C$2,IF(AE297&lt;='[4]db fasce di rischio'!$F$4,'[4]db fasce di rischio'!$E$2,IF(AE297&lt;='[4]db fasce di rischio'!$H$4,'[4]db fasce di rischio'!$G$2,"")))))</f>
        <v>--</v>
      </c>
      <c r="AE297" s="109">
        <f t="shared" si="92"/>
        <v>0</v>
      </c>
      <c r="AF297" s="106"/>
      <c r="AG297" s="108" t="str">
        <f>IF(AH297=0,"--",IF(AH297&lt;='db fasce di rischio'!$B$4,'db fasce di rischio'!$A$2,IF(AH297&lt;='db fasce di rischio'!$D$4,'db fasce di rischio'!$C$2,IF(AH297&lt;='db fasce di rischio'!$F$4,'db fasce di rischio'!$E$2,IF(AH297&lt;='db fasce di rischio'!$H$4,'db fasce di rischio'!$G$2,"")))))</f>
        <v>--</v>
      </c>
      <c r="AH297" s="109">
        <f t="shared" si="93"/>
        <v>0</v>
      </c>
      <c r="AI297" s="108" t="str">
        <f t="shared" si="94"/>
        <v>--</v>
      </c>
      <c r="AJ297" s="28"/>
      <c r="AK297" s="28"/>
    </row>
    <row r="298" spans="1:37" ht="21" hidden="1" outlineLevel="1" x14ac:dyDescent="0.2">
      <c r="A298" s="161"/>
      <c r="B298" s="161"/>
      <c r="C298" s="24" t="s">
        <v>30</v>
      </c>
      <c r="D298" s="24" t="s">
        <v>30</v>
      </c>
      <c r="E298" s="24" t="s">
        <v>30</v>
      </c>
      <c r="F298" s="24" t="s">
        <v>30</v>
      </c>
      <c r="G298" s="152" t="str">
        <f t="shared" si="95"/>
        <v>--</v>
      </c>
      <c r="H298" s="109">
        <f t="shared" si="96"/>
        <v>0</v>
      </c>
      <c r="I298" s="25" t="s">
        <v>30</v>
      </c>
      <c r="J298" s="31" t="s">
        <v>30</v>
      </c>
      <c r="K298" s="82"/>
      <c r="L298" s="31"/>
      <c r="M298" s="24"/>
      <c r="N298" s="24"/>
      <c r="O298" s="24"/>
      <c r="P298" s="24"/>
      <c r="Q298" s="161"/>
      <c r="R298" s="105"/>
      <c r="S298" s="106"/>
      <c r="T298" s="106"/>
      <c r="U298" s="106"/>
      <c r="V298" s="105"/>
      <c r="W298" s="107">
        <f t="shared" si="97"/>
        <v>0</v>
      </c>
      <c r="X298" s="106"/>
      <c r="Y298" s="106"/>
      <c r="Z298" s="106"/>
      <c r="AA298" s="106"/>
      <c r="AB298" s="106"/>
      <c r="AC298" s="107">
        <f t="shared" si="98"/>
        <v>0</v>
      </c>
      <c r="AD298" s="108" t="str">
        <f>IF(AE298=0,"--",IF(AE298&lt;='[4]db fasce di rischio'!$B$4,'[4]db fasce di rischio'!$A$2,IF(AE298&lt;='[4]db fasce di rischio'!$D$4,'[4]db fasce di rischio'!$C$2,IF(AE298&lt;='[4]db fasce di rischio'!$F$4,'[4]db fasce di rischio'!$E$2,IF(AE298&lt;='[4]db fasce di rischio'!$H$4,'[4]db fasce di rischio'!$G$2,"")))))</f>
        <v>--</v>
      </c>
      <c r="AE298" s="109">
        <f t="shared" si="92"/>
        <v>0</v>
      </c>
      <c r="AF298" s="106"/>
      <c r="AG298" s="108" t="str">
        <f>IF(AH298=0,"--",IF(AH298&lt;='db fasce di rischio'!$B$4,'db fasce di rischio'!$A$2,IF(AH298&lt;='db fasce di rischio'!$D$4,'db fasce di rischio'!$C$2,IF(AH298&lt;='db fasce di rischio'!$F$4,'db fasce di rischio'!$E$2,IF(AH298&lt;='db fasce di rischio'!$H$4,'db fasce di rischio'!$G$2,"")))))</f>
        <v>--</v>
      </c>
      <c r="AH298" s="109">
        <f t="shared" si="93"/>
        <v>0</v>
      </c>
      <c r="AI298" s="108" t="str">
        <f t="shared" si="94"/>
        <v>--</v>
      </c>
      <c r="AJ298" s="28"/>
      <c r="AK298" s="28"/>
    </row>
    <row r="299" spans="1:37" ht="21" hidden="1" outlineLevel="1" x14ac:dyDescent="0.2">
      <c r="A299" s="161"/>
      <c r="B299" s="161"/>
      <c r="C299" s="24" t="s">
        <v>30</v>
      </c>
      <c r="D299" s="24" t="s">
        <v>30</v>
      </c>
      <c r="E299" s="24" t="s">
        <v>30</v>
      </c>
      <c r="F299" s="24" t="s">
        <v>30</v>
      </c>
      <c r="G299" s="152" t="str">
        <f t="shared" si="95"/>
        <v>--</v>
      </c>
      <c r="H299" s="109">
        <f t="shared" si="96"/>
        <v>0</v>
      </c>
      <c r="I299" s="25" t="s">
        <v>30</v>
      </c>
      <c r="J299" s="31" t="s">
        <v>30</v>
      </c>
      <c r="K299" s="82"/>
      <c r="L299" s="31"/>
      <c r="M299" s="24"/>
      <c r="N299" s="24"/>
      <c r="O299" s="24"/>
      <c r="P299" s="24"/>
      <c r="Q299" s="161"/>
      <c r="R299" s="105"/>
      <c r="S299" s="106"/>
      <c r="T299" s="106"/>
      <c r="U299" s="106"/>
      <c r="V299" s="105"/>
      <c r="W299" s="107">
        <f t="shared" si="97"/>
        <v>0</v>
      </c>
      <c r="X299" s="106"/>
      <c r="Y299" s="106"/>
      <c r="Z299" s="106"/>
      <c r="AA299" s="106"/>
      <c r="AB299" s="106"/>
      <c r="AC299" s="107">
        <f t="shared" si="98"/>
        <v>0</v>
      </c>
      <c r="AD299" s="108" t="str">
        <f>IF(AE299=0,"--",IF(AE299&lt;='[4]db fasce di rischio'!$B$4,'[4]db fasce di rischio'!$A$2,IF(AE299&lt;='[4]db fasce di rischio'!$D$4,'[4]db fasce di rischio'!$C$2,IF(AE299&lt;='[4]db fasce di rischio'!$F$4,'[4]db fasce di rischio'!$E$2,IF(AE299&lt;='[4]db fasce di rischio'!$H$4,'[4]db fasce di rischio'!$G$2,"")))))</f>
        <v>--</v>
      </c>
      <c r="AE299" s="109">
        <f t="shared" si="92"/>
        <v>0</v>
      </c>
      <c r="AF299" s="106"/>
      <c r="AG299" s="108" t="str">
        <f>IF(AH299=0,"--",IF(AH299&lt;='db fasce di rischio'!$B$4,'db fasce di rischio'!$A$2,IF(AH299&lt;='db fasce di rischio'!$D$4,'db fasce di rischio'!$C$2,IF(AH299&lt;='db fasce di rischio'!$F$4,'db fasce di rischio'!$E$2,IF(AH299&lt;='db fasce di rischio'!$H$4,'db fasce di rischio'!$G$2,"")))))</f>
        <v>--</v>
      </c>
      <c r="AH299" s="109">
        <f t="shared" si="93"/>
        <v>0</v>
      </c>
      <c r="AI299" s="108" t="str">
        <f t="shared" si="94"/>
        <v>--</v>
      </c>
      <c r="AJ299" s="28"/>
      <c r="AK299" s="28"/>
    </row>
    <row r="300" spans="1:37" ht="21" hidden="1" outlineLevel="1" x14ac:dyDescent="0.2">
      <c r="A300" s="161"/>
      <c r="B300" s="161"/>
      <c r="C300" s="24" t="s">
        <v>30</v>
      </c>
      <c r="D300" s="24" t="s">
        <v>30</v>
      </c>
      <c r="E300" s="24" t="s">
        <v>30</v>
      </c>
      <c r="F300" s="24" t="s">
        <v>30</v>
      </c>
      <c r="G300" s="152" t="str">
        <f t="shared" si="95"/>
        <v>--</v>
      </c>
      <c r="H300" s="109">
        <f t="shared" si="96"/>
        <v>0</v>
      </c>
      <c r="I300" s="25" t="s">
        <v>30</v>
      </c>
      <c r="J300" s="31" t="s">
        <v>30</v>
      </c>
      <c r="K300" s="83"/>
      <c r="L300" s="31"/>
      <c r="M300" s="24"/>
      <c r="N300" s="24"/>
      <c r="O300" s="24"/>
      <c r="P300" s="24"/>
      <c r="Q300" s="161"/>
      <c r="R300" s="105"/>
      <c r="S300" s="106"/>
      <c r="T300" s="106"/>
      <c r="U300" s="106"/>
      <c r="V300" s="105"/>
      <c r="W300" s="107">
        <f t="shared" si="97"/>
        <v>0</v>
      </c>
      <c r="X300" s="106"/>
      <c r="Y300" s="106"/>
      <c r="Z300" s="106"/>
      <c r="AA300" s="106"/>
      <c r="AB300" s="106"/>
      <c r="AC300" s="107">
        <f t="shared" si="98"/>
        <v>0</v>
      </c>
      <c r="AD300" s="108" t="str">
        <f>IF(AE300=0,"--",IF(AE300&lt;='[4]db fasce di rischio'!$B$4,'[4]db fasce di rischio'!$A$2,IF(AE300&lt;='[4]db fasce di rischio'!$D$4,'[4]db fasce di rischio'!$C$2,IF(AE300&lt;='[4]db fasce di rischio'!$F$4,'[4]db fasce di rischio'!$E$2,IF(AE300&lt;='[4]db fasce di rischio'!$H$4,'[4]db fasce di rischio'!$G$2,"")))))</f>
        <v>--</v>
      </c>
      <c r="AE300" s="109">
        <f t="shared" si="92"/>
        <v>0</v>
      </c>
      <c r="AF300" s="106"/>
      <c r="AG300" s="108" t="str">
        <f>IF(AH300=0,"--",IF(AH300&lt;='db fasce di rischio'!$B$4,'db fasce di rischio'!$A$2,IF(AH300&lt;='db fasce di rischio'!$D$4,'db fasce di rischio'!$C$2,IF(AH300&lt;='db fasce di rischio'!$F$4,'db fasce di rischio'!$E$2,IF(AH300&lt;='db fasce di rischio'!$H$4,'db fasce di rischio'!$G$2,"")))))</f>
        <v>--</v>
      </c>
      <c r="AH300" s="109">
        <f t="shared" si="93"/>
        <v>0</v>
      </c>
      <c r="AI300" s="108" t="str">
        <f t="shared" si="94"/>
        <v>--</v>
      </c>
      <c r="AJ300" s="28"/>
      <c r="AK300" s="28"/>
    </row>
    <row r="301" spans="1:37" ht="21" hidden="1" outlineLevel="1" x14ac:dyDescent="0.2">
      <c r="A301" s="161"/>
      <c r="B301" s="161"/>
      <c r="C301" s="24" t="s">
        <v>30</v>
      </c>
      <c r="D301" s="24" t="s">
        <v>30</v>
      </c>
      <c r="E301" s="24" t="s">
        <v>30</v>
      </c>
      <c r="F301" s="24" t="s">
        <v>30</v>
      </c>
      <c r="G301" s="152" t="str">
        <f t="shared" si="95"/>
        <v>--</v>
      </c>
      <c r="H301" s="109">
        <f t="shared" si="96"/>
        <v>0</v>
      </c>
      <c r="I301" s="25" t="s">
        <v>30</v>
      </c>
      <c r="J301" s="31" t="s">
        <v>30</v>
      </c>
      <c r="K301" s="83"/>
      <c r="L301" s="31"/>
      <c r="M301" s="24"/>
      <c r="N301" s="24"/>
      <c r="O301" s="24"/>
      <c r="P301" s="24"/>
      <c r="Q301" s="161"/>
      <c r="R301" s="105"/>
      <c r="S301" s="106"/>
      <c r="T301" s="106"/>
      <c r="U301" s="106"/>
      <c r="V301" s="105"/>
      <c r="W301" s="107">
        <f t="shared" si="97"/>
        <v>0</v>
      </c>
      <c r="X301" s="106"/>
      <c r="Y301" s="106"/>
      <c r="Z301" s="106"/>
      <c r="AA301" s="106"/>
      <c r="AB301" s="106"/>
      <c r="AC301" s="107">
        <f t="shared" si="98"/>
        <v>0</v>
      </c>
      <c r="AD301" s="108" t="str">
        <f>IF(AE301=0,"--",IF(AE301&lt;='[4]db fasce di rischio'!$B$4,'[4]db fasce di rischio'!$A$2,IF(AE301&lt;='[4]db fasce di rischio'!$D$4,'[4]db fasce di rischio'!$C$2,IF(AE301&lt;='[4]db fasce di rischio'!$F$4,'[4]db fasce di rischio'!$E$2,IF(AE301&lt;='[4]db fasce di rischio'!$H$4,'[4]db fasce di rischio'!$G$2,"")))))</f>
        <v>--</v>
      </c>
      <c r="AE301" s="109">
        <f t="shared" si="92"/>
        <v>0</v>
      </c>
      <c r="AF301" s="106"/>
      <c r="AG301" s="108" t="str">
        <f>IF(AH301=0,"--",IF(AH301&lt;='db fasce di rischio'!$B$4,'db fasce di rischio'!$A$2,IF(AH301&lt;='db fasce di rischio'!$D$4,'db fasce di rischio'!$C$2,IF(AH301&lt;='db fasce di rischio'!$F$4,'db fasce di rischio'!$E$2,IF(AH301&lt;='db fasce di rischio'!$H$4,'db fasce di rischio'!$G$2,"")))))</f>
        <v>--</v>
      </c>
      <c r="AH301" s="109">
        <f t="shared" si="93"/>
        <v>0</v>
      </c>
      <c r="AI301" s="108" t="str">
        <f t="shared" si="94"/>
        <v>--</v>
      </c>
      <c r="AJ301" s="28"/>
      <c r="AK301" s="28"/>
    </row>
    <row r="302" spans="1:37" ht="21" hidden="1" outlineLevel="1" x14ac:dyDescent="0.2">
      <c r="A302" s="161"/>
      <c r="B302" s="161"/>
      <c r="C302" s="24" t="s">
        <v>30</v>
      </c>
      <c r="D302" s="24" t="s">
        <v>30</v>
      </c>
      <c r="E302" s="24" t="s">
        <v>30</v>
      </c>
      <c r="F302" s="24" t="s">
        <v>30</v>
      </c>
      <c r="G302" s="152" t="str">
        <f t="shared" si="95"/>
        <v>--</v>
      </c>
      <c r="H302" s="109">
        <f t="shared" si="96"/>
        <v>0</v>
      </c>
      <c r="I302" s="25" t="s">
        <v>30</v>
      </c>
      <c r="J302" s="31" t="s">
        <v>30</v>
      </c>
      <c r="K302" s="83"/>
      <c r="L302" s="31"/>
      <c r="M302" s="24"/>
      <c r="N302" s="24"/>
      <c r="O302" s="24"/>
      <c r="P302" s="24"/>
      <c r="Q302" s="161"/>
      <c r="R302" s="105"/>
      <c r="S302" s="106"/>
      <c r="T302" s="106"/>
      <c r="U302" s="106"/>
      <c r="V302" s="105"/>
      <c r="W302" s="107">
        <f t="shared" si="97"/>
        <v>0</v>
      </c>
      <c r="X302" s="106"/>
      <c r="Y302" s="106"/>
      <c r="Z302" s="106"/>
      <c r="AA302" s="106"/>
      <c r="AB302" s="106"/>
      <c r="AC302" s="107">
        <f t="shared" si="98"/>
        <v>0</v>
      </c>
      <c r="AD302" s="108" t="str">
        <f>IF(AE302=0,"--",IF(AE302&lt;='[4]db fasce di rischio'!$B$4,'[4]db fasce di rischio'!$A$2,IF(AE302&lt;='[4]db fasce di rischio'!$D$4,'[4]db fasce di rischio'!$C$2,IF(AE302&lt;='[4]db fasce di rischio'!$F$4,'[4]db fasce di rischio'!$E$2,IF(AE302&lt;='[4]db fasce di rischio'!$H$4,'[4]db fasce di rischio'!$G$2,"")))))</f>
        <v>--</v>
      </c>
      <c r="AE302" s="109">
        <f t="shared" si="92"/>
        <v>0</v>
      </c>
      <c r="AF302" s="106"/>
      <c r="AG302" s="108" t="str">
        <f>IF(AH302=0,"--",IF(AH302&lt;='db fasce di rischio'!$B$4,'db fasce di rischio'!$A$2,IF(AH302&lt;='db fasce di rischio'!$D$4,'db fasce di rischio'!$C$2,IF(AH302&lt;='db fasce di rischio'!$F$4,'db fasce di rischio'!$E$2,IF(AH302&lt;='db fasce di rischio'!$H$4,'db fasce di rischio'!$G$2,"")))))</f>
        <v>--</v>
      </c>
      <c r="AH302" s="109">
        <f t="shared" si="93"/>
        <v>0</v>
      </c>
      <c r="AI302" s="108" t="str">
        <f t="shared" si="94"/>
        <v>--</v>
      </c>
      <c r="AJ302" s="28"/>
      <c r="AK302" s="28"/>
    </row>
    <row r="303" spans="1:37" ht="21" hidden="1" outlineLevel="1" x14ac:dyDescent="0.2">
      <c r="A303" s="161"/>
      <c r="B303" s="161"/>
      <c r="C303" s="24" t="s">
        <v>30</v>
      </c>
      <c r="D303" s="24" t="s">
        <v>30</v>
      </c>
      <c r="E303" s="24" t="s">
        <v>30</v>
      </c>
      <c r="F303" s="24" t="s">
        <v>30</v>
      </c>
      <c r="G303" s="152" t="str">
        <f t="shared" si="95"/>
        <v>--</v>
      </c>
      <c r="H303" s="109">
        <f t="shared" si="96"/>
        <v>0</v>
      </c>
      <c r="I303" s="25" t="s">
        <v>30</v>
      </c>
      <c r="J303" s="31" t="s">
        <v>30</v>
      </c>
      <c r="K303" s="83"/>
      <c r="L303" s="31"/>
      <c r="M303" s="24"/>
      <c r="N303" s="24"/>
      <c r="O303" s="24"/>
      <c r="P303" s="24"/>
      <c r="Q303" s="161"/>
      <c r="R303" s="105"/>
      <c r="S303" s="106"/>
      <c r="T303" s="106"/>
      <c r="U303" s="106"/>
      <c r="V303" s="105"/>
      <c r="W303" s="107">
        <f t="shared" si="97"/>
        <v>0</v>
      </c>
      <c r="X303" s="106"/>
      <c r="Y303" s="106"/>
      <c r="Z303" s="106"/>
      <c r="AA303" s="106"/>
      <c r="AB303" s="106"/>
      <c r="AC303" s="107">
        <f t="shared" si="98"/>
        <v>0</v>
      </c>
      <c r="AD303" s="108" t="str">
        <f>IF(AE303=0,"--",IF(AE303&lt;='[4]db fasce di rischio'!$B$4,'[4]db fasce di rischio'!$A$2,IF(AE303&lt;='[4]db fasce di rischio'!$D$4,'[4]db fasce di rischio'!$C$2,IF(AE303&lt;='[4]db fasce di rischio'!$F$4,'[4]db fasce di rischio'!$E$2,IF(AE303&lt;='[4]db fasce di rischio'!$H$4,'[4]db fasce di rischio'!$G$2,"")))))</f>
        <v>--</v>
      </c>
      <c r="AE303" s="109">
        <f t="shared" si="92"/>
        <v>0</v>
      </c>
      <c r="AF303" s="106"/>
      <c r="AG303" s="108" t="str">
        <f>IF(AH303=0,"--",IF(AH303&lt;='db fasce di rischio'!$B$4,'db fasce di rischio'!$A$2,IF(AH303&lt;='db fasce di rischio'!$D$4,'db fasce di rischio'!$C$2,IF(AH303&lt;='db fasce di rischio'!$F$4,'db fasce di rischio'!$E$2,IF(AH303&lt;='db fasce di rischio'!$H$4,'db fasce di rischio'!$G$2,"")))))</f>
        <v>--</v>
      </c>
      <c r="AH303" s="109">
        <f t="shared" si="93"/>
        <v>0</v>
      </c>
      <c r="AI303" s="108" t="str">
        <f t="shared" si="94"/>
        <v>--</v>
      </c>
      <c r="AJ303" s="28"/>
      <c r="AK303" s="28"/>
    </row>
    <row r="304" spans="1:37" ht="21" hidden="1" outlineLevel="1" x14ac:dyDescent="0.2">
      <c r="A304" s="161"/>
      <c r="B304" s="161"/>
      <c r="C304" s="24" t="s">
        <v>30</v>
      </c>
      <c r="D304" s="24" t="s">
        <v>30</v>
      </c>
      <c r="E304" s="24" t="s">
        <v>30</v>
      </c>
      <c r="F304" s="24" t="s">
        <v>30</v>
      </c>
      <c r="G304" s="152" t="str">
        <f t="shared" si="95"/>
        <v>--</v>
      </c>
      <c r="H304" s="109">
        <f t="shared" si="96"/>
        <v>0</v>
      </c>
      <c r="I304" s="25" t="s">
        <v>30</v>
      </c>
      <c r="J304" s="31" t="s">
        <v>30</v>
      </c>
      <c r="K304" s="82"/>
      <c r="L304" s="31"/>
      <c r="M304" s="24"/>
      <c r="N304" s="24"/>
      <c r="O304" s="24"/>
      <c r="P304" s="24"/>
      <c r="Q304" s="161"/>
      <c r="R304" s="105"/>
      <c r="S304" s="106"/>
      <c r="T304" s="106"/>
      <c r="U304" s="106"/>
      <c r="V304" s="105"/>
      <c r="W304" s="107">
        <f t="shared" si="97"/>
        <v>0</v>
      </c>
      <c r="X304" s="106"/>
      <c r="Y304" s="106"/>
      <c r="Z304" s="106"/>
      <c r="AA304" s="106"/>
      <c r="AB304" s="106"/>
      <c r="AC304" s="107">
        <f t="shared" si="98"/>
        <v>0</v>
      </c>
      <c r="AD304" s="108" t="str">
        <f>IF(AE304=0,"--",IF(AE304&lt;='[4]db fasce di rischio'!$B$4,'[4]db fasce di rischio'!$A$2,IF(AE304&lt;='[4]db fasce di rischio'!$D$4,'[4]db fasce di rischio'!$C$2,IF(AE304&lt;='[4]db fasce di rischio'!$F$4,'[4]db fasce di rischio'!$E$2,IF(AE304&lt;='[4]db fasce di rischio'!$H$4,'[4]db fasce di rischio'!$G$2,"")))))</f>
        <v>--</v>
      </c>
      <c r="AE304" s="109">
        <f t="shared" si="92"/>
        <v>0</v>
      </c>
      <c r="AF304" s="106"/>
      <c r="AG304" s="108" t="str">
        <f>IF(AH304=0,"--",IF(AH304&lt;='db fasce di rischio'!$B$4,'db fasce di rischio'!$A$2,IF(AH304&lt;='db fasce di rischio'!$D$4,'db fasce di rischio'!$C$2,IF(AH304&lt;='db fasce di rischio'!$F$4,'db fasce di rischio'!$E$2,IF(AH304&lt;='db fasce di rischio'!$H$4,'db fasce di rischio'!$G$2,"")))))</f>
        <v>--</v>
      </c>
      <c r="AH304" s="109">
        <f t="shared" si="93"/>
        <v>0</v>
      </c>
      <c r="AI304" s="108" t="str">
        <f t="shared" si="94"/>
        <v>--</v>
      </c>
      <c r="AJ304" s="28"/>
      <c r="AK304" s="28"/>
    </row>
    <row r="305" spans="1:37" ht="21" hidden="1" outlineLevel="1" x14ac:dyDescent="0.2">
      <c r="A305" s="161"/>
      <c r="B305" s="161"/>
      <c r="C305" s="24" t="s">
        <v>30</v>
      </c>
      <c r="D305" s="24" t="s">
        <v>30</v>
      </c>
      <c r="E305" s="24" t="s">
        <v>30</v>
      </c>
      <c r="F305" s="24" t="s">
        <v>30</v>
      </c>
      <c r="G305" s="152" t="str">
        <f t="shared" si="95"/>
        <v>--</v>
      </c>
      <c r="H305" s="109">
        <f t="shared" si="96"/>
        <v>0</v>
      </c>
      <c r="I305" s="25" t="s">
        <v>30</v>
      </c>
      <c r="J305" s="31" t="s">
        <v>30</v>
      </c>
      <c r="K305" s="82"/>
      <c r="L305" s="31"/>
      <c r="M305" s="24"/>
      <c r="N305" s="24"/>
      <c r="O305" s="24"/>
      <c r="P305" s="26"/>
      <c r="Q305" s="161"/>
      <c r="R305" s="105"/>
      <c r="S305" s="106"/>
      <c r="T305" s="106"/>
      <c r="U305" s="106"/>
      <c r="V305" s="105"/>
      <c r="W305" s="107">
        <f t="shared" si="97"/>
        <v>0</v>
      </c>
      <c r="X305" s="106"/>
      <c r="Y305" s="106"/>
      <c r="Z305" s="106"/>
      <c r="AA305" s="106"/>
      <c r="AB305" s="106"/>
      <c r="AC305" s="107">
        <f t="shared" si="98"/>
        <v>0</v>
      </c>
      <c r="AD305" s="108" t="str">
        <f>IF(AE305=0,"--",IF(AE305&lt;='[4]db fasce di rischio'!$B$4,'[4]db fasce di rischio'!$A$2,IF(AE305&lt;='[4]db fasce di rischio'!$D$4,'[4]db fasce di rischio'!$C$2,IF(AE305&lt;='[4]db fasce di rischio'!$F$4,'[4]db fasce di rischio'!$E$2,IF(AE305&lt;='[4]db fasce di rischio'!$H$4,'[4]db fasce di rischio'!$G$2,"")))))</f>
        <v>--</v>
      </c>
      <c r="AE305" s="109">
        <f t="shared" si="92"/>
        <v>0</v>
      </c>
      <c r="AF305" s="106"/>
      <c r="AG305" s="108" t="str">
        <f>IF(AH305=0,"--",IF(AH305&lt;='db fasce di rischio'!$B$4,'db fasce di rischio'!$A$2,IF(AH305&lt;='db fasce di rischio'!$D$4,'db fasce di rischio'!$C$2,IF(AH305&lt;='db fasce di rischio'!$F$4,'db fasce di rischio'!$E$2,IF(AH305&lt;='db fasce di rischio'!$H$4,'db fasce di rischio'!$G$2,"")))))</f>
        <v>--</v>
      </c>
      <c r="AH305" s="109">
        <f t="shared" si="93"/>
        <v>0</v>
      </c>
      <c r="AI305" s="108" t="str">
        <f t="shared" si="94"/>
        <v>--</v>
      </c>
      <c r="AJ305" s="28"/>
      <c r="AK305" s="28"/>
    </row>
    <row r="306" spans="1:37" ht="21" hidden="1" outlineLevel="1" x14ac:dyDescent="0.2">
      <c r="A306" s="161"/>
      <c r="B306" s="161"/>
      <c r="C306" s="24" t="s">
        <v>30</v>
      </c>
      <c r="D306" s="24" t="s">
        <v>30</v>
      </c>
      <c r="E306" s="24" t="s">
        <v>30</v>
      </c>
      <c r="F306" s="24" t="s">
        <v>30</v>
      </c>
      <c r="G306" s="152" t="str">
        <f t="shared" si="95"/>
        <v>--</v>
      </c>
      <c r="H306" s="109">
        <f t="shared" si="96"/>
        <v>0</v>
      </c>
      <c r="I306" s="25" t="s">
        <v>30</v>
      </c>
      <c r="J306" s="31" t="s">
        <v>30</v>
      </c>
      <c r="K306" s="82"/>
      <c r="L306" s="31"/>
      <c r="M306" s="24"/>
      <c r="N306" s="24"/>
      <c r="O306" s="24"/>
      <c r="P306" s="27"/>
      <c r="Q306" s="161"/>
      <c r="R306" s="105"/>
      <c r="S306" s="106"/>
      <c r="T306" s="106"/>
      <c r="U306" s="106"/>
      <c r="V306" s="105"/>
      <c r="W306" s="107">
        <f t="shared" si="97"/>
        <v>0</v>
      </c>
      <c r="X306" s="106"/>
      <c r="Y306" s="106"/>
      <c r="Z306" s="106"/>
      <c r="AA306" s="106"/>
      <c r="AB306" s="106"/>
      <c r="AC306" s="107">
        <f t="shared" si="98"/>
        <v>0</v>
      </c>
      <c r="AD306" s="108" t="str">
        <f>IF(AE306=0,"--",IF(AE306&lt;='[4]db fasce di rischio'!$B$4,'[4]db fasce di rischio'!$A$2,IF(AE306&lt;='[4]db fasce di rischio'!$D$4,'[4]db fasce di rischio'!$C$2,IF(AE306&lt;='[4]db fasce di rischio'!$F$4,'[4]db fasce di rischio'!$E$2,IF(AE306&lt;='[4]db fasce di rischio'!$H$4,'[4]db fasce di rischio'!$G$2,"")))))</f>
        <v>--</v>
      </c>
      <c r="AE306" s="109">
        <f t="shared" si="92"/>
        <v>0</v>
      </c>
      <c r="AF306" s="106"/>
      <c r="AG306" s="108" t="str">
        <f>IF(AH306=0,"--",IF(AH306&lt;='db fasce di rischio'!$B$4,'db fasce di rischio'!$A$2,IF(AH306&lt;='db fasce di rischio'!$D$4,'db fasce di rischio'!$C$2,IF(AH306&lt;='db fasce di rischio'!$F$4,'db fasce di rischio'!$E$2,IF(AH306&lt;='db fasce di rischio'!$H$4,'db fasce di rischio'!$G$2,"")))))</f>
        <v>--</v>
      </c>
      <c r="AH306" s="109">
        <f t="shared" si="93"/>
        <v>0</v>
      </c>
      <c r="AI306" s="108" t="str">
        <f t="shared" si="94"/>
        <v>--</v>
      </c>
      <c r="AJ306" s="28"/>
      <c r="AK306" s="28"/>
    </row>
    <row r="307" spans="1:37" ht="21" collapsed="1" x14ac:dyDescent="0.2">
      <c r="A307" s="160"/>
      <c r="B307" s="160"/>
      <c r="C307" s="87"/>
      <c r="D307" s="87"/>
      <c r="E307" s="87"/>
      <c r="F307" s="87"/>
      <c r="G307" s="87"/>
      <c r="H307" s="87"/>
      <c r="I307" s="87"/>
      <c r="J307" s="87"/>
      <c r="K307" s="168"/>
      <c r="L307" s="87"/>
      <c r="M307" s="87"/>
      <c r="N307" s="87"/>
      <c r="O307" s="87"/>
      <c r="P307" s="87"/>
      <c r="Q307" s="160"/>
      <c r="R307" s="28"/>
      <c r="S307" s="28"/>
      <c r="T307" s="28"/>
      <c r="U307" s="28"/>
      <c r="V307" s="28"/>
      <c r="W307" s="28"/>
      <c r="X307" s="28"/>
      <c r="Y307" s="28"/>
      <c r="Z307" s="28"/>
      <c r="AA307" s="28"/>
      <c r="AB307" s="28"/>
      <c r="AC307" s="28"/>
      <c r="AD307" s="28"/>
      <c r="AE307" s="28"/>
      <c r="AF307" s="28"/>
      <c r="AG307" s="28"/>
      <c r="AH307" s="28"/>
      <c r="AI307" s="28"/>
      <c r="AJ307" s="28"/>
      <c r="AK307" s="28"/>
    </row>
    <row r="308" spans="1:37" ht="90.6" customHeight="1" x14ac:dyDescent="0.2">
      <c r="A308" s="29"/>
      <c r="B308" s="29"/>
      <c r="C308" s="30" t="s">
        <v>665</v>
      </c>
      <c r="D308" s="30"/>
      <c r="E308" s="28"/>
      <c r="F308" s="28"/>
      <c r="G308" s="28"/>
      <c r="H308" s="28"/>
      <c r="I308" s="28"/>
      <c r="J308" s="28"/>
      <c r="K308" s="80"/>
      <c r="L308" s="28"/>
      <c r="M308" s="28"/>
      <c r="N308" s="28"/>
      <c r="O308" s="79" t="s">
        <v>6</v>
      </c>
      <c r="P308" s="79" t="s">
        <v>666</v>
      </c>
      <c r="Q308" s="28"/>
      <c r="R308" s="192" t="str">
        <f>'Val testo - PNA 2019'!$A$4</f>
        <v>Livello di interesse “esterno”(1.1)</v>
      </c>
      <c r="S308" s="192" t="str">
        <f>'Val testo - PNA 2019'!$A$12</f>
        <v>Grado di discrezionalità del decisore interno alla PA rispetto al processo (1.2)</v>
      </c>
      <c r="T308" s="192" t="str">
        <f>'Val testo - PNA 2019'!$A$20</f>
        <v>Manifestazione di eventi corruttivi o di maladministration in passato (1.3)</v>
      </c>
      <c r="U308" s="192" t="str">
        <f>'Val testo - PNA 2019'!$A$28</f>
        <v>Complessità/opacità del processo decisionale (1.4)</v>
      </c>
      <c r="V308" s="192" t="str">
        <f>'Val testo - PNA 2019'!$A$36</f>
        <v>Livello di collaborazione del responsabile del processo (1.5)</v>
      </c>
      <c r="W308" s="193" t="s">
        <v>1276</v>
      </c>
      <c r="X308" s="192" t="str">
        <f>'Val testo - PNA 2019'!$A$46</f>
        <v>Impatto organizzativo (2.1)</v>
      </c>
      <c r="Y308" s="192" t="str">
        <f>'Val testo - PNA 2019'!$A$54</f>
        <v>Impatto derivante dalla definizione dei ruoli/responsabilità (2.2)</v>
      </c>
      <c r="Z308" s="192" t="str">
        <f>'Val testo - PNA 2019'!$A$62</f>
        <v>Impatto economico (2.3)</v>
      </c>
      <c r="AA308" s="192" t="str">
        <f>'Val testo - PNA 2019'!$A$70</f>
        <v>Impatto reputazionale (2.4)</v>
      </c>
      <c r="AB308" s="192" t="str">
        <f>'Val testo - PNA 2019'!$A$78</f>
        <v>Impatto organizzativo, economico e sull'immagine (2.5)</v>
      </c>
      <c r="AC308" s="193" t="s">
        <v>1276</v>
      </c>
      <c r="AD308" s="194" t="s">
        <v>1277</v>
      </c>
      <c r="AE308" s="194" t="s">
        <v>1278</v>
      </c>
      <c r="AF308" s="174" t="s">
        <v>1382</v>
      </c>
      <c r="AG308" s="173" t="s">
        <v>1303</v>
      </c>
      <c r="AH308" s="173" t="s">
        <v>1304</v>
      </c>
      <c r="AI308" s="175" t="s">
        <v>1387</v>
      </c>
      <c r="AJ308" s="28"/>
      <c r="AK308" s="28"/>
    </row>
    <row r="309" spans="1:37" ht="30.6" customHeight="1" x14ac:dyDescent="0.2">
      <c r="A309" s="160"/>
      <c r="B309" s="160">
        <v>15</v>
      </c>
      <c r="C309" s="265" t="s">
        <v>1257</v>
      </c>
      <c r="D309" s="266"/>
      <c r="E309" s="267"/>
      <c r="F309" s="270"/>
      <c r="G309" s="270"/>
      <c r="H309" s="270"/>
      <c r="I309" s="270"/>
      <c r="J309" s="45" t="s">
        <v>11</v>
      </c>
      <c r="K309" s="271" t="s">
        <v>3</v>
      </c>
      <c r="L309" s="271"/>
      <c r="M309" s="37"/>
      <c r="N309" s="153" t="s">
        <v>667</v>
      </c>
      <c r="O309" s="154" t="str">
        <f>IF(P309=0,"--",IF(P309&lt;='db fasce di rischio'!$B$4,'db fasce di rischio'!$A$2,IF(P309&lt;='db fasce di rischio'!$D$4,'db fasce di rischio'!$C$2,IF(P309&lt;='db fasce di rischio'!$F$4,'db fasce di rischio'!$E$2,IF(P309&lt;='db fasce di rischio'!$H$4,'db fasce di rischio'!$G$2,"")))))</f>
        <v>--</v>
      </c>
      <c r="P309" s="155">
        <f>IF(AH309=0,MAX(AH309:AH327),AH309)</f>
        <v>0</v>
      </c>
      <c r="Q309" s="160"/>
      <c r="R309" s="105"/>
      <c r="S309" s="106"/>
      <c r="T309" s="106"/>
      <c r="U309" s="106"/>
      <c r="V309" s="105"/>
      <c r="W309" s="107">
        <f>SUM(R309:V309)/5</f>
        <v>0</v>
      </c>
      <c r="X309" s="106"/>
      <c r="Y309" s="106"/>
      <c r="Z309" s="106"/>
      <c r="AA309" s="106"/>
      <c r="AB309" s="106"/>
      <c r="AC309" s="107">
        <f>SUM(X309:AB309)/5</f>
        <v>0</v>
      </c>
      <c r="AD309" s="108" t="str">
        <f>IF(AE309=0,"--",IF(AE309&lt;='[4]db fasce di rischio'!$B$4,'[4]db fasce di rischio'!$A$2,IF(AE309&lt;='[4]db fasce di rischio'!$D$4,'[4]db fasce di rischio'!$C$2,IF(AE309&lt;='[4]db fasce di rischio'!$F$4,'[4]db fasce di rischio'!$E$2,IF(AE309&lt;='[4]db fasce di rischio'!$H$4,'[4]db fasce di rischio'!$G$2,"")))))</f>
        <v>--</v>
      </c>
      <c r="AE309" s="109">
        <f>W309*AC309</f>
        <v>0</v>
      </c>
      <c r="AF309" s="106"/>
      <c r="AG309" s="108" t="str">
        <f>IF(AH309=0,"--",IF(AH309&lt;='db fasce di rischio'!$B$4,'db fasce di rischio'!$A$2,IF(AH309&lt;='db fasce di rischio'!$D$4,'db fasce di rischio'!$C$2,IF(AH309&lt;='db fasce di rischio'!$F$4,'db fasce di rischio'!$E$2,IF(AH309&lt;='db fasce di rischio'!$H$4,'db fasce di rischio'!$G$2,"")))))</f>
        <v>--</v>
      </c>
      <c r="AH309" s="109">
        <f>IF(MAX(AH313:AH327)&gt;(AF309*AE309),MAX(AH313:AH327),AF309*AE309)</f>
        <v>0</v>
      </c>
      <c r="AI309" s="108" t="str">
        <f>AG309</f>
        <v>--</v>
      </c>
      <c r="AJ309" s="28"/>
      <c r="AK309" s="28"/>
    </row>
    <row r="310" spans="1:37" ht="59.45" customHeight="1" x14ac:dyDescent="0.2">
      <c r="A310" s="160"/>
      <c r="B310" s="160"/>
      <c r="C310" s="268"/>
      <c r="D310" s="269"/>
      <c r="E310" s="269"/>
      <c r="F310" s="164"/>
      <c r="G310" s="164"/>
      <c r="H310" s="164"/>
      <c r="I310" s="164"/>
      <c r="J310" s="164"/>
      <c r="K310" s="164"/>
      <c r="L310" s="164"/>
      <c r="M310" s="165"/>
      <c r="N310" s="272" t="s">
        <v>1302</v>
      </c>
      <c r="O310" s="272"/>
      <c r="P310" s="272"/>
      <c r="Q310" s="160"/>
      <c r="R310" s="160"/>
      <c r="S310" s="28"/>
      <c r="T310" s="28"/>
      <c r="U310" s="28"/>
      <c r="V310" s="28"/>
      <c r="W310" s="28"/>
      <c r="X310" s="28"/>
      <c r="Y310" s="28"/>
      <c r="Z310" s="28"/>
      <c r="AA310" s="28"/>
      <c r="AB310" s="28"/>
      <c r="AC310" s="28"/>
      <c r="AD310" s="28"/>
      <c r="AE310" s="28"/>
      <c r="AF310" s="28"/>
      <c r="AG310" s="28"/>
      <c r="AH310" s="28"/>
      <c r="AI310" s="28"/>
      <c r="AJ310" s="28"/>
      <c r="AK310" s="28"/>
    </row>
    <row r="311" spans="1:37" ht="31.5" hidden="1" customHeight="1" outlineLevel="1" x14ac:dyDescent="0.2">
      <c r="A311" s="160"/>
      <c r="B311" s="160"/>
      <c r="C311" s="260" t="s">
        <v>1256</v>
      </c>
      <c r="D311" s="261"/>
      <c r="E311" s="151"/>
      <c r="F311" s="151"/>
      <c r="G311" s="151"/>
      <c r="H311" s="151"/>
      <c r="I311" s="151"/>
      <c r="J311" s="151"/>
      <c r="K311" s="150"/>
      <c r="L311" s="151"/>
      <c r="M311" s="156">
        <f>SUM(I298:I306)</f>
        <v>0</v>
      </c>
      <c r="N311" s="157"/>
      <c r="O311" s="157"/>
      <c r="P311" s="157"/>
      <c r="Q311" s="160"/>
      <c r="R311" s="160"/>
      <c r="S311" s="28"/>
      <c r="T311" s="28"/>
      <c r="U311" s="28"/>
      <c r="V311" s="28"/>
      <c r="W311" s="28"/>
      <c r="X311" s="28"/>
      <c r="Y311" s="28"/>
      <c r="Z311" s="28"/>
      <c r="AA311" s="28"/>
      <c r="AB311" s="28"/>
      <c r="AC311" s="28"/>
      <c r="AD311" s="28"/>
      <c r="AE311" s="28"/>
      <c r="AF311" s="28"/>
      <c r="AG311" s="28"/>
      <c r="AH311" s="28"/>
      <c r="AI311" s="28"/>
      <c r="AJ311" s="28"/>
      <c r="AK311" s="28"/>
    </row>
    <row r="312" spans="1:37" ht="81.95" hidden="1" customHeight="1" outlineLevel="1" x14ac:dyDescent="0.2">
      <c r="A312" s="161"/>
      <c r="B312" s="161"/>
      <c r="C312" s="22" t="s">
        <v>905</v>
      </c>
      <c r="D312" s="22" t="s">
        <v>906</v>
      </c>
      <c r="E312" s="22" t="s">
        <v>971</v>
      </c>
      <c r="F312" s="22" t="s">
        <v>970</v>
      </c>
      <c r="G312" s="262" t="s">
        <v>1299</v>
      </c>
      <c r="H312" s="263"/>
      <c r="I312" s="22" t="s">
        <v>969</v>
      </c>
      <c r="J312" s="22" t="s">
        <v>907</v>
      </c>
      <c r="K312" s="45" t="s">
        <v>972</v>
      </c>
      <c r="L312" s="45" t="s">
        <v>908</v>
      </c>
      <c r="M312" s="22" t="s">
        <v>630</v>
      </c>
      <c r="N312" s="22" t="s">
        <v>668</v>
      </c>
      <c r="O312" s="22" t="s">
        <v>669</v>
      </c>
      <c r="P312" s="22" t="s">
        <v>670</v>
      </c>
      <c r="Q312" s="161"/>
      <c r="R312" s="192" t="str">
        <f>'Val testo - PNA 2019'!$A$4</f>
        <v>Livello di interesse “esterno”(1.1)</v>
      </c>
      <c r="S312" s="192" t="str">
        <f>'Val testo - PNA 2019'!$A$12</f>
        <v>Grado di discrezionalità del decisore interno alla PA rispetto al processo (1.2)</v>
      </c>
      <c r="T312" s="192" t="str">
        <f>'Val testo - PNA 2019'!$A$20</f>
        <v>Manifestazione di eventi corruttivi o di maladministration in passato (1.3)</v>
      </c>
      <c r="U312" s="192" t="str">
        <f>'Val testo - PNA 2019'!$A$28</f>
        <v>Complessità/opacità del processo decisionale (1.4)</v>
      </c>
      <c r="V312" s="192" t="str">
        <f>'Val testo - PNA 2019'!$A$36</f>
        <v>Livello di collaborazione del responsabile del processo (1.5)</v>
      </c>
      <c r="W312" s="193" t="s">
        <v>1276</v>
      </c>
      <c r="X312" s="192" t="str">
        <f>'Val testo - PNA 2019'!$A$46</f>
        <v>Impatto organizzativo (2.1)</v>
      </c>
      <c r="Y312" s="192" t="str">
        <f>'Val testo - PNA 2019'!$A$54</f>
        <v>Impatto derivante dalla definizione dei ruoli/responsabilità (2.2)</v>
      </c>
      <c r="Z312" s="192" t="str">
        <f>'Val testo - PNA 2019'!$A$62</f>
        <v>Impatto economico (2.3)</v>
      </c>
      <c r="AA312" s="192" t="str">
        <f>'Val testo - PNA 2019'!$A$70</f>
        <v>Impatto reputazionale (2.4)</v>
      </c>
      <c r="AB312" s="192" t="str">
        <f>'Val testo - PNA 2019'!$A$78</f>
        <v>Impatto organizzativo, economico e sull'immagine (2.5)</v>
      </c>
      <c r="AC312" s="193" t="s">
        <v>1276</v>
      </c>
      <c r="AD312" s="194" t="s">
        <v>1277</v>
      </c>
      <c r="AE312" s="194" t="s">
        <v>1278</v>
      </c>
      <c r="AF312" s="174" t="s">
        <v>1382</v>
      </c>
      <c r="AG312" s="173" t="s">
        <v>1303</v>
      </c>
      <c r="AH312" s="22" t="s">
        <v>1293</v>
      </c>
      <c r="AI312" s="22" t="s">
        <v>1387</v>
      </c>
      <c r="AJ312" s="28"/>
      <c r="AK312" s="28"/>
    </row>
    <row r="313" spans="1:37" ht="21" hidden="1" outlineLevel="1" x14ac:dyDescent="0.2">
      <c r="A313" s="161"/>
      <c r="B313" s="161"/>
      <c r="C313" s="24" t="s">
        <v>30</v>
      </c>
      <c r="D313" s="24" t="s">
        <v>30</v>
      </c>
      <c r="E313" s="24" t="s">
        <v>30</v>
      </c>
      <c r="F313" s="24" t="s">
        <v>30</v>
      </c>
      <c r="G313" s="152" t="str">
        <f>AG313</f>
        <v>--</v>
      </c>
      <c r="H313" s="109">
        <f>AH313</f>
        <v>0</v>
      </c>
      <c r="I313" s="25" t="s">
        <v>30</v>
      </c>
      <c r="J313" s="31" t="s">
        <v>30</v>
      </c>
      <c r="K313" s="82"/>
      <c r="L313" s="31"/>
      <c r="M313" s="24"/>
      <c r="N313" s="24"/>
      <c r="O313" s="24"/>
      <c r="P313" s="24"/>
      <c r="Q313" s="161"/>
      <c r="R313" s="105"/>
      <c r="S313" s="106"/>
      <c r="T313" s="106"/>
      <c r="U313" s="106"/>
      <c r="V313" s="105"/>
      <c r="W313" s="107">
        <f>SUM(R313:V313)/5</f>
        <v>0</v>
      </c>
      <c r="X313" s="106"/>
      <c r="Y313" s="106"/>
      <c r="Z313" s="106"/>
      <c r="AA313" s="106"/>
      <c r="AB313" s="106"/>
      <c r="AC313" s="107">
        <f>SUM(X313:AB313)/5</f>
        <v>0</v>
      </c>
      <c r="AD313" s="108" t="str">
        <f>IF(AE313=0,"--",IF(AE313&lt;='[4]db fasce di rischio'!$B$4,'[4]db fasce di rischio'!$A$2,IF(AE313&lt;='[4]db fasce di rischio'!$D$4,'[4]db fasce di rischio'!$C$2,IF(AE313&lt;='[4]db fasce di rischio'!$F$4,'[4]db fasce di rischio'!$E$2,IF(AE313&lt;='[4]db fasce di rischio'!$H$4,'[4]db fasce di rischio'!$G$2,"")))))</f>
        <v>--</v>
      </c>
      <c r="AE313" s="109">
        <f t="shared" ref="AE313:AE327" si="99">W313*AC313</f>
        <v>0</v>
      </c>
      <c r="AF313" s="106"/>
      <c r="AG313" s="108" t="str">
        <f>IF(AH313=0,"--",IF(AH313&lt;='db fasce di rischio'!$B$4,'db fasce di rischio'!$A$2,IF(AH313&lt;='db fasce di rischio'!$D$4,'db fasce di rischio'!$C$2,IF(AH313&lt;='db fasce di rischio'!$F$4,'db fasce di rischio'!$E$2,IF(AH313&lt;='db fasce di rischio'!$H$4,'db fasce di rischio'!$G$2,"")))))</f>
        <v>--</v>
      </c>
      <c r="AH313" s="109">
        <f t="shared" ref="AH313:AH327" si="100">AF313*AE313</f>
        <v>0</v>
      </c>
      <c r="AI313" s="108" t="str">
        <f t="shared" ref="AI313:AI327" si="101">AG313</f>
        <v>--</v>
      </c>
      <c r="AJ313" s="28"/>
      <c r="AK313" s="28"/>
    </row>
    <row r="314" spans="1:37" ht="21" hidden="1" outlineLevel="1" x14ac:dyDescent="0.2">
      <c r="A314" s="161"/>
      <c r="B314" s="161"/>
      <c r="C314" s="24" t="s">
        <v>30</v>
      </c>
      <c r="D314" s="24" t="s">
        <v>30</v>
      </c>
      <c r="E314" s="24" t="s">
        <v>30</v>
      </c>
      <c r="F314" s="24" t="s">
        <v>30</v>
      </c>
      <c r="G314" s="152" t="str">
        <f t="shared" ref="G314:G327" si="102">AG314</f>
        <v>--</v>
      </c>
      <c r="H314" s="109">
        <f t="shared" ref="H314:H327" si="103">AH314</f>
        <v>0</v>
      </c>
      <c r="I314" s="25" t="s">
        <v>30</v>
      </c>
      <c r="J314" s="31" t="s">
        <v>30</v>
      </c>
      <c r="K314" s="82"/>
      <c r="L314" s="31"/>
      <c r="M314" s="24"/>
      <c r="N314" s="24"/>
      <c r="O314" s="24"/>
      <c r="P314" s="24"/>
      <c r="Q314" s="161"/>
      <c r="R314" s="105"/>
      <c r="S314" s="106"/>
      <c r="T314" s="106"/>
      <c r="U314" s="106"/>
      <c r="V314" s="105"/>
      <c r="W314" s="107">
        <f t="shared" ref="W314:W327" si="104">SUM(R314:V314)/5</f>
        <v>0</v>
      </c>
      <c r="X314" s="106"/>
      <c r="Y314" s="106"/>
      <c r="Z314" s="106"/>
      <c r="AA314" s="106"/>
      <c r="AB314" s="106"/>
      <c r="AC314" s="107">
        <f t="shared" ref="AC314:AC327" si="105">SUM(X314:AB314)/5</f>
        <v>0</v>
      </c>
      <c r="AD314" s="108" t="str">
        <f>IF(AE314=0,"--",IF(AE314&lt;='[4]db fasce di rischio'!$B$4,'[4]db fasce di rischio'!$A$2,IF(AE314&lt;='[4]db fasce di rischio'!$D$4,'[4]db fasce di rischio'!$C$2,IF(AE314&lt;='[4]db fasce di rischio'!$F$4,'[4]db fasce di rischio'!$E$2,IF(AE314&lt;='[4]db fasce di rischio'!$H$4,'[4]db fasce di rischio'!$G$2,"")))))</f>
        <v>--</v>
      </c>
      <c r="AE314" s="109">
        <f t="shared" si="99"/>
        <v>0</v>
      </c>
      <c r="AF314" s="106"/>
      <c r="AG314" s="108" t="str">
        <f>IF(AH314=0,"--",IF(AH314&lt;='db fasce di rischio'!$B$4,'db fasce di rischio'!$A$2,IF(AH314&lt;='db fasce di rischio'!$D$4,'db fasce di rischio'!$C$2,IF(AH314&lt;='db fasce di rischio'!$F$4,'db fasce di rischio'!$E$2,IF(AH314&lt;='db fasce di rischio'!$H$4,'db fasce di rischio'!$G$2,"")))))</f>
        <v>--</v>
      </c>
      <c r="AH314" s="109">
        <f t="shared" si="100"/>
        <v>0</v>
      </c>
      <c r="AI314" s="108" t="str">
        <f t="shared" si="101"/>
        <v>--</v>
      </c>
      <c r="AJ314" s="28"/>
      <c r="AK314" s="28"/>
    </row>
    <row r="315" spans="1:37" ht="21" hidden="1" outlineLevel="1" x14ac:dyDescent="0.2">
      <c r="A315" s="161"/>
      <c r="B315" s="161"/>
      <c r="C315" s="24" t="s">
        <v>30</v>
      </c>
      <c r="D315" s="24" t="s">
        <v>30</v>
      </c>
      <c r="E315" s="24" t="s">
        <v>30</v>
      </c>
      <c r="F315" s="24" t="s">
        <v>30</v>
      </c>
      <c r="G315" s="152" t="str">
        <f t="shared" si="102"/>
        <v>--</v>
      </c>
      <c r="H315" s="109">
        <f t="shared" si="103"/>
        <v>0</v>
      </c>
      <c r="I315" s="25" t="s">
        <v>30</v>
      </c>
      <c r="J315" s="31" t="s">
        <v>30</v>
      </c>
      <c r="K315" s="82"/>
      <c r="L315" s="31"/>
      <c r="M315" s="24"/>
      <c r="N315" s="24"/>
      <c r="O315" s="24"/>
      <c r="P315" s="24"/>
      <c r="Q315" s="161"/>
      <c r="R315" s="105"/>
      <c r="S315" s="106"/>
      <c r="T315" s="106"/>
      <c r="U315" s="106"/>
      <c r="V315" s="105"/>
      <c r="W315" s="107">
        <f t="shared" si="104"/>
        <v>0</v>
      </c>
      <c r="X315" s="106"/>
      <c r="Y315" s="106"/>
      <c r="Z315" s="106"/>
      <c r="AA315" s="106"/>
      <c r="AB315" s="106"/>
      <c r="AC315" s="107">
        <f t="shared" si="105"/>
        <v>0</v>
      </c>
      <c r="AD315" s="108" t="str">
        <f>IF(AE315=0,"--",IF(AE315&lt;='[4]db fasce di rischio'!$B$4,'[4]db fasce di rischio'!$A$2,IF(AE315&lt;='[4]db fasce di rischio'!$D$4,'[4]db fasce di rischio'!$C$2,IF(AE315&lt;='[4]db fasce di rischio'!$F$4,'[4]db fasce di rischio'!$E$2,IF(AE315&lt;='[4]db fasce di rischio'!$H$4,'[4]db fasce di rischio'!$G$2,"")))))</f>
        <v>--</v>
      </c>
      <c r="AE315" s="109">
        <f t="shared" si="99"/>
        <v>0</v>
      </c>
      <c r="AF315" s="106"/>
      <c r="AG315" s="108" t="str">
        <f>IF(AH315=0,"--",IF(AH315&lt;='db fasce di rischio'!$B$4,'db fasce di rischio'!$A$2,IF(AH315&lt;='db fasce di rischio'!$D$4,'db fasce di rischio'!$C$2,IF(AH315&lt;='db fasce di rischio'!$F$4,'db fasce di rischio'!$E$2,IF(AH315&lt;='db fasce di rischio'!$H$4,'db fasce di rischio'!$G$2,"")))))</f>
        <v>--</v>
      </c>
      <c r="AH315" s="109">
        <f t="shared" si="100"/>
        <v>0</v>
      </c>
      <c r="AI315" s="108" t="str">
        <f t="shared" si="101"/>
        <v>--</v>
      </c>
      <c r="AJ315" s="28"/>
      <c r="AK315" s="28"/>
    </row>
    <row r="316" spans="1:37" ht="21" hidden="1" outlineLevel="1" x14ac:dyDescent="0.2">
      <c r="A316" s="161"/>
      <c r="B316" s="161"/>
      <c r="C316" s="24" t="s">
        <v>30</v>
      </c>
      <c r="D316" s="24" t="s">
        <v>30</v>
      </c>
      <c r="E316" s="24" t="s">
        <v>30</v>
      </c>
      <c r="F316" s="24" t="s">
        <v>30</v>
      </c>
      <c r="G316" s="152" t="str">
        <f t="shared" si="102"/>
        <v>--</v>
      </c>
      <c r="H316" s="109">
        <f t="shared" si="103"/>
        <v>0</v>
      </c>
      <c r="I316" s="25" t="s">
        <v>30</v>
      </c>
      <c r="J316" s="31" t="s">
        <v>30</v>
      </c>
      <c r="K316" s="82"/>
      <c r="L316" s="31"/>
      <c r="M316" s="24"/>
      <c r="N316" s="24"/>
      <c r="O316" s="24"/>
      <c r="P316" s="24"/>
      <c r="Q316" s="161"/>
      <c r="R316" s="105"/>
      <c r="S316" s="106"/>
      <c r="T316" s="106"/>
      <c r="U316" s="106"/>
      <c r="V316" s="105"/>
      <c r="W316" s="107">
        <f t="shared" si="104"/>
        <v>0</v>
      </c>
      <c r="X316" s="106"/>
      <c r="Y316" s="106"/>
      <c r="Z316" s="106"/>
      <c r="AA316" s="106"/>
      <c r="AB316" s="106"/>
      <c r="AC316" s="107">
        <f t="shared" si="105"/>
        <v>0</v>
      </c>
      <c r="AD316" s="108" t="str">
        <f>IF(AE316=0,"--",IF(AE316&lt;='[4]db fasce di rischio'!$B$4,'[4]db fasce di rischio'!$A$2,IF(AE316&lt;='[4]db fasce di rischio'!$D$4,'[4]db fasce di rischio'!$C$2,IF(AE316&lt;='[4]db fasce di rischio'!$F$4,'[4]db fasce di rischio'!$E$2,IF(AE316&lt;='[4]db fasce di rischio'!$H$4,'[4]db fasce di rischio'!$G$2,"")))))</f>
        <v>--</v>
      </c>
      <c r="AE316" s="109">
        <f t="shared" si="99"/>
        <v>0</v>
      </c>
      <c r="AF316" s="106"/>
      <c r="AG316" s="108" t="str">
        <f>IF(AH316=0,"--",IF(AH316&lt;='db fasce di rischio'!$B$4,'db fasce di rischio'!$A$2,IF(AH316&lt;='db fasce di rischio'!$D$4,'db fasce di rischio'!$C$2,IF(AH316&lt;='db fasce di rischio'!$F$4,'db fasce di rischio'!$E$2,IF(AH316&lt;='db fasce di rischio'!$H$4,'db fasce di rischio'!$G$2,"")))))</f>
        <v>--</v>
      </c>
      <c r="AH316" s="109">
        <f t="shared" si="100"/>
        <v>0</v>
      </c>
      <c r="AI316" s="108" t="str">
        <f t="shared" si="101"/>
        <v>--</v>
      </c>
      <c r="AJ316" s="28"/>
      <c r="AK316" s="28"/>
    </row>
    <row r="317" spans="1:37" ht="21" hidden="1" outlineLevel="1" x14ac:dyDescent="0.2">
      <c r="A317" s="161"/>
      <c r="B317" s="161"/>
      <c r="C317" s="24" t="s">
        <v>30</v>
      </c>
      <c r="D317" s="24" t="s">
        <v>30</v>
      </c>
      <c r="E317" s="24" t="s">
        <v>30</v>
      </c>
      <c r="F317" s="24" t="s">
        <v>30</v>
      </c>
      <c r="G317" s="152" t="str">
        <f t="shared" si="102"/>
        <v>--</v>
      </c>
      <c r="H317" s="109">
        <f t="shared" si="103"/>
        <v>0</v>
      </c>
      <c r="I317" s="25" t="s">
        <v>30</v>
      </c>
      <c r="J317" s="31" t="s">
        <v>30</v>
      </c>
      <c r="K317" s="82"/>
      <c r="L317" s="31"/>
      <c r="M317" s="24"/>
      <c r="N317" s="24"/>
      <c r="O317" s="24"/>
      <c r="P317" s="24"/>
      <c r="Q317" s="161"/>
      <c r="R317" s="105"/>
      <c r="S317" s="106"/>
      <c r="T317" s="106"/>
      <c r="U317" s="106"/>
      <c r="V317" s="105"/>
      <c r="W317" s="107">
        <f t="shared" si="104"/>
        <v>0</v>
      </c>
      <c r="X317" s="106"/>
      <c r="Y317" s="106"/>
      <c r="Z317" s="106"/>
      <c r="AA317" s="106"/>
      <c r="AB317" s="106"/>
      <c r="AC317" s="107">
        <f t="shared" si="105"/>
        <v>0</v>
      </c>
      <c r="AD317" s="108" t="str">
        <f>IF(AE317=0,"--",IF(AE317&lt;='[4]db fasce di rischio'!$B$4,'[4]db fasce di rischio'!$A$2,IF(AE317&lt;='[4]db fasce di rischio'!$D$4,'[4]db fasce di rischio'!$C$2,IF(AE317&lt;='[4]db fasce di rischio'!$F$4,'[4]db fasce di rischio'!$E$2,IF(AE317&lt;='[4]db fasce di rischio'!$H$4,'[4]db fasce di rischio'!$G$2,"")))))</f>
        <v>--</v>
      </c>
      <c r="AE317" s="109">
        <f t="shared" si="99"/>
        <v>0</v>
      </c>
      <c r="AF317" s="106"/>
      <c r="AG317" s="108" t="str">
        <f>IF(AH317=0,"--",IF(AH317&lt;='db fasce di rischio'!$B$4,'db fasce di rischio'!$A$2,IF(AH317&lt;='db fasce di rischio'!$D$4,'db fasce di rischio'!$C$2,IF(AH317&lt;='db fasce di rischio'!$F$4,'db fasce di rischio'!$E$2,IF(AH317&lt;='db fasce di rischio'!$H$4,'db fasce di rischio'!$G$2,"")))))</f>
        <v>--</v>
      </c>
      <c r="AH317" s="109">
        <f t="shared" si="100"/>
        <v>0</v>
      </c>
      <c r="AI317" s="108" t="str">
        <f t="shared" si="101"/>
        <v>--</v>
      </c>
      <c r="AJ317" s="28"/>
      <c r="AK317" s="28"/>
    </row>
    <row r="318" spans="1:37" ht="21" hidden="1" outlineLevel="1" x14ac:dyDescent="0.2">
      <c r="A318" s="161"/>
      <c r="B318" s="161"/>
      <c r="C318" s="24" t="s">
        <v>30</v>
      </c>
      <c r="D318" s="24" t="s">
        <v>30</v>
      </c>
      <c r="E318" s="24" t="s">
        <v>30</v>
      </c>
      <c r="F318" s="24" t="s">
        <v>30</v>
      </c>
      <c r="G318" s="152" t="str">
        <f t="shared" si="102"/>
        <v>--</v>
      </c>
      <c r="H318" s="109">
        <f t="shared" si="103"/>
        <v>0</v>
      </c>
      <c r="I318" s="25" t="s">
        <v>30</v>
      </c>
      <c r="J318" s="31" t="s">
        <v>30</v>
      </c>
      <c r="K318" s="82"/>
      <c r="L318" s="31"/>
      <c r="M318" s="24"/>
      <c r="N318" s="24"/>
      <c r="O318" s="24"/>
      <c r="P318" s="24"/>
      <c r="Q318" s="161"/>
      <c r="R318" s="105"/>
      <c r="S318" s="106"/>
      <c r="T318" s="106"/>
      <c r="U318" s="106"/>
      <c r="V318" s="105"/>
      <c r="W318" s="107">
        <f t="shared" si="104"/>
        <v>0</v>
      </c>
      <c r="X318" s="106"/>
      <c r="Y318" s="106"/>
      <c r="Z318" s="106"/>
      <c r="AA318" s="106"/>
      <c r="AB318" s="106"/>
      <c r="AC318" s="107">
        <f t="shared" si="105"/>
        <v>0</v>
      </c>
      <c r="AD318" s="108" t="str">
        <f>IF(AE318=0,"--",IF(AE318&lt;='[4]db fasce di rischio'!$B$4,'[4]db fasce di rischio'!$A$2,IF(AE318&lt;='[4]db fasce di rischio'!$D$4,'[4]db fasce di rischio'!$C$2,IF(AE318&lt;='[4]db fasce di rischio'!$F$4,'[4]db fasce di rischio'!$E$2,IF(AE318&lt;='[4]db fasce di rischio'!$H$4,'[4]db fasce di rischio'!$G$2,"")))))</f>
        <v>--</v>
      </c>
      <c r="AE318" s="109">
        <f t="shared" si="99"/>
        <v>0</v>
      </c>
      <c r="AF318" s="106"/>
      <c r="AG318" s="108" t="str">
        <f>IF(AH318=0,"--",IF(AH318&lt;='db fasce di rischio'!$B$4,'db fasce di rischio'!$A$2,IF(AH318&lt;='db fasce di rischio'!$D$4,'db fasce di rischio'!$C$2,IF(AH318&lt;='db fasce di rischio'!$F$4,'db fasce di rischio'!$E$2,IF(AH318&lt;='db fasce di rischio'!$H$4,'db fasce di rischio'!$G$2,"")))))</f>
        <v>--</v>
      </c>
      <c r="AH318" s="109">
        <f t="shared" si="100"/>
        <v>0</v>
      </c>
      <c r="AI318" s="108" t="str">
        <f t="shared" si="101"/>
        <v>--</v>
      </c>
      <c r="AJ318" s="28"/>
      <c r="AK318" s="28"/>
    </row>
    <row r="319" spans="1:37" ht="21" hidden="1" outlineLevel="1" x14ac:dyDescent="0.2">
      <c r="A319" s="161"/>
      <c r="B319" s="161"/>
      <c r="C319" s="24" t="s">
        <v>30</v>
      </c>
      <c r="D319" s="24" t="s">
        <v>30</v>
      </c>
      <c r="E319" s="24" t="s">
        <v>30</v>
      </c>
      <c r="F319" s="24" t="s">
        <v>30</v>
      </c>
      <c r="G319" s="152" t="str">
        <f t="shared" si="102"/>
        <v>--</v>
      </c>
      <c r="H319" s="109">
        <f t="shared" si="103"/>
        <v>0</v>
      </c>
      <c r="I319" s="25" t="s">
        <v>30</v>
      </c>
      <c r="J319" s="31" t="s">
        <v>30</v>
      </c>
      <c r="K319" s="82"/>
      <c r="L319" s="31"/>
      <c r="M319" s="24"/>
      <c r="N319" s="24"/>
      <c r="O319" s="24"/>
      <c r="P319" s="24"/>
      <c r="Q319" s="161"/>
      <c r="R319" s="105"/>
      <c r="S319" s="106"/>
      <c r="T319" s="106"/>
      <c r="U319" s="106"/>
      <c r="V319" s="105"/>
      <c r="W319" s="107">
        <f t="shared" si="104"/>
        <v>0</v>
      </c>
      <c r="X319" s="106"/>
      <c r="Y319" s="106"/>
      <c r="Z319" s="106"/>
      <c r="AA319" s="106"/>
      <c r="AB319" s="106"/>
      <c r="AC319" s="107">
        <f t="shared" si="105"/>
        <v>0</v>
      </c>
      <c r="AD319" s="108" t="str">
        <f>IF(AE319=0,"--",IF(AE319&lt;='[4]db fasce di rischio'!$B$4,'[4]db fasce di rischio'!$A$2,IF(AE319&lt;='[4]db fasce di rischio'!$D$4,'[4]db fasce di rischio'!$C$2,IF(AE319&lt;='[4]db fasce di rischio'!$F$4,'[4]db fasce di rischio'!$E$2,IF(AE319&lt;='[4]db fasce di rischio'!$H$4,'[4]db fasce di rischio'!$G$2,"")))))</f>
        <v>--</v>
      </c>
      <c r="AE319" s="109">
        <f t="shared" si="99"/>
        <v>0</v>
      </c>
      <c r="AF319" s="106"/>
      <c r="AG319" s="108" t="str">
        <f>IF(AH319=0,"--",IF(AH319&lt;='db fasce di rischio'!$B$4,'db fasce di rischio'!$A$2,IF(AH319&lt;='db fasce di rischio'!$D$4,'db fasce di rischio'!$C$2,IF(AH319&lt;='db fasce di rischio'!$F$4,'db fasce di rischio'!$E$2,IF(AH319&lt;='db fasce di rischio'!$H$4,'db fasce di rischio'!$G$2,"")))))</f>
        <v>--</v>
      </c>
      <c r="AH319" s="109">
        <f t="shared" si="100"/>
        <v>0</v>
      </c>
      <c r="AI319" s="108" t="str">
        <f t="shared" si="101"/>
        <v>--</v>
      </c>
      <c r="AJ319" s="28"/>
      <c r="AK319" s="28"/>
    </row>
    <row r="320" spans="1:37" ht="21" hidden="1" outlineLevel="1" x14ac:dyDescent="0.2">
      <c r="A320" s="161"/>
      <c r="B320" s="161"/>
      <c r="C320" s="24" t="s">
        <v>30</v>
      </c>
      <c r="D320" s="24" t="s">
        <v>30</v>
      </c>
      <c r="E320" s="24" t="s">
        <v>30</v>
      </c>
      <c r="F320" s="24" t="s">
        <v>30</v>
      </c>
      <c r="G320" s="152" t="str">
        <f t="shared" si="102"/>
        <v>--</v>
      </c>
      <c r="H320" s="109">
        <f t="shared" si="103"/>
        <v>0</v>
      </c>
      <c r="I320" s="25" t="s">
        <v>30</v>
      </c>
      <c r="J320" s="31" t="s">
        <v>30</v>
      </c>
      <c r="K320" s="82"/>
      <c r="L320" s="31"/>
      <c r="M320" s="24"/>
      <c r="N320" s="24"/>
      <c r="O320" s="24"/>
      <c r="P320" s="24"/>
      <c r="Q320" s="161"/>
      <c r="R320" s="105"/>
      <c r="S320" s="106"/>
      <c r="T320" s="106"/>
      <c r="U320" s="106"/>
      <c r="V320" s="105"/>
      <c r="W320" s="107">
        <f t="shared" si="104"/>
        <v>0</v>
      </c>
      <c r="X320" s="106"/>
      <c r="Y320" s="106"/>
      <c r="Z320" s="106"/>
      <c r="AA320" s="106"/>
      <c r="AB320" s="106"/>
      <c r="AC320" s="107">
        <f t="shared" si="105"/>
        <v>0</v>
      </c>
      <c r="AD320" s="108" t="str">
        <f>IF(AE320=0,"--",IF(AE320&lt;='[4]db fasce di rischio'!$B$4,'[4]db fasce di rischio'!$A$2,IF(AE320&lt;='[4]db fasce di rischio'!$D$4,'[4]db fasce di rischio'!$C$2,IF(AE320&lt;='[4]db fasce di rischio'!$F$4,'[4]db fasce di rischio'!$E$2,IF(AE320&lt;='[4]db fasce di rischio'!$H$4,'[4]db fasce di rischio'!$G$2,"")))))</f>
        <v>--</v>
      </c>
      <c r="AE320" s="109">
        <f t="shared" si="99"/>
        <v>0</v>
      </c>
      <c r="AF320" s="106"/>
      <c r="AG320" s="108" t="str">
        <f>IF(AH320=0,"--",IF(AH320&lt;='db fasce di rischio'!$B$4,'db fasce di rischio'!$A$2,IF(AH320&lt;='db fasce di rischio'!$D$4,'db fasce di rischio'!$C$2,IF(AH320&lt;='db fasce di rischio'!$F$4,'db fasce di rischio'!$E$2,IF(AH320&lt;='db fasce di rischio'!$H$4,'db fasce di rischio'!$G$2,"")))))</f>
        <v>--</v>
      </c>
      <c r="AH320" s="109">
        <f t="shared" si="100"/>
        <v>0</v>
      </c>
      <c r="AI320" s="108" t="str">
        <f t="shared" si="101"/>
        <v>--</v>
      </c>
      <c r="AJ320" s="28"/>
      <c r="AK320" s="28"/>
    </row>
    <row r="321" spans="1:37" ht="21" hidden="1" outlineLevel="1" x14ac:dyDescent="0.2">
      <c r="A321" s="161"/>
      <c r="B321" s="161"/>
      <c r="C321" s="24" t="s">
        <v>30</v>
      </c>
      <c r="D321" s="24" t="s">
        <v>30</v>
      </c>
      <c r="E321" s="24" t="s">
        <v>30</v>
      </c>
      <c r="F321" s="24" t="s">
        <v>30</v>
      </c>
      <c r="G321" s="152" t="str">
        <f t="shared" si="102"/>
        <v>--</v>
      </c>
      <c r="H321" s="109">
        <f t="shared" si="103"/>
        <v>0</v>
      </c>
      <c r="I321" s="25" t="s">
        <v>30</v>
      </c>
      <c r="J321" s="31" t="s">
        <v>30</v>
      </c>
      <c r="K321" s="83"/>
      <c r="L321" s="31"/>
      <c r="M321" s="24"/>
      <c r="N321" s="24"/>
      <c r="O321" s="24"/>
      <c r="P321" s="24"/>
      <c r="Q321" s="161"/>
      <c r="R321" s="105"/>
      <c r="S321" s="106"/>
      <c r="T321" s="106"/>
      <c r="U321" s="106"/>
      <c r="V321" s="105"/>
      <c r="W321" s="107">
        <f t="shared" si="104"/>
        <v>0</v>
      </c>
      <c r="X321" s="106"/>
      <c r="Y321" s="106"/>
      <c r="Z321" s="106"/>
      <c r="AA321" s="106"/>
      <c r="AB321" s="106"/>
      <c r="AC321" s="107">
        <f t="shared" si="105"/>
        <v>0</v>
      </c>
      <c r="AD321" s="108" t="str">
        <f>IF(AE321=0,"--",IF(AE321&lt;='[4]db fasce di rischio'!$B$4,'[4]db fasce di rischio'!$A$2,IF(AE321&lt;='[4]db fasce di rischio'!$D$4,'[4]db fasce di rischio'!$C$2,IF(AE321&lt;='[4]db fasce di rischio'!$F$4,'[4]db fasce di rischio'!$E$2,IF(AE321&lt;='[4]db fasce di rischio'!$H$4,'[4]db fasce di rischio'!$G$2,"")))))</f>
        <v>--</v>
      </c>
      <c r="AE321" s="109">
        <f t="shared" si="99"/>
        <v>0</v>
      </c>
      <c r="AF321" s="106"/>
      <c r="AG321" s="108" t="str">
        <f>IF(AH321=0,"--",IF(AH321&lt;='db fasce di rischio'!$B$4,'db fasce di rischio'!$A$2,IF(AH321&lt;='db fasce di rischio'!$D$4,'db fasce di rischio'!$C$2,IF(AH321&lt;='db fasce di rischio'!$F$4,'db fasce di rischio'!$E$2,IF(AH321&lt;='db fasce di rischio'!$H$4,'db fasce di rischio'!$G$2,"")))))</f>
        <v>--</v>
      </c>
      <c r="AH321" s="109">
        <f t="shared" si="100"/>
        <v>0</v>
      </c>
      <c r="AI321" s="108" t="str">
        <f t="shared" si="101"/>
        <v>--</v>
      </c>
      <c r="AJ321" s="28"/>
      <c r="AK321" s="28"/>
    </row>
    <row r="322" spans="1:37" ht="21" hidden="1" outlineLevel="1" x14ac:dyDescent="0.2">
      <c r="A322" s="161"/>
      <c r="B322" s="161"/>
      <c r="C322" s="24" t="s">
        <v>30</v>
      </c>
      <c r="D322" s="24" t="s">
        <v>30</v>
      </c>
      <c r="E322" s="24" t="s">
        <v>30</v>
      </c>
      <c r="F322" s="24" t="s">
        <v>30</v>
      </c>
      <c r="G322" s="152" t="str">
        <f t="shared" si="102"/>
        <v>--</v>
      </c>
      <c r="H322" s="109">
        <f t="shared" si="103"/>
        <v>0</v>
      </c>
      <c r="I322" s="25" t="s">
        <v>30</v>
      </c>
      <c r="J322" s="31" t="s">
        <v>30</v>
      </c>
      <c r="K322" s="83"/>
      <c r="L322" s="31"/>
      <c r="M322" s="24"/>
      <c r="N322" s="24"/>
      <c r="O322" s="24"/>
      <c r="P322" s="24"/>
      <c r="Q322" s="161"/>
      <c r="R322" s="105"/>
      <c r="S322" s="106"/>
      <c r="T322" s="106"/>
      <c r="U322" s="106"/>
      <c r="V322" s="105"/>
      <c r="W322" s="107">
        <f t="shared" si="104"/>
        <v>0</v>
      </c>
      <c r="X322" s="106"/>
      <c r="Y322" s="106"/>
      <c r="Z322" s="106"/>
      <c r="AA322" s="106"/>
      <c r="AB322" s="106"/>
      <c r="AC322" s="107">
        <f t="shared" si="105"/>
        <v>0</v>
      </c>
      <c r="AD322" s="108" t="str">
        <f>IF(AE322=0,"--",IF(AE322&lt;='[4]db fasce di rischio'!$B$4,'[4]db fasce di rischio'!$A$2,IF(AE322&lt;='[4]db fasce di rischio'!$D$4,'[4]db fasce di rischio'!$C$2,IF(AE322&lt;='[4]db fasce di rischio'!$F$4,'[4]db fasce di rischio'!$E$2,IF(AE322&lt;='[4]db fasce di rischio'!$H$4,'[4]db fasce di rischio'!$G$2,"")))))</f>
        <v>--</v>
      </c>
      <c r="AE322" s="109">
        <f t="shared" si="99"/>
        <v>0</v>
      </c>
      <c r="AF322" s="106"/>
      <c r="AG322" s="108" t="str">
        <f>IF(AH322=0,"--",IF(AH322&lt;='db fasce di rischio'!$B$4,'db fasce di rischio'!$A$2,IF(AH322&lt;='db fasce di rischio'!$D$4,'db fasce di rischio'!$C$2,IF(AH322&lt;='db fasce di rischio'!$F$4,'db fasce di rischio'!$E$2,IF(AH322&lt;='db fasce di rischio'!$H$4,'db fasce di rischio'!$G$2,"")))))</f>
        <v>--</v>
      </c>
      <c r="AH322" s="109">
        <f t="shared" si="100"/>
        <v>0</v>
      </c>
      <c r="AI322" s="108" t="str">
        <f t="shared" si="101"/>
        <v>--</v>
      </c>
      <c r="AJ322" s="28"/>
      <c r="AK322" s="28"/>
    </row>
    <row r="323" spans="1:37" ht="21" hidden="1" outlineLevel="1" x14ac:dyDescent="0.2">
      <c r="A323" s="161"/>
      <c r="B323" s="161"/>
      <c r="C323" s="24" t="s">
        <v>30</v>
      </c>
      <c r="D323" s="24" t="s">
        <v>30</v>
      </c>
      <c r="E323" s="24" t="s">
        <v>30</v>
      </c>
      <c r="F323" s="24" t="s">
        <v>30</v>
      </c>
      <c r="G323" s="152" t="str">
        <f t="shared" si="102"/>
        <v>--</v>
      </c>
      <c r="H323" s="109">
        <f t="shared" si="103"/>
        <v>0</v>
      </c>
      <c r="I323" s="25" t="s">
        <v>30</v>
      </c>
      <c r="J323" s="31" t="s">
        <v>30</v>
      </c>
      <c r="K323" s="83"/>
      <c r="L323" s="31"/>
      <c r="M323" s="24"/>
      <c r="N323" s="24"/>
      <c r="O323" s="24"/>
      <c r="P323" s="24"/>
      <c r="Q323" s="161"/>
      <c r="R323" s="105"/>
      <c r="S323" s="106"/>
      <c r="T323" s="106"/>
      <c r="U323" s="106"/>
      <c r="V323" s="105"/>
      <c r="W323" s="107">
        <f t="shared" si="104"/>
        <v>0</v>
      </c>
      <c r="X323" s="106"/>
      <c r="Y323" s="106"/>
      <c r="Z323" s="106"/>
      <c r="AA323" s="106"/>
      <c r="AB323" s="106"/>
      <c r="AC323" s="107">
        <f t="shared" si="105"/>
        <v>0</v>
      </c>
      <c r="AD323" s="108" t="str">
        <f>IF(AE323=0,"--",IF(AE323&lt;='[4]db fasce di rischio'!$B$4,'[4]db fasce di rischio'!$A$2,IF(AE323&lt;='[4]db fasce di rischio'!$D$4,'[4]db fasce di rischio'!$C$2,IF(AE323&lt;='[4]db fasce di rischio'!$F$4,'[4]db fasce di rischio'!$E$2,IF(AE323&lt;='[4]db fasce di rischio'!$H$4,'[4]db fasce di rischio'!$G$2,"")))))</f>
        <v>--</v>
      </c>
      <c r="AE323" s="109">
        <f t="shared" si="99"/>
        <v>0</v>
      </c>
      <c r="AF323" s="106"/>
      <c r="AG323" s="108" t="str">
        <f>IF(AH323=0,"--",IF(AH323&lt;='db fasce di rischio'!$B$4,'db fasce di rischio'!$A$2,IF(AH323&lt;='db fasce di rischio'!$D$4,'db fasce di rischio'!$C$2,IF(AH323&lt;='db fasce di rischio'!$F$4,'db fasce di rischio'!$E$2,IF(AH323&lt;='db fasce di rischio'!$H$4,'db fasce di rischio'!$G$2,"")))))</f>
        <v>--</v>
      </c>
      <c r="AH323" s="109">
        <f t="shared" si="100"/>
        <v>0</v>
      </c>
      <c r="AI323" s="108" t="str">
        <f t="shared" si="101"/>
        <v>--</v>
      </c>
      <c r="AJ323" s="28"/>
      <c r="AK323" s="28"/>
    </row>
    <row r="324" spans="1:37" ht="21" hidden="1" outlineLevel="1" x14ac:dyDescent="0.2">
      <c r="A324" s="161"/>
      <c r="B324" s="161"/>
      <c r="C324" s="24" t="s">
        <v>30</v>
      </c>
      <c r="D324" s="24" t="s">
        <v>30</v>
      </c>
      <c r="E324" s="24" t="s">
        <v>30</v>
      </c>
      <c r="F324" s="24" t="s">
        <v>30</v>
      </c>
      <c r="G324" s="152" t="str">
        <f t="shared" si="102"/>
        <v>--</v>
      </c>
      <c r="H324" s="109">
        <f t="shared" si="103"/>
        <v>0</v>
      </c>
      <c r="I324" s="25" t="s">
        <v>30</v>
      </c>
      <c r="J324" s="31" t="s">
        <v>30</v>
      </c>
      <c r="K324" s="83"/>
      <c r="L324" s="31"/>
      <c r="M324" s="24"/>
      <c r="N324" s="24"/>
      <c r="O324" s="24"/>
      <c r="P324" s="24"/>
      <c r="Q324" s="161"/>
      <c r="R324" s="105"/>
      <c r="S324" s="106"/>
      <c r="T324" s="106"/>
      <c r="U324" s="106"/>
      <c r="V324" s="105"/>
      <c r="W324" s="107">
        <f t="shared" si="104"/>
        <v>0</v>
      </c>
      <c r="X324" s="106"/>
      <c r="Y324" s="106"/>
      <c r="Z324" s="106"/>
      <c r="AA324" s="106"/>
      <c r="AB324" s="106"/>
      <c r="AC324" s="107">
        <f t="shared" si="105"/>
        <v>0</v>
      </c>
      <c r="AD324" s="108" t="str">
        <f>IF(AE324=0,"--",IF(AE324&lt;='[4]db fasce di rischio'!$B$4,'[4]db fasce di rischio'!$A$2,IF(AE324&lt;='[4]db fasce di rischio'!$D$4,'[4]db fasce di rischio'!$C$2,IF(AE324&lt;='[4]db fasce di rischio'!$F$4,'[4]db fasce di rischio'!$E$2,IF(AE324&lt;='[4]db fasce di rischio'!$H$4,'[4]db fasce di rischio'!$G$2,"")))))</f>
        <v>--</v>
      </c>
      <c r="AE324" s="109">
        <f t="shared" si="99"/>
        <v>0</v>
      </c>
      <c r="AF324" s="106"/>
      <c r="AG324" s="108" t="str">
        <f>IF(AH324=0,"--",IF(AH324&lt;='db fasce di rischio'!$B$4,'db fasce di rischio'!$A$2,IF(AH324&lt;='db fasce di rischio'!$D$4,'db fasce di rischio'!$C$2,IF(AH324&lt;='db fasce di rischio'!$F$4,'db fasce di rischio'!$E$2,IF(AH324&lt;='db fasce di rischio'!$H$4,'db fasce di rischio'!$G$2,"")))))</f>
        <v>--</v>
      </c>
      <c r="AH324" s="109">
        <f t="shared" si="100"/>
        <v>0</v>
      </c>
      <c r="AI324" s="108" t="str">
        <f t="shared" si="101"/>
        <v>--</v>
      </c>
      <c r="AJ324" s="28"/>
      <c r="AK324" s="28"/>
    </row>
    <row r="325" spans="1:37" ht="21" hidden="1" outlineLevel="1" x14ac:dyDescent="0.2">
      <c r="A325" s="161"/>
      <c r="B325" s="161"/>
      <c r="C325" s="24" t="s">
        <v>30</v>
      </c>
      <c r="D325" s="24" t="s">
        <v>30</v>
      </c>
      <c r="E325" s="24" t="s">
        <v>30</v>
      </c>
      <c r="F325" s="24" t="s">
        <v>30</v>
      </c>
      <c r="G325" s="152" t="str">
        <f t="shared" si="102"/>
        <v>--</v>
      </c>
      <c r="H325" s="109">
        <f t="shared" si="103"/>
        <v>0</v>
      </c>
      <c r="I325" s="25" t="s">
        <v>30</v>
      </c>
      <c r="J325" s="31" t="s">
        <v>30</v>
      </c>
      <c r="K325" s="82"/>
      <c r="L325" s="31"/>
      <c r="M325" s="24"/>
      <c r="N325" s="24"/>
      <c r="O325" s="24"/>
      <c r="P325" s="24"/>
      <c r="Q325" s="161"/>
      <c r="R325" s="105"/>
      <c r="S325" s="106"/>
      <c r="T325" s="106"/>
      <c r="U325" s="106"/>
      <c r="V325" s="105"/>
      <c r="W325" s="107">
        <f t="shared" si="104"/>
        <v>0</v>
      </c>
      <c r="X325" s="106"/>
      <c r="Y325" s="106"/>
      <c r="Z325" s="106"/>
      <c r="AA325" s="106"/>
      <c r="AB325" s="106"/>
      <c r="AC325" s="107">
        <f t="shared" si="105"/>
        <v>0</v>
      </c>
      <c r="AD325" s="108" t="str">
        <f>IF(AE325=0,"--",IF(AE325&lt;='[4]db fasce di rischio'!$B$4,'[4]db fasce di rischio'!$A$2,IF(AE325&lt;='[4]db fasce di rischio'!$D$4,'[4]db fasce di rischio'!$C$2,IF(AE325&lt;='[4]db fasce di rischio'!$F$4,'[4]db fasce di rischio'!$E$2,IF(AE325&lt;='[4]db fasce di rischio'!$H$4,'[4]db fasce di rischio'!$G$2,"")))))</f>
        <v>--</v>
      </c>
      <c r="AE325" s="109">
        <f t="shared" si="99"/>
        <v>0</v>
      </c>
      <c r="AF325" s="106"/>
      <c r="AG325" s="108" t="str">
        <f>IF(AH325=0,"--",IF(AH325&lt;='db fasce di rischio'!$B$4,'db fasce di rischio'!$A$2,IF(AH325&lt;='db fasce di rischio'!$D$4,'db fasce di rischio'!$C$2,IF(AH325&lt;='db fasce di rischio'!$F$4,'db fasce di rischio'!$E$2,IF(AH325&lt;='db fasce di rischio'!$H$4,'db fasce di rischio'!$G$2,"")))))</f>
        <v>--</v>
      </c>
      <c r="AH325" s="109">
        <f t="shared" si="100"/>
        <v>0</v>
      </c>
      <c r="AI325" s="108" t="str">
        <f t="shared" si="101"/>
        <v>--</v>
      </c>
      <c r="AJ325" s="28"/>
      <c r="AK325" s="28"/>
    </row>
    <row r="326" spans="1:37" ht="21" hidden="1" outlineLevel="1" x14ac:dyDescent="0.2">
      <c r="A326" s="161"/>
      <c r="B326" s="161"/>
      <c r="C326" s="24" t="s">
        <v>30</v>
      </c>
      <c r="D326" s="24" t="s">
        <v>30</v>
      </c>
      <c r="E326" s="24" t="s">
        <v>30</v>
      </c>
      <c r="F326" s="24" t="s">
        <v>30</v>
      </c>
      <c r="G326" s="152" t="str">
        <f t="shared" si="102"/>
        <v>--</v>
      </c>
      <c r="H326" s="109">
        <f t="shared" si="103"/>
        <v>0</v>
      </c>
      <c r="I326" s="25" t="s">
        <v>30</v>
      </c>
      <c r="J326" s="31" t="s">
        <v>30</v>
      </c>
      <c r="K326" s="82"/>
      <c r="L326" s="31"/>
      <c r="M326" s="24"/>
      <c r="N326" s="24"/>
      <c r="O326" s="24"/>
      <c r="P326" s="26"/>
      <c r="Q326" s="161"/>
      <c r="R326" s="105"/>
      <c r="S326" s="106"/>
      <c r="T326" s="106"/>
      <c r="U326" s="106"/>
      <c r="V326" s="105"/>
      <c r="W326" s="107">
        <f t="shared" si="104"/>
        <v>0</v>
      </c>
      <c r="X326" s="106"/>
      <c r="Y326" s="106"/>
      <c r="Z326" s="106"/>
      <c r="AA326" s="106"/>
      <c r="AB326" s="106"/>
      <c r="AC326" s="107">
        <f t="shared" si="105"/>
        <v>0</v>
      </c>
      <c r="AD326" s="108" t="str">
        <f>IF(AE326=0,"--",IF(AE326&lt;='[4]db fasce di rischio'!$B$4,'[4]db fasce di rischio'!$A$2,IF(AE326&lt;='[4]db fasce di rischio'!$D$4,'[4]db fasce di rischio'!$C$2,IF(AE326&lt;='[4]db fasce di rischio'!$F$4,'[4]db fasce di rischio'!$E$2,IF(AE326&lt;='[4]db fasce di rischio'!$H$4,'[4]db fasce di rischio'!$G$2,"")))))</f>
        <v>--</v>
      </c>
      <c r="AE326" s="109">
        <f t="shared" si="99"/>
        <v>0</v>
      </c>
      <c r="AF326" s="106"/>
      <c r="AG326" s="108" t="str">
        <f>IF(AH326=0,"--",IF(AH326&lt;='db fasce di rischio'!$B$4,'db fasce di rischio'!$A$2,IF(AH326&lt;='db fasce di rischio'!$D$4,'db fasce di rischio'!$C$2,IF(AH326&lt;='db fasce di rischio'!$F$4,'db fasce di rischio'!$E$2,IF(AH326&lt;='db fasce di rischio'!$H$4,'db fasce di rischio'!$G$2,"")))))</f>
        <v>--</v>
      </c>
      <c r="AH326" s="109">
        <f t="shared" si="100"/>
        <v>0</v>
      </c>
      <c r="AI326" s="108" t="str">
        <f t="shared" si="101"/>
        <v>--</v>
      </c>
      <c r="AJ326" s="28"/>
      <c r="AK326" s="28"/>
    </row>
    <row r="327" spans="1:37" ht="21" hidden="1" outlineLevel="1" x14ac:dyDescent="0.2">
      <c r="A327" s="161"/>
      <c r="B327" s="161"/>
      <c r="C327" s="24" t="s">
        <v>30</v>
      </c>
      <c r="D327" s="24" t="s">
        <v>30</v>
      </c>
      <c r="E327" s="24" t="s">
        <v>30</v>
      </c>
      <c r="F327" s="24" t="s">
        <v>30</v>
      </c>
      <c r="G327" s="152" t="str">
        <f t="shared" si="102"/>
        <v>--</v>
      </c>
      <c r="H327" s="109">
        <f t="shared" si="103"/>
        <v>0</v>
      </c>
      <c r="I327" s="25" t="s">
        <v>30</v>
      </c>
      <c r="J327" s="31" t="s">
        <v>30</v>
      </c>
      <c r="K327" s="82"/>
      <c r="L327" s="31"/>
      <c r="M327" s="24"/>
      <c r="N327" s="24"/>
      <c r="O327" s="24"/>
      <c r="P327" s="27"/>
      <c r="Q327" s="161"/>
      <c r="R327" s="105"/>
      <c r="S327" s="106"/>
      <c r="T327" s="106"/>
      <c r="U327" s="106"/>
      <c r="V327" s="105"/>
      <c r="W327" s="107">
        <f t="shared" si="104"/>
        <v>0</v>
      </c>
      <c r="X327" s="106"/>
      <c r="Y327" s="106"/>
      <c r="Z327" s="106"/>
      <c r="AA327" s="106"/>
      <c r="AB327" s="106"/>
      <c r="AC327" s="107">
        <f t="shared" si="105"/>
        <v>0</v>
      </c>
      <c r="AD327" s="108" t="str">
        <f>IF(AE327=0,"--",IF(AE327&lt;='[4]db fasce di rischio'!$B$4,'[4]db fasce di rischio'!$A$2,IF(AE327&lt;='[4]db fasce di rischio'!$D$4,'[4]db fasce di rischio'!$C$2,IF(AE327&lt;='[4]db fasce di rischio'!$F$4,'[4]db fasce di rischio'!$E$2,IF(AE327&lt;='[4]db fasce di rischio'!$H$4,'[4]db fasce di rischio'!$G$2,"")))))</f>
        <v>--</v>
      </c>
      <c r="AE327" s="109">
        <f t="shared" si="99"/>
        <v>0</v>
      </c>
      <c r="AF327" s="106"/>
      <c r="AG327" s="108" t="str">
        <f>IF(AH327=0,"--",IF(AH327&lt;='db fasce di rischio'!$B$4,'db fasce di rischio'!$A$2,IF(AH327&lt;='db fasce di rischio'!$D$4,'db fasce di rischio'!$C$2,IF(AH327&lt;='db fasce di rischio'!$F$4,'db fasce di rischio'!$E$2,IF(AH327&lt;='db fasce di rischio'!$H$4,'db fasce di rischio'!$G$2,"")))))</f>
        <v>--</v>
      </c>
      <c r="AH327" s="109">
        <f t="shared" si="100"/>
        <v>0</v>
      </c>
      <c r="AI327" s="108" t="str">
        <f t="shared" si="101"/>
        <v>--</v>
      </c>
      <c r="AJ327" s="28"/>
      <c r="AK327" s="28"/>
    </row>
    <row r="328" spans="1:37" ht="21" collapsed="1" x14ac:dyDescent="0.2">
      <c r="A328" s="160"/>
      <c r="B328" s="160"/>
      <c r="C328" s="87"/>
      <c r="D328" s="87"/>
      <c r="E328" s="87"/>
      <c r="F328" s="87"/>
      <c r="G328" s="87"/>
      <c r="H328" s="87"/>
      <c r="I328" s="87"/>
      <c r="J328" s="87"/>
      <c r="K328" s="168"/>
      <c r="L328" s="87"/>
      <c r="M328" s="87"/>
      <c r="N328" s="87"/>
      <c r="O328" s="87"/>
      <c r="P328" s="87"/>
      <c r="Q328" s="160"/>
      <c r="R328" s="28"/>
      <c r="S328" s="28"/>
      <c r="T328" s="28"/>
      <c r="U328" s="28"/>
      <c r="V328" s="28"/>
      <c r="W328" s="28"/>
      <c r="X328" s="28"/>
      <c r="Y328" s="28"/>
      <c r="Z328" s="28"/>
      <c r="AA328" s="28"/>
      <c r="AB328" s="28"/>
      <c r="AC328" s="28"/>
      <c r="AD328" s="28"/>
      <c r="AE328" s="28"/>
      <c r="AF328" s="28"/>
      <c r="AG328" s="28"/>
      <c r="AH328" s="28"/>
      <c r="AI328" s="28"/>
      <c r="AJ328" s="28"/>
      <c r="AK328" s="28"/>
    </row>
    <row r="329" spans="1:37" ht="90.6" customHeight="1" x14ac:dyDescent="0.2">
      <c r="A329" s="29"/>
      <c r="B329" s="29"/>
      <c r="C329" s="30" t="s">
        <v>665</v>
      </c>
      <c r="D329" s="30"/>
      <c r="E329" s="28"/>
      <c r="F329" s="28"/>
      <c r="G329" s="28"/>
      <c r="H329" s="28"/>
      <c r="I329" s="28"/>
      <c r="J329" s="28"/>
      <c r="K329" s="80"/>
      <c r="L329" s="28"/>
      <c r="M329" s="28"/>
      <c r="N329" s="28"/>
      <c r="O329" s="79" t="s">
        <v>6</v>
      </c>
      <c r="P329" s="79" t="s">
        <v>666</v>
      </c>
      <c r="Q329" s="28"/>
      <c r="R329" s="192" t="str">
        <f>'Val testo - PNA 2019'!$A$4</f>
        <v>Livello di interesse “esterno”(1.1)</v>
      </c>
      <c r="S329" s="192" t="str">
        <f>'Val testo - PNA 2019'!$A$12</f>
        <v>Grado di discrezionalità del decisore interno alla PA rispetto al processo (1.2)</v>
      </c>
      <c r="T329" s="192" t="str">
        <f>'Val testo - PNA 2019'!$A$20</f>
        <v>Manifestazione di eventi corruttivi o di maladministration in passato (1.3)</v>
      </c>
      <c r="U329" s="192" t="str">
        <f>'Val testo - PNA 2019'!$A$28</f>
        <v>Complessità/opacità del processo decisionale (1.4)</v>
      </c>
      <c r="V329" s="192" t="str">
        <f>'Val testo - PNA 2019'!$A$36</f>
        <v>Livello di collaborazione del responsabile del processo (1.5)</v>
      </c>
      <c r="W329" s="193" t="s">
        <v>1276</v>
      </c>
      <c r="X329" s="192" t="str">
        <f>'Val testo - PNA 2019'!$A$46</f>
        <v>Impatto organizzativo (2.1)</v>
      </c>
      <c r="Y329" s="192" t="str">
        <f>'Val testo - PNA 2019'!$A$54</f>
        <v>Impatto derivante dalla definizione dei ruoli/responsabilità (2.2)</v>
      </c>
      <c r="Z329" s="192" t="str">
        <f>'Val testo - PNA 2019'!$A$62</f>
        <v>Impatto economico (2.3)</v>
      </c>
      <c r="AA329" s="192" t="str">
        <f>'Val testo - PNA 2019'!$A$70</f>
        <v>Impatto reputazionale (2.4)</v>
      </c>
      <c r="AB329" s="192" t="str">
        <f>'Val testo - PNA 2019'!$A$78</f>
        <v>Impatto organizzativo, economico e sull'immagine (2.5)</v>
      </c>
      <c r="AC329" s="193" t="s">
        <v>1276</v>
      </c>
      <c r="AD329" s="194" t="s">
        <v>1277</v>
      </c>
      <c r="AE329" s="194" t="s">
        <v>1278</v>
      </c>
      <c r="AF329" s="174" t="s">
        <v>1382</v>
      </c>
      <c r="AG329" s="194" t="s">
        <v>1303</v>
      </c>
      <c r="AH329" s="194" t="s">
        <v>1304</v>
      </c>
      <c r="AI329" s="175" t="s">
        <v>1387</v>
      </c>
      <c r="AJ329" s="28"/>
      <c r="AK329" s="28"/>
    </row>
    <row r="330" spans="1:37" ht="30.6" customHeight="1" x14ac:dyDescent="0.2">
      <c r="A330" s="160"/>
      <c r="B330" s="160">
        <v>16</v>
      </c>
      <c r="C330" s="265" t="s">
        <v>1257</v>
      </c>
      <c r="D330" s="266"/>
      <c r="E330" s="267"/>
      <c r="F330" s="270"/>
      <c r="G330" s="270"/>
      <c r="H330" s="270"/>
      <c r="I330" s="270"/>
      <c r="J330" s="45" t="s">
        <v>11</v>
      </c>
      <c r="K330" s="271" t="s">
        <v>3</v>
      </c>
      <c r="L330" s="271"/>
      <c r="M330" s="37"/>
      <c r="N330" s="153" t="s">
        <v>667</v>
      </c>
      <c r="O330" s="154" t="str">
        <f>IF(P330=0,"--",IF(P330&lt;='db fasce di rischio'!$B$4,'db fasce di rischio'!$A$2,IF(P330&lt;='db fasce di rischio'!$D$4,'db fasce di rischio'!$C$2,IF(P330&lt;='db fasce di rischio'!$F$4,'db fasce di rischio'!$E$2,IF(P330&lt;='db fasce di rischio'!$H$4,'db fasce di rischio'!$G$2,"")))))</f>
        <v>--</v>
      </c>
      <c r="P330" s="155">
        <f>IF(AH330=0,MAX(AH330:AH348),AH330)</f>
        <v>0</v>
      </c>
      <c r="Q330" s="160"/>
      <c r="R330" s="105"/>
      <c r="S330" s="106"/>
      <c r="T330" s="106"/>
      <c r="U330" s="106"/>
      <c r="V330" s="105"/>
      <c r="W330" s="107">
        <f>SUM(R330:V330)/5</f>
        <v>0</v>
      </c>
      <c r="X330" s="106"/>
      <c r="Y330" s="106"/>
      <c r="Z330" s="106"/>
      <c r="AA330" s="106"/>
      <c r="AB330" s="106"/>
      <c r="AC330" s="107">
        <f>SUM(X330:AB330)/5</f>
        <v>0</v>
      </c>
      <c r="AD330" s="108" t="str">
        <f>IF(AE330=0,"--",IF(AE330&lt;='[4]db fasce di rischio'!$B$4,'[4]db fasce di rischio'!$A$2,IF(AE330&lt;='[4]db fasce di rischio'!$D$4,'[4]db fasce di rischio'!$C$2,IF(AE330&lt;='[4]db fasce di rischio'!$F$4,'[4]db fasce di rischio'!$E$2,IF(AE330&lt;='[4]db fasce di rischio'!$H$4,'[4]db fasce di rischio'!$G$2,"")))))</f>
        <v>--</v>
      </c>
      <c r="AE330" s="109">
        <f>W330*AC330</f>
        <v>0</v>
      </c>
      <c r="AF330" s="106"/>
      <c r="AG330" s="108" t="str">
        <f>IF(AH330=0,"--",IF(AH330&lt;='db fasce di rischio'!$B$4,'db fasce di rischio'!$A$2,IF(AH330&lt;='db fasce di rischio'!$D$4,'db fasce di rischio'!$C$2,IF(AH330&lt;='db fasce di rischio'!$F$4,'db fasce di rischio'!$E$2,IF(AH330&lt;='db fasce di rischio'!$H$4,'db fasce di rischio'!$G$2,"")))))</f>
        <v>--</v>
      </c>
      <c r="AH330" s="109">
        <f>IF(MAX(AH334:AH348)&gt;(AF330*AE330),MAX(AH334:AH348),AF330*AE330)</f>
        <v>0</v>
      </c>
      <c r="AI330" s="108" t="str">
        <f>AG330</f>
        <v>--</v>
      </c>
      <c r="AJ330" s="28"/>
      <c r="AK330" s="28"/>
    </row>
    <row r="331" spans="1:37" ht="59.45" customHeight="1" x14ac:dyDescent="0.2">
      <c r="A331" s="160"/>
      <c r="B331" s="160"/>
      <c r="C331" s="268"/>
      <c r="D331" s="269"/>
      <c r="E331" s="269"/>
      <c r="F331" s="164"/>
      <c r="G331" s="164"/>
      <c r="H331" s="164"/>
      <c r="I331" s="164"/>
      <c r="J331" s="164"/>
      <c r="K331" s="164"/>
      <c r="L331" s="164"/>
      <c r="M331" s="165"/>
      <c r="N331" s="272" t="s">
        <v>1302</v>
      </c>
      <c r="O331" s="272"/>
      <c r="P331" s="272"/>
      <c r="Q331" s="160"/>
      <c r="R331" s="160"/>
      <c r="S331" s="28"/>
      <c r="T331" s="28"/>
      <c r="U331" s="28"/>
      <c r="V331" s="28"/>
      <c r="W331" s="28"/>
      <c r="X331" s="28"/>
      <c r="Y331" s="28"/>
      <c r="Z331" s="28"/>
      <c r="AA331" s="28"/>
      <c r="AB331" s="28"/>
      <c r="AC331" s="28"/>
      <c r="AD331" s="28"/>
      <c r="AE331" s="28"/>
      <c r="AF331" s="28"/>
      <c r="AG331" s="28"/>
      <c r="AH331" s="28"/>
      <c r="AI331" s="28"/>
      <c r="AJ331" s="28"/>
      <c r="AK331" s="28"/>
    </row>
    <row r="332" spans="1:37" ht="31.5" hidden="1" customHeight="1" outlineLevel="1" x14ac:dyDescent="0.2">
      <c r="A332" s="160"/>
      <c r="B332" s="160"/>
      <c r="C332" s="260" t="s">
        <v>1256</v>
      </c>
      <c r="D332" s="261"/>
      <c r="E332" s="151"/>
      <c r="F332" s="151"/>
      <c r="G332" s="151"/>
      <c r="H332" s="151"/>
      <c r="I332" s="151"/>
      <c r="J332" s="151"/>
      <c r="K332" s="150"/>
      <c r="L332" s="151"/>
      <c r="M332" s="156">
        <f>SUM(I319:I327)</f>
        <v>0</v>
      </c>
      <c r="N332" s="157"/>
      <c r="O332" s="157"/>
      <c r="P332" s="157"/>
      <c r="Q332" s="160"/>
      <c r="R332" s="160"/>
      <c r="S332" s="28"/>
      <c r="T332" s="28"/>
      <c r="U332" s="28"/>
      <c r="V332" s="28"/>
      <c r="W332" s="28"/>
      <c r="X332" s="28"/>
      <c r="Y332" s="28"/>
      <c r="Z332" s="28"/>
      <c r="AA332" s="28"/>
      <c r="AB332" s="28"/>
      <c r="AC332" s="28"/>
      <c r="AD332" s="28"/>
      <c r="AE332" s="28"/>
      <c r="AF332" s="28"/>
      <c r="AG332" s="28"/>
      <c r="AH332" s="28"/>
      <c r="AI332" s="28"/>
      <c r="AJ332" s="28"/>
      <c r="AK332" s="28"/>
    </row>
    <row r="333" spans="1:37" ht="81.95" hidden="1" customHeight="1" outlineLevel="1" x14ac:dyDescent="0.2">
      <c r="A333" s="161"/>
      <c r="B333" s="161"/>
      <c r="C333" s="22" t="s">
        <v>905</v>
      </c>
      <c r="D333" s="22" t="s">
        <v>906</v>
      </c>
      <c r="E333" s="22" t="s">
        <v>971</v>
      </c>
      <c r="F333" s="22" t="s">
        <v>970</v>
      </c>
      <c r="G333" s="262" t="s">
        <v>1299</v>
      </c>
      <c r="H333" s="263"/>
      <c r="I333" s="22" t="s">
        <v>969</v>
      </c>
      <c r="J333" s="22" t="s">
        <v>907</v>
      </c>
      <c r="K333" s="45" t="s">
        <v>972</v>
      </c>
      <c r="L333" s="45" t="s">
        <v>908</v>
      </c>
      <c r="M333" s="22" t="s">
        <v>630</v>
      </c>
      <c r="N333" s="22" t="s">
        <v>668</v>
      </c>
      <c r="O333" s="22" t="s">
        <v>669</v>
      </c>
      <c r="P333" s="22" t="s">
        <v>670</v>
      </c>
      <c r="Q333" s="161"/>
      <c r="R333" s="192" t="str">
        <f>'Val testo - PNA 2019'!$A$4</f>
        <v>Livello di interesse “esterno”(1.1)</v>
      </c>
      <c r="S333" s="192" t="str">
        <f>'Val testo - PNA 2019'!$A$12</f>
        <v>Grado di discrezionalità del decisore interno alla PA rispetto al processo (1.2)</v>
      </c>
      <c r="T333" s="192" t="str">
        <f>'Val testo - PNA 2019'!$A$20</f>
        <v>Manifestazione di eventi corruttivi o di maladministration in passato (1.3)</v>
      </c>
      <c r="U333" s="192" t="str">
        <f>'Val testo - PNA 2019'!$A$28</f>
        <v>Complessità/opacità del processo decisionale (1.4)</v>
      </c>
      <c r="V333" s="192" t="str">
        <f>'Val testo - PNA 2019'!$A$36</f>
        <v>Livello di collaborazione del responsabile del processo (1.5)</v>
      </c>
      <c r="W333" s="193" t="s">
        <v>1276</v>
      </c>
      <c r="X333" s="192" t="str">
        <f>'Val testo - PNA 2019'!$A$46</f>
        <v>Impatto organizzativo (2.1)</v>
      </c>
      <c r="Y333" s="192" t="str">
        <f>'Val testo - PNA 2019'!$A$54</f>
        <v>Impatto derivante dalla definizione dei ruoli/responsabilità (2.2)</v>
      </c>
      <c r="Z333" s="192" t="str">
        <f>'Val testo - PNA 2019'!$A$62</f>
        <v>Impatto economico (2.3)</v>
      </c>
      <c r="AA333" s="192" t="str">
        <f>'Val testo - PNA 2019'!$A$70</f>
        <v>Impatto reputazionale (2.4)</v>
      </c>
      <c r="AB333" s="192" t="str">
        <f>'Val testo - PNA 2019'!$A$78</f>
        <v>Impatto organizzativo, economico e sull'immagine (2.5)</v>
      </c>
      <c r="AC333" s="193" t="s">
        <v>1276</v>
      </c>
      <c r="AD333" s="194" t="s">
        <v>1277</v>
      </c>
      <c r="AE333" s="194" t="s">
        <v>1278</v>
      </c>
      <c r="AF333" s="174" t="s">
        <v>1382</v>
      </c>
      <c r="AG333" s="194" t="s">
        <v>1303</v>
      </c>
      <c r="AH333" s="194" t="s">
        <v>1293</v>
      </c>
      <c r="AI333" s="175" t="s">
        <v>1387</v>
      </c>
      <c r="AJ333" s="28"/>
      <c r="AK333" s="28"/>
    </row>
    <row r="334" spans="1:37" ht="21" hidden="1" outlineLevel="1" x14ac:dyDescent="0.2">
      <c r="A334" s="161"/>
      <c r="B334" s="161"/>
      <c r="C334" s="24" t="s">
        <v>30</v>
      </c>
      <c r="D334" s="24" t="s">
        <v>30</v>
      </c>
      <c r="E334" s="24" t="s">
        <v>30</v>
      </c>
      <c r="F334" s="24" t="s">
        <v>30</v>
      </c>
      <c r="G334" s="152" t="str">
        <f>AG334</f>
        <v>--</v>
      </c>
      <c r="H334" s="109">
        <f>AH334</f>
        <v>0</v>
      </c>
      <c r="I334" s="25" t="s">
        <v>30</v>
      </c>
      <c r="J334" s="31" t="s">
        <v>30</v>
      </c>
      <c r="K334" s="82"/>
      <c r="L334" s="31"/>
      <c r="M334" s="24"/>
      <c r="N334" s="24"/>
      <c r="O334" s="24"/>
      <c r="P334" s="24"/>
      <c r="Q334" s="161"/>
      <c r="R334" s="105"/>
      <c r="S334" s="106"/>
      <c r="T334" s="106"/>
      <c r="U334" s="106"/>
      <c r="V334" s="105"/>
      <c r="W334" s="107">
        <f>SUM(R334:V334)/5</f>
        <v>0</v>
      </c>
      <c r="X334" s="106"/>
      <c r="Y334" s="106"/>
      <c r="Z334" s="106"/>
      <c r="AA334" s="106"/>
      <c r="AB334" s="106"/>
      <c r="AC334" s="107">
        <f>SUM(X334:AB334)/5</f>
        <v>0</v>
      </c>
      <c r="AD334" s="108" t="str">
        <f>IF(AE334=0,"--",IF(AE334&lt;='[4]db fasce di rischio'!$B$4,'[4]db fasce di rischio'!$A$2,IF(AE334&lt;='[4]db fasce di rischio'!$D$4,'[4]db fasce di rischio'!$C$2,IF(AE334&lt;='[4]db fasce di rischio'!$F$4,'[4]db fasce di rischio'!$E$2,IF(AE334&lt;='[4]db fasce di rischio'!$H$4,'[4]db fasce di rischio'!$G$2,"")))))</f>
        <v>--</v>
      </c>
      <c r="AE334" s="109">
        <f t="shared" ref="AE334:AE348" si="106">W334*AC334</f>
        <v>0</v>
      </c>
      <c r="AF334" s="106"/>
      <c r="AG334" s="108" t="str">
        <f>IF(AH334=0,"--",IF(AH334&lt;='db fasce di rischio'!$B$4,'db fasce di rischio'!$A$2,IF(AH334&lt;='db fasce di rischio'!$D$4,'db fasce di rischio'!$C$2,IF(AH334&lt;='db fasce di rischio'!$F$4,'db fasce di rischio'!$E$2,IF(AH334&lt;='db fasce di rischio'!$H$4,'db fasce di rischio'!$G$2,"")))))</f>
        <v>--</v>
      </c>
      <c r="AH334" s="109">
        <f t="shared" ref="AH334:AH348" si="107">AF334*AE334</f>
        <v>0</v>
      </c>
      <c r="AI334" s="108" t="str">
        <f t="shared" ref="AI334:AI348" si="108">AG334</f>
        <v>--</v>
      </c>
      <c r="AJ334" s="28"/>
      <c r="AK334" s="28"/>
    </row>
    <row r="335" spans="1:37" ht="21" hidden="1" outlineLevel="1" x14ac:dyDescent="0.2">
      <c r="A335" s="161"/>
      <c r="B335" s="161"/>
      <c r="C335" s="24" t="s">
        <v>30</v>
      </c>
      <c r="D335" s="24" t="s">
        <v>30</v>
      </c>
      <c r="E335" s="24" t="s">
        <v>30</v>
      </c>
      <c r="F335" s="24" t="s">
        <v>30</v>
      </c>
      <c r="G335" s="152" t="str">
        <f t="shared" ref="G335:G348" si="109">AG335</f>
        <v>--</v>
      </c>
      <c r="H335" s="109">
        <f t="shared" ref="H335:H348" si="110">AH335</f>
        <v>0</v>
      </c>
      <c r="I335" s="25" t="s">
        <v>30</v>
      </c>
      <c r="J335" s="31" t="s">
        <v>30</v>
      </c>
      <c r="K335" s="82"/>
      <c r="L335" s="31"/>
      <c r="M335" s="24"/>
      <c r="N335" s="24"/>
      <c r="O335" s="24"/>
      <c r="P335" s="24"/>
      <c r="Q335" s="161"/>
      <c r="R335" s="105"/>
      <c r="S335" s="106"/>
      <c r="T335" s="106"/>
      <c r="U335" s="106"/>
      <c r="V335" s="105"/>
      <c r="W335" s="107">
        <f t="shared" ref="W335:W348" si="111">SUM(R335:V335)/5</f>
        <v>0</v>
      </c>
      <c r="X335" s="106"/>
      <c r="Y335" s="106"/>
      <c r="Z335" s="106"/>
      <c r="AA335" s="106"/>
      <c r="AB335" s="106"/>
      <c r="AC335" s="107">
        <f t="shared" ref="AC335:AC348" si="112">SUM(X335:AB335)/5</f>
        <v>0</v>
      </c>
      <c r="AD335" s="108" t="str">
        <f>IF(AE335=0,"--",IF(AE335&lt;='[4]db fasce di rischio'!$B$4,'[4]db fasce di rischio'!$A$2,IF(AE335&lt;='[4]db fasce di rischio'!$D$4,'[4]db fasce di rischio'!$C$2,IF(AE335&lt;='[4]db fasce di rischio'!$F$4,'[4]db fasce di rischio'!$E$2,IF(AE335&lt;='[4]db fasce di rischio'!$H$4,'[4]db fasce di rischio'!$G$2,"")))))</f>
        <v>--</v>
      </c>
      <c r="AE335" s="109">
        <f t="shared" si="106"/>
        <v>0</v>
      </c>
      <c r="AF335" s="106"/>
      <c r="AG335" s="108" t="str">
        <f>IF(AH335=0,"--",IF(AH335&lt;='db fasce di rischio'!$B$4,'db fasce di rischio'!$A$2,IF(AH335&lt;='db fasce di rischio'!$D$4,'db fasce di rischio'!$C$2,IF(AH335&lt;='db fasce di rischio'!$F$4,'db fasce di rischio'!$E$2,IF(AH335&lt;='db fasce di rischio'!$H$4,'db fasce di rischio'!$G$2,"")))))</f>
        <v>--</v>
      </c>
      <c r="AH335" s="109">
        <f t="shared" si="107"/>
        <v>0</v>
      </c>
      <c r="AI335" s="108" t="str">
        <f t="shared" si="108"/>
        <v>--</v>
      </c>
      <c r="AJ335" s="28"/>
      <c r="AK335" s="28"/>
    </row>
    <row r="336" spans="1:37" ht="21" hidden="1" outlineLevel="1" x14ac:dyDescent="0.2">
      <c r="A336" s="161"/>
      <c r="B336" s="161"/>
      <c r="C336" s="24" t="s">
        <v>30</v>
      </c>
      <c r="D336" s="24" t="s">
        <v>30</v>
      </c>
      <c r="E336" s="24" t="s">
        <v>30</v>
      </c>
      <c r="F336" s="24" t="s">
        <v>30</v>
      </c>
      <c r="G336" s="152" t="str">
        <f t="shared" si="109"/>
        <v>--</v>
      </c>
      <c r="H336" s="109">
        <f t="shared" si="110"/>
        <v>0</v>
      </c>
      <c r="I336" s="25" t="s">
        <v>30</v>
      </c>
      <c r="J336" s="31" t="s">
        <v>30</v>
      </c>
      <c r="K336" s="82"/>
      <c r="L336" s="31"/>
      <c r="M336" s="24"/>
      <c r="N336" s="24"/>
      <c r="O336" s="24"/>
      <c r="P336" s="24"/>
      <c r="Q336" s="161"/>
      <c r="R336" s="105"/>
      <c r="S336" s="106"/>
      <c r="T336" s="106"/>
      <c r="U336" s="106"/>
      <c r="V336" s="105"/>
      <c r="W336" s="107">
        <f t="shared" si="111"/>
        <v>0</v>
      </c>
      <c r="X336" s="106"/>
      <c r="Y336" s="106"/>
      <c r="Z336" s="106"/>
      <c r="AA336" s="106"/>
      <c r="AB336" s="106"/>
      <c r="AC336" s="107">
        <f t="shared" si="112"/>
        <v>0</v>
      </c>
      <c r="AD336" s="108" t="str">
        <f>IF(AE336=0,"--",IF(AE336&lt;='[4]db fasce di rischio'!$B$4,'[4]db fasce di rischio'!$A$2,IF(AE336&lt;='[4]db fasce di rischio'!$D$4,'[4]db fasce di rischio'!$C$2,IF(AE336&lt;='[4]db fasce di rischio'!$F$4,'[4]db fasce di rischio'!$E$2,IF(AE336&lt;='[4]db fasce di rischio'!$H$4,'[4]db fasce di rischio'!$G$2,"")))))</f>
        <v>--</v>
      </c>
      <c r="AE336" s="109">
        <f t="shared" si="106"/>
        <v>0</v>
      </c>
      <c r="AF336" s="106"/>
      <c r="AG336" s="108" t="str">
        <f>IF(AH336=0,"--",IF(AH336&lt;='db fasce di rischio'!$B$4,'db fasce di rischio'!$A$2,IF(AH336&lt;='db fasce di rischio'!$D$4,'db fasce di rischio'!$C$2,IF(AH336&lt;='db fasce di rischio'!$F$4,'db fasce di rischio'!$E$2,IF(AH336&lt;='db fasce di rischio'!$H$4,'db fasce di rischio'!$G$2,"")))))</f>
        <v>--</v>
      </c>
      <c r="AH336" s="109">
        <f t="shared" si="107"/>
        <v>0</v>
      </c>
      <c r="AI336" s="108" t="str">
        <f t="shared" si="108"/>
        <v>--</v>
      </c>
      <c r="AJ336" s="28"/>
      <c r="AK336" s="28"/>
    </row>
    <row r="337" spans="1:37" ht="21" hidden="1" outlineLevel="1" x14ac:dyDescent="0.2">
      <c r="A337" s="161"/>
      <c r="B337" s="161"/>
      <c r="C337" s="24" t="s">
        <v>30</v>
      </c>
      <c r="D337" s="24" t="s">
        <v>30</v>
      </c>
      <c r="E337" s="24" t="s">
        <v>30</v>
      </c>
      <c r="F337" s="24" t="s">
        <v>30</v>
      </c>
      <c r="G337" s="152" t="str">
        <f t="shared" si="109"/>
        <v>--</v>
      </c>
      <c r="H337" s="109">
        <f t="shared" si="110"/>
        <v>0</v>
      </c>
      <c r="I337" s="25" t="s">
        <v>30</v>
      </c>
      <c r="J337" s="31" t="s">
        <v>30</v>
      </c>
      <c r="K337" s="82"/>
      <c r="L337" s="31"/>
      <c r="M337" s="24"/>
      <c r="N337" s="24"/>
      <c r="O337" s="24"/>
      <c r="P337" s="24"/>
      <c r="Q337" s="161"/>
      <c r="R337" s="105"/>
      <c r="S337" s="106"/>
      <c r="T337" s="106"/>
      <c r="U337" s="106"/>
      <c r="V337" s="105"/>
      <c r="W337" s="107">
        <f t="shared" si="111"/>
        <v>0</v>
      </c>
      <c r="X337" s="106"/>
      <c r="Y337" s="106"/>
      <c r="Z337" s="106"/>
      <c r="AA337" s="106"/>
      <c r="AB337" s="106"/>
      <c r="AC337" s="107">
        <f t="shared" si="112"/>
        <v>0</v>
      </c>
      <c r="AD337" s="108" t="str">
        <f>IF(AE337=0,"--",IF(AE337&lt;='[4]db fasce di rischio'!$B$4,'[4]db fasce di rischio'!$A$2,IF(AE337&lt;='[4]db fasce di rischio'!$D$4,'[4]db fasce di rischio'!$C$2,IF(AE337&lt;='[4]db fasce di rischio'!$F$4,'[4]db fasce di rischio'!$E$2,IF(AE337&lt;='[4]db fasce di rischio'!$H$4,'[4]db fasce di rischio'!$G$2,"")))))</f>
        <v>--</v>
      </c>
      <c r="AE337" s="109">
        <f t="shared" si="106"/>
        <v>0</v>
      </c>
      <c r="AF337" s="106"/>
      <c r="AG337" s="108" t="str">
        <f>IF(AH337=0,"--",IF(AH337&lt;='db fasce di rischio'!$B$4,'db fasce di rischio'!$A$2,IF(AH337&lt;='db fasce di rischio'!$D$4,'db fasce di rischio'!$C$2,IF(AH337&lt;='db fasce di rischio'!$F$4,'db fasce di rischio'!$E$2,IF(AH337&lt;='db fasce di rischio'!$H$4,'db fasce di rischio'!$G$2,"")))))</f>
        <v>--</v>
      </c>
      <c r="AH337" s="109">
        <f t="shared" si="107"/>
        <v>0</v>
      </c>
      <c r="AI337" s="108" t="str">
        <f t="shared" si="108"/>
        <v>--</v>
      </c>
      <c r="AJ337" s="28"/>
      <c r="AK337" s="28"/>
    </row>
    <row r="338" spans="1:37" ht="21" hidden="1" outlineLevel="1" x14ac:dyDescent="0.2">
      <c r="A338" s="161"/>
      <c r="B338" s="161"/>
      <c r="C338" s="24" t="s">
        <v>30</v>
      </c>
      <c r="D338" s="24" t="s">
        <v>30</v>
      </c>
      <c r="E338" s="24" t="s">
        <v>30</v>
      </c>
      <c r="F338" s="24" t="s">
        <v>30</v>
      </c>
      <c r="G338" s="152" t="str">
        <f t="shared" si="109"/>
        <v>--</v>
      </c>
      <c r="H338" s="109">
        <f t="shared" si="110"/>
        <v>0</v>
      </c>
      <c r="I338" s="25" t="s">
        <v>30</v>
      </c>
      <c r="J338" s="31" t="s">
        <v>30</v>
      </c>
      <c r="K338" s="82"/>
      <c r="L338" s="31"/>
      <c r="M338" s="24"/>
      <c r="N338" s="24"/>
      <c r="O338" s="24"/>
      <c r="P338" s="24"/>
      <c r="Q338" s="161"/>
      <c r="R338" s="105"/>
      <c r="S338" s="106"/>
      <c r="T338" s="106"/>
      <c r="U338" s="106"/>
      <c r="V338" s="105"/>
      <c r="W338" s="107">
        <f t="shared" si="111"/>
        <v>0</v>
      </c>
      <c r="X338" s="106"/>
      <c r="Y338" s="106"/>
      <c r="Z338" s="106"/>
      <c r="AA338" s="106"/>
      <c r="AB338" s="106"/>
      <c r="AC338" s="107">
        <f t="shared" si="112"/>
        <v>0</v>
      </c>
      <c r="AD338" s="108" t="str">
        <f>IF(AE338=0,"--",IF(AE338&lt;='[4]db fasce di rischio'!$B$4,'[4]db fasce di rischio'!$A$2,IF(AE338&lt;='[4]db fasce di rischio'!$D$4,'[4]db fasce di rischio'!$C$2,IF(AE338&lt;='[4]db fasce di rischio'!$F$4,'[4]db fasce di rischio'!$E$2,IF(AE338&lt;='[4]db fasce di rischio'!$H$4,'[4]db fasce di rischio'!$G$2,"")))))</f>
        <v>--</v>
      </c>
      <c r="AE338" s="109">
        <f t="shared" si="106"/>
        <v>0</v>
      </c>
      <c r="AF338" s="106"/>
      <c r="AG338" s="108" t="str">
        <f>IF(AH338=0,"--",IF(AH338&lt;='db fasce di rischio'!$B$4,'db fasce di rischio'!$A$2,IF(AH338&lt;='db fasce di rischio'!$D$4,'db fasce di rischio'!$C$2,IF(AH338&lt;='db fasce di rischio'!$F$4,'db fasce di rischio'!$E$2,IF(AH338&lt;='db fasce di rischio'!$H$4,'db fasce di rischio'!$G$2,"")))))</f>
        <v>--</v>
      </c>
      <c r="AH338" s="109">
        <f t="shared" si="107"/>
        <v>0</v>
      </c>
      <c r="AI338" s="108" t="str">
        <f t="shared" si="108"/>
        <v>--</v>
      </c>
      <c r="AJ338" s="28"/>
      <c r="AK338" s="28"/>
    </row>
    <row r="339" spans="1:37" ht="21" hidden="1" outlineLevel="1" x14ac:dyDescent="0.2">
      <c r="A339" s="161"/>
      <c r="B339" s="161"/>
      <c r="C339" s="24" t="s">
        <v>30</v>
      </c>
      <c r="D339" s="24" t="s">
        <v>30</v>
      </c>
      <c r="E339" s="24" t="s">
        <v>30</v>
      </c>
      <c r="F339" s="24" t="s">
        <v>30</v>
      </c>
      <c r="G339" s="152" t="str">
        <f t="shared" si="109"/>
        <v>--</v>
      </c>
      <c r="H339" s="109">
        <f t="shared" si="110"/>
        <v>0</v>
      </c>
      <c r="I339" s="25" t="s">
        <v>30</v>
      </c>
      <c r="J339" s="31" t="s">
        <v>30</v>
      </c>
      <c r="K339" s="82"/>
      <c r="L339" s="31"/>
      <c r="M339" s="24"/>
      <c r="N339" s="24"/>
      <c r="O339" s="24"/>
      <c r="P339" s="24"/>
      <c r="Q339" s="161"/>
      <c r="R339" s="105"/>
      <c r="S339" s="106"/>
      <c r="T339" s="106"/>
      <c r="U339" s="106"/>
      <c r="V339" s="105"/>
      <c r="W339" s="107">
        <f t="shared" si="111"/>
        <v>0</v>
      </c>
      <c r="X339" s="106"/>
      <c r="Y339" s="106"/>
      <c r="Z339" s="106"/>
      <c r="AA339" s="106"/>
      <c r="AB339" s="106"/>
      <c r="AC339" s="107">
        <f t="shared" si="112"/>
        <v>0</v>
      </c>
      <c r="AD339" s="108" t="str">
        <f>IF(AE339=0,"--",IF(AE339&lt;='[4]db fasce di rischio'!$B$4,'[4]db fasce di rischio'!$A$2,IF(AE339&lt;='[4]db fasce di rischio'!$D$4,'[4]db fasce di rischio'!$C$2,IF(AE339&lt;='[4]db fasce di rischio'!$F$4,'[4]db fasce di rischio'!$E$2,IF(AE339&lt;='[4]db fasce di rischio'!$H$4,'[4]db fasce di rischio'!$G$2,"")))))</f>
        <v>--</v>
      </c>
      <c r="AE339" s="109">
        <f t="shared" si="106"/>
        <v>0</v>
      </c>
      <c r="AF339" s="106"/>
      <c r="AG339" s="108" t="str">
        <f>IF(AH339=0,"--",IF(AH339&lt;='db fasce di rischio'!$B$4,'db fasce di rischio'!$A$2,IF(AH339&lt;='db fasce di rischio'!$D$4,'db fasce di rischio'!$C$2,IF(AH339&lt;='db fasce di rischio'!$F$4,'db fasce di rischio'!$E$2,IF(AH339&lt;='db fasce di rischio'!$H$4,'db fasce di rischio'!$G$2,"")))))</f>
        <v>--</v>
      </c>
      <c r="AH339" s="109">
        <f t="shared" si="107"/>
        <v>0</v>
      </c>
      <c r="AI339" s="108" t="str">
        <f t="shared" si="108"/>
        <v>--</v>
      </c>
      <c r="AJ339" s="28"/>
      <c r="AK339" s="28"/>
    </row>
    <row r="340" spans="1:37" ht="21" hidden="1" outlineLevel="1" x14ac:dyDescent="0.2">
      <c r="A340" s="161"/>
      <c r="B340" s="161"/>
      <c r="C340" s="24" t="s">
        <v>30</v>
      </c>
      <c r="D340" s="24" t="s">
        <v>30</v>
      </c>
      <c r="E340" s="24" t="s">
        <v>30</v>
      </c>
      <c r="F340" s="24" t="s">
        <v>30</v>
      </c>
      <c r="G340" s="152" t="str">
        <f t="shared" si="109"/>
        <v>--</v>
      </c>
      <c r="H340" s="109">
        <f t="shared" si="110"/>
        <v>0</v>
      </c>
      <c r="I340" s="25" t="s">
        <v>30</v>
      </c>
      <c r="J340" s="31" t="s">
        <v>30</v>
      </c>
      <c r="K340" s="82"/>
      <c r="L340" s="31"/>
      <c r="M340" s="24"/>
      <c r="N340" s="24"/>
      <c r="O340" s="24"/>
      <c r="P340" s="24"/>
      <c r="Q340" s="161"/>
      <c r="R340" s="105"/>
      <c r="S340" s="106"/>
      <c r="T340" s="106"/>
      <c r="U340" s="106"/>
      <c r="V340" s="105"/>
      <c r="W340" s="107">
        <f t="shared" si="111"/>
        <v>0</v>
      </c>
      <c r="X340" s="106"/>
      <c r="Y340" s="106"/>
      <c r="Z340" s="106"/>
      <c r="AA340" s="106"/>
      <c r="AB340" s="106"/>
      <c r="AC340" s="107">
        <f t="shared" si="112"/>
        <v>0</v>
      </c>
      <c r="AD340" s="108" t="str">
        <f>IF(AE340=0,"--",IF(AE340&lt;='[4]db fasce di rischio'!$B$4,'[4]db fasce di rischio'!$A$2,IF(AE340&lt;='[4]db fasce di rischio'!$D$4,'[4]db fasce di rischio'!$C$2,IF(AE340&lt;='[4]db fasce di rischio'!$F$4,'[4]db fasce di rischio'!$E$2,IF(AE340&lt;='[4]db fasce di rischio'!$H$4,'[4]db fasce di rischio'!$G$2,"")))))</f>
        <v>--</v>
      </c>
      <c r="AE340" s="109">
        <f t="shared" si="106"/>
        <v>0</v>
      </c>
      <c r="AF340" s="106"/>
      <c r="AG340" s="108" t="str">
        <f>IF(AH340=0,"--",IF(AH340&lt;='db fasce di rischio'!$B$4,'db fasce di rischio'!$A$2,IF(AH340&lt;='db fasce di rischio'!$D$4,'db fasce di rischio'!$C$2,IF(AH340&lt;='db fasce di rischio'!$F$4,'db fasce di rischio'!$E$2,IF(AH340&lt;='db fasce di rischio'!$H$4,'db fasce di rischio'!$G$2,"")))))</f>
        <v>--</v>
      </c>
      <c r="AH340" s="109">
        <f t="shared" si="107"/>
        <v>0</v>
      </c>
      <c r="AI340" s="108" t="str">
        <f t="shared" si="108"/>
        <v>--</v>
      </c>
      <c r="AJ340" s="28"/>
      <c r="AK340" s="28"/>
    </row>
    <row r="341" spans="1:37" ht="21" hidden="1" outlineLevel="1" x14ac:dyDescent="0.2">
      <c r="A341" s="161"/>
      <c r="B341" s="161"/>
      <c r="C341" s="24" t="s">
        <v>30</v>
      </c>
      <c r="D341" s="24" t="s">
        <v>30</v>
      </c>
      <c r="E341" s="24" t="s">
        <v>30</v>
      </c>
      <c r="F341" s="24" t="s">
        <v>30</v>
      </c>
      <c r="G341" s="152" t="str">
        <f t="shared" si="109"/>
        <v>--</v>
      </c>
      <c r="H341" s="109">
        <f t="shared" si="110"/>
        <v>0</v>
      </c>
      <c r="I341" s="25" t="s">
        <v>30</v>
      </c>
      <c r="J341" s="31" t="s">
        <v>30</v>
      </c>
      <c r="K341" s="82"/>
      <c r="L341" s="31"/>
      <c r="M341" s="24"/>
      <c r="N341" s="24"/>
      <c r="O341" s="24"/>
      <c r="P341" s="24"/>
      <c r="Q341" s="161"/>
      <c r="R341" s="105"/>
      <c r="S341" s="106"/>
      <c r="T341" s="106"/>
      <c r="U341" s="106"/>
      <c r="V341" s="105"/>
      <c r="W341" s="107">
        <f t="shared" si="111"/>
        <v>0</v>
      </c>
      <c r="X341" s="106"/>
      <c r="Y341" s="106"/>
      <c r="Z341" s="106"/>
      <c r="AA341" s="106"/>
      <c r="AB341" s="106"/>
      <c r="AC341" s="107">
        <f t="shared" si="112"/>
        <v>0</v>
      </c>
      <c r="AD341" s="108" t="str">
        <f>IF(AE341=0,"--",IF(AE341&lt;='[4]db fasce di rischio'!$B$4,'[4]db fasce di rischio'!$A$2,IF(AE341&lt;='[4]db fasce di rischio'!$D$4,'[4]db fasce di rischio'!$C$2,IF(AE341&lt;='[4]db fasce di rischio'!$F$4,'[4]db fasce di rischio'!$E$2,IF(AE341&lt;='[4]db fasce di rischio'!$H$4,'[4]db fasce di rischio'!$G$2,"")))))</f>
        <v>--</v>
      </c>
      <c r="AE341" s="109">
        <f t="shared" si="106"/>
        <v>0</v>
      </c>
      <c r="AF341" s="106"/>
      <c r="AG341" s="108" t="str">
        <f>IF(AH341=0,"--",IF(AH341&lt;='db fasce di rischio'!$B$4,'db fasce di rischio'!$A$2,IF(AH341&lt;='db fasce di rischio'!$D$4,'db fasce di rischio'!$C$2,IF(AH341&lt;='db fasce di rischio'!$F$4,'db fasce di rischio'!$E$2,IF(AH341&lt;='db fasce di rischio'!$H$4,'db fasce di rischio'!$G$2,"")))))</f>
        <v>--</v>
      </c>
      <c r="AH341" s="109">
        <f t="shared" si="107"/>
        <v>0</v>
      </c>
      <c r="AI341" s="108" t="str">
        <f t="shared" si="108"/>
        <v>--</v>
      </c>
      <c r="AJ341" s="28"/>
      <c r="AK341" s="28"/>
    </row>
    <row r="342" spans="1:37" ht="21" hidden="1" outlineLevel="1" x14ac:dyDescent="0.2">
      <c r="A342" s="161"/>
      <c r="B342" s="161"/>
      <c r="C342" s="24" t="s">
        <v>30</v>
      </c>
      <c r="D342" s="24" t="s">
        <v>30</v>
      </c>
      <c r="E342" s="24" t="s">
        <v>30</v>
      </c>
      <c r="F342" s="24" t="s">
        <v>30</v>
      </c>
      <c r="G342" s="152" t="str">
        <f t="shared" si="109"/>
        <v>--</v>
      </c>
      <c r="H342" s="109">
        <f t="shared" si="110"/>
        <v>0</v>
      </c>
      <c r="I342" s="25" t="s">
        <v>30</v>
      </c>
      <c r="J342" s="31" t="s">
        <v>30</v>
      </c>
      <c r="K342" s="83"/>
      <c r="L342" s="31"/>
      <c r="M342" s="24"/>
      <c r="N342" s="24"/>
      <c r="O342" s="24"/>
      <c r="P342" s="24"/>
      <c r="Q342" s="161"/>
      <c r="R342" s="105"/>
      <c r="S342" s="106"/>
      <c r="T342" s="106"/>
      <c r="U342" s="106"/>
      <c r="V342" s="105"/>
      <c r="W342" s="107">
        <f t="shared" si="111"/>
        <v>0</v>
      </c>
      <c r="X342" s="106"/>
      <c r="Y342" s="106"/>
      <c r="Z342" s="106"/>
      <c r="AA342" s="106"/>
      <c r="AB342" s="106"/>
      <c r="AC342" s="107">
        <f t="shared" si="112"/>
        <v>0</v>
      </c>
      <c r="AD342" s="108" t="str">
        <f>IF(AE342=0,"--",IF(AE342&lt;='[4]db fasce di rischio'!$B$4,'[4]db fasce di rischio'!$A$2,IF(AE342&lt;='[4]db fasce di rischio'!$D$4,'[4]db fasce di rischio'!$C$2,IF(AE342&lt;='[4]db fasce di rischio'!$F$4,'[4]db fasce di rischio'!$E$2,IF(AE342&lt;='[4]db fasce di rischio'!$H$4,'[4]db fasce di rischio'!$G$2,"")))))</f>
        <v>--</v>
      </c>
      <c r="AE342" s="109">
        <f t="shared" si="106"/>
        <v>0</v>
      </c>
      <c r="AF342" s="106"/>
      <c r="AG342" s="108" t="str">
        <f>IF(AH342=0,"--",IF(AH342&lt;='db fasce di rischio'!$B$4,'db fasce di rischio'!$A$2,IF(AH342&lt;='db fasce di rischio'!$D$4,'db fasce di rischio'!$C$2,IF(AH342&lt;='db fasce di rischio'!$F$4,'db fasce di rischio'!$E$2,IF(AH342&lt;='db fasce di rischio'!$H$4,'db fasce di rischio'!$G$2,"")))))</f>
        <v>--</v>
      </c>
      <c r="AH342" s="109">
        <f t="shared" si="107"/>
        <v>0</v>
      </c>
      <c r="AI342" s="108" t="str">
        <f t="shared" si="108"/>
        <v>--</v>
      </c>
      <c r="AJ342" s="28"/>
      <c r="AK342" s="28"/>
    </row>
    <row r="343" spans="1:37" ht="21" hidden="1" outlineLevel="1" x14ac:dyDescent="0.2">
      <c r="A343" s="161"/>
      <c r="B343" s="161"/>
      <c r="C343" s="24" t="s">
        <v>30</v>
      </c>
      <c r="D343" s="24" t="s">
        <v>30</v>
      </c>
      <c r="E343" s="24" t="s">
        <v>30</v>
      </c>
      <c r="F343" s="24" t="s">
        <v>30</v>
      </c>
      <c r="G343" s="152" t="str">
        <f t="shared" si="109"/>
        <v>--</v>
      </c>
      <c r="H343" s="109">
        <f t="shared" si="110"/>
        <v>0</v>
      </c>
      <c r="I343" s="25" t="s">
        <v>30</v>
      </c>
      <c r="J343" s="31" t="s">
        <v>30</v>
      </c>
      <c r="K343" s="83"/>
      <c r="L343" s="31"/>
      <c r="M343" s="24"/>
      <c r="N343" s="24"/>
      <c r="O343" s="24"/>
      <c r="P343" s="24"/>
      <c r="Q343" s="161"/>
      <c r="R343" s="105"/>
      <c r="S343" s="106"/>
      <c r="T343" s="106"/>
      <c r="U343" s="106"/>
      <c r="V343" s="105"/>
      <c r="W343" s="107">
        <f t="shared" si="111"/>
        <v>0</v>
      </c>
      <c r="X343" s="106"/>
      <c r="Y343" s="106"/>
      <c r="Z343" s="106"/>
      <c r="AA343" s="106"/>
      <c r="AB343" s="106"/>
      <c r="AC343" s="107">
        <f t="shared" si="112"/>
        <v>0</v>
      </c>
      <c r="AD343" s="108" t="str">
        <f>IF(AE343=0,"--",IF(AE343&lt;='[4]db fasce di rischio'!$B$4,'[4]db fasce di rischio'!$A$2,IF(AE343&lt;='[4]db fasce di rischio'!$D$4,'[4]db fasce di rischio'!$C$2,IF(AE343&lt;='[4]db fasce di rischio'!$F$4,'[4]db fasce di rischio'!$E$2,IF(AE343&lt;='[4]db fasce di rischio'!$H$4,'[4]db fasce di rischio'!$G$2,"")))))</f>
        <v>--</v>
      </c>
      <c r="AE343" s="109">
        <f t="shared" si="106"/>
        <v>0</v>
      </c>
      <c r="AF343" s="106"/>
      <c r="AG343" s="108" t="str">
        <f>IF(AH343=0,"--",IF(AH343&lt;='db fasce di rischio'!$B$4,'db fasce di rischio'!$A$2,IF(AH343&lt;='db fasce di rischio'!$D$4,'db fasce di rischio'!$C$2,IF(AH343&lt;='db fasce di rischio'!$F$4,'db fasce di rischio'!$E$2,IF(AH343&lt;='db fasce di rischio'!$H$4,'db fasce di rischio'!$G$2,"")))))</f>
        <v>--</v>
      </c>
      <c r="AH343" s="109">
        <f t="shared" si="107"/>
        <v>0</v>
      </c>
      <c r="AI343" s="108" t="str">
        <f t="shared" si="108"/>
        <v>--</v>
      </c>
      <c r="AJ343" s="28"/>
      <c r="AK343" s="28"/>
    </row>
    <row r="344" spans="1:37" ht="21" hidden="1" outlineLevel="1" x14ac:dyDescent="0.2">
      <c r="A344" s="161"/>
      <c r="B344" s="161"/>
      <c r="C344" s="24" t="s">
        <v>30</v>
      </c>
      <c r="D344" s="24" t="s">
        <v>30</v>
      </c>
      <c r="E344" s="24" t="s">
        <v>30</v>
      </c>
      <c r="F344" s="24" t="s">
        <v>30</v>
      </c>
      <c r="G344" s="152" t="str">
        <f t="shared" si="109"/>
        <v>--</v>
      </c>
      <c r="H344" s="109">
        <f t="shared" si="110"/>
        <v>0</v>
      </c>
      <c r="I344" s="25" t="s">
        <v>30</v>
      </c>
      <c r="J344" s="31" t="s">
        <v>30</v>
      </c>
      <c r="K344" s="83"/>
      <c r="L344" s="31"/>
      <c r="M344" s="24"/>
      <c r="N344" s="24"/>
      <c r="O344" s="24"/>
      <c r="P344" s="24"/>
      <c r="Q344" s="161"/>
      <c r="R344" s="105"/>
      <c r="S344" s="106"/>
      <c r="T344" s="106"/>
      <c r="U344" s="106"/>
      <c r="V344" s="105"/>
      <c r="W344" s="107">
        <f t="shared" si="111"/>
        <v>0</v>
      </c>
      <c r="X344" s="106"/>
      <c r="Y344" s="106"/>
      <c r="Z344" s="106"/>
      <c r="AA344" s="106"/>
      <c r="AB344" s="106"/>
      <c r="AC344" s="107">
        <f t="shared" si="112"/>
        <v>0</v>
      </c>
      <c r="AD344" s="108" t="str">
        <f>IF(AE344=0,"--",IF(AE344&lt;='[4]db fasce di rischio'!$B$4,'[4]db fasce di rischio'!$A$2,IF(AE344&lt;='[4]db fasce di rischio'!$D$4,'[4]db fasce di rischio'!$C$2,IF(AE344&lt;='[4]db fasce di rischio'!$F$4,'[4]db fasce di rischio'!$E$2,IF(AE344&lt;='[4]db fasce di rischio'!$H$4,'[4]db fasce di rischio'!$G$2,"")))))</f>
        <v>--</v>
      </c>
      <c r="AE344" s="109">
        <f t="shared" si="106"/>
        <v>0</v>
      </c>
      <c r="AF344" s="106"/>
      <c r="AG344" s="108" t="str">
        <f>IF(AH344=0,"--",IF(AH344&lt;='db fasce di rischio'!$B$4,'db fasce di rischio'!$A$2,IF(AH344&lt;='db fasce di rischio'!$D$4,'db fasce di rischio'!$C$2,IF(AH344&lt;='db fasce di rischio'!$F$4,'db fasce di rischio'!$E$2,IF(AH344&lt;='db fasce di rischio'!$H$4,'db fasce di rischio'!$G$2,"")))))</f>
        <v>--</v>
      </c>
      <c r="AH344" s="109">
        <f t="shared" si="107"/>
        <v>0</v>
      </c>
      <c r="AI344" s="108" t="str">
        <f t="shared" si="108"/>
        <v>--</v>
      </c>
      <c r="AJ344" s="28"/>
      <c r="AK344" s="28"/>
    </row>
    <row r="345" spans="1:37" ht="21" hidden="1" outlineLevel="1" x14ac:dyDescent="0.2">
      <c r="A345" s="161"/>
      <c r="B345" s="161"/>
      <c r="C345" s="24" t="s">
        <v>30</v>
      </c>
      <c r="D345" s="24" t="s">
        <v>30</v>
      </c>
      <c r="E345" s="24" t="s">
        <v>30</v>
      </c>
      <c r="F345" s="24" t="s">
        <v>30</v>
      </c>
      <c r="G345" s="152" t="str">
        <f t="shared" si="109"/>
        <v>--</v>
      </c>
      <c r="H345" s="109">
        <f t="shared" si="110"/>
        <v>0</v>
      </c>
      <c r="I345" s="25" t="s">
        <v>30</v>
      </c>
      <c r="J345" s="31" t="s">
        <v>30</v>
      </c>
      <c r="K345" s="83"/>
      <c r="L345" s="31"/>
      <c r="M345" s="24"/>
      <c r="N345" s="24"/>
      <c r="O345" s="24"/>
      <c r="P345" s="24"/>
      <c r="Q345" s="161"/>
      <c r="R345" s="105"/>
      <c r="S345" s="106"/>
      <c r="T345" s="106"/>
      <c r="U345" s="106"/>
      <c r="V345" s="105"/>
      <c r="W345" s="107">
        <f t="shared" si="111"/>
        <v>0</v>
      </c>
      <c r="X345" s="106"/>
      <c r="Y345" s="106"/>
      <c r="Z345" s="106"/>
      <c r="AA345" s="106"/>
      <c r="AB345" s="106"/>
      <c r="AC345" s="107">
        <f t="shared" si="112"/>
        <v>0</v>
      </c>
      <c r="AD345" s="108" t="str">
        <f>IF(AE345=0,"--",IF(AE345&lt;='[4]db fasce di rischio'!$B$4,'[4]db fasce di rischio'!$A$2,IF(AE345&lt;='[4]db fasce di rischio'!$D$4,'[4]db fasce di rischio'!$C$2,IF(AE345&lt;='[4]db fasce di rischio'!$F$4,'[4]db fasce di rischio'!$E$2,IF(AE345&lt;='[4]db fasce di rischio'!$H$4,'[4]db fasce di rischio'!$G$2,"")))))</f>
        <v>--</v>
      </c>
      <c r="AE345" s="109">
        <f t="shared" si="106"/>
        <v>0</v>
      </c>
      <c r="AF345" s="106"/>
      <c r="AG345" s="108" t="str">
        <f>IF(AH345=0,"--",IF(AH345&lt;='db fasce di rischio'!$B$4,'db fasce di rischio'!$A$2,IF(AH345&lt;='db fasce di rischio'!$D$4,'db fasce di rischio'!$C$2,IF(AH345&lt;='db fasce di rischio'!$F$4,'db fasce di rischio'!$E$2,IF(AH345&lt;='db fasce di rischio'!$H$4,'db fasce di rischio'!$G$2,"")))))</f>
        <v>--</v>
      </c>
      <c r="AH345" s="109">
        <f t="shared" si="107"/>
        <v>0</v>
      </c>
      <c r="AI345" s="108" t="str">
        <f t="shared" si="108"/>
        <v>--</v>
      </c>
      <c r="AJ345" s="28"/>
      <c r="AK345" s="28"/>
    </row>
    <row r="346" spans="1:37" ht="21" hidden="1" outlineLevel="1" x14ac:dyDescent="0.2">
      <c r="A346" s="161"/>
      <c r="B346" s="161"/>
      <c r="C346" s="24" t="s">
        <v>30</v>
      </c>
      <c r="D346" s="24" t="s">
        <v>30</v>
      </c>
      <c r="E346" s="24" t="s">
        <v>30</v>
      </c>
      <c r="F346" s="24" t="s">
        <v>30</v>
      </c>
      <c r="G346" s="152" t="str">
        <f t="shared" si="109"/>
        <v>--</v>
      </c>
      <c r="H346" s="109">
        <f t="shared" si="110"/>
        <v>0</v>
      </c>
      <c r="I346" s="25" t="s">
        <v>30</v>
      </c>
      <c r="J346" s="31" t="s">
        <v>30</v>
      </c>
      <c r="K346" s="82"/>
      <c r="L346" s="31"/>
      <c r="M346" s="24"/>
      <c r="N346" s="24"/>
      <c r="O346" s="24"/>
      <c r="P346" s="24"/>
      <c r="Q346" s="161"/>
      <c r="R346" s="105"/>
      <c r="S346" s="106"/>
      <c r="T346" s="106"/>
      <c r="U346" s="106"/>
      <c r="V346" s="105"/>
      <c r="W346" s="107">
        <f t="shared" si="111"/>
        <v>0</v>
      </c>
      <c r="X346" s="106"/>
      <c r="Y346" s="106"/>
      <c r="Z346" s="106"/>
      <c r="AA346" s="106"/>
      <c r="AB346" s="106"/>
      <c r="AC346" s="107">
        <f t="shared" si="112"/>
        <v>0</v>
      </c>
      <c r="AD346" s="108" t="str">
        <f>IF(AE346=0,"--",IF(AE346&lt;='[4]db fasce di rischio'!$B$4,'[4]db fasce di rischio'!$A$2,IF(AE346&lt;='[4]db fasce di rischio'!$D$4,'[4]db fasce di rischio'!$C$2,IF(AE346&lt;='[4]db fasce di rischio'!$F$4,'[4]db fasce di rischio'!$E$2,IF(AE346&lt;='[4]db fasce di rischio'!$H$4,'[4]db fasce di rischio'!$G$2,"")))))</f>
        <v>--</v>
      </c>
      <c r="AE346" s="109">
        <f t="shared" si="106"/>
        <v>0</v>
      </c>
      <c r="AF346" s="106"/>
      <c r="AG346" s="108" t="str">
        <f>IF(AH346=0,"--",IF(AH346&lt;='db fasce di rischio'!$B$4,'db fasce di rischio'!$A$2,IF(AH346&lt;='db fasce di rischio'!$D$4,'db fasce di rischio'!$C$2,IF(AH346&lt;='db fasce di rischio'!$F$4,'db fasce di rischio'!$E$2,IF(AH346&lt;='db fasce di rischio'!$H$4,'db fasce di rischio'!$G$2,"")))))</f>
        <v>--</v>
      </c>
      <c r="AH346" s="109">
        <f t="shared" si="107"/>
        <v>0</v>
      </c>
      <c r="AI346" s="108" t="str">
        <f t="shared" si="108"/>
        <v>--</v>
      </c>
      <c r="AJ346" s="28"/>
      <c r="AK346" s="28"/>
    </row>
    <row r="347" spans="1:37" ht="21" hidden="1" outlineLevel="1" x14ac:dyDescent="0.2">
      <c r="A347" s="161"/>
      <c r="B347" s="161"/>
      <c r="C347" s="24" t="s">
        <v>30</v>
      </c>
      <c r="D347" s="24" t="s">
        <v>30</v>
      </c>
      <c r="E347" s="24" t="s">
        <v>30</v>
      </c>
      <c r="F347" s="24" t="s">
        <v>30</v>
      </c>
      <c r="G347" s="152" t="str">
        <f t="shared" si="109"/>
        <v>--</v>
      </c>
      <c r="H347" s="109">
        <f t="shared" si="110"/>
        <v>0</v>
      </c>
      <c r="I347" s="25" t="s">
        <v>30</v>
      </c>
      <c r="J347" s="31" t="s">
        <v>30</v>
      </c>
      <c r="K347" s="82"/>
      <c r="L347" s="31"/>
      <c r="M347" s="24"/>
      <c r="N347" s="24"/>
      <c r="O347" s="24"/>
      <c r="P347" s="26"/>
      <c r="Q347" s="161"/>
      <c r="R347" s="105"/>
      <c r="S347" s="106"/>
      <c r="T347" s="106"/>
      <c r="U347" s="106"/>
      <c r="V347" s="105"/>
      <c r="W347" s="107">
        <f t="shared" si="111"/>
        <v>0</v>
      </c>
      <c r="X347" s="106"/>
      <c r="Y347" s="106"/>
      <c r="Z347" s="106"/>
      <c r="AA347" s="106"/>
      <c r="AB347" s="106"/>
      <c r="AC347" s="107">
        <f t="shared" si="112"/>
        <v>0</v>
      </c>
      <c r="AD347" s="108" t="str">
        <f>IF(AE347=0,"--",IF(AE347&lt;='[4]db fasce di rischio'!$B$4,'[4]db fasce di rischio'!$A$2,IF(AE347&lt;='[4]db fasce di rischio'!$D$4,'[4]db fasce di rischio'!$C$2,IF(AE347&lt;='[4]db fasce di rischio'!$F$4,'[4]db fasce di rischio'!$E$2,IF(AE347&lt;='[4]db fasce di rischio'!$H$4,'[4]db fasce di rischio'!$G$2,"")))))</f>
        <v>--</v>
      </c>
      <c r="AE347" s="109">
        <f t="shared" si="106"/>
        <v>0</v>
      </c>
      <c r="AF347" s="106"/>
      <c r="AG347" s="108" t="str">
        <f>IF(AH347=0,"--",IF(AH347&lt;='db fasce di rischio'!$B$4,'db fasce di rischio'!$A$2,IF(AH347&lt;='db fasce di rischio'!$D$4,'db fasce di rischio'!$C$2,IF(AH347&lt;='db fasce di rischio'!$F$4,'db fasce di rischio'!$E$2,IF(AH347&lt;='db fasce di rischio'!$H$4,'db fasce di rischio'!$G$2,"")))))</f>
        <v>--</v>
      </c>
      <c r="AH347" s="109">
        <f t="shared" si="107"/>
        <v>0</v>
      </c>
      <c r="AI347" s="108" t="str">
        <f t="shared" si="108"/>
        <v>--</v>
      </c>
      <c r="AJ347" s="28"/>
      <c r="AK347" s="28"/>
    </row>
    <row r="348" spans="1:37" ht="21" hidden="1" outlineLevel="1" x14ac:dyDescent="0.2">
      <c r="A348" s="161"/>
      <c r="B348" s="161"/>
      <c r="C348" s="24" t="s">
        <v>30</v>
      </c>
      <c r="D348" s="24" t="s">
        <v>30</v>
      </c>
      <c r="E348" s="24" t="s">
        <v>30</v>
      </c>
      <c r="F348" s="24" t="s">
        <v>30</v>
      </c>
      <c r="G348" s="152" t="str">
        <f t="shared" si="109"/>
        <v>--</v>
      </c>
      <c r="H348" s="109">
        <f t="shared" si="110"/>
        <v>0</v>
      </c>
      <c r="I348" s="25" t="s">
        <v>30</v>
      </c>
      <c r="J348" s="31" t="s">
        <v>30</v>
      </c>
      <c r="K348" s="82"/>
      <c r="L348" s="31"/>
      <c r="M348" s="24"/>
      <c r="N348" s="24"/>
      <c r="O348" s="24"/>
      <c r="P348" s="27"/>
      <c r="Q348" s="161"/>
      <c r="R348" s="105"/>
      <c r="S348" s="106"/>
      <c r="T348" s="106"/>
      <c r="U348" s="106"/>
      <c r="V348" s="105"/>
      <c r="W348" s="107">
        <f t="shared" si="111"/>
        <v>0</v>
      </c>
      <c r="X348" s="106"/>
      <c r="Y348" s="106"/>
      <c r="Z348" s="106"/>
      <c r="AA348" s="106"/>
      <c r="AB348" s="106"/>
      <c r="AC348" s="107">
        <f t="shared" si="112"/>
        <v>0</v>
      </c>
      <c r="AD348" s="108" t="str">
        <f>IF(AE348=0,"--",IF(AE348&lt;='[4]db fasce di rischio'!$B$4,'[4]db fasce di rischio'!$A$2,IF(AE348&lt;='[4]db fasce di rischio'!$D$4,'[4]db fasce di rischio'!$C$2,IF(AE348&lt;='[4]db fasce di rischio'!$F$4,'[4]db fasce di rischio'!$E$2,IF(AE348&lt;='[4]db fasce di rischio'!$H$4,'[4]db fasce di rischio'!$G$2,"")))))</f>
        <v>--</v>
      </c>
      <c r="AE348" s="109">
        <f t="shared" si="106"/>
        <v>0</v>
      </c>
      <c r="AF348" s="106"/>
      <c r="AG348" s="108" t="str">
        <f>IF(AH348=0,"--",IF(AH348&lt;='db fasce di rischio'!$B$4,'db fasce di rischio'!$A$2,IF(AH348&lt;='db fasce di rischio'!$D$4,'db fasce di rischio'!$C$2,IF(AH348&lt;='db fasce di rischio'!$F$4,'db fasce di rischio'!$E$2,IF(AH348&lt;='db fasce di rischio'!$H$4,'db fasce di rischio'!$G$2,"")))))</f>
        <v>--</v>
      </c>
      <c r="AH348" s="109">
        <f t="shared" si="107"/>
        <v>0</v>
      </c>
      <c r="AI348" s="108" t="str">
        <f t="shared" si="108"/>
        <v>--</v>
      </c>
      <c r="AJ348" s="28"/>
      <c r="AK348" s="28"/>
    </row>
    <row r="349" spans="1:37" ht="21" collapsed="1" x14ac:dyDescent="0.2">
      <c r="A349" s="160"/>
      <c r="B349" s="160"/>
      <c r="C349" s="87"/>
      <c r="D349" s="87"/>
      <c r="E349" s="87"/>
      <c r="F349" s="87"/>
      <c r="G349" s="87"/>
      <c r="H349" s="87"/>
      <c r="I349" s="87"/>
      <c r="J349" s="87"/>
      <c r="K349" s="168"/>
      <c r="L349" s="87"/>
      <c r="M349" s="87"/>
      <c r="N349" s="87"/>
      <c r="O349" s="87"/>
      <c r="P349" s="87"/>
      <c r="Q349" s="160"/>
      <c r="R349" s="28"/>
      <c r="S349" s="28"/>
      <c r="T349" s="28"/>
      <c r="U349" s="28"/>
      <c r="V349" s="28"/>
      <c r="W349" s="28"/>
      <c r="X349" s="28"/>
      <c r="Y349" s="28"/>
      <c r="Z349" s="28"/>
      <c r="AA349" s="28"/>
      <c r="AB349" s="28"/>
      <c r="AC349" s="28"/>
      <c r="AD349" s="28"/>
      <c r="AE349" s="28"/>
      <c r="AF349" s="28"/>
      <c r="AG349" s="28"/>
      <c r="AH349" s="28"/>
      <c r="AI349" s="28"/>
      <c r="AJ349" s="28"/>
      <c r="AK349" s="28"/>
    </row>
    <row r="350" spans="1:37" ht="90.6" customHeight="1" x14ac:dyDescent="0.2">
      <c r="A350" s="29"/>
      <c r="B350" s="29"/>
      <c r="C350" s="30" t="s">
        <v>665</v>
      </c>
      <c r="D350" s="30"/>
      <c r="E350" s="28"/>
      <c r="F350" s="28"/>
      <c r="G350" s="28"/>
      <c r="H350" s="28"/>
      <c r="I350" s="28"/>
      <c r="J350" s="28"/>
      <c r="K350" s="80"/>
      <c r="L350" s="28"/>
      <c r="M350" s="28"/>
      <c r="N350" s="28"/>
      <c r="O350" s="79" t="s">
        <v>6</v>
      </c>
      <c r="P350" s="79" t="s">
        <v>666</v>
      </c>
      <c r="Q350" s="28"/>
      <c r="R350" s="192" t="str">
        <f>'Val testo - PNA 2019'!$A$4</f>
        <v>Livello di interesse “esterno”(1.1)</v>
      </c>
      <c r="S350" s="192" t="str">
        <f>'Val testo - PNA 2019'!$A$12</f>
        <v>Grado di discrezionalità del decisore interno alla PA rispetto al processo (1.2)</v>
      </c>
      <c r="T350" s="192" t="str">
        <f>'Val testo - PNA 2019'!$A$20</f>
        <v>Manifestazione di eventi corruttivi o di maladministration in passato (1.3)</v>
      </c>
      <c r="U350" s="192" t="str">
        <f>'Val testo - PNA 2019'!$A$28</f>
        <v>Complessità/opacità del processo decisionale (1.4)</v>
      </c>
      <c r="V350" s="192" t="str">
        <f>'Val testo - PNA 2019'!$A$36</f>
        <v>Livello di collaborazione del responsabile del processo (1.5)</v>
      </c>
      <c r="W350" s="193" t="s">
        <v>1276</v>
      </c>
      <c r="X350" s="192" t="str">
        <f>'Val testo - PNA 2019'!$A$46</f>
        <v>Impatto organizzativo (2.1)</v>
      </c>
      <c r="Y350" s="192" t="str">
        <f>'Val testo - PNA 2019'!$A$54</f>
        <v>Impatto derivante dalla definizione dei ruoli/responsabilità (2.2)</v>
      </c>
      <c r="Z350" s="192" t="str">
        <f>'Val testo - PNA 2019'!$A$62</f>
        <v>Impatto economico (2.3)</v>
      </c>
      <c r="AA350" s="192" t="str">
        <f>'Val testo - PNA 2019'!$A$70</f>
        <v>Impatto reputazionale (2.4)</v>
      </c>
      <c r="AB350" s="192" t="str">
        <f>'Val testo - PNA 2019'!$A$78</f>
        <v>Impatto organizzativo, economico e sull'immagine (2.5)</v>
      </c>
      <c r="AC350" s="193" t="s">
        <v>1276</v>
      </c>
      <c r="AD350" s="194" t="s">
        <v>1277</v>
      </c>
      <c r="AE350" s="194" t="s">
        <v>1278</v>
      </c>
      <c r="AF350" s="174" t="s">
        <v>1382</v>
      </c>
      <c r="AG350" s="173" t="s">
        <v>1303</v>
      </c>
      <c r="AH350" s="173" t="s">
        <v>1304</v>
      </c>
      <c r="AI350" s="175" t="s">
        <v>1387</v>
      </c>
      <c r="AJ350" s="28"/>
      <c r="AK350" s="28"/>
    </row>
    <row r="351" spans="1:37" ht="30.6" customHeight="1" x14ac:dyDescent="0.2">
      <c r="A351" s="160"/>
      <c r="B351" s="160">
        <v>17</v>
      </c>
      <c r="C351" s="265" t="s">
        <v>1257</v>
      </c>
      <c r="D351" s="266"/>
      <c r="E351" s="267"/>
      <c r="F351" s="270"/>
      <c r="G351" s="270"/>
      <c r="H351" s="270"/>
      <c r="I351" s="270"/>
      <c r="J351" s="45" t="s">
        <v>11</v>
      </c>
      <c r="K351" s="271" t="s">
        <v>3</v>
      </c>
      <c r="L351" s="271"/>
      <c r="M351" s="37"/>
      <c r="N351" s="153" t="s">
        <v>667</v>
      </c>
      <c r="O351" s="154" t="str">
        <f>IF(P351=0,"--",IF(P351&lt;='db fasce di rischio'!$B$4,'db fasce di rischio'!$A$2,IF(P351&lt;='db fasce di rischio'!$D$4,'db fasce di rischio'!$C$2,IF(P351&lt;='db fasce di rischio'!$F$4,'db fasce di rischio'!$E$2,IF(P351&lt;='db fasce di rischio'!$H$4,'db fasce di rischio'!$G$2,"")))))</f>
        <v>--</v>
      </c>
      <c r="P351" s="155">
        <f>IF(AH351=0,MAX(AH351:AH369),AH351)</f>
        <v>0</v>
      </c>
      <c r="Q351" s="160"/>
      <c r="R351" s="105"/>
      <c r="S351" s="106"/>
      <c r="T351" s="106"/>
      <c r="U351" s="106"/>
      <c r="V351" s="105"/>
      <c r="W351" s="107">
        <f>SUM(R351:V351)/5</f>
        <v>0</v>
      </c>
      <c r="X351" s="106"/>
      <c r="Y351" s="106"/>
      <c r="Z351" s="106"/>
      <c r="AA351" s="106"/>
      <c r="AB351" s="106"/>
      <c r="AC351" s="107">
        <f>SUM(X351:AB351)/5</f>
        <v>0</v>
      </c>
      <c r="AD351" s="108" t="str">
        <f>IF(AE351=0,"--",IF(AE351&lt;='[4]db fasce di rischio'!$B$4,'[4]db fasce di rischio'!$A$2,IF(AE351&lt;='[4]db fasce di rischio'!$D$4,'[4]db fasce di rischio'!$C$2,IF(AE351&lt;='[4]db fasce di rischio'!$F$4,'[4]db fasce di rischio'!$E$2,IF(AE351&lt;='[4]db fasce di rischio'!$H$4,'[4]db fasce di rischio'!$G$2,"")))))</f>
        <v>--</v>
      </c>
      <c r="AE351" s="109">
        <f>W351*AC351</f>
        <v>0</v>
      </c>
      <c r="AF351" s="106"/>
      <c r="AG351" s="108" t="str">
        <f>IF(AH351=0,"--",IF(AH351&lt;='db fasce di rischio'!$B$4,'db fasce di rischio'!$A$2,IF(AH351&lt;='db fasce di rischio'!$D$4,'db fasce di rischio'!$C$2,IF(AH351&lt;='db fasce di rischio'!$F$4,'db fasce di rischio'!$E$2,IF(AH351&lt;='db fasce di rischio'!$H$4,'db fasce di rischio'!$G$2,"")))))</f>
        <v>--</v>
      </c>
      <c r="AH351" s="109">
        <f>IF(MAX(AH355:AH369)&gt;(AF351*AE351),MAX(AH355:AH369),AF351*AE351)</f>
        <v>0</v>
      </c>
      <c r="AI351" s="108" t="str">
        <f>AG351</f>
        <v>--</v>
      </c>
      <c r="AJ351" s="28"/>
      <c r="AK351" s="28"/>
    </row>
    <row r="352" spans="1:37" ht="59.45" customHeight="1" x14ac:dyDescent="0.2">
      <c r="A352" s="160"/>
      <c r="B352" s="160"/>
      <c r="C352" s="268"/>
      <c r="D352" s="269"/>
      <c r="E352" s="269"/>
      <c r="F352" s="164"/>
      <c r="G352" s="164"/>
      <c r="H352" s="164"/>
      <c r="I352" s="164"/>
      <c r="J352" s="164"/>
      <c r="K352" s="164"/>
      <c r="L352" s="164"/>
      <c r="M352" s="165"/>
      <c r="N352" s="272" t="s">
        <v>1302</v>
      </c>
      <c r="O352" s="272"/>
      <c r="P352" s="272"/>
      <c r="Q352" s="160"/>
      <c r="R352" s="160"/>
      <c r="S352" s="28"/>
      <c r="T352" s="28"/>
      <c r="U352" s="28"/>
      <c r="V352" s="28"/>
      <c r="W352" s="28"/>
      <c r="X352" s="28"/>
      <c r="Y352" s="28"/>
      <c r="Z352" s="28"/>
      <c r="AA352" s="28"/>
      <c r="AB352" s="28"/>
      <c r="AC352" s="28"/>
      <c r="AD352" s="28"/>
      <c r="AE352" s="28"/>
      <c r="AF352" s="28"/>
      <c r="AG352" s="28"/>
      <c r="AH352" s="28"/>
      <c r="AI352" s="28"/>
      <c r="AJ352" s="28"/>
      <c r="AK352" s="28"/>
    </row>
    <row r="353" spans="1:37" ht="31.5" hidden="1" customHeight="1" outlineLevel="1" x14ac:dyDescent="0.2">
      <c r="A353" s="160"/>
      <c r="B353" s="160"/>
      <c r="C353" s="260" t="s">
        <v>1256</v>
      </c>
      <c r="D353" s="261"/>
      <c r="E353" s="151"/>
      <c r="F353" s="151"/>
      <c r="G353" s="151"/>
      <c r="H353" s="151"/>
      <c r="I353" s="151"/>
      <c r="J353" s="151"/>
      <c r="K353" s="150"/>
      <c r="L353" s="151"/>
      <c r="M353" s="156">
        <f>SUM(I340:I348)</f>
        <v>0</v>
      </c>
      <c r="N353" s="157"/>
      <c r="O353" s="157"/>
      <c r="P353" s="157"/>
      <c r="Q353" s="160"/>
      <c r="R353" s="160"/>
      <c r="S353" s="28"/>
      <c r="T353" s="28"/>
      <c r="U353" s="28"/>
      <c r="V353" s="28"/>
      <c r="W353" s="28"/>
      <c r="X353" s="28"/>
      <c r="Y353" s="28"/>
      <c r="Z353" s="28"/>
      <c r="AA353" s="28"/>
      <c r="AB353" s="28"/>
      <c r="AC353" s="28"/>
      <c r="AD353" s="28"/>
      <c r="AE353" s="28"/>
      <c r="AF353" s="28"/>
      <c r="AG353" s="28"/>
      <c r="AH353" s="28"/>
      <c r="AI353" s="28"/>
      <c r="AJ353" s="28"/>
      <c r="AK353" s="28"/>
    </row>
    <row r="354" spans="1:37" ht="81.95" hidden="1" customHeight="1" outlineLevel="1" x14ac:dyDescent="0.2">
      <c r="A354" s="161"/>
      <c r="B354" s="161"/>
      <c r="C354" s="22" t="s">
        <v>905</v>
      </c>
      <c r="D354" s="22" t="s">
        <v>906</v>
      </c>
      <c r="E354" s="22" t="s">
        <v>971</v>
      </c>
      <c r="F354" s="22" t="s">
        <v>970</v>
      </c>
      <c r="G354" s="262" t="s">
        <v>1299</v>
      </c>
      <c r="H354" s="263"/>
      <c r="I354" s="22" t="s">
        <v>969</v>
      </c>
      <c r="J354" s="22" t="s">
        <v>907</v>
      </c>
      <c r="K354" s="45" t="s">
        <v>972</v>
      </c>
      <c r="L354" s="45" t="s">
        <v>908</v>
      </c>
      <c r="M354" s="22" t="s">
        <v>630</v>
      </c>
      <c r="N354" s="22" t="s">
        <v>668</v>
      </c>
      <c r="O354" s="22" t="s">
        <v>669</v>
      </c>
      <c r="P354" s="22" t="s">
        <v>670</v>
      </c>
      <c r="Q354" s="161"/>
      <c r="R354" s="192" t="str">
        <f>'Val testo - PNA 2019'!$A$4</f>
        <v>Livello di interesse “esterno”(1.1)</v>
      </c>
      <c r="S354" s="192" t="str">
        <f>'Val testo - PNA 2019'!$A$12</f>
        <v>Grado di discrezionalità del decisore interno alla PA rispetto al processo (1.2)</v>
      </c>
      <c r="T354" s="192" t="str">
        <f>'Val testo - PNA 2019'!$A$20</f>
        <v>Manifestazione di eventi corruttivi o di maladministration in passato (1.3)</v>
      </c>
      <c r="U354" s="192" t="str">
        <f>'Val testo - PNA 2019'!$A$28</f>
        <v>Complessità/opacità del processo decisionale (1.4)</v>
      </c>
      <c r="V354" s="192" t="str">
        <f>'Val testo - PNA 2019'!$A$36</f>
        <v>Livello di collaborazione del responsabile del processo (1.5)</v>
      </c>
      <c r="W354" s="193" t="s">
        <v>1276</v>
      </c>
      <c r="X354" s="192" t="str">
        <f>'Val testo - PNA 2019'!$A$46</f>
        <v>Impatto organizzativo (2.1)</v>
      </c>
      <c r="Y354" s="192" t="str">
        <f>'Val testo - PNA 2019'!$A$54</f>
        <v>Impatto derivante dalla definizione dei ruoli/responsabilità (2.2)</v>
      </c>
      <c r="Z354" s="192" t="str">
        <f>'Val testo - PNA 2019'!$A$62</f>
        <v>Impatto economico (2.3)</v>
      </c>
      <c r="AA354" s="192" t="str">
        <f>'Val testo - PNA 2019'!$A$70</f>
        <v>Impatto reputazionale (2.4)</v>
      </c>
      <c r="AB354" s="192" t="str">
        <f>'Val testo - PNA 2019'!$A$78</f>
        <v>Impatto organizzativo, economico e sull'immagine (2.5)</v>
      </c>
      <c r="AC354" s="193" t="s">
        <v>1276</v>
      </c>
      <c r="AD354" s="194" t="s">
        <v>1277</v>
      </c>
      <c r="AE354" s="194" t="s">
        <v>1278</v>
      </c>
      <c r="AF354" s="174" t="s">
        <v>1382</v>
      </c>
      <c r="AG354" s="173" t="s">
        <v>1303</v>
      </c>
      <c r="AH354" s="22" t="s">
        <v>1293</v>
      </c>
      <c r="AI354" s="22" t="s">
        <v>1387</v>
      </c>
      <c r="AJ354" s="28"/>
      <c r="AK354" s="28"/>
    </row>
    <row r="355" spans="1:37" ht="21" hidden="1" outlineLevel="1" x14ac:dyDescent="0.2">
      <c r="A355" s="161"/>
      <c r="B355" s="161"/>
      <c r="C355" s="24" t="s">
        <v>30</v>
      </c>
      <c r="D355" s="24" t="s">
        <v>30</v>
      </c>
      <c r="E355" s="24" t="s">
        <v>30</v>
      </c>
      <c r="F355" s="24" t="s">
        <v>30</v>
      </c>
      <c r="G355" s="152" t="str">
        <f>AG355</f>
        <v>--</v>
      </c>
      <c r="H355" s="109">
        <f>AH355</f>
        <v>0</v>
      </c>
      <c r="I355" s="25" t="s">
        <v>30</v>
      </c>
      <c r="J355" s="31" t="s">
        <v>30</v>
      </c>
      <c r="K355" s="82"/>
      <c r="L355" s="31"/>
      <c r="M355" s="24"/>
      <c r="N355" s="24"/>
      <c r="O355" s="24"/>
      <c r="P355" s="24"/>
      <c r="Q355" s="161"/>
      <c r="R355" s="105"/>
      <c r="S355" s="106"/>
      <c r="T355" s="106"/>
      <c r="U355" s="106"/>
      <c r="V355" s="105"/>
      <c r="W355" s="107">
        <f>SUM(R355:V355)/5</f>
        <v>0</v>
      </c>
      <c r="X355" s="106"/>
      <c r="Y355" s="106"/>
      <c r="Z355" s="106"/>
      <c r="AA355" s="106"/>
      <c r="AB355" s="106"/>
      <c r="AC355" s="107">
        <f>SUM(X355:AB355)/5</f>
        <v>0</v>
      </c>
      <c r="AD355" s="108" t="str">
        <f>IF(AE355=0,"--",IF(AE355&lt;='[4]db fasce di rischio'!$B$4,'[4]db fasce di rischio'!$A$2,IF(AE355&lt;='[4]db fasce di rischio'!$D$4,'[4]db fasce di rischio'!$C$2,IF(AE355&lt;='[4]db fasce di rischio'!$F$4,'[4]db fasce di rischio'!$E$2,IF(AE355&lt;='[4]db fasce di rischio'!$H$4,'[4]db fasce di rischio'!$G$2,"")))))</f>
        <v>--</v>
      </c>
      <c r="AE355" s="109">
        <f t="shared" ref="AE355:AE369" si="113">W355*AC355</f>
        <v>0</v>
      </c>
      <c r="AF355" s="106"/>
      <c r="AG355" s="108" t="str">
        <f>IF(AH355=0,"--",IF(AH355&lt;='db fasce di rischio'!$B$4,'db fasce di rischio'!$A$2,IF(AH355&lt;='db fasce di rischio'!$D$4,'db fasce di rischio'!$C$2,IF(AH355&lt;='db fasce di rischio'!$F$4,'db fasce di rischio'!$E$2,IF(AH355&lt;='db fasce di rischio'!$H$4,'db fasce di rischio'!$G$2,"")))))</f>
        <v>--</v>
      </c>
      <c r="AH355" s="109">
        <f t="shared" ref="AH355:AH369" si="114">AF355*AE355</f>
        <v>0</v>
      </c>
      <c r="AI355" s="108" t="str">
        <f t="shared" ref="AI355:AI369" si="115">AG355</f>
        <v>--</v>
      </c>
      <c r="AJ355" s="28"/>
      <c r="AK355" s="28"/>
    </row>
    <row r="356" spans="1:37" ht="21" hidden="1" outlineLevel="1" x14ac:dyDescent="0.2">
      <c r="A356" s="161"/>
      <c r="B356" s="161"/>
      <c r="C356" s="24" t="s">
        <v>30</v>
      </c>
      <c r="D356" s="24" t="s">
        <v>30</v>
      </c>
      <c r="E356" s="24" t="s">
        <v>30</v>
      </c>
      <c r="F356" s="24" t="s">
        <v>30</v>
      </c>
      <c r="G356" s="152" t="str">
        <f t="shared" ref="G356:G369" si="116">AG356</f>
        <v>--</v>
      </c>
      <c r="H356" s="109">
        <f t="shared" ref="H356:H369" si="117">AH356</f>
        <v>0</v>
      </c>
      <c r="I356" s="25" t="s">
        <v>30</v>
      </c>
      <c r="J356" s="31" t="s">
        <v>30</v>
      </c>
      <c r="K356" s="82"/>
      <c r="L356" s="31"/>
      <c r="M356" s="24"/>
      <c r="N356" s="24"/>
      <c r="O356" s="24"/>
      <c r="P356" s="24"/>
      <c r="Q356" s="161"/>
      <c r="R356" s="105"/>
      <c r="S356" s="106"/>
      <c r="T356" s="106"/>
      <c r="U356" s="106"/>
      <c r="V356" s="105"/>
      <c r="W356" s="107">
        <f t="shared" ref="W356:W369" si="118">SUM(R356:V356)/5</f>
        <v>0</v>
      </c>
      <c r="X356" s="106"/>
      <c r="Y356" s="106"/>
      <c r="Z356" s="106"/>
      <c r="AA356" s="106"/>
      <c r="AB356" s="106"/>
      <c r="AC356" s="107">
        <f t="shared" ref="AC356:AC369" si="119">SUM(X356:AB356)/5</f>
        <v>0</v>
      </c>
      <c r="AD356" s="108" t="str">
        <f>IF(AE356=0,"--",IF(AE356&lt;='[4]db fasce di rischio'!$B$4,'[4]db fasce di rischio'!$A$2,IF(AE356&lt;='[4]db fasce di rischio'!$D$4,'[4]db fasce di rischio'!$C$2,IF(AE356&lt;='[4]db fasce di rischio'!$F$4,'[4]db fasce di rischio'!$E$2,IF(AE356&lt;='[4]db fasce di rischio'!$H$4,'[4]db fasce di rischio'!$G$2,"")))))</f>
        <v>--</v>
      </c>
      <c r="AE356" s="109">
        <f t="shared" si="113"/>
        <v>0</v>
      </c>
      <c r="AF356" s="106"/>
      <c r="AG356" s="108" t="str">
        <f>IF(AH356=0,"--",IF(AH356&lt;='db fasce di rischio'!$B$4,'db fasce di rischio'!$A$2,IF(AH356&lt;='db fasce di rischio'!$D$4,'db fasce di rischio'!$C$2,IF(AH356&lt;='db fasce di rischio'!$F$4,'db fasce di rischio'!$E$2,IF(AH356&lt;='db fasce di rischio'!$H$4,'db fasce di rischio'!$G$2,"")))))</f>
        <v>--</v>
      </c>
      <c r="AH356" s="109">
        <f t="shared" si="114"/>
        <v>0</v>
      </c>
      <c r="AI356" s="108" t="str">
        <f t="shared" si="115"/>
        <v>--</v>
      </c>
      <c r="AJ356" s="28"/>
      <c r="AK356" s="28"/>
    </row>
    <row r="357" spans="1:37" ht="21" hidden="1" outlineLevel="1" x14ac:dyDescent="0.2">
      <c r="A357" s="161"/>
      <c r="B357" s="161"/>
      <c r="C357" s="24" t="s">
        <v>30</v>
      </c>
      <c r="D357" s="24" t="s">
        <v>30</v>
      </c>
      <c r="E357" s="24" t="s">
        <v>30</v>
      </c>
      <c r="F357" s="24" t="s">
        <v>30</v>
      </c>
      <c r="G357" s="152" t="str">
        <f t="shared" si="116"/>
        <v>--</v>
      </c>
      <c r="H357" s="109">
        <f t="shared" si="117"/>
        <v>0</v>
      </c>
      <c r="I357" s="25" t="s">
        <v>30</v>
      </c>
      <c r="J357" s="31" t="s">
        <v>30</v>
      </c>
      <c r="K357" s="82"/>
      <c r="L357" s="31"/>
      <c r="M357" s="24"/>
      <c r="N357" s="24"/>
      <c r="O357" s="24"/>
      <c r="P357" s="24"/>
      <c r="Q357" s="161"/>
      <c r="R357" s="105"/>
      <c r="S357" s="106"/>
      <c r="T357" s="106"/>
      <c r="U357" s="106"/>
      <c r="V357" s="105"/>
      <c r="W357" s="107">
        <f t="shared" si="118"/>
        <v>0</v>
      </c>
      <c r="X357" s="106"/>
      <c r="Y357" s="106"/>
      <c r="Z357" s="106"/>
      <c r="AA357" s="106"/>
      <c r="AB357" s="106"/>
      <c r="AC357" s="107">
        <f t="shared" si="119"/>
        <v>0</v>
      </c>
      <c r="AD357" s="108" t="str">
        <f>IF(AE357=0,"--",IF(AE357&lt;='[4]db fasce di rischio'!$B$4,'[4]db fasce di rischio'!$A$2,IF(AE357&lt;='[4]db fasce di rischio'!$D$4,'[4]db fasce di rischio'!$C$2,IF(AE357&lt;='[4]db fasce di rischio'!$F$4,'[4]db fasce di rischio'!$E$2,IF(AE357&lt;='[4]db fasce di rischio'!$H$4,'[4]db fasce di rischio'!$G$2,"")))))</f>
        <v>--</v>
      </c>
      <c r="AE357" s="109">
        <f t="shared" si="113"/>
        <v>0</v>
      </c>
      <c r="AF357" s="106"/>
      <c r="AG357" s="108" t="str">
        <f>IF(AH357=0,"--",IF(AH357&lt;='db fasce di rischio'!$B$4,'db fasce di rischio'!$A$2,IF(AH357&lt;='db fasce di rischio'!$D$4,'db fasce di rischio'!$C$2,IF(AH357&lt;='db fasce di rischio'!$F$4,'db fasce di rischio'!$E$2,IF(AH357&lt;='db fasce di rischio'!$H$4,'db fasce di rischio'!$G$2,"")))))</f>
        <v>--</v>
      </c>
      <c r="AH357" s="109">
        <f t="shared" si="114"/>
        <v>0</v>
      </c>
      <c r="AI357" s="108" t="str">
        <f t="shared" si="115"/>
        <v>--</v>
      </c>
      <c r="AJ357" s="28"/>
      <c r="AK357" s="28"/>
    </row>
    <row r="358" spans="1:37" ht="21" hidden="1" outlineLevel="1" x14ac:dyDescent="0.2">
      <c r="A358" s="161"/>
      <c r="B358" s="161"/>
      <c r="C358" s="24" t="s">
        <v>30</v>
      </c>
      <c r="D358" s="24" t="s">
        <v>30</v>
      </c>
      <c r="E358" s="24" t="s">
        <v>30</v>
      </c>
      <c r="F358" s="24" t="s">
        <v>30</v>
      </c>
      <c r="G358" s="152" t="str">
        <f t="shared" si="116"/>
        <v>--</v>
      </c>
      <c r="H358" s="109">
        <f t="shared" si="117"/>
        <v>0</v>
      </c>
      <c r="I358" s="25" t="s">
        <v>30</v>
      </c>
      <c r="J358" s="31" t="s">
        <v>30</v>
      </c>
      <c r="K358" s="82"/>
      <c r="L358" s="31"/>
      <c r="M358" s="24"/>
      <c r="N358" s="24"/>
      <c r="O358" s="24"/>
      <c r="P358" s="24"/>
      <c r="Q358" s="161"/>
      <c r="R358" s="105"/>
      <c r="S358" s="106"/>
      <c r="T358" s="106"/>
      <c r="U358" s="106"/>
      <c r="V358" s="105"/>
      <c r="W358" s="107">
        <f t="shared" si="118"/>
        <v>0</v>
      </c>
      <c r="X358" s="106"/>
      <c r="Y358" s="106"/>
      <c r="Z358" s="106"/>
      <c r="AA358" s="106"/>
      <c r="AB358" s="106"/>
      <c r="AC358" s="107">
        <f t="shared" si="119"/>
        <v>0</v>
      </c>
      <c r="AD358" s="108" t="str">
        <f>IF(AE358=0,"--",IF(AE358&lt;='[4]db fasce di rischio'!$B$4,'[4]db fasce di rischio'!$A$2,IF(AE358&lt;='[4]db fasce di rischio'!$D$4,'[4]db fasce di rischio'!$C$2,IF(AE358&lt;='[4]db fasce di rischio'!$F$4,'[4]db fasce di rischio'!$E$2,IF(AE358&lt;='[4]db fasce di rischio'!$H$4,'[4]db fasce di rischio'!$G$2,"")))))</f>
        <v>--</v>
      </c>
      <c r="AE358" s="109">
        <f t="shared" si="113"/>
        <v>0</v>
      </c>
      <c r="AF358" s="106"/>
      <c r="AG358" s="108" t="str">
        <f>IF(AH358=0,"--",IF(AH358&lt;='db fasce di rischio'!$B$4,'db fasce di rischio'!$A$2,IF(AH358&lt;='db fasce di rischio'!$D$4,'db fasce di rischio'!$C$2,IF(AH358&lt;='db fasce di rischio'!$F$4,'db fasce di rischio'!$E$2,IF(AH358&lt;='db fasce di rischio'!$H$4,'db fasce di rischio'!$G$2,"")))))</f>
        <v>--</v>
      </c>
      <c r="AH358" s="109">
        <f t="shared" si="114"/>
        <v>0</v>
      </c>
      <c r="AI358" s="108" t="str">
        <f t="shared" si="115"/>
        <v>--</v>
      </c>
      <c r="AJ358" s="28"/>
      <c r="AK358" s="28"/>
    </row>
    <row r="359" spans="1:37" ht="21" hidden="1" outlineLevel="1" x14ac:dyDescent="0.2">
      <c r="A359" s="161"/>
      <c r="B359" s="161"/>
      <c r="C359" s="24" t="s">
        <v>30</v>
      </c>
      <c r="D359" s="24" t="s">
        <v>30</v>
      </c>
      <c r="E359" s="24" t="s">
        <v>30</v>
      </c>
      <c r="F359" s="24" t="s">
        <v>30</v>
      </c>
      <c r="G359" s="152" t="str">
        <f t="shared" si="116"/>
        <v>--</v>
      </c>
      <c r="H359" s="109">
        <f t="shared" si="117"/>
        <v>0</v>
      </c>
      <c r="I359" s="25" t="s">
        <v>30</v>
      </c>
      <c r="J359" s="31" t="s">
        <v>30</v>
      </c>
      <c r="K359" s="82"/>
      <c r="L359" s="31"/>
      <c r="M359" s="24"/>
      <c r="N359" s="24"/>
      <c r="O359" s="24"/>
      <c r="P359" s="24"/>
      <c r="Q359" s="161"/>
      <c r="R359" s="105"/>
      <c r="S359" s="106"/>
      <c r="T359" s="106"/>
      <c r="U359" s="106"/>
      <c r="V359" s="105"/>
      <c r="W359" s="107">
        <f t="shared" si="118"/>
        <v>0</v>
      </c>
      <c r="X359" s="106"/>
      <c r="Y359" s="106"/>
      <c r="Z359" s="106"/>
      <c r="AA359" s="106"/>
      <c r="AB359" s="106"/>
      <c r="AC359" s="107">
        <f t="shared" si="119"/>
        <v>0</v>
      </c>
      <c r="AD359" s="108" t="str">
        <f>IF(AE359=0,"--",IF(AE359&lt;='[4]db fasce di rischio'!$B$4,'[4]db fasce di rischio'!$A$2,IF(AE359&lt;='[4]db fasce di rischio'!$D$4,'[4]db fasce di rischio'!$C$2,IF(AE359&lt;='[4]db fasce di rischio'!$F$4,'[4]db fasce di rischio'!$E$2,IF(AE359&lt;='[4]db fasce di rischio'!$H$4,'[4]db fasce di rischio'!$G$2,"")))))</f>
        <v>--</v>
      </c>
      <c r="AE359" s="109">
        <f t="shared" si="113"/>
        <v>0</v>
      </c>
      <c r="AF359" s="106"/>
      <c r="AG359" s="108" t="str">
        <f>IF(AH359=0,"--",IF(AH359&lt;='db fasce di rischio'!$B$4,'db fasce di rischio'!$A$2,IF(AH359&lt;='db fasce di rischio'!$D$4,'db fasce di rischio'!$C$2,IF(AH359&lt;='db fasce di rischio'!$F$4,'db fasce di rischio'!$E$2,IF(AH359&lt;='db fasce di rischio'!$H$4,'db fasce di rischio'!$G$2,"")))))</f>
        <v>--</v>
      </c>
      <c r="AH359" s="109">
        <f t="shared" si="114"/>
        <v>0</v>
      </c>
      <c r="AI359" s="108" t="str">
        <f t="shared" si="115"/>
        <v>--</v>
      </c>
      <c r="AJ359" s="28"/>
      <c r="AK359" s="28"/>
    </row>
    <row r="360" spans="1:37" ht="21" hidden="1" outlineLevel="1" x14ac:dyDescent="0.2">
      <c r="A360" s="161"/>
      <c r="B360" s="161"/>
      <c r="C360" s="24" t="s">
        <v>30</v>
      </c>
      <c r="D360" s="24" t="s">
        <v>30</v>
      </c>
      <c r="E360" s="24" t="s">
        <v>30</v>
      </c>
      <c r="F360" s="24" t="s">
        <v>30</v>
      </c>
      <c r="G360" s="152" t="str">
        <f t="shared" si="116"/>
        <v>--</v>
      </c>
      <c r="H360" s="109">
        <f t="shared" si="117"/>
        <v>0</v>
      </c>
      <c r="I360" s="25" t="s">
        <v>30</v>
      </c>
      <c r="J360" s="31" t="s">
        <v>30</v>
      </c>
      <c r="K360" s="82"/>
      <c r="L360" s="31"/>
      <c r="M360" s="24"/>
      <c r="N360" s="24"/>
      <c r="O360" s="24"/>
      <c r="P360" s="24"/>
      <c r="Q360" s="161"/>
      <c r="R360" s="105"/>
      <c r="S360" s="106"/>
      <c r="T360" s="106"/>
      <c r="U360" s="106"/>
      <c r="V360" s="105"/>
      <c r="W360" s="107">
        <f t="shared" si="118"/>
        <v>0</v>
      </c>
      <c r="X360" s="106"/>
      <c r="Y360" s="106"/>
      <c r="Z360" s="106"/>
      <c r="AA360" s="106"/>
      <c r="AB360" s="106"/>
      <c r="AC360" s="107">
        <f t="shared" si="119"/>
        <v>0</v>
      </c>
      <c r="AD360" s="108" t="str">
        <f>IF(AE360=0,"--",IF(AE360&lt;='[4]db fasce di rischio'!$B$4,'[4]db fasce di rischio'!$A$2,IF(AE360&lt;='[4]db fasce di rischio'!$D$4,'[4]db fasce di rischio'!$C$2,IF(AE360&lt;='[4]db fasce di rischio'!$F$4,'[4]db fasce di rischio'!$E$2,IF(AE360&lt;='[4]db fasce di rischio'!$H$4,'[4]db fasce di rischio'!$G$2,"")))))</f>
        <v>--</v>
      </c>
      <c r="AE360" s="109">
        <f t="shared" si="113"/>
        <v>0</v>
      </c>
      <c r="AF360" s="106"/>
      <c r="AG360" s="108" t="str">
        <f>IF(AH360=0,"--",IF(AH360&lt;='db fasce di rischio'!$B$4,'db fasce di rischio'!$A$2,IF(AH360&lt;='db fasce di rischio'!$D$4,'db fasce di rischio'!$C$2,IF(AH360&lt;='db fasce di rischio'!$F$4,'db fasce di rischio'!$E$2,IF(AH360&lt;='db fasce di rischio'!$H$4,'db fasce di rischio'!$G$2,"")))))</f>
        <v>--</v>
      </c>
      <c r="AH360" s="109">
        <f t="shared" si="114"/>
        <v>0</v>
      </c>
      <c r="AI360" s="108" t="str">
        <f t="shared" si="115"/>
        <v>--</v>
      </c>
      <c r="AJ360" s="28"/>
      <c r="AK360" s="28"/>
    </row>
    <row r="361" spans="1:37" ht="21" hidden="1" outlineLevel="1" x14ac:dyDescent="0.2">
      <c r="A361" s="161"/>
      <c r="B361" s="161"/>
      <c r="C361" s="24" t="s">
        <v>30</v>
      </c>
      <c r="D361" s="24" t="s">
        <v>30</v>
      </c>
      <c r="E361" s="24" t="s">
        <v>30</v>
      </c>
      <c r="F361" s="24" t="s">
        <v>30</v>
      </c>
      <c r="G361" s="152" t="str">
        <f t="shared" si="116"/>
        <v>--</v>
      </c>
      <c r="H361" s="109">
        <f t="shared" si="117"/>
        <v>0</v>
      </c>
      <c r="I361" s="25" t="s">
        <v>30</v>
      </c>
      <c r="J361" s="31" t="s">
        <v>30</v>
      </c>
      <c r="K361" s="82"/>
      <c r="L361" s="31"/>
      <c r="M361" s="24"/>
      <c r="N361" s="24"/>
      <c r="O361" s="24"/>
      <c r="P361" s="24"/>
      <c r="Q361" s="161"/>
      <c r="R361" s="105"/>
      <c r="S361" s="106"/>
      <c r="T361" s="106"/>
      <c r="U361" s="106"/>
      <c r="V361" s="105"/>
      <c r="W361" s="107">
        <f t="shared" si="118"/>
        <v>0</v>
      </c>
      <c r="X361" s="106"/>
      <c r="Y361" s="106"/>
      <c r="Z361" s="106"/>
      <c r="AA361" s="106"/>
      <c r="AB361" s="106"/>
      <c r="AC361" s="107">
        <f t="shared" si="119"/>
        <v>0</v>
      </c>
      <c r="AD361" s="108" t="str">
        <f>IF(AE361=0,"--",IF(AE361&lt;='[4]db fasce di rischio'!$B$4,'[4]db fasce di rischio'!$A$2,IF(AE361&lt;='[4]db fasce di rischio'!$D$4,'[4]db fasce di rischio'!$C$2,IF(AE361&lt;='[4]db fasce di rischio'!$F$4,'[4]db fasce di rischio'!$E$2,IF(AE361&lt;='[4]db fasce di rischio'!$H$4,'[4]db fasce di rischio'!$G$2,"")))))</f>
        <v>--</v>
      </c>
      <c r="AE361" s="109">
        <f t="shared" si="113"/>
        <v>0</v>
      </c>
      <c r="AF361" s="106"/>
      <c r="AG361" s="108" t="str">
        <f>IF(AH361=0,"--",IF(AH361&lt;='db fasce di rischio'!$B$4,'db fasce di rischio'!$A$2,IF(AH361&lt;='db fasce di rischio'!$D$4,'db fasce di rischio'!$C$2,IF(AH361&lt;='db fasce di rischio'!$F$4,'db fasce di rischio'!$E$2,IF(AH361&lt;='db fasce di rischio'!$H$4,'db fasce di rischio'!$G$2,"")))))</f>
        <v>--</v>
      </c>
      <c r="AH361" s="109">
        <f t="shared" si="114"/>
        <v>0</v>
      </c>
      <c r="AI361" s="108" t="str">
        <f t="shared" si="115"/>
        <v>--</v>
      </c>
      <c r="AJ361" s="28"/>
      <c r="AK361" s="28"/>
    </row>
    <row r="362" spans="1:37" ht="21" hidden="1" outlineLevel="1" x14ac:dyDescent="0.2">
      <c r="A362" s="161"/>
      <c r="B362" s="161"/>
      <c r="C362" s="24" t="s">
        <v>30</v>
      </c>
      <c r="D362" s="24" t="s">
        <v>30</v>
      </c>
      <c r="E362" s="24" t="s">
        <v>30</v>
      </c>
      <c r="F362" s="24" t="s">
        <v>30</v>
      </c>
      <c r="G362" s="152" t="str">
        <f t="shared" si="116"/>
        <v>--</v>
      </c>
      <c r="H362" s="109">
        <f t="shared" si="117"/>
        <v>0</v>
      </c>
      <c r="I362" s="25" t="s">
        <v>30</v>
      </c>
      <c r="J362" s="31" t="s">
        <v>30</v>
      </c>
      <c r="K362" s="82"/>
      <c r="L362" s="31"/>
      <c r="M362" s="24"/>
      <c r="N362" s="24"/>
      <c r="O362" s="24"/>
      <c r="P362" s="24"/>
      <c r="Q362" s="161"/>
      <c r="R362" s="105"/>
      <c r="S362" s="106"/>
      <c r="T362" s="106"/>
      <c r="U362" s="106"/>
      <c r="V362" s="105"/>
      <c r="W362" s="107">
        <f t="shared" si="118"/>
        <v>0</v>
      </c>
      <c r="X362" s="106"/>
      <c r="Y362" s="106"/>
      <c r="Z362" s="106"/>
      <c r="AA362" s="106"/>
      <c r="AB362" s="106"/>
      <c r="AC362" s="107">
        <f t="shared" si="119"/>
        <v>0</v>
      </c>
      <c r="AD362" s="108" t="str">
        <f>IF(AE362=0,"--",IF(AE362&lt;='[4]db fasce di rischio'!$B$4,'[4]db fasce di rischio'!$A$2,IF(AE362&lt;='[4]db fasce di rischio'!$D$4,'[4]db fasce di rischio'!$C$2,IF(AE362&lt;='[4]db fasce di rischio'!$F$4,'[4]db fasce di rischio'!$E$2,IF(AE362&lt;='[4]db fasce di rischio'!$H$4,'[4]db fasce di rischio'!$G$2,"")))))</f>
        <v>--</v>
      </c>
      <c r="AE362" s="109">
        <f t="shared" si="113"/>
        <v>0</v>
      </c>
      <c r="AF362" s="106"/>
      <c r="AG362" s="108" t="str">
        <f>IF(AH362=0,"--",IF(AH362&lt;='db fasce di rischio'!$B$4,'db fasce di rischio'!$A$2,IF(AH362&lt;='db fasce di rischio'!$D$4,'db fasce di rischio'!$C$2,IF(AH362&lt;='db fasce di rischio'!$F$4,'db fasce di rischio'!$E$2,IF(AH362&lt;='db fasce di rischio'!$H$4,'db fasce di rischio'!$G$2,"")))))</f>
        <v>--</v>
      </c>
      <c r="AH362" s="109">
        <f t="shared" si="114"/>
        <v>0</v>
      </c>
      <c r="AI362" s="108" t="str">
        <f t="shared" si="115"/>
        <v>--</v>
      </c>
      <c r="AJ362" s="28"/>
      <c r="AK362" s="28"/>
    </row>
    <row r="363" spans="1:37" ht="21" hidden="1" outlineLevel="1" x14ac:dyDescent="0.2">
      <c r="A363" s="161"/>
      <c r="B363" s="161"/>
      <c r="C363" s="24" t="s">
        <v>30</v>
      </c>
      <c r="D363" s="24" t="s">
        <v>30</v>
      </c>
      <c r="E363" s="24" t="s">
        <v>30</v>
      </c>
      <c r="F363" s="24" t="s">
        <v>30</v>
      </c>
      <c r="G363" s="152" t="str">
        <f t="shared" si="116"/>
        <v>--</v>
      </c>
      <c r="H363" s="109">
        <f t="shared" si="117"/>
        <v>0</v>
      </c>
      <c r="I363" s="25" t="s">
        <v>30</v>
      </c>
      <c r="J363" s="31" t="s">
        <v>30</v>
      </c>
      <c r="K363" s="83"/>
      <c r="L363" s="31"/>
      <c r="M363" s="24"/>
      <c r="N363" s="24"/>
      <c r="O363" s="24"/>
      <c r="P363" s="24"/>
      <c r="Q363" s="161"/>
      <c r="R363" s="105"/>
      <c r="S363" s="106"/>
      <c r="T363" s="106"/>
      <c r="U363" s="106"/>
      <c r="V363" s="105"/>
      <c r="W363" s="107">
        <f t="shared" si="118"/>
        <v>0</v>
      </c>
      <c r="X363" s="106"/>
      <c r="Y363" s="106"/>
      <c r="Z363" s="106"/>
      <c r="AA363" s="106"/>
      <c r="AB363" s="106"/>
      <c r="AC363" s="107">
        <f t="shared" si="119"/>
        <v>0</v>
      </c>
      <c r="AD363" s="108" t="str">
        <f>IF(AE363=0,"--",IF(AE363&lt;='[4]db fasce di rischio'!$B$4,'[4]db fasce di rischio'!$A$2,IF(AE363&lt;='[4]db fasce di rischio'!$D$4,'[4]db fasce di rischio'!$C$2,IF(AE363&lt;='[4]db fasce di rischio'!$F$4,'[4]db fasce di rischio'!$E$2,IF(AE363&lt;='[4]db fasce di rischio'!$H$4,'[4]db fasce di rischio'!$G$2,"")))))</f>
        <v>--</v>
      </c>
      <c r="AE363" s="109">
        <f t="shared" si="113"/>
        <v>0</v>
      </c>
      <c r="AF363" s="106"/>
      <c r="AG363" s="108" t="str">
        <f>IF(AH363=0,"--",IF(AH363&lt;='db fasce di rischio'!$B$4,'db fasce di rischio'!$A$2,IF(AH363&lt;='db fasce di rischio'!$D$4,'db fasce di rischio'!$C$2,IF(AH363&lt;='db fasce di rischio'!$F$4,'db fasce di rischio'!$E$2,IF(AH363&lt;='db fasce di rischio'!$H$4,'db fasce di rischio'!$G$2,"")))))</f>
        <v>--</v>
      </c>
      <c r="AH363" s="109">
        <f t="shared" si="114"/>
        <v>0</v>
      </c>
      <c r="AI363" s="108" t="str">
        <f t="shared" si="115"/>
        <v>--</v>
      </c>
      <c r="AJ363" s="28"/>
      <c r="AK363" s="28"/>
    </row>
    <row r="364" spans="1:37" ht="21" hidden="1" outlineLevel="1" x14ac:dyDescent="0.2">
      <c r="A364" s="161"/>
      <c r="B364" s="161"/>
      <c r="C364" s="24" t="s">
        <v>30</v>
      </c>
      <c r="D364" s="24" t="s">
        <v>30</v>
      </c>
      <c r="E364" s="24" t="s">
        <v>30</v>
      </c>
      <c r="F364" s="24" t="s">
        <v>30</v>
      </c>
      <c r="G364" s="152" t="str">
        <f t="shared" si="116"/>
        <v>--</v>
      </c>
      <c r="H364" s="109">
        <f t="shared" si="117"/>
        <v>0</v>
      </c>
      <c r="I364" s="25" t="s">
        <v>30</v>
      </c>
      <c r="J364" s="31" t="s">
        <v>30</v>
      </c>
      <c r="K364" s="83"/>
      <c r="L364" s="31"/>
      <c r="M364" s="24"/>
      <c r="N364" s="24"/>
      <c r="O364" s="24"/>
      <c r="P364" s="24"/>
      <c r="Q364" s="161"/>
      <c r="R364" s="105"/>
      <c r="S364" s="106"/>
      <c r="T364" s="106"/>
      <c r="U364" s="106"/>
      <c r="V364" s="105"/>
      <c r="W364" s="107">
        <f t="shared" si="118"/>
        <v>0</v>
      </c>
      <c r="X364" s="106"/>
      <c r="Y364" s="106"/>
      <c r="Z364" s="106"/>
      <c r="AA364" s="106"/>
      <c r="AB364" s="106"/>
      <c r="AC364" s="107">
        <f t="shared" si="119"/>
        <v>0</v>
      </c>
      <c r="AD364" s="108" t="str">
        <f>IF(AE364=0,"--",IF(AE364&lt;='[4]db fasce di rischio'!$B$4,'[4]db fasce di rischio'!$A$2,IF(AE364&lt;='[4]db fasce di rischio'!$D$4,'[4]db fasce di rischio'!$C$2,IF(AE364&lt;='[4]db fasce di rischio'!$F$4,'[4]db fasce di rischio'!$E$2,IF(AE364&lt;='[4]db fasce di rischio'!$H$4,'[4]db fasce di rischio'!$G$2,"")))))</f>
        <v>--</v>
      </c>
      <c r="AE364" s="109">
        <f t="shared" si="113"/>
        <v>0</v>
      </c>
      <c r="AF364" s="106"/>
      <c r="AG364" s="108" t="str">
        <f>IF(AH364=0,"--",IF(AH364&lt;='db fasce di rischio'!$B$4,'db fasce di rischio'!$A$2,IF(AH364&lt;='db fasce di rischio'!$D$4,'db fasce di rischio'!$C$2,IF(AH364&lt;='db fasce di rischio'!$F$4,'db fasce di rischio'!$E$2,IF(AH364&lt;='db fasce di rischio'!$H$4,'db fasce di rischio'!$G$2,"")))))</f>
        <v>--</v>
      </c>
      <c r="AH364" s="109">
        <f t="shared" si="114"/>
        <v>0</v>
      </c>
      <c r="AI364" s="108" t="str">
        <f t="shared" si="115"/>
        <v>--</v>
      </c>
      <c r="AJ364" s="28"/>
      <c r="AK364" s="28"/>
    </row>
    <row r="365" spans="1:37" ht="21" hidden="1" outlineLevel="1" x14ac:dyDescent="0.2">
      <c r="A365" s="161"/>
      <c r="B365" s="161"/>
      <c r="C365" s="24" t="s">
        <v>30</v>
      </c>
      <c r="D365" s="24" t="s">
        <v>30</v>
      </c>
      <c r="E365" s="24" t="s">
        <v>30</v>
      </c>
      <c r="F365" s="24" t="s">
        <v>30</v>
      </c>
      <c r="G365" s="152" t="str">
        <f t="shared" si="116"/>
        <v>--</v>
      </c>
      <c r="H365" s="109">
        <f t="shared" si="117"/>
        <v>0</v>
      </c>
      <c r="I365" s="25" t="s">
        <v>30</v>
      </c>
      <c r="J365" s="31" t="s">
        <v>30</v>
      </c>
      <c r="K365" s="83"/>
      <c r="L365" s="31"/>
      <c r="M365" s="24"/>
      <c r="N365" s="24"/>
      <c r="O365" s="24"/>
      <c r="P365" s="24"/>
      <c r="Q365" s="161"/>
      <c r="R365" s="105"/>
      <c r="S365" s="106"/>
      <c r="T365" s="106"/>
      <c r="U365" s="106"/>
      <c r="V365" s="105"/>
      <c r="W365" s="107">
        <f t="shared" si="118"/>
        <v>0</v>
      </c>
      <c r="X365" s="106"/>
      <c r="Y365" s="106"/>
      <c r="Z365" s="106"/>
      <c r="AA365" s="106"/>
      <c r="AB365" s="106"/>
      <c r="AC365" s="107">
        <f t="shared" si="119"/>
        <v>0</v>
      </c>
      <c r="AD365" s="108" t="str">
        <f>IF(AE365=0,"--",IF(AE365&lt;='[4]db fasce di rischio'!$B$4,'[4]db fasce di rischio'!$A$2,IF(AE365&lt;='[4]db fasce di rischio'!$D$4,'[4]db fasce di rischio'!$C$2,IF(AE365&lt;='[4]db fasce di rischio'!$F$4,'[4]db fasce di rischio'!$E$2,IF(AE365&lt;='[4]db fasce di rischio'!$H$4,'[4]db fasce di rischio'!$G$2,"")))))</f>
        <v>--</v>
      </c>
      <c r="AE365" s="109">
        <f t="shared" si="113"/>
        <v>0</v>
      </c>
      <c r="AF365" s="106"/>
      <c r="AG365" s="108" t="str">
        <f>IF(AH365=0,"--",IF(AH365&lt;='db fasce di rischio'!$B$4,'db fasce di rischio'!$A$2,IF(AH365&lt;='db fasce di rischio'!$D$4,'db fasce di rischio'!$C$2,IF(AH365&lt;='db fasce di rischio'!$F$4,'db fasce di rischio'!$E$2,IF(AH365&lt;='db fasce di rischio'!$H$4,'db fasce di rischio'!$G$2,"")))))</f>
        <v>--</v>
      </c>
      <c r="AH365" s="109">
        <f t="shared" si="114"/>
        <v>0</v>
      </c>
      <c r="AI365" s="108" t="str">
        <f t="shared" si="115"/>
        <v>--</v>
      </c>
      <c r="AJ365" s="28"/>
      <c r="AK365" s="28"/>
    </row>
    <row r="366" spans="1:37" ht="21" hidden="1" outlineLevel="1" x14ac:dyDescent="0.2">
      <c r="A366" s="161"/>
      <c r="B366" s="161"/>
      <c r="C366" s="24" t="s">
        <v>30</v>
      </c>
      <c r="D366" s="24" t="s">
        <v>30</v>
      </c>
      <c r="E366" s="24" t="s">
        <v>30</v>
      </c>
      <c r="F366" s="24" t="s">
        <v>30</v>
      </c>
      <c r="G366" s="152" t="str">
        <f t="shared" si="116"/>
        <v>--</v>
      </c>
      <c r="H366" s="109">
        <f t="shared" si="117"/>
        <v>0</v>
      </c>
      <c r="I366" s="25" t="s">
        <v>30</v>
      </c>
      <c r="J366" s="31" t="s">
        <v>30</v>
      </c>
      <c r="K366" s="83"/>
      <c r="L366" s="31"/>
      <c r="M366" s="24"/>
      <c r="N366" s="24"/>
      <c r="O366" s="24"/>
      <c r="P366" s="24"/>
      <c r="Q366" s="161"/>
      <c r="R366" s="105"/>
      <c r="S366" s="106"/>
      <c r="T366" s="106"/>
      <c r="U366" s="106"/>
      <c r="V366" s="105"/>
      <c r="W366" s="107">
        <f t="shared" si="118"/>
        <v>0</v>
      </c>
      <c r="X366" s="106"/>
      <c r="Y366" s="106"/>
      <c r="Z366" s="106"/>
      <c r="AA366" s="106"/>
      <c r="AB366" s="106"/>
      <c r="AC366" s="107">
        <f t="shared" si="119"/>
        <v>0</v>
      </c>
      <c r="AD366" s="108" t="str">
        <f>IF(AE366=0,"--",IF(AE366&lt;='[4]db fasce di rischio'!$B$4,'[4]db fasce di rischio'!$A$2,IF(AE366&lt;='[4]db fasce di rischio'!$D$4,'[4]db fasce di rischio'!$C$2,IF(AE366&lt;='[4]db fasce di rischio'!$F$4,'[4]db fasce di rischio'!$E$2,IF(AE366&lt;='[4]db fasce di rischio'!$H$4,'[4]db fasce di rischio'!$G$2,"")))))</f>
        <v>--</v>
      </c>
      <c r="AE366" s="109">
        <f t="shared" si="113"/>
        <v>0</v>
      </c>
      <c r="AF366" s="106"/>
      <c r="AG366" s="108" t="str">
        <f>IF(AH366=0,"--",IF(AH366&lt;='db fasce di rischio'!$B$4,'db fasce di rischio'!$A$2,IF(AH366&lt;='db fasce di rischio'!$D$4,'db fasce di rischio'!$C$2,IF(AH366&lt;='db fasce di rischio'!$F$4,'db fasce di rischio'!$E$2,IF(AH366&lt;='db fasce di rischio'!$H$4,'db fasce di rischio'!$G$2,"")))))</f>
        <v>--</v>
      </c>
      <c r="AH366" s="109">
        <f t="shared" si="114"/>
        <v>0</v>
      </c>
      <c r="AI366" s="108" t="str">
        <f t="shared" si="115"/>
        <v>--</v>
      </c>
      <c r="AJ366" s="28"/>
      <c r="AK366" s="28"/>
    </row>
    <row r="367" spans="1:37" ht="21" hidden="1" outlineLevel="1" x14ac:dyDescent="0.2">
      <c r="A367" s="161"/>
      <c r="B367" s="161"/>
      <c r="C367" s="24" t="s">
        <v>30</v>
      </c>
      <c r="D367" s="24" t="s">
        <v>30</v>
      </c>
      <c r="E367" s="24" t="s">
        <v>30</v>
      </c>
      <c r="F367" s="24" t="s">
        <v>30</v>
      </c>
      <c r="G367" s="152" t="str">
        <f t="shared" si="116"/>
        <v>--</v>
      </c>
      <c r="H367" s="109">
        <f t="shared" si="117"/>
        <v>0</v>
      </c>
      <c r="I367" s="25" t="s">
        <v>30</v>
      </c>
      <c r="J367" s="31" t="s">
        <v>30</v>
      </c>
      <c r="K367" s="82"/>
      <c r="L367" s="31"/>
      <c r="M367" s="24"/>
      <c r="N367" s="24"/>
      <c r="O367" s="24"/>
      <c r="P367" s="24"/>
      <c r="Q367" s="161"/>
      <c r="R367" s="105"/>
      <c r="S367" s="106"/>
      <c r="T367" s="106"/>
      <c r="U367" s="106"/>
      <c r="V367" s="105"/>
      <c r="W367" s="107">
        <f t="shared" si="118"/>
        <v>0</v>
      </c>
      <c r="X367" s="106"/>
      <c r="Y367" s="106"/>
      <c r="Z367" s="106"/>
      <c r="AA367" s="106"/>
      <c r="AB367" s="106"/>
      <c r="AC367" s="107">
        <f t="shared" si="119"/>
        <v>0</v>
      </c>
      <c r="AD367" s="108" t="str">
        <f>IF(AE367=0,"--",IF(AE367&lt;='[4]db fasce di rischio'!$B$4,'[4]db fasce di rischio'!$A$2,IF(AE367&lt;='[4]db fasce di rischio'!$D$4,'[4]db fasce di rischio'!$C$2,IF(AE367&lt;='[4]db fasce di rischio'!$F$4,'[4]db fasce di rischio'!$E$2,IF(AE367&lt;='[4]db fasce di rischio'!$H$4,'[4]db fasce di rischio'!$G$2,"")))))</f>
        <v>--</v>
      </c>
      <c r="AE367" s="109">
        <f t="shared" si="113"/>
        <v>0</v>
      </c>
      <c r="AF367" s="106"/>
      <c r="AG367" s="108" t="str">
        <f>IF(AH367=0,"--",IF(AH367&lt;='db fasce di rischio'!$B$4,'db fasce di rischio'!$A$2,IF(AH367&lt;='db fasce di rischio'!$D$4,'db fasce di rischio'!$C$2,IF(AH367&lt;='db fasce di rischio'!$F$4,'db fasce di rischio'!$E$2,IF(AH367&lt;='db fasce di rischio'!$H$4,'db fasce di rischio'!$G$2,"")))))</f>
        <v>--</v>
      </c>
      <c r="AH367" s="109">
        <f t="shared" si="114"/>
        <v>0</v>
      </c>
      <c r="AI367" s="108" t="str">
        <f t="shared" si="115"/>
        <v>--</v>
      </c>
      <c r="AJ367" s="28"/>
      <c r="AK367" s="28"/>
    </row>
    <row r="368" spans="1:37" ht="21" hidden="1" outlineLevel="1" x14ac:dyDescent="0.2">
      <c r="A368" s="161"/>
      <c r="B368" s="161"/>
      <c r="C368" s="24" t="s">
        <v>30</v>
      </c>
      <c r="D368" s="24" t="s">
        <v>30</v>
      </c>
      <c r="E368" s="24" t="s">
        <v>30</v>
      </c>
      <c r="F368" s="24" t="s">
        <v>30</v>
      </c>
      <c r="G368" s="152" t="str">
        <f t="shared" si="116"/>
        <v>--</v>
      </c>
      <c r="H368" s="109">
        <f t="shared" si="117"/>
        <v>0</v>
      </c>
      <c r="I368" s="25" t="s">
        <v>30</v>
      </c>
      <c r="J368" s="31" t="s">
        <v>30</v>
      </c>
      <c r="K368" s="82"/>
      <c r="L368" s="31"/>
      <c r="M368" s="24"/>
      <c r="N368" s="24"/>
      <c r="O368" s="24"/>
      <c r="P368" s="26"/>
      <c r="Q368" s="161"/>
      <c r="R368" s="105"/>
      <c r="S368" s="106"/>
      <c r="T368" s="106"/>
      <c r="U368" s="106"/>
      <c r="V368" s="105"/>
      <c r="W368" s="107">
        <f t="shared" si="118"/>
        <v>0</v>
      </c>
      <c r="X368" s="106"/>
      <c r="Y368" s="106"/>
      <c r="Z368" s="106"/>
      <c r="AA368" s="106"/>
      <c r="AB368" s="106"/>
      <c r="AC368" s="107">
        <f t="shared" si="119"/>
        <v>0</v>
      </c>
      <c r="AD368" s="108" t="str">
        <f>IF(AE368=0,"--",IF(AE368&lt;='[4]db fasce di rischio'!$B$4,'[4]db fasce di rischio'!$A$2,IF(AE368&lt;='[4]db fasce di rischio'!$D$4,'[4]db fasce di rischio'!$C$2,IF(AE368&lt;='[4]db fasce di rischio'!$F$4,'[4]db fasce di rischio'!$E$2,IF(AE368&lt;='[4]db fasce di rischio'!$H$4,'[4]db fasce di rischio'!$G$2,"")))))</f>
        <v>--</v>
      </c>
      <c r="AE368" s="109">
        <f t="shared" si="113"/>
        <v>0</v>
      </c>
      <c r="AF368" s="106"/>
      <c r="AG368" s="108" t="str">
        <f>IF(AH368=0,"--",IF(AH368&lt;='db fasce di rischio'!$B$4,'db fasce di rischio'!$A$2,IF(AH368&lt;='db fasce di rischio'!$D$4,'db fasce di rischio'!$C$2,IF(AH368&lt;='db fasce di rischio'!$F$4,'db fasce di rischio'!$E$2,IF(AH368&lt;='db fasce di rischio'!$H$4,'db fasce di rischio'!$G$2,"")))))</f>
        <v>--</v>
      </c>
      <c r="AH368" s="109">
        <f t="shared" si="114"/>
        <v>0</v>
      </c>
      <c r="AI368" s="108" t="str">
        <f t="shared" si="115"/>
        <v>--</v>
      </c>
      <c r="AJ368" s="28"/>
      <c r="AK368" s="28"/>
    </row>
    <row r="369" spans="1:37" ht="21" hidden="1" outlineLevel="1" x14ac:dyDescent="0.2">
      <c r="A369" s="161"/>
      <c r="B369" s="161"/>
      <c r="C369" s="24" t="s">
        <v>30</v>
      </c>
      <c r="D369" s="24" t="s">
        <v>30</v>
      </c>
      <c r="E369" s="24" t="s">
        <v>30</v>
      </c>
      <c r="F369" s="24" t="s">
        <v>30</v>
      </c>
      <c r="G369" s="152" t="str">
        <f t="shared" si="116"/>
        <v>--</v>
      </c>
      <c r="H369" s="109">
        <f t="shared" si="117"/>
        <v>0</v>
      </c>
      <c r="I369" s="25" t="s">
        <v>30</v>
      </c>
      <c r="J369" s="31" t="s">
        <v>30</v>
      </c>
      <c r="K369" s="82"/>
      <c r="L369" s="31"/>
      <c r="M369" s="24"/>
      <c r="N369" s="24"/>
      <c r="O369" s="24"/>
      <c r="P369" s="27"/>
      <c r="Q369" s="161"/>
      <c r="R369" s="105"/>
      <c r="S369" s="106"/>
      <c r="T369" s="106"/>
      <c r="U369" s="106"/>
      <c r="V369" s="105"/>
      <c r="W369" s="107">
        <f t="shared" si="118"/>
        <v>0</v>
      </c>
      <c r="X369" s="106"/>
      <c r="Y369" s="106"/>
      <c r="Z369" s="106"/>
      <c r="AA369" s="106"/>
      <c r="AB369" s="106"/>
      <c r="AC369" s="107">
        <f t="shared" si="119"/>
        <v>0</v>
      </c>
      <c r="AD369" s="108" t="str">
        <f>IF(AE369=0,"--",IF(AE369&lt;='[4]db fasce di rischio'!$B$4,'[4]db fasce di rischio'!$A$2,IF(AE369&lt;='[4]db fasce di rischio'!$D$4,'[4]db fasce di rischio'!$C$2,IF(AE369&lt;='[4]db fasce di rischio'!$F$4,'[4]db fasce di rischio'!$E$2,IF(AE369&lt;='[4]db fasce di rischio'!$H$4,'[4]db fasce di rischio'!$G$2,"")))))</f>
        <v>--</v>
      </c>
      <c r="AE369" s="109">
        <f t="shared" si="113"/>
        <v>0</v>
      </c>
      <c r="AF369" s="106"/>
      <c r="AG369" s="108" t="str">
        <f>IF(AH369=0,"--",IF(AH369&lt;='db fasce di rischio'!$B$4,'db fasce di rischio'!$A$2,IF(AH369&lt;='db fasce di rischio'!$D$4,'db fasce di rischio'!$C$2,IF(AH369&lt;='db fasce di rischio'!$F$4,'db fasce di rischio'!$E$2,IF(AH369&lt;='db fasce di rischio'!$H$4,'db fasce di rischio'!$G$2,"")))))</f>
        <v>--</v>
      </c>
      <c r="AH369" s="109">
        <f t="shared" si="114"/>
        <v>0</v>
      </c>
      <c r="AI369" s="108" t="str">
        <f t="shared" si="115"/>
        <v>--</v>
      </c>
      <c r="AJ369" s="28"/>
      <c r="AK369" s="28"/>
    </row>
    <row r="370" spans="1:37" ht="21" collapsed="1" x14ac:dyDescent="0.2">
      <c r="A370" s="160"/>
      <c r="B370" s="160"/>
      <c r="C370" s="87"/>
      <c r="D370" s="87"/>
      <c r="E370" s="87"/>
      <c r="F370" s="87"/>
      <c r="G370" s="87"/>
      <c r="H370" s="87"/>
      <c r="I370" s="87"/>
      <c r="J370" s="87"/>
      <c r="K370" s="168"/>
      <c r="L370" s="87"/>
      <c r="M370" s="87"/>
      <c r="N370" s="87"/>
      <c r="O370" s="87"/>
      <c r="P370" s="87"/>
      <c r="Q370" s="160"/>
      <c r="R370" s="28"/>
      <c r="S370" s="28"/>
      <c r="T370" s="28"/>
      <c r="U370" s="28"/>
      <c r="V370" s="28"/>
      <c r="W370" s="28"/>
      <c r="X370" s="28"/>
      <c r="Y370" s="28"/>
      <c r="Z370" s="28"/>
      <c r="AA370" s="28"/>
      <c r="AB370" s="28"/>
      <c r="AC370" s="28"/>
      <c r="AD370" s="28"/>
      <c r="AE370" s="28"/>
      <c r="AF370" s="28"/>
      <c r="AG370" s="28"/>
      <c r="AH370" s="28"/>
      <c r="AI370" s="28"/>
      <c r="AJ370" s="28"/>
      <c r="AK370" s="28"/>
    </row>
    <row r="371" spans="1:37" ht="90.6" customHeight="1" x14ac:dyDescent="0.2">
      <c r="A371" s="29"/>
      <c r="B371" s="29"/>
      <c r="C371" s="30" t="s">
        <v>665</v>
      </c>
      <c r="D371" s="30"/>
      <c r="E371" s="28"/>
      <c r="F371" s="28"/>
      <c r="G371" s="28"/>
      <c r="H371" s="28"/>
      <c r="I371" s="28"/>
      <c r="J371" s="28"/>
      <c r="K371" s="80"/>
      <c r="L371" s="28"/>
      <c r="M371" s="28"/>
      <c r="N371" s="28"/>
      <c r="O371" s="79" t="s">
        <v>6</v>
      </c>
      <c r="P371" s="79" t="s">
        <v>666</v>
      </c>
      <c r="Q371" s="28"/>
      <c r="R371" s="192" t="str">
        <f>'Val testo - PNA 2019'!$A$4</f>
        <v>Livello di interesse “esterno”(1.1)</v>
      </c>
      <c r="S371" s="192" t="str">
        <f>'Val testo - PNA 2019'!$A$12</f>
        <v>Grado di discrezionalità del decisore interno alla PA rispetto al processo (1.2)</v>
      </c>
      <c r="T371" s="192" t="str">
        <f>'Val testo - PNA 2019'!$A$20</f>
        <v>Manifestazione di eventi corruttivi o di maladministration in passato (1.3)</v>
      </c>
      <c r="U371" s="192" t="str">
        <f>'Val testo - PNA 2019'!$A$28</f>
        <v>Complessità/opacità del processo decisionale (1.4)</v>
      </c>
      <c r="V371" s="192" t="str">
        <f>'Val testo - PNA 2019'!$A$36</f>
        <v>Livello di collaborazione del responsabile del processo (1.5)</v>
      </c>
      <c r="W371" s="193" t="s">
        <v>1276</v>
      </c>
      <c r="X371" s="192" t="str">
        <f>'Val testo - PNA 2019'!$A$46</f>
        <v>Impatto organizzativo (2.1)</v>
      </c>
      <c r="Y371" s="192" t="str">
        <f>'Val testo - PNA 2019'!$A$54</f>
        <v>Impatto derivante dalla definizione dei ruoli/responsabilità (2.2)</v>
      </c>
      <c r="Z371" s="192" t="str">
        <f>'Val testo - PNA 2019'!$A$62</f>
        <v>Impatto economico (2.3)</v>
      </c>
      <c r="AA371" s="192" t="str">
        <f>'Val testo - PNA 2019'!$A$70</f>
        <v>Impatto reputazionale (2.4)</v>
      </c>
      <c r="AB371" s="192" t="str">
        <f>'Val testo - PNA 2019'!$A$78</f>
        <v>Impatto organizzativo, economico e sull'immagine (2.5)</v>
      </c>
      <c r="AC371" s="193" t="s">
        <v>1276</v>
      </c>
      <c r="AD371" s="194" t="s">
        <v>1277</v>
      </c>
      <c r="AE371" s="194" t="s">
        <v>1278</v>
      </c>
      <c r="AF371" s="174" t="s">
        <v>1382</v>
      </c>
      <c r="AG371" s="173" t="s">
        <v>1303</v>
      </c>
      <c r="AH371" s="173" t="s">
        <v>1304</v>
      </c>
      <c r="AI371" s="175" t="s">
        <v>1387</v>
      </c>
      <c r="AJ371" s="28"/>
      <c r="AK371" s="28"/>
    </row>
    <row r="372" spans="1:37" ht="30.6" customHeight="1" x14ac:dyDescent="0.2">
      <c r="A372" s="160"/>
      <c r="B372" s="160">
        <v>18</v>
      </c>
      <c r="C372" s="265" t="s">
        <v>1257</v>
      </c>
      <c r="D372" s="266"/>
      <c r="E372" s="267"/>
      <c r="F372" s="270"/>
      <c r="G372" s="270"/>
      <c r="H372" s="270"/>
      <c r="I372" s="270"/>
      <c r="J372" s="45" t="s">
        <v>11</v>
      </c>
      <c r="K372" s="271" t="s">
        <v>3</v>
      </c>
      <c r="L372" s="271"/>
      <c r="M372" s="37"/>
      <c r="N372" s="153" t="s">
        <v>667</v>
      </c>
      <c r="O372" s="154" t="str">
        <f>IF(P372=0,"--",IF(P372&lt;='db fasce di rischio'!$B$4,'db fasce di rischio'!$A$2,IF(P372&lt;='db fasce di rischio'!$D$4,'db fasce di rischio'!$C$2,IF(P372&lt;='db fasce di rischio'!$F$4,'db fasce di rischio'!$E$2,IF(P372&lt;='db fasce di rischio'!$H$4,'db fasce di rischio'!$G$2,"")))))</f>
        <v>--</v>
      </c>
      <c r="P372" s="155">
        <f>IF(AH372=0,MAX(AH372:AH390),AH372)</f>
        <v>0</v>
      </c>
      <c r="Q372" s="160"/>
      <c r="R372" s="105"/>
      <c r="S372" s="106"/>
      <c r="T372" s="106"/>
      <c r="U372" s="106"/>
      <c r="V372" s="105"/>
      <c r="W372" s="107">
        <f>SUM(R372:V372)/5</f>
        <v>0</v>
      </c>
      <c r="X372" s="106"/>
      <c r="Y372" s="106"/>
      <c r="Z372" s="106"/>
      <c r="AA372" s="106"/>
      <c r="AB372" s="106"/>
      <c r="AC372" s="107">
        <f>SUM(X372:AB372)/5</f>
        <v>0</v>
      </c>
      <c r="AD372" s="108" t="str">
        <f>IF(AE372=0,"--",IF(AE372&lt;='[4]db fasce di rischio'!$B$4,'[4]db fasce di rischio'!$A$2,IF(AE372&lt;='[4]db fasce di rischio'!$D$4,'[4]db fasce di rischio'!$C$2,IF(AE372&lt;='[4]db fasce di rischio'!$F$4,'[4]db fasce di rischio'!$E$2,IF(AE372&lt;='[4]db fasce di rischio'!$H$4,'[4]db fasce di rischio'!$G$2,"")))))</f>
        <v>--</v>
      </c>
      <c r="AE372" s="109">
        <f>W372*AC372</f>
        <v>0</v>
      </c>
      <c r="AF372" s="106"/>
      <c r="AG372" s="108" t="str">
        <f>IF(AH372=0,"--",IF(AH372&lt;='db fasce di rischio'!$B$4,'db fasce di rischio'!$A$2,IF(AH372&lt;='db fasce di rischio'!$D$4,'db fasce di rischio'!$C$2,IF(AH372&lt;='db fasce di rischio'!$F$4,'db fasce di rischio'!$E$2,IF(AH372&lt;='db fasce di rischio'!$H$4,'db fasce di rischio'!$G$2,"")))))</f>
        <v>--</v>
      </c>
      <c r="AH372" s="109">
        <f>IF(MAX(AH376:AH390)&gt;(AF372*AE372),MAX(AH376:AH390),AF372*AE372)</f>
        <v>0</v>
      </c>
      <c r="AI372" s="108" t="str">
        <f>AG372</f>
        <v>--</v>
      </c>
      <c r="AJ372" s="28"/>
      <c r="AK372" s="28"/>
    </row>
    <row r="373" spans="1:37" ht="59.45" customHeight="1" x14ac:dyDescent="0.2">
      <c r="A373" s="160"/>
      <c r="B373" s="160"/>
      <c r="C373" s="268"/>
      <c r="D373" s="269"/>
      <c r="E373" s="269"/>
      <c r="F373" s="164"/>
      <c r="G373" s="164"/>
      <c r="H373" s="164"/>
      <c r="I373" s="164"/>
      <c r="J373" s="164"/>
      <c r="K373" s="164"/>
      <c r="L373" s="164"/>
      <c r="M373" s="165"/>
      <c r="N373" s="272" t="s">
        <v>1302</v>
      </c>
      <c r="O373" s="272"/>
      <c r="P373" s="272"/>
      <c r="Q373" s="160"/>
      <c r="R373" s="160"/>
      <c r="S373" s="28"/>
      <c r="T373" s="28"/>
      <c r="U373" s="28"/>
      <c r="V373" s="28"/>
      <c r="W373" s="28"/>
      <c r="X373" s="28"/>
      <c r="Y373" s="28"/>
      <c r="Z373" s="28"/>
      <c r="AA373" s="28"/>
      <c r="AB373" s="28"/>
      <c r="AC373" s="28"/>
      <c r="AD373" s="28"/>
      <c r="AE373" s="28"/>
      <c r="AF373" s="28"/>
      <c r="AG373" s="28"/>
      <c r="AH373" s="28"/>
      <c r="AI373" s="28"/>
      <c r="AJ373" s="28"/>
      <c r="AK373" s="28"/>
    </row>
    <row r="374" spans="1:37" ht="31.5" hidden="1" customHeight="1" outlineLevel="1" x14ac:dyDescent="0.2">
      <c r="A374" s="160"/>
      <c r="B374" s="160"/>
      <c r="C374" s="260" t="s">
        <v>1256</v>
      </c>
      <c r="D374" s="261"/>
      <c r="E374" s="151"/>
      <c r="F374" s="151"/>
      <c r="G374" s="151"/>
      <c r="H374" s="151"/>
      <c r="I374" s="151"/>
      <c r="J374" s="151"/>
      <c r="K374" s="150"/>
      <c r="L374" s="151"/>
      <c r="M374" s="156">
        <f>SUM(I361:I369)</f>
        <v>0</v>
      </c>
      <c r="N374" s="157"/>
      <c r="O374" s="157"/>
      <c r="P374" s="157"/>
      <c r="Q374" s="160"/>
      <c r="R374" s="160"/>
      <c r="S374" s="28"/>
      <c r="T374" s="28"/>
      <c r="U374" s="28"/>
      <c r="V374" s="28"/>
      <c r="W374" s="28"/>
      <c r="X374" s="28"/>
      <c r="Y374" s="28"/>
      <c r="Z374" s="28"/>
      <c r="AA374" s="28"/>
      <c r="AB374" s="28"/>
      <c r="AC374" s="28"/>
      <c r="AD374" s="28"/>
      <c r="AE374" s="28"/>
      <c r="AF374" s="28"/>
      <c r="AG374" s="28"/>
      <c r="AH374" s="28"/>
      <c r="AI374" s="28"/>
      <c r="AJ374" s="28"/>
      <c r="AK374" s="28"/>
    </row>
    <row r="375" spans="1:37" ht="81.95" hidden="1" customHeight="1" outlineLevel="1" x14ac:dyDescent="0.2">
      <c r="A375" s="161"/>
      <c r="B375" s="161"/>
      <c r="C375" s="22" t="s">
        <v>905</v>
      </c>
      <c r="D375" s="22" t="s">
        <v>906</v>
      </c>
      <c r="E375" s="22" t="s">
        <v>971</v>
      </c>
      <c r="F375" s="22" t="s">
        <v>970</v>
      </c>
      <c r="G375" s="262" t="s">
        <v>1299</v>
      </c>
      <c r="H375" s="263"/>
      <c r="I375" s="22" t="s">
        <v>969</v>
      </c>
      <c r="J375" s="22" t="s">
        <v>907</v>
      </c>
      <c r="K375" s="45" t="s">
        <v>972</v>
      </c>
      <c r="L375" s="45" t="s">
        <v>908</v>
      </c>
      <c r="M375" s="22" t="s">
        <v>630</v>
      </c>
      <c r="N375" s="22" t="s">
        <v>668</v>
      </c>
      <c r="O375" s="22" t="s">
        <v>669</v>
      </c>
      <c r="P375" s="22" t="s">
        <v>670</v>
      </c>
      <c r="Q375" s="161"/>
      <c r="R375" s="192" t="str">
        <f>'Val testo - PNA 2019'!$A$4</f>
        <v>Livello di interesse “esterno”(1.1)</v>
      </c>
      <c r="S375" s="192" t="str">
        <f>'Val testo - PNA 2019'!$A$12</f>
        <v>Grado di discrezionalità del decisore interno alla PA rispetto al processo (1.2)</v>
      </c>
      <c r="T375" s="192" t="str">
        <f>'Val testo - PNA 2019'!$A$20</f>
        <v>Manifestazione di eventi corruttivi o di maladministration in passato (1.3)</v>
      </c>
      <c r="U375" s="192" t="str">
        <f>'Val testo - PNA 2019'!$A$28</f>
        <v>Complessità/opacità del processo decisionale (1.4)</v>
      </c>
      <c r="V375" s="192" t="str">
        <f>'Val testo - PNA 2019'!$A$36</f>
        <v>Livello di collaborazione del responsabile del processo (1.5)</v>
      </c>
      <c r="W375" s="193" t="s">
        <v>1276</v>
      </c>
      <c r="X375" s="192" t="str">
        <f>'Val testo - PNA 2019'!$A$46</f>
        <v>Impatto organizzativo (2.1)</v>
      </c>
      <c r="Y375" s="192" t="str">
        <f>'Val testo - PNA 2019'!$A$54</f>
        <v>Impatto derivante dalla definizione dei ruoli/responsabilità (2.2)</v>
      </c>
      <c r="Z375" s="192" t="str">
        <f>'Val testo - PNA 2019'!$A$62</f>
        <v>Impatto economico (2.3)</v>
      </c>
      <c r="AA375" s="192" t="str">
        <f>'Val testo - PNA 2019'!$A$70</f>
        <v>Impatto reputazionale (2.4)</v>
      </c>
      <c r="AB375" s="192" t="str">
        <f>'Val testo - PNA 2019'!$A$78</f>
        <v>Impatto organizzativo, economico e sull'immagine (2.5)</v>
      </c>
      <c r="AC375" s="193" t="s">
        <v>1276</v>
      </c>
      <c r="AD375" s="194" t="s">
        <v>1277</v>
      </c>
      <c r="AE375" s="194" t="s">
        <v>1278</v>
      </c>
      <c r="AF375" s="174" t="s">
        <v>1382</v>
      </c>
      <c r="AG375" s="173" t="s">
        <v>1303</v>
      </c>
      <c r="AH375" s="22" t="s">
        <v>1293</v>
      </c>
      <c r="AI375" s="22" t="s">
        <v>1387</v>
      </c>
      <c r="AJ375" s="28"/>
      <c r="AK375" s="28"/>
    </row>
    <row r="376" spans="1:37" ht="21" hidden="1" outlineLevel="1" x14ac:dyDescent="0.2">
      <c r="A376" s="161"/>
      <c r="B376" s="161"/>
      <c r="C376" s="24" t="s">
        <v>30</v>
      </c>
      <c r="D376" s="24" t="s">
        <v>30</v>
      </c>
      <c r="E376" s="24" t="s">
        <v>30</v>
      </c>
      <c r="F376" s="24" t="s">
        <v>30</v>
      </c>
      <c r="G376" s="152" t="str">
        <f>AG376</f>
        <v>--</v>
      </c>
      <c r="H376" s="109">
        <f>AH376</f>
        <v>0</v>
      </c>
      <c r="I376" s="25" t="s">
        <v>30</v>
      </c>
      <c r="J376" s="31" t="s">
        <v>30</v>
      </c>
      <c r="K376" s="82"/>
      <c r="L376" s="31"/>
      <c r="M376" s="24"/>
      <c r="N376" s="24"/>
      <c r="O376" s="24"/>
      <c r="P376" s="24"/>
      <c r="Q376" s="161"/>
      <c r="R376" s="105"/>
      <c r="S376" s="106"/>
      <c r="T376" s="106"/>
      <c r="U376" s="106"/>
      <c r="V376" s="105"/>
      <c r="W376" s="107">
        <f>SUM(R376:V376)/5</f>
        <v>0</v>
      </c>
      <c r="X376" s="106"/>
      <c r="Y376" s="106"/>
      <c r="Z376" s="106"/>
      <c r="AA376" s="106"/>
      <c r="AB376" s="106"/>
      <c r="AC376" s="107">
        <f>SUM(X376:AB376)/5</f>
        <v>0</v>
      </c>
      <c r="AD376" s="108" t="str">
        <f>IF(AE376=0,"--",IF(AE376&lt;='[4]db fasce di rischio'!$B$4,'[4]db fasce di rischio'!$A$2,IF(AE376&lt;='[4]db fasce di rischio'!$D$4,'[4]db fasce di rischio'!$C$2,IF(AE376&lt;='[4]db fasce di rischio'!$F$4,'[4]db fasce di rischio'!$E$2,IF(AE376&lt;='[4]db fasce di rischio'!$H$4,'[4]db fasce di rischio'!$G$2,"")))))</f>
        <v>--</v>
      </c>
      <c r="AE376" s="109">
        <f t="shared" ref="AE376:AE390" si="120">W376*AC376</f>
        <v>0</v>
      </c>
      <c r="AF376" s="106"/>
      <c r="AG376" s="108" t="str">
        <f>IF(AH376=0,"--",IF(AH376&lt;='db fasce di rischio'!$B$4,'db fasce di rischio'!$A$2,IF(AH376&lt;='db fasce di rischio'!$D$4,'db fasce di rischio'!$C$2,IF(AH376&lt;='db fasce di rischio'!$F$4,'db fasce di rischio'!$E$2,IF(AH376&lt;='db fasce di rischio'!$H$4,'db fasce di rischio'!$G$2,"")))))</f>
        <v>--</v>
      </c>
      <c r="AH376" s="109">
        <f t="shared" ref="AH376:AH390" si="121">AF376*AE376</f>
        <v>0</v>
      </c>
      <c r="AI376" s="108" t="str">
        <f t="shared" ref="AI376:AI390" si="122">AG376</f>
        <v>--</v>
      </c>
      <c r="AJ376" s="28"/>
      <c r="AK376" s="28"/>
    </row>
    <row r="377" spans="1:37" ht="21" hidden="1" outlineLevel="1" x14ac:dyDescent="0.2">
      <c r="A377" s="161"/>
      <c r="B377" s="161"/>
      <c r="C377" s="24" t="s">
        <v>30</v>
      </c>
      <c r="D377" s="24" t="s">
        <v>30</v>
      </c>
      <c r="E377" s="24" t="s">
        <v>30</v>
      </c>
      <c r="F377" s="24" t="s">
        <v>30</v>
      </c>
      <c r="G377" s="152" t="str">
        <f t="shared" ref="G377:G390" si="123">AG377</f>
        <v>--</v>
      </c>
      <c r="H377" s="109">
        <f t="shared" ref="H377:H390" si="124">AH377</f>
        <v>0</v>
      </c>
      <c r="I377" s="25" t="s">
        <v>30</v>
      </c>
      <c r="J377" s="31" t="s">
        <v>30</v>
      </c>
      <c r="K377" s="82"/>
      <c r="L377" s="31"/>
      <c r="M377" s="24"/>
      <c r="N377" s="24"/>
      <c r="O377" s="24"/>
      <c r="P377" s="24"/>
      <c r="Q377" s="161"/>
      <c r="R377" s="105"/>
      <c r="S377" s="106"/>
      <c r="T377" s="106"/>
      <c r="U377" s="106"/>
      <c r="V377" s="105"/>
      <c r="W377" s="107">
        <f t="shared" ref="W377:W390" si="125">SUM(R377:V377)/5</f>
        <v>0</v>
      </c>
      <c r="X377" s="106"/>
      <c r="Y377" s="106"/>
      <c r="Z377" s="106"/>
      <c r="AA377" s="106"/>
      <c r="AB377" s="106"/>
      <c r="AC377" s="107">
        <f t="shared" ref="AC377:AC390" si="126">SUM(X377:AB377)/5</f>
        <v>0</v>
      </c>
      <c r="AD377" s="108" t="str">
        <f>IF(AE377=0,"--",IF(AE377&lt;='[4]db fasce di rischio'!$B$4,'[4]db fasce di rischio'!$A$2,IF(AE377&lt;='[4]db fasce di rischio'!$D$4,'[4]db fasce di rischio'!$C$2,IF(AE377&lt;='[4]db fasce di rischio'!$F$4,'[4]db fasce di rischio'!$E$2,IF(AE377&lt;='[4]db fasce di rischio'!$H$4,'[4]db fasce di rischio'!$G$2,"")))))</f>
        <v>--</v>
      </c>
      <c r="AE377" s="109">
        <f t="shared" si="120"/>
        <v>0</v>
      </c>
      <c r="AF377" s="106"/>
      <c r="AG377" s="108" t="str">
        <f>IF(AH377=0,"--",IF(AH377&lt;='db fasce di rischio'!$B$4,'db fasce di rischio'!$A$2,IF(AH377&lt;='db fasce di rischio'!$D$4,'db fasce di rischio'!$C$2,IF(AH377&lt;='db fasce di rischio'!$F$4,'db fasce di rischio'!$E$2,IF(AH377&lt;='db fasce di rischio'!$H$4,'db fasce di rischio'!$G$2,"")))))</f>
        <v>--</v>
      </c>
      <c r="AH377" s="109">
        <f t="shared" si="121"/>
        <v>0</v>
      </c>
      <c r="AI377" s="108" t="str">
        <f t="shared" si="122"/>
        <v>--</v>
      </c>
      <c r="AJ377" s="28"/>
      <c r="AK377" s="28"/>
    </row>
    <row r="378" spans="1:37" ht="21" hidden="1" outlineLevel="1" x14ac:dyDescent="0.2">
      <c r="A378" s="161"/>
      <c r="B378" s="161"/>
      <c r="C378" s="24" t="s">
        <v>30</v>
      </c>
      <c r="D378" s="24" t="s">
        <v>30</v>
      </c>
      <c r="E378" s="24" t="s">
        <v>30</v>
      </c>
      <c r="F378" s="24" t="s">
        <v>30</v>
      </c>
      <c r="G378" s="152" t="str">
        <f t="shared" si="123"/>
        <v>--</v>
      </c>
      <c r="H378" s="109">
        <f t="shared" si="124"/>
        <v>0</v>
      </c>
      <c r="I378" s="25" t="s">
        <v>30</v>
      </c>
      <c r="J378" s="31" t="s">
        <v>30</v>
      </c>
      <c r="K378" s="82"/>
      <c r="L378" s="31"/>
      <c r="M378" s="24"/>
      <c r="N378" s="24"/>
      <c r="O378" s="24"/>
      <c r="P378" s="24"/>
      <c r="Q378" s="161"/>
      <c r="R378" s="105"/>
      <c r="S378" s="106"/>
      <c r="T378" s="106"/>
      <c r="U378" s="106"/>
      <c r="V378" s="105"/>
      <c r="W378" s="107">
        <f t="shared" si="125"/>
        <v>0</v>
      </c>
      <c r="X378" s="106"/>
      <c r="Y378" s="106"/>
      <c r="Z378" s="106"/>
      <c r="AA378" s="106"/>
      <c r="AB378" s="106"/>
      <c r="AC378" s="107">
        <f t="shared" si="126"/>
        <v>0</v>
      </c>
      <c r="AD378" s="108" t="str">
        <f>IF(AE378=0,"--",IF(AE378&lt;='[4]db fasce di rischio'!$B$4,'[4]db fasce di rischio'!$A$2,IF(AE378&lt;='[4]db fasce di rischio'!$D$4,'[4]db fasce di rischio'!$C$2,IF(AE378&lt;='[4]db fasce di rischio'!$F$4,'[4]db fasce di rischio'!$E$2,IF(AE378&lt;='[4]db fasce di rischio'!$H$4,'[4]db fasce di rischio'!$G$2,"")))))</f>
        <v>--</v>
      </c>
      <c r="AE378" s="109">
        <f t="shared" si="120"/>
        <v>0</v>
      </c>
      <c r="AF378" s="106"/>
      <c r="AG378" s="108" t="str">
        <f>IF(AH378=0,"--",IF(AH378&lt;='db fasce di rischio'!$B$4,'db fasce di rischio'!$A$2,IF(AH378&lt;='db fasce di rischio'!$D$4,'db fasce di rischio'!$C$2,IF(AH378&lt;='db fasce di rischio'!$F$4,'db fasce di rischio'!$E$2,IF(AH378&lt;='db fasce di rischio'!$H$4,'db fasce di rischio'!$G$2,"")))))</f>
        <v>--</v>
      </c>
      <c r="AH378" s="109">
        <f t="shared" si="121"/>
        <v>0</v>
      </c>
      <c r="AI378" s="108" t="str">
        <f t="shared" si="122"/>
        <v>--</v>
      </c>
      <c r="AJ378" s="28"/>
      <c r="AK378" s="28"/>
    </row>
    <row r="379" spans="1:37" ht="21" hidden="1" outlineLevel="1" x14ac:dyDescent="0.2">
      <c r="A379" s="161"/>
      <c r="B379" s="161"/>
      <c r="C379" s="24" t="s">
        <v>30</v>
      </c>
      <c r="D379" s="24" t="s">
        <v>30</v>
      </c>
      <c r="E379" s="24" t="s">
        <v>30</v>
      </c>
      <c r="F379" s="24" t="s">
        <v>30</v>
      </c>
      <c r="G379" s="152" t="str">
        <f t="shared" si="123"/>
        <v>--</v>
      </c>
      <c r="H379" s="109">
        <f t="shared" si="124"/>
        <v>0</v>
      </c>
      <c r="I379" s="25" t="s">
        <v>30</v>
      </c>
      <c r="J379" s="31" t="s">
        <v>30</v>
      </c>
      <c r="K379" s="82"/>
      <c r="L379" s="31"/>
      <c r="M379" s="24"/>
      <c r="N379" s="24"/>
      <c r="O379" s="24"/>
      <c r="P379" s="24"/>
      <c r="Q379" s="161"/>
      <c r="R379" s="105"/>
      <c r="S379" s="106"/>
      <c r="T379" s="106"/>
      <c r="U379" s="106"/>
      <c r="V379" s="105"/>
      <c r="W379" s="107">
        <f t="shared" si="125"/>
        <v>0</v>
      </c>
      <c r="X379" s="106"/>
      <c r="Y379" s="106"/>
      <c r="Z379" s="106"/>
      <c r="AA379" s="106"/>
      <c r="AB379" s="106"/>
      <c r="AC379" s="107">
        <f t="shared" si="126"/>
        <v>0</v>
      </c>
      <c r="AD379" s="108" t="str">
        <f>IF(AE379=0,"--",IF(AE379&lt;='[4]db fasce di rischio'!$B$4,'[4]db fasce di rischio'!$A$2,IF(AE379&lt;='[4]db fasce di rischio'!$D$4,'[4]db fasce di rischio'!$C$2,IF(AE379&lt;='[4]db fasce di rischio'!$F$4,'[4]db fasce di rischio'!$E$2,IF(AE379&lt;='[4]db fasce di rischio'!$H$4,'[4]db fasce di rischio'!$G$2,"")))))</f>
        <v>--</v>
      </c>
      <c r="AE379" s="109">
        <f t="shared" si="120"/>
        <v>0</v>
      </c>
      <c r="AF379" s="106"/>
      <c r="AG379" s="108" t="str">
        <f>IF(AH379=0,"--",IF(AH379&lt;='db fasce di rischio'!$B$4,'db fasce di rischio'!$A$2,IF(AH379&lt;='db fasce di rischio'!$D$4,'db fasce di rischio'!$C$2,IF(AH379&lt;='db fasce di rischio'!$F$4,'db fasce di rischio'!$E$2,IF(AH379&lt;='db fasce di rischio'!$H$4,'db fasce di rischio'!$G$2,"")))))</f>
        <v>--</v>
      </c>
      <c r="AH379" s="109">
        <f t="shared" si="121"/>
        <v>0</v>
      </c>
      <c r="AI379" s="108" t="str">
        <f t="shared" si="122"/>
        <v>--</v>
      </c>
      <c r="AJ379" s="28"/>
      <c r="AK379" s="28"/>
    </row>
    <row r="380" spans="1:37" ht="21" hidden="1" outlineLevel="1" x14ac:dyDescent="0.2">
      <c r="A380" s="161"/>
      <c r="B380" s="161"/>
      <c r="C380" s="24" t="s">
        <v>30</v>
      </c>
      <c r="D380" s="24" t="s">
        <v>30</v>
      </c>
      <c r="E380" s="24" t="s">
        <v>30</v>
      </c>
      <c r="F380" s="24" t="s">
        <v>30</v>
      </c>
      <c r="G380" s="152" t="str">
        <f t="shared" si="123"/>
        <v>--</v>
      </c>
      <c r="H380" s="109">
        <f t="shared" si="124"/>
        <v>0</v>
      </c>
      <c r="I380" s="25" t="s">
        <v>30</v>
      </c>
      <c r="J380" s="31" t="s">
        <v>30</v>
      </c>
      <c r="K380" s="82"/>
      <c r="L380" s="31"/>
      <c r="M380" s="24"/>
      <c r="N380" s="24"/>
      <c r="O380" s="24"/>
      <c r="P380" s="24"/>
      <c r="Q380" s="161"/>
      <c r="R380" s="105"/>
      <c r="S380" s="106"/>
      <c r="T380" s="106"/>
      <c r="U380" s="106"/>
      <c r="V380" s="105"/>
      <c r="W380" s="107">
        <f t="shared" si="125"/>
        <v>0</v>
      </c>
      <c r="X380" s="106"/>
      <c r="Y380" s="106"/>
      <c r="Z380" s="106"/>
      <c r="AA380" s="106"/>
      <c r="AB380" s="106"/>
      <c r="AC380" s="107">
        <f t="shared" si="126"/>
        <v>0</v>
      </c>
      <c r="AD380" s="108" t="str">
        <f>IF(AE380=0,"--",IF(AE380&lt;='[4]db fasce di rischio'!$B$4,'[4]db fasce di rischio'!$A$2,IF(AE380&lt;='[4]db fasce di rischio'!$D$4,'[4]db fasce di rischio'!$C$2,IF(AE380&lt;='[4]db fasce di rischio'!$F$4,'[4]db fasce di rischio'!$E$2,IF(AE380&lt;='[4]db fasce di rischio'!$H$4,'[4]db fasce di rischio'!$G$2,"")))))</f>
        <v>--</v>
      </c>
      <c r="AE380" s="109">
        <f t="shared" si="120"/>
        <v>0</v>
      </c>
      <c r="AF380" s="106"/>
      <c r="AG380" s="108" t="str">
        <f>IF(AH380=0,"--",IF(AH380&lt;='db fasce di rischio'!$B$4,'db fasce di rischio'!$A$2,IF(AH380&lt;='db fasce di rischio'!$D$4,'db fasce di rischio'!$C$2,IF(AH380&lt;='db fasce di rischio'!$F$4,'db fasce di rischio'!$E$2,IF(AH380&lt;='db fasce di rischio'!$H$4,'db fasce di rischio'!$G$2,"")))))</f>
        <v>--</v>
      </c>
      <c r="AH380" s="109">
        <f t="shared" si="121"/>
        <v>0</v>
      </c>
      <c r="AI380" s="108" t="str">
        <f t="shared" si="122"/>
        <v>--</v>
      </c>
      <c r="AJ380" s="28"/>
      <c r="AK380" s="28"/>
    </row>
    <row r="381" spans="1:37" ht="21" hidden="1" outlineLevel="1" x14ac:dyDescent="0.2">
      <c r="A381" s="161"/>
      <c r="B381" s="161"/>
      <c r="C381" s="24" t="s">
        <v>30</v>
      </c>
      <c r="D381" s="24" t="s">
        <v>30</v>
      </c>
      <c r="E381" s="24" t="s">
        <v>30</v>
      </c>
      <c r="F381" s="24" t="s">
        <v>30</v>
      </c>
      <c r="G381" s="152" t="str">
        <f t="shared" si="123"/>
        <v>--</v>
      </c>
      <c r="H381" s="109">
        <f t="shared" si="124"/>
        <v>0</v>
      </c>
      <c r="I381" s="25" t="s">
        <v>30</v>
      </c>
      <c r="J381" s="31" t="s">
        <v>30</v>
      </c>
      <c r="K381" s="82"/>
      <c r="L381" s="31"/>
      <c r="M381" s="24"/>
      <c r="N381" s="24"/>
      <c r="O381" s="24"/>
      <c r="P381" s="24"/>
      <c r="Q381" s="161"/>
      <c r="R381" s="105"/>
      <c r="S381" s="106"/>
      <c r="T381" s="106"/>
      <c r="U381" s="106"/>
      <c r="V381" s="105"/>
      <c r="W381" s="107">
        <f t="shared" si="125"/>
        <v>0</v>
      </c>
      <c r="X381" s="106"/>
      <c r="Y381" s="106"/>
      <c r="Z381" s="106"/>
      <c r="AA381" s="106"/>
      <c r="AB381" s="106"/>
      <c r="AC381" s="107">
        <f t="shared" si="126"/>
        <v>0</v>
      </c>
      <c r="AD381" s="108" t="str">
        <f>IF(AE381=0,"--",IF(AE381&lt;='[4]db fasce di rischio'!$B$4,'[4]db fasce di rischio'!$A$2,IF(AE381&lt;='[4]db fasce di rischio'!$D$4,'[4]db fasce di rischio'!$C$2,IF(AE381&lt;='[4]db fasce di rischio'!$F$4,'[4]db fasce di rischio'!$E$2,IF(AE381&lt;='[4]db fasce di rischio'!$H$4,'[4]db fasce di rischio'!$G$2,"")))))</f>
        <v>--</v>
      </c>
      <c r="AE381" s="109">
        <f t="shared" si="120"/>
        <v>0</v>
      </c>
      <c r="AF381" s="106"/>
      <c r="AG381" s="108" t="str">
        <f>IF(AH381=0,"--",IF(AH381&lt;='db fasce di rischio'!$B$4,'db fasce di rischio'!$A$2,IF(AH381&lt;='db fasce di rischio'!$D$4,'db fasce di rischio'!$C$2,IF(AH381&lt;='db fasce di rischio'!$F$4,'db fasce di rischio'!$E$2,IF(AH381&lt;='db fasce di rischio'!$H$4,'db fasce di rischio'!$G$2,"")))))</f>
        <v>--</v>
      </c>
      <c r="AH381" s="109">
        <f t="shared" si="121"/>
        <v>0</v>
      </c>
      <c r="AI381" s="108" t="str">
        <f t="shared" si="122"/>
        <v>--</v>
      </c>
      <c r="AJ381" s="28"/>
      <c r="AK381" s="28"/>
    </row>
    <row r="382" spans="1:37" ht="21" hidden="1" outlineLevel="1" x14ac:dyDescent="0.2">
      <c r="A382" s="161"/>
      <c r="B382" s="161"/>
      <c r="C382" s="24" t="s">
        <v>30</v>
      </c>
      <c r="D382" s="24" t="s">
        <v>30</v>
      </c>
      <c r="E382" s="24" t="s">
        <v>30</v>
      </c>
      <c r="F382" s="24" t="s">
        <v>30</v>
      </c>
      <c r="G382" s="152" t="str">
        <f t="shared" si="123"/>
        <v>--</v>
      </c>
      <c r="H382" s="109">
        <f t="shared" si="124"/>
        <v>0</v>
      </c>
      <c r="I382" s="25" t="s">
        <v>30</v>
      </c>
      <c r="J382" s="31" t="s">
        <v>30</v>
      </c>
      <c r="K382" s="82"/>
      <c r="L382" s="31"/>
      <c r="M382" s="24"/>
      <c r="N382" s="24"/>
      <c r="O382" s="24"/>
      <c r="P382" s="24"/>
      <c r="Q382" s="161"/>
      <c r="R382" s="105"/>
      <c r="S382" s="106"/>
      <c r="T382" s="106"/>
      <c r="U382" s="106"/>
      <c r="V382" s="105"/>
      <c r="W382" s="107">
        <f t="shared" si="125"/>
        <v>0</v>
      </c>
      <c r="X382" s="106"/>
      <c r="Y382" s="106"/>
      <c r="Z382" s="106"/>
      <c r="AA382" s="106"/>
      <c r="AB382" s="106"/>
      <c r="AC382" s="107">
        <f t="shared" si="126"/>
        <v>0</v>
      </c>
      <c r="AD382" s="108" t="str">
        <f>IF(AE382=0,"--",IF(AE382&lt;='[4]db fasce di rischio'!$B$4,'[4]db fasce di rischio'!$A$2,IF(AE382&lt;='[4]db fasce di rischio'!$D$4,'[4]db fasce di rischio'!$C$2,IF(AE382&lt;='[4]db fasce di rischio'!$F$4,'[4]db fasce di rischio'!$E$2,IF(AE382&lt;='[4]db fasce di rischio'!$H$4,'[4]db fasce di rischio'!$G$2,"")))))</f>
        <v>--</v>
      </c>
      <c r="AE382" s="109">
        <f t="shared" si="120"/>
        <v>0</v>
      </c>
      <c r="AF382" s="106"/>
      <c r="AG382" s="108" t="str">
        <f>IF(AH382=0,"--",IF(AH382&lt;='db fasce di rischio'!$B$4,'db fasce di rischio'!$A$2,IF(AH382&lt;='db fasce di rischio'!$D$4,'db fasce di rischio'!$C$2,IF(AH382&lt;='db fasce di rischio'!$F$4,'db fasce di rischio'!$E$2,IF(AH382&lt;='db fasce di rischio'!$H$4,'db fasce di rischio'!$G$2,"")))))</f>
        <v>--</v>
      </c>
      <c r="AH382" s="109">
        <f t="shared" si="121"/>
        <v>0</v>
      </c>
      <c r="AI382" s="108" t="str">
        <f t="shared" si="122"/>
        <v>--</v>
      </c>
      <c r="AJ382" s="28"/>
      <c r="AK382" s="28"/>
    </row>
    <row r="383" spans="1:37" ht="21" hidden="1" outlineLevel="1" x14ac:dyDescent="0.2">
      <c r="A383" s="161"/>
      <c r="B383" s="161"/>
      <c r="C383" s="24" t="s">
        <v>30</v>
      </c>
      <c r="D383" s="24" t="s">
        <v>30</v>
      </c>
      <c r="E383" s="24" t="s">
        <v>30</v>
      </c>
      <c r="F383" s="24" t="s">
        <v>30</v>
      </c>
      <c r="G383" s="152" t="str">
        <f t="shared" si="123"/>
        <v>--</v>
      </c>
      <c r="H383" s="109">
        <f t="shared" si="124"/>
        <v>0</v>
      </c>
      <c r="I383" s="25" t="s">
        <v>30</v>
      </c>
      <c r="J383" s="31" t="s">
        <v>30</v>
      </c>
      <c r="K383" s="82"/>
      <c r="L383" s="31"/>
      <c r="M383" s="24"/>
      <c r="N383" s="24"/>
      <c r="O383" s="24"/>
      <c r="P383" s="24"/>
      <c r="Q383" s="161"/>
      <c r="R383" s="105"/>
      <c r="S383" s="106"/>
      <c r="T383" s="106"/>
      <c r="U383" s="106"/>
      <c r="V383" s="105"/>
      <c r="W383" s="107">
        <f t="shared" si="125"/>
        <v>0</v>
      </c>
      <c r="X383" s="106"/>
      <c r="Y383" s="106"/>
      <c r="Z383" s="106"/>
      <c r="AA383" s="106"/>
      <c r="AB383" s="106"/>
      <c r="AC383" s="107">
        <f t="shared" si="126"/>
        <v>0</v>
      </c>
      <c r="AD383" s="108" t="str">
        <f>IF(AE383=0,"--",IF(AE383&lt;='[4]db fasce di rischio'!$B$4,'[4]db fasce di rischio'!$A$2,IF(AE383&lt;='[4]db fasce di rischio'!$D$4,'[4]db fasce di rischio'!$C$2,IF(AE383&lt;='[4]db fasce di rischio'!$F$4,'[4]db fasce di rischio'!$E$2,IF(AE383&lt;='[4]db fasce di rischio'!$H$4,'[4]db fasce di rischio'!$G$2,"")))))</f>
        <v>--</v>
      </c>
      <c r="AE383" s="109">
        <f t="shared" si="120"/>
        <v>0</v>
      </c>
      <c r="AF383" s="106"/>
      <c r="AG383" s="108" t="str">
        <f>IF(AH383=0,"--",IF(AH383&lt;='db fasce di rischio'!$B$4,'db fasce di rischio'!$A$2,IF(AH383&lt;='db fasce di rischio'!$D$4,'db fasce di rischio'!$C$2,IF(AH383&lt;='db fasce di rischio'!$F$4,'db fasce di rischio'!$E$2,IF(AH383&lt;='db fasce di rischio'!$H$4,'db fasce di rischio'!$G$2,"")))))</f>
        <v>--</v>
      </c>
      <c r="AH383" s="109">
        <f t="shared" si="121"/>
        <v>0</v>
      </c>
      <c r="AI383" s="108" t="str">
        <f t="shared" si="122"/>
        <v>--</v>
      </c>
      <c r="AJ383" s="28"/>
      <c r="AK383" s="28"/>
    </row>
    <row r="384" spans="1:37" ht="21" hidden="1" outlineLevel="1" x14ac:dyDescent="0.2">
      <c r="A384" s="161"/>
      <c r="B384" s="161"/>
      <c r="C384" s="24" t="s">
        <v>30</v>
      </c>
      <c r="D384" s="24" t="s">
        <v>30</v>
      </c>
      <c r="E384" s="24" t="s">
        <v>30</v>
      </c>
      <c r="F384" s="24" t="s">
        <v>30</v>
      </c>
      <c r="G384" s="152" t="str">
        <f t="shared" si="123"/>
        <v>--</v>
      </c>
      <c r="H384" s="109">
        <f t="shared" si="124"/>
        <v>0</v>
      </c>
      <c r="I384" s="25" t="s">
        <v>30</v>
      </c>
      <c r="J384" s="31" t="s">
        <v>30</v>
      </c>
      <c r="K384" s="83"/>
      <c r="L384" s="31"/>
      <c r="M384" s="24"/>
      <c r="N384" s="24"/>
      <c r="O384" s="24"/>
      <c r="P384" s="24"/>
      <c r="Q384" s="161"/>
      <c r="R384" s="105"/>
      <c r="S384" s="106"/>
      <c r="T384" s="106"/>
      <c r="U384" s="106"/>
      <c r="V384" s="105"/>
      <c r="W384" s="107">
        <f t="shared" si="125"/>
        <v>0</v>
      </c>
      <c r="X384" s="106"/>
      <c r="Y384" s="106"/>
      <c r="Z384" s="106"/>
      <c r="AA384" s="106"/>
      <c r="AB384" s="106"/>
      <c r="AC384" s="107">
        <f t="shared" si="126"/>
        <v>0</v>
      </c>
      <c r="AD384" s="108" t="str">
        <f>IF(AE384=0,"--",IF(AE384&lt;='[4]db fasce di rischio'!$B$4,'[4]db fasce di rischio'!$A$2,IF(AE384&lt;='[4]db fasce di rischio'!$D$4,'[4]db fasce di rischio'!$C$2,IF(AE384&lt;='[4]db fasce di rischio'!$F$4,'[4]db fasce di rischio'!$E$2,IF(AE384&lt;='[4]db fasce di rischio'!$H$4,'[4]db fasce di rischio'!$G$2,"")))))</f>
        <v>--</v>
      </c>
      <c r="AE384" s="109">
        <f t="shared" si="120"/>
        <v>0</v>
      </c>
      <c r="AF384" s="106"/>
      <c r="AG384" s="108" t="str">
        <f>IF(AH384=0,"--",IF(AH384&lt;='db fasce di rischio'!$B$4,'db fasce di rischio'!$A$2,IF(AH384&lt;='db fasce di rischio'!$D$4,'db fasce di rischio'!$C$2,IF(AH384&lt;='db fasce di rischio'!$F$4,'db fasce di rischio'!$E$2,IF(AH384&lt;='db fasce di rischio'!$H$4,'db fasce di rischio'!$G$2,"")))))</f>
        <v>--</v>
      </c>
      <c r="AH384" s="109">
        <f t="shared" si="121"/>
        <v>0</v>
      </c>
      <c r="AI384" s="108" t="str">
        <f t="shared" si="122"/>
        <v>--</v>
      </c>
      <c r="AJ384" s="28"/>
      <c r="AK384" s="28"/>
    </row>
    <row r="385" spans="1:37" ht="21" hidden="1" outlineLevel="1" x14ac:dyDescent="0.2">
      <c r="A385" s="161"/>
      <c r="B385" s="161"/>
      <c r="C385" s="24" t="s">
        <v>30</v>
      </c>
      <c r="D385" s="24" t="s">
        <v>30</v>
      </c>
      <c r="E385" s="24" t="s">
        <v>30</v>
      </c>
      <c r="F385" s="24" t="s">
        <v>30</v>
      </c>
      <c r="G385" s="152" t="str">
        <f t="shared" si="123"/>
        <v>--</v>
      </c>
      <c r="H385" s="109">
        <f t="shared" si="124"/>
        <v>0</v>
      </c>
      <c r="I385" s="25" t="s">
        <v>30</v>
      </c>
      <c r="J385" s="31" t="s">
        <v>30</v>
      </c>
      <c r="K385" s="83"/>
      <c r="L385" s="31"/>
      <c r="M385" s="24"/>
      <c r="N385" s="24"/>
      <c r="O385" s="24"/>
      <c r="P385" s="24"/>
      <c r="Q385" s="161"/>
      <c r="R385" s="105"/>
      <c r="S385" s="106"/>
      <c r="T385" s="106"/>
      <c r="U385" s="106"/>
      <c r="V385" s="105"/>
      <c r="W385" s="107">
        <f t="shared" si="125"/>
        <v>0</v>
      </c>
      <c r="X385" s="106"/>
      <c r="Y385" s="106"/>
      <c r="Z385" s="106"/>
      <c r="AA385" s="106"/>
      <c r="AB385" s="106"/>
      <c r="AC385" s="107">
        <f t="shared" si="126"/>
        <v>0</v>
      </c>
      <c r="AD385" s="108" t="str">
        <f>IF(AE385=0,"--",IF(AE385&lt;='[4]db fasce di rischio'!$B$4,'[4]db fasce di rischio'!$A$2,IF(AE385&lt;='[4]db fasce di rischio'!$D$4,'[4]db fasce di rischio'!$C$2,IF(AE385&lt;='[4]db fasce di rischio'!$F$4,'[4]db fasce di rischio'!$E$2,IF(AE385&lt;='[4]db fasce di rischio'!$H$4,'[4]db fasce di rischio'!$G$2,"")))))</f>
        <v>--</v>
      </c>
      <c r="AE385" s="109">
        <f t="shared" si="120"/>
        <v>0</v>
      </c>
      <c r="AF385" s="106"/>
      <c r="AG385" s="108" t="str">
        <f>IF(AH385=0,"--",IF(AH385&lt;='db fasce di rischio'!$B$4,'db fasce di rischio'!$A$2,IF(AH385&lt;='db fasce di rischio'!$D$4,'db fasce di rischio'!$C$2,IF(AH385&lt;='db fasce di rischio'!$F$4,'db fasce di rischio'!$E$2,IF(AH385&lt;='db fasce di rischio'!$H$4,'db fasce di rischio'!$G$2,"")))))</f>
        <v>--</v>
      </c>
      <c r="AH385" s="109">
        <f t="shared" si="121"/>
        <v>0</v>
      </c>
      <c r="AI385" s="108" t="str">
        <f t="shared" si="122"/>
        <v>--</v>
      </c>
      <c r="AJ385" s="28"/>
      <c r="AK385" s="28"/>
    </row>
    <row r="386" spans="1:37" ht="21" hidden="1" outlineLevel="1" x14ac:dyDescent="0.2">
      <c r="A386" s="161"/>
      <c r="B386" s="161"/>
      <c r="C386" s="24" t="s">
        <v>30</v>
      </c>
      <c r="D386" s="24" t="s">
        <v>30</v>
      </c>
      <c r="E386" s="24" t="s">
        <v>30</v>
      </c>
      <c r="F386" s="24" t="s">
        <v>30</v>
      </c>
      <c r="G386" s="152" t="str">
        <f t="shared" si="123"/>
        <v>--</v>
      </c>
      <c r="H386" s="109">
        <f t="shared" si="124"/>
        <v>0</v>
      </c>
      <c r="I386" s="25" t="s">
        <v>30</v>
      </c>
      <c r="J386" s="31" t="s">
        <v>30</v>
      </c>
      <c r="K386" s="83"/>
      <c r="L386" s="31"/>
      <c r="M386" s="24"/>
      <c r="N386" s="24"/>
      <c r="O386" s="24"/>
      <c r="P386" s="24"/>
      <c r="Q386" s="161"/>
      <c r="R386" s="105"/>
      <c r="S386" s="106"/>
      <c r="T386" s="106"/>
      <c r="U386" s="106"/>
      <c r="V386" s="105"/>
      <c r="W386" s="107">
        <f t="shared" si="125"/>
        <v>0</v>
      </c>
      <c r="X386" s="106"/>
      <c r="Y386" s="106"/>
      <c r="Z386" s="106"/>
      <c r="AA386" s="106"/>
      <c r="AB386" s="106"/>
      <c r="AC386" s="107">
        <f t="shared" si="126"/>
        <v>0</v>
      </c>
      <c r="AD386" s="108" t="str">
        <f>IF(AE386=0,"--",IF(AE386&lt;='[4]db fasce di rischio'!$B$4,'[4]db fasce di rischio'!$A$2,IF(AE386&lt;='[4]db fasce di rischio'!$D$4,'[4]db fasce di rischio'!$C$2,IF(AE386&lt;='[4]db fasce di rischio'!$F$4,'[4]db fasce di rischio'!$E$2,IF(AE386&lt;='[4]db fasce di rischio'!$H$4,'[4]db fasce di rischio'!$G$2,"")))))</f>
        <v>--</v>
      </c>
      <c r="AE386" s="109">
        <f t="shared" si="120"/>
        <v>0</v>
      </c>
      <c r="AF386" s="106"/>
      <c r="AG386" s="108" t="str">
        <f>IF(AH386=0,"--",IF(AH386&lt;='db fasce di rischio'!$B$4,'db fasce di rischio'!$A$2,IF(AH386&lt;='db fasce di rischio'!$D$4,'db fasce di rischio'!$C$2,IF(AH386&lt;='db fasce di rischio'!$F$4,'db fasce di rischio'!$E$2,IF(AH386&lt;='db fasce di rischio'!$H$4,'db fasce di rischio'!$G$2,"")))))</f>
        <v>--</v>
      </c>
      <c r="AH386" s="109">
        <f t="shared" si="121"/>
        <v>0</v>
      </c>
      <c r="AI386" s="108" t="str">
        <f t="shared" si="122"/>
        <v>--</v>
      </c>
      <c r="AJ386" s="28"/>
      <c r="AK386" s="28"/>
    </row>
    <row r="387" spans="1:37" ht="21" hidden="1" outlineLevel="1" x14ac:dyDescent="0.2">
      <c r="A387" s="161"/>
      <c r="B387" s="161"/>
      <c r="C387" s="24" t="s">
        <v>30</v>
      </c>
      <c r="D387" s="24" t="s">
        <v>30</v>
      </c>
      <c r="E387" s="24" t="s">
        <v>30</v>
      </c>
      <c r="F387" s="24" t="s">
        <v>30</v>
      </c>
      <c r="G387" s="152" t="str">
        <f t="shared" si="123"/>
        <v>--</v>
      </c>
      <c r="H387" s="109">
        <f t="shared" si="124"/>
        <v>0</v>
      </c>
      <c r="I387" s="25" t="s">
        <v>30</v>
      </c>
      <c r="J387" s="31" t="s">
        <v>30</v>
      </c>
      <c r="K387" s="83"/>
      <c r="L387" s="31"/>
      <c r="M387" s="24"/>
      <c r="N387" s="24"/>
      <c r="O387" s="24"/>
      <c r="P387" s="24"/>
      <c r="Q387" s="161"/>
      <c r="R387" s="105"/>
      <c r="S387" s="106"/>
      <c r="T387" s="106"/>
      <c r="U387" s="106"/>
      <c r="V387" s="105"/>
      <c r="W387" s="107">
        <f t="shared" si="125"/>
        <v>0</v>
      </c>
      <c r="X387" s="106"/>
      <c r="Y387" s="106"/>
      <c r="Z387" s="106"/>
      <c r="AA387" s="106"/>
      <c r="AB387" s="106"/>
      <c r="AC387" s="107">
        <f t="shared" si="126"/>
        <v>0</v>
      </c>
      <c r="AD387" s="108" t="str">
        <f>IF(AE387=0,"--",IF(AE387&lt;='[4]db fasce di rischio'!$B$4,'[4]db fasce di rischio'!$A$2,IF(AE387&lt;='[4]db fasce di rischio'!$D$4,'[4]db fasce di rischio'!$C$2,IF(AE387&lt;='[4]db fasce di rischio'!$F$4,'[4]db fasce di rischio'!$E$2,IF(AE387&lt;='[4]db fasce di rischio'!$H$4,'[4]db fasce di rischio'!$G$2,"")))))</f>
        <v>--</v>
      </c>
      <c r="AE387" s="109">
        <f t="shared" si="120"/>
        <v>0</v>
      </c>
      <c r="AF387" s="106"/>
      <c r="AG387" s="108" t="str">
        <f>IF(AH387=0,"--",IF(AH387&lt;='db fasce di rischio'!$B$4,'db fasce di rischio'!$A$2,IF(AH387&lt;='db fasce di rischio'!$D$4,'db fasce di rischio'!$C$2,IF(AH387&lt;='db fasce di rischio'!$F$4,'db fasce di rischio'!$E$2,IF(AH387&lt;='db fasce di rischio'!$H$4,'db fasce di rischio'!$G$2,"")))))</f>
        <v>--</v>
      </c>
      <c r="AH387" s="109">
        <f t="shared" si="121"/>
        <v>0</v>
      </c>
      <c r="AI387" s="108" t="str">
        <f t="shared" si="122"/>
        <v>--</v>
      </c>
      <c r="AJ387" s="28"/>
      <c r="AK387" s="28"/>
    </row>
    <row r="388" spans="1:37" ht="21" hidden="1" outlineLevel="1" x14ac:dyDescent="0.2">
      <c r="A388" s="161"/>
      <c r="B388" s="161"/>
      <c r="C388" s="24" t="s">
        <v>30</v>
      </c>
      <c r="D388" s="24" t="s">
        <v>30</v>
      </c>
      <c r="E388" s="24" t="s">
        <v>30</v>
      </c>
      <c r="F388" s="24" t="s">
        <v>30</v>
      </c>
      <c r="G388" s="152" t="str">
        <f t="shared" si="123"/>
        <v>--</v>
      </c>
      <c r="H388" s="109">
        <f t="shared" si="124"/>
        <v>0</v>
      </c>
      <c r="I388" s="25" t="s">
        <v>30</v>
      </c>
      <c r="J388" s="31" t="s">
        <v>30</v>
      </c>
      <c r="K388" s="82"/>
      <c r="L388" s="31"/>
      <c r="M388" s="24"/>
      <c r="N388" s="24"/>
      <c r="O388" s="24"/>
      <c r="P388" s="24"/>
      <c r="Q388" s="161"/>
      <c r="R388" s="105"/>
      <c r="S388" s="106"/>
      <c r="T388" s="106"/>
      <c r="U388" s="106"/>
      <c r="V388" s="105"/>
      <c r="W388" s="107">
        <f t="shared" si="125"/>
        <v>0</v>
      </c>
      <c r="X388" s="106"/>
      <c r="Y388" s="106"/>
      <c r="Z388" s="106"/>
      <c r="AA388" s="106"/>
      <c r="AB388" s="106"/>
      <c r="AC388" s="107">
        <f t="shared" si="126"/>
        <v>0</v>
      </c>
      <c r="AD388" s="108" t="str">
        <f>IF(AE388=0,"--",IF(AE388&lt;='[4]db fasce di rischio'!$B$4,'[4]db fasce di rischio'!$A$2,IF(AE388&lt;='[4]db fasce di rischio'!$D$4,'[4]db fasce di rischio'!$C$2,IF(AE388&lt;='[4]db fasce di rischio'!$F$4,'[4]db fasce di rischio'!$E$2,IF(AE388&lt;='[4]db fasce di rischio'!$H$4,'[4]db fasce di rischio'!$G$2,"")))))</f>
        <v>--</v>
      </c>
      <c r="AE388" s="109">
        <f t="shared" si="120"/>
        <v>0</v>
      </c>
      <c r="AF388" s="106"/>
      <c r="AG388" s="108" t="str">
        <f>IF(AH388=0,"--",IF(AH388&lt;='db fasce di rischio'!$B$4,'db fasce di rischio'!$A$2,IF(AH388&lt;='db fasce di rischio'!$D$4,'db fasce di rischio'!$C$2,IF(AH388&lt;='db fasce di rischio'!$F$4,'db fasce di rischio'!$E$2,IF(AH388&lt;='db fasce di rischio'!$H$4,'db fasce di rischio'!$G$2,"")))))</f>
        <v>--</v>
      </c>
      <c r="AH388" s="109">
        <f t="shared" si="121"/>
        <v>0</v>
      </c>
      <c r="AI388" s="108" t="str">
        <f t="shared" si="122"/>
        <v>--</v>
      </c>
      <c r="AJ388" s="28"/>
      <c r="AK388" s="28"/>
    </row>
    <row r="389" spans="1:37" ht="21" hidden="1" outlineLevel="1" x14ac:dyDescent="0.2">
      <c r="A389" s="161"/>
      <c r="B389" s="161"/>
      <c r="C389" s="24" t="s">
        <v>30</v>
      </c>
      <c r="D389" s="24" t="s">
        <v>30</v>
      </c>
      <c r="E389" s="24" t="s">
        <v>30</v>
      </c>
      <c r="F389" s="24" t="s">
        <v>30</v>
      </c>
      <c r="G389" s="152" t="str">
        <f t="shared" si="123"/>
        <v>--</v>
      </c>
      <c r="H389" s="109">
        <f t="shared" si="124"/>
        <v>0</v>
      </c>
      <c r="I389" s="25" t="s">
        <v>30</v>
      </c>
      <c r="J389" s="31" t="s">
        <v>30</v>
      </c>
      <c r="K389" s="82"/>
      <c r="L389" s="31"/>
      <c r="M389" s="24"/>
      <c r="N389" s="24"/>
      <c r="O389" s="24"/>
      <c r="P389" s="26"/>
      <c r="Q389" s="161"/>
      <c r="R389" s="105"/>
      <c r="S389" s="106"/>
      <c r="T389" s="106"/>
      <c r="U389" s="106"/>
      <c r="V389" s="105"/>
      <c r="W389" s="107">
        <f t="shared" si="125"/>
        <v>0</v>
      </c>
      <c r="X389" s="106"/>
      <c r="Y389" s="106"/>
      <c r="Z389" s="106"/>
      <c r="AA389" s="106"/>
      <c r="AB389" s="106"/>
      <c r="AC389" s="107">
        <f t="shared" si="126"/>
        <v>0</v>
      </c>
      <c r="AD389" s="108" t="str">
        <f>IF(AE389=0,"--",IF(AE389&lt;='[4]db fasce di rischio'!$B$4,'[4]db fasce di rischio'!$A$2,IF(AE389&lt;='[4]db fasce di rischio'!$D$4,'[4]db fasce di rischio'!$C$2,IF(AE389&lt;='[4]db fasce di rischio'!$F$4,'[4]db fasce di rischio'!$E$2,IF(AE389&lt;='[4]db fasce di rischio'!$H$4,'[4]db fasce di rischio'!$G$2,"")))))</f>
        <v>--</v>
      </c>
      <c r="AE389" s="109">
        <f t="shared" si="120"/>
        <v>0</v>
      </c>
      <c r="AF389" s="106"/>
      <c r="AG389" s="108" t="str">
        <f>IF(AH389=0,"--",IF(AH389&lt;='db fasce di rischio'!$B$4,'db fasce di rischio'!$A$2,IF(AH389&lt;='db fasce di rischio'!$D$4,'db fasce di rischio'!$C$2,IF(AH389&lt;='db fasce di rischio'!$F$4,'db fasce di rischio'!$E$2,IF(AH389&lt;='db fasce di rischio'!$H$4,'db fasce di rischio'!$G$2,"")))))</f>
        <v>--</v>
      </c>
      <c r="AH389" s="109">
        <f t="shared" si="121"/>
        <v>0</v>
      </c>
      <c r="AI389" s="108" t="str">
        <f t="shared" si="122"/>
        <v>--</v>
      </c>
      <c r="AJ389" s="28"/>
      <c r="AK389" s="28"/>
    </row>
    <row r="390" spans="1:37" ht="21" hidden="1" outlineLevel="1" x14ac:dyDescent="0.2">
      <c r="A390" s="161"/>
      <c r="B390" s="161"/>
      <c r="C390" s="24" t="s">
        <v>30</v>
      </c>
      <c r="D390" s="24" t="s">
        <v>30</v>
      </c>
      <c r="E390" s="24" t="s">
        <v>30</v>
      </c>
      <c r="F390" s="24" t="s">
        <v>30</v>
      </c>
      <c r="G390" s="152" t="str">
        <f t="shared" si="123"/>
        <v>--</v>
      </c>
      <c r="H390" s="109">
        <f t="shared" si="124"/>
        <v>0</v>
      </c>
      <c r="I390" s="25" t="s">
        <v>30</v>
      </c>
      <c r="J390" s="31" t="s">
        <v>30</v>
      </c>
      <c r="K390" s="82"/>
      <c r="L390" s="31"/>
      <c r="M390" s="24"/>
      <c r="N390" s="24"/>
      <c r="O390" s="24"/>
      <c r="P390" s="27"/>
      <c r="Q390" s="161"/>
      <c r="R390" s="105"/>
      <c r="S390" s="106"/>
      <c r="T390" s="106"/>
      <c r="U390" s="106"/>
      <c r="V390" s="105"/>
      <c r="W390" s="107">
        <f t="shared" si="125"/>
        <v>0</v>
      </c>
      <c r="X390" s="106"/>
      <c r="Y390" s="106"/>
      <c r="Z390" s="106"/>
      <c r="AA390" s="106"/>
      <c r="AB390" s="106"/>
      <c r="AC390" s="107">
        <f t="shared" si="126"/>
        <v>0</v>
      </c>
      <c r="AD390" s="108" t="str">
        <f>IF(AE390=0,"--",IF(AE390&lt;='[4]db fasce di rischio'!$B$4,'[4]db fasce di rischio'!$A$2,IF(AE390&lt;='[4]db fasce di rischio'!$D$4,'[4]db fasce di rischio'!$C$2,IF(AE390&lt;='[4]db fasce di rischio'!$F$4,'[4]db fasce di rischio'!$E$2,IF(AE390&lt;='[4]db fasce di rischio'!$H$4,'[4]db fasce di rischio'!$G$2,"")))))</f>
        <v>--</v>
      </c>
      <c r="AE390" s="109">
        <f t="shared" si="120"/>
        <v>0</v>
      </c>
      <c r="AF390" s="106"/>
      <c r="AG390" s="108" t="str">
        <f>IF(AH390=0,"--",IF(AH390&lt;='db fasce di rischio'!$B$4,'db fasce di rischio'!$A$2,IF(AH390&lt;='db fasce di rischio'!$D$4,'db fasce di rischio'!$C$2,IF(AH390&lt;='db fasce di rischio'!$F$4,'db fasce di rischio'!$E$2,IF(AH390&lt;='db fasce di rischio'!$H$4,'db fasce di rischio'!$G$2,"")))))</f>
        <v>--</v>
      </c>
      <c r="AH390" s="109">
        <f t="shared" si="121"/>
        <v>0</v>
      </c>
      <c r="AI390" s="108" t="str">
        <f t="shared" si="122"/>
        <v>--</v>
      </c>
      <c r="AJ390" s="28"/>
      <c r="AK390" s="28"/>
    </row>
    <row r="391" spans="1:37" ht="21" collapsed="1" x14ac:dyDescent="0.2">
      <c r="A391" s="160"/>
      <c r="B391" s="160"/>
      <c r="C391" s="87"/>
      <c r="D391" s="87"/>
      <c r="E391" s="87"/>
      <c r="F391" s="87"/>
      <c r="G391" s="87"/>
      <c r="H391" s="87"/>
      <c r="I391" s="87"/>
      <c r="J391" s="87"/>
      <c r="K391" s="168"/>
      <c r="L391" s="87"/>
      <c r="M391" s="87"/>
      <c r="N391" s="87"/>
      <c r="O391" s="87"/>
      <c r="P391" s="87"/>
      <c r="Q391" s="160"/>
      <c r="R391" s="28"/>
      <c r="S391" s="28"/>
      <c r="T391" s="28"/>
      <c r="U391" s="28"/>
      <c r="V391" s="28"/>
      <c r="W391" s="28"/>
      <c r="X391" s="28"/>
      <c r="Y391" s="28"/>
      <c r="Z391" s="28"/>
      <c r="AA391" s="28"/>
      <c r="AB391" s="28"/>
      <c r="AC391" s="28"/>
      <c r="AD391" s="28"/>
      <c r="AE391" s="28"/>
      <c r="AF391" s="28"/>
      <c r="AG391" s="28"/>
      <c r="AH391" s="28"/>
      <c r="AI391" s="28"/>
      <c r="AJ391" s="28"/>
      <c r="AK391" s="28"/>
    </row>
    <row r="392" spans="1:37" ht="89.1" customHeight="1" x14ac:dyDescent="0.2">
      <c r="A392" s="29"/>
      <c r="B392" s="29"/>
      <c r="C392" s="30" t="s">
        <v>665</v>
      </c>
      <c r="D392" s="30"/>
      <c r="E392" s="28"/>
      <c r="F392" s="28"/>
      <c r="G392" s="28"/>
      <c r="H392" s="28"/>
      <c r="I392" s="28"/>
      <c r="J392" s="28"/>
      <c r="K392" s="80"/>
      <c r="L392" s="28"/>
      <c r="M392" s="28"/>
      <c r="N392" s="28"/>
      <c r="O392" s="79" t="s">
        <v>6</v>
      </c>
      <c r="P392" s="79" t="s">
        <v>666</v>
      </c>
      <c r="Q392" s="28"/>
      <c r="R392" s="192" t="str">
        <f>'Val testo - PNA 2019'!$A$4</f>
        <v>Livello di interesse “esterno”(1.1)</v>
      </c>
      <c r="S392" s="192" t="str">
        <f>'Val testo - PNA 2019'!$A$12</f>
        <v>Grado di discrezionalità del decisore interno alla PA rispetto al processo (1.2)</v>
      </c>
      <c r="T392" s="192" t="str">
        <f>'Val testo - PNA 2019'!$A$20</f>
        <v>Manifestazione di eventi corruttivi o di maladministration in passato (1.3)</v>
      </c>
      <c r="U392" s="192" t="str">
        <f>'Val testo - PNA 2019'!$A$28</f>
        <v>Complessità/opacità del processo decisionale (1.4)</v>
      </c>
      <c r="V392" s="192" t="str">
        <f>'Val testo - PNA 2019'!$A$36</f>
        <v>Livello di collaborazione del responsabile del processo (1.5)</v>
      </c>
      <c r="W392" s="193" t="s">
        <v>1276</v>
      </c>
      <c r="X392" s="192" t="str">
        <f>'Val testo - PNA 2019'!$A$46</f>
        <v>Impatto organizzativo (2.1)</v>
      </c>
      <c r="Y392" s="192" t="str">
        <f>'Val testo - PNA 2019'!$A$54</f>
        <v>Impatto derivante dalla definizione dei ruoli/responsabilità (2.2)</v>
      </c>
      <c r="Z392" s="192" t="str">
        <f>'Val testo - PNA 2019'!$A$62</f>
        <v>Impatto economico (2.3)</v>
      </c>
      <c r="AA392" s="192" t="str">
        <f>'Val testo - PNA 2019'!$A$70</f>
        <v>Impatto reputazionale (2.4)</v>
      </c>
      <c r="AB392" s="192" t="str">
        <f>'Val testo - PNA 2019'!$A$78</f>
        <v>Impatto organizzativo, economico e sull'immagine (2.5)</v>
      </c>
      <c r="AC392" s="193" t="s">
        <v>1276</v>
      </c>
      <c r="AD392" s="194" t="s">
        <v>1277</v>
      </c>
      <c r="AE392" s="194" t="s">
        <v>1278</v>
      </c>
      <c r="AF392" s="174" t="s">
        <v>1382</v>
      </c>
      <c r="AG392" s="173" t="s">
        <v>1303</v>
      </c>
      <c r="AH392" s="173" t="s">
        <v>1304</v>
      </c>
      <c r="AI392" s="175" t="s">
        <v>1387</v>
      </c>
      <c r="AJ392" s="28"/>
      <c r="AK392" s="28"/>
    </row>
    <row r="393" spans="1:37" ht="30.6" customHeight="1" x14ac:dyDescent="0.2">
      <c r="A393" s="160"/>
      <c r="B393" s="160">
        <v>19</v>
      </c>
      <c r="C393" s="265" t="s">
        <v>1257</v>
      </c>
      <c r="D393" s="266"/>
      <c r="E393" s="267"/>
      <c r="F393" s="270"/>
      <c r="G393" s="270"/>
      <c r="H393" s="270"/>
      <c r="I393" s="270"/>
      <c r="J393" s="45" t="s">
        <v>11</v>
      </c>
      <c r="K393" s="271" t="s">
        <v>3</v>
      </c>
      <c r="L393" s="271"/>
      <c r="M393" s="37"/>
      <c r="N393" s="153" t="s">
        <v>667</v>
      </c>
      <c r="O393" s="154" t="str">
        <f>IF(P393=0,"--",IF(P393&lt;='db fasce di rischio'!$B$4,'db fasce di rischio'!$A$2,IF(P393&lt;='db fasce di rischio'!$D$4,'db fasce di rischio'!$C$2,IF(P393&lt;='db fasce di rischio'!$F$4,'db fasce di rischio'!$E$2,IF(P393&lt;='db fasce di rischio'!$H$4,'db fasce di rischio'!$G$2,"")))))</f>
        <v>--</v>
      </c>
      <c r="P393" s="155">
        <f>IF(AH393=0,MAX(AH393:AH411),AH393)</f>
        <v>0</v>
      </c>
      <c r="Q393" s="160"/>
      <c r="R393" s="105"/>
      <c r="S393" s="106"/>
      <c r="T393" s="106"/>
      <c r="U393" s="106"/>
      <c r="V393" s="105"/>
      <c r="W393" s="107">
        <f>SUM(R393:V393)/5</f>
        <v>0</v>
      </c>
      <c r="X393" s="106"/>
      <c r="Y393" s="106"/>
      <c r="Z393" s="106"/>
      <c r="AA393" s="106"/>
      <c r="AB393" s="106"/>
      <c r="AC393" s="107">
        <f>SUM(X393:AB393)/5</f>
        <v>0</v>
      </c>
      <c r="AD393" s="108" t="str">
        <f>IF(AE393=0,"--",IF(AE393&lt;='[4]db fasce di rischio'!$B$4,'[4]db fasce di rischio'!$A$2,IF(AE393&lt;='[4]db fasce di rischio'!$D$4,'[4]db fasce di rischio'!$C$2,IF(AE393&lt;='[4]db fasce di rischio'!$F$4,'[4]db fasce di rischio'!$E$2,IF(AE393&lt;='[4]db fasce di rischio'!$H$4,'[4]db fasce di rischio'!$G$2,"")))))</f>
        <v>--</v>
      </c>
      <c r="AE393" s="109">
        <f>W393*AC393</f>
        <v>0</v>
      </c>
      <c r="AF393" s="106"/>
      <c r="AG393" s="108" t="str">
        <f>IF(AH393=0,"--",IF(AH393&lt;='db fasce di rischio'!$B$4,'db fasce di rischio'!$A$2,IF(AH393&lt;='db fasce di rischio'!$D$4,'db fasce di rischio'!$C$2,IF(AH393&lt;='db fasce di rischio'!$F$4,'db fasce di rischio'!$E$2,IF(AH393&lt;='db fasce di rischio'!$H$4,'db fasce di rischio'!$G$2,"")))))</f>
        <v>--</v>
      </c>
      <c r="AH393" s="109">
        <f>IF(MAX(AH397:AH411)&gt;(AF393*AE393),MAX(AH397:AH411),AF393*AE393)</f>
        <v>0</v>
      </c>
      <c r="AI393" s="108" t="str">
        <f>AG393</f>
        <v>--</v>
      </c>
      <c r="AJ393" s="28"/>
      <c r="AK393" s="28"/>
    </row>
    <row r="394" spans="1:37" ht="59.45" customHeight="1" x14ac:dyDescent="0.2">
      <c r="A394" s="160"/>
      <c r="B394" s="160"/>
      <c r="C394" s="268"/>
      <c r="D394" s="269"/>
      <c r="E394" s="269"/>
      <c r="F394" s="164"/>
      <c r="G394" s="164"/>
      <c r="H394" s="164"/>
      <c r="I394" s="164"/>
      <c r="J394" s="164"/>
      <c r="K394" s="164"/>
      <c r="L394" s="164"/>
      <c r="M394" s="165"/>
      <c r="N394" s="272" t="s">
        <v>1302</v>
      </c>
      <c r="O394" s="272"/>
      <c r="P394" s="272"/>
      <c r="Q394" s="160"/>
      <c r="R394" s="160"/>
      <c r="S394" s="28"/>
      <c r="T394" s="28"/>
      <c r="U394" s="28"/>
      <c r="V394" s="28"/>
      <c r="W394" s="28"/>
      <c r="X394" s="28"/>
      <c r="Y394" s="28"/>
      <c r="Z394" s="28"/>
      <c r="AA394" s="28"/>
      <c r="AB394" s="28"/>
      <c r="AC394" s="28"/>
      <c r="AD394" s="28"/>
      <c r="AE394" s="28"/>
      <c r="AF394" s="28"/>
      <c r="AG394" s="28"/>
      <c r="AH394" s="28"/>
      <c r="AI394" s="28"/>
      <c r="AJ394" s="28"/>
      <c r="AK394" s="28"/>
    </row>
    <row r="395" spans="1:37" ht="31.5" hidden="1" customHeight="1" outlineLevel="1" x14ac:dyDescent="0.2">
      <c r="A395" s="160"/>
      <c r="B395" s="160"/>
      <c r="C395" s="260" t="s">
        <v>1256</v>
      </c>
      <c r="D395" s="261"/>
      <c r="E395" s="151"/>
      <c r="F395" s="151"/>
      <c r="G395" s="151"/>
      <c r="H395" s="151"/>
      <c r="I395" s="151"/>
      <c r="J395" s="151"/>
      <c r="K395" s="150"/>
      <c r="L395" s="151"/>
      <c r="M395" s="156">
        <f>SUM(I382:I390)</f>
        <v>0</v>
      </c>
      <c r="N395" s="157"/>
      <c r="O395" s="157"/>
      <c r="P395" s="157"/>
      <c r="Q395" s="160"/>
      <c r="R395" s="160"/>
      <c r="S395" s="28"/>
      <c r="T395" s="28"/>
      <c r="U395" s="28"/>
      <c r="V395" s="28"/>
      <c r="W395" s="28"/>
      <c r="X395" s="28"/>
      <c r="Y395" s="28"/>
      <c r="Z395" s="28"/>
      <c r="AA395" s="28"/>
      <c r="AB395" s="28"/>
      <c r="AC395" s="28"/>
      <c r="AD395" s="28"/>
      <c r="AE395" s="28"/>
      <c r="AF395" s="28"/>
      <c r="AG395" s="28"/>
      <c r="AH395" s="28"/>
      <c r="AI395" s="28"/>
      <c r="AJ395" s="28"/>
      <c r="AK395" s="28"/>
    </row>
    <row r="396" spans="1:37" ht="81.95" hidden="1" customHeight="1" outlineLevel="1" x14ac:dyDescent="0.2">
      <c r="A396" s="161"/>
      <c r="B396" s="161"/>
      <c r="C396" s="22" t="s">
        <v>905</v>
      </c>
      <c r="D396" s="22" t="s">
        <v>906</v>
      </c>
      <c r="E396" s="22" t="s">
        <v>971</v>
      </c>
      <c r="F396" s="22" t="s">
        <v>970</v>
      </c>
      <c r="G396" s="262" t="s">
        <v>1299</v>
      </c>
      <c r="H396" s="263"/>
      <c r="I396" s="22" t="s">
        <v>969</v>
      </c>
      <c r="J396" s="22" t="s">
        <v>907</v>
      </c>
      <c r="K396" s="45" t="s">
        <v>972</v>
      </c>
      <c r="L396" s="45" t="s">
        <v>908</v>
      </c>
      <c r="M396" s="22" t="s">
        <v>630</v>
      </c>
      <c r="N396" s="22" t="s">
        <v>668</v>
      </c>
      <c r="O396" s="22" t="s">
        <v>669</v>
      </c>
      <c r="P396" s="22" t="s">
        <v>670</v>
      </c>
      <c r="Q396" s="161"/>
      <c r="R396" s="192" t="str">
        <f>'Val testo - PNA 2019'!$A$4</f>
        <v>Livello di interesse “esterno”(1.1)</v>
      </c>
      <c r="S396" s="192" t="str">
        <f>'Val testo - PNA 2019'!$A$12</f>
        <v>Grado di discrezionalità del decisore interno alla PA rispetto al processo (1.2)</v>
      </c>
      <c r="T396" s="192" t="str">
        <f>'Val testo - PNA 2019'!$A$20</f>
        <v>Manifestazione di eventi corruttivi o di maladministration in passato (1.3)</v>
      </c>
      <c r="U396" s="192" t="str">
        <f>'Val testo - PNA 2019'!$A$28</f>
        <v>Complessità/opacità del processo decisionale (1.4)</v>
      </c>
      <c r="V396" s="192" t="str">
        <f>'Val testo - PNA 2019'!$A$36</f>
        <v>Livello di collaborazione del responsabile del processo (1.5)</v>
      </c>
      <c r="W396" s="193" t="s">
        <v>1276</v>
      </c>
      <c r="X396" s="192" t="str">
        <f>'Val testo - PNA 2019'!$A$46</f>
        <v>Impatto organizzativo (2.1)</v>
      </c>
      <c r="Y396" s="192" t="str">
        <f>'Val testo - PNA 2019'!$A$54</f>
        <v>Impatto derivante dalla definizione dei ruoli/responsabilità (2.2)</v>
      </c>
      <c r="Z396" s="192" t="str">
        <f>'Val testo - PNA 2019'!$A$62</f>
        <v>Impatto economico (2.3)</v>
      </c>
      <c r="AA396" s="192" t="str">
        <f>'Val testo - PNA 2019'!$A$70</f>
        <v>Impatto reputazionale (2.4)</v>
      </c>
      <c r="AB396" s="192" t="str">
        <f>'Val testo - PNA 2019'!$A$78</f>
        <v>Impatto organizzativo, economico e sull'immagine (2.5)</v>
      </c>
      <c r="AC396" s="193" t="s">
        <v>1276</v>
      </c>
      <c r="AD396" s="194" t="s">
        <v>1277</v>
      </c>
      <c r="AE396" s="194" t="s">
        <v>1278</v>
      </c>
      <c r="AF396" s="174" t="s">
        <v>1382</v>
      </c>
      <c r="AG396" s="173" t="s">
        <v>1303</v>
      </c>
      <c r="AH396" s="22" t="s">
        <v>1293</v>
      </c>
      <c r="AI396" s="22" t="s">
        <v>1387</v>
      </c>
      <c r="AJ396" s="28"/>
      <c r="AK396" s="28"/>
    </row>
    <row r="397" spans="1:37" ht="21" hidden="1" outlineLevel="1" x14ac:dyDescent="0.2">
      <c r="A397" s="161"/>
      <c r="B397" s="161"/>
      <c r="C397" s="24" t="s">
        <v>30</v>
      </c>
      <c r="D397" s="24" t="s">
        <v>30</v>
      </c>
      <c r="E397" s="24" t="s">
        <v>30</v>
      </c>
      <c r="F397" s="24" t="s">
        <v>30</v>
      </c>
      <c r="G397" s="152" t="str">
        <f>AG397</f>
        <v>--</v>
      </c>
      <c r="H397" s="109">
        <f>AH397</f>
        <v>0</v>
      </c>
      <c r="I397" s="25" t="s">
        <v>30</v>
      </c>
      <c r="J397" s="31" t="s">
        <v>30</v>
      </c>
      <c r="K397" s="82"/>
      <c r="L397" s="31"/>
      <c r="M397" s="24"/>
      <c r="N397" s="24"/>
      <c r="O397" s="24"/>
      <c r="P397" s="24"/>
      <c r="Q397" s="161"/>
      <c r="R397" s="105"/>
      <c r="S397" s="106"/>
      <c r="T397" s="106"/>
      <c r="U397" s="106"/>
      <c r="V397" s="105"/>
      <c r="W397" s="107">
        <f>SUM(R397:V397)/5</f>
        <v>0</v>
      </c>
      <c r="X397" s="106"/>
      <c r="Y397" s="106"/>
      <c r="Z397" s="106"/>
      <c r="AA397" s="106"/>
      <c r="AB397" s="106"/>
      <c r="AC397" s="107">
        <f>SUM(X397:AB397)/5</f>
        <v>0</v>
      </c>
      <c r="AD397" s="108" t="str">
        <f>IF(AE397=0,"--",IF(AE397&lt;='[4]db fasce di rischio'!$B$4,'[4]db fasce di rischio'!$A$2,IF(AE397&lt;='[4]db fasce di rischio'!$D$4,'[4]db fasce di rischio'!$C$2,IF(AE397&lt;='[4]db fasce di rischio'!$F$4,'[4]db fasce di rischio'!$E$2,IF(AE397&lt;='[4]db fasce di rischio'!$H$4,'[4]db fasce di rischio'!$G$2,"")))))</f>
        <v>--</v>
      </c>
      <c r="AE397" s="109">
        <f t="shared" ref="AE397:AE411" si="127">W397*AC397</f>
        <v>0</v>
      </c>
      <c r="AF397" s="106"/>
      <c r="AG397" s="108" t="str">
        <f>IF(AH397=0,"--",IF(AH397&lt;='db fasce di rischio'!$B$4,'db fasce di rischio'!$A$2,IF(AH397&lt;='db fasce di rischio'!$D$4,'db fasce di rischio'!$C$2,IF(AH397&lt;='db fasce di rischio'!$F$4,'db fasce di rischio'!$E$2,IF(AH397&lt;='db fasce di rischio'!$H$4,'db fasce di rischio'!$G$2,"")))))</f>
        <v>--</v>
      </c>
      <c r="AH397" s="109">
        <f t="shared" ref="AH397:AH411" si="128">AF397*AE397</f>
        <v>0</v>
      </c>
      <c r="AI397" s="108" t="str">
        <f t="shared" ref="AI397:AI411" si="129">AG397</f>
        <v>--</v>
      </c>
      <c r="AJ397" s="28"/>
      <c r="AK397" s="28"/>
    </row>
    <row r="398" spans="1:37" ht="21" hidden="1" outlineLevel="1" x14ac:dyDescent="0.2">
      <c r="A398" s="161"/>
      <c r="B398" s="161"/>
      <c r="C398" s="24" t="s">
        <v>30</v>
      </c>
      <c r="D398" s="24" t="s">
        <v>30</v>
      </c>
      <c r="E398" s="24" t="s">
        <v>30</v>
      </c>
      <c r="F398" s="24" t="s">
        <v>30</v>
      </c>
      <c r="G398" s="152" t="str">
        <f t="shared" ref="G398:G411" si="130">AG398</f>
        <v>--</v>
      </c>
      <c r="H398" s="109">
        <f t="shared" ref="H398:H411" si="131">AH398</f>
        <v>0</v>
      </c>
      <c r="I398" s="25" t="s">
        <v>30</v>
      </c>
      <c r="J398" s="31" t="s">
        <v>30</v>
      </c>
      <c r="K398" s="82"/>
      <c r="L398" s="31"/>
      <c r="M398" s="24"/>
      <c r="N398" s="24"/>
      <c r="O398" s="24"/>
      <c r="P398" s="24"/>
      <c r="Q398" s="161"/>
      <c r="R398" s="105"/>
      <c r="S398" s="106"/>
      <c r="T398" s="106"/>
      <c r="U398" s="106"/>
      <c r="V398" s="105"/>
      <c r="W398" s="107">
        <f t="shared" ref="W398:W411" si="132">SUM(R398:V398)/5</f>
        <v>0</v>
      </c>
      <c r="X398" s="106"/>
      <c r="Y398" s="106"/>
      <c r="Z398" s="106"/>
      <c r="AA398" s="106"/>
      <c r="AB398" s="106"/>
      <c r="AC398" s="107">
        <f t="shared" ref="AC398:AC411" si="133">SUM(X398:AB398)/5</f>
        <v>0</v>
      </c>
      <c r="AD398" s="108" t="str">
        <f>IF(AE398=0,"--",IF(AE398&lt;='[4]db fasce di rischio'!$B$4,'[4]db fasce di rischio'!$A$2,IF(AE398&lt;='[4]db fasce di rischio'!$D$4,'[4]db fasce di rischio'!$C$2,IF(AE398&lt;='[4]db fasce di rischio'!$F$4,'[4]db fasce di rischio'!$E$2,IF(AE398&lt;='[4]db fasce di rischio'!$H$4,'[4]db fasce di rischio'!$G$2,"")))))</f>
        <v>--</v>
      </c>
      <c r="AE398" s="109">
        <f t="shared" si="127"/>
        <v>0</v>
      </c>
      <c r="AF398" s="106"/>
      <c r="AG398" s="108" t="str">
        <f>IF(AH398=0,"--",IF(AH398&lt;='db fasce di rischio'!$B$4,'db fasce di rischio'!$A$2,IF(AH398&lt;='db fasce di rischio'!$D$4,'db fasce di rischio'!$C$2,IF(AH398&lt;='db fasce di rischio'!$F$4,'db fasce di rischio'!$E$2,IF(AH398&lt;='db fasce di rischio'!$H$4,'db fasce di rischio'!$G$2,"")))))</f>
        <v>--</v>
      </c>
      <c r="AH398" s="109">
        <f t="shared" si="128"/>
        <v>0</v>
      </c>
      <c r="AI398" s="108" t="str">
        <f t="shared" si="129"/>
        <v>--</v>
      </c>
      <c r="AJ398" s="28"/>
      <c r="AK398" s="28"/>
    </row>
    <row r="399" spans="1:37" ht="21" hidden="1" outlineLevel="1" x14ac:dyDescent="0.2">
      <c r="A399" s="161"/>
      <c r="B399" s="161"/>
      <c r="C399" s="24" t="s">
        <v>30</v>
      </c>
      <c r="D399" s="24" t="s">
        <v>30</v>
      </c>
      <c r="E399" s="24" t="s">
        <v>30</v>
      </c>
      <c r="F399" s="24" t="s">
        <v>30</v>
      </c>
      <c r="G399" s="152" t="str">
        <f t="shared" si="130"/>
        <v>--</v>
      </c>
      <c r="H399" s="109">
        <f t="shared" si="131"/>
        <v>0</v>
      </c>
      <c r="I399" s="25" t="s">
        <v>30</v>
      </c>
      <c r="J399" s="31" t="s">
        <v>30</v>
      </c>
      <c r="K399" s="82"/>
      <c r="L399" s="31"/>
      <c r="M399" s="24"/>
      <c r="N399" s="24"/>
      <c r="O399" s="24"/>
      <c r="P399" s="24"/>
      <c r="Q399" s="161"/>
      <c r="R399" s="105"/>
      <c r="S399" s="106"/>
      <c r="T399" s="106"/>
      <c r="U399" s="106"/>
      <c r="V399" s="105"/>
      <c r="W399" s="107">
        <f t="shared" si="132"/>
        <v>0</v>
      </c>
      <c r="X399" s="106"/>
      <c r="Y399" s="106"/>
      <c r="Z399" s="106"/>
      <c r="AA399" s="106"/>
      <c r="AB399" s="106"/>
      <c r="AC399" s="107">
        <f t="shared" si="133"/>
        <v>0</v>
      </c>
      <c r="AD399" s="108" t="str">
        <f>IF(AE399=0,"--",IF(AE399&lt;='[4]db fasce di rischio'!$B$4,'[4]db fasce di rischio'!$A$2,IF(AE399&lt;='[4]db fasce di rischio'!$D$4,'[4]db fasce di rischio'!$C$2,IF(AE399&lt;='[4]db fasce di rischio'!$F$4,'[4]db fasce di rischio'!$E$2,IF(AE399&lt;='[4]db fasce di rischio'!$H$4,'[4]db fasce di rischio'!$G$2,"")))))</f>
        <v>--</v>
      </c>
      <c r="AE399" s="109">
        <f t="shared" si="127"/>
        <v>0</v>
      </c>
      <c r="AF399" s="106"/>
      <c r="AG399" s="108" t="str">
        <f>IF(AH399=0,"--",IF(AH399&lt;='db fasce di rischio'!$B$4,'db fasce di rischio'!$A$2,IF(AH399&lt;='db fasce di rischio'!$D$4,'db fasce di rischio'!$C$2,IF(AH399&lt;='db fasce di rischio'!$F$4,'db fasce di rischio'!$E$2,IF(AH399&lt;='db fasce di rischio'!$H$4,'db fasce di rischio'!$G$2,"")))))</f>
        <v>--</v>
      </c>
      <c r="AH399" s="109">
        <f t="shared" si="128"/>
        <v>0</v>
      </c>
      <c r="AI399" s="108" t="str">
        <f t="shared" si="129"/>
        <v>--</v>
      </c>
      <c r="AJ399" s="28"/>
      <c r="AK399" s="28"/>
    </row>
    <row r="400" spans="1:37" ht="21" hidden="1" outlineLevel="1" x14ac:dyDescent="0.2">
      <c r="A400" s="161"/>
      <c r="B400" s="161"/>
      <c r="C400" s="24" t="s">
        <v>30</v>
      </c>
      <c r="D400" s="24" t="s">
        <v>30</v>
      </c>
      <c r="E400" s="24" t="s">
        <v>30</v>
      </c>
      <c r="F400" s="24" t="s">
        <v>30</v>
      </c>
      <c r="G400" s="152" t="str">
        <f t="shared" si="130"/>
        <v>--</v>
      </c>
      <c r="H400" s="109">
        <f t="shared" si="131"/>
        <v>0</v>
      </c>
      <c r="I400" s="25" t="s">
        <v>30</v>
      </c>
      <c r="J400" s="31" t="s">
        <v>30</v>
      </c>
      <c r="K400" s="82"/>
      <c r="L400" s="31"/>
      <c r="M400" s="24"/>
      <c r="N400" s="24"/>
      <c r="O400" s="24"/>
      <c r="P400" s="24"/>
      <c r="Q400" s="161"/>
      <c r="R400" s="105"/>
      <c r="S400" s="106"/>
      <c r="T400" s="106"/>
      <c r="U400" s="106"/>
      <c r="V400" s="105"/>
      <c r="W400" s="107">
        <f t="shared" si="132"/>
        <v>0</v>
      </c>
      <c r="X400" s="106"/>
      <c r="Y400" s="106"/>
      <c r="Z400" s="106"/>
      <c r="AA400" s="106"/>
      <c r="AB400" s="106"/>
      <c r="AC400" s="107">
        <f t="shared" si="133"/>
        <v>0</v>
      </c>
      <c r="AD400" s="108" t="str">
        <f>IF(AE400=0,"--",IF(AE400&lt;='[4]db fasce di rischio'!$B$4,'[4]db fasce di rischio'!$A$2,IF(AE400&lt;='[4]db fasce di rischio'!$D$4,'[4]db fasce di rischio'!$C$2,IF(AE400&lt;='[4]db fasce di rischio'!$F$4,'[4]db fasce di rischio'!$E$2,IF(AE400&lt;='[4]db fasce di rischio'!$H$4,'[4]db fasce di rischio'!$G$2,"")))))</f>
        <v>--</v>
      </c>
      <c r="AE400" s="109">
        <f t="shared" si="127"/>
        <v>0</v>
      </c>
      <c r="AF400" s="106"/>
      <c r="AG400" s="108" t="str">
        <f>IF(AH400=0,"--",IF(AH400&lt;='db fasce di rischio'!$B$4,'db fasce di rischio'!$A$2,IF(AH400&lt;='db fasce di rischio'!$D$4,'db fasce di rischio'!$C$2,IF(AH400&lt;='db fasce di rischio'!$F$4,'db fasce di rischio'!$E$2,IF(AH400&lt;='db fasce di rischio'!$H$4,'db fasce di rischio'!$G$2,"")))))</f>
        <v>--</v>
      </c>
      <c r="AH400" s="109">
        <f t="shared" si="128"/>
        <v>0</v>
      </c>
      <c r="AI400" s="108" t="str">
        <f t="shared" si="129"/>
        <v>--</v>
      </c>
      <c r="AJ400" s="28"/>
      <c r="AK400" s="28"/>
    </row>
    <row r="401" spans="1:37" ht="21" hidden="1" outlineLevel="1" x14ac:dyDescent="0.2">
      <c r="A401" s="161"/>
      <c r="B401" s="161"/>
      <c r="C401" s="24" t="s">
        <v>30</v>
      </c>
      <c r="D401" s="24" t="s">
        <v>30</v>
      </c>
      <c r="E401" s="24" t="s">
        <v>30</v>
      </c>
      <c r="F401" s="24" t="s">
        <v>30</v>
      </c>
      <c r="G401" s="152" t="str">
        <f t="shared" si="130"/>
        <v>--</v>
      </c>
      <c r="H401" s="109">
        <f t="shared" si="131"/>
        <v>0</v>
      </c>
      <c r="I401" s="25" t="s">
        <v>30</v>
      </c>
      <c r="J401" s="31" t="s">
        <v>30</v>
      </c>
      <c r="K401" s="82"/>
      <c r="L401" s="31"/>
      <c r="M401" s="24"/>
      <c r="N401" s="24"/>
      <c r="O401" s="24"/>
      <c r="P401" s="24"/>
      <c r="Q401" s="161"/>
      <c r="R401" s="105"/>
      <c r="S401" s="106"/>
      <c r="T401" s="106"/>
      <c r="U401" s="106"/>
      <c r="V401" s="105"/>
      <c r="W401" s="107">
        <f t="shared" si="132"/>
        <v>0</v>
      </c>
      <c r="X401" s="106"/>
      <c r="Y401" s="106"/>
      <c r="Z401" s="106"/>
      <c r="AA401" s="106"/>
      <c r="AB401" s="106"/>
      <c r="AC401" s="107">
        <f t="shared" si="133"/>
        <v>0</v>
      </c>
      <c r="AD401" s="108" t="str">
        <f>IF(AE401=0,"--",IF(AE401&lt;='[4]db fasce di rischio'!$B$4,'[4]db fasce di rischio'!$A$2,IF(AE401&lt;='[4]db fasce di rischio'!$D$4,'[4]db fasce di rischio'!$C$2,IF(AE401&lt;='[4]db fasce di rischio'!$F$4,'[4]db fasce di rischio'!$E$2,IF(AE401&lt;='[4]db fasce di rischio'!$H$4,'[4]db fasce di rischio'!$G$2,"")))))</f>
        <v>--</v>
      </c>
      <c r="AE401" s="109">
        <f t="shared" si="127"/>
        <v>0</v>
      </c>
      <c r="AF401" s="106"/>
      <c r="AG401" s="108" t="str">
        <f>IF(AH401=0,"--",IF(AH401&lt;='db fasce di rischio'!$B$4,'db fasce di rischio'!$A$2,IF(AH401&lt;='db fasce di rischio'!$D$4,'db fasce di rischio'!$C$2,IF(AH401&lt;='db fasce di rischio'!$F$4,'db fasce di rischio'!$E$2,IF(AH401&lt;='db fasce di rischio'!$H$4,'db fasce di rischio'!$G$2,"")))))</f>
        <v>--</v>
      </c>
      <c r="AH401" s="109">
        <f t="shared" si="128"/>
        <v>0</v>
      </c>
      <c r="AI401" s="108" t="str">
        <f t="shared" si="129"/>
        <v>--</v>
      </c>
      <c r="AJ401" s="28"/>
      <c r="AK401" s="28"/>
    </row>
    <row r="402" spans="1:37" ht="21" hidden="1" outlineLevel="1" x14ac:dyDescent="0.2">
      <c r="A402" s="161"/>
      <c r="B402" s="161"/>
      <c r="C402" s="24" t="s">
        <v>30</v>
      </c>
      <c r="D402" s="24" t="s">
        <v>30</v>
      </c>
      <c r="E402" s="24" t="s">
        <v>30</v>
      </c>
      <c r="F402" s="24" t="s">
        <v>30</v>
      </c>
      <c r="G402" s="152" t="str">
        <f t="shared" si="130"/>
        <v>--</v>
      </c>
      <c r="H402" s="109">
        <f t="shared" si="131"/>
        <v>0</v>
      </c>
      <c r="I402" s="25" t="s">
        <v>30</v>
      </c>
      <c r="J402" s="31" t="s">
        <v>30</v>
      </c>
      <c r="K402" s="82"/>
      <c r="L402" s="31"/>
      <c r="M402" s="24"/>
      <c r="N402" s="24"/>
      <c r="O402" s="24"/>
      <c r="P402" s="24"/>
      <c r="Q402" s="161"/>
      <c r="R402" s="105"/>
      <c r="S402" s="106"/>
      <c r="T402" s="106"/>
      <c r="U402" s="106"/>
      <c r="V402" s="105"/>
      <c r="W402" s="107">
        <f t="shared" si="132"/>
        <v>0</v>
      </c>
      <c r="X402" s="106"/>
      <c r="Y402" s="106"/>
      <c r="Z402" s="106"/>
      <c r="AA402" s="106"/>
      <c r="AB402" s="106"/>
      <c r="AC402" s="107">
        <f t="shared" si="133"/>
        <v>0</v>
      </c>
      <c r="AD402" s="108" t="str">
        <f>IF(AE402=0,"--",IF(AE402&lt;='[4]db fasce di rischio'!$B$4,'[4]db fasce di rischio'!$A$2,IF(AE402&lt;='[4]db fasce di rischio'!$D$4,'[4]db fasce di rischio'!$C$2,IF(AE402&lt;='[4]db fasce di rischio'!$F$4,'[4]db fasce di rischio'!$E$2,IF(AE402&lt;='[4]db fasce di rischio'!$H$4,'[4]db fasce di rischio'!$G$2,"")))))</f>
        <v>--</v>
      </c>
      <c r="AE402" s="109">
        <f t="shared" si="127"/>
        <v>0</v>
      </c>
      <c r="AF402" s="106"/>
      <c r="AG402" s="108" t="str">
        <f>IF(AH402=0,"--",IF(AH402&lt;='db fasce di rischio'!$B$4,'db fasce di rischio'!$A$2,IF(AH402&lt;='db fasce di rischio'!$D$4,'db fasce di rischio'!$C$2,IF(AH402&lt;='db fasce di rischio'!$F$4,'db fasce di rischio'!$E$2,IF(AH402&lt;='db fasce di rischio'!$H$4,'db fasce di rischio'!$G$2,"")))))</f>
        <v>--</v>
      </c>
      <c r="AH402" s="109">
        <f t="shared" si="128"/>
        <v>0</v>
      </c>
      <c r="AI402" s="108" t="str">
        <f t="shared" si="129"/>
        <v>--</v>
      </c>
      <c r="AJ402" s="28"/>
      <c r="AK402" s="28"/>
    </row>
    <row r="403" spans="1:37" ht="21" hidden="1" outlineLevel="1" x14ac:dyDescent="0.2">
      <c r="A403" s="161"/>
      <c r="B403" s="161"/>
      <c r="C403" s="24" t="s">
        <v>30</v>
      </c>
      <c r="D403" s="24" t="s">
        <v>30</v>
      </c>
      <c r="E403" s="24" t="s">
        <v>30</v>
      </c>
      <c r="F403" s="24" t="s">
        <v>30</v>
      </c>
      <c r="G403" s="152" t="str">
        <f t="shared" si="130"/>
        <v>--</v>
      </c>
      <c r="H403" s="109">
        <f t="shared" si="131"/>
        <v>0</v>
      </c>
      <c r="I403" s="25" t="s">
        <v>30</v>
      </c>
      <c r="J403" s="31" t="s">
        <v>30</v>
      </c>
      <c r="K403" s="82"/>
      <c r="L403" s="31"/>
      <c r="M403" s="24"/>
      <c r="N403" s="24"/>
      <c r="O403" s="24"/>
      <c r="P403" s="24"/>
      <c r="Q403" s="161"/>
      <c r="R403" s="105"/>
      <c r="S403" s="106"/>
      <c r="T403" s="106"/>
      <c r="U403" s="106"/>
      <c r="V403" s="105"/>
      <c r="W403" s="107">
        <f t="shared" si="132"/>
        <v>0</v>
      </c>
      <c r="X403" s="106"/>
      <c r="Y403" s="106"/>
      <c r="Z403" s="106"/>
      <c r="AA403" s="106"/>
      <c r="AB403" s="106"/>
      <c r="AC403" s="107">
        <f t="shared" si="133"/>
        <v>0</v>
      </c>
      <c r="AD403" s="108" t="str">
        <f>IF(AE403=0,"--",IF(AE403&lt;='[4]db fasce di rischio'!$B$4,'[4]db fasce di rischio'!$A$2,IF(AE403&lt;='[4]db fasce di rischio'!$D$4,'[4]db fasce di rischio'!$C$2,IF(AE403&lt;='[4]db fasce di rischio'!$F$4,'[4]db fasce di rischio'!$E$2,IF(AE403&lt;='[4]db fasce di rischio'!$H$4,'[4]db fasce di rischio'!$G$2,"")))))</f>
        <v>--</v>
      </c>
      <c r="AE403" s="109">
        <f t="shared" si="127"/>
        <v>0</v>
      </c>
      <c r="AF403" s="106"/>
      <c r="AG403" s="108" t="str">
        <f>IF(AH403=0,"--",IF(AH403&lt;='db fasce di rischio'!$B$4,'db fasce di rischio'!$A$2,IF(AH403&lt;='db fasce di rischio'!$D$4,'db fasce di rischio'!$C$2,IF(AH403&lt;='db fasce di rischio'!$F$4,'db fasce di rischio'!$E$2,IF(AH403&lt;='db fasce di rischio'!$H$4,'db fasce di rischio'!$G$2,"")))))</f>
        <v>--</v>
      </c>
      <c r="AH403" s="109">
        <f t="shared" si="128"/>
        <v>0</v>
      </c>
      <c r="AI403" s="108" t="str">
        <f t="shared" si="129"/>
        <v>--</v>
      </c>
      <c r="AJ403" s="28"/>
      <c r="AK403" s="28"/>
    </row>
    <row r="404" spans="1:37" ht="21" hidden="1" outlineLevel="1" x14ac:dyDescent="0.2">
      <c r="A404" s="161"/>
      <c r="B404" s="161"/>
      <c r="C404" s="24" t="s">
        <v>30</v>
      </c>
      <c r="D404" s="24" t="s">
        <v>30</v>
      </c>
      <c r="E404" s="24" t="s">
        <v>30</v>
      </c>
      <c r="F404" s="24" t="s">
        <v>30</v>
      </c>
      <c r="G404" s="152" t="str">
        <f t="shared" si="130"/>
        <v>--</v>
      </c>
      <c r="H404" s="109">
        <f t="shared" si="131"/>
        <v>0</v>
      </c>
      <c r="I404" s="25" t="s">
        <v>30</v>
      </c>
      <c r="J404" s="31" t="s">
        <v>30</v>
      </c>
      <c r="K404" s="82"/>
      <c r="L404" s="31"/>
      <c r="M404" s="24"/>
      <c r="N404" s="24"/>
      <c r="O404" s="24"/>
      <c r="P404" s="24"/>
      <c r="Q404" s="161"/>
      <c r="R404" s="105"/>
      <c r="S404" s="106"/>
      <c r="T404" s="106"/>
      <c r="U404" s="106"/>
      <c r="V404" s="105"/>
      <c r="W404" s="107">
        <f t="shared" si="132"/>
        <v>0</v>
      </c>
      <c r="X404" s="106"/>
      <c r="Y404" s="106"/>
      <c r="Z404" s="106"/>
      <c r="AA404" s="106"/>
      <c r="AB404" s="106"/>
      <c r="AC404" s="107">
        <f t="shared" si="133"/>
        <v>0</v>
      </c>
      <c r="AD404" s="108" t="str">
        <f>IF(AE404=0,"--",IF(AE404&lt;='[4]db fasce di rischio'!$B$4,'[4]db fasce di rischio'!$A$2,IF(AE404&lt;='[4]db fasce di rischio'!$D$4,'[4]db fasce di rischio'!$C$2,IF(AE404&lt;='[4]db fasce di rischio'!$F$4,'[4]db fasce di rischio'!$E$2,IF(AE404&lt;='[4]db fasce di rischio'!$H$4,'[4]db fasce di rischio'!$G$2,"")))))</f>
        <v>--</v>
      </c>
      <c r="AE404" s="109">
        <f t="shared" si="127"/>
        <v>0</v>
      </c>
      <c r="AF404" s="106"/>
      <c r="AG404" s="108" t="str">
        <f>IF(AH404=0,"--",IF(AH404&lt;='db fasce di rischio'!$B$4,'db fasce di rischio'!$A$2,IF(AH404&lt;='db fasce di rischio'!$D$4,'db fasce di rischio'!$C$2,IF(AH404&lt;='db fasce di rischio'!$F$4,'db fasce di rischio'!$E$2,IF(AH404&lt;='db fasce di rischio'!$H$4,'db fasce di rischio'!$G$2,"")))))</f>
        <v>--</v>
      </c>
      <c r="AH404" s="109">
        <f t="shared" si="128"/>
        <v>0</v>
      </c>
      <c r="AI404" s="108" t="str">
        <f t="shared" si="129"/>
        <v>--</v>
      </c>
      <c r="AJ404" s="28"/>
      <c r="AK404" s="28"/>
    </row>
    <row r="405" spans="1:37" ht="21" hidden="1" outlineLevel="1" x14ac:dyDescent="0.2">
      <c r="A405" s="161"/>
      <c r="B405" s="161"/>
      <c r="C405" s="24" t="s">
        <v>30</v>
      </c>
      <c r="D405" s="24" t="s">
        <v>30</v>
      </c>
      <c r="E405" s="24" t="s">
        <v>30</v>
      </c>
      <c r="F405" s="24" t="s">
        <v>30</v>
      </c>
      <c r="G405" s="152" t="str">
        <f t="shared" si="130"/>
        <v>--</v>
      </c>
      <c r="H405" s="109">
        <f t="shared" si="131"/>
        <v>0</v>
      </c>
      <c r="I405" s="25" t="s">
        <v>30</v>
      </c>
      <c r="J405" s="31" t="s">
        <v>30</v>
      </c>
      <c r="K405" s="83"/>
      <c r="L405" s="31"/>
      <c r="M405" s="24"/>
      <c r="N405" s="24"/>
      <c r="O405" s="24"/>
      <c r="P405" s="24"/>
      <c r="Q405" s="161"/>
      <c r="R405" s="105"/>
      <c r="S405" s="106"/>
      <c r="T405" s="106"/>
      <c r="U405" s="106"/>
      <c r="V405" s="105"/>
      <c r="W405" s="107">
        <f t="shared" si="132"/>
        <v>0</v>
      </c>
      <c r="X405" s="106"/>
      <c r="Y405" s="106"/>
      <c r="Z405" s="106"/>
      <c r="AA405" s="106"/>
      <c r="AB405" s="106"/>
      <c r="AC405" s="107">
        <f t="shared" si="133"/>
        <v>0</v>
      </c>
      <c r="AD405" s="108" t="str">
        <f>IF(AE405=0,"--",IF(AE405&lt;='[4]db fasce di rischio'!$B$4,'[4]db fasce di rischio'!$A$2,IF(AE405&lt;='[4]db fasce di rischio'!$D$4,'[4]db fasce di rischio'!$C$2,IF(AE405&lt;='[4]db fasce di rischio'!$F$4,'[4]db fasce di rischio'!$E$2,IF(AE405&lt;='[4]db fasce di rischio'!$H$4,'[4]db fasce di rischio'!$G$2,"")))))</f>
        <v>--</v>
      </c>
      <c r="AE405" s="109">
        <f t="shared" si="127"/>
        <v>0</v>
      </c>
      <c r="AF405" s="106"/>
      <c r="AG405" s="108" t="str">
        <f>IF(AH405=0,"--",IF(AH405&lt;='db fasce di rischio'!$B$4,'db fasce di rischio'!$A$2,IF(AH405&lt;='db fasce di rischio'!$D$4,'db fasce di rischio'!$C$2,IF(AH405&lt;='db fasce di rischio'!$F$4,'db fasce di rischio'!$E$2,IF(AH405&lt;='db fasce di rischio'!$H$4,'db fasce di rischio'!$G$2,"")))))</f>
        <v>--</v>
      </c>
      <c r="AH405" s="109">
        <f t="shared" si="128"/>
        <v>0</v>
      </c>
      <c r="AI405" s="108" t="str">
        <f t="shared" si="129"/>
        <v>--</v>
      </c>
      <c r="AJ405" s="28"/>
      <c r="AK405" s="28"/>
    </row>
    <row r="406" spans="1:37" ht="21" hidden="1" outlineLevel="1" x14ac:dyDescent="0.2">
      <c r="A406" s="161"/>
      <c r="B406" s="161"/>
      <c r="C406" s="24" t="s">
        <v>30</v>
      </c>
      <c r="D406" s="24" t="s">
        <v>30</v>
      </c>
      <c r="E406" s="24" t="s">
        <v>30</v>
      </c>
      <c r="F406" s="24" t="s">
        <v>30</v>
      </c>
      <c r="G406" s="152" t="str">
        <f t="shared" si="130"/>
        <v>--</v>
      </c>
      <c r="H406" s="109">
        <f t="shared" si="131"/>
        <v>0</v>
      </c>
      <c r="I406" s="25" t="s">
        <v>30</v>
      </c>
      <c r="J406" s="31" t="s">
        <v>30</v>
      </c>
      <c r="K406" s="83"/>
      <c r="L406" s="31"/>
      <c r="M406" s="24"/>
      <c r="N406" s="24"/>
      <c r="O406" s="24"/>
      <c r="P406" s="24"/>
      <c r="Q406" s="161"/>
      <c r="R406" s="105"/>
      <c r="S406" s="106"/>
      <c r="T406" s="106"/>
      <c r="U406" s="106"/>
      <c r="V406" s="105"/>
      <c r="W406" s="107">
        <f t="shared" si="132"/>
        <v>0</v>
      </c>
      <c r="X406" s="106"/>
      <c r="Y406" s="106"/>
      <c r="Z406" s="106"/>
      <c r="AA406" s="106"/>
      <c r="AB406" s="106"/>
      <c r="AC406" s="107">
        <f t="shared" si="133"/>
        <v>0</v>
      </c>
      <c r="AD406" s="108" t="str">
        <f>IF(AE406=0,"--",IF(AE406&lt;='[4]db fasce di rischio'!$B$4,'[4]db fasce di rischio'!$A$2,IF(AE406&lt;='[4]db fasce di rischio'!$D$4,'[4]db fasce di rischio'!$C$2,IF(AE406&lt;='[4]db fasce di rischio'!$F$4,'[4]db fasce di rischio'!$E$2,IF(AE406&lt;='[4]db fasce di rischio'!$H$4,'[4]db fasce di rischio'!$G$2,"")))))</f>
        <v>--</v>
      </c>
      <c r="AE406" s="109">
        <f t="shared" si="127"/>
        <v>0</v>
      </c>
      <c r="AF406" s="106"/>
      <c r="AG406" s="108" t="str">
        <f>IF(AH406=0,"--",IF(AH406&lt;='db fasce di rischio'!$B$4,'db fasce di rischio'!$A$2,IF(AH406&lt;='db fasce di rischio'!$D$4,'db fasce di rischio'!$C$2,IF(AH406&lt;='db fasce di rischio'!$F$4,'db fasce di rischio'!$E$2,IF(AH406&lt;='db fasce di rischio'!$H$4,'db fasce di rischio'!$G$2,"")))))</f>
        <v>--</v>
      </c>
      <c r="AH406" s="109">
        <f t="shared" si="128"/>
        <v>0</v>
      </c>
      <c r="AI406" s="108" t="str">
        <f t="shared" si="129"/>
        <v>--</v>
      </c>
      <c r="AJ406" s="28"/>
      <c r="AK406" s="28"/>
    </row>
    <row r="407" spans="1:37" ht="21" hidden="1" outlineLevel="1" x14ac:dyDescent="0.2">
      <c r="A407" s="161"/>
      <c r="B407" s="161"/>
      <c r="C407" s="24" t="s">
        <v>30</v>
      </c>
      <c r="D407" s="24" t="s">
        <v>30</v>
      </c>
      <c r="E407" s="24" t="s">
        <v>30</v>
      </c>
      <c r="F407" s="24" t="s">
        <v>30</v>
      </c>
      <c r="G407" s="152" t="str">
        <f t="shared" si="130"/>
        <v>--</v>
      </c>
      <c r="H407" s="109">
        <f t="shared" si="131"/>
        <v>0</v>
      </c>
      <c r="I407" s="25" t="s">
        <v>30</v>
      </c>
      <c r="J407" s="31" t="s">
        <v>30</v>
      </c>
      <c r="K407" s="83"/>
      <c r="L407" s="31"/>
      <c r="M407" s="24"/>
      <c r="N407" s="24"/>
      <c r="O407" s="24"/>
      <c r="P407" s="24"/>
      <c r="Q407" s="161"/>
      <c r="R407" s="105"/>
      <c r="S407" s="106"/>
      <c r="T407" s="106"/>
      <c r="U407" s="106"/>
      <c r="V407" s="105"/>
      <c r="W407" s="107">
        <f t="shared" si="132"/>
        <v>0</v>
      </c>
      <c r="X407" s="106"/>
      <c r="Y407" s="106"/>
      <c r="Z407" s="106"/>
      <c r="AA407" s="106"/>
      <c r="AB407" s="106"/>
      <c r="AC407" s="107">
        <f t="shared" si="133"/>
        <v>0</v>
      </c>
      <c r="AD407" s="108" t="str">
        <f>IF(AE407=0,"--",IF(AE407&lt;='[4]db fasce di rischio'!$B$4,'[4]db fasce di rischio'!$A$2,IF(AE407&lt;='[4]db fasce di rischio'!$D$4,'[4]db fasce di rischio'!$C$2,IF(AE407&lt;='[4]db fasce di rischio'!$F$4,'[4]db fasce di rischio'!$E$2,IF(AE407&lt;='[4]db fasce di rischio'!$H$4,'[4]db fasce di rischio'!$G$2,"")))))</f>
        <v>--</v>
      </c>
      <c r="AE407" s="109">
        <f t="shared" si="127"/>
        <v>0</v>
      </c>
      <c r="AF407" s="106"/>
      <c r="AG407" s="108" t="str">
        <f>IF(AH407=0,"--",IF(AH407&lt;='db fasce di rischio'!$B$4,'db fasce di rischio'!$A$2,IF(AH407&lt;='db fasce di rischio'!$D$4,'db fasce di rischio'!$C$2,IF(AH407&lt;='db fasce di rischio'!$F$4,'db fasce di rischio'!$E$2,IF(AH407&lt;='db fasce di rischio'!$H$4,'db fasce di rischio'!$G$2,"")))))</f>
        <v>--</v>
      </c>
      <c r="AH407" s="109">
        <f t="shared" si="128"/>
        <v>0</v>
      </c>
      <c r="AI407" s="108" t="str">
        <f t="shared" si="129"/>
        <v>--</v>
      </c>
      <c r="AJ407" s="28"/>
      <c r="AK407" s="28"/>
    </row>
    <row r="408" spans="1:37" ht="21" hidden="1" outlineLevel="1" x14ac:dyDescent="0.2">
      <c r="A408" s="161"/>
      <c r="B408" s="161"/>
      <c r="C408" s="24" t="s">
        <v>30</v>
      </c>
      <c r="D408" s="24" t="s">
        <v>30</v>
      </c>
      <c r="E408" s="24" t="s">
        <v>30</v>
      </c>
      <c r="F408" s="24" t="s">
        <v>30</v>
      </c>
      <c r="G408" s="152" t="str">
        <f t="shared" si="130"/>
        <v>--</v>
      </c>
      <c r="H408" s="109">
        <f t="shared" si="131"/>
        <v>0</v>
      </c>
      <c r="I408" s="25" t="s">
        <v>30</v>
      </c>
      <c r="J408" s="31" t="s">
        <v>30</v>
      </c>
      <c r="K408" s="83"/>
      <c r="L408" s="31"/>
      <c r="M408" s="24"/>
      <c r="N408" s="24"/>
      <c r="O408" s="24"/>
      <c r="P408" s="24"/>
      <c r="Q408" s="161"/>
      <c r="R408" s="105"/>
      <c r="S408" s="106"/>
      <c r="T408" s="106"/>
      <c r="U408" s="106"/>
      <c r="V408" s="105"/>
      <c r="W408" s="107">
        <f t="shared" si="132"/>
        <v>0</v>
      </c>
      <c r="X408" s="106"/>
      <c r="Y408" s="106"/>
      <c r="Z408" s="106"/>
      <c r="AA408" s="106"/>
      <c r="AB408" s="106"/>
      <c r="AC408" s="107">
        <f t="shared" si="133"/>
        <v>0</v>
      </c>
      <c r="AD408" s="108" t="str">
        <f>IF(AE408=0,"--",IF(AE408&lt;='[4]db fasce di rischio'!$B$4,'[4]db fasce di rischio'!$A$2,IF(AE408&lt;='[4]db fasce di rischio'!$D$4,'[4]db fasce di rischio'!$C$2,IF(AE408&lt;='[4]db fasce di rischio'!$F$4,'[4]db fasce di rischio'!$E$2,IF(AE408&lt;='[4]db fasce di rischio'!$H$4,'[4]db fasce di rischio'!$G$2,"")))))</f>
        <v>--</v>
      </c>
      <c r="AE408" s="109">
        <f t="shared" si="127"/>
        <v>0</v>
      </c>
      <c r="AF408" s="106"/>
      <c r="AG408" s="108" t="str">
        <f>IF(AH408=0,"--",IF(AH408&lt;='db fasce di rischio'!$B$4,'db fasce di rischio'!$A$2,IF(AH408&lt;='db fasce di rischio'!$D$4,'db fasce di rischio'!$C$2,IF(AH408&lt;='db fasce di rischio'!$F$4,'db fasce di rischio'!$E$2,IF(AH408&lt;='db fasce di rischio'!$H$4,'db fasce di rischio'!$G$2,"")))))</f>
        <v>--</v>
      </c>
      <c r="AH408" s="109">
        <f t="shared" si="128"/>
        <v>0</v>
      </c>
      <c r="AI408" s="108" t="str">
        <f t="shared" si="129"/>
        <v>--</v>
      </c>
      <c r="AJ408" s="28"/>
      <c r="AK408" s="28"/>
    </row>
    <row r="409" spans="1:37" ht="21" hidden="1" outlineLevel="1" x14ac:dyDescent="0.2">
      <c r="A409" s="161"/>
      <c r="B409" s="161"/>
      <c r="C409" s="24" t="s">
        <v>30</v>
      </c>
      <c r="D409" s="24" t="s">
        <v>30</v>
      </c>
      <c r="E409" s="24" t="s">
        <v>30</v>
      </c>
      <c r="F409" s="24" t="s">
        <v>30</v>
      </c>
      <c r="G409" s="152" t="str">
        <f t="shared" si="130"/>
        <v>--</v>
      </c>
      <c r="H409" s="109">
        <f t="shared" si="131"/>
        <v>0</v>
      </c>
      <c r="I409" s="25" t="s">
        <v>30</v>
      </c>
      <c r="J409" s="31" t="s">
        <v>30</v>
      </c>
      <c r="K409" s="82"/>
      <c r="L409" s="31"/>
      <c r="M409" s="24"/>
      <c r="N409" s="24"/>
      <c r="O409" s="24"/>
      <c r="P409" s="24"/>
      <c r="Q409" s="161"/>
      <c r="R409" s="105"/>
      <c r="S409" s="106"/>
      <c r="T409" s="106"/>
      <c r="U409" s="106"/>
      <c r="V409" s="105"/>
      <c r="W409" s="107">
        <f t="shared" si="132"/>
        <v>0</v>
      </c>
      <c r="X409" s="106"/>
      <c r="Y409" s="106"/>
      <c r="Z409" s="106"/>
      <c r="AA409" s="106"/>
      <c r="AB409" s="106"/>
      <c r="AC409" s="107">
        <f t="shared" si="133"/>
        <v>0</v>
      </c>
      <c r="AD409" s="108" t="str">
        <f>IF(AE409=0,"--",IF(AE409&lt;='[4]db fasce di rischio'!$B$4,'[4]db fasce di rischio'!$A$2,IF(AE409&lt;='[4]db fasce di rischio'!$D$4,'[4]db fasce di rischio'!$C$2,IF(AE409&lt;='[4]db fasce di rischio'!$F$4,'[4]db fasce di rischio'!$E$2,IF(AE409&lt;='[4]db fasce di rischio'!$H$4,'[4]db fasce di rischio'!$G$2,"")))))</f>
        <v>--</v>
      </c>
      <c r="AE409" s="109">
        <f t="shared" si="127"/>
        <v>0</v>
      </c>
      <c r="AF409" s="106"/>
      <c r="AG409" s="108" t="str">
        <f>IF(AH409=0,"--",IF(AH409&lt;='db fasce di rischio'!$B$4,'db fasce di rischio'!$A$2,IF(AH409&lt;='db fasce di rischio'!$D$4,'db fasce di rischio'!$C$2,IF(AH409&lt;='db fasce di rischio'!$F$4,'db fasce di rischio'!$E$2,IF(AH409&lt;='db fasce di rischio'!$H$4,'db fasce di rischio'!$G$2,"")))))</f>
        <v>--</v>
      </c>
      <c r="AH409" s="109">
        <f t="shared" si="128"/>
        <v>0</v>
      </c>
      <c r="AI409" s="108" t="str">
        <f t="shared" si="129"/>
        <v>--</v>
      </c>
      <c r="AJ409" s="28"/>
      <c r="AK409" s="28"/>
    </row>
    <row r="410" spans="1:37" ht="21" hidden="1" outlineLevel="1" x14ac:dyDescent="0.2">
      <c r="A410" s="161"/>
      <c r="B410" s="161"/>
      <c r="C410" s="24" t="s">
        <v>30</v>
      </c>
      <c r="D410" s="24" t="s">
        <v>30</v>
      </c>
      <c r="E410" s="24" t="s">
        <v>30</v>
      </c>
      <c r="F410" s="24" t="s">
        <v>30</v>
      </c>
      <c r="G410" s="152" t="str">
        <f t="shared" si="130"/>
        <v>--</v>
      </c>
      <c r="H410" s="109">
        <f t="shared" si="131"/>
        <v>0</v>
      </c>
      <c r="I410" s="25" t="s">
        <v>30</v>
      </c>
      <c r="J410" s="31" t="s">
        <v>30</v>
      </c>
      <c r="K410" s="82"/>
      <c r="L410" s="31"/>
      <c r="M410" s="24"/>
      <c r="N410" s="24"/>
      <c r="O410" s="24"/>
      <c r="P410" s="26"/>
      <c r="Q410" s="161"/>
      <c r="R410" s="105"/>
      <c r="S410" s="106"/>
      <c r="T410" s="106"/>
      <c r="U410" s="106"/>
      <c r="V410" s="105"/>
      <c r="W410" s="107">
        <f t="shared" si="132"/>
        <v>0</v>
      </c>
      <c r="X410" s="106"/>
      <c r="Y410" s="106"/>
      <c r="Z410" s="106"/>
      <c r="AA410" s="106"/>
      <c r="AB410" s="106"/>
      <c r="AC410" s="107">
        <f t="shared" si="133"/>
        <v>0</v>
      </c>
      <c r="AD410" s="108" t="str">
        <f>IF(AE410=0,"--",IF(AE410&lt;='[4]db fasce di rischio'!$B$4,'[4]db fasce di rischio'!$A$2,IF(AE410&lt;='[4]db fasce di rischio'!$D$4,'[4]db fasce di rischio'!$C$2,IF(AE410&lt;='[4]db fasce di rischio'!$F$4,'[4]db fasce di rischio'!$E$2,IF(AE410&lt;='[4]db fasce di rischio'!$H$4,'[4]db fasce di rischio'!$G$2,"")))))</f>
        <v>--</v>
      </c>
      <c r="AE410" s="109">
        <f t="shared" si="127"/>
        <v>0</v>
      </c>
      <c r="AF410" s="106"/>
      <c r="AG410" s="108" t="str">
        <f>IF(AH410=0,"--",IF(AH410&lt;='db fasce di rischio'!$B$4,'db fasce di rischio'!$A$2,IF(AH410&lt;='db fasce di rischio'!$D$4,'db fasce di rischio'!$C$2,IF(AH410&lt;='db fasce di rischio'!$F$4,'db fasce di rischio'!$E$2,IF(AH410&lt;='db fasce di rischio'!$H$4,'db fasce di rischio'!$G$2,"")))))</f>
        <v>--</v>
      </c>
      <c r="AH410" s="109">
        <f t="shared" si="128"/>
        <v>0</v>
      </c>
      <c r="AI410" s="108" t="str">
        <f t="shared" si="129"/>
        <v>--</v>
      </c>
      <c r="AJ410" s="28"/>
      <c r="AK410" s="28"/>
    </row>
    <row r="411" spans="1:37" ht="21" hidden="1" outlineLevel="1" x14ac:dyDescent="0.2">
      <c r="A411" s="161"/>
      <c r="B411" s="161"/>
      <c r="C411" s="24" t="s">
        <v>30</v>
      </c>
      <c r="D411" s="24" t="s">
        <v>30</v>
      </c>
      <c r="E411" s="24" t="s">
        <v>30</v>
      </c>
      <c r="F411" s="24" t="s">
        <v>30</v>
      </c>
      <c r="G411" s="152" t="str">
        <f t="shared" si="130"/>
        <v>--</v>
      </c>
      <c r="H411" s="109">
        <f t="shared" si="131"/>
        <v>0</v>
      </c>
      <c r="I411" s="25" t="s">
        <v>30</v>
      </c>
      <c r="J411" s="31" t="s">
        <v>30</v>
      </c>
      <c r="K411" s="82"/>
      <c r="L411" s="31"/>
      <c r="M411" s="24"/>
      <c r="N411" s="24"/>
      <c r="O411" s="24"/>
      <c r="P411" s="27"/>
      <c r="Q411" s="161"/>
      <c r="R411" s="105"/>
      <c r="S411" s="106"/>
      <c r="T411" s="106"/>
      <c r="U411" s="106"/>
      <c r="V411" s="105"/>
      <c r="W411" s="107">
        <f t="shared" si="132"/>
        <v>0</v>
      </c>
      <c r="X411" s="106"/>
      <c r="Y411" s="106"/>
      <c r="Z411" s="106"/>
      <c r="AA411" s="106"/>
      <c r="AB411" s="106"/>
      <c r="AC411" s="107">
        <f t="shared" si="133"/>
        <v>0</v>
      </c>
      <c r="AD411" s="108" t="str">
        <f>IF(AE411=0,"--",IF(AE411&lt;='[4]db fasce di rischio'!$B$4,'[4]db fasce di rischio'!$A$2,IF(AE411&lt;='[4]db fasce di rischio'!$D$4,'[4]db fasce di rischio'!$C$2,IF(AE411&lt;='[4]db fasce di rischio'!$F$4,'[4]db fasce di rischio'!$E$2,IF(AE411&lt;='[4]db fasce di rischio'!$H$4,'[4]db fasce di rischio'!$G$2,"")))))</f>
        <v>--</v>
      </c>
      <c r="AE411" s="109">
        <f t="shared" si="127"/>
        <v>0</v>
      </c>
      <c r="AF411" s="106"/>
      <c r="AG411" s="108" t="str">
        <f>IF(AH411=0,"--",IF(AH411&lt;='db fasce di rischio'!$B$4,'db fasce di rischio'!$A$2,IF(AH411&lt;='db fasce di rischio'!$D$4,'db fasce di rischio'!$C$2,IF(AH411&lt;='db fasce di rischio'!$F$4,'db fasce di rischio'!$E$2,IF(AH411&lt;='db fasce di rischio'!$H$4,'db fasce di rischio'!$G$2,"")))))</f>
        <v>--</v>
      </c>
      <c r="AH411" s="109">
        <f t="shared" si="128"/>
        <v>0</v>
      </c>
      <c r="AI411" s="108" t="str">
        <f t="shared" si="129"/>
        <v>--</v>
      </c>
      <c r="AJ411" s="28"/>
      <c r="AK411" s="28"/>
    </row>
    <row r="412" spans="1:37" ht="21" collapsed="1" x14ac:dyDescent="0.2">
      <c r="A412" s="160"/>
      <c r="B412" s="160"/>
      <c r="C412" s="87"/>
      <c r="D412" s="87"/>
      <c r="E412" s="87"/>
      <c r="F412" s="87"/>
      <c r="G412" s="87"/>
      <c r="H412" s="87"/>
      <c r="I412" s="87"/>
      <c r="J412" s="87"/>
      <c r="K412" s="168"/>
      <c r="L412" s="87"/>
      <c r="M412" s="87"/>
      <c r="N412" s="87"/>
      <c r="O412" s="87"/>
      <c r="P412" s="87"/>
      <c r="Q412" s="160"/>
      <c r="R412" s="28"/>
      <c r="S412" s="28"/>
      <c r="T412" s="28"/>
      <c r="U412" s="28"/>
      <c r="V412" s="28"/>
      <c r="W412" s="28"/>
      <c r="X412" s="28"/>
      <c r="Y412" s="28"/>
      <c r="Z412" s="28"/>
      <c r="AA412" s="28"/>
      <c r="AB412" s="28"/>
      <c r="AC412" s="28"/>
      <c r="AD412" s="28"/>
      <c r="AE412" s="28"/>
      <c r="AF412" s="28"/>
      <c r="AG412" s="28"/>
      <c r="AH412" s="28"/>
      <c r="AI412" s="28"/>
      <c r="AJ412" s="28"/>
      <c r="AK412" s="28"/>
    </row>
    <row r="413" spans="1:37" ht="90.6" customHeight="1" x14ac:dyDescent="0.2">
      <c r="A413" s="29"/>
      <c r="B413" s="29"/>
      <c r="C413" s="30" t="s">
        <v>665</v>
      </c>
      <c r="D413" s="30"/>
      <c r="E413" s="28"/>
      <c r="F413" s="28"/>
      <c r="G413" s="28"/>
      <c r="H413" s="28"/>
      <c r="I413" s="28"/>
      <c r="J413" s="28"/>
      <c r="K413" s="80"/>
      <c r="L413" s="28"/>
      <c r="M413" s="28"/>
      <c r="N413" s="28"/>
      <c r="O413" s="79" t="s">
        <v>6</v>
      </c>
      <c r="P413" s="79" t="s">
        <v>666</v>
      </c>
      <c r="Q413" s="28"/>
      <c r="R413" s="192" t="str">
        <f>'Val testo - PNA 2019'!$A$4</f>
        <v>Livello di interesse “esterno”(1.1)</v>
      </c>
      <c r="S413" s="192" t="str">
        <f>'Val testo - PNA 2019'!$A$12</f>
        <v>Grado di discrezionalità del decisore interno alla PA rispetto al processo (1.2)</v>
      </c>
      <c r="T413" s="192" t="str">
        <f>'Val testo - PNA 2019'!$A$20</f>
        <v>Manifestazione di eventi corruttivi o di maladministration in passato (1.3)</v>
      </c>
      <c r="U413" s="192" t="str">
        <f>'Val testo - PNA 2019'!$A$28</f>
        <v>Complessità/opacità del processo decisionale (1.4)</v>
      </c>
      <c r="V413" s="192" t="str">
        <f>'Val testo - PNA 2019'!$A$36</f>
        <v>Livello di collaborazione del responsabile del processo (1.5)</v>
      </c>
      <c r="W413" s="193" t="s">
        <v>1276</v>
      </c>
      <c r="X413" s="192" t="str">
        <f>'Val testo - PNA 2019'!$A$46</f>
        <v>Impatto organizzativo (2.1)</v>
      </c>
      <c r="Y413" s="192" t="str">
        <f>'Val testo - PNA 2019'!$A$54</f>
        <v>Impatto derivante dalla definizione dei ruoli/responsabilità (2.2)</v>
      </c>
      <c r="Z413" s="192" t="str">
        <f>'Val testo - PNA 2019'!$A$62</f>
        <v>Impatto economico (2.3)</v>
      </c>
      <c r="AA413" s="192" t="str">
        <f>'Val testo - PNA 2019'!$A$70</f>
        <v>Impatto reputazionale (2.4)</v>
      </c>
      <c r="AB413" s="192" t="str">
        <f>'Val testo - PNA 2019'!$A$78</f>
        <v>Impatto organizzativo, economico e sull'immagine (2.5)</v>
      </c>
      <c r="AC413" s="193" t="s">
        <v>1276</v>
      </c>
      <c r="AD413" s="194" t="s">
        <v>1277</v>
      </c>
      <c r="AE413" s="194" t="s">
        <v>1278</v>
      </c>
      <c r="AF413" s="174" t="s">
        <v>1382</v>
      </c>
      <c r="AG413" s="173" t="s">
        <v>1303</v>
      </c>
      <c r="AH413" s="173" t="s">
        <v>1304</v>
      </c>
      <c r="AI413" s="175" t="s">
        <v>1387</v>
      </c>
      <c r="AJ413" s="28"/>
      <c r="AK413" s="28"/>
    </row>
    <row r="414" spans="1:37" ht="30.6" customHeight="1" x14ac:dyDescent="0.2">
      <c r="A414" s="160"/>
      <c r="B414" s="160">
        <v>20</v>
      </c>
      <c r="C414" s="265" t="s">
        <v>1257</v>
      </c>
      <c r="D414" s="266"/>
      <c r="E414" s="267"/>
      <c r="F414" s="270"/>
      <c r="G414" s="270"/>
      <c r="H414" s="270"/>
      <c r="I414" s="270"/>
      <c r="J414" s="45" t="s">
        <v>11</v>
      </c>
      <c r="K414" s="271" t="s">
        <v>3</v>
      </c>
      <c r="L414" s="271"/>
      <c r="M414" s="37"/>
      <c r="N414" s="153" t="s">
        <v>667</v>
      </c>
      <c r="O414" s="154" t="str">
        <f>IF(P414=0,"--",IF(P414&lt;='db fasce di rischio'!$B$4,'db fasce di rischio'!$A$2,IF(P414&lt;='db fasce di rischio'!$D$4,'db fasce di rischio'!$C$2,IF(P414&lt;='db fasce di rischio'!$F$4,'db fasce di rischio'!$E$2,IF(P414&lt;='db fasce di rischio'!$H$4,'db fasce di rischio'!$G$2,"")))))</f>
        <v>--</v>
      </c>
      <c r="P414" s="155">
        <f>IF(AH414=0,MAX(AH414:AH432),AH414)</f>
        <v>0</v>
      </c>
      <c r="Q414" s="160"/>
      <c r="R414" s="105"/>
      <c r="S414" s="106"/>
      <c r="T414" s="106"/>
      <c r="U414" s="106"/>
      <c r="V414" s="105"/>
      <c r="W414" s="107">
        <f>SUM(R414:V414)/5</f>
        <v>0</v>
      </c>
      <c r="X414" s="106"/>
      <c r="Y414" s="106"/>
      <c r="Z414" s="106"/>
      <c r="AA414" s="106"/>
      <c r="AB414" s="106"/>
      <c r="AC414" s="107">
        <f>SUM(X414:AB414)/5</f>
        <v>0</v>
      </c>
      <c r="AD414" s="108" t="str">
        <f>IF(AE414=0,"--",IF(AE414&lt;='[4]db fasce di rischio'!$B$4,'[4]db fasce di rischio'!$A$2,IF(AE414&lt;='[4]db fasce di rischio'!$D$4,'[4]db fasce di rischio'!$C$2,IF(AE414&lt;='[4]db fasce di rischio'!$F$4,'[4]db fasce di rischio'!$E$2,IF(AE414&lt;='[4]db fasce di rischio'!$H$4,'[4]db fasce di rischio'!$G$2,"")))))</f>
        <v>--</v>
      </c>
      <c r="AE414" s="109">
        <f>W414*AC414</f>
        <v>0</v>
      </c>
      <c r="AF414" s="106"/>
      <c r="AG414" s="108" t="str">
        <f>IF(AH414=0,"--",IF(AH414&lt;='db fasce di rischio'!$B$4,'db fasce di rischio'!$A$2,IF(AH414&lt;='db fasce di rischio'!$D$4,'db fasce di rischio'!$C$2,IF(AH414&lt;='db fasce di rischio'!$F$4,'db fasce di rischio'!$E$2,IF(AH414&lt;='db fasce di rischio'!$H$4,'db fasce di rischio'!$G$2,"")))))</f>
        <v>--</v>
      </c>
      <c r="AH414" s="109">
        <f>IF(MAX(AH418:AH432)&gt;(AF414*AE414),MAX(AH418:AH432),AF414*AE414)</f>
        <v>0</v>
      </c>
      <c r="AI414" s="108" t="str">
        <f>AG414</f>
        <v>--</v>
      </c>
      <c r="AJ414" s="28"/>
      <c r="AK414" s="28"/>
    </row>
    <row r="415" spans="1:37" ht="59.45" customHeight="1" x14ac:dyDescent="0.2">
      <c r="A415" s="160"/>
      <c r="B415" s="160"/>
      <c r="C415" s="268"/>
      <c r="D415" s="269"/>
      <c r="E415" s="269"/>
      <c r="F415" s="164"/>
      <c r="G415" s="164"/>
      <c r="H415" s="164"/>
      <c r="I415" s="164"/>
      <c r="J415" s="164"/>
      <c r="K415" s="164"/>
      <c r="L415" s="164"/>
      <c r="M415" s="165"/>
      <c r="N415" s="272" t="s">
        <v>1302</v>
      </c>
      <c r="O415" s="272"/>
      <c r="P415" s="272"/>
      <c r="Q415" s="160"/>
      <c r="R415" s="160"/>
      <c r="S415" s="28"/>
      <c r="T415" s="28"/>
      <c r="U415" s="28"/>
      <c r="V415" s="28"/>
      <c r="W415" s="28"/>
      <c r="X415" s="28"/>
      <c r="Y415" s="28"/>
      <c r="Z415" s="28"/>
      <c r="AA415" s="28"/>
      <c r="AB415" s="28"/>
      <c r="AC415" s="28"/>
      <c r="AD415" s="28"/>
      <c r="AE415" s="28"/>
      <c r="AF415" s="28"/>
      <c r="AG415" s="28"/>
      <c r="AH415" s="28"/>
      <c r="AI415" s="28"/>
      <c r="AJ415" s="28"/>
      <c r="AK415" s="28"/>
    </row>
    <row r="416" spans="1:37" ht="31.5" hidden="1" customHeight="1" outlineLevel="1" x14ac:dyDescent="0.2">
      <c r="A416" s="160"/>
      <c r="B416" s="160"/>
      <c r="C416" s="260" t="s">
        <v>1256</v>
      </c>
      <c r="D416" s="261"/>
      <c r="E416" s="151"/>
      <c r="F416" s="151"/>
      <c r="G416" s="151"/>
      <c r="H416" s="151"/>
      <c r="I416" s="151"/>
      <c r="J416" s="151"/>
      <c r="K416" s="150"/>
      <c r="L416" s="151"/>
      <c r="M416" s="156">
        <f>SUM(I403:I411)</f>
        <v>0</v>
      </c>
      <c r="N416" s="157"/>
      <c r="O416" s="157"/>
      <c r="P416" s="157"/>
      <c r="Q416" s="160"/>
      <c r="R416" s="160"/>
      <c r="S416" s="28"/>
      <c r="T416" s="28"/>
      <c r="U416" s="28"/>
      <c r="V416" s="28"/>
      <c r="W416" s="28"/>
      <c r="X416" s="28"/>
      <c r="Y416" s="28"/>
      <c r="Z416" s="28"/>
      <c r="AA416" s="28"/>
      <c r="AB416" s="28"/>
      <c r="AC416" s="28"/>
      <c r="AD416" s="28"/>
      <c r="AE416" s="28"/>
      <c r="AF416" s="28"/>
      <c r="AG416" s="28"/>
      <c r="AH416" s="28"/>
      <c r="AI416" s="28"/>
      <c r="AJ416" s="28"/>
      <c r="AK416" s="28"/>
    </row>
    <row r="417" spans="1:37" ht="81.95" hidden="1" customHeight="1" outlineLevel="1" x14ac:dyDescent="0.2">
      <c r="A417" s="161"/>
      <c r="B417" s="161"/>
      <c r="C417" s="22" t="s">
        <v>905</v>
      </c>
      <c r="D417" s="22" t="s">
        <v>906</v>
      </c>
      <c r="E417" s="22" t="s">
        <v>971</v>
      </c>
      <c r="F417" s="22" t="s">
        <v>970</v>
      </c>
      <c r="G417" s="262" t="s">
        <v>1299</v>
      </c>
      <c r="H417" s="263"/>
      <c r="I417" s="22" t="s">
        <v>969</v>
      </c>
      <c r="J417" s="22" t="s">
        <v>907</v>
      </c>
      <c r="K417" s="45" t="s">
        <v>972</v>
      </c>
      <c r="L417" s="45" t="s">
        <v>908</v>
      </c>
      <c r="M417" s="22" t="s">
        <v>630</v>
      </c>
      <c r="N417" s="22" t="s">
        <v>668</v>
      </c>
      <c r="O417" s="22" t="s">
        <v>669</v>
      </c>
      <c r="P417" s="22" t="s">
        <v>670</v>
      </c>
      <c r="Q417" s="161"/>
      <c r="R417" s="192" t="str">
        <f>'Val testo - PNA 2019'!$A$4</f>
        <v>Livello di interesse “esterno”(1.1)</v>
      </c>
      <c r="S417" s="192" t="str">
        <f>'Val testo - PNA 2019'!$A$12</f>
        <v>Grado di discrezionalità del decisore interno alla PA rispetto al processo (1.2)</v>
      </c>
      <c r="T417" s="192" t="str">
        <f>'Val testo - PNA 2019'!$A$20</f>
        <v>Manifestazione di eventi corruttivi o di maladministration in passato (1.3)</v>
      </c>
      <c r="U417" s="192" t="str">
        <f>'Val testo - PNA 2019'!$A$28</f>
        <v>Complessità/opacità del processo decisionale (1.4)</v>
      </c>
      <c r="V417" s="192" t="str">
        <f>'Val testo - PNA 2019'!$A$36</f>
        <v>Livello di collaborazione del responsabile del processo (1.5)</v>
      </c>
      <c r="W417" s="193" t="s">
        <v>1276</v>
      </c>
      <c r="X417" s="192" t="str">
        <f>'Val testo - PNA 2019'!$A$46</f>
        <v>Impatto organizzativo (2.1)</v>
      </c>
      <c r="Y417" s="192" t="str">
        <f>'Val testo - PNA 2019'!$A$54</f>
        <v>Impatto derivante dalla definizione dei ruoli/responsabilità (2.2)</v>
      </c>
      <c r="Z417" s="192" t="str">
        <f>'Val testo - PNA 2019'!$A$62</f>
        <v>Impatto economico (2.3)</v>
      </c>
      <c r="AA417" s="192" t="str">
        <f>'Val testo - PNA 2019'!$A$70</f>
        <v>Impatto reputazionale (2.4)</v>
      </c>
      <c r="AB417" s="192" t="str">
        <f>'Val testo - PNA 2019'!$A$78</f>
        <v>Impatto organizzativo, economico e sull'immagine (2.5)</v>
      </c>
      <c r="AC417" s="193" t="s">
        <v>1276</v>
      </c>
      <c r="AD417" s="194" t="s">
        <v>1277</v>
      </c>
      <c r="AE417" s="194" t="s">
        <v>1278</v>
      </c>
      <c r="AF417" s="174" t="s">
        <v>1382</v>
      </c>
      <c r="AG417" s="173" t="s">
        <v>1303</v>
      </c>
      <c r="AH417" s="22" t="s">
        <v>1293</v>
      </c>
      <c r="AI417" s="22" t="s">
        <v>1387</v>
      </c>
      <c r="AJ417" s="28"/>
      <c r="AK417" s="28"/>
    </row>
    <row r="418" spans="1:37" ht="21" hidden="1" outlineLevel="1" x14ac:dyDescent="0.2">
      <c r="A418" s="161"/>
      <c r="B418" s="161"/>
      <c r="C418" s="24" t="s">
        <v>30</v>
      </c>
      <c r="D418" s="24" t="s">
        <v>30</v>
      </c>
      <c r="E418" s="24" t="s">
        <v>30</v>
      </c>
      <c r="F418" s="24" t="s">
        <v>30</v>
      </c>
      <c r="G418" s="152" t="str">
        <f>AG418</f>
        <v>--</v>
      </c>
      <c r="H418" s="109">
        <f>AH418</f>
        <v>0</v>
      </c>
      <c r="I418" s="25" t="s">
        <v>30</v>
      </c>
      <c r="J418" s="31" t="s">
        <v>30</v>
      </c>
      <c r="K418" s="82"/>
      <c r="L418" s="31"/>
      <c r="M418" s="24"/>
      <c r="N418" s="24"/>
      <c r="O418" s="24"/>
      <c r="P418" s="24"/>
      <c r="Q418" s="161"/>
      <c r="R418" s="105"/>
      <c r="S418" s="106"/>
      <c r="T418" s="106"/>
      <c r="U418" s="106"/>
      <c r="V418" s="105"/>
      <c r="W418" s="107">
        <f>SUM(R418:V418)/5</f>
        <v>0</v>
      </c>
      <c r="X418" s="106"/>
      <c r="Y418" s="106"/>
      <c r="Z418" s="106"/>
      <c r="AA418" s="106"/>
      <c r="AB418" s="106"/>
      <c r="AC418" s="107">
        <f>SUM(X418:AB418)/5</f>
        <v>0</v>
      </c>
      <c r="AD418" s="108" t="str">
        <f>IF(AE418=0,"--",IF(AE418&lt;='[4]db fasce di rischio'!$B$4,'[4]db fasce di rischio'!$A$2,IF(AE418&lt;='[4]db fasce di rischio'!$D$4,'[4]db fasce di rischio'!$C$2,IF(AE418&lt;='[4]db fasce di rischio'!$F$4,'[4]db fasce di rischio'!$E$2,IF(AE418&lt;='[4]db fasce di rischio'!$H$4,'[4]db fasce di rischio'!$G$2,"")))))</f>
        <v>--</v>
      </c>
      <c r="AE418" s="109">
        <f t="shared" ref="AE418:AE432" si="134">W418*AC418</f>
        <v>0</v>
      </c>
      <c r="AF418" s="106"/>
      <c r="AG418" s="108" t="str">
        <f>IF(AH418=0,"--",IF(AH418&lt;='db fasce di rischio'!$B$4,'db fasce di rischio'!$A$2,IF(AH418&lt;='db fasce di rischio'!$D$4,'db fasce di rischio'!$C$2,IF(AH418&lt;='db fasce di rischio'!$F$4,'db fasce di rischio'!$E$2,IF(AH418&lt;='db fasce di rischio'!$H$4,'db fasce di rischio'!$G$2,"")))))</f>
        <v>--</v>
      </c>
      <c r="AH418" s="109">
        <f t="shared" ref="AH418:AH432" si="135">AF418*AE418</f>
        <v>0</v>
      </c>
      <c r="AI418" s="108" t="str">
        <f t="shared" ref="AI418:AI432" si="136">AG418</f>
        <v>--</v>
      </c>
      <c r="AJ418" s="28"/>
      <c r="AK418" s="28"/>
    </row>
    <row r="419" spans="1:37" ht="21" hidden="1" outlineLevel="1" x14ac:dyDescent="0.2">
      <c r="A419" s="161"/>
      <c r="B419" s="161"/>
      <c r="C419" s="24" t="s">
        <v>30</v>
      </c>
      <c r="D419" s="24" t="s">
        <v>30</v>
      </c>
      <c r="E419" s="24" t="s">
        <v>30</v>
      </c>
      <c r="F419" s="24" t="s">
        <v>30</v>
      </c>
      <c r="G419" s="152" t="str">
        <f t="shared" ref="G419:G432" si="137">AG419</f>
        <v>--</v>
      </c>
      <c r="H419" s="109">
        <f t="shared" ref="H419:H432" si="138">AH419</f>
        <v>0</v>
      </c>
      <c r="I419" s="25" t="s">
        <v>30</v>
      </c>
      <c r="J419" s="31" t="s">
        <v>30</v>
      </c>
      <c r="K419" s="82"/>
      <c r="L419" s="31"/>
      <c r="M419" s="24"/>
      <c r="N419" s="24"/>
      <c r="O419" s="24"/>
      <c r="P419" s="24"/>
      <c r="Q419" s="161"/>
      <c r="R419" s="105"/>
      <c r="S419" s="106"/>
      <c r="T419" s="106"/>
      <c r="U419" s="106"/>
      <c r="V419" s="105"/>
      <c r="W419" s="107">
        <f t="shared" ref="W419:W432" si="139">SUM(R419:V419)/5</f>
        <v>0</v>
      </c>
      <c r="X419" s="106"/>
      <c r="Y419" s="106"/>
      <c r="Z419" s="106"/>
      <c r="AA419" s="106"/>
      <c r="AB419" s="106"/>
      <c r="AC419" s="107">
        <f t="shared" ref="AC419:AC432" si="140">SUM(X419:AB419)/5</f>
        <v>0</v>
      </c>
      <c r="AD419" s="108" t="str">
        <f>IF(AE419=0,"--",IF(AE419&lt;='[4]db fasce di rischio'!$B$4,'[4]db fasce di rischio'!$A$2,IF(AE419&lt;='[4]db fasce di rischio'!$D$4,'[4]db fasce di rischio'!$C$2,IF(AE419&lt;='[4]db fasce di rischio'!$F$4,'[4]db fasce di rischio'!$E$2,IF(AE419&lt;='[4]db fasce di rischio'!$H$4,'[4]db fasce di rischio'!$G$2,"")))))</f>
        <v>--</v>
      </c>
      <c r="AE419" s="109">
        <f t="shared" si="134"/>
        <v>0</v>
      </c>
      <c r="AF419" s="106"/>
      <c r="AG419" s="108" t="str">
        <f>IF(AH419=0,"--",IF(AH419&lt;='db fasce di rischio'!$B$4,'db fasce di rischio'!$A$2,IF(AH419&lt;='db fasce di rischio'!$D$4,'db fasce di rischio'!$C$2,IF(AH419&lt;='db fasce di rischio'!$F$4,'db fasce di rischio'!$E$2,IF(AH419&lt;='db fasce di rischio'!$H$4,'db fasce di rischio'!$G$2,"")))))</f>
        <v>--</v>
      </c>
      <c r="AH419" s="109">
        <f t="shared" si="135"/>
        <v>0</v>
      </c>
      <c r="AI419" s="108" t="str">
        <f t="shared" si="136"/>
        <v>--</v>
      </c>
      <c r="AJ419" s="28"/>
      <c r="AK419" s="28"/>
    </row>
    <row r="420" spans="1:37" ht="21" hidden="1" outlineLevel="1" x14ac:dyDescent="0.2">
      <c r="A420" s="161"/>
      <c r="B420" s="161"/>
      <c r="C420" s="24" t="s">
        <v>30</v>
      </c>
      <c r="D420" s="24" t="s">
        <v>30</v>
      </c>
      <c r="E420" s="24" t="s">
        <v>30</v>
      </c>
      <c r="F420" s="24" t="s">
        <v>30</v>
      </c>
      <c r="G420" s="152" t="str">
        <f t="shared" si="137"/>
        <v>--</v>
      </c>
      <c r="H420" s="109">
        <f t="shared" si="138"/>
        <v>0</v>
      </c>
      <c r="I420" s="25" t="s">
        <v>30</v>
      </c>
      <c r="J420" s="31" t="s">
        <v>30</v>
      </c>
      <c r="K420" s="82"/>
      <c r="L420" s="31"/>
      <c r="M420" s="24"/>
      <c r="N420" s="24"/>
      <c r="O420" s="24"/>
      <c r="P420" s="24"/>
      <c r="Q420" s="161"/>
      <c r="R420" s="105"/>
      <c r="S420" s="106"/>
      <c r="T420" s="106"/>
      <c r="U420" s="106"/>
      <c r="V420" s="105"/>
      <c r="W420" s="107">
        <f t="shared" si="139"/>
        <v>0</v>
      </c>
      <c r="X420" s="106"/>
      <c r="Y420" s="106"/>
      <c r="Z420" s="106"/>
      <c r="AA420" s="106"/>
      <c r="AB420" s="106"/>
      <c r="AC420" s="107">
        <f t="shared" si="140"/>
        <v>0</v>
      </c>
      <c r="AD420" s="108" t="str">
        <f>IF(AE420=0,"--",IF(AE420&lt;='[4]db fasce di rischio'!$B$4,'[4]db fasce di rischio'!$A$2,IF(AE420&lt;='[4]db fasce di rischio'!$D$4,'[4]db fasce di rischio'!$C$2,IF(AE420&lt;='[4]db fasce di rischio'!$F$4,'[4]db fasce di rischio'!$E$2,IF(AE420&lt;='[4]db fasce di rischio'!$H$4,'[4]db fasce di rischio'!$G$2,"")))))</f>
        <v>--</v>
      </c>
      <c r="AE420" s="109">
        <f t="shared" si="134"/>
        <v>0</v>
      </c>
      <c r="AF420" s="106"/>
      <c r="AG420" s="108" t="str">
        <f>IF(AH420=0,"--",IF(AH420&lt;='db fasce di rischio'!$B$4,'db fasce di rischio'!$A$2,IF(AH420&lt;='db fasce di rischio'!$D$4,'db fasce di rischio'!$C$2,IF(AH420&lt;='db fasce di rischio'!$F$4,'db fasce di rischio'!$E$2,IF(AH420&lt;='db fasce di rischio'!$H$4,'db fasce di rischio'!$G$2,"")))))</f>
        <v>--</v>
      </c>
      <c r="AH420" s="109">
        <f t="shared" si="135"/>
        <v>0</v>
      </c>
      <c r="AI420" s="108" t="str">
        <f t="shared" si="136"/>
        <v>--</v>
      </c>
      <c r="AJ420" s="28"/>
      <c r="AK420" s="28"/>
    </row>
    <row r="421" spans="1:37" ht="21" hidden="1" outlineLevel="1" x14ac:dyDescent="0.2">
      <c r="A421" s="161"/>
      <c r="B421" s="161"/>
      <c r="C421" s="24" t="s">
        <v>30</v>
      </c>
      <c r="D421" s="24" t="s">
        <v>30</v>
      </c>
      <c r="E421" s="24" t="s">
        <v>30</v>
      </c>
      <c r="F421" s="24" t="s">
        <v>30</v>
      </c>
      <c r="G421" s="152" t="str">
        <f t="shared" si="137"/>
        <v>--</v>
      </c>
      <c r="H421" s="109">
        <f t="shared" si="138"/>
        <v>0</v>
      </c>
      <c r="I421" s="25" t="s">
        <v>30</v>
      </c>
      <c r="J421" s="31" t="s">
        <v>30</v>
      </c>
      <c r="K421" s="82"/>
      <c r="L421" s="31"/>
      <c r="M421" s="24"/>
      <c r="N421" s="24"/>
      <c r="O421" s="24"/>
      <c r="P421" s="24"/>
      <c r="Q421" s="161"/>
      <c r="R421" s="105"/>
      <c r="S421" s="106"/>
      <c r="T421" s="106"/>
      <c r="U421" s="106"/>
      <c r="V421" s="105"/>
      <c r="W421" s="107">
        <f t="shared" si="139"/>
        <v>0</v>
      </c>
      <c r="X421" s="106"/>
      <c r="Y421" s="106"/>
      <c r="Z421" s="106"/>
      <c r="AA421" s="106"/>
      <c r="AB421" s="106"/>
      <c r="AC421" s="107">
        <f t="shared" si="140"/>
        <v>0</v>
      </c>
      <c r="AD421" s="108" t="str">
        <f>IF(AE421=0,"--",IF(AE421&lt;='[4]db fasce di rischio'!$B$4,'[4]db fasce di rischio'!$A$2,IF(AE421&lt;='[4]db fasce di rischio'!$D$4,'[4]db fasce di rischio'!$C$2,IF(AE421&lt;='[4]db fasce di rischio'!$F$4,'[4]db fasce di rischio'!$E$2,IF(AE421&lt;='[4]db fasce di rischio'!$H$4,'[4]db fasce di rischio'!$G$2,"")))))</f>
        <v>--</v>
      </c>
      <c r="AE421" s="109">
        <f t="shared" si="134"/>
        <v>0</v>
      </c>
      <c r="AF421" s="106"/>
      <c r="AG421" s="108" t="str">
        <f>IF(AH421=0,"--",IF(AH421&lt;='db fasce di rischio'!$B$4,'db fasce di rischio'!$A$2,IF(AH421&lt;='db fasce di rischio'!$D$4,'db fasce di rischio'!$C$2,IF(AH421&lt;='db fasce di rischio'!$F$4,'db fasce di rischio'!$E$2,IF(AH421&lt;='db fasce di rischio'!$H$4,'db fasce di rischio'!$G$2,"")))))</f>
        <v>--</v>
      </c>
      <c r="AH421" s="109">
        <f t="shared" si="135"/>
        <v>0</v>
      </c>
      <c r="AI421" s="108" t="str">
        <f t="shared" si="136"/>
        <v>--</v>
      </c>
      <c r="AJ421" s="28"/>
      <c r="AK421" s="28"/>
    </row>
    <row r="422" spans="1:37" ht="21" hidden="1" outlineLevel="1" x14ac:dyDescent="0.2">
      <c r="A422" s="161"/>
      <c r="B422" s="161"/>
      <c r="C422" s="24" t="s">
        <v>30</v>
      </c>
      <c r="D422" s="24" t="s">
        <v>30</v>
      </c>
      <c r="E422" s="24" t="s">
        <v>30</v>
      </c>
      <c r="F422" s="24" t="s">
        <v>30</v>
      </c>
      <c r="G422" s="152" t="str">
        <f t="shared" si="137"/>
        <v>--</v>
      </c>
      <c r="H422" s="109">
        <f t="shared" si="138"/>
        <v>0</v>
      </c>
      <c r="I422" s="25" t="s">
        <v>30</v>
      </c>
      <c r="J422" s="31" t="s">
        <v>30</v>
      </c>
      <c r="K422" s="82"/>
      <c r="L422" s="31"/>
      <c r="M422" s="24"/>
      <c r="N422" s="24"/>
      <c r="O422" s="24"/>
      <c r="P422" s="24"/>
      <c r="Q422" s="161"/>
      <c r="R422" s="105"/>
      <c r="S422" s="106"/>
      <c r="T422" s="106"/>
      <c r="U422" s="106"/>
      <c r="V422" s="105"/>
      <c r="W422" s="107">
        <f t="shared" si="139"/>
        <v>0</v>
      </c>
      <c r="X422" s="106"/>
      <c r="Y422" s="106"/>
      <c r="Z422" s="106"/>
      <c r="AA422" s="106"/>
      <c r="AB422" s="106"/>
      <c r="AC422" s="107">
        <f t="shared" si="140"/>
        <v>0</v>
      </c>
      <c r="AD422" s="108" t="str">
        <f>IF(AE422=0,"--",IF(AE422&lt;='[4]db fasce di rischio'!$B$4,'[4]db fasce di rischio'!$A$2,IF(AE422&lt;='[4]db fasce di rischio'!$D$4,'[4]db fasce di rischio'!$C$2,IF(AE422&lt;='[4]db fasce di rischio'!$F$4,'[4]db fasce di rischio'!$E$2,IF(AE422&lt;='[4]db fasce di rischio'!$H$4,'[4]db fasce di rischio'!$G$2,"")))))</f>
        <v>--</v>
      </c>
      <c r="AE422" s="109">
        <f t="shared" si="134"/>
        <v>0</v>
      </c>
      <c r="AF422" s="106"/>
      <c r="AG422" s="108" t="str">
        <f>IF(AH422=0,"--",IF(AH422&lt;='db fasce di rischio'!$B$4,'db fasce di rischio'!$A$2,IF(AH422&lt;='db fasce di rischio'!$D$4,'db fasce di rischio'!$C$2,IF(AH422&lt;='db fasce di rischio'!$F$4,'db fasce di rischio'!$E$2,IF(AH422&lt;='db fasce di rischio'!$H$4,'db fasce di rischio'!$G$2,"")))))</f>
        <v>--</v>
      </c>
      <c r="AH422" s="109">
        <f t="shared" si="135"/>
        <v>0</v>
      </c>
      <c r="AI422" s="108" t="str">
        <f t="shared" si="136"/>
        <v>--</v>
      </c>
      <c r="AJ422" s="28"/>
      <c r="AK422" s="28"/>
    </row>
    <row r="423" spans="1:37" ht="21" hidden="1" outlineLevel="1" x14ac:dyDescent="0.2">
      <c r="A423" s="161"/>
      <c r="B423" s="161"/>
      <c r="C423" s="24" t="s">
        <v>30</v>
      </c>
      <c r="D423" s="24" t="s">
        <v>30</v>
      </c>
      <c r="E423" s="24" t="s">
        <v>30</v>
      </c>
      <c r="F423" s="24" t="s">
        <v>30</v>
      </c>
      <c r="G423" s="152" t="str">
        <f t="shared" si="137"/>
        <v>--</v>
      </c>
      <c r="H423" s="109">
        <f t="shared" si="138"/>
        <v>0</v>
      </c>
      <c r="I423" s="25" t="s">
        <v>30</v>
      </c>
      <c r="J423" s="31" t="s">
        <v>30</v>
      </c>
      <c r="K423" s="82"/>
      <c r="L423" s="31"/>
      <c r="M423" s="24"/>
      <c r="N423" s="24"/>
      <c r="O423" s="24"/>
      <c r="P423" s="24"/>
      <c r="Q423" s="161"/>
      <c r="R423" s="105"/>
      <c r="S423" s="106"/>
      <c r="T423" s="106"/>
      <c r="U423" s="106"/>
      <c r="V423" s="105"/>
      <c r="W423" s="107">
        <f t="shared" si="139"/>
        <v>0</v>
      </c>
      <c r="X423" s="106"/>
      <c r="Y423" s="106"/>
      <c r="Z423" s="106"/>
      <c r="AA423" s="106"/>
      <c r="AB423" s="106"/>
      <c r="AC423" s="107">
        <f t="shared" si="140"/>
        <v>0</v>
      </c>
      <c r="AD423" s="108" t="str">
        <f>IF(AE423=0,"--",IF(AE423&lt;='[4]db fasce di rischio'!$B$4,'[4]db fasce di rischio'!$A$2,IF(AE423&lt;='[4]db fasce di rischio'!$D$4,'[4]db fasce di rischio'!$C$2,IF(AE423&lt;='[4]db fasce di rischio'!$F$4,'[4]db fasce di rischio'!$E$2,IF(AE423&lt;='[4]db fasce di rischio'!$H$4,'[4]db fasce di rischio'!$G$2,"")))))</f>
        <v>--</v>
      </c>
      <c r="AE423" s="109">
        <f t="shared" si="134"/>
        <v>0</v>
      </c>
      <c r="AF423" s="106"/>
      <c r="AG423" s="108" t="str">
        <f>IF(AH423=0,"--",IF(AH423&lt;='db fasce di rischio'!$B$4,'db fasce di rischio'!$A$2,IF(AH423&lt;='db fasce di rischio'!$D$4,'db fasce di rischio'!$C$2,IF(AH423&lt;='db fasce di rischio'!$F$4,'db fasce di rischio'!$E$2,IF(AH423&lt;='db fasce di rischio'!$H$4,'db fasce di rischio'!$G$2,"")))))</f>
        <v>--</v>
      </c>
      <c r="AH423" s="109">
        <f t="shared" si="135"/>
        <v>0</v>
      </c>
      <c r="AI423" s="108" t="str">
        <f t="shared" si="136"/>
        <v>--</v>
      </c>
      <c r="AJ423" s="28"/>
      <c r="AK423" s="28"/>
    </row>
    <row r="424" spans="1:37" ht="21" hidden="1" outlineLevel="1" x14ac:dyDescent="0.2">
      <c r="A424" s="161"/>
      <c r="B424" s="161"/>
      <c r="C424" s="24" t="s">
        <v>30</v>
      </c>
      <c r="D424" s="24" t="s">
        <v>30</v>
      </c>
      <c r="E424" s="24" t="s">
        <v>30</v>
      </c>
      <c r="F424" s="24" t="s">
        <v>30</v>
      </c>
      <c r="G424" s="152" t="str">
        <f t="shared" si="137"/>
        <v>--</v>
      </c>
      <c r="H424" s="109">
        <f t="shared" si="138"/>
        <v>0</v>
      </c>
      <c r="I424" s="25" t="s">
        <v>30</v>
      </c>
      <c r="J424" s="31" t="s">
        <v>30</v>
      </c>
      <c r="K424" s="82"/>
      <c r="L424" s="31"/>
      <c r="M424" s="24"/>
      <c r="N424" s="24"/>
      <c r="O424" s="24"/>
      <c r="P424" s="24"/>
      <c r="Q424" s="161"/>
      <c r="R424" s="105"/>
      <c r="S424" s="106"/>
      <c r="T424" s="106"/>
      <c r="U424" s="106"/>
      <c r="V424" s="105"/>
      <c r="W424" s="107">
        <f t="shared" si="139"/>
        <v>0</v>
      </c>
      <c r="X424" s="106"/>
      <c r="Y424" s="106"/>
      <c r="Z424" s="106"/>
      <c r="AA424" s="106"/>
      <c r="AB424" s="106"/>
      <c r="AC424" s="107">
        <f t="shared" si="140"/>
        <v>0</v>
      </c>
      <c r="AD424" s="108" t="str">
        <f>IF(AE424=0,"--",IF(AE424&lt;='[4]db fasce di rischio'!$B$4,'[4]db fasce di rischio'!$A$2,IF(AE424&lt;='[4]db fasce di rischio'!$D$4,'[4]db fasce di rischio'!$C$2,IF(AE424&lt;='[4]db fasce di rischio'!$F$4,'[4]db fasce di rischio'!$E$2,IF(AE424&lt;='[4]db fasce di rischio'!$H$4,'[4]db fasce di rischio'!$G$2,"")))))</f>
        <v>--</v>
      </c>
      <c r="AE424" s="109">
        <f t="shared" si="134"/>
        <v>0</v>
      </c>
      <c r="AF424" s="106"/>
      <c r="AG424" s="108" t="str">
        <f>IF(AH424=0,"--",IF(AH424&lt;='db fasce di rischio'!$B$4,'db fasce di rischio'!$A$2,IF(AH424&lt;='db fasce di rischio'!$D$4,'db fasce di rischio'!$C$2,IF(AH424&lt;='db fasce di rischio'!$F$4,'db fasce di rischio'!$E$2,IF(AH424&lt;='db fasce di rischio'!$H$4,'db fasce di rischio'!$G$2,"")))))</f>
        <v>--</v>
      </c>
      <c r="AH424" s="109">
        <f t="shared" si="135"/>
        <v>0</v>
      </c>
      <c r="AI424" s="108" t="str">
        <f t="shared" si="136"/>
        <v>--</v>
      </c>
      <c r="AJ424" s="28"/>
      <c r="AK424" s="28"/>
    </row>
    <row r="425" spans="1:37" ht="21" hidden="1" outlineLevel="1" x14ac:dyDescent="0.2">
      <c r="A425" s="161"/>
      <c r="B425" s="161"/>
      <c r="C425" s="24" t="s">
        <v>30</v>
      </c>
      <c r="D425" s="24" t="s">
        <v>30</v>
      </c>
      <c r="E425" s="24" t="s">
        <v>30</v>
      </c>
      <c r="F425" s="24" t="s">
        <v>30</v>
      </c>
      <c r="G425" s="152" t="str">
        <f t="shared" si="137"/>
        <v>--</v>
      </c>
      <c r="H425" s="109">
        <f t="shared" si="138"/>
        <v>0</v>
      </c>
      <c r="I425" s="25" t="s">
        <v>30</v>
      </c>
      <c r="J425" s="31" t="s">
        <v>30</v>
      </c>
      <c r="K425" s="82"/>
      <c r="L425" s="31"/>
      <c r="M425" s="24"/>
      <c r="N425" s="24"/>
      <c r="O425" s="24"/>
      <c r="P425" s="24"/>
      <c r="Q425" s="161"/>
      <c r="R425" s="105"/>
      <c r="S425" s="106"/>
      <c r="T425" s="106"/>
      <c r="U425" s="106"/>
      <c r="V425" s="105"/>
      <c r="W425" s="107">
        <f t="shared" si="139"/>
        <v>0</v>
      </c>
      <c r="X425" s="106"/>
      <c r="Y425" s="106"/>
      <c r="Z425" s="106"/>
      <c r="AA425" s="106"/>
      <c r="AB425" s="106"/>
      <c r="AC425" s="107">
        <f t="shared" si="140"/>
        <v>0</v>
      </c>
      <c r="AD425" s="108" t="str">
        <f>IF(AE425=0,"--",IF(AE425&lt;='[4]db fasce di rischio'!$B$4,'[4]db fasce di rischio'!$A$2,IF(AE425&lt;='[4]db fasce di rischio'!$D$4,'[4]db fasce di rischio'!$C$2,IF(AE425&lt;='[4]db fasce di rischio'!$F$4,'[4]db fasce di rischio'!$E$2,IF(AE425&lt;='[4]db fasce di rischio'!$H$4,'[4]db fasce di rischio'!$G$2,"")))))</f>
        <v>--</v>
      </c>
      <c r="AE425" s="109">
        <f t="shared" si="134"/>
        <v>0</v>
      </c>
      <c r="AF425" s="106"/>
      <c r="AG425" s="108" t="str">
        <f>IF(AH425=0,"--",IF(AH425&lt;='db fasce di rischio'!$B$4,'db fasce di rischio'!$A$2,IF(AH425&lt;='db fasce di rischio'!$D$4,'db fasce di rischio'!$C$2,IF(AH425&lt;='db fasce di rischio'!$F$4,'db fasce di rischio'!$E$2,IF(AH425&lt;='db fasce di rischio'!$H$4,'db fasce di rischio'!$G$2,"")))))</f>
        <v>--</v>
      </c>
      <c r="AH425" s="109">
        <f t="shared" si="135"/>
        <v>0</v>
      </c>
      <c r="AI425" s="108" t="str">
        <f t="shared" si="136"/>
        <v>--</v>
      </c>
      <c r="AJ425" s="28"/>
      <c r="AK425" s="28"/>
    </row>
    <row r="426" spans="1:37" ht="21" hidden="1" outlineLevel="1" x14ac:dyDescent="0.2">
      <c r="A426" s="161"/>
      <c r="B426" s="161"/>
      <c r="C426" s="24" t="s">
        <v>30</v>
      </c>
      <c r="D426" s="24" t="s">
        <v>30</v>
      </c>
      <c r="E426" s="24" t="s">
        <v>30</v>
      </c>
      <c r="F426" s="24" t="s">
        <v>30</v>
      </c>
      <c r="G426" s="152" t="str">
        <f t="shared" si="137"/>
        <v>--</v>
      </c>
      <c r="H426" s="109">
        <f t="shared" si="138"/>
        <v>0</v>
      </c>
      <c r="I426" s="25" t="s">
        <v>30</v>
      </c>
      <c r="J426" s="31" t="s">
        <v>30</v>
      </c>
      <c r="K426" s="83"/>
      <c r="L426" s="31"/>
      <c r="M426" s="24"/>
      <c r="N426" s="24"/>
      <c r="O426" s="24"/>
      <c r="P426" s="24"/>
      <c r="Q426" s="161"/>
      <c r="R426" s="105"/>
      <c r="S426" s="106"/>
      <c r="T426" s="106"/>
      <c r="U426" s="106"/>
      <c r="V426" s="105"/>
      <c r="W426" s="107">
        <f t="shared" si="139"/>
        <v>0</v>
      </c>
      <c r="X426" s="106"/>
      <c r="Y426" s="106"/>
      <c r="Z426" s="106"/>
      <c r="AA426" s="106"/>
      <c r="AB426" s="106"/>
      <c r="AC426" s="107">
        <f t="shared" si="140"/>
        <v>0</v>
      </c>
      <c r="AD426" s="108" t="str">
        <f>IF(AE426=0,"--",IF(AE426&lt;='[4]db fasce di rischio'!$B$4,'[4]db fasce di rischio'!$A$2,IF(AE426&lt;='[4]db fasce di rischio'!$D$4,'[4]db fasce di rischio'!$C$2,IF(AE426&lt;='[4]db fasce di rischio'!$F$4,'[4]db fasce di rischio'!$E$2,IF(AE426&lt;='[4]db fasce di rischio'!$H$4,'[4]db fasce di rischio'!$G$2,"")))))</f>
        <v>--</v>
      </c>
      <c r="AE426" s="109">
        <f t="shared" si="134"/>
        <v>0</v>
      </c>
      <c r="AF426" s="106"/>
      <c r="AG426" s="108" t="str">
        <f>IF(AH426=0,"--",IF(AH426&lt;='db fasce di rischio'!$B$4,'db fasce di rischio'!$A$2,IF(AH426&lt;='db fasce di rischio'!$D$4,'db fasce di rischio'!$C$2,IF(AH426&lt;='db fasce di rischio'!$F$4,'db fasce di rischio'!$E$2,IF(AH426&lt;='db fasce di rischio'!$H$4,'db fasce di rischio'!$G$2,"")))))</f>
        <v>--</v>
      </c>
      <c r="AH426" s="109">
        <f t="shared" si="135"/>
        <v>0</v>
      </c>
      <c r="AI426" s="108" t="str">
        <f t="shared" si="136"/>
        <v>--</v>
      </c>
      <c r="AJ426" s="28"/>
      <c r="AK426" s="28"/>
    </row>
    <row r="427" spans="1:37" ht="21" hidden="1" outlineLevel="1" x14ac:dyDescent="0.2">
      <c r="A427" s="161"/>
      <c r="B427" s="161"/>
      <c r="C427" s="24" t="s">
        <v>30</v>
      </c>
      <c r="D427" s="24" t="s">
        <v>30</v>
      </c>
      <c r="E427" s="24" t="s">
        <v>30</v>
      </c>
      <c r="F427" s="24" t="s">
        <v>30</v>
      </c>
      <c r="G427" s="152" t="str">
        <f t="shared" si="137"/>
        <v>--</v>
      </c>
      <c r="H427" s="109">
        <f t="shared" si="138"/>
        <v>0</v>
      </c>
      <c r="I427" s="25" t="s">
        <v>30</v>
      </c>
      <c r="J427" s="31" t="s">
        <v>30</v>
      </c>
      <c r="K427" s="83"/>
      <c r="L427" s="31"/>
      <c r="M427" s="24"/>
      <c r="N427" s="24"/>
      <c r="O427" s="24"/>
      <c r="P427" s="24"/>
      <c r="Q427" s="161"/>
      <c r="R427" s="105"/>
      <c r="S427" s="106"/>
      <c r="T427" s="106"/>
      <c r="U427" s="106"/>
      <c r="V427" s="105"/>
      <c r="W427" s="107">
        <f t="shared" si="139"/>
        <v>0</v>
      </c>
      <c r="X427" s="106"/>
      <c r="Y427" s="106"/>
      <c r="Z427" s="106"/>
      <c r="AA427" s="106"/>
      <c r="AB427" s="106"/>
      <c r="AC427" s="107">
        <f t="shared" si="140"/>
        <v>0</v>
      </c>
      <c r="AD427" s="108" t="str">
        <f>IF(AE427=0,"--",IF(AE427&lt;='[4]db fasce di rischio'!$B$4,'[4]db fasce di rischio'!$A$2,IF(AE427&lt;='[4]db fasce di rischio'!$D$4,'[4]db fasce di rischio'!$C$2,IF(AE427&lt;='[4]db fasce di rischio'!$F$4,'[4]db fasce di rischio'!$E$2,IF(AE427&lt;='[4]db fasce di rischio'!$H$4,'[4]db fasce di rischio'!$G$2,"")))))</f>
        <v>--</v>
      </c>
      <c r="AE427" s="109">
        <f t="shared" si="134"/>
        <v>0</v>
      </c>
      <c r="AF427" s="106"/>
      <c r="AG427" s="108" t="str">
        <f>IF(AH427=0,"--",IF(AH427&lt;='db fasce di rischio'!$B$4,'db fasce di rischio'!$A$2,IF(AH427&lt;='db fasce di rischio'!$D$4,'db fasce di rischio'!$C$2,IF(AH427&lt;='db fasce di rischio'!$F$4,'db fasce di rischio'!$E$2,IF(AH427&lt;='db fasce di rischio'!$H$4,'db fasce di rischio'!$G$2,"")))))</f>
        <v>--</v>
      </c>
      <c r="AH427" s="109">
        <f t="shared" si="135"/>
        <v>0</v>
      </c>
      <c r="AI427" s="108" t="str">
        <f t="shared" si="136"/>
        <v>--</v>
      </c>
      <c r="AJ427" s="28"/>
      <c r="AK427" s="28"/>
    </row>
    <row r="428" spans="1:37" ht="21" hidden="1" outlineLevel="1" x14ac:dyDescent="0.2">
      <c r="A428" s="161"/>
      <c r="B428" s="161"/>
      <c r="C428" s="24" t="s">
        <v>30</v>
      </c>
      <c r="D428" s="24" t="s">
        <v>30</v>
      </c>
      <c r="E428" s="24" t="s">
        <v>30</v>
      </c>
      <c r="F428" s="24" t="s">
        <v>30</v>
      </c>
      <c r="G428" s="152" t="str">
        <f t="shared" si="137"/>
        <v>--</v>
      </c>
      <c r="H428" s="109">
        <f t="shared" si="138"/>
        <v>0</v>
      </c>
      <c r="I428" s="25" t="s">
        <v>30</v>
      </c>
      <c r="J428" s="31" t="s">
        <v>30</v>
      </c>
      <c r="K428" s="83"/>
      <c r="L428" s="31"/>
      <c r="M428" s="24"/>
      <c r="N428" s="24"/>
      <c r="O428" s="24"/>
      <c r="P428" s="24"/>
      <c r="Q428" s="161"/>
      <c r="R428" s="105"/>
      <c r="S428" s="106"/>
      <c r="T428" s="106"/>
      <c r="U428" s="106"/>
      <c r="V428" s="105"/>
      <c r="W428" s="107">
        <f t="shared" si="139"/>
        <v>0</v>
      </c>
      <c r="X428" s="106"/>
      <c r="Y428" s="106"/>
      <c r="Z428" s="106"/>
      <c r="AA428" s="106"/>
      <c r="AB428" s="106"/>
      <c r="AC428" s="107">
        <f t="shared" si="140"/>
        <v>0</v>
      </c>
      <c r="AD428" s="108" t="str">
        <f>IF(AE428=0,"--",IF(AE428&lt;='[4]db fasce di rischio'!$B$4,'[4]db fasce di rischio'!$A$2,IF(AE428&lt;='[4]db fasce di rischio'!$D$4,'[4]db fasce di rischio'!$C$2,IF(AE428&lt;='[4]db fasce di rischio'!$F$4,'[4]db fasce di rischio'!$E$2,IF(AE428&lt;='[4]db fasce di rischio'!$H$4,'[4]db fasce di rischio'!$G$2,"")))))</f>
        <v>--</v>
      </c>
      <c r="AE428" s="109">
        <f t="shared" si="134"/>
        <v>0</v>
      </c>
      <c r="AF428" s="106"/>
      <c r="AG428" s="108" t="str">
        <f>IF(AH428=0,"--",IF(AH428&lt;='db fasce di rischio'!$B$4,'db fasce di rischio'!$A$2,IF(AH428&lt;='db fasce di rischio'!$D$4,'db fasce di rischio'!$C$2,IF(AH428&lt;='db fasce di rischio'!$F$4,'db fasce di rischio'!$E$2,IF(AH428&lt;='db fasce di rischio'!$H$4,'db fasce di rischio'!$G$2,"")))))</f>
        <v>--</v>
      </c>
      <c r="AH428" s="109">
        <f t="shared" si="135"/>
        <v>0</v>
      </c>
      <c r="AI428" s="108" t="str">
        <f t="shared" si="136"/>
        <v>--</v>
      </c>
      <c r="AJ428" s="28"/>
      <c r="AK428" s="28"/>
    </row>
    <row r="429" spans="1:37" ht="21" hidden="1" outlineLevel="1" x14ac:dyDescent="0.2">
      <c r="A429" s="161"/>
      <c r="B429" s="161"/>
      <c r="C429" s="24" t="s">
        <v>30</v>
      </c>
      <c r="D429" s="24" t="s">
        <v>30</v>
      </c>
      <c r="E429" s="24" t="s">
        <v>30</v>
      </c>
      <c r="F429" s="24" t="s">
        <v>30</v>
      </c>
      <c r="G429" s="152" t="str">
        <f t="shared" si="137"/>
        <v>--</v>
      </c>
      <c r="H429" s="109">
        <f t="shared" si="138"/>
        <v>0</v>
      </c>
      <c r="I429" s="25" t="s">
        <v>30</v>
      </c>
      <c r="J429" s="31" t="s">
        <v>30</v>
      </c>
      <c r="K429" s="83"/>
      <c r="L429" s="31"/>
      <c r="M429" s="24"/>
      <c r="N429" s="24"/>
      <c r="O429" s="24"/>
      <c r="P429" s="24"/>
      <c r="Q429" s="161"/>
      <c r="R429" s="105"/>
      <c r="S429" s="106"/>
      <c r="T429" s="106"/>
      <c r="U429" s="106"/>
      <c r="V429" s="105"/>
      <c r="W429" s="107">
        <f t="shared" si="139"/>
        <v>0</v>
      </c>
      <c r="X429" s="106"/>
      <c r="Y429" s="106"/>
      <c r="Z429" s="106"/>
      <c r="AA429" s="106"/>
      <c r="AB429" s="106"/>
      <c r="AC429" s="107">
        <f t="shared" si="140"/>
        <v>0</v>
      </c>
      <c r="AD429" s="108" t="str">
        <f>IF(AE429=0,"--",IF(AE429&lt;='[4]db fasce di rischio'!$B$4,'[4]db fasce di rischio'!$A$2,IF(AE429&lt;='[4]db fasce di rischio'!$D$4,'[4]db fasce di rischio'!$C$2,IF(AE429&lt;='[4]db fasce di rischio'!$F$4,'[4]db fasce di rischio'!$E$2,IF(AE429&lt;='[4]db fasce di rischio'!$H$4,'[4]db fasce di rischio'!$G$2,"")))))</f>
        <v>--</v>
      </c>
      <c r="AE429" s="109">
        <f t="shared" si="134"/>
        <v>0</v>
      </c>
      <c r="AF429" s="106"/>
      <c r="AG429" s="108" t="str">
        <f>IF(AH429=0,"--",IF(AH429&lt;='db fasce di rischio'!$B$4,'db fasce di rischio'!$A$2,IF(AH429&lt;='db fasce di rischio'!$D$4,'db fasce di rischio'!$C$2,IF(AH429&lt;='db fasce di rischio'!$F$4,'db fasce di rischio'!$E$2,IF(AH429&lt;='db fasce di rischio'!$H$4,'db fasce di rischio'!$G$2,"")))))</f>
        <v>--</v>
      </c>
      <c r="AH429" s="109">
        <f t="shared" si="135"/>
        <v>0</v>
      </c>
      <c r="AI429" s="108" t="str">
        <f t="shared" si="136"/>
        <v>--</v>
      </c>
      <c r="AJ429" s="28"/>
      <c r="AK429" s="28"/>
    </row>
    <row r="430" spans="1:37" ht="21" hidden="1" outlineLevel="1" x14ac:dyDescent="0.2">
      <c r="A430" s="161"/>
      <c r="B430" s="161"/>
      <c r="C430" s="24" t="s">
        <v>30</v>
      </c>
      <c r="D430" s="24" t="s">
        <v>30</v>
      </c>
      <c r="E430" s="24" t="s">
        <v>30</v>
      </c>
      <c r="F430" s="24" t="s">
        <v>30</v>
      </c>
      <c r="G430" s="152" t="str">
        <f t="shared" si="137"/>
        <v>--</v>
      </c>
      <c r="H430" s="109">
        <f t="shared" si="138"/>
        <v>0</v>
      </c>
      <c r="I430" s="25" t="s">
        <v>30</v>
      </c>
      <c r="J430" s="31" t="s">
        <v>30</v>
      </c>
      <c r="K430" s="82"/>
      <c r="L430" s="31"/>
      <c r="M430" s="24"/>
      <c r="N430" s="24"/>
      <c r="O430" s="24"/>
      <c r="P430" s="24"/>
      <c r="Q430" s="161"/>
      <c r="R430" s="105"/>
      <c r="S430" s="106"/>
      <c r="T430" s="106"/>
      <c r="U430" s="106"/>
      <c r="V430" s="105"/>
      <c r="W430" s="107">
        <f t="shared" si="139"/>
        <v>0</v>
      </c>
      <c r="X430" s="106"/>
      <c r="Y430" s="106"/>
      <c r="Z430" s="106"/>
      <c r="AA430" s="106"/>
      <c r="AB430" s="106"/>
      <c r="AC430" s="107">
        <f t="shared" si="140"/>
        <v>0</v>
      </c>
      <c r="AD430" s="108" t="str">
        <f>IF(AE430=0,"--",IF(AE430&lt;='[4]db fasce di rischio'!$B$4,'[4]db fasce di rischio'!$A$2,IF(AE430&lt;='[4]db fasce di rischio'!$D$4,'[4]db fasce di rischio'!$C$2,IF(AE430&lt;='[4]db fasce di rischio'!$F$4,'[4]db fasce di rischio'!$E$2,IF(AE430&lt;='[4]db fasce di rischio'!$H$4,'[4]db fasce di rischio'!$G$2,"")))))</f>
        <v>--</v>
      </c>
      <c r="AE430" s="109">
        <f t="shared" si="134"/>
        <v>0</v>
      </c>
      <c r="AF430" s="106"/>
      <c r="AG430" s="108" t="str">
        <f>IF(AH430=0,"--",IF(AH430&lt;='db fasce di rischio'!$B$4,'db fasce di rischio'!$A$2,IF(AH430&lt;='db fasce di rischio'!$D$4,'db fasce di rischio'!$C$2,IF(AH430&lt;='db fasce di rischio'!$F$4,'db fasce di rischio'!$E$2,IF(AH430&lt;='db fasce di rischio'!$H$4,'db fasce di rischio'!$G$2,"")))))</f>
        <v>--</v>
      </c>
      <c r="AH430" s="109">
        <f t="shared" si="135"/>
        <v>0</v>
      </c>
      <c r="AI430" s="108" t="str">
        <f t="shared" si="136"/>
        <v>--</v>
      </c>
      <c r="AJ430" s="28"/>
      <c r="AK430" s="28"/>
    </row>
    <row r="431" spans="1:37" ht="21" hidden="1" outlineLevel="1" x14ac:dyDescent="0.2">
      <c r="A431" s="161"/>
      <c r="B431" s="161"/>
      <c r="C431" s="24" t="s">
        <v>30</v>
      </c>
      <c r="D431" s="24" t="s">
        <v>30</v>
      </c>
      <c r="E431" s="24" t="s">
        <v>30</v>
      </c>
      <c r="F431" s="24" t="s">
        <v>30</v>
      </c>
      <c r="G431" s="152" t="str">
        <f t="shared" si="137"/>
        <v>--</v>
      </c>
      <c r="H431" s="109">
        <f t="shared" si="138"/>
        <v>0</v>
      </c>
      <c r="I431" s="25" t="s">
        <v>30</v>
      </c>
      <c r="J431" s="31" t="s">
        <v>30</v>
      </c>
      <c r="K431" s="82"/>
      <c r="L431" s="31"/>
      <c r="M431" s="24"/>
      <c r="N431" s="24"/>
      <c r="O431" s="24"/>
      <c r="P431" s="26"/>
      <c r="Q431" s="161"/>
      <c r="R431" s="105"/>
      <c r="S431" s="106"/>
      <c r="T431" s="106"/>
      <c r="U431" s="106"/>
      <c r="V431" s="105"/>
      <c r="W431" s="107">
        <f t="shared" si="139"/>
        <v>0</v>
      </c>
      <c r="X431" s="106"/>
      <c r="Y431" s="106"/>
      <c r="Z431" s="106"/>
      <c r="AA431" s="106"/>
      <c r="AB431" s="106"/>
      <c r="AC431" s="107">
        <f t="shared" si="140"/>
        <v>0</v>
      </c>
      <c r="AD431" s="108" t="str">
        <f>IF(AE431=0,"--",IF(AE431&lt;='[4]db fasce di rischio'!$B$4,'[4]db fasce di rischio'!$A$2,IF(AE431&lt;='[4]db fasce di rischio'!$D$4,'[4]db fasce di rischio'!$C$2,IF(AE431&lt;='[4]db fasce di rischio'!$F$4,'[4]db fasce di rischio'!$E$2,IF(AE431&lt;='[4]db fasce di rischio'!$H$4,'[4]db fasce di rischio'!$G$2,"")))))</f>
        <v>--</v>
      </c>
      <c r="AE431" s="109">
        <f t="shared" si="134"/>
        <v>0</v>
      </c>
      <c r="AF431" s="106"/>
      <c r="AG431" s="108" t="str">
        <f>IF(AH431=0,"--",IF(AH431&lt;='db fasce di rischio'!$B$4,'db fasce di rischio'!$A$2,IF(AH431&lt;='db fasce di rischio'!$D$4,'db fasce di rischio'!$C$2,IF(AH431&lt;='db fasce di rischio'!$F$4,'db fasce di rischio'!$E$2,IF(AH431&lt;='db fasce di rischio'!$H$4,'db fasce di rischio'!$G$2,"")))))</f>
        <v>--</v>
      </c>
      <c r="AH431" s="109">
        <f t="shared" si="135"/>
        <v>0</v>
      </c>
      <c r="AI431" s="108" t="str">
        <f t="shared" si="136"/>
        <v>--</v>
      </c>
      <c r="AJ431" s="28"/>
      <c r="AK431" s="28"/>
    </row>
    <row r="432" spans="1:37" ht="21" hidden="1" outlineLevel="1" x14ac:dyDescent="0.2">
      <c r="A432" s="161"/>
      <c r="B432" s="161"/>
      <c r="C432" s="24" t="s">
        <v>30</v>
      </c>
      <c r="D432" s="24" t="s">
        <v>30</v>
      </c>
      <c r="E432" s="24" t="s">
        <v>30</v>
      </c>
      <c r="F432" s="24" t="s">
        <v>30</v>
      </c>
      <c r="G432" s="152" t="str">
        <f t="shared" si="137"/>
        <v>--</v>
      </c>
      <c r="H432" s="109">
        <f t="shared" si="138"/>
        <v>0</v>
      </c>
      <c r="I432" s="25" t="s">
        <v>30</v>
      </c>
      <c r="J432" s="31" t="s">
        <v>30</v>
      </c>
      <c r="K432" s="82"/>
      <c r="L432" s="31"/>
      <c r="M432" s="24"/>
      <c r="N432" s="24"/>
      <c r="O432" s="24"/>
      <c r="P432" s="27"/>
      <c r="Q432" s="161"/>
      <c r="R432" s="105"/>
      <c r="S432" s="106"/>
      <c r="T432" s="106"/>
      <c r="U432" s="106"/>
      <c r="V432" s="105"/>
      <c r="W432" s="107">
        <f t="shared" si="139"/>
        <v>0</v>
      </c>
      <c r="X432" s="106"/>
      <c r="Y432" s="106"/>
      <c r="Z432" s="106"/>
      <c r="AA432" s="106"/>
      <c r="AB432" s="106"/>
      <c r="AC432" s="107">
        <f t="shared" si="140"/>
        <v>0</v>
      </c>
      <c r="AD432" s="108" t="str">
        <f>IF(AE432=0,"--",IF(AE432&lt;='[4]db fasce di rischio'!$B$4,'[4]db fasce di rischio'!$A$2,IF(AE432&lt;='[4]db fasce di rischio'!$D$4,'[4]db fasce di rischio'!$C$2,IF(AE432&lt;='[4]db fasce di rischio'!$F$4,'[4]db fasce di rischio'!$E$2,IF(AE432&lt;='[4]db fasce di rischio'!$H$4,'[4]db fasce di rischio'!$G$2,"")))))</f>
        <v>--</v>
      </c>
      <c r="AE432" s="109">
        <f t="shared" si="134"/>
        <v>0</v>
      </c>
      <c r="AF432" s="106"/>
      <c r="AG432" s="108" t="str">
        <f>IF(AH432=0,"--",IF(AH432&lt;='db fasce di rischio'!$B$4,'db fasce di rischio'!$A$2,IF(AH432&lt;='db fasce di rischio'!$D$4,'db fasce di rischio'!$C$2,IF(AH432&lt;='db fasce di rischio'!$F$4,'db fasce di rischio'!$E$2,IF(AH432&lt;='db fasce di rischio'!$H$4,'db fasce di rischio'!$G$2,"")))))</f>
        <v>--</v>
      </c>
      <c r="AH432" s="109">
        <f t="shared" si="135"/>
        <v>0</v>
      </c>
      <c r="AI432" s="108" t="str">
        <f t="shared" si="136"/>
        <v>--</v>
      </c>
      <c r="AJ432" s="28"/>
      <c r="AK432" s="28"/>
    </row>
    <row r="433" spans="1:37" ht="21" collapsed="1" x14ac:dyDescent="0.2">
      <c r="A433" s="160"/>
      <c r="B433" s="160"/>
      <c r="C433" s="87"/>
      <c r="D433" s="87"/>
      <c r="E433" s="87"/>
      <c r="F433" s="87"/>
      <c r="G433" s="87"/>
      <c r="H433" s="87"/>
      <c r="I433" s="87"/>
      <c r="J433" s="87"/>
      <c r="K433" s="168"/>
      <c r="L433" s="87"/>
      <c r="M433" s="87"/>
      <c r="N433" s="87"/>
      <c r="O433" s="87"/>
      <c r="P433" s="87"/>
      <c r="Q433" s="160"/>
      <c r="R433" s="28"/>
      <c r="S433" s="28"/>
      <c r="T433" s="28"/>
      <c r="U433" s="28"/>
      <c r="V433" s="28"/>
      <c r="W433" s="28"/>
      <c r="X433" s="28"/>
      <c r="Y433" s="28"/>
      <c r="Z433" s="28"/>
      <c r="AA433" s="28"/>
      <c r="AB433" s="28"/>
      <c r="AC433" s="28"/>
      <c r="AD433" s="28"/>
      <c r="AE433" s="28"/>
      <c r="AF433" s="28"/>
      <c r="AG433" s="28"/>
      <c r="AH433" s="28"/>
      <c r="AI433" s="28"/>
      <c r="AJ433" s="28"/>
      <c r="AK433" s="28"/>
    </row>
  </sheetData>
  <mergeCells count="125">
    <mergeCell ref="C416:D416"/>
    <mergeCell ref="G417:H417"/>
    <mergeCell ref="C395:D395"/>
    <mergeCell ref="G396:H396"/>
    <mergeCell ref="C414:E415"/>
    <mergeCell ref="F414:I414"/>
    <mergeCell ref="K414:L414"/>
    <mergeCell ref="N415:P415"/>
    <mergeCell ref="C374:D374"/>
    <mergeCell ref="G375:H375"/>
    <mergeCell ref="C393:E394"/>
    <mergeCell ref="F393:I393"/>
    <mergeCell ref="K393:L393"/>
    <mergeCell ref="N394:P394"/>
    <mergeCell ref="C353:D353"/>
    <mergeCell ref="G354:H354"/>
    <mergeCell ref="C372:E373"/>
    <mergeCell ref="F372:I372"/>
    <mergeCell ref="K372:L372"/>
    <mergeCell ref="N373:P373"/>
    <mergeCell ref="C332:D332"/>
    <mergeCell ref="G333:H333"/>
    <mergeCell ref="C351:E352"/>
    <mergeCell ref="F351:I351"/>
    <mergeCell ref="K351:L351"/>
    <mergeCell ref="N352:P352"/>
    <mergeCell ref="C311:D311"/>
    <mergeCell ref="G312:H312"/>
    <mergeCell ref="C330:E331"/>
    <mergeCell ref="F330:I330"/>
    <mergeCell ref="K330:L330"/>
    <mergeCell ref="N331:P331"/>
    <mergeCell ref="C290:D290"/>
    <mergeCell ref="G291:H291"/>
    <mergeCell ref="C309:E310"/>
    <mergeCell ref="F309:I309"/>
    <mergeCell ref="K309:L309"/>
    <mergeCell ref="N310:P310"/>
    <mergeCell ref="C269:D269"/>
    <mergeCell ref="G270:H270"/>
    <mergeCell ref="C288:E289"/>
    <mergeCell ref="F288:I288"/>
    <mergeCell ref="K288:L288"/>
    <mergeCell ref="N289:P289"/>
    <mergeCell ref="C248:D248"/>
    <mergeCell ref="G249:H249"/>
    <mergeCell ref="C267:E268"/>
    <mergeCell ref="F267:I267"/>
    <mergeCell ref="K267:L267"/>
    <mergeCell ref="N268:P268"/>
    <mergeCell ref="C227:D227"/>
    <mergeCell ref="G228:H228"/>
    <mergeCell ref="C246:E247"/>
    <mergeCell ref="F246:I246"/>
    <mergeCell ref="K246:L246"/>
    <mergeCell ref="N247:P247"/>
    <mergeCell ref="C206:D206"/>
    <mergeCell ref="G207:H207"/>
    <mergeCell ref="C225:E226"/>
    <mergeCell ref="F225:I225"/>
    <mergeCell ref="K225:L225"/>
    <mergeCell ref="N226:P226"/>
    <mergeCell ref="C185:D185"/>
    <mergeCell ref="G186:H186"/>
    <mergeCell ref="C204:E205"/>
    <mergeCell ref="F204:I204"/>
    <mergeCell ref="K204:L204"/>
    <mergeCell ref="N205:P205"/>
    <mergeCell ref="C164:D164"/>
    <mergeCell ref="G165:H165"/>
    <mergeCell ref="C183:E184"/>
    <mergeCell ref="F183:I183"/>
    <mergeCell ref="K183:L183"/>
    <mergeCell ref="N184:P184"/>
    <mergeCell ref="C143:D143"/>
    <mergeCell ref="G144:H144"/>
    <mergeCell ref="C162:E163"/>
    <mergeCell ref="F162:I162"/>
    <mergeCell ref="K162:L162"/>
    <mergeCell ref="N163:P163"/>
    <mergeCell ref="C122:D122"/>
    <mergeCell ref="G123:H123"/>
    <mergeCell ref="C141:E142"/>
    <mergeCell ref="F141:I141"/>
    <mergeCell ref="K141:L141"/>
    <mergeCell ref="N142:P142"/>
    <mergeCell ref="C101:D101"/>
    <mergeCell ref="G102:H102"/>
    <mergeCell ref="C120:E121"/>
    <mergeCell ref="F120:I120"/>
    <mergeCell ref="K120:L120"/>
    <mergeCell ref="N121:P121"/>
    <mergeCell ref="C80:D80"/>
    <mergeCell ref="G81:H81"/>
    <mergeCell ref="C99:E100"/>
    <mergeCell ref="F99:I99"/>
    <mergeCell ref="K99:L99"/>
    <mergeCell ref="N100:P100"/>
    <mergeCell ref="C59:D59"/>
    <mergeCell ref="G60:H60"/>
    <mergeCell ref="C78:E79"/>
    <mergeCell ref="F78:I78"/>
    <mergeCell ref="K78:L78"/>
    <mergeCell ref="N79:P79"/>
    <mergeCell ref="C38:D38"/>
    <mergeCell ref="G39:H39"/>
    <mergeCell ref="C57:E58"/>
    <mergeCell ref="F57:I57"/>
    <mergeCell ref="K57:L57"/>
    <mergeCell ref="N58:P58"/>
    <mergeCell ref="C17:D17"/>
    <mergeCell ref="G18:H18"/>
    <mergeCell ref="C36:E37"/>
    <mergeCell ref="F36:I36"/>
    <mergeCell ref="K36:L36"/>
    <mergeCell ref="N37:P37"/>
    <mergeCell ref="A1:E1"/>
    <mergeCell ref="I1:J1"/>
    <mergeCell ref="AJ1:AJ14"/>
    <mergeCell ref="G4:G12"/>
    <mergeCell ref="J14:M14"/>
    <mergeCell ref="C15:E16"/>
    <mergeCell ref="F15:I15"/>
    <mergeCell ref="K15:L15"/>
    <mergeCell ref="N16:P16"/>
  </mergeCells>
  <conditionalFormatting sqref="J26:J33">
    <cfRule type="cellIs" dxfId="1760" priority="903" operator="equal">
      <formula>0</formula>
    </cfRule>
  </conditionalFormatting>
  <conditionalFormatting sqref="J26:J33">
    <cfRule type="cellIs" dxfId="1759" priority="900" operator="equal">
      <formula>0</formula>
    </cfRule>
    <cfRule type="expression" dxfId="1758" priority="901">
      <formula>"""$F$9+$G$9+$H$9=0"""</formula>
    </cfRule>
    <cfRule type="expression" dxfId="1757" priority="902">
      <formula>"$F$9=0"""</formula>
    </cfRule>
  </conditionalFormatting>
  <conditionalFormatting sqref="P15">
    <cfRule type="expression" dxfId="1756" priority="898" stopIfTrue="1">
      <formula>O15="--"</formula>
    </cfRule>
  </conditionalFormatting>
  <conditionalFormatting sqref="J19:J25">
    <cfRule type="cellIs" dxfId="1755" priority="897" operator="equal">
      <formula>0</formula>
    </cfRule>
  </conditionalFormatting>
  <conditionalFormatting sqref="J19:J25">
    <cfRule type="cellIs" dxfId="1754" priority="894" operator="equal">
      <formula>0</formula>
    </cfRule>
    <cfRule type="expression" dxfId="1753" priority="895">
      <formula>"""$F$9+$G$9+$H$9=0"""</formula>
    </cfRule>
    <cfRule type="expression" dxfId="1752" priority="896">
      <formula>"$F$9=0"""</formula>
    </cfRule>
  </conditionalFormatting>
  <conditionalFormatting sqref="E26:E33">
    <cfRule type="colorScale" priority="904">
      <colorScale>
        <cfvo type="min"/>
        <cfvo type="percentile" val="50"/>
        <cfvo type="max"/>
        <color rgb="FFF8696B"/>
        <color rgb="FFFFEB84"/>
        <color rgb="FF63BE7B"/>
      </colorScale>
    </cfRule>
  </conditionalFormatting>
  <conditionalFormatting sqref="E19:E25">
    <cfRule type="colorScale" priority="905">
      <colorScale>
        <cfvo type="min"/>
        <cfvo type="percentile" val="50"/>
        <cfvo type="max"/>
        <color rgb="FFF8696B"/>
        <color rgb="FFFFEB84"/>
        <color rgb="FF63BE7B"/>
      </colorScale>
    </cfRule>
  </conditionalFormatting>
  <conditionalFormatting sqref="F26:F33">
    <cfRule type="colorScale" priority="906">
      <colorScale>
        <cfvo type="min"/>
        <cfvo type="percentile" val="50"/>
        <cfvo type="max"/>
        <color rgb="FFF8696B"/>
        <color rgb="FFFFEB84"/>
        <color rgb="FF63BE7B"/>
      </colorScale>
    </cfRule>
  </conditionalFormatting>
  <conditionalFormatting sqref="F19:F25">
    <cfRule type="colorScale" priority="907">
      <colorScale>
        <cfvo type="min"/>
        <cfvo type="percentile" val="50"/>
        <cfvo type="max"/>
        <color rgb="FFF8696B"/>
        <color rgb="FFFFEB84"/>
        <color rgb="FF63BE7B"/>
      </colorScale>
    </cfRule>
  </conditionalFormatting>
  <conditionalFormatting sqref="J4:J8">
    <cfRule type="colorScale" priority="908">
      <colorScale>
        <cfvo type="min"/>
        <cfvo type="percentile" val="50"/>
        <cfvo type="max"/>
        <color rgb="FFF8696B"/>
        <color rgb="FFFFEB84"/>
        <color rgb="FF63BE7B"/>
      </colorScale>
    </cfRule>
  </conditionalFormatting>
  <conditionalFormatting sqref="J9:J12">
    <cfRule type="colorScale" priority="909">
      <colorScale>
        <cfvo type="min"/>
        <cfvo type="percentile" val="50"/>
        <cfvo type="max"/>
        <color rgb="FFF8696B"/>
        <color rgb="FFFFEB84"/>
        <color rgb="FF63BE7B"/>
      </colorScale>
    </cfRule>
  </conditionalFormatting>
  <conditionalFormatting sqref="P36">
    <cfRule type="expression" dxfId="1751" priority="874" stopIfTrue="1">
      <formula>O36="--"</formula>
    </cfRule>
  </conditionalFormatting>
  <conditionalFormatting sqref="P57">
    <cfRule type="expression" dxfId="1750" priority="850" stopIfTrue="1">
      <formula>O57="--"</formula>
    </cfRule>
  </conditionalFormatting>
  <conditionalFormatting sqref="P78">
    <cfRule type="expression" dxfId="1749" priority="826" stopIfTrue="1">
      <formula>O78="--"</formula>
    </cfRule>
  </conditionalFormatting>
  <conditionalFormatting sqref="P99">
    <cfRule type="expression" dxfId="1748" priority="802" stopIfTrue="1">
      <formula>O99="--"</formula>
    </cfRule>
  </conditionalFormatting>
  <conditionalFormatting sqref="P120">
    <cfRule type="expression" dxfId="1747" priority="778" stopIfTrue="1">
      <formula>O120="--"</formula>
    </cfRule>
  </conditionalFormatting>
  <conditionalFormatting sqref="P141">
    <cfRule type="expression" dxfId="1746" priority="754" stopIfTrue="1">
      <formula>O141="--"</formula>
    </cfRule>
  </conditionalFormatting>
  <conditionalFormatting sqref="P162">
    <cfRule type="expression" dxfId="1745" priority="730" stopIfTrue="1">
      <formula>O162="--"</formula>
    </cfRule>
  </conditionalFormatting>
  <conditionalFormatting sqref="P183">
    <cfRule type="expression" dxfId="1744" priority="706" stopIfTrue="1">
      <formula>O183="--"</formula>
    </cfRule>
  </conditionalFormatting>
  <conditionalFormatting sqref="P204">
    <cfRule type="expression" dxfId="1743" priority="682" stopIfTrue="1">
      <formula>O204="--"</formula>
    </cfRule>
  </conditionalFormatting>
  <conditionalFormatting sqref="P225">
    <cfRule type="expression" dxfId="1742" priority="658" stopIfTrue="1">
      <formula>O225="--"</formula>
    </cfRule>
  </conditionalFormatting>
  <conditionalFormatting sqref="P246">
    <cfRule type="expression" dxfId="1741" priority="634" stopIfTrue="1">
      <formula>O246="--"</formula>
    </cfRule>
  </conditionalFormatting>
  <conditionalFormatting sqref="P267">
    <cfRule type="expression" dxfId="1740" priority="610" stopIfTrue="1">
      <formula>O267="--"</formula>
    </cfRule>
  </conditionalFormatting>
  <conditionalFormatting sqref="P288">
    <cfRule type="expression" dxfId="1739" priority="586" stopIfTrue="1">
      <formula>O288="--"</formula>
    </cfRule>
  </conditionalFormatting>
  <conditionalFormatting sqref="P309">
    <cfRule type="expression" dxfId="1738" priority="562" stopIfTrue="1">
      <formula>O309="--"</formula>
    </cfRule>
  </conditionalFormatting>
  <conditionalFormatting sqref="P330">
    <cfRule type="expression" dxfId="1737" priority="538" stopIfTrue="1">
      <formula>O330="--"</formula>
    </cfRule>
  </conditionalFormatting>
  <conditionalFormatting sqref="P351">
    <cfRule type="expression" dxfId="1736" priority="514" stopIfTrue="1">
      <formula>O351="--"</formula>
    </cfRule>
  </conditionalFormatting>
  <conditionalFormatting sqref="P372">
    <cfRule type="expression" dxfId="1735" priority="490" stopIfTrue="1">
      <formula>O372="--"</formula>
    </cfRule>
  </conditionalFormatting>
  <conditionalFormatting sqref="P393">
    <cfRule type="expression" dxfId="1734" priority="466" stopIfTrue="1">
      <formula>O393="--"</formula>
    </cfRule>
  </conditionalFormatting>
  <conditionalFormatting sqref="P414">
    <cfRule type="expression" dxfId="1733" priority="442" stopIfTrue="1">
      <formula>O414="--"</formula>
    </cfRule>
  </conditionalFormatting>
  <conditionalFormatting sqref="J47:J54">
    <cfRule type="cellIs" dxfId="1732" priority="423" operator="equal">
      <formula>0</formula>
    </cfRule>
  </conditionalFormatting>
  <conditionalFormatting sqref="J47:J54">
    <cfRule type="cellIs" dxfId="1731" priority="420" operator="equal">
      <formula>0</formula>
    </cfRule>
    <cfRule type="expression" dxfId="1730" priority="421">
      <formula>"""$F$9+$G$9+$H$9=0"""</formula>
    </cfRule>
    <cfRule type="expression" dxfId="1729" priority="422">
      <formula>"$F$9=0"""</formula>
    </cfRule>
  </conditionalFormatting>
  <conditionalFormatting sqref="J40:J46">
    <cfRule type="cellIs" dxfId="1728" priority="419" operator="equal">
      <formula>0</formula>
    </cfRule>
  </conditionalFormatting>
  <conditionalFormatting sqref="J40:J46">
    <cfRule type="cellIs" dxfId="1727" priority="416" operator="equal">
      <formula>0</formula>
    </cfRule>
    <cfRule type="expression" dxfId="1726" priority="417">
      <formula>"""$F$9+$G$9+$H$9=0"""</formula>
    </cfRule>
    <cfRule type="expression" dxfId="1725" priority="418">
      <formula>"$F$9=0"""</formula>
    </cfRule>
  </conditionalFormatting>
  <conditionalFormatting sqref="E47:E54">
    <cfRule type="colorScale" priority="424">
      <colorScale>
        <cfvo type="min"/>
        <cfvo type="percentile" val="50"/>
        <cfvo type="max"/>
        <color rgb="FFF8696B"/>
        <color rgb="FFFFEB84"/>
        <color rgb="FF63BE7B"/>
      </colorScale>
    </cfRule>
  </conditionalFormatting>
  <conditionalFormatting sqref="E40:E46">
    <cfRule type="colorScale" priority="425">
      <colorScale>
        <cfvo type="min"/>
        <cfvo type="percentile" val="50"/>
        <cfvo type="max"/>
        <color rgb="FFF8696B"/>
        <color rgb="FFFFEB84"/>
        <color rgb="FF63BE7B"/>
      </colorScale>
    </cfRule>
  </conditionalFormatting>
  <conditionalFormatting sqref="F47:F54">
    <cfRule type="colorScale" priority="426">
      <colorScale>
        <cfvo type="min"/>
        <cfvo type="percentile" val="50"/>
        <cfvo type="max"/>
        <color rgb="FFF8696B"/>
        <color rgb="FFFFEB84"/>
        <color rgb="FF63BE7B"/>
      </colorScale>
    </cfRule>
  </conditionalFormatting>
  <conditionalFormatting sqref="F40:F46">
    <cfRule type="colorScale" priority="427">
      <colorScale>
        <cfvo type="min"/>
        <cfvo type="percentile" val="50"/>
        <cfvo type="max"/>
        <color rgb="FFF8696B"/>
        <color rgb="FFFFEB84"/>
        <color rgb="FF63BE7B"/>
      </colorScale>
    </cfRule>
  </conditionalFormatting>
  <conditionalFormatting sqref="J68:J75">
    <cfRule type="cellIs" dxfId="1724" priority="410" operator="equal">
      <formula>0</formula>
    </cfRule>
  </conditionalFormatting>
  <conditionalFormatting sqref="J68:J75">
    <cfRule type="cellIs" dxfId="1723" priority="407" operator="equal">
      <formula>0</formula>
    </cfRule>
    <cfRule type="expression" dxfId="1722" priority="408">
      <formula>"""$F$9+$G$9+$H$9=0"""</formula>
    </cfRule>
    <cfRule type="expression" dxfId="1721" priority="409">
      <formula>"$F$9=0"""</formula>
    </cfRule>
  </conditionalFormatting>
  <conditionalFormatting sqref="J61:J67">
    <cfRule type="cellIs" dxfId="1720" priority="406" operator="equal">
      <formula>0</formula>
    </cfRule>
  </conditionalFormatting>
  <conditionalFormatting sqref="J61:J67">
    <cfRule type="cellIs" dxfId="1719" priority="403" operator="equal">
      <formula>0</formula>
    </cfRule>
    <cfRule type="expression" dxfId="1718" priority="404">
      <formula>"""$F$9+$G$9+$H$9=0"""</formula>
    </cfRule>
    <cfRule type="expression" dxfId="1717" priority="405">
      <formula>"$F$9=0"""</formula>
    </cfRule>
  </conditionalFormatting>
  <conditionalFormatting sqref="E68:E75">
    <cfRule type="colorScale" priority="411">
      <colorScale>
        <cfvo type="min"/>
        <cfvo type="percentile" val="50"/>
        <cfvo type="max"/>
        <color rgb="FFF8696B"/>
        <color rgb="FFFFEB84"/>
        <color rgb="FF63BE7B"/>
      </colorScale>
    </cfRule>
  </conditionalFormatting>
  <conditionalFormatting sqref="E61:E67">
    <cfRule type="colorScale" priority="412">
      <colorScale>
        <cfvo type="min"/>
        <cfvo type="percentile" val="50"/>
        <cfvo type="max"/>
        <color rgb="FFF8696B"/>
        <color rgb="FFFFEB84"/>
        <color rgb="FF63BE7B"/>
      </colorScale>
    </cfRule>
  </conditionalFormatting>
  <conditionalFormatting sqref="F68:F75">
    <cfRule type="colorScale" priority="413">
      <colorScale>
        <cfvo type="min"/>
        <cfvo type="percentile" val="50"/>
        <cfvo type="max"/>
        <color rgb="FFF8696B"/>
        <color rgb="FFFFEB84"/>
        <color rgb="FF63BE7B"/>
      </colorScale>
    </cfRule>
  </conditionalFormatting>
  <conditionalFormatting sqref="F61:F67">
    <cfRule type="colorScale" priority="414">
      <colorScale>
        <cfvo type="min"/>
        <cfvo type="percentile" val="50"/>
        <cfvo type="max"/>
        <color rgb="FFF8696B"/>
        <color rgb="FFFFEB84"/>
        <color rgb="FF63BE7B"/>
      </colorScale>
    </cfRule>
  </conditionalFormatting>
  <conditionalFormatting sqref="J89:J96">
    <cfRule type="cellIs" dxfId="1716" priority="397" operator="equal">
      <formula>0</formula>
    </cfRule>
  </conditionalFormatting>
  <conditionalFormatting sqref="J89:J96">
    <cfRule type="cellIs" dxfId="1715" priority="394" operator="equal">
      <formula>0</formula>
    </cfRule>
    <cfRule type="expression" dxfId="1714" priority="395">
      <formula>"""$F$9+$G$9+$H$9=0"""</formula>
    </cfRule>
    <cfRule type="expression" dxfId="1713" priority="396">
      <formula>"$F$9=0"""</formula>
    </cfRule>
  </conditionalFormatting>
  <conditionalFormatting sqref="J82:J88">
    <cfRule type="cellIs" dxfId="1712" priority="393" operator="equal">
      <formula>0</formula>
    </cfRule>
  </conditionalFormatting>
  <conditionalFormatting sqref="J82:J88">
    <cfRule type="cellIs" dxfId="1711" priority="390" operator="equal">
      <formula>0</formula>
    </cfRule>
    <cfRule type="expression" dxfId="1710" priority="391">
      <formula>"""$F$9+$G$9+$H$9=0"""</formula>
    </cfRule>
    <cfRule type="expression" dxfId="1709" priority="392">
      <formula>"$F$9=0"""</formula>
    </cfRule>
  </conditionalFormatting>
  <conditionalFormatting sqref="E89:E96">
    <cfRule type="colorScale" priority="398">
      <colorScale>
        <cfvo type="min"/>
        <cfvo type="percentile" val="50"/>
        <cfvo type="max"/>
        <color rgb="FFF8696B"/>
        <color rgb="FFFFEB84"/>
        <color rgb="FF63BE7B"/>
      </colorScale>
    </cfRule>
  </conditionalFormatting>
  <conditionalFormatting sqref="E82:E88">
    <cfRule type="colorScale" priority="399">
      <colorScale>
        <cfvo type="min"/>
        <cfvo type="percentile" val="50"/>
        <cfvo type="max"/>
        <color rgb="FFF8696B"/>
        <color rgb="FFFFEB84"/>
        <color rgb="FF63BE7B"/>
      </colorScale>
    </cfRule>
  </conditionalFormatting>
  <conditionalFormatting sqref="F89:F96">
    <cfRule type="colorScale" priority="400">
      <colorScale>
        <cfvo type="min"/>
        <cfvo type="percentile" val="50"/>
        <cfvo type="max"/>
        <color rgb="FFF8696B"/>
        <color rgb="FFFFEB84"/>
        <color rgb="FF63BE7B"/>
      </colorScale>
    </cfRule>
  </conditionalFormatting>
  <conditionalFormatting sqref="F82:F88">
    <cfRule type="colorScale" priority="401">
      <colorScale>
        <cfvo type="min"/>
        <cfvo type="percentile" val="50"/>
        <cfvo type="max"/>
        <color rgb="FFF8696B"/>
        <color rgb="FFFFEB84"/>
        <color rgb="FF63BE7B"/>
      </colorScale>
    </cfRule>
  </conditionalFormatting>
  <conditionalFormatting sqref="J110:J117">
    <cfRule type="cellIs" dxfId="1708" priority="384" operator="equal">
      <formula>0</formula>
    </cfRule>
  </conditionalFormatting>
  <conditionalFormatting sqref="J110:J117">
    <cfRule type="cellIs" dxfId="1707" priority="381" operator="equal">
      <formula>0</formula>
    </cfRule>
    <cfRule type="expression" dxfId="1706" priority="382">
      <formula>"""$F$9+$G$9+$H$9=0"""</formula>
    </cfRule>
    <cfRule type="expression" dxfId="1705" priority="383">
      <formula>"$F$9=0"""</formula>
    </cfRule>
  </conditionalFormatting>
  <conditionalFormatting sqref="J103:J109">
    <cfRule type="cellIs" dxfId="1704" priority="380" operator="equal">
      <formula>0</formula>
    </cfRule>
  </conditionalFormatting>
  <conditionalFormatting sqref="J103:J109">
    <cfRule type="cellIs" dxfId="1703" priority="377" operator="equal">
      <formula>0</formula>
    </cfRule>
    <cfRule type="expression" dxfId="1702" priority="378">
      <formula>"""$F$9+$G$9+$H$9=0"""</formula>
    </cfRule>
    <cfRule type="expression" dxfId="1701" priority="379">
      <formula>"$F$9=0"""</formula>
    </cfRule>
  </conditionalFormatting>
  <conditionalFormatting sqref="E110:E117">
    <cfRule type="colorScale" priority="385">
      <colorScale>
        <cfvo type="min"/>
        <cfvo type="percentile" val="50"/>
        <cfvo type="max"/>
        <color rgb="FFF8696B"/>
        <color rgb="FFFFEB84"/>
        <color rgb="FF63BE7B"/>
      </colorScale>
    </cfRule>
  </conditionalFormatting>
  <conditionalFormatting sqref="E103:E109">
    <cfRule type="colorScale" priority="386">
      <colorScale>
        <cfvo type="min"/>
        <cfvo type="percentile" val="50"/>
        <cfvo type="max"/>
        <color rgb="FFF8696B"/>
        <color rgb="FFFFEB84"/>
        <color rgb="FF63BE7B"/>
      </colorScale>
    </cfRule>
  </conditionalFormatting>
  <conditionalFormatting sqref="F110:F117">
    <cfRule type="colorScale" priority="387">
      <colorScale>
        <cfvo type="min"/>
        <cfvo type="percentile" val="50"/>
        <cfvo type="max"/>
        <color rgb="FFF8696B"/>
        <color rgb="FFFFEB84"/>
        <color rgb="FF63BE7B"/>
      </colorScale>
    </cfRule>
  </conditionalFormatting>
  <conditionalFormatting sqref="F103:F109">
    <cfRule type="colorScale" priority="388">
      <colorScale>
        <cfvo type="min"/>
        <cfvo type="percentile" val="50"/>
        <cfvo type="max"/>
        <color rgb="FFF8696B"/>
        <color rgb="FFFFEB84"/>
        <color rgb="FF63BE7B"/>
      </colorScale>
    </cfRule>
  </conditionalFormatting>
  <conditionalFormatting sqref="J131:J138">
    <cfRule type="cellIs" dxfId="1700" priority="371" operator="equal">
      <formula>0</formula>
    </cfRule>
  </conditionalFormatting>
  <conditionalFormatting sqref="J131:J138">
    <cfRule type="cellIs" dxfId="1699" priority="368" operator="equal">
      <formula>0</formula>
    </cfRule>
    <cfRule type="expression" dxfId="1698" priority="369">
      <formula>"""$F$9+$G$9+$H$9=0"""</formula>
    </cfRule>
    <cfRule type="expression" dxfId="1697" priority="370">
      <formula>"$F$9=0"""</formula>
    </cfRule>
  </conditionalFormatting>
  <conditionalFormatting sqref="J124:J130">
    <cfRule type="cellIs" dxfId="1696" priority="367" operator="equal">
      <formula>0</formula>
    </cfRule>
  </conditionalFormatting>
  <conditionalFormatting sqref="J124:J130">
    <cfRule type="cellIs" dxfId="1695" priority="364" operator="equal">
      <formula>0</formula>
    </cfRule>
    <cfRule type="expression" dxfId="1694" priority="365">
      <formula>"""$F$9+$G$9+$H$9=0"""</formula>
    </cfRule>
    <cfRule type="expression" dxfId="1693" priority="366">
      <formula>"$F$9=0"""</formula>
    </cfRule>
  </conditionalFormatting>
  <conditionalFormatting sqref="E131:E138">
    <cfRule type="colorScale" priority="372">
      <colorScale>
        <cfvo type="min"/>
        <cfvo type="percentile" val="50"/>
        <cfvo type="max"/>
        <color rgb="FFF8696B"/>
        <color rgb="FFFFEB84"/>
        <color rgb="FF63BE7B"/>
      </colorScale>
    </cfRule>
  </conditionalFormatting>
  <conditionalFormatting sqref="E124:E130">
    <cfRule type="colorScale" priority="373">
      <colorScale>
        <cfvo type="min"/>
        <cfvo type="percentile" val="50"/>
        <cfvo type="max"/>
        <color rgb="FFF8696B"/>
        <color rgb="FFFFEB84"/>
        <color rgb="FF63BE7B"/>
      </colorScale>
    </cfRule>
  </conditionalFormatting>
  <conditionalFormatting sqref="F131:F138">
    <cfRule type="colorScale" priority="374">
      <colorScale>
        <cfvo type="min"/>
        <cfvo type="percentile" val="50"/>
        <cfvo type="max"/>
        <color rgb="FFF8696B"/>
        <color rgb="FFFFEB84"/>
        <color rgb="FF63BE7B"/>
      </colorScale>
    </cfRule>
  </conditionalFormatting>
  <conditionalFormatting sqref="F124:F130">
    <cfRule type="colorScale" priority="375">
      <colorScale>
        <cfvo type="min"/>
        <cfvo type="percentile" val="50"/>
        <cfvo type="max"/>
        <color rgb="FFF8696B"/>
        <color rgb="FFFFEB84"/>
        <color rgb="FF63BE7B"/>
      </colorScale>
    </cfRule>
  </conditionalFormatting>
  <conditionalFormatting sqref="J152:J159">
    <cfRule type="cellIs" dxfId="1692" priority="358" operator="equal">
      <formula>0</formula>
    </cfRule>
  </conditionalFormatting>
  <conditionalFormatting sqref="J152:J159">
    <cfRule type="cellIs" dxfId="1691" priority="355" operator="equal">
      <formula>0</formula>
    </cfRule>
    <cfRule type="expression" dxfId="1690" priority="356">
      <formula>"""$F$9+$G$9+$H$9=0"""</formula>
    </cfRule>
    <cfRule type="expression" dxfId="1689" priority="357">
      <formula>"$F$9=0"""</formula>
    </cfRule>
  </conditionalFormatting>
  <conditionalFormatting sqref="J145:J151">
    <cfRule type="cellIs" dxfId="1688" priority="354" operator="equal">
      <formula>0</formula>
    </cfRule>
  </conditionalFormatting>
  <conditionalFormatting sqref="J145:J151">
    <cfRule type="cellIs" dxfId="1687" priority="351" operator="equal">
      <formula>0</formula>
    </cfRule>
    <cfRule type="expression" dxfId="1686" priority="352">
      <formula>"""$F$9+$G$9+$H$9=0"""</formula>
    </cfRule>
    <cfRule type="expression" dxfId="1685" priority="353">
      <formula>"$F$9=0"""</formula>
    </cfRule>
  </conditionalFormatting>
  <conditionalFormatting sqref="E152:E159">
    <cfRule type="colorScale" priority="359">
      <colorScale>
        <cfvo type="min"/>
        <cfvo type="percentile" val="50"/>
        <cfvo type="max"/>
        <color rgb="FFF8696B"/>
        <color rgb="FFFFEB84"/>
        <color rgb="FF63BE7B"/>
      </colorScale>
    </cfRule>
  </conditionalFormatting>
  <conditionalFormatting sqref="E145:E151">
    <cfRule type="colorScale" priority="360">
      <colorScale>
        <cfvo type="min"/>
        <cfvo type="percentile" val="50"/>
        <cfvo type="max"/>
        <color rgb="FFF8696B"/>
        <color rgb="FFFFEB84"/>
        <color rgb="FF63BE7B"/>
      </colorScale>
    </cfRule>
  </conditionalFormatting>
  <conditionalFormatting sqref="F152:F159">
    <cfRule type="colorScale" priority="361">
      <colorScale>
        <cfvo type="min"/>
        <cfvo type="percentile" val="50"/>
        <cfvo type="max"/>
        <color rgb="FFF8696B"/>
        <color rgb="FFFFEB84"/>
        <color rgb="FF63BE7B"/>
      </colorScale>
    </cfRule>
  </conditionalFormatting>
  <conditionalFormatting sqref="F145:F151">
    <cfRule type="colorScale" priority="362">
      <colorScale>
        <cfvo type="min"/>
        <cfvo type="percentile" val="50"/>
        <cfvo type="max"/>
        <color rgb="FFF8696B"/>
        <color rgb="FFFFEB84"/>
        <color rgb="FF63BE7B"/>
      </colorScale>
    </cfRule>
  </conditionalFormatting>
  <conditionalFormatting sqref="J173:J180">
    <cfRule type="cellIs" dxfId="1684" priority="345" operator="equal">
      <formula>0</formula>
    </cfRule>
  </conditionalFormatting>
  <conditionalFormatting sqref="J173:J180">
    <cfRule type="cellIs" dxfId="1683" priority="342" operator="equal">
      <formula>0</formula>
    </cfRule>
    <cfRule type="expression" dxfId="1682" priority="343">
      <formula>"""$F$9+$G$9+$H$9=0"""</formula>
    </cfRule>
    <cfRule type="expression" dxfId="1681" priority="344">
      <formula>"$F$9=0"""</formula>
    </cfRule>
  </conditionalFormatting>
  <conditionalFormatting sqref="J166:J172">
    <cfRule type="cellIs" dxfId="1680" priority="341" operator="equal">
      <formula>0</formula>
    </cfRule>
  </conditionalFormatting>
  <conditionalFormatting sqref="J166:J172">
    <cfRule type="cellIs" dxfId="1679" priority="338" operator="equal">
      <formula>0</formula>
    </cfRule>
    <cfRule type="expression" dxfId="1678" priority="339">
      <formula>"""$F$9+$G$9+$H$9=0"""</formula>
    </cfRule>
    <cfRule type="expression" dxfId="1677" priority="340">
      <formula>"$F$9=0"""</formula>
    </cfRule>
  </conditionalFormatting>
  <conditionalFormatting sqref="E173:E180">
    <cfRule type="colorScale" priority="346">
      <colorScale>
        <cfvo type="min"/>
        <cfvo type="percentile" val="50"/>
        <cfvo type="max"/>
        <color rgb="FFF8696B"/>
        <color rgb="FFFFEB84"/>
        <color rgb="FF63BE7B"/>
      </colorScale>
    </cfRule>
  </conditionalFormatting>
  <conditionalFormatting sqref="E166:E172">
    <cfRule type="colorScale" priority="347">
      <colorScale>
        <cfvo type="min"/>
        <cfvo type="percentile" val="50"/>
        <cfvo type="max"/>
        <color rgb="FFF8696B"/>
        <color rgb="FFFFEB84"/>
        <color rgb="FF63BE7B"/>
      </colorScale>
    </cfRule>
  </conditionalFormatting>
  <conditionalFormatting sqref="F173:F180">
    <cfRule type="colorScale" priority="348">
      <colorScale>
        <cfvo type="min"/>
        <cfvo type="percentile" val="50"/>
        <cfvo type="max"/>
        <color rgb="FFF8696B"/>
        <color rgb="FFFFEB84"/>
        <color rgb="FF63BE7B"/>
      </colorScale>
    </cfRule>
  </conditionalFormatting>
  <conditionalFormatting sqref="F166:F172">
    <cfRule type="colorScale" priority="349">
      <colorScale>
        <cfvo type="min"/>
        <cfvo type="percentile" val="50"/>
        <cfvo type="max"/>
        <color rgb="FFF8696B"/>
        <color rgb="FFFFEB84"/>
        <color rgb="FF63BE7B"/>
      </colorScale>
    </cfRule>
  </conditionalFormatting>
  <conditionalFormatting sqref="J194:J201">
    <cfRule type="cellIs" dxfId="1676" priority="332" operator="equal">
      <formula>0</formula>
    </cfRule>
  </conditionalFormatting>
  <conditionalFormatting sqref="J194:J201">
    <cfRule type="cellIs" dxfId="1675" priority="329" operator="equal">
      <formula>0</formula>
    </cfRule>
    <cfRule type="expression" dxfId="1674" priority="330">
      <formula>"""$F$9+$G$9+$H$9=0"""</formula>
    </cfRule>
    <cfRule type="expression" dxfId="1673" priority="331">
      <formula>"$F$9=0"""</formula>
    </cfRule>
  </conditionalFormatting>
  <conditionalFormatting sqref="J187:J193">
    <cfRule type="cellIs" dxfId="1672" priority="328" operator="equal">
      <formula>0</formula>
    </cfRule>
  </conditionalFormatting>
  <conditionalFormatting sqref="J187:J193">
    <cfRule type="cellIs" dxfId="1671" priority="325" operator="equal">
      <formula>0</formula>
    </cfRule>
    <cfRule type="expression" dxfId="1670" priority="326">
      <formula>"""$F$9+$G$9+$H$9=0"""</formula>
    </cfRule>
    <cfRule type="expression" dxfId="1669" priority="327">
      <formula>"$F$9=0"""</formula>
    </cfRule>
  </conditionalFormatting>
  <conditionalFormatting sqref="E194:E201">
    <cfRule type="colorScale" priority="333">
      <colorScale>
        <cfvo type="min"/>
        <cfvo type="percentile" val="50"/>
        <cfvo type="max"/>
        <color rgb="FFF8696B"/>
        <color rgb="FFFFEB84"/>
        <color rgb="FF63BE7B"/>
      </colorScale>
    </cfRule>
  </conditionalFormatting>
  <conditionalFormatting sqref="E187:E193">
    <cfRule type="colorScale" priority="334">
      <colorScale>
        <cfvo type="min"/>
        <cfvo type="percentile" val="50"/>
        <cfvo type="max"/>
        <color rgb="FFF8696B"/>
        <color rgb="FFFFEB84"/>
        <color rgb="FF63BE7B"/>
      </colorScale>
    </cfRule>
  </conditionalFormatting>
  <conditionalFormatting sqref="F194:F201">
    <cfRule type="colorScale" priority="335">
      <colorScale>
        <cfvo type="min"/>
        <cfvo type="percentile" val="50"/>
        <cfvo type="max"/>
        <color rgb="FFF8696B"/>
        <color rgb="FFFFEB84"/>
        <color rgb="FF63BE7B"/>
      </colorScale>
    </cfRule>
  </conditionalFormatting>
  <conditionalFormatting sqref="F187:F193">
    <cfRule type="colorScale" priority="336">
      <colorScale>
        <cfvo type="min"/>
        <cfvo type="percentile" val="50"/>
        <cfvo type="max"/>
        <color rgb="FFF8696B"/>
        <color rgb="FFFFEB84"/>
        <color rgb="FF63BE7B"/>
      </colorScale>
    </cfRule>
  </conditionalFormatting>
  <conditionalFormatting sqref="J215:J222">
    <cfRule type="cellIs" dxfId="1668" priority="319" operator="equal">
      <formula>0</formula>
    </cfRule>
  </conditionalFormatting>
  <conditionalFormatting sqref="J215:J222">
    <cfRule type="cellIs" dxfId="1667" priority="316" operator="equal">
      <formula>0</formula>
    </cfRule>
    <cfRule type="expression" dxfId="1666" priority="317">
      <formula>"""$F$9+$G$9+$H$9=0"""</formula>
    </cfRule>
    <cfRule type="expression" dxfId="1665" priority="318">
      <formula>"$F$9=0"""</formula>
    </cfRule>
  </conditionalFormatting>
  <conditionalFormatting sqref="J208:J214">
    <cfRule type="cellIs" dxfId="1664" priority="315" operator="equal">
      <formula>0</formula>
    </cfRule>
  </conditionalFormatting>
  <conditionalFormatting sqref="J208:J214">
    <cfRule type="cellIs" dxfId="1663" priority="312" operator="equal">
      <formula>0</formula>
    </cfRule>
    <cfRule type="expression" dxfId="1662" priority="313">
      <formula>"""$F$9+$G$9+$H$9=0"""</formula>
    </cfRule>
    <cfRule type="expression" dxfId="1661" priority="314">
      <formula>"$F$9=0"""</formula>
    </cfRule>
  </conditionalFormatting>
  <conditionalFormatting sqref="E215:E222">
    <cfRule type="colorScale" priority="320">
      <colorScale>
        <cfvo type="min"/>
        <cfvo type="percentile" val="50"/>
        <cfvo type="max"/>
        <color rgb="FFF8696B"/>
        <color rgb="FFFFEB84"/>
        <color rgb="FF63BE7B"/>
      </colorScale>
    </cfRule>
  </conditionalFormatting>
  <conditionalFormatting sqref="E208:E214">
    <cfRule type="colorScale" priority="321">
      <colorScale>
        <cfvo type="min"/>
        <cfvo type="percentile" val="50"/>
        <cfvo type="max"/>
        <color rgb="FFF8696B"/>
        <color rgb="FFFFEB84"/>
        <color rgb="FF63BE7B"/>
      </colorScale>
    </cfRule>
  </conditionalFormatting>
  <conditionalFormatting sqref="F215:F222">
    <cfRule type="colorScale" priority="322">
      <colorScale>
        <cfvo type="min"/>
        <cfvo type="percentile" val="50"/>
        <cfvo type="max"/>
        <color rgb="FFF8696B"/>
        <color rgb="FFFFEB84"/>
        <color rgb="FF63BE7B"/>
      </colorScale>
    </cfRule>
  </conditionalFormatting>
  <conditionalFormatting sqref="F208:F214">
    <cfRule type="colorScale" priority="323">
      <colorScale>
        <cfvo type="min"/>
        <cfvo type="percentile" val="50"/>
        <cfvo type="max"/>
        <color rgb="FFF8696B"/>
        <color rgb="FFFFEB84"/>
        <color rgb="FF63BE7B"/>
      </colorScale>
    </cfRule>
  </conditionalFormatting>
  <conditionalFormatting sqref="J236:J243">
    <cfRule type="cellIs" dxfId="1660" priority="306" operator="equal">
      <formula>0</formula>
    </cfRule>
  </conditionalFormatting>
  <conditionalFormatting sqref="J236:J243">
    <cfRule type="cellIs" dxfId="1659" priority="303" operator="equal">
      <formula>0</formula>
    </cfRule>
    <cfRule type="expression" dxfId="1658" priority="304">
      <formula>"""$F$9+$G$9+$H$9=0"""</formula>
    </cfRule>
    <cfRule type="expression" dxfId="1657" priority="305">
      <formula>"$F$9=0"""</formula>
    </cfRule>
  </conditionalFormatting>
  <conditionalFormatting sqref="J229:J235">
    <cfRule type="cellIs" dxfId="1656" priority="302" operator="equal">
      <formula>0</formula>
    </cfRule>
  </conditionalFormatting>
  <conditionalFormatting sqref="J229:J235">
    <cfRule type="cellIs" dxfId="1655" priority="299" operator="equal">
      <formula>0</formula>
    </cfRule>
    <cfRule type="expression" dxfId="1654" priority="300">
      <formula>"""$F$9+$G$9+$H$9=0"""</formula>
    </cfRule>
    <cfRule type="expression" dxfId="1653" priority="301">
      <formula>"$F$9=0"""</formula>
    </cfRule>
  </conditionalFormatting>
  <conditionalFormatting sqref="E236:E243">
    <cfRule type="colorScale" priority="307">
      <colorScale>
        <cfvo type="min"/>
        <cfvo type="percentile" val="50"/>
        <cfvo type="max"/>
        <color rgb="FFF8696B"/>
        <color rgb="FFFFEB84"/>
        <color rgb="FF63BE7B"/>
      </colorScale>
    </cfRule>
  </conditionalFormatting>
  <conditionalFormatting sqref="E229:E235">
    <cfRule type="colorScale" priority="308">
      <colorScale>
        <cfvo type="min"/>
        <cfvo type="percentile" val="50"/>
        <cfvo type="max"/>
        <color rgb="FFF8696B"/>
        <color rgb="FFFFEB84"/>
        <color rgb="FF63BE7B"/>
      </colorScale>
    </cfRule>
  </conditionalFormatting>
  <conditionalFormatting sqref="F236:F243">
    <cfRule type="colorScale" priority="309">
      <colorScale>
        <cfvo type="min"/>
        <cfvo type="percentile" val="50"/>
        <cfvo type="max"/>
        <color rgb="FFF8696B"/>
        <color rgb="FFFFEB84"/>
        <color rgb="FF63BE7B"/>
      </colorScale>
    </cfRule>
  </conditionalFormatting>
  <conditionalFormatting sqref="F229:F235">
    <cfRule type="colorScale" priority="310">
      <colorScale>
        <cfvo type="min"/>
        <cfvo type="percentile" val="50"/>
        <cfvo type="max"/>
        <color rgb="FFF8696B"/>
        <color rgb="FFFFEB84"/>
        <color rgb="FF63BE7B"/>
      </colorScale>
    </cfRule>
  </conditionalFormatting>
  <conditionalFormatting sqref="J257:J264">
    <cfRule type="cellIs" dxfId="1652" priority="293" operator="equal">
      <formula>0</formula>
    </cfRule>
  </conditionalFormatting>
  <conditionalFormatting sqref="J257:J264">
    <cfRule type="cellIs" dxfId="1651" priority="290" operator="equal">
      <formula>0</formula>
    </cfRule>
    <cfRule type="expression" dxfId="1650" priority="291">
      <formula>"""$F$9+$G$9+$H$9=0"""</formula>
    </cfRule>
    <cfRule type="expression" dxfId="1649" priority="292">
      <formula>"$F$9=0"""</formula>
    </cfRule>
  </conditionalFormatting>
  <conditionalFormatting sqref="J250:J256">
    <cfRule type="cellIs" dxfId="1648" priority="289" operator="equal">
      <formula>0</formula>
    </cfRule>
  </conditionalFormatting>
  <conditionalFormatting sqref="J250:J256">
    <cfRule type="cellIs" dxfId="1647" priority="286" operator="equal">
      <formula>0</formula>
    </cfRule>
    <cfRule type="expression" dxfId="1646" priority="287">
      <formula>"""$F$9+$G$9+$H$9=0"""</formula>
    </cfRule>
    <cfRule type="expression" dxfId="1645" priority="288">
      <formula>"$F$9=0"""</formula>
    </cfRule>
  </conditionalFormatting>
  <conditionalFormatting sqref="E257:E264">
    <cfRule type="colorScale" priority="294">
      <colorScale>
        <cfvo type="min"/>
        <cfvo type="percentile" val="50"/>
        <cfvo type="max"/>
        <color rgb="FFF8696B"/>
        <color rgb="FFFFEB84"/>
        <color rgb="FF63BE7B"/>
      </colorScale>
    </cfRule>
  </conditionalFormatting>
  <conditionalFormatting sqref="E250:E256">
    <cfRule type="colorScale" priority="295">
      <colorScale>
        <cfvo type="min"/>
        <cfvo type="percentile" val="50"/>
        <cfvo type="max"/>
        <color rgb="FFF8696B"/>
        <color rgb="FFFFEB84"/>
        <color rgb="FF63BE7B"/>
      </colorScale>
    </cfRule>
  </conditionalFormatting>
  <conditionalFormatting sqref="F257:F264">
    <cfRule type="colorScale" priority="296">
      <colorScale>
        <cfvo type="min"/>
        <cfvo type="percentile" val="50"/>
        <cfvo type="max"/>
        <color rgb="FFF8696B"/>
        <color rgb="FFFFEB84"/>
        <color rgb="FF63BE7B"/>
      </colorScale>
    </cfRule>
  </conditionalFormatting>
  <conditionalFormatting sqref="F250:F256">
    <cfRule type="colorScale" priority="297">
      <colorScale>
        <cfvo type="min"/>
        <cfvo type="percentile" val="50"/>
        <cfvo type="max"/>
        <color rgb="FFF8696B"/>
        <color rgb="FFFFEB84"/>
        <color rgb="FF63BE7B"/>
      </colorScale>
    </cfRule>
  </conditionalFormatting>
  <conditionalFormatting sqref="J278:J285">
    <cfRule type="cellIs" dxfId="1644" priority="280" operator="equal">
      <formula>0</formula>
    </cfRule>
  </conditionalFormatting>
  <conditionalFormatting sqref="J278:J285">
    <cfRule type="cellIs" dxfId="1643" priority="277" operator="equal">
      <formula>0</formula>
    </cfRule>
    <cfRule type="expression" dxfId="1642" priority="278">
      <formula>"""$F$9+$G$9+$H$9=0"""</formula>
    </cfRule>
    <cfRule type="expression" dxfId="1641" priority="279">
      <formula>"$F$9=0"""</formula>
    </cfRule>
  </conditionalFormatting>
  <conditionalFormatting sqref="J271:J277">
    <cfRule type="cellIs" dxfId="1640" priority="276" operator="equal">
      <formula>0</formula>
    </cfRule>
  </conditionalFormatting>
  <conditionalFormatting sqref="J271:J277">
    <cfRule type="cellIs" dxfId="1639" priority="273" operator="equal">
      <formula>0</formula>
    </cfRule>
    <cfRule type="expression" dxfId="1638" priority="274">
      <formula>"""$F$9+$G$9+$H$9=0"""</formula>
    </cfRule>
    <cfRule type="expression" dxfId="1637" priority="275">
      <formula>"$F$9=0"""</formula>
    </cfRule>
  </conditionalFormatting>
  <conditionalFormatting sqref="E278:E285">
    <cfRule type="colorScale" priority="281">
      <colorScale>
        <cfvo type="min"/>
        <cfvo type="percentile" val="50"/>
        <cfvo type="max"/>
        <color rgb="FFF8696B"/>
        <color rgb="FFFFEB84"/>
        <color rgb="FF63BE7B"/>
      </colorScale>
    </cfRule>
  </conditionalFormatting>
  <conditionalFormatting sqref="E271:E277">
    <cfRule type="colorScale" priority="282">
      <colorScale>
        <cfvo type="min"/>
        <cfvo type="percentile" val="50"/>
        <cfvo type="max"/>
        <color rgb="FFF8696B"/>
        <color rgb="FFFFEB84"/>
        <color rgb="FF63BE7B"/>
      </colorScale>
    </cfRule>
  </conditionalFormatting>
  <conditionalFormatting sqref="F278:F285">
    <cfRule type="colorScale" priority="283">
      <colorScale>
        <cfvo type="min"/>
        <cfvo type="percentile" val="50"/>
        <cfvo type="max"/>
        <color rgb="FFF8696B"/>
        <color rgb="FFFFEB84"/>
        <color rgb="FF63BE7B"/>
      </colorScale>
    </cfRule>
  </conditionalFormatting>
  <conditionalFormatting sqref="F271:F277">
    <cfRule type="colorScale" priority="284">
      <colorScale>
        <cfvo type="min"/>
        <cfvo type="percentile" val="50"/>
        <cfvo type="max"/>
        <color rgb="FFF8696B"/>
        <color rgb="FFFFEB84"/>
        <color rgb="FF63BE7B"/>
      </colorScale>
    </cfRule>
  </conditionalFormatting>
  <conditionalFormatting sqref="J299:J306">
    <cfRule type="cellIs" dxfId="1636" priority="267" operator="equal">
      <formula>0</formula>
    </cfRule>
  </conditionalFormatting>
  <conditionalFormatting sqref="J299:J306">
    <cfRule type="cellIs" dxfId="1635" priority="264" operator="equal">
      <formula>0</formula>
    </cfRule>
    <cfRule type="expression" dxfId="1634" priority="265">
      <formula>"""$F$9+$G$9+$H$9=0"""</formula>
    </cfRule>
    <cfRule type="expression" dxfId="1633" priority="266">
      <formula>"$F$9=0"""</formula>
    </cfRule>
  </conditionalFormatting>
  <conditionalFormatting sqref="J292:J298">
    <cfRule type="cellIs" dxfId="1632" priority="263" operator="equal">
      <formula>0</formula>
    </cfRule>
  </conditionalFormatting>
  <conditionalFormatting sqref="J292:J298">
    <cfRule type="cellIs" dxfId="1631" priority="260" operator="equal">
      <formula>0</formula>
    </cfRule>
    <cfRule type="expression" dxfId="1630" priority="261">
      <formula>"""$F$9+$G$9+$H$9=0"""</formula>
    </cfRule>
    <cfRule type="expression" dxfId="1629" priority="262">
      <formula>"$F$9=0"""</formula>
    </cfRule>
  </conditionalFormatting>
  <conditionalFormatting sqref="E299:E306">
    <cfRule type="colorScale" priority="268">
      <colorScale>
        <cfvo type="min"/>
        <cfvo type="percentile" val="50"/>
        <cfvo type="max"/>
        <color rgb="FFF8696B"/>
        <color rgb="FFFFEB84"/>
        <color rgb="FF63BE7B"/>
      </colorScale>
    </cfRule>
  </conditionalFormatting>
  <conditionalFormatting sqref="E292:E298">
    <cfRule type="colorScale" priority="269">
      <colorScale>
        <cfvo type="min"/>
        <cfvo type="percentile" val="50"/>
        <cfvo type="max"/>
        <color rgb="FFF8696B"/>
        <color rgb="FFFFEB84"/>
        <color rgb="FF63BE7B"/>
      </colorScale>
    </cfRule>
  </conditionalFormatting>
  <conditionalFormatting sqref="F299:F306">
    <cfRule type="colorScale" priority="270">
      <colorScale>
        <cfvo type="min"/>
        <cfvo type="percentile" val="50"/>
        <cfvo type="max"/>
        <color rgb="FFF8696B"/>
        <color rgb="FFFFEB84"/>
        <color rgb="FF63BE7B"/>
      </colorScale>
    </cfRule>
  </conditionalFormatting>
  <conditionalFormatting sqref="F292:F298">
    <cfRule type="colorScale" priority="271">
      <colorScale>
        <cfvo type="min"/>
        <cfvo type="percentile" val="50"/>
        <cfvo type="max"/>
        <color rgb="FFF8696B"/>
        <color rgb="FFFFEB84"/>
        <color rgb="FF63BE7B"/>
      </colorScale>
    </cfRule>
  </conditionalFormatting>
  <conditionalFormatting sqref="J320:J327">
    <cfRule type="cellIs" dxfId="1628" priority="254" operator="equal">
      <formula>0</formula>
    </cfRule>
  </conditionalFormatting>
  <conditionalFormatting sqref="J320:J327">
    <cfRule type="cellIs" dxfId="1627" priority="251" operator="equal">
      <formula>0</formula>
    </cfRule>
    <cfRule type="expression" dxfId="1626" priority="252">
      <formula>"""$F$9+$G$9+$H$9=0"""</formula>
    </cfRule>
    <cfRule type="expression" dxfId="1625" priority="253">
      <formula>"$F$9=0"""</formula>
    </cfRule>
  </conditionalFormatting>
  <conditionalFormatting sqref="J313:J319">
    <cfRule type="cellIs" dxfId="1624" priority="250" operator="equal">
      <formula>0</formula>
    </cfRule>
  </conditionalFormatting>
  <conditionalFormatting sqref="J313:J319">
    <cfRule type="cellIs" dxfId="1623" priority="247" operator="equal">
      <formula>0</formula>
    </cfRule>
    <cfRule type="expression" dxfId="1622" priority="248">
      <formula>"""$F$9+$G$9+$H$9=0"""</formula>
    </cfRule>
    <cfRule type="expression" dxfId="1621" priority="249">
      <formula>"$F$9=0"""</formula>
    </cfRule>
  </conditionalFormatting>
  <conditionalFormatting sqref="E320:E327">
    <cfRule type="colorScale" priority="255">
      <colorScale>
        <cfvo type="min"/>
        <cfvo type="percentile" val="50"/>
        <cfvo type="max"/>
        <color rgb="FFF8696B"/>
        <color rgb="FFFFEB84"/>
        <color rgb="FF63BE7B"/>
      </colorScale>
    </cfRule>
  </conditionalFormatting>
  <conditionalFormatting sqref="E313:E319">
    <cfRule type="colorScale" priority="256">
      <colorScale>
        <cfvo type="min"/>
        <cfvo type="percentile" val="50"/>
        <cfvo type="max"/>
        <color rgb="FFF8696B"/>
        <color rgb="FFFFEB84"/>
        <color rgb="FF63BE7B"/>
      </colorScale>
    </cfRule>
  </conditionalFormatting>
  <conditionalFormatting sqref="F320:F327">
    <cfRule type="colorScale" priority="257">
      <colorScale>
        <cfvo type="min"/>
        <cfvo type="percentile" val="50"/>
        <cfvo type="max"/>
        <color rgb="FFF8696B"/>
        <color rgb="FFFFEB84"/>
        <color rgb="FF63BE7B"/>
      </colorScale>
    </cfRule>
  </conditionalFormatting>
  <conditionalFormatting sqref="F313:F319">
    <cfRule type="colorScale" priority="258">
      <colorScale>
        <cfvo type="min"/>
        <cfvo type="percentile" val="50"/>
        <cfvo type="max"/>
        <color rgb="FFF8696B"/>
        <color rgb="FFFFEB84"/>
        <color rgb="FF63BE7B"/>
      </colorScale>
    </cfRule>
  </conditionalFormatting>
  <conditionalFormatting sqref="J341:J348">
    <cfRule type="cellIs" dxfId="1620" priority="241" operator="equal">
      <formula>0</formula>
    </cfRule>
  </conditionalFormatting>
  <conditionalFormatting sqref="J341:J348">
    <cfRule type="cellIs" dxfId="1619" priority="238" operator="equal">
      <formula>0</formula>
    </cfRule>
    <cfRule type="expression" dxfId="1618" priority="239">
      <formula>"""$F$9+$G$9+$H$9=0"""</formula>
    </cfRule>
    <cfRule type="expression" dxfId="1617" priority="240">
      <formula>"$F$9=0"""</formula>
    </cfRule>
  </conditionalFormatting>
  <conditionalFormatting sqref="J334:J340">
    <cfRule type="cellIs" dxfId="1616" priority="237" operator="equal">
      <formula>0</formula>
    </cfRule>
  </conditionalFormatting>
  <conditionalFormatting sqref="J334:J340">
    <cfRule type="cellIs" dxfId="1615" priority="234" operator="equal">
      <formula>0</formula>
    </cfRule>
    <cfRule type="expression" dxfId="1614" priority="235">
      <formula>"""$F$9+$G$9+$H$9=0"""</formula>
    </cfRule>
    <cfRule type="expression" dxfId="1613" priority="236">
      <formula>"$F$9=0"""</formula>
    </cfRule>
  </conditionalFormatting>
  <conditionalFormatting sqref="E341:E348">
    <cfRule type="colorScale" priority="242">
      <colorScale>
        <cfvo type="min"/>
        <cfvo type="percentile" val="50"/>
        <cfvo type="max"/>
        <color rgb="FFF8696B"/>
        <color rgb="FFFFEB84"/>
        <color rgb="FF63BE7B"/>
      </colorScale>
    </cfRule>
  </conditionalFormatting>
  <conditionalFormatting sqref="E334:E340">
    <cfRule type="colorScale" priority="243">
      <colorScale>
        <cfvo type="min"/>
        <cfvo type="percentile" val="50"/>
        <cfvo type="max"/>
        <color rgb="FFF8696B"/>
        <color rgb="FFFFEB84"/>
        <color rgb="FF63BE7B"/>
      </colorScale>
    </cfRule>
  </conditionalFormatting>
  <conditionalFormatting sqref="F341:F348">
    <cfRule type="colorScale" priority="244">
      <colorScale>
        <cfvo type="min"/>
        <cfvo type="percentile" val="50"/>
        <cfvo type="max"/>
        <color rgb="FFF8696B"/>
        <color rgb="FFFFEB84"/>
        <color rgb="FF63BE7B"/>
      </colorScale>
    </cfRule>
  </conditionalFormatting>
  <conditionalFormatting sqref="F334:F340">
    <cfRule type="colorScale" priority="245">
      <colorScale>
        <cfvo type="min"/>
        <cfvo type="percentile" val="50"/>
        <cfvo type="max"/>
        <color rgb="FFF8696B"/>
        <color rgb="FFFFEB84"/>
        <color rgb="FF63BE7B"/>
      </colorScale>
    </cfRule>
  </conditionalFormatting>
  <conditionalFormatting sqref="J362:J369">
    <cfRule type="cellIs" dxfId="1612" priority="228" operator="equal">
      <formula>0</formula>
    </cfRule>
  </conditionalFormatting>
  <conditionalFormatting sqref="J362:J369">
    <cfRule type="cellIs" dxfId="1611" priority="225" operator="equal">
      <formula>0</formula>
    </cfRule>
    <cfRule type="expression" dxfId="1610" priority="226">
      <formula>"""$F$9+$G$9+$H$9=0"""</formula>
    </cfRule>
    <cfRule type="expression" dxfId="1609" priority="227">
      <formula>"$F$9=0"""</formula>
    </cfRule>
  </conditionalFormatting>
  <conditionalFormatting sqref="J355:J361">
    <cfRule type="cellIs" dxfId="1608" priority="224" operator="equal">
      <formula>0</formula>
    </cfRule>
  </conditionalFormatting>
  <conditionalFormatting sqref="J355:J361">
    <cfRule type="cellIs" dxfId="1607" priority="221" operator="equal">
      <formula>0</formula>
    </cfRule>
    <cfRule type="expression" dxfId="1606" priority="222">
      <formula>"""$F$9+$G$9+$H$9=0"""</formula>
    </cfRule>
    <cfRule type="expression" dxfId="1605" priority="223">
      <formula>"$F$9=0"""</formula>
    </cfRule>
  </conditionalFormatting>
  <conditionalFormatting sqref="E362:E369">
    <cfRule type="colorScale" priority="229">
      <colorScale>
        <cfvo type="min"/>
        <cfvo type="percentile" val="50"/>
        <cfvo type="max"/>
        <color rgb="FFF8696B"/>
        <color rgb="FFFFEB84"/>
        <color rgb="FF63BE7B"/>
      </colorScale>
    </cfRule>
  </conditionalFormatting>
  <conditionalFormatting sqref="E355:E361">
    <cfRule type="colorScale" priority="230">
      <colorScale>
        <cfvo type="min"/>
        <cfvo type="percentile" val="50"/>
        <cfvo type="max"/>
        <color rgb="FFF8696B"/>
        <color rgb="FFFFEB84"/>
        <color rgb="FF63BE7B"/>
      </colorScale>
    </cfRule>
  </conditionalFormatting>
  <conditionalFormatting sqref="F362:F369">
    <cfRule type="colorScale" priority="231">
      <colorScale>
        <cfvo type="min"/>
        <cfvo type="percentile" val="50"/>
        <cfvo type="max"/>
        <color rgb="FFF8696B"/>
        <color rgb="FFFFEB84"/>
        <color rgb="FF63BE7B"/>
      </colorScale>
    </cfRule>
  </conditionalFormatting>
  <conditionalFormatting sqref="F355:F361">
    <cfRule type="colorScale" priority="232">
      <colorScale>
        <cfvo type="min"/>
        <cfvo type="percentile" val="50"/>
        <cfvo type="max"/>
        <color rgb="FFF8696B"/>
        <color rgb="FFFFEB84"/>
        <color rgb="FF63BE7B"/>
      </colorScale>
    </cfRule>
  </conditionalFormatting>
  <conditionalFormatting sqref="J383:J390">
    <cfRule type="cellIs" dxfId="1604" priority="215" operator="equal">
      <formula>0</formula>
    </cfRule>
  </conditionalFormatting>
  <conditionalFormatting sqref="J383:J390">
    <cfRule type="cellIs" dxfId="1603" priority="212" operator="equal">
      <formula>0</formula>
    </cfRule>
    <cfRule type="expression" dxfId="1602" priority="213">
      <formula>"""$F$9+$G$9+$H$9=0"""</formula>
    </cfRule>
    <cfRule type="expression" dxfId="1601" priority="214">
      <formula>"$F$9=0"""</formula>
    </cfRule>
  </conditionalFormatting>
  <conditionalFormatting sqref="J376:J382">
    <cfRule type="cellIs" dxfId="1600" priority="211" operator="equal">
      <formula>0</formula>
    </cfRule>
  </conditionalFormatting>
  <conditionalFormatting sqref="J376:J382">
    <cfRule type="cellIs" dxfId="1599" priority="208" operator="equal">
      <formula>0</formula>
    </cfRule>
    <cfRule type="expression" dxfId="1598" priority="209">
      <formula>"""$F$9+$G$9+$H$9=0"""</formula>
    </cfRule>
    <cfRule type="expression" dxfId="1597" priority="210">
      <formula>"$F$9=0"""</formula>
    </cfRule>
  </conditionalFormatting>
  <conditionalFormatting sqref="E383:E390">
    <cfRule type="colorScale" priority="216">
      <colorScale>
        <cfvo type="min"/>
        <cfvo type="percentile" val="50"/>
        <cfvo type="max"/>
        <color rgb="FFF8696B"/>
        <color rgb="FFFFEB84"/>
        <color rgb="FF63BE7B"/>
      </colorScale>
    </cfRule>
  </conditionalFormatting>
  <conditionalFormatting sqref="E376:E382">
    <cfRule type="colorScale" priority="217">
      <colorScale>
        <cfvo type="min"/>
        <cfvo type="percentile" val="50"/>
        <cfvo type="max"/>
        <color rgb="FFF8696B"/>
        <color rgb="FFFFEB84"/>
        <color rgb="FF63BE7B"/>
      </colorScale>
    </cfRule>
  </conditionalFormatting>
  <conditionalFormatting sqref="F383:F390">
    <cfRule type="colorScale" priority="218">
      <colorScale>
        <cfvo type="min"/>
        <cfvo type="percentile" val="50"/>
        <cfvo type="max"/>
        <color rgb="FFF8696B"/>
        <color rgb="FFFFEB84"/>
        <color rgb="FF63BE7B"/>
      </colorScale>
    </cfRule>
  </conditionalFormatting>
  <conditionalFormatting sqref="F376:F382">
    <cfRule type="colorScale" priority="219">
      <colorScale>
        <cfvo type="min"/>
        <cfvo type="percentile" val="50"/>
        <cfvo type="max"/>
        <color rgb="FFF8696B"/>
        <color rgb="FFFFEB84"/>
        <color rgb="FF63BE7B"/>
      </colorScale>
    </cfRule>
  </conditionalFormatting>
  <conditionalFormatting sqref="J404:J411">
    <cfRule type="cellIs" dxfId="1596" priority="202" operator="equal">
      <formula>0</formula>
    </cfRule>
  </conditionalFormatting>
  <conditionalFormatting sqref="J404:J411">
    <cfRule type="cellIs" dxfId="1595" priority="199" operator="equal">
      <formula>0</formula>
    </cfRule>
    <cfRule type="expression" dxfId="1594" priority="200">
      <formula>"""$F$9+$G$9+$H$9=0"""</formula>
    </cfRule>
    <cfRule type="expression" dxfId="1593" priority="201">
      <formula>"$F$9=0"""</formula>
    </cfRule>
  </conditionalFormatting>
  <conditionalFormatting sqref="J397:J403">
    <cfRule type="cellIs" dxfId="1592" priority="198" operator="equal">
      <formula>0</formula>
    </cfRule>
  </conditionalFormatting>
  <conditionalFormatting sqref="J397:J403">
    <cfRule type="cellIs" dxfId="1591" priority="195" operator="equal">
      <formula>0</formula>
    </cfRule>
    <cfRule type="expression" dxfId="1590" priority="196">
      <formula>"""$F$9+$G$9+$H$9=0"""</formula>
    </cfRule>
    <cfRule type="expression" dxfId="1589" priority="197">
      <formula>"$F$9=0"""</formula>
    </cfRule>
  </conditionalFormatting>
  <conditionalFormatting sqref="E404:E411">
    <cfRule type="colorScale" priority="203">
      <colorScale>
        <cfvo type="min"/>
        <cfvo type="percentile" val="50"/>
        <cfvo type="max"/>
        <color rgb="FFF8696B"/>
        <color rgb="FFFFEB84"/>
        <color rgb="FF63BE7B"/>
      </colorScale>
    </cfRule>
  </conditionalFormatting>
  <conditionalFormatting sqref="E397:E403">
    <cfRule type="colorScale" priority="204">
      <colorScale>
        <cfvo type="min"/>
        <cfvo type="percentile" val="50"/>
        <cfvo type="max"/>
        <color rgb="FFF8696B"/>
        <color rgb="FFFFEB84"/>
        <color rgb="FF63BE7B"/>
      </colorScale>
    </cfRule>
  </conditionalFormatting>
  <conditionalFormatting sqref="F404:F411">
    <cfRule type="colorScale" priority="205">
      <colorScale>
        <cfvo type="min"/>
        <cfvo type="percentile" val="50"/>
        <cfvo type="max"/>
        <color rgb="FFF8696B"/>
        <color rgb="FFFFEB84"/>
        <color rgb="FF63BE7B"/>
      </colorScale>
    </cfRule>
  </conditionalFormatting>
  <conditionalFormatting sqref="F397:F403">
    <cfRule type="colorScale" priority="206">
      <colorScale>
        <cfvo type="min"/>
        <cfvo type="percentile" val="50"/>
        <cfvo type="max"/>
        <color rgb="FFF8696B"/>
        <color rgb="FFFFEB84"/>
        <color rgb="FF63BE7B"/>
      </colorScale>
    </cfRule>
  </conditionalFormatting>
  <conditionalFormatting sqref="J425:J432">
    <cfRule type="cellIs" dxfId="1588" priority="189" operator="equal">
      <formula>0</formula>
    </cfRule>
  </conditionalFormatting>
  <conditionalFormatting sqref="J425:J432">
    <cfRule type="cellIs" dxfId="1587" priority="186" operator="equal">
      <formula>0</formula>
    </cfRule>
    <cfRule type="expression" dxfId="1586" priority="187">
      <formula>"""$F$9+$G$9+$H$9=0"""</formula>
    </cfRule>
    <cfRule type="expression" dxfId="1585" priority="188">
      <formula>"$F$9=0"""</formula>
    </cfRule>
  </conditionalFormatting>
  <conditionalFormatting sqref="J418:J424">
    <cfRule type="cellIs" dxfId="1584" priority="185" operator="equal">
      <formula>0</formula>
    </cfRule>
  </conditionalFormatting>
  <conditionalFormatting sqref="J418:J424">
    <cfRule type="cellIs" dxfId="1583" priority="182" operator="equal">
      <formula>0</formula>
    </cfRule>
    <cfRule type="expression" dxfId="1582" priority="183">
      <formula>"""$F$9+$G$9+$H$9=0"""</formula>
    </cfRule>
    <cfRule type="expression" dxfId="1581" priority="184">
      <formula>"$F$9=0"""</formula>
    </cfRule>
  </conditionalFormatting>
  <conditionalFormatting sqref="E425:E432">
    <cfRule type="colorScale" priority="190">
      <colorScale>
        <cfvo type="min"/>
        <cfvo type="percentile" val="50"/>
        <cfvo type="max"/>
        <color rgb="FFF8696B"/>
        <color rgb="FFFFEB84"/>
        <color rgb="FF63BE7B"/>
      </colorScale>
    </cfRule>
  </conditionalFormatting>
  <conditionalFormatting sqref="E418:E424">
    <cfRule type="colorScale" priority="191">
      <colorScale>
        <cfvo type="min"/>
        <cfvo type="percentile" val="50"/>
        <cfvo type="max"/>
        <color rgb="FFF8696B"/>
        <color rgb="FFFFEB84"/>
        <color rgb="FF63BE7B"/>
      </colorScale>
    </cfRule>
  </conditionalFormatting>
  <conditionalFormatting sqref="F425:F432">
    <cfRule type="colorScale" priority="192">
      <colorScale>
        <cfvo type="min"/>
        <cfvo type="percentile" val="50"/>
        <cfvo type="max"/>
        <color rgb="FFF8696B"/>
        <color rgb="FFFFEB84"/>
        <color rgb="FF63BE7B"/>
      </colorScale>
    </cfRule>
  </conditionalFormatting>
  <conditionalFormatting sqref="F418:F424">
    <cfRule type="colorScale" priority="193">
      <colorScale>
        <cfvo type="min"/>
        <cfvo type="percentile" val="50"/>
        <cfvo type="max"/>
        <color rgb="FFF8696B"/>
        <color rgb="FFFFEB84"/>
        <color rgb="FF63BE7B"/>
      </colorScale>
    </cfRule>
  </conditionalFormatting>
  <conditionalFormatting sqref="AF15">
    <cfRule type="containsBlanks" dxfId="1580" priority="180">
      <formula>LEN(TRIM(AF15))=0</formula>
    </cfRule>
  </conditionalFormatting>
  <conditionalFormatting sqref="R15:V15 X15:AB15">
    <cfRule type="containsBlanks" dxfId="1579" priority="179">
      <formula>LEN(TRIM(R15))=0</formula>
    </cfRule>
  </conditionalFormatting>
  <conditionalFormatting sqref="AF19:AF33">
    <cfRule type="containsBlanks" dxfId="1578" priority="176">
      <formula>LEN(TRIM(AF19))=0</formula>
    </cfRule>
  </conditionalFormatting>
  <conditionalFormatting sqref="R20:V33 X20:AB33 R19:S19">
    <cfRule type="containsBlanks" dxfId="1577" priority="173">
      <formula>LEN(TRIM(R19))=0</formula>
    </cfRule>
  </conditionalFormatting>
  <conditionalFormatting sqref="T19:V19 X19:AB19">
    <cfRule type="containsBlanks" dxfId="1576" priority="172">
      <formula>LEN(TRIM(T19))=0</formula>
    </cfRule>
  </conditionalFormatting>
  <conditionalFormatting sqref="AF36">
    <cfRule type="containsBlanks" dxfId="1575" priority="163">
      <formula>LEN(TRIM(AF36))=0</formula>
    </cfRule>
  </conditionalFormatting>
  <conditionalFormatting sqref="R36:V36 X36:AB36">
    <cfRule type="containsBlanks" dxfId="1574" priority="162">
      <formula>LEN(TRIM(R36))=0</formula>
    </cfRule>
  </conditionalFormatting>
  <conditionalFormatting sqref="AF40:AF54">
    <cfRule type="containsBlanks" dxfId="1573" priority="160">
      <formula>LEN(TRIM(AF40))=0</formula>
    </cfRule>
  </conditionalFormatting>
  <conditionalFormatting sqref="R41:V54 X41:AB54 R40:S40">
    <cfRule type="containsBlanks" dxfId="1572" priority="158">
      <formula>LEN(TRIM(R40))=0</formula>
    </cfRule>
  </conditionalFormatting>
  <conditionalFormatting sqref="T40:V40 X40:AB40">
    <cfRule type="containsBlanks" dxfId="1571" priority="157">
      <formula>LEN(TRIM(T40))=0</formula>
    </cfRule>
  </conditionalFormatting>
  <conditionalFormatting sqref="AF57">
    <cfRule type="containsBlanks" dxfId="1570" priority="156">
      <formula>LEN(TRIM(AF57))=0</formula>
    </cfRule>
  </conditionalFormatting>
  <conditionalFormatting sqref="R57:V57 X57:AB57">
    <cfRule type="containsBlanks" dxfId="1569" priority="155">
      <formula>LEN(TRIM(R57))=0</formula>
    </cfRule>
  </conditionalFormatting>
  <conditionalFormatting sqref="AF61:AF75">
    <cfRule type="containsBlanks" dxfId="1568" priority="153">
      <formula>LEN(TRIM(AF61))=0</formula>
    </cfRule>
  </conditionalFormatting>
  <conditionalFormatting sqref="R62:V75 X62:AB75 R61:S61">
    <cfRule type="containsBlanks" dxfId="1567" priority="151">
      <formula>LEN(TRIM(R61))=0</formula>
    </cfRule>
  </conditionalFormatting>
  <conditionalFormatting sqref="T61:V61 X61:AB61">
    <cfRule type="containsBlanks" dxfId="1566" priority="150">
      <formula>LEN(TRIM(T61))=0</formula>
    </cfRule>
  </conditionalFormatting>
  <conditionalFormatting sqref="AF78">
    <cfRule type="containsBlanks" dxfId="1565" priority="149">
      <formula>LEN(TRIM(AF78))=0</formula>
    </cfRule>
  </conditionalFormatting>
  <conditionalFormatting sqref="R78:V78 X78:AB78">
    <cfRule type="containsBlanks" dxfId="1564" priority="148">
      <formula>LEN(TRIM(R78))=0</formula>
    </cfRule>
  </conditionalFormatting>
  <conditionalFormatting sqref="AF82:AF96">
    <cfRule type="containsBlanks" dxfId="1563" priority="146">
      <formula>LEN(TRIM(AF82))=0</formula>
    </cfRule>
  </conditionalFormatting>
  <conditionalFormatting sqref="R83:V96 X83:AB96 R82:S82">
    <cfRule type="containsBlanks" dxfId="1562" priority="144">
      <formula>LEN(TRIM(R82))=0</formula>
    </cfRule>
  </conditionalFormatting>
  <conditionalFormatting sqref="T82:V82 X82:AB82">
    <cfRule type="containsBlanks" dxfId="1561" priority="143">
      <formula>LEN(TRIM(T82))=0</formula>
    </cfRule>
  </conditionalFormatting>
  <conditionalFormatting sqref="AF99">
    <cfRule type="containsBlanks" dxfId="1560" priority="142">
      <formula>LEN(TRIM(AF99))=0</formula>
    </cfRule>
  </conditionalFormatting>
  <conditionalFormatting sqref="R99:V99 X99:AB99">
    <cfRule type="containsBlanks" dxfId="1559" priority="141">
      <formula>LEN(TRIM(R99))=0</formula>
    </cfRule>
  </conditionalFormatting>
  <conditionalFormatting sqref="AF103:AF117">
    <cfRule type="containsBlanks" dxfId="1558" priority="139">
      <formula>LEN(TRIM(AF103))=0</formula>
    </cfRule>
  </conditionalFormatting>
  <conditionalFormatting sqref="R104:V117 X104:AB117 R103:S103">
    <cfRule type="containsBlanks" dxfId="1557" priority="137">
      <formula>LEN(TRIM(R103))=0</formula>
    </cfRule>
  </conditionalFormatting>
  <conditionalFormatting sqref="T103:V103 X103:AB103">
    <cfRule type="containsBlanks" dxfId="1556" priority="136">
      <formula>LEN(TRIM(T103))=0</formula>
    </cfRule>
  </conditionalFormatting>
  <conditionalFormatting sqref="AF120">
    <cfRule type="containsBlanks" dxfId="1555" priority="135">
      <formula>LEN(TRIM(AF120))=0</formula>
    </cfRule>
  </conditionalFormatting>
  <conditionalFormatting sqref="R120:V120 X120:AB120">
    <cfRule type="containsBlanks" dxfId="1554" priority="134">
      <formula>LEN(TRIM(R120))=0</formula>
    </cfRule>
  </conditionalFormatting>
  <conditionalFormatting sqref="AF124:AF138">
    <cfRule type="containsBlanks" dxfId="1553" priority="131">
      <formula>LEN(TRIM(AF124))=0</formula>
    </cfRule>
  </conditionalFormatting>
  <conditionalFormatting sqref="R125:V138 X125:AB138 R124:S124">
    <cfRule type="containsBlanks" dxfId="1552" priority="128">
      <formula>LEN(TRIM(R124))=0</formula>
    </cfRule>
  </conditionalFormatting>
  <conditionalFormatting sqref="T124:V124 X124:AB124">
    <cfRule type="containsBlanks" dxfId="1551" priority="127">
      <formula>LEN(TRIM(T124))=0</formula>
    </cfRule>
  </conditionalFormatting>
  <conditionalFormatting sqref="AF141">
    <cfRule type="containsBlanks" dxfId="1550" priority="118">
      <formula>LEN(TRIM(AF141))=0</formula>
    </cfRule>
  </conditionalFormatting>
  <conditionalFormatting sqref="R141:V141 X141:AB141">
    <cfRule type="containsBlanks" dxfId="1549" priority="117">
      <formula>LEN(TRIM(R141))=0</formula>
    </cfRule>
  </conditionalFormatting>
  <conditionalFormatting sqref="AF145:AF159">
    <cfRule type="containsBlanks" dxfId="1548" priority="115">
      <formula>LEN(TRIM(AF145))=0</formula>
    </cfRule>
  </conditionalFormatting>
  <conditionalFormatting sqref="R146:V159 X146:AB159 R145:S145">
    <cfRule type="containsBlanks" dxfId="1547" priority="113">
      <formula>LEN(TRIM(R145))=0</formula>
    </cfRule>
  </conditionalFormatting>
  <conditionalFormatting sqref="T145:V145 X145:AB145">
    <cfRule type="containsBlanks" dxfId="1546" priority="112">
      <formula>LEN(TRIM(T145))=0</formula>
    </cfRule>
  </conditionalFormatting>
  <conditionalFormatting sqref="AF162">
    <cfRule type="containsBlanks" dxfId="1545" priority="111">
      <formula>LEN(TRIM(AF162))=0</formula>
    </cfRule>
  </conditionalFormatting>
  <conditionalFormatting sqref="R162:V162 X162:AB162">
    <cfRule type="containsBlanks" dxfId="1544" priority="110">
      <formula>LEN(TRIM(R162))=0</formula>
    </cfRule>
  </conditionalFormatting>
  <conditionalFormatting sqref="AF166:AF180">
    <cfRule type="containsBlanks" dxfId="1543" priority="108">
      <formula>LEN(TRIM(AF166))=0</formula>
    </cfRule>
  </conditionalFormatting>
  <conditionalFormatting sqref="R167:V180 X167:AB180 R166:S166">
    <cfRule type="containsBlanks" dxfId="1542" priority="106">
      <formula>LEN(TRIM(R166))=0</formula>
    </cfRule>
  </conditionalFormatting>
  <conditionalFormatting sqref="T166:V166 X166:AB166">
    <cfRule type="containsBlanks" dxfId="1541" priority="105">
      <formula>LEN(TRIM(T166))=0</formula>
    </cfRule>
  </conditionalFormatting>
  <conditionalFormatting sqref="AF183">
    <cfRule type="containsBlanks" dxfId="1540" priority="104">
      <formula>LEN(TRIM(AF183))=0</formula>
    </cfRule>
  </conditionalFormatting>
  <conditionalFormatting sqref="R183:V183 X183:AB183">
    <cfRule type="containsBlanks" dxfId="1539" priority="103">
      <formula>LEN(TRIM(R183))=0</formula>
    </cfRule>
  </conditionalFormatting>
  <conditionalFormatting sqref="AF187:AF201">
    <cfRule type="containsBlanks" dxfId="1538" priority="101">
      <formula>LEN(TRIM(AF187))=0</formula>
    </cfRule>
  </conditionalFormatting>
  <conditionalFormatting sqref="R188:V201 X188:AB201 R187:S187">
    <cfRule type="containsBlanks" dxfId="1537" priority="99">
      <formula>LEN(TRIM(R187))=0</formula>
    </cfRule>
  </conditionalFormatting>
  <conditionalFormatting sqref="T187:V187 X187:AB187">
    <cfRule type="containsBlanks" dxfId="1536" priority="98">
      <formula>LEN(TRIM(T187))=0</formula>
    </cfRule>
  </conditionalFormatting>
  <conditionalFormatting sqref="AF204">
    <cfRule type="containsBlanks" dxfId="1535" priority="97">
      <formula>LEN(TRIM(AF204))=0</formula>
    </cfRule>
  </conditionalFormatting>
  <conditionalFormatting sqref="R204:V204 X204:AB204">
    <cfRule type="containsBlanks" dxfId="1534" priority="96">
      <formula>LEN(TRIM(R204))=0</formula>
    </cfRule>
  </conditionalFormatting>
  <conditionalFormatting sqref="AF208:AF222">
    <cfRule type="containsBlanks" dxfId="1533" priority="94">
      <formula>LEN(TRIM(AF208))=0</formula>
    </cfRule>
  </conditionalFormatting>
  <conditionalFormatting sqref="R209:V222 X209:AB222 R208:S208">
    <cfRule type="containsBlanks" dxfId="1532" priority="92">
      <formula>LEN(TRIM(R208))=0</formula>
    </cfRule>
  </conditionalFormatting>
  <conditionalFormatting sqref="T208:V208 X208:AB208">
    <cfRule type="containsBlanks" dxfId="1531" priority="91">
      <formula>LEN(TRIM(T208))=0</formula>
    </cfRule>
  </conditionalFormatting>
  <conditionalFormatting sqref="AF225">
    <cfRule type="containsBlanks" dxfId="1530" priority="90">
      <formula>LEN(TRIM(AF225))=0</formula>
    </cfRule>
  </conditionalFormatting>
  <conditionalFormatting sqref="R225:V225 X225:AB225">
    <cfRule type="containsBlanks" dxfId="1529" priority="89">
      <formula>LEN(TRIM(R225))=0</formula>
    </cfRule>
  </conditionalFormatting>
  <conditionalFormatting sqref="AF229:AF243">
    <cfRule type="containsBlanks" dxfId="1528" priority="86">
      <formula>LEN(TRIM(AF229))=0</formula>
    </cfRule>
  </conditionalFormatting>
  <conditionalFormatting sqref="R230:V243 X230:AB243 R229:S229">
    <cfRule type="containsBlanks" dxfId="1527" priority="83">
      <formula>LEN(TRIM(R229))=0</formula>
    </cfRule>
  </conditionalFormatting>
  <conditionalFormatting sqref="T229:V229 X229:AB229">
    <cfRule type="containsBlanks" dxfId="1526" priority="82">
      <formula>LEN(TRIM(T229))=0</formula>
    </cfRule>
  </conditionalFormatting>
  <conditionalFormatting sqref="AF246">
    <cfRule type="containsBlanks" dxfId="1525" priority="73">
      <formula>LEN(TRIM(AF246))=0</formula>
    </cfRule>
  </conditionalFormatting>
  <conditionalFormatting sqref="R246:V246 X246:AB246">
    <cfRule type="containsBlanks" dxfId="1524" priority="72">
      <formula>LEN(TRIM(R246))=0</formula>
    </cfRule>
  </conditionalFormatting>
  <conditionalFormatting sqref="AF250:AF264">
    <cfRule type="containsBlanks" dxfId="1523" priority="70">
      <formula>LEN(TRIM(AF250))=0</formula>
    </cfRule>
  </conditionalFormatting>
  <conditionalFormatting sqref="R251:V264 X251:AB264 R250:S250">
    <cfRule type="containsBlanks" dxfId="1522" priority="68">
      <formula>LEN(TRIM(R250))=0</formula>
    </cfRule>
  </conditionalFormatting>
  <conditionalFormatting sqref="T250:V250 X250:AB250">
    <cfRule type="containsBlanks" dxfId="1521" priority="67">
      <formula>LEN(TRIM(T250))=0</formula>
    </cfRule>
  </conditionalFormatting>
  <conditionalFormatting sqref="AF267">
    <cfRule type="containsBlanks" dxfId="1520" priority="66">
      <formula>LEN(TRIM(AF267))=0</formula>
    </cfRule>
  </conditionalFormatting>
  <conditionalFormatting sqref="R267:V267 X267:AB267">
    <cfRule type="containsBlanks" dxfId="1519" priority="65">
      <formula>LEN(TRIM(R267))=0</formula>
    </cfRule>
  </conditionalFormatting>
  <conditionalFormatting sqref="AF271:AF285">
    <cfRule type="containsBlanks" dxfId="1518" priority="63">
      <formula>LEN(TRIM(AF271))=0</formula>
    </cfRule>
  </conditionalFormatting>
  <conditionalFormatting sqref="R272:V285 X272:AB285 R271:S271">
    <cfRule type="containsBlanks" dxfId="1517" priority="61">
      <formula>LEN(TRIM(R271))=0</formula>
    </cfRule>
  </conditionalFormatting>
  <conditionalFormatting sqref="T271:V271 X271:AB271">
    <cfRule type="containsBlanks" dxfId="1516" priority="60">
      <formula>LEN(TRIM(T271))=0</formula>
    </cfRule>
  </conditionalFormatting>
  <conditionalFormatting sqref="AF288">
    <cfRule type="containsBlanks" dxfId="1515" priority="59">
      <formula>LEN(TRIM(AF288))=0</formula>
    </cfRule>
  </conditionalFormatting>
  <conditionalFormatting sqref="R288:V288 X288:AB288">
    <cfRule type="containsBlanks" dxfId="1514" priority="58">
      <formula>LEN(TRIM(R288))=0</formula>
    </cfRule>
  </conditionalFormatting>
  <conditionalFormatting sqref="AF292:AF306">
    <cfRule type="containsBlanks" dxfId="1513" priority="56">
      <formula>LEN(TRIM(AF292))=0</formula>
    </cfRule>
  </conditionalFormatting>
  <conditionalFormatting sqref="R293:V306 X293:AB306 R292:S292">
    <cfRule type="containsBlanks" dxfId="1512" priority="54">
      <formula>LEN(TRIM(R292))=0</formula>
    </cfRule>
  </conditionalFormatting>
  <conditionalFormatting sqref="T292:V292 X292:AB292">
    <cfRule type="containsBlanks" dxfId="1511" priority="53">
      <formula>LEN(TRIM(T292))=0</formula>
    </cfRule>
  </conditionalFormatting>
  <conditionalFormatting sqref="AF309">
    <cfRule type="containsBlanks" dxfId="1510" priority="52">
      <formula>LEN(TRIM(AF309))=0</formula>
    </cfRule>
  </conditionalFormatting>
  <conditionalFormatting sqref="R309:V309 X309:AB309">
    <cfRule type="containsBlanks" dxfId="1509" priority="51">
      <formula>LEN(TRIM(R309))=0</formula>
    </cfRule>
  </conditionalFormatting>
  <conditionalFormatting sqref="AF313:AF327">
    <cfRule type="containsBlanks" dxfId="1508" priority="49">
      <formula>LEN(TRIM(AF313))=0</formula>
    </cfRule>
  </conditionalFormatting>
  <conditionalFormatting sqref="R314:V327 X314:AB327 R313:S313">
    <cfRule type="containsBlanks" dxfId="1507" priority="47">
      <formula>LEN(TRIM(R313))=0</formula>
    </cfRule>
  </conditionalFormatting>
  <conditionalFormatting sqref="T313:V313 X313:AB313">
    <cfRule type="containsBlanks" dxfId="1506" priority="46">
      <formula>LEN(TRIM(T313))=0</formula>
    </cfRule>
  </conditionalFormatting>
  <conditionalFormatting sqref="AF330">
    <cfRule type="containsBlanks" dxfId="1505" priority="45">
      <formula>LEN(TRIM(AF330))=0</formula>
    </cfRule>
  </conditionalFormatting>
  <conditionalFormatting sqref="R330:V330 X330:AB330">
    <cfRule type="containsBlanks" dxfId="1504" priority="44">
      <formula>LEN(TRIM(R330))=0</formula>
    </cfRule>
  </conditionalFormatting>
  <conditionalFormatting sqref="AF334:AF348">
    <cfRule type="containsBlanks" dxfId="1503" priority="41">
      <formula>LEN(TRIM(AF334))=0</formula>
    </cfRule>
  </conditionalFormatting>
  <conditionalFormatting sqref="R335:V348 X335:AB348 R334:S334">
    <cfRule type="containsBlanks" dxfId="1502" priority="38">
      <formula>LEN(TRIM(R334))=0</formula>
    </cfRule>
  </conditionalFormatting>
  <conditionalFormatting sqref="T334:V334 X334:AB334">
    <cfRule type="containsBlanks" dxfId="1501" priority="37">
      <formula>LEN(TRIM(T334))=0</formula>
    </cfRule>
  </conditionalFormatting>
  <conditionalFormatting sqref="AF351">
    <cfRule type="containsBlanks" dxfId="1500" priority="28">
      <formula>LEN(TRIM(AF351))=0</formula>
    </cfRule>
  </conditionalFormatting>
  <conditionalFormatting sqref="R351:V351 X351:AB351">
    <cfRule type="containsBlanks" dxfId="1499" priority="27">
      <formula>LEN(TRIM(R351))=0</formula>
    </cfRule>
  </conditionalFormatting>
  <conditionalFormatting sqref="AF355:AF369">
    <cfRule type="containsBlanks" dxfId="1498" priority="25">
      <formula>LEN(TRIM(AF355))=0</formula>
    </cfRule>
  </conditionalFormatting>
  <conditionalFormatting sqref="R356:V369 X356:AB369 R355:S355">
    <cfRule type="containsBlanks" dxfId="1497" priority="23">
      <formula>LEN(TRIM(R355))=0</formula>
    </cfRule>
  </conditionalFormatting>
  <conditionalFormatting sqref="T355:V355 X355:AB355">
    <cfRule type="containsBlanks" dxfId="1496" priority="22">
      <formula>LEN(TRIM(T355))=0</formula>
    </cfRule>
  </conditionalFormatting>
  <conditionalFormatting sqref="AF372">
    <cfRule type="containsBlanks" dxfId="1495" priority="21">
      <formula>LEN(TRIM(AF372))=0</formula>
    </cfRule>
  </conditionalFormatting>
  <conditionalFormatting sqref="R372:V372 X372:AB372">
    <cfRule type="containsBlanks" dxfId="1494" priority="20">
      <formula>LEN(TRIM(R372))=0</formula>
    </cfRule>
  </conditionalFormatting>
  <conditionalFormatting sqref="AF376:AF390">
    <cfRule type="containsBlanks" dxfId="1493" priority="18">
      <formula>LEN(TRIM(AF376))=0</formula>
    </cfRule>
  </conditionalFormatting>
  <conditionalFormatting sqref="R377:V390 X377:AB390 R376:S376">
    <cfRule type="containsBlanks" dxfId="1492" priority="16">
      <formula>LEN(TRIM(R376))=0</formula>
    </cfRule>
  </conditionalFormatting>
  <conditionalFormatting sqref="T376:V376 X376:AB376">
    <cfRule type="containsBlanks" dxfId="1491" priority="15">
      <formula>LEN(TRIM(T376))=0</formula>
    </cfRule>
  </conditionalFormatting>
  <conditionalFormatting sqref="AF393">
    <cfRule type="containsBlanks" dxfId="1490" priority="14">
      <formula>LEN(TRIM(AF393))=0</formula>
    </cfRule>
  </conditionalFormatting>
  <conditionalFormatting sqref="R393:V393 X393:AB393">
    <cfRule type="containsBlanks" dxfId="1489" priority="13">
      <formula>LEN(TRIM(R393))=0</formula>
    </cfRule>
  </conditionalFormatting>
  <conditionalFormatting sqref="AF397:AF411">
    <cfRule type="containsBlanks" dxfId="1488" priority="11">
      <formula>LEN(TRIM(AF397))=0</formula>
    </cfRule>
  </conditionalFormatting>
  <conditionalFormatting sqref="R398:V411 X398:AB411 R397:S397">
    <cfRule type="containsBlanks" dxfId="1487" priority="9">
      <formula>LEN(TRIM(R397))=0</formula>
    </cfRule>
  </conditionalFormatting>
  <conditionalFormatting sqref="T397:V397 X397:AB397">
    <cfRule type="containsBlanks" dxfId="1486" priority="8">
      <formula>LEN(TRIM(T397))=0</formula>
    </cfRule>
  </conditionalFormatting>
  <conditionalFormatting sqref="AF414">
    <cfRule type="containsBlanks" dxfId="1485" priority="7">
      <formula>LEN(TRIM(AF414))=0</formula>
    </cfRule>
  </conditionalFormatting>
  <conditionalFormatting sqref="R414:V414 X414:AB414">
    <cfRule type="containsBlanks" dxfId="1484" priority="6">
      <formula>LEN(TRIM(R414))=0</formula>
    </cfRule>
  </conditionalFormatting>
  <conditionalFormatting sqref="AF418:AF432">
    <cfRule type="containsBlanks" dxfId="1483" priority="4">
      <formula>LEN(TRIM(AF418))=0</formula>
    </cfRule>
  </conditionalFormatting>
  <conditionalFormatting sqref="R419:V432 X419:AB432 R418:S418">
    <cfRule type="containsBlanks" dxfId="1482" priority="2">
      <formula>LEN(TRIM(R418))=0</formula>
    </cfRule>
  </conditionalFormatting>
  <conditionalFormatting sqref="T418:V418 X418:AB418">
    <cfRule type="containsBlanks" dxfId="1481" priority="1">
      <formula>LEN(TRIM(T418))=0</formula>
    </cfRule>
  </conditionalFormatting>
  <dataValidations count="3">
    <dataValidation type="list" allowBlank="1" showInputMessage="1" showErrorMessage="1" sqref="X15:AB15 R15:V15 X19:AB33 R19:V33 X120:AB120 R120:V120 X124:AB138 R124:V138 X141:AB141 R141:V141 X145:AB159 R145:V159 X36:AB36 R36:V36 X40:AB54 R40:V54 X78:AB78 R78:V78 X82:AB96 R82:V96 X183:AB183 R183:V183 X187:AB201 R187:V201 X162:AB162 R162:V162 X166:AB180 R166:V180 X204:AB204 R204:V204 X208:AB222 R208:V222 X57:AB57 R57:V57 X61:AB75 R61:V75 X99:AB99 R99:V99 X103:AB117 R103:V117 X225:AB225 R225:V225 X229:AB243 R229:V243 X330:AB330 R330:V330 X334:AB348 R334:V348 X351:AB351 R351:V351 X355:AB369 R355:V369 X246:AB246 R246:V246 X250:AB264 R250:V264 X288:AB288 R288:V288 X292:AB306 R292:V306 X393:AB393 R393:V393 X397:AB411 R397:V411 X372:AB372 R372:V372 X376:AB390 R376:V390 X414:AB414 R414:V414 X418:AB432 R418:V432 X267:AB267 R267:V267 X271:AB285 R271:V285 X309:AB309 R309:V309 X313:AB327 R313:V327">
      <formula1>"1, 2, 3, 4, 5"</formula1>
    </dataValidation>
    <dataValidation type="list" allowBlank="1" showInputMessage="1" showErrorMessage="1" sqref="AF15 AF19:AF33 AF120 AF124:AF138 AF141 AF145:AF159 AF36 AF40:AF54 AF78 AF82:AF96 AF183 AF187:AF201 AF162 AF166:AF180 AF204 AF208:AF222 AF57 AF61:AF75 AF99 AF103:AF117 AF225 AF229:AF243 AF330 AF334:AF348 AF351 AF355:AF369 AF246 AF250:AF264 AF288 AF292:AF306 AF393 AF397:AF411 AF372 AF376:AF390 AF414 AF418:AF432 AF267 AF271:AF285 AF309 AF313:AF327">
      <mc:AlternateContent xmlns:x12ac="http://schemas.microsoft.com/office/spreadsheetml/2011/1/ac" xmlns:mc="http://schemas.openxmlformats.org/markup-compatibility/2006">
        <mc:Choice Requires="x12ac">
          <x12ac:list>"0,2","0,4","0,6","0,8",1</x12ac:list>
        </mc:Choice>
        <mc:Fallback>
          <formula1>"0,2,0,4,0,6,0,8,1"</formula1>
        </mc:Fallback>
      </mc:AlternateContent>
    </dataValidation>
    <dataValidation type="list" allowBlank="1" showInputMessage="1" showErrorMessage="1" sqref="K19:K33 K40:K54 K61:K75 K82:K96 K103:K117 K124:K138 K145:K159 K166:K180 K187:K201 K208:K222 K229:K243 K250:K264 K271:K285 K292:K306 K313:K327 K334:K348 K355:K369 K376:K390 K397:K411 K418:K432">
      <formula1>"O, U"</formula1>
    </dataValidation>
  </dataValidations>
  <hyperlinks>
    <hyperlink ref="R14" location="'Val testo - PNA 2019'!A3" display="'Val testo - PNA 2019'!A3"/>
    <hyperlink ref="S14" location="'Val testo - PNA 2019'!A12" display="'Val testo - PNA 2019'!A12"/>
    <hyperlink ref="T14" location="'Val testo - PNA 2019'!A20" display="'Val testo - PNA 2019'!A20"/>
    <hyperlink ref="U14" location="'Val testo - PNA 2019'!A28" display="'Val testo - PNA 2019'!A28"/>
    <hyperlink ref="V14" location="'Val testo - PNA 2019'!A36" display="'Val testo - PNA 2019'!A36"/>
    <hyperlink ref="X14" location="'Val testo - PNA 2019'!A46" display="'Val testo - PNA 2019'!A46"/>
    <hyperlink ref="Y14" location="'Val testo - PNA 2019'!A54" display="'Val testo - PNA 2019'!A54"/>
    <hyperlink ref="Z14" location="'Val testo - PNA 2019'!A62" display="'Val testo - PNA 2019'!A62"/>
    <hyperlink ref="AA14" location="'Val testo - PNA 2019'!A70" display="'Val testo - PNA 2019'!A70"/>
    <hyperlink ref="AB14" location="'Val testo - PNA 2019'!A78" display="'Val testo - PNA 2019'!A78"/>
    <hyperlink ref="AF14" location="'Val testo - PNA 2019'!A88" display="'Val testo - PNA 2019'!A88"/>
    <hyperlink ref="R18" location="'Val testo - PNA 2019'!A3" display="'Val testo - PNA 2019'!A3"/>
    <hyperlink ref="S18" location="'Val testo - PNA 2019'!A12" display="'Val testo - PNA 2019'!A12"/>
    <hyperlink ref="T18" location="'Val testo - PNA 2019'!A20" display="'Val testo - PNA 2019'!A20"/>
    <hyperlink ref="U18" location="'Val testo - PNA 2019'!A28" display="'Val testo - PNA 2019'!A28"/>
    <hyperlink ref="V18" location="'Val testo - PNA 2019'!A36" display="'Val testo - PNA 2019'!A36"/>
    <hyperlink ref="X18" location="'Val testo - PNA 2019'!A46" display="'Val testo - PNA 2019'!A46"/>
    <hyperlink ref="Y18" location="'Val testo - PNA 2019'!A54" display="'Val testo - PNA 2019'!A54"/>
    <hyperlink ref="Z18" location="'Val testo - PNA 2019'!A62" display="'Val testo - PNA 2019'!A62"/>
    <hyperlink ref="AA18" location="'Val testo - PNA 2019'!A70" display="'Val testo - PNA 2019'!A70"/>
    <hyperlink ref="AB18" location="'Val testo - PNA 2019'!A78" display="'Val testo - PNA 2019'!A78"/>
    <hyperlink ref="AF18" location="'Val testo - PNA 2019'!A88" display="'Val testo - PNA 2019'!A88"/>
    <hyperlink ref="R35" location="'Val testo - PNA 2019'!A3" display="'Val testo - PNA 2019'!A3"/>
    <hyperlink ref="S35" location="'Val testo - PNA 2019'!A12" display="'Val testo - PNA 2019'!A12"/>
    <hyperlink ref="T35" location="'Val testo - PNA 2019'!A20" display="'Val testo - PNA 2019'!A20"/>
    <hyperlink ref="U35" location="'Val testo - PNA 2019'!A28" display="'Val testo - PNA 2019'!A28"/>
    <hyperlink ref="V35" location="'Val testo - PNA 2019'!A36" display="'Val testo - PNA 2019'!A36"/>
    <hyperlink ref="X35" location="'Val testo - PNA 2019'!A46" display="'Val testo - PNA 2019'!A46"/>
    <hyperlink ref="Y35" location="'Val testo - PNA 2019'!A54" display="'Val testo - PNA 2019'!A54"/>
    <hyperlink ref="Z35" location="'Val testo - PNA 2019'!A62" display="'Val testo - PNA 2019'!A62"/>
    <hyperlink ref="AA35" location="'Val testo - PNA 2019'!A70" display="'Val testo - PNA 2019'!A70"/>
    <hyperlink ref="AB35" location="'Val testo - PNA 2019'!A78" display="'Val testo - PNA 2019'!A78"/>
    <hyperlink ref="AF35" location="'Val testo - PNA 2019'!A88" display="'Val testo - PNA 2019'!A88"/>
    <hyperlink ref="R39" location="'Val testo - PNA 2019'!A3" display="'Val testo - PNA 2019'!A3"/>
    <hyperlink ref="S39" location="'Val testo - PNA 2019'!A12" display="'Val testo - PNA 2019'!A12"/>
    <hyperlink ref="T39" location="'Val testo - PNA 2019'!A20" display="'Val testo - PNA 2019'!A20"/>
    <hyperlink ref="U39" location="'Val testo - PNA 2019'!A28" display="'Val testo - PNA 2019'!A28"/>
    <hyperlink ref="V39" location="'Val testo - PNA 2019'!A36" display="'Val testo - PNA 2019'!A36"/>
    <hyperlink ref="X39" location="'Val testo - PNA 2019'!A46" display="'Val testo - PNA 2019'!A46"/>
    <hyperlink ref="Y39" location="'Val testo - PNA 2019'!A54" display="'Val testo - PNA 2019'!A54"/>
    <hyperlink ref="Z39" location="'Val testo - PNA 2019'!A62" display="'Val testo - PNA 2019'!A62"/>
    <hyperlink ref="AA39" location="'Val testo - PNA 2019'!A70" display="'Val testo - PNA 2019'!A70"/>
    <hyperlink ref="AB39" location="'Val testo - PNA 2019'!A78" display="'Val testo - PNA 2019'!A78"/>
    <hyperlink ref="AF39" location="'Val testo - PNA 2019'!A88" display="'Val testo - PNA 2019'!A88"/>
    <hyperlink ref="R56" location="'Val testo - PNA 2019'!A3" display="'Val testo - PNA 2019'!A3"/>
    <hyperlink ref="S56" location="'Val testo - PNA 2019'!A12" display="'Val testo - PNA 2019'!A12"/>
    <hyperlink ref="T56" location="'Val testo - PNA 2019'!A20" display="'Val testo - PNA 2019'!A20"/>
    <hyperlink ref="U56" location="'Val testo - PNA 2019'!A28" display="'Val testo - PNA 2019'!A28"/>
    <hyperlink ref="V56" location="'Val testo - PNA 2019'!A36" display="'Val testo - PNA 2019'!A36"/>
    <hyperlink ref="X56" location="'Val testo - PNA 2019'!A46" display="'Val testo - PNA 2019'!A46"/>
    <hyperlink ref="Y56" location="'Val testo - PNA 2019'!A54" display="'Val testo - PNA 2019'!A54"/>
    <hyperlink ref="Z56" location="'Val testo - PNA 2019'!A62" display="'Val testo - PNA 2019'!A62"/>
    <hyperlink ref="AA56" location="'Val testo - PNA 2019'!A70" display="'Val testo - PNA 2019'!A70"/>
    <hyperlink ref="AB56" location="'Val testo - PNA 2019'!A78" display="'Val testo - PNA 2019'!A78"/>
    <hyperlink ref="AF56" location="'Val testo - PNA 2019'!A88" display="'Val testo - PNA 2019'!A88"/>
    <hyperlink ref="R60" location="'Val testo - PNA 2019'!A3" display="'Val testo - PNA 2019'!A3"/>
    <hyperlink ref="S60" location="'Val testo - PNA 2019'!A12" display="'Val testo - PNA 2019'!A12"/>
    <hyperlink ref="T60" location="'Val testo - PNA 2019'!A20" display="'Val testo - PNA 2019'!A20"/>
    <hyperlink ref="U60" location="'Val testo - PNA 2019'!A28" display="'Val testo - PNA 2019'!A28"/>
    <hyperlink ref="V60" location="'Val testo - PNA 2019'!A36" display="'Val testo - PNA 2019'!A36"/>
    <hyperlink ref="X60" location="'Val testo - PNA 2019'!A46" display="'Val testo - PNA 2019'!A46"/>
    <hyperlink ref="Y60" location="'Val testo - PNA 2019'!A54" display="'Val testo - PNA 2019'!A54"/>
    <hyperlink ref="Z60" location="'Val testo - PNA 2019'!A62" display="'Val testo - PNA 2019'!A62"/>
    <hyperlink ref="AA60" location="'Val testo - PNA 2019'!A70" display="'Val testo - PNA 2019'!A70"/>
    <hyperlink ref="AB60" location="'Val testo - PNA 2019'!A78" display="'Val testo - PNA 2019'!A78"/>
    <hyperlink ref="AF60" location="'Val testo - PNA 2019'!A88" display="'Val testo - PNA 2019'!A88"/>
    <hyperlink ref="R77" location="'Val testo - PNA 2019'!A3" display="'Val testo - PNA 2019'!A3"/>
    <hyperlink ref="S77" location="'Val testo - PNA 2019'!A12" display="'Val testo - PNA 2019'!A12"/>
    <hyperlink ref="T77" location="'Val testo - PNA 2019'!A20" display="'Val testo - PNA 2019'!A20"/>
    <hyperlink ref="U77" location="'Val testo - PNA 2019'!A28" display="'Val testo - PNA 2019'!A28"/>
    <hyperlink ref="V77" location="'Val testo - PNA 2019'!A36" display="'Val testo - PNA 2019'!A36"/>
    <hyperlink ref="X77" location="'Val testo - PNA 2019'!A46" display="'Val testo - PNA 2019'!A46"/>
    <hyperlink ref="Y77" location="'Val testo - PNA 2019'!A54" display="'Val testo - PNA 2019'!A54"/>
    <hyperlink ref="Z77" location="'Val testo - PNA 2019'!A62" display="'Val testo - PNA 2019'!A62"/>
    <hyperlink ref="AA77" location="'Val testo - PNA 2019'!A70" display="'Val testo - PNA 2019'!A70"/>
    <hyperlink ref="AB77" location="'Val testo - PNA 2019'!A78" display="'Val testo - PNA 2019'!A78"/>
    <hyperlink ref="AF77" location="'Val testo - PNA 2019'!A88" display="'Val testo - PNA 2019'!A88"/>
    <hyperlink ref="R81" location="'Val testo - PNA 2019'!A3" display="'Val testo - PNA 2019'!A3"/>
    <hyperlink ref="S81" location="'Val testo - PNA 2019'!A12" display="'Val testo - PNA 2019'!A12"/>
    <hyperlink ref="T81" location="'Val testo - PNA 2019'!A20" display="'Val testo - PNA 2019'!A20"/>
    <hyperlink ref="U81" location="'Val testo - PNA 2019'!A28" display="'Val testo - PNA 2019'!A28"/>
    <hyperlink ref="V81" location="'Val testo - PNA 2019'!A36" display="'Val testo - PNA 2019'!A36"/>
    <hyperlink ref="X81" location="'Val testo - PNA 2019'!A46" display="'Val testo - PNA 2019'!A46"/>
    <hyperlink ref="Y81" location="'Val testo - PNA 2019'!A54" display="'Val testo - PNA 2019'!A54"/>
    <hyperlink ref="Z81" location="'Val testo - PNA 2019'!A62" display="'Val testo - PNA 2019'!A62"/>
    <hyperlink ref="AA81" location="'Val testo - PNA 2019'!A70" display="'Val testo - PNA 2019'!A70"/>
    <hyperlink ref="AB81" location="'Val testo - PNA 2019'!A78" display="'Val testo - PNA 2019'!A78"/>
    <hyperlink ref="AF81" location="'Val testo - PNA 2019'!A88" display="'Val testo - PNA 2019'!A88"/>
    <hyperlink ref="R98" location="'Val testo - PNA 2019'!A3" display="'Val testo - PNA 2019'!A3"/>
    <hyperlink ref="S98" location="'Val testo - PNA 2019'!A12" display="'Val testo - PNA 2019'!A12"/>
    <hyperlink ref="T98" location="'Val testo - PNA 2019'!A20" display="'Val testo - PNA 2019'!A20"/>
    <hyperlink ref="U98" location="'Val testo - PNA 2019'!A28" display="'Val testo - PNA 2019'!A28"/>
    <hyperlink ref="V98" location="'Val testo - PNA 2019'!A36" display="'Val testo - PNA 2019'!A36"/>
    <hyperlink ref="X98" location="'Val testo - PNA 2019'!A46" display="'Val testo - PNA 2019'!A46"/>
    <hyperlink ref="Y98" location="'Val testo - PNA 2019'!A54" display="'Val testo - PNA 2019'!A54"/>
    <hyperlink ref="Z98" location="'Val testo - PNA 2019'!A62" display="'Val testo - PNA 2019'!A62"/>
    <hyperlink ref="AA98" location="'Val testo - PNA 2019'!A70" display="'Val testo - PNA 2019'!A70"/>
    <hyperlink ref="AB98" location="'Val testo - PNA 2019'!A78" display="'Val testo - PNA 2019'!A78"/>
    <hyperlink ref="AF98" location="'Val testo - PNA 2019'!A88" display="'Val testo - PNA 2019'!A88"/>
    <hyperlink ref="R102" location="'Val testo - PNA 2019'!A3" display="'Val testo - PNA 2019'!A3"/>
    <hyperlink ref="S102" location="'Val testo - PNA 2019'!A12" display="'Val testo - PNA 2019'!A12"/>
    <hyperlink ref="T102" location="'Val testo - PNA 2019'!A20" display="'Val testo - PNA 2019'!A20"/>
    <hyperlink ref="U102" location="'Val testo - PNA 2019'!A28" display="'Val testo - PNA 2019'!A28"/>
    <hyperlink ref="V102" location="'Val testo - PNA 2019'!A36" display="'Val testo - PNA 2019'!A36"/>
    <hyperlink ref="X102" location="'Val testo - PNA 2019'!A46" display="'Val testo - PNA 2019'!A46"/>
    <hyperlink ref="Y102" location="'Val testo - PNA 2019'!A54" display="'Val testo - PNA 2019'!A54"/>
    <hyperlink ref="Z102" location="'Val testo - PNA 2019'!A62" display="'Val testo - PNA 2019'!A62"/>
    <hyperlink ref="AA102" location="'Val testo - PNA 2019'!A70" display="'Val testo - PNA 2019'!A70"/>
    <hyperlink ref="AB102" location="'Val testo - PNA 2019'!A78" display="'Val testo - PNA 2019'!A78"/>
    <hyperlink ref="AF102" location="'Val testo - PNA 2019'!A88" display="'Val testo - PNA 2019'!A88"/>
    <hyperlink ref="R119" location="'Val testo - PNA 2019'!A3" display="'Val testo - PNA 2019'!A3"/>
    <hyperlink ref="S119" location="'Val testo - PNA 2019'!A12" display="'Val testo - PNA 2019'!A12"/>
    <hyperlink ref="T119" location="'Val testo - PNA 2019'!A20" display="'Val testo - PNA 2019'!A20"/>
    <hyperlink ref="U119" location="'Val testo - PNA 2019'!A28" display="'Val testo - PNA 2019'!A28"/>
    <hyperlink ref="V119" location="'Val testo - PNA 2019'!A36" display="'Val testo - PNA 2019'!A36"/>
    <hyperlink ref="X119" location="'Val testo - PNA 2019'!A46" display="'Val testo - PNA 2019'!A46"/>
    <hyperlink ref="Y119" location="'Val testo - PNA 2019'!A54" display="'Val testo - PNA 2019'!A54"/>
    <hyperlink ref="Z119" location="'Val testo - PNA 2019'!A62" display="'Val testo - PNA 2019'!A62"/>
    <hyperlink ref="AA119" location="'Val testo - PNA 2019'!A70" display="'Val testo - PNA 2019'!A70"/>
    <hyperlink ref="AB119" location="'Val testo - PNA 2019'!A78" display="'Val testo - PNA 2019'!A78"/>
    <hyperlink ref="AF119" location="'Val testo - PNA 2019'!A88" display="'Val testo - PNA 2019'!A88"/>
    <hyperlink ref="R123" location="'Val testo - PNA 2019'!A3" display="'Val testo - PNA 2019'!A3"/>
    <hyperlink ref="S123" location="'Val testo - PNA 2019'!A12" display="'Val testo - PNA 2019'!A12"/>
    <hyperlink ref="T123" location="'Val testo - PNA 2019'!A20" display="'Val testo - PNA 2019'!A20"/>
    <hyperlink ref="U123" location="'Val testo - PNA 2019'!A28" display="'Val testo - PNA 2019'!A28"/>
    <hyperlink ref="V123" location="'Val testo - PNA 2019'!A36" display="'Val testo - PNA 2019'!A36"/>
    <hyperlink ref="X123" location="'Val testo - PNA 2019'!A46" display="'Val testo - PNA 2019'!A46"/>
    <hyperlink ref="Y123" location="'Val testo - PNA 2019'!A54" display="'Val testo - PNA 2019'!A54"/>
    <hyperlink ref="Z123" location="'Val testo - PNA 2019'!A62" display="'Val testo - PNA 2019'!A62"/>
    <hyperlink ref="AA123" location="'Val testo - PNA 2019'!A70" display="'Val testo - PNA 2019'!A70"/>
    <hyperlink ref="AB123" location="'Val testo - PNA 2019'!A78" display="'Val testo - PNA 2019'!A78"/>
    <hyperlink ref="AF123" location="'Val testo - PNA 2019'!A88" display="'Val testo - PNA 2019'!A88"/>
    <hyperlink ref="R140" location="'Val testo - PNA 2019'!A3" display="'Val testo - PNA 2019'!A3"/>
    <hyperlink ref="S140" location="'Val testo - PNA 2019'!A12" display="'Val testo - PNA 2019'!A12"/>
    <hyperlink ref="T140" location="'Val testo - PNA 2019'!A20" display="'Val testo - PNA 2019'!A20"/>
    <hyperlink ref="U140" location="'Val testo - PNA 2019'!A28" display="'Val testo - PNA 2019'!A28"/>
    <hyperlink ref="V140" location="'Val testo - PNA 2019'!A36" display="'Val testo - PNA 2019'!A36"/>
    <hyperlink ref="X140" location="'Val testo - PNA 2019'!A46" display="'Val testo - PNA 2019'!A46"/>
    <hyperlink ref="Y140" location="'Val testo - PNA 2019'!A54" display="'Val testo - PNA 2019'!A54"/>
    <hyperlink ref="Z140" location="'Val testo - PNA 2019'!A62" display="'Val testo - PNA 2019'!A62"/>
    <hyperlink ref="AA140" location="'Val testo - PNA 2019'!A70" display="'Val testo - PNA 2019'!A70"/>
    <hyperlink ref="AB140" location="'Val testo - PNA 2019'!A78" display="'Val testo - PNA 2019'!A78"/>
    <hyperlink ref="AF140" location="'Val testo - PNA 2019'!A88" display="'Val testo - PNA 2019'!A88"/>
    <hyperlink ref="R144" location="'Val testo - PNA 2019'!A3" display="'Val testo - PNA 2019'!A3"/>
    <hyperlink ref="S144" location="'Val testo - PNA 2019'!A12" display="'Val testo - PNA 2019'!A12"/>
    <hyperlink ref="T144" location="'Val testo - PNA 2019'!A20" display="'Val testo - PNA 2019'!A20"/>
    <hyperlink ref="U144" location="'Val testo - PNA 2019'!A28" display="'Val testo - PNA 2019'!A28"/>
    <hyperlink ref="V144" location="'Val testo - PNA 2019'!A36" display="'Val testo - PNA 2019'!A36"/>
    <hyperlink ref="X144" location="'Val testo - PNA 2019'!A46" display="'Val testo - PNA 2019'!A46"/>
    <hyperlink ref="Y144" location="'Val testo - PNA 2019'!A54" display="'Val testo - PNA 2019'!A54"/>
    <hyperlink ref="Z144" location="'Val testo - PNA 2019'!A62" display="'Val testo - PNA 2019'!A62"/>
    <hyperlink ref="AA144" location="'Val testo - PNA 2019'!A70" display="'Val testo - PNA 2019'!A70"/>
    <hyperlink ref="AB144" location="'Val testo - PNA 2019'!A78" display="'Val testo - PNA 2019'!A78"/>
    <hyperlink ref="AF144" location="'Val testo - PNA 2019'!A88" display="'Val testo - PNA 2019'!A88"/>
    <hyperlink ref="R161" location="'Val testo - PNA 2019'!A3" display="'Val testo - PNA 2019'!A3"/>
    <hyperlink ref="S161" location="'Val testo - PNA 2019'!A12" display="'Val testo - PNA 2019'!A12"/>
    <hyperlink ref="T161" location="'Val testo - PNA 2019'!A20" display="'Val testo - PNA 2019'!A20"/>
    <hyperlink ref="U161" location="'Val testo - PNA 2019'!A28" display="'Val testo - PNA 2019'!A28"/>
    <hyperlink ref="V161" location="'Val testo - PNA 2019'!A36" display="'Val testo - PNA 2019'!A36"/>
    <hyperlink ref="X161" location="'Val testo - PNA 2019'!A46" display="'Val testo - PNA 2019'!A46"/>
    <hyperlink ref="Y161" location="'Val testo - PNA 2019'!A54" display="'Val testo - PNA 2019'!A54"/>
    <hyperlink ref="Z161" location="'Val testo - PNA 2019'!A62" display="'Val testo - PNA 2019'!A62"/>
    <hyperlink ref="AA161" location="'Val testo - PNA 2019'!A70" display="'Val testo - PNA 2019'!A70"/>
    <hyperlink ref="AB161" location="'Val testo - PNA 2019'!A78" display="'Val testo - PNA 2019'!A78"/>
    <hyperlink ref="AF161" location="'Val testo - PNA 2019'!A88" display="'Val testo - PNA 2019'!A88"/>
    <hyperlink ref="R165" location="'Val testo - PNA 2019'!A3" display="'Val testo - PNA 2019'!A3"/>
    <hyperlink ref="S165" location="'Val testo - PNA 2019'!A12" display="'Val testo - PNA 2019'!A12"/>
    <hyperlink ref="T165" location="'Val testo - PNA 2019'!A20" display="'Val testo - PNA 2019'!A20"/>
    <hyperlink ref="U165" location="'Val testo - PNA 2019'!A28" display="'Val testo - PNA 2019'!A28"/>
    <hyperlink ref="V165" location="'Val testo - PNA 2019'!A36" display="'Val testo - PNA 2019'!A36"/>
    <hyperlink ref="X165" location="'Val testo - PNA 2019'!A46" display="'Val testo - PNA 2019'!A46"/>
    <hyperlink ref="Y165" location="'Val testo - PNA 2019'!A54" display="'Val testo - PNA 2019'!A54"/>
    <hyperlink ref="Z165" location="'Val testo - PNA 2019'!A62" display="'Val testo - PNA 2019'!A62"/>
    <hyperlink ref="AA165" location="'Val testo - PNA 2019'!A70" display="'Val testo - PNA 2019'!A70"/>
    <hyperlink ref="AB165" location="'Val testo - PNA 2019'!A78" display="'Val testo - PNA 2019'!A78"/>
    <hyperlink ref="AF165" location="'Val testo - PNA 2019'!A88" display="'Val testo - PNA 2019'!A88"/>
    <hyperlink ref="R182" location="'Val testo - PNA 2019'!A3" display="'Val testo - PNA 2019'!A3"/>
    <hyperlink ref="S182" location="'Val testo - PNA 2019'!A12" display="'Val testo - PNA 2019'!A12"/>
    <hyperlink ref="T182" location="'Val testo - PNA 2019'!A20" display="'Val testo - PNA 2019'!A20"/>
    <hyperlink ref="U182" location="'Val testo - PNA 2019'!A28" display="'Val testo - PNA 2019'!A28"/>
    <hyperlink ref="V182" location="'Val testo - PNA 2019'!A36" display="'Val testo - PNA 2019'!A36"/>
    <hyperlink ref="X182" location="'Val testo - PNA 2019'!A46" display="'Val testo - PNA 2019'!A46"/>
    <hyperlink ref="Y182" location="'Val testo - PNA 2019'!A54" display="'Val testo - PNA 2019'!A54"/>
    <hyperlink ref="Z182" location="'Val testo - PNA 2019'!A62" display="'Val testo - PNA 2019'!A62"/>
    <hyperlink ref="AA182" location="'Val testo - PNA 2019'!A70" display="'Val testo - PNA 2019'!A70"/>
    <hyperlink ref="AB182" location="'Val testo - PNA 2019'!A78" display="'Val testo - PNA 2019'!A78"/>
    <hyperlink ref="AF182" location="'Val testo - PNA 2019'!A88" display="'Val testo - PNA 2019'!A88"/>
    <hyperlink ref="R186" location="'Val testo - PNA 2019'!A3" display="'Val testo - PNA 2019'!A3"/>
    <hyperlink ref="S186" location="'Val testo - PNA 2019'!A12" display="'Val testo - PNA 2019'!A12"/>
    <hyperlink ref="T186" location="'Val testo - PNA 2019'!A20" display="'Val testo - PNA 2019'!A20"/>
    <hyperlink ref="U186" location="'Val testo - PNA 2019'!A28" display="'Val testo - PNA 2019'!A28"/>
    <hyperlink ref="V186" location="'Val testo - PNA 2019'!A36" display="'Val testo - PNA 2019'!A36"/>
    <hyperlink ref="X186" location="'Val testo - PNA 2019'!A46" display="'Val testo - PNA 2019'!A46"/>
    <hyperlink ref="Y186" location="'Val testo - PNA 2019'!A54" display="'Val testo - PNA 2019'!A54"/>
    <hyperlink ref="Z186" location="'Val testo - PNA 2019'!A62" display="'Val testo - PNA 2019'!A62"/>
    <hyperlink ref="AA186" location="'Val testo - PNA 2019'!A70" display="'Val testo - PNA 2019'!A70"/>
    <hyperlink ref="AB186" location="'Val testo - PNA 2019'!A78" display="'Val testo - PNA 2019'!A78"/>
    <hyperlink ref="AF186" location="'Val testo - PNA 2019'!A88" display="'Val testo - PNA 2019'!A88"/>
    <hyperlink ref="R203" location="'Val testo - PNA 2019'!A3" display="'Val testo - PNA 2019'!A3"/>
    <hyperlink ref="S203" location="'Val testo - PNA 2019'!A12" display="'Val testo - PNA 2019'!A12"/>
    <hyperlink ref="T203" location="'Val testo - PNA 2019'!A20" display="'Val testo - PNA 2019'!A20"/>
    <hyperlink ref="U203" location="'Val testo - PNA 2019'!A28" display="'Val testo - PNA 2019'!A28"/>
    <hyperlink ref="V203" location="'Val testo - PNA 2019'!A36" display="'Val testo - PNA 2019'!A36"/>
    <hyperlink ref="X203" location="'Val testo - PNA 2019'!A46" display="'Val testo - PNA 2019'!A46"/>
    <hyperlink ref="Y203" location="'Val testo - PNA 2019'!A54" display="'Val testo - PNA 2019'!A54"/>
    <hyperlink ref="Z203" location="'Val testo - PNA 2019'!A62" display="'Val testo - PNA 2019'!A62"/>
    <hyperlink ref="AA203" location="'Val testo - PNA 2019'!A70" display="'Val testo - PNA 2019'!A70"/>
    <hyperlink ref="AB203" location="'Val testo - PNA 2019'!A78" display="'Val testo - PNA 2019'!A78"/>
    <hyperlink ref="AF203" location="'Val testo - PNA 2019'!A88" display="'Val testo - PNA 2019'!A88"/>
    <hyperlink ref="R207" location="'Val testo - PNA 2019'!A3" display="'Val testo - PNA 2019'!A3"/>
    <hyperlink ref="S207" location="'Val testo - PNA 2019'!A12" display="'Val testo - PNA 2019'!A12"/>
    <hyperlink ref="T207" location="'Val testo - PNA 2019'!A20" display="'Val testo - PNA 2019'!A20"/>
    <hyperlink ref="U207" location="'Val testo - PNA 2019'!A28" display="'Val testo - PNA 2019'!A28"/>
    <hyperlink ref="V207" location="'Val testo - PNA 2019'!A36" display="'Val testo - PNA 2019'!A36"/>
    <hyperlink ref="X207" location="'Val testo - PNA 2019'!A46" display="'Val testo - PNA 2019'!A46"/>
    <hyperlink ref="Y207" location="'Val testo - PNA 2019'!A54" display="'Val testo - PNA 2019'!A54"/>
    <hyperlink ref="Z207" location="'Val testo - PNA 2019'!A62" display="'Val testo - PNA 2019'!A62"/>
    <hyperlink ref="AA207" location="'Val testo - PNA 2019'!A70" display="'Val testo - PNA 2019'!A70"/>
    <hyperlink ref="AB207" location="'Val testo - PNA 2019'!A78" display="'Val testo - PNA 2019'!A78"/>
    <hyperlink ref="AF207" location="'Val testo - PNA 2019'!A88" display="'Val testo - PNA 2019'!A88"/>
    <hyperlink ref="R224" location="'Val testo - PNA 2019'!A3" display="'Val testo - PNA 2019'!A3"/>
    <hyperlink ref="S224" location="'Val testo - PNA 2019'!A12" display="'Val testo - PNA 2019'!A12"/>
    <hyperlink ref="T224" location="'Val testo - PNA 2019'!A20" display="'Val testo - PNA 2019'!A20"/>
    <hyperlink ref="U224" location="'Val testo - PNA 2019'!A28" display="'Val testo - PNA 2019'!A28"/>
    <hyperlink ref="V224" location="'Val testo - PNA 2019'!A36" display="'Val testo - PNA 2019'!A36"/>
    <hyperlink ref="X224" location="'Val testo - PNA 2019'!A46" display="'Val testo - PNA 2019'!A46"/>
    <hyperlink ref="Y224" location="'Val testo - PNA 2019'!A54" display="'Val testo - PNA 2019'!A54"/>
    <hyperlink ref="Z224" location="'Val testo - PNA 2019'!A62" display="'Val testo - PNA 2019'!A62"/>
    <hyperlink ref="AA224" location="'Val testo - PNA 2019'!A70" display="'Val testo - PNA 2019'!A70"/>
    <hyperlink ref="AB224" location="'Val testo - PNA 2019'!A78" display="'Val testo - PNA 2019'!A78"/>
    <hyperlink ref="AF224" location="'Val testo - PNA 2019'!A88" display="'Val testo - PNA 2019'!A88"/>
    <hyperlink ref="R228" location="'Val testo - PNA 2019'!A3" display="'Val testo - PNA 2019'!A3"/>
    <hyperlink ref="S228" location="'Val testo - PNA 2019'!A12" display="'Val testo - PNA 2019'!A12"/>
    <hyperlink ref="T228" location="'Val testo - PNA 2019'!A20" display="'Val testo - PNA 2019'!A20"/>
    <hyperlink ref="U228" location="'Val testo - PNA 2019'!A28" display="'Val testo - PNA 2019'!A28"/>
    <hyperlink ref="V228" location="'Val testo - PNA 2019'!A36" display="'Val testo - PNA 2019'!A36"/>
    <hyperlink ref="X228" location="'Val testo - PNA 2019'!A46" display="'Val testo - PNA 2019'!A46"/>
    <hyperlink ref="Y228" location="'Val testo - PNA 2019'!A54" display="'Val testo - PNA 2019'!A54"/>
    <hyperlink ref="Z228" location="'Val testo - PNA 2019'!A62" display="'Val testo - PNA 2019'!A62"/>
    <hyperlink ref="AA228" location="'Val testo - PNA 2019'!A70" display="'Val testo - PNA 2019'!A70"/>
    <hyperlink ref="AB228" location="'Val testo - PNA 2019'!A78" display="'Val testo - PNA 2019'!A78"/>
    <hyperlink ref="AF228" location="'Val testo - PNA 2019'!A88" display="'Val testo - PNA 2019'!A88"/>
    <hyperlink ref="R245" location="'Val testo - PNA 2019'!A3" display="'Val testo - PNA 2019'!A3"/>
    <hyperlink ref="S245" location="'Val testo - PNA 2019'!A12" display="'Val testo - PNA 2019'!A12"/>
    <hyperlink ref="T245" location="'Val testo - PNA 2019'!A20" display="'Val testo - PNA 2019'!A20"/>
    <hyperlink ref="U245" location="'Val testo - PNA 2019'!A28" display="'Val testo - PNA 2019'!A28"/>
    <hyperlink ref="V245" location="'Val testo - PNA 2019'!A36" display="'Val testo - PNA 2019'!A36"/>
    <hyperlink ref="X245" location="'Val testo - PNA 2019'!A46" display="'Val testo - PNA 2019'!A46"/>
    <hyperlink ref="Y245" location="'Val testo - PNA 2019'!A54" display="'Val testo - PNA 2019'!A54"/>
    <hyperlink ref="Z245" location="'Val testo - PNA 2019'!A62" display="'Val testo - PNA 2019'!A62"/>
    <hyperlink ref="AA245" location="'Val testo - PNA 2019'!A70" display="'Val testo - PNA 2019'!A70"/>
    <hyperlink ref="AB245" location="'Val testo - PNA 2019'!A78" display="'Val testo - PNA 2019'!A78"/>
    <hyperlink ref="AF245" location="'Val testo - PNA 2019'!A88" display="'Val testo - PNA 2019'!A88"/>
    <hyperlink ref="R249" location="'Val testo - PNA 2019'!A3" display="'Val testo - PNA 2019'!A3"/>
    <hyperlink ref="S249" location="'Val testo - PNA 2019'!A12" display="'Val testo - PNA 2019'!A12"/>
    <hyperlink ref="T249" location="'Val testo - PNA 2019'!A20" display="'Val testo - PNA 2019'!A20"/>
    <hyperlink ref="U249" location="'Val testo - PNA 2019'!A28" display="'Val testo - PNA 2019'!A28"/>
    <hyperlink ref="V249" location="'Val testo - PNA 2019'!A36" display="'Val testo - PNA 2019'!A36"/>
    <hyperlink ref="X249" location="'Val testo - PNA 2019'!A46" display="'Val testo - PNA 2019'!A46"/>
    <hyperlink ref="Y249" location="'Val testo - PNA 2019'!A54" display="'Val testo - PNA 2019'!A54"/>
    <hyperlink ref="Z249" location="'Val testo - PNA 2019'!A62" display="'Val testo - PNA 2019'!A62"/>
    <hyperlink ref="AA249" location="'Val testo - PNA 2019'!A70" display="'Val testo - PNA 2019'!A70"/>
    <hyperlink ref="AB249" location="'Val testo - PNA 2019'!A78" display="'Val testo - PNA 2019'!A78"/>
    <hyperlink ref="AF249" location="'Val testo - PNA 2019'!A88" display="'Val testo - PNA 2019'!A88"/>
    <hyperlink ref="R266" location="'Val testo - PNA 2019'!A3" display="'Val testo - PNA 2019'!A3"/>
    <hyperlink ref="S266" location="'Val testo - PNA 2019'!A12" display="'Val testo - PNA 2019'!A12"/>
    <hyperlink ref="T266" location="'Val testo - PNA 2019'!A20" display="'Val testo - PNA 2019'!A20"/>
    <hyperlink ref="U266" location="'Val testo - PNA 2019'!A28" display="'Val testo - PNA 2019'!A28"/>
    <hyperlink ref="V266" location="'Val testo - PNA 2019'!A36" display="'Val testo - PNA 2019'!A36"/>
    <hyperlink ref="X266" location="'Val testo - PNA 2019'!A46" display="'Val testo - PNA 2019'!A46"/>
    <hyperlink ref="Y266" location="'Val testo - PNA 2019'!A54" display="'Val testo - PNA 2019'!A54"/>
    <hyperlink ref="Z266" location="'Val testo - PNA 2019'!A62" display="'Val testo - PNA 2019'!A62"/>
    <hyperlink ref="AA266" location="'Val testo - PNA 2019'!A70" display="'Val testo - PNA 2019'!A70"/>
    <hyperlink ref="AB266" location="'Val testo - PNA 2019'!A78" display="'Val testo - PNA 2019'!A78"/>
    <hyperlink ref="AF266" location="'Val testo - PNA 2019'!A88" display="'Val testo - PNA 2019'!A88"/>
    <hyperlink ref="R270" location="'Val testo - PNA 2019'!A3" display="'Val testo - PNA 2019'!A3"/>
    <hyperlink ref="S270" location="'Val testo - PNA 2019'!A12" display="'Val testo - PNA 2019'!A12"/>
    <hyperlink ref="T270" location="'Val testo - PNA 2019'!A20" display="'Val testo - PNA 2019'!A20"/>
    <hyperlink ref="U270" location="'Val testo - PNA 2019'!A28" display="'Val testo - PNA 2019'!A28"/>
    <hyperlink ref="V270" location="'Val testo - PNA 2019'!A36" display="'Val testo - PNA 2019'!A36"/>
    <hyperlink ref="X270" location="'Val testo - PNA 2019'!A46" display="'Val testo - PNA 2019'!A46"/>
    <hyperlink ref="Y270" location="'Val testo - PNA 2019'!A54" display="'Val testo - PNA 2019'!A54"/>
    <hyperlink ref="Z270" location="'Val testo - PNA 2019'!A62" display="'Val testo - PNA 2019'!A62"/>
    <hyperlink ref="AA270" location="'Val testo - PNA 2019'!A70" display="'Val testo - PNA 2019'!A70"/>
    <hyperlink ref="AB270" location="'Val testo - PNA 2019'!A78" display="'Val testo - PNA 2019'!A78"/>
    <hyperlink ref="AF270" location="'Val testo - PNA 2019'!A88" display="'Val testo - PNA 2019'!A88"/>
    <hyperlink ref="R287" location="'Val testo - PNA 2019'!A3" display="'Val testo - PNA 2019'!A3"/>
    <hyperlink ref="S287" location="'Val testo - PNA 2019'!A12" display="'Val testo - PNA 2019'!A12"/>
    <hyperlink ref="T287" location="'Val testo - PNA 2019'!A20" display="'Val testo - PNA 2019'!A20"/>
    <hyperlink ref="U287" location="'Val testo - PNA 2019'!A28" display="'Val testo - PNA 2019'!A28"/>
    <hyperlink ref="V287" location="'Val testo - PNA 2019'!A36" display="'Val testo - PNA 2019'!A36"/>
    <hyperlink ref="X287" location="'Val testo - PNA 2019'!A46" display="'Val testo - PNA 2019'!A46"/>
    <hyperlink ref="Y287" location="'Val testo - PNA 2019'!A54" display="'Val testo - PNA 2019'!A54"/>
    <hyperlink ref="Z287" location="'Val testo - PNA 2019'!A62" display="'Val testo - PNA 2019'!A62"/>
    <hyperlink ref="AA287" location="'Val testo - PNA 2019'!A70" display="'Val testo - PNA 2019'!A70"/>
    <hyperlink ref="AB287" location="'Val testo - PNA 2019'!A78" display="'Val testo - PNA 2019'!A78"/>
    <hyperlink ref="AF287" location="'Val testo - PNA 2019'!A88" display="'Val testo - PNA 2019'!A88"/>
    <hyperlink ref="R291" location="'Val testo - PNA 2019'!A3" display="'Val testo - PNA 2019'!A3"/>
    <hyperlink ref="S291" location="'Val testo - PNA 2019'!A12" display="'Val testo - PNA 2019'!A12"/>
    <hyperlink ref="T291" location="'Val testo - PNA 2019'!A20" display="'Val testo - PNA 2019'!A20"/>
    <hyperlink ref="U291" location="'Val testo - PNA 2019'!A28" display="'Val testo - PNA 2019'!A28"/>
    <hyperlink ref="V291" location="'Val testo - PNA 2019'!A36" display="'Val testo - PNA 2019'!A36"/>
    <hyperlink ref="X291" location="'Val testo - PNA 2019'!A46" display="'Val testo - PNA 2019'!A46"/>
    <hyperlink ref="Y291" location="'Val testo - PNA 2019'!A54" display="'Val testo - PNA 2019'!A54"/>
    <hyperlink ref="Z291" location="'Val testo - PNA 2019'!A62" display="'Val testo - PNA 2019'!A62"/>
    <hyperlink ref="AA291" location="'Val testo - PNA 2019'!A70" display="'Val testo - PNA 2019'!A70"/>
    <hyperlink ref="AB291" location="'Val testo - PNA 2019'!A78" display="'Val testo - PNA 2019'!A78"/>
    <hyperlink ref="AF291" location="'Val testo - PNA 2019'!A88" display="'Val testo - PNA 2019'!A88"/>
    <hyperlink ref="R308" location="'Val testo - PNA 2019'!A3" display="'Val testo - PNA 2019'!A3"/>
    <hyperlink ref="S308" location="'Val testo - PNA 2019'!A12" display="'Val testo - PNA 2019'!A12"/>
    <hyperlink ref="T308" location="'Val testo - PNA 2019'!A20" display="'Val testo - PNA 2019'!A20"/>
    <hyperlink ref="U308" location="'Val testo - PNA 2019'!A28" display="'Val testo - PNA 2019'!A28"/>
    <hyperlink ref="V308" location="'Val testo - PNA 2019'!A36" display="'Val testo - PNA 2019'!A36"/>
    <hyperlink ref="X308" location="'Val testo - PNA 2019'!A46" display="'Val testo - PNA 2019'!A46"/>
    <hyperlink ref="Y308" location="'Val testo - PNA 2019'!A54" display="'Val testo - PNA 2019'!A54"/>
    <hyperlink ref="Z308" location="'Val testo - PNA 2019'!A62" display="'Val testo - PNA 2019'!A62"/>
    <hyperlink ref="AA308" location="'Val testo - PNA 2019'!A70" display="'Val testo - PNA 2019'!A70"/>
    <hyperlink ref="AB308" location="'Val testo - PNA 2019'!A78" display="'Val testo - PNA 2019'!A78"/>
    <hyperlink ref="AF308" location="'Val testo - PNA 2019'!A88" display="'Val testo - PNA 2019'!A88"/>
    <hyperlink ref="R312" location="'Val testo - PNA 2019'!A3" display="'Val testo - PNA 2019'!A3"/>
    <hyperlink ref="S312" location="'Val testo - PNA 2019'!A12" display="'Val testo - PNA 2019'!A12"/>
    <hyperlink ref="T312" location="'Val testo - PNA 2019'!A20" display="'Val testo - PNA 2019'!A20"/>
    <hyperlink ref="U312" location="'Val testo - PNA 2019'!A28" display="'Val testo - PNA 2019'!A28"/>
    <hyperlink ref="V312" location="'Val testo - PNA 2019'!A36" display="'Val testo - PNA 2019'!A36"/>
    <hyperlink ref="X312" location="'Val testo - PNA 2019'!A46" display="'Val testo - PNA 2019'!A46"/>
    <hyperlink ref="Y312" location="'Val testo - PNA 2019'!A54" display="'Val testo - PNA 2019'!A54"/>
    <hyperlink ref="Z312" location="'Val testo - PNA 2019'!A62" display="'Val testo - PNA 2019'!A62"/>
    <hyperlink ref="AA312" location="'Val testo - PNA 2019'!A70" display="'Val testo - PNA 2019'!A70"/>
    <hyperlink ref="AB312" location="'Val testo - PNA 2019'!A78" display="'Val testo - PNA 2019'!A78"/>
    <hyperlink ref="AF312" location="'Val testo - PNA 2019'!A88" display="'Val testo - PNA 2019'!A88"/>
    <hyperlink ref="R329" location="'Val testo - PNA 2019'!A3" display="'Val testo - PNA 2019'!A3"/>
    <hyperlink ref="S329" location="'Val testo - PNA 2019'!A12" display="'Val testo - PNA 2019'!A12"/>
    <hyperlink ref="T329" location="'Val testo - PNA 2019'!A20" display="'Val testo - PNA 2019'!A20"/>
    <hyperlink ref="U329" location="'Val testo - PNA 2019'!A28" display="'Val testo - PNA 2019'!A28"/>
    <hyperlink ref="V329" location="'Val testo - PNA 2019'!A36" display="'Val testo - PNA 2019'!A36"/>
    <hyperlink ref="X329" location="'Val testo - PNA 2019'!A46" display="'Val testo - PNA 2019'!A46"/>
    <hyperlink ref="Y329" location="'Val testo - PNA 2019'!A54" display="'Val testo - PNA 2019'!A54"/>
    <hyperlink ref="Z329" location="'Val testo - PNA 2019'!A62" display="'Val testo - PNA 2019'!A62"/>
    <hyperlink ref="AA329" location="'Val testo - PNA 2019'!A70" display="'Val testo - PNA 2019'!A70"/>
    <hyperlink ref="AB329" location="'Val testo - PNA 2019'!A78" display="'Val testo - PNA 2019'!A78"/>
    <hyperlink ref="AF329" location="'Val testo - PNA 2019'!A88" display="'Val testo - PNA 2019'!A88"/>
    <hyperlink ref="R333" location="'Val testo - PNA 2019'!A3" display="'Val testo - PNA 2019'!A3"/>
    <hyperlink ref="S333" location="'Val testo - PNA 2019'!A12" display="'Val testo - PNA 2019'!A12"/>
    <hyperlink ref="T333" location="'Val testo - PNA 2019'!A20" display="'Val testo - PNA 2019'!A20"/>
    <hyperlink ref="U333" location="'Val testo - PNA 2019'!A28" display="'Val testo - PNA 2019'!A28"/>
    <hyperlink ref="V333" location="'Val testo - PNA 2019'!A36" display="'Val testo - PNA 2019'!A36"/>
    <hyperlink ref="X333" location="'Val testo - PNA 2019'!A46" display="'Val testo - PNA 2019'!A46"/>
    <hyperlink ref="Y333" location="'Val testo - PNA 2019'!A54" display="'Val testo - PNA 2019'!A54"/>
    <hyperlink ref="Z333" location="'Val testo - PNA 2019'!A62" display="'Val testo - PNA 2019'!A62"/>
    <hyperlink ref="AA333" location="'Val testo - PNA 2019'!A70" display="'Val testo - PNA 2019'!A70"/>
    <hyperlink ref="AB333" location="'Val testo - PNA 2019'!A78" display="'Val testo - PNA 2019'!A78"/>
    <hyperlink ref="AF333" location="'Val testo - PNA 2019'!A88" display="'Val testo - PNA 2019'!A88"/>
    <hyperlink ref="R350" location="'Val testo - PNA 2019'!A3" display="'Val testo - PNA 2019'!A3"/>
    <hyperlink ref="S350" location="'Val testo - PNA 2019'!A12" display="'Val testo - PNA 2019'!A12"/>
    <hyperlink ref="T350" location="'Val testo - PNA 2019'!A20" display="'Val testo - PNA 2019'!A20"/>
    <hyperlink ref="U350" location="'Val testo - PNA 2019'!A28" display="'Val testo - PNA 2019'!A28"/>
    <hyperlink ref="V350" location="'Val testo - PNA 2019'!A36" display="'Val testo - PNA 2019'!A36"/>
    <hyperlink ref="X350" location="'Val testo - PNA 2019'!A46" display="'Val testo - PNA 2019'!A46"/>
    <hyperlink ref="Y350" location="'Val testo - PNA 2019'!A54" display="'Val testo - PNA 2019'!A54"/>
    <hyperlink ref="Z350" location="'Val testo - PNA 2019'!A62" display="'Val testo - PNA 2019'!A62"/>
    <hyperlink ref="AA350" location="'Val testo - PNA 2019'!A70" display="'Val testo - PNA 2019'!A70"/>
    <hyperlink ref="AB350" location="'Val testo - PNA 2019'!A78" display="'Val testo - PNA 2019'!A78"/>
    <hyperlink ref="AF350" location="'Val testo - PNA 2019'!A88" display="'Val testo - PNA 2019'!A88"/>
    <hyperlink ref="R354" location="'Val testo - PNA 2019'!A3" display="'Val testo - PNA 2019'!A3"/>
    <hyperlink ref="S354" location="'Val testo - PNA 2019'!A12" display="'Val testo - PNA 2019'!A12"/>
    <hyperlink ref="T354" location="'Val testo - PNA 2019'!A20" display="'Val testo - PNA 2019'!A20"/>
    <hyperlink ref="U354" location="'Val testo - PNA 2019'!A28" display="'Val testo - PNA 2019'!A28"/>
    <hyperlink ref="V354" location="'Val testo - PNA 2019'!A36" display="'Val testo - PNA 2019'!A36"/>
    <hyperlink ref="X354" location="'Val testo - PNA 2019'!A46" display="'Val testo - PNA 2019'!A46"/>
    <hyperlink ref="Y354" location="'Val testo - PNA 2019'!A54" display="'Val testo - PNA 2019'!A54"/>
    <hyperlink ref="Z354" location="'Val testo - PNA 2019'!A62" display="'Val testo - PNA 2019'!A62"/>
    <hyperlink ref="AA354" location="'Val testo - PNA 2019'!A70" display="'Val testo - PNA 2019'!A70"/>
    <hyperlink ref="AB354" location="'Val testo - PNA 2019'!A78" display="'Val testo - PNA 2019'!A78"/>
    <hyperlink ref="AF354" location="'Val testo - PNA 2019'!A88" display="'Val testo - PNA 2019'!A88"/>
    <hyperlink ref="R371" location="'Val testo - PNA 2019'!A3" display="'Val testo - PNA 2019'!A3"/>
    <hyperlink ref="S371" location="'Val testo - PNA 2019'!A12" display="'Val testo - PNA 2019'!A12"/>
    <hyperlink ref="T371" location="'Val testo - PNA 2019'!A20" display="'Val testo - PNA 2019'!A20"/>
    <hyperlink ref="U371" location="'Val testo - PNA 2019'!A28" display="'Val testo - PNA 2019'!A28"/>
    <hyperlink ref="V371" location="'Val testo - PNA 2019'!A36" display="'Val testo - PNA 2019'!A36"/>
    <hyperlink ref="X371" location="'Val testo - PNA 2019'!A46" display="'Val testo - PNA 2019'!A46"/>
    <hyperlink ref="Y371" location="'Val testo - PNA 2019'!A54" display="'Val testo - PNA 2019'!A54"/>
    <hyperlink ref="Z371" location="'Val testo - PNA 2019'!A62" display="'Val testo - PNA 2019'!A62"/>
    <hyperlink ref="AA371" location="'Val testo - PNA 2019'!A70" display="'Val testo - PNA 2019'!A70"/>
    <hyperlink ref="AB371" location="'Val testo - PNA 2019'!A78" display="'Val testo - PNA 2019'!A78"/>
    <hyperlink ref="AF371" location="'Val testo - PNA 2019'!A88" display="'Val testo - PNA 2019'!A88"/>
    <hyperlink ref="R375" location="'Val testo - PNA 2019'!A3" display="'Val testo - PNA 2019'!A3"/>
    <hyperlink ref="S375" location="'Val testo - PNA 2019'!A12" display="'Val testo - PNA 2019'!A12"/>
    <hyperlink ref="T375" location="'Val testo - PNA 2019'!A20" display="'Val testo - PNA 2019'!A20"/>
    <hyperlink ref="U375" location="'Val testo - PNA 2019'!A28" display="'Val testo - PNA 2019'!A28"/>
    <hyperlink ref="V375" location="'Val testo - PNA 2019'!A36" display="'Val testo - PNA 2019'!A36"/>
    <hyperlink ref="X375" location="'Val testo - PNA 2019'!A46" display="'Val testo - PNA 2019'!A46"/>
    <hyperlink ref="Y375" location="'Val testo - PNA 2019'!A54" display="'Val testo - PNA 2019'!A54"/>
    <hyperlink ref="Z375" location="'Val testo - PNA 2019'!A62" display="'Val testo - PNA 2019'!A62"/>
    <hyperlink ref="AA375" location="'Val testo - PNA 2019'!A70" display="'Val testo - PNA 2019'!A70"/>
    <hyperlink ref="AB375" location="'Val testo - PNA 2019'!A78" display="'Val testo - PNA 2019'!A78"/>
    <hyperlink ref="AF375" location="'Val testo - PNA 2019'!A88" display="'Val testo - PNA 2019'!A88"/>
    <hyperlink ref="R392" location="'Val testo - PNA 2019'!A3" display="'Val testo - PNA 2019'!A3"/>
    <hyperlink ref="S392" location="'Val testo - PNA 2019'!A12" display="'Val testo - PNA 2019'!A12"/>
    <hyperlink ref="T392" location="'Val testo - PNA 2019'!A20" display="'Val testo - PNA 2019'!A20"/>
    <hyperlink ref="U392" location="'Val testo - PNA 2019'!A28" display="'Val testo - PNA 2019'!A28"/>
    <hyperlink ref="V392" location="'Val testo - PNA 2019'!A36" display="'Val testo - PNA 2019'!A36"/>
    <hyperlink ref="X392" location="'Val testo - PNA 2019'!A46" display="'Val testo - PNA 2019'!A46"/>
    <hyperlink ref="Y392" location="'Val testo - PNA 2019'!A54" display="'Val testo - PNA 2019'!A54"/>
    <hyperlink ref="Z392" location="'Val testo - PNA 2019'!A62" display="'Val testo - PNA 2019'!A62"/>
    <hyperlink ref="AA392" location="'Val testo - PNA 2019'!A70" display="'Val testo - PNA 2019'!A70"/>
    <hyperlink ref="AB392" location="'Val testo - PNA 2019'!A78" display="'Val testo - PNA 2019'!A78"/>
    <hyperlink ref="AF392" location="'Val testo - PNA 2019'!A88" display="'Val testo - PNA 2019'!A88"/>
    <hyperlink ref="R396" location="'Val testo - PNA 2019'!A3" display="'Val testo - PNA 2019'!A3"/>
    <hyperlink ref="S396" location="'Val testo - PNA 2019'!A12" display="'Val testo - PNA 2019'!A12"/>
    <hyperlink ref="T396" location="'Val testo - PNA 2019'!A20" display="'Val testo - PNA 2019'!A20"/>
    <hyperlink ref="U396" location="'Val testo - PNA 2019'!A28" display="'Val testo - PNA 2019'!A28"/>
    <hyperlink ref="V396" location="'Val testo - PNA 2019'!A36" display="'Val testo - PNA 2019'!A36"/>
    <hyperlink ref="X396" location="'Val testo - PNA 2019'!A46" display="'Val testo - PNA 2019'!A46"/>
    <hyperlink ref="Y396" location="'Val testo - PNA 2019'!A54" display="'Val testo - PNA 2019'!A54"/>
    <hyperlink ref="Z396" location="'Val testo - PNA 2019'!A62" display="'Val testo - PNA 2019'!A62"/>
    <hyperlink ref="AA396" location="'Val testo - PNA 2019'!A70" display="'Val testo - PNA 2019'!A70"/>
    <hyperlink ref="AB396" location="'Val testo - PNA 2019'!A78" display="'Val testo - PNA 2019'!A78"/>
    <hyperlink ref="AF396" location="'Val testo - PNA 2019'!A88" display="'Val testo - PNA 2019'!A88"/>
    <hyperlink ref="R413" location="'Val testo - PNA 2019'!A3" display="'Val testo - PNA 2019'!A3"/>
    <hyperlink ref="S413" location="'Val testo - PNA 2019'!A12" display="'Val testo - PNA 2019'!A12"/>
    <hyperlink ref="T413" location="'Val testo - PNA 2019'!A20" display="'Val testo - PNA 2019'!A20"/>
    <hyperlink ref="U413" location="'Val testo - PNA 2019'!A28" display="'Val testo - PNA 2019'!A28"/>
    <hyperlink ref="V413" location="'Val testo - PNA 2019'!A36" display="'Val testo - PNA 2019'!A36"/>
    <hyperlink ref="X413" location="'Val testo - PNA 2019'!A46" display="'Val testo - PNA 2019'!A46"/>
    <hyperlink ref="Y413" location="'Val testo - PNA 2019'!A54" display="'Val testo - PNA 2019'!A54"/>
    <hyperlink ref="Z413" location="'Val testo - PNA 2019'!A62" display="'Val testo - PNA 2019'!A62"/>
    <hyperlink ref="AA413" location="'Val testo - PNA 2019'!A70" display="'Val testo - PNA 2019'!A70"/>
    <hyperlink ref="AB413" location="'Val testo - PNA 2019'!A78" display="'Val testo - PNA 2019'!A78"/>
    <hyperlink ref="AF413" location="'Val testo - PNA 2019'!A88" display="'Val testo - PNA 2019'!A88"/>
    <hyperlink ref="R417" location="'Val testo - PNA 2019'!A3" display="'Val testo - PNA 2019'!A3"/>
    <hyperlink ref="S417" location="'Val testo - PNA 2019'!A12" display="'Val testo - PNA 2019'!A12"/>
    <hyperlink ref="T417" location="'Val testo - PNA 2019'!A20" display="'Val testo - PNA 2019'!A20"/>
    <hyperlink ref="U417" location="'Val testo - PNA 2019'!A28" display="'Val testo - PNA 2019'!A28"/>
    <hyperlink ref="V417" location="'Val testo - PNA 2019'!A36" display="'Val testo - PNA 2019'!A36"/>
    <hyperlink ref="X417" location="'Val testo - PNA 2019'!A46" display="'Val testo - PNA 2019'!A46"/>
    <hyperlink ref="Y417" location="'Val testo - PNA 2019'!A54" display="'Val testo - PNA 2019'!A54"/>
    <hyperlink ref="Z417" location="'Val testo - PNA 2019'!A62" display="'Val testo - PNA 2019'!A62"/>
    <hyperlink ref="AA417" location="'Val testo - PNA 2019'!A70" display="'Val testo - PNA 2019'!A70"/>
    <hyperlink ref="AB417" location="'Val testo - PNA 2019'!A78" display="'Val testo - PNA 2019'!A78"/>
    <hyperlink ref="AF417" location="'Val testo - PNA 2019'!A88" display="'Val testo - PNA 2019'!A88"/>
  </hyperlinks>
  <pageMargins left="0.25" right="0.25" top="0.75" bottom="0.75" header="0.3" footer="0.3"/>
  <pageSetup scale="41" fitToHeight="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iconSet" priority="899" id="{07199E78-2133-4678-B1C9-7296AEFF6350}">
            <x14:iconSet iconSet="4TrafficLights" reverse="1">
              <x14:cfvo type="percent">
                <xm:f>0</xm:f>
              </x14:cfvo>
              <x14:cfvo type="formula">
                <xm:f>'db fasce di rischio'!$C$4</xm:f>
              </x14:cfvo>
              <x14:cfvo type="formula">
                <xm:f>'db fasce di rischio'!$E$4</xm:f>
              </x14:cfvo>
              <x14:cfvo type="formula">
                <xm:f>'db fasce di rischio'!$G$4</xm:f>
              </x14:cfvo>
            </x14:iconSet>
          </x14:cfRule>
          <xm:sqref>P15</xm:sqref>
        </x14:conditionalFormatting>
        <x14:conditionalFormatting xmlns:xm="http://schemas.microsoft.com/office/excel/2006/main">
          <x14:cfRule type="iconSet" priority="893" id="{F06FB227-B187-4424-A615-C735FF4C5DA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H19:H33</xm:sqref>
        </x14:conditionalFormatting>
        <x14:conditionalFormatting xmlns:xm="http://schemas.microsoft.com/office/excel/2006/main">
          <x14:cfRule type="iconSet" priority="875" id="{F7AB6777-B792-447B-BBC8-AE72DEE7DFE3}">
            <x14:iconSet iconSet="4TrafficLights" reverse="1">
              <x14:cfvo type="percent">
                <xm:f>0</xm:f>
              </x14:cfvo>
              <x14:cfvo type="formula">
                <xm:f>'db fasce di rischio'!$C$4</xm:f>
              </x14:cfvo>
              <x14:cfvo type="formula">
                <xm:f>'db fasce di rischio'!$E$4</xm:f>
              </x14:cfvo>
              <x14:cfvo type="formula">
                <xm:f>'db fasce di rischio'!$G$4</xm:f>
              </x14:cfvo>
            </x14:iconSet>
          </x14:cfRule>
          <xm:sqref>P36</xm:sqref>
        </x14:conditionalFormatting>
        <x14:conditionalFormatting xmlns:xm="http://schemas.microsoft.com/office/excel/2006/main">
          <x14:cfRule type="iconSet" priority="851" id="{B951016C-2EAF-41DD-828A-46E874497213}">
            <x14:iconSet iconSet="4TrafficLights" reverse="1">
              <x14:cfvo type="percent">
                <xm:f>0</xm:f>
              </x14:cfvo>
              <x14:cfvo type="formula">
                <xm:f>'db fasce di rischio'!$C$4</xm:f>
              </x14:cfvo>
              <x14:cfvo type="formula">
                <xm:f>'db fasce di rischio'!$E$4</xm:f>
              </x14:cfvo>
              <x14:cfvo type="formula">
                <xm:f>'db fasce di rischio'!$G$4</xm:f>
              </x14:cfvo>
            </x14:iconSet>
          </x14:cfRule>
          <xm:sqref>P57</xm:sqref>
        </x14:conditionalFormatting>
        <x14:conditionalFormatting xmlns:xm="http://schemas.microsoft.com/office/excel/2006/main">
          <x14:cfRule type="iconSet" priority="827" id="{7182BD3B-63AF-4785-85E8-6B3D4E425F88}">
            <x14:iconSet iconSet="4TrafficLights" reverse="1">
              <x14:cfvo type="percent">
                <xm:f>0</xm:f>
              </x14:cfvo>
              <x14:cfvo type="formula">
                <xm:f>'db fasce di rischio'!$C$4</xm:f>
              </x14:cfvo>
              <x14:cfvo type="formula">
                <xm:f>'db fasce di rischio'!$E$4</xm:f>
              </x14:cfvo>
              <x14:cfvo type="formula">
                <xm:f>'db fasce di rischio'!$G$4</xm:f>
              </x14:cfvo>
            </x14:iconSet>
          </x14:cfRule>
          <xm:sqref>P78</xm:sqref>
        </x14:conditionalFormatting>
        <x14:conditionalFormatting xmlns:xm="http://schemas.microsoft.com/office/excel/2006/main">
          <x14:cfRule type="iconSet" priority="803" id="{4807C65E-E78A-4C7A-A418-672E414548DD}">
            <x14:iconSet iconSet="4TrafficLights" reverse="1">
              <x14:cfvo type="percent">
                <xm:f>0</xm:f>
              </x14:cfvo>
              <x14:cfvo type="formula">
                <xm:f>'db fasce di rischio'!$C$4</xm:f>
              </x14:cfvo>
              <x14:cfvo type="formula">
                <xm:f>'db fasce di rischio'!$E$4</xm:f>
              </x14:cfvo>
              <x14:cfvo type="formula">
                <xm:f>'db fasce di rischio'!$G$4</xm:f>
              </x14:cfvo>
            </x14:iconSet>
          </x14:cfRule>
          <xm:sqref>P99</xm:sqref>
        </x14:conditionalFormatting>
        <x14:conditionalFormatting xmlns:xm="http://schemas.microsoft.com/office/excel/2006/main">
          <x14:cfRule type="iconSet" priority="779" id="{7BFFE027-2187-4D18-A62D-348C47AF113E}">
            <x14:iconSet iconSet="4TrafficLights" reverse="1">
              <x14:cfvo type="percent">
                <xm:f>0</xm:f>
              </x14:cfvo>
              <x14:cfvo type="formula">
                <xm:f>'db fasce di rischio'!$C$4</xm:f>
              </x14:cfvo>
              <x14:cfvo type="formula">
                <xm:f>'db fasce di rischio'!$E$4</xm:f>
              </x14:cfvo>
              <x14:cfvo type="formula">
                <xm:f>'db fasce di rischio'!$G$4</xm:f>
              </x14:cfvo>
            </x14:iconSet>
          </x14:cfRule>
          <xm:sqref>P120</xm:sqref>
        </x14:conditionalFormatting>
        <x14:conditionalFormatting xmlns:xm="http://schemas.microsoft.com/office/excel/2006/main">
          <x14:cfRule type="iconSet" priority="755" id="{01617D8A-A670-456D-A92F-3B3A842D5971}">
            <x14:iconSet iconSet="4TrafficLights" reverse="1">
              <x14:cfvo type="percent">
                <xm:f>0</xm:f>
              </x14:cfvo>
              <x14:cfvo type="formula">
                <xm:f>'db fasce di rischio'!$C$4</xm:f>
              </x14:cfvo>
              <x14:cfvo type="formula">
                <xm:f>'db fasce di rischio'!$E$4</xm:f>
              </x14:cfvo>
              <x14:cfvo type="formula">
                <xm:f>'db fasce di rischio'!$G$4</xm:f>
              </x14:cfvo>
            </x14:iconSet>
          </x14:cfRule>
          <xm:sqref>P141</xm:sqref>
        </x14:conditionalFormatting>
        <x14:conditionalFormatting xmlns:xm="http://schemas.microsoft.com/office/excel/2006/main">
          <x14:cfRule type="iconSet" priority="731" id="{CE0E3001-C436-49A4-BAB0-698A3C3CEEA4}">
            <x14:iconSet iconSet="4TrafficLights" reverse="1">
              <x14:cfvo type="percent">
                <xm:f>0</xm:f>
              </x14:cfvo>
              <x14:cfvo type="formula">
                <xm:f>'db fasce di rischio'!$C$4</xm:f>
              </x14:cfvo>
              <x14:cfvo type="formula">
                <xm:f>'db fasce di rischio'!$E$4</xm:f>
              </x14:cfvo>
              <x14:cfvo type="formula">
                <xm:f>'db fasce di rischio'!$G$4</xm:f>
              </x14:cfvo>
            </x14:iconSet>
          </x14:cfRule>
          <xm:sqref>P162</xm:sqref>
        </x14:conditionalFormatting>
        <x14:conditionalFormatting xmlns:xm="http://schemas.microsoft.com/office/excel/2006/main">
          <x14:cfRule type="iconSet" priority="707" id="{B5741A1C-8ED3-44BB-ABB7-01F5C55D767D}">
            <x14:iconSet iconSet="4TrafficLights" reverse="1">
              <x14:cfvo type="percent">
                <xm:f>0</xm:f>
              </x14:cfvo>
              <x14:cfvo type="formula">
                <xm:f>'db fasce di rischio'!$C$4</xm:f>
              </x14:cfvo>
              <x14:cfvo type="formula">
                <xm:f>'db fasce di rischio'!$E$4</xm:f>
              </x14:cfvo>
              <x14:cfvo type="formula">
                <xm:f>'db fasce di rischio'!$G$4</xm:f>
              </x14:cfvo>
            </x14:iconSet>
          </x14:cfRule>
          <xm:sqref>P183</xm:sqref>
        </x14:conditionalFormatting>
        <x14:conditionalFormatting xmlns:xm="http://schemas.microsoft.com/office/excel/2006/main">
          <x14:cfRule type="iconSet" priority="683" id="{833309A3-11F2-470C-BACE-5864B64A55D9}">
            <x14:iconSet iconSet="4TrafficLights" reverse="1">
              <x14:cfvo type="percent">
                <xm:f>0</xm:f>
              </x14:cfvo>
              <x14:cfvo type="formula">
                <xm:f>'db fasce di rischio'!$C$4</xm:f>
              </x14:cfvo>
              <x14:cfvo type="formula">
                <xm:f>'db fasce di rischio'!$E$4</xm:f>
              </x14:cfvo>
              <x14:cfvo type="formula">
                <xm:f>'db fasce di rischio'!$G$4</xm:f>
              </x14:cfvo>
            </x14:iconSet>
          </x14:cfRule>
          <xm:sqref>P204</xm:sqref>
        </x14:conditionalFormatting>
        <x14:conditionalFormatting xmlns:xm="http://schemas.microsoft.com/office/excel/2006/main">
          <x14:cfRule type="iconSet" priority="659" id="{25C3E62D-E0E8-4B81-81E1-FC485F789088}">
            <x14:iconSet iconSet="4TrafficLights" reverse="1">
              <x14:cfvo type="percent">
                <xm:f>0</xm:f>
              </x14:cfvo>
              <x14:cfvo type="formula">
                <xm:f>'db fasce di rischio'!$C$4</xm:f>
              </x14:cfvo>
              <x14:cfvo type="formula">
                <xm:f>'db fasce di rischio'!$E$4</xm:f>
              </x14:cfvo>
              <x14:cfvo type="formula">
                <xm:f>'db fasce di rischio'!$G$4</xm:f>
              </x14:cfvo>
            </x14:iconSet>
          </x14:cfRule>
          <xm:sqref>P225</xm:sqref>
        </x14:conditionalFormatting>
        <x14:conditionalFormatting xmlns:xm="http://schemas.microsoft.com/office/excel/2006/main">
          <x14:cfRule type="iconSet" priority="635" id="{9048833A-EE0D-4BC4-B298-BFA96B38D52B}">
            <x14:iconSet iconSet="4TrafficLights" reverse="1">
              <x14:cfvo type="percent">
                <xm:f>0</xm:f>
              </x14:cfvo>
              <x14:cfvo type="formula">
                <xm:f>'db fasce di rischio'!$C$4</xm:f>
              </x14:cfvo>
              <x14:cfvo type="formula">
                <xm:f>'db fasce di rischio'!$E$4</xm:f>
              </x14:cfvo>
              <x14:cfvo type="formula">
                <xm:f>'db fasce di rischio'!$G$4</xm:f>
              </x14:cfvo>
            </x14:iconSet>
          </x14:cfRule>
          <xm:sqref>P246</xm:sqref>
        </x14:conditionalFormatting>
        <x14:conditionalFormatting xmlns:xm="http://schemas.microsoft.com/office/excel/2006/main">
          <x14:cfRule type="iconSet" priority="611" id="{67A2AEEA-81FD-488A-A810-D02D6C27FF82}">
            <x14:iconSet iconSet="4TrafficLights" reverse="1">
              <x14:cfvo type="percent">
                <xm:f>0</xm:f>
              </x14:cfvo>
              <x14:cfvo type="formula">
                <xm:f>'db fasce di rischio'!$C$4</xm:f>
              </x14:cfvo>
              <x14:cfvo type="formula">
                <xm:f>'db fasce di rischio'!$E$4</xm:f>
              </x14:cfvo>
              <x14:cfvo type="formula">
                <xm:f>'db fasce di rischio'!$G$4</xm:f>
              </x14:cfvo>
            </x14:iconSet>
          </x14:cfRule>
          <xm:sqref>P267</xm:sqref>
        </x14:conditionalFormatting>
        <x14:conditionalFormatting xmlns:xm="http://schemas.microsoft.com/office/excel/2006/main">
          <x14:cfRule type="iconSet" priority="587" id="{0E24AFE6-3901-4B31-B6C8-8D38948BA108}">
            <x14:iconSet iconSet="4TrafficLights" reverse="1">
              <x14:cfvo type="percent">
                <xm:f>0</xm:f>
              </x14:cfvo>
              <x14:cfvo type="formula">
                <xm:f>'db fasce di rischio'!$C$4</xm:f>
              </x14:cfvo>
              <x14:cfvo type="formula">
                <xm:f>'db fasce di rischio'!$E$4</xm:f>
              </x14:cfvo>
              <x14:cfvo type="formula">
                <xm:f>'db fasce di rischio'!$G$4</xm:f>
              </x14:cfvo>
            </x14:iconSet>
          </x14:cfRule>
          <xm:sqref>P288</xm:sqref>
        </x14:conditionalFormatting>
        <x14:conditionalFormatting xmlns:xm="http://schemas.microsoft.com/office/excel/2006/main">
          <x14:cfRule type="iconSet" priority="563" id="{816583D4-BBFC-46AC-B80F-2B106BB4F64E}">
            <x14:iconSet iconSet="4TrafficLights" reverse="1">
              <x14:cfvo type="percent">
                <xm:f>0</xm:f>
              </x14:cfvo>
              <x14:cfvo type="formula">
                <xm:f>'db fasce di rischio'!$C$4</xm:f>
              </x14:cfvo>
              <x14:cfvo type="formula">
                <xm:f>'db fasce di rischio'!$E$4</xm:f>
              </x14:cfvo>
              <x14:cfvo type="formula">
                <xm:f>'db fasce di rischio'!$G$4</xm:f>
              </x14:cfvo>
            </x14:iconSet>
          </x14:cfRule>
          <xm:sqref>P309</xm:sqref>
        </x14:conditionalFormatting>
        <x14:conditionalFormatting xmlns:xm="http://schemas.microsoft.com/office/excel/2006/main">
          <x14:cfRule type="iconSet" priority="539" id="{33745FF0-8657-42FD-93EC-6DF8E296C358}">
            <x14:iconSet iconSet="4TrafficLights" reverse="1">
              <x14:cfvo type="percent">
                <xm:f>0</xm:f>
              </x14:cfvo>
              <x14:cfvo type="formula">
                <xm:f>'db fasce di rischio'!$C$4</xm:f>
              </x14:cfvo>
              <x14:cfvo type="formula">
                <xm:f>'db fasce di rischio'!$E$4</xm:f>
              </x14:cfvo>
              <x14:cfvo type="formula">
                <xm:f>'db fasce di rischio'!$G$4</xm:f>
              </x14:cfvo>
            </x14:iconSet>
          </x14:cfRule>
          <xm:sqref>P330</xm:sqref>
        </x14:conditionalFormatting>
        <x14:conditionalFormatting xmlns:xm="http://schemas.microsoft.com/office/excel/2006/main">
          <x14:cfRule type="iconSet" priority="515" id="{3B594855-08DF-47A6-B5F7-5E0213A04278}">
            <x14:iconSet iconSet="4TrafficLights" reverse="1">
              <x14:cfvo type="percent">
                <xm:f>0</xm:f>
              </x14:cfvo>
              <x14:cfvo type="formula">
                <xm:f>'db fasce di rischio'!$C$4</xm:f>
              </x14:cfvo>
              <x14:cfvo type="formula">
                <xm:f>'db fasce di rischio'!$E$4</xm:f>
              </x14:cfvo>
              <x14:cfvo type="formula">
                <xm:f>'db fasce di rischio'!$G$4</xm:f>
              </x14:cfvo>
            </x14:iconSet>
          </x14:cfRule>
          <xm:sqref>P351</xm:sqref>
        </x14:conditionalFormatting>
        <x14:conditionalFormatting xmlns:xm="http://schemas.microsoft.com/office/excel/2006/main">
          <x14:cfRule type="iconSet" priority="491" id="{28A25C3C-83D7-4874-B38A-312D84D2EC21}">
            <x14:iconSet iconSet="4TrafficLights" reverse="1">
              <x14:cfvo type="percent">
                <xm:f>0</xm:f>
              </x14:cfvo>
              <x14:cfvo type="formula">
                <xm:f>'db fasce di rischio'!$C$4</xm:f>
              </x14:cfvo>
              <x14:cfvo type="formula">
                <xm:f>'db fasce di rischio'!$E$4</xm:f>
              </x14:cfvo>
              <x14:cfvo type="formula">
                <xm:f>'db fasce di rischio'!$G$4</xm:f>
              </x14:cfvo>
            </x14:iconSet>
          </x14:cfRule>
          <xm:sqref>P372</xm:sqref>
        </x14:conditionalFormatting>
        <x14:conditionalFormatting xmlns:xm="http://schemas.microsoft.com/office/excel/2006/main">
          <x14:cfRule type="iconSet" priority="467" id="{474A53A3-B556-442C-89D7-178468AF481F}">
            <x14:iconSet iconSet="4TrafficLights" reverse="1">
              <x14:cfvo type="percent">
                <xm:f>0</xm:f>
              </x14:cfvo>
              <x14:cfvo type="formula">
                <xm:f>'db fasce di rischio'!$C$4</xm:f>
              </x14:cfvo>
              <x14:cfvo type="formula">
                <xm:f>'db fasce di rischio'!$E$4</xm:f>
              </x14:cfvo>
              <x14:cfvo type="formula">
                <xm:f>'db fasce di rischio'!$G$4</xm:f>
              </x14:cfvo>
            </x14:iconSet>
          </x14:cfRule>
          <xm:sqref>P393</xm:sqref>
        </x14:conditionalFormatting>
        <x14:conditionalFormatting xmlns:xm="http://schemas.microsoft.com/office/excel/2006/main">
          <x14:cfRule type="iconSet" priority="443" id="{3A9A7C93-025C-494C-82DB-1F30EEFBF790}">
            <x14:iconSet iconSet="4TrafficLights" reverse="1">
              <x14:cfvo type="percent">
                <xm:f>0</xm:f>
              </x14:cfvo>
              <x14:cfvo type="formula">
                <xm:f>'db fasce di rischio'!$C$4</xm:f>
              </x14:cfvo>
              <x14:cfvo type="formula">
                <xm:f>'db fasce di rischio'!$E$4</xm:f>
              </x14:cfvo>
              <x14:cfvo type="formula">
                <xm:f>'db fasce di rischio'!$G$4</xm:f>
              </x14:cfvo>
            </x14:iconSet>
          </x14:cfRule>
          <xm:sqref>P414</xm:sqref>
        </x14:conditionalFormatting>
        <x14:conditionalFormatting xmlns:xm="http://schemas.microsoft.com/office/excel/2006/main">
          <x14:cfRule type="iconSet" priority="415" id="{C21BCC51-4F42-4B5F-9F4D-33B5D30640B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H40:H54</xm:sqref>
        </x14:conditionalFormatting>
        <x14:conditionalFormatting xmlns:xm="http://schemas.microsoft.com/office/excel/2006/main">
          <x14:cfRule type="iconSet" priority="402" id="{06C88C51-A196-4359-8C32-2F053D63639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H61:H75</xm:sqref>
        </x14:conditionalFormatting>
        <x14:conditionalFormatting xmlns:xm="http://schemas.microsoft.com/office/excel/2006/main">
          <x14:cfRule type="iconSet" priority="389" id="{5504D7DA-A5D3-46AC-A0F0-97387C403B6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H82:H96</xm:sqref>
        </x14:conditionalFormatting>
        <x14:conditionalFormatting xmlns:xm="http://schemas.microsoft.com/office/excel/2006/main">
          <x14:cfRule type="iconSet" priority="376" id="{36A17D1A-B738-4D10-8F83-B1EF4498C83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H103:H117</xm:sqref>
        </x14:conditionalFormatting>
        <x14:conditionalFormatting xmlns:xm="http://schemas.microsoft.com/office/excel/2006/main">
          <x14:cfRule type="iconSet" priority="363" id="{8764F41F-B387-4288-B527-09BB5F5EB30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H124:H138</xm:sqref>
        </x14:conditionalFormatting>
        <x14:conditionalFormatting xmlns:xm="http://schemas.microsoft.com/office/excel/2006/main">
          <x14:cfRule type="iconSet" priority="350" id="{DB3F6D1C-EF61-440B-A1EC-8CCC901E92B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H145:H159</xm:sqref>
        </x14:conditionalFormatting>
        <x14:conditionalFormatting xmlns:xm="http://schemas.microsoft.com/office/excel/2006/main">
          <x14:cfRule type="iconSet" priority="337" id="{DDCB0659-F048-439A-B693-69A29CB2EA5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H166:H180</xm:sqref>
        </x14:conditionalFormatting>
        <x14:conditionalFormatting xmlns:xm="http://schemas.microsoft.com/office/excel/2006/main">
          <x14:cfRule type="iconSet" priority="324" id="{39282BA7-E571-4A99-BC35-34E4AEC99BB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H187:H201</xm:sqref>
        </x14:conditionalFormatting>
        <x14:conditionalFormatting xmlns:xm="http://schemas.microsoft.com/office/excel/2006/main">
          <x14:cfRule type="iconSet" priority="311" id="{E0CA660A-ED36-41C0-8246-703F5F4A15E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H208:H222</xm:sqref>
        </x14:conditionalFormatting>
        <x14:conditionalFormatting xmlns:xm="http://schemas.microsoft.com/office/excel/2006/main">
          <x14:cfRule type="iconSet" priority="298" id="{CF06398A-7211-44A2-BDB6-CED73CF787A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H229:H243</xm:sqref>
        </x14:conditionalFormatting>
        <x14:conditionalFormatting xmlns:xm="http://schemas.microsoft.com/office/excel/2006/main">
          <x14:cfRule type="iconSet" priority="285" id="{9350F5A3-0E7D-488C-81DB-23585692818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H250:H264</xm:sqref>
        </x14:conditionalFormatting>
        <x14:conditionalFormatting xmlns:xm="http://schemas.microsoft.com/office/excel/2006/main">
          <x14:cfRule type="iconSet" priority="272" id="{0844AFB7-7A8B-4F1F-AC7D-CB9310EBB91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H271:H285</xm:sqref>
        </x14:conditionalFormatting>
        <x14:conditionalFormatting xmlns:xm="http://schemas.microsoft.com/office/excel/2006/main">
          <x14:cfRule type="iconSet" priority="259" id="{C2C09FAB-0314-43E2-9AED-F2EF1E79F94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H292:H306</xm:sqref>
        </x14:conditionalFormatting>
        <x14:conditionalFormatting xmlns:xm="http://schemas.microsoft.com/office/excel/2006/main">
          <x14:cfRule type="iconSet" priority="246" id="{901465B3-2F00-4D14-9FF2-7CF799BEC10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H313:H327</xm:sqref>
        </x14:conditionalFormatting>
        <x14:conditionalFormatting xmlns:xm="http://schemas.microsoft.com/office/excel/2006/main">
          <x14:cfRule type="iconSet" priority="233" id="{1368E2E0-66B9-4E42-BBAD-3B497007CD6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H334:H348</xm:sqref>
        </x14:conditionalFormatting>
        <x14:conditionalFormatting xmlns:xm="http://schemas.microsoft.com/office/excel/2006/main">
          <x14:cfRule type="iconSet" priority="220" id="{83D0B6D1-4450-45EC-A10C-352E7BE86F5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H355:H369</xm:sqref>
        </x14:conditionalFormatting>
        <x14:conditionalFormatting xmlns:xm="http://schemas.microsoft.com/office/excel/2006/main">
          <x14:cfRule type="iconSet" priority="207" id="{DB092413-45AF-4FD7-BC63-252C7F2FEFC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H376:H390</xm:sqref>
        </x14:conditionalFormatting>
        <x14:conditionalFormatting xmlns:xm="http://schemas.microsoft.com/office/excel/2006/main">
          <x14:cfRule type="iconSet" priority="194" id="{0DBA5201-03BB-47E7-B2FE-68255DDE0AD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H397:H411</xm:sqref>
        </x14:conditionalFormatting>
        <x14:conditionalFormatting xmlns:xm="http://schemas.microsoft.com/office/excel/2006/main">
          <x14:cfRule type="iconSet" priority="181" id="{FE3284A3-E325-4DAE-A489-0620A4B75D2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H418:H432</xm:sqref>
        </x14:conditionalFormatting>
        <x14:conditionalFormatting xmlns:xm="http://schemas.microsoft.com/office/excel/2006/main">
          <x14:cfRule type="iconSet" priority="178" id="{7E864B3C-14CA-4B0F-BF98-A549A4A21E0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AE15</xm:sqref>
        </x14:conditionalFormatting>
        <x14:conditionalFormatting xmlns:xm="http://schemas.microsoft.com/office/excel/2006/main">
          <x14:cfRule type="iconSet" priority="177" id="{0B9F9F56-D86F-42FA-867C-535783C6EE8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AH15</xm:sqref>
        </x14:conditionalFormatting>
        <x14:conditionalFormatting xmlns:xm="http://schemas.microsoft.com/office/excel/2006/main">
          <x14:cfRule type="iconSet" priority="175" id="{AC1F17D7-CB39-4797-9914-3D04A4DBF9E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AE19:AE33</xm:sqref>
        </x14:conditionalFormatting>
        <x14:conditionalFormatting xmlns:xm="http://schemas.microsoft.com/office/excel/2006/main">
          <x14:cfRule type="iconSet" priority="174" id="{01475E21-FF6B-4BFF-A8A9-8901FCE6E45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AH19:AH33</xm:sqref>
        </x14:conditionalFormatting>
        <x14:conditionalFormatting xmlns:xm="http://schemas.microsoft.com/office/excel/2006/main">
          <x14:cfRule type="iconSet" priority="171" id="{46077998-AA34-42B7-A474-414428265C5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AH36</xm:sqref>
        </x14:conditionalFormatting>
        <x14:conditionalFormatting xmlns:xm="http://schemas.microsoft.com/office/excel/2006/main">
          <x14:cfRule type="iconSet" priority="170" id="{87838BC9-19D0-460C-9103-E989540A660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AH40:AH54</xm:sqref>
        </x14:conditionalFormatting>
        <x14:conditionalFormatting xmlns:xm="http://schemas.microsoft.com/office/excel/2006/main">
          <x14:cfRule type="iconSet" priority="169" id="{D6D6608E-16DF-4A3B-B39B-5CC2FF15D58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AH57</xm:sqref>
        </x14:conditionalFormatting>
        <x14:conditionalFormatting xmlns:xm="http://schemas.microsoft.com/office/excel/2006/main">
          <x14:cfRule type="iconSet" priority="168" id="{2C6000E0-768F-4CF4-8BE5-F54B7EFC321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AH61:AH75</xm:sqref>
        </x14:conditionalFormatting>
        <x14:conditionalFormatting xmlns:xm="http://schemas.microsoft.com/office/excel/2006/main">
          <x14:cfRule type="iconSet" priority="167" id="{8C3AC7C0-FCCE-4A0F-ACBA-C5774767FDF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AH78</xm:sqref>
        </x14:conditionalFormatting>
        <x14:conditionalFormatting xmlns:xm="http://schemas.microsoft.com/office/excel/2006/main">
          <x14:cfRule type="iconSet" priority="166" id="{C6F7EE40-430F-4453-9B60-9DABA32A72A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AH82:AH96</xm:sqref>
        </x14:conditionalFormatting>
        <x14:conditionalFormatting xmlns:xm="http://schemas.microsoft.com/office/excel/2006/main">
          <x14:cfRule type="iconSet" priority="165" id="{604C0F33-1E39-4A05-8096-F5AC63F7C1E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AH99</xm:sqref>
        </x14:conditionalFormatting>
        <x14:conditionalFormatting xmlns:xm="http://schemas.microsoft.com/office/excel/2006/main">
          <x14:cfRule type="iconSet" priority="164" id="{09E35E5E-35BA-4207-9B59-8FEC5F25750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AH103:AH117</xm:sqref>
        </x14:conditionalFormatting>
        <x14:conditionalFormatting xmlns:xm="http://schemas.microsoft.com/office/excel/2006/main">
          <x14:cfRule type="iconSet" priority="161" id="{D0CFF961-C904-4DD2-A093-4CF1A8D5EB5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AE36</xm:sqref>
        </x14:conditionalFormatting>
        <x14:conditionalFormatting xmlns:xm="http://schemas.microsoft.com/office/excel/2006/main">
          <x14:cfRule type="iconSet" priority="159" id="{514E5B16-51A6-4C5B-92BB-5F545BF36EB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AE40:AE54</xm:sqref>
        </x14:conditionalFormatting>
        <x14:conditionalFormatting xmlns:xm="http://schemas.microsoft.com/office/excel/2006/main">
          <x14:cfRule type="iconSet" priority="154" id="{2F8E0CBA-1875-4D63-8539-543D3FEF983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AE57</xm:sqref>
        </x14:conditionalFormatting>
        <x14:conditionalFormatting xmlns:xm="http://schemas.microsoft.com/office/excel/2006/main">
          <x14:cfRule type="iconSet" priority="152" id="{FC481EA1-AF85-4BE4-A48E-292980AF2E4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AE61:AE75</xm:sqref>
        </x14:conditionalFormatting>
        <x14:conditionalFormatting xmlns:xm="http://schemas.microsoft.com/office/excel/2006/main">
          <x14:cfRule type="iconSet" priority="147" id="{82743807-920B-4C1B-ACEC-EA99BC83901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AE78</xm:sqref>
        </x14:conditionalFormatting>
        <x14:conditionalFormatting xmlns:xm="http://schemas.microsoft.com/office/excel/2006/main">
          <x14:cfRule type="iconSet" priority="145" id="{DD033BCD-EB0F-4D7F-8B37-09EC35E169A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AE82:AE96</xm:sqref>
        </x14:conditionalFormatting>
        <x14:conditionalFormatting xmlns:xm="http://schemas.microsoft.com/office/excel/2006/main">
          <x14:cfRule type="iconSet" priority="140" id="{5C2276A1-BB20-43E4-9CB0-404C9E66B61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AE99</xm:sqref>
        </x14:conditionalFormatting>
        <x14:conditionalFormatting xmlns:xm="http://schemas.microsoft.com/office/excel/2006/main">
          <x14:cfRule type="iconSet" priority="138" id="{E2F193F8-F197-4593-9B7C-306E43573E3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AE103:AE117</xm:sqref>
        </x14:conditionalFormatting>
        <x14:conditionalFormatting xmlns:xm="http://schemas.microsoft.com/office/excel/2006/main">
          <x14:cfRule type="iconSet" priority="133" id="{19D43320-5260-4D5B-B50F-F9233F4B54B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AE120</xm:sqref>
        </x14:conditionalFormatting>
        <x14:conditionalFormatting xmlns:xm="http://schemas.microsoft.com/office/excel/2006/main">
          <x14:cfRule type="iconSet" priority="132" id="{D61D68A0-286B-4C6C-80CE-30A4C9B2C92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AH120</xm:sqref>
        </x14:conditionalFormatting>
        <x14:conditionalFormatting xmlns:xm="http://schemas.microsoft.com/office/excel/2006/main">
          <x14:cfRule type="iconSet" priority="130" id="{F9BC3D8C-6D77-4975-80B0-2E0860A1754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AE124:AE138</xm:sqref>
        </x14:conditionalFormatting>
        <x14:conditionalFormatting xmlns:xm="http://schemas.microsoft.com/office/excel/2006/main">
          <x14:cfRule type="iconSet" priority="129" id="{BF3D6994-55E9-4F87-9304-6132129089C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AH124:AH138</xm:sqref>
        </x14:conditionalFormatting>
        <x14:conditionalFormatting xmlns:xm="http://schemas.microsoft.com/office/excel/2006/main">
          <x14:cfRule type="iconSet" priority="126" id="{B984D52A-88DC-47E9-BB01-168074538A9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AH141</xm:sqref>
        </x14:conditionalFormatting>
        <x14:conditionalFormatting xmlns:xm="http://schemas.microsoft.com/office/excel/2006/main">
          <x14:cfRule type="iconSet" priority="125" id="{D77DF5E4-F56E-406E-BB63-2CBE9D7D48C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AH145:AH159</xm:sqref>
        </x14:conditionalFormatting>
        <x14:conditionalFormatting xmlns:xm="http://schemas.microsoft.com/office/excel/2006/main">
          <x14:cfRule type="iconSet" priority="124" id="{62F43A18-568C-42DA-BBB0-304E64F099F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AH162</xm:sqref>
        </x14:conditionalFormatting>
        <x14:conditionalFormatting xmlns:xm="http://schemas.microsoft.com/office/excel/2006/main">
          <x14:cfRule type="iconSet" priority="123" id="{6A8732AA-42ED-4896-B1CE-200619CA36D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AH166:AH180</xm:sqref>
        </x14:conditionalFormatting>
        <x14:conditionalFormatting xmlns:xm="http://schemas.microsoft.com/office/excel/2006/main">
          <x14:cfRule type="iconSet" priority="122" id="{725E560F-3B81-4009-8F5F-A1C8FB61A33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AH183</xm:sqref>
        </x14:conditionalFormatting>
        <x14:conditionalFormatting xmlns:xm="http://schemas.microsoft.com/office/excel/2006/main">
          <x14:cfRule type="iconSet" priority="121" id="{7DA24A9F-C1C9-44FB-B322-1C45C9D921B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AH187:AH201</xm:sqref>
        </x14:conditionalFormatting>
        <x14:conditionalFormatting xmlns:xm="http://schemas.microsoft.com/office/excel/2006/main">
          <x14:cfRule type="iconSet" priority="120" id="{0E9F52D5-05EF-44EA-A801-EC225B67B81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AH204</xm:sqref>
        </x14:conditionalFormatting>
        <x14:conditionalFormatting xmlns:xm="http://schemas.microsoft.com/office/excel/2006/main">
          <x14:cfRule type="iconSet" priority="119" id="{1F91D928-1DC8-4AC0-8A65-D8C0473950A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AH208:AH222</xm:sqref>
        </x14:conditionalFormatting>
        <x14:conditionalFormatting xmlns:xm="http://schemas.microsoft.com/office/excel/2006/main">
          <x14:cfRule type="iconSet" priority="116" id="{BB400386-602F-459A-92E1-0A816D913DA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AE141</xm:sqref>
        </x14:conditionalFormatting>
        <x14:conditionalFormatting xmlns:xm="http://schemas.microsoft.com/office/excel/2006/main">
          <x14:cfRule type="iconSet" priority="114" id="{98B0BF17-B662-4C1F-B180-E3877F98E99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AE145:AE159</xm:sqref>
        </x14:conditionalFormatting>
        <x14:conditionalFormatting xmlns:xm="http://schemas.microsoft.com/office/excel/2006/main">
          <x14:cfRule type="iconSet" priority="109" id="{C5BC4044-F15D-4115-BE0F-BF682A3BC01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AE162</xm:sqref>
        </x14:conditionalFormatting>
        <x14:conditionalFormatting xmlns:xm="http://schemas.microsoft.com/office/excel/2006/main">
          <x14:cfRule type="iconSet" priority="107" id="{2487B4F3-7020-4A9B-9826-3A5C1A6DF09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AE166:AE180</xm:sqref>
        </x14:conditionalFormatting>
        <x14:conditionalFormatting xmlns:xm="http://schemas.microsoft.com/office/excel/2006/main">
          <x14:cfRule type="iconSet" priority="102" id="{85E3DF39-52B5-4255-9D74-90D79128609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AE183</xm:sqref>
        </x14:conditionalFormatting>
        <x14:conditionalFormatting xmlns:xm="http://schemas.microsoft.com/office/excel/2006/main">
          <x14:cfRule type="iconSet" priority="100" id="{6A05D28E-D20D-476A-8D35-6D56CE38555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AE187:AE201</xm:sqref>
        </x14:conditionalFormatting>
        <x14:conditionalFormatting xmlns:xm="http://schemas.microsoft.com/office/excel/2006/main">
          <x14:cfRule type="iconSet" priority="95" id="{EABF3E3F-C5FF-486A-92F7-8D0585BC7F3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AE204</xm:sqref>
        </x14:conditionalFormatting>
        <x14:conditionalFormatting xmlns:xm="http://schemas.microsoft.com/office/excel/2006/main">
          <x14:cfRule type="iconSet" priority="93" id="{9A325580-478D-4BC3-BC60-056A23A3391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AE208:AE222</xm:sqref>
        </x14:conditionalFormatting>
        <x14:conditionalFormatting xmlns:xm="http://schemas.microsoft.com/office/excel/2006/main">
          <x14:cfRule type="iconSet" priority="88" id="{749641F2-FA81-4505-AFE6-56C635A367B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AE225</xm:sqref>
        </x14:conditionalFormatting>
        <x14:conditionalFormatting xmlns:xm="http://schemas.microsoft.com/office/excel/2006/main">
          <x14:cfRule type="iconSet" priority="87" id="{B9BB1659-0389-407D-8558-99BC0ABAAE9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AH225</xm:sqref>
        </x14:conditionalFormatting>
        <x14:conditionalFormatting xmlns:xm="http://schemas.microsoft.com/office/excel/2006/main">
          <x14:cfRule type="iconSet" priority="85" id="{4C26EB7E-B656-4993-A48D-6D227A9961E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AE229:AE243</xm:sqref>
        </x14:conditionalFormatting>
        <x14:conditionalFormatting xmlns:xm="http://schemas.microsoft.com/office/excel/2006/main">
          <x14:cfRule type="iconSet" priority="84" id="{05C6B83C-231F-447E-8692-0F0BA48286A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AH229:AH243</xm:sqref>
        </x14:conditionalFormatting>
        <x14:conditionalFormatting xmlns:xm="http://schemas.microsoft.com/office/excel/2006/main">
          <x14:cfRule type="iconSet" priority="81" id="{8CE70F87-36A6-4551-8BE6-A981B2C262B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AH246</xm:sqref>
        </x14:conditionalFormatting>
        <x14:conditionalFormatting xmlns:xm="http://schemas.microsoft.com/office/excel/2006/main">
          <x14:cfRule type="iconSet" priority="80" id="{7D8C405A-0017-49C8-85D1-CD16DFB8DB3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AH250:AH264</xm:sqref>
        </x14:conditionalFormatting>
        <x14:conditionalFormatting xmlns:xm="http://schemas.microsoft.com/office/excel/2006/main">
          <x14:cfRule type="iconSet" priority="79" id="{C574C81E-0FF6-4561-8FDB-E0AE4B35EF9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AH267</xm:sqref>
        </x14:conditionalFormatting>
        <x14:conditionalFormatting xmlns:xm="http://schemas.microsoft.com/office/excel/2006/main">
          <x14:cfRule type="iconSet" priority="78" id="{6420C3A7-BAA6-4AB6-9D05-7662FEFFBC6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AH271:AH285</xm:sqref>
        </x14:conditionalFormatting>
        <x14:conditionalFormatting xmlns:xm="http://schemas.microsoft.com/office/excel/2006/main">
          <x14:cfRule type="iconSet" priority="77" id="{B998AE1F-D827-4639-8F1A-7E796E99F0D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AH288</xm:sqref>
        </x14:conditionalFormatting>
        <x14:conditionalFormatting xmlns:xm="http://schemas.microsoft.com/office/excel/2006/main">
          <x14:cfRule type="iconSet" priority="76" id="{A885EA2F-11C2-4526-A02F-1CB85A8E399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AH292:AH306</xm:sqref>
        </x14:conditionalFormatting>
        <x14:conditionalFormatting xmlns:xm="http://schemas.microsoft.com/office/excel/2006/main">
          <x14:cfRule type="iconSet" priority="75" id="{9824570B-002A-475E-AA62-31783D8B134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AH309</xm:sqref>
        </x14:conditionalFormatting>
        <x14:conditionalFormatting xmlns:xm="http://schemas.microsoft.com/office/excel/2006/main">
          <x14:cfRule type="iconSet" priority="74" id="{EF22D81D-A6BE-4478-B9EF-EB2D3F35AFB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AH313:AH327</xm:sqref>
        </x14:conditionalFormatting>
        <x14:conditionalFormatting xmlns:xm="http://schemas.microsoft.com/office/excel/2006/main">
          <x14:cfRule type="iconSet" priority="71" id="{158066F5-AFB2-4277-ADF5-E5DA9DD9F43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AE246</xm:sqref>
        </x14:conditionalFormatting>
        <x14:conditionalFormatting xmlns:xm="http://schemas.microsoft.com/office/excel/2006/main">
          <x14:cfRule type="iconSet" priority="69" id="{AE2B9653-14A0-4D18-96BD-EE8A6A6B2E4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AE250:AE264</xm:sqref>
        </x14:conditionalFormatting>
        <x14:conditionalFormatting xmlns:xm="http://schemas.microsoft.com/office/excel/2006/main">
          <x14:cfRule type="iconSet" priority="64" id="{A2298FB4-DBFA-45C3-ABF6-F54FE9B1F59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AE267</xm:sqref>
        </x14:conditionalFormatting>
        <x14:conditionalFormatting xmlns:xm="http://schemas.microsoft.com/office/excel/2006/main">
          <x14:cfRule type="iconSet" priority="62" id="{93A2C1DC-696F-497C-B0C2-2534FEA4AC3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AE271:AE285</xm:sqref>
        </x14:conditionalFormatting>
        <x14:conditionalFormatting xmlns:xm="http://schemas.microsoft.com/office/excel/2006/main">
          <x14:cfRule type="iconSet" priority="57" id="{24D6E80A-E8EB-4354-B4B9-1669BD83CC6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AE288</xm:sqref>
        </x14:conditionalFormatting>
        <x14:conditionalFormatting xmlns:xm="http://schemas.microsoft.com/office/excel/2006/main">
          <x14:cfRule type="iconSet" priority="55" id="{2614D74D-226B-4F21-9E22-3B6E2160C7B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AE292:AE306</xm:sqref>
        </x14:conditionalFormatting>
        <x14:conditionalFormatting xmlns:xm="http://schemas.microsoft.com/office/excel/2006/main">
          <x14:cfRule type="iconSet" priority="50" id="{A961EB91-9DAB-4009-98AF-3771C864D97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AE309</xm:sqref>
        </x14:conditionalFormatting>
        <x14:conditionalFormatting xmlns:xm="http://schemas.microsoft.com/office/excel/2006/main">
          <x14:cfRule type="iconSet" priority="48" id="{1D04AC56-8260-475B-9E07-70722FE1DDF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AE313:AE327</xm:sqref>
        </x14:conditionalFormatting>
        <x14:conditionalFormatting xmlns:xm="http://schemas.microsoft.com/office/excel/2006/main">
          <x14:cfRule type="iconSet" priority="43" id="{DF76B6FB-94CF-4018-AA03-DBA416F5A79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AE330</xm:sqref>
        </x14:conditionalFormatting>
        <x14:conditionalFormatting xmlns:xm="http://schemas.microsoft.com/office/excel/2006/main">
          <x14:cfRule type="iconSet" priority="42" id="{EDDD06B6-4866-4CE3-943A-A34638DB0ED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AH330</xm:sqref>
        </x14:conditionalFormatting>
        <x14:conditionalFormatting xmlns:xm="http://schemas.microsoft.com/office/excel/2006/main">
          <x14:cfRule type="iconSet" priority="40" id="{EAAF9A74-383B-4D12-AC4F-3F0157CFAB7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AE334:AE348</xm:sqref>
        </x14:conditionalFormatting>
        <x14:conditionalFormatting xmlns:xm="http://schemas.microsoft.com/office/excel/2006/main">
          <x14:cfRule type="iconSet" priority="39" id="{19D887FB-38FA-4624-86BF-B79276D990B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AH334:AH348</xm:sqref>
        </x14:conditionalFormatting>
        <x14:conditionalFormatting xmlns:xm="http://schemas.microsoft.com/office/excel/2006/main">
          <x14:cfRule type="iconSet" priority="36" id="{192C09A4-52BB-4FCD-A0B1-235B5A87DEA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AH351</xm:sqref>
        </x14:conditionalFormatting>
        <x14:conditionalFormatting xmlns:xm="http://schemas.microsoft.com/office/excel/2006/main">
          <x14:cfRule type="iconSet" priority="35" id="{9985CD42-9998-4C4E-9B06-F34502B3875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AH355:AH369</xm:sqref>
        </x14:conditionalFormatting>
        <x14:conditionalFormatting xmlns:xm="http://schemas.microsoft.com/office/excel/2006/main">
          <x14:cfRule type="iconSet" priority="34" id="{9664BC5B-8204-4B3C-9B94-258E840AB6C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AH372</xm:sqref>
        </x14:conditionalFormatting>
        <x14:conditionalFormatting xmlns:xm="http://schemas.microsoft.com/office/excel/2006/main">
          <x14:cfRule type="iconSet" priority="33" id="{36DBDD37-7410-41D5-BD4A-90F7382951B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AH376:AH390</xm:sqref>
        </x14:conditionalFormatting>
        <x14:conditionalFormatting xmlns:xm="http://schemas.microsoft.com/office/excel/2006/main">
          <x14:cfRule type="iconSet" priority="32" id="{04D0B137-4B93-4E50-8CB8-2CDC7119146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AH393</xm:sqref>
        </x14:conditionalFormatting>
        <x14:conditionalFormatting xmlns:xm="http://schemas.microsoft.com/office/excel/2006/main">
          <x14:cfRule type="iconSet" priority="31" id="{6C9304A0-7DFA-45B5-9565-AE31D0E7671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AH397:AH411</xm:sqref>
        </x14:conditionalFormatting>
        <x14:conditionalFormatting xmlns:xm="http://schemas.microsoft.com/office/excel/2006/main">
          <x14:cfRule type="iconSet" priority="30" id="{C172F184-C019-436A-942B-0BFC7674B3D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AH414</xm:sqref>
        </x14:conditionalFormatting>
        <x14:conditionalFormatting xmlns:xm="http://schemas.microsoft.com/office/excel/2006/main">
          <x14:cfRule type="iconSet" priority="29" id="{354C79CA-A8D4-4E4D-A6E5-42A164CC555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AH418:AH432</xm:sqref>
        </x14:conditionalFormatting>
        <x14:conditionalFormatting xmlns:xm="http://schemas.microsoft.com/office/excel/2006/main">
          <x14:cfRule type="iconSet" priority="26" id="{B1D1C60C-01AD-48EB-90BC-086D09F55F2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AE351</xm:sqref>
        </x14:conditionalFormatting>
        <x14:conditionalFormatting xmlns:xm="http://schemas.microsoft.com/office/excel/2006/main">
          <x14:cfRule type="iconSet" priority="24" id="{321C7194-29D4-4DF1-88F4-6F1A678CF2E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AE355:AE369</xm:sqref>
        </x14:conditionalFormatting>
        <x14:conditionalFormatting xmlns:xm="http://schemas.microsoft.com/office/excel/2006/main">
          <x14:cfRule type="iconSet" priority="19" id="{AF7B5F36-898C-4BB9-AFED-9E71DEA3B61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AE372</xm:sqref>
        </x14:conditionalFormatting>
        <x14:conditionalFormatting xmlns:xm="http://schemas.microsoft.com/office/excel/2006/main">
          <x14:cfRule type="iconSet" priority="17" id="{81EF8B55-E838-47E2-941C-6C021F2D745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AE376:AE390</xm:sqref>
        </x14:conditionalFormatting>
        <x14:conditionalFormatting xmlns:xm="http://schemas.microsoft.com/office/excel/2006/main">
          <x14:cfRule type="iconSet" priority="12" id="{1FA1F60D-55F7-41D8-BE28-EEDEA41F04C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AE393</xm:sqref>
        </x14:conditionalFormatting>
        <x14:conditionalFormatting xmlns:xm="http://schemas.microsoft.com/office/excel/2006/main">
          <x14:cfRule type="iconSet" priority="10" id="{EE36971C-270B-4C3D-95D1-50D4E41E8C7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AE397:AE411</xm:sqref>
        </x14:conditionalFormatting>
        <x14:conditionalFormatting xmlns:xm="http://schemas.microsoft.com/office/excel/2006/main">
          <x14:cfRule type="iconSet" priority="5" id="{ED788314-7861-4AC0-B7EF-081C690FD44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AE414</xm:sqref>
        </x14:conditionalFormatting>
        <x14:conditionalFormatting xmlns:xm="http://schemas.microsoft.com/office/excel/2006/main">
          <x14:cfRule type="iconSet" priority="3" id="{95309459-F83C-47CA-9666-641ED901D02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AE418:AE432</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'db obiettivi'!$A$3:$A$18</xm:f>
          </x14:formula1>
          <xm:sqref>I19:I33 I397:I411 I40:I54 I61:I75 I82:I96 I103:I117 I124:I138 I145:I159 I166:I180 I187:I201 I208:I222 I229:I243 I250:I264 I271:I285 I292:I306 I313:I327 I334:I348 I355:I369 I376:I390 I418:I432</xm:sqref>
        </x14:dataValidation>
        <x14:dataValidation type="list" allowBlank="1" showInputMessage="1" showErrorMessage="1">
          <x14:formula1>
            <xm:f>'db fattori abilitanti'!$A$3:$A$19</xm:f>
          </x14:formula1>
          <xm:sqref>F19:F33 F397:F411 F40:F54 F61:F75 F82:F96 F103:F117 F124:F138 F145:F159 F166:F180 F187:F201 F208:F222 F229:F243 F250:F264 F271:F285 F292:F306 F313:F327 F334:F348 F355:F369 F376:F390 F418:F432</xm:sqref>
        </x14:dataValidation>
        <x14:dataValidation type="list" allowBlank="1" showInputMessage="1" showErrorMessage="1">
          <x14:formula1>
            <xm:f>'db tipo misura'!$A$3:$A$13</xm:f>
          </x14:formula1>
          <xm:sqref>L19:L33 L40:L54 L61:L75 L82:L96 L103:L117 L124:L138 L145:L159 L166:L180 L187:L201 L208:L222 L229:L243 L250:L264 L271:L285 L292:L306 L313:L327 L334:L348 L355:L369 L376:L390 L397:L411 L418:L432</xm:sqref>
        </x14:dataValidation>
        <x14:dataValidation type="list" allowBlank="1" showInputMessage="1" showErrorMessage="1">
          <x14:formula1>
            <xm:f>'db rischi'!$E$10:$E$100</xm:f>
          </x14:formula1>
          <xm:sqref>E19:E33 E40:E54 E61:E75 E82:E96 E103:E117 E124:E138 E145:E159 E166:E180 E187:E201 E208:E222 E229:E243 E250:E264 E271:E285 E292:E306 E313:E327 E334:E348 E355:E369 E376:E390 E397:E411 E418:E432</xm:sqref>
        </x14:dataValidation>
        <x14:dataValidation type="list" allowBlank="1" showInputMessage="1" showErrorMessage="1">
          <x14:formula1>
            <xm:f>'db misure specifiche'!$E$4:$E$505</xm:f>
          </x14:formula1>
          <xm:sqref>J19:J33 J40:J54 J61:J75 J82:J96 J103:J117 J124:J138 J145:J159 J166:J180 J187:J201 J208:J222 J229:J243 J250:J264 J271:J285 J292:J306 J313:J327 J334:J348 J355:J369 J376:J390 J397:J411 J418:J432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AK433"/>
  <sheetViews>
    <sheetView zoomScale="50" zoomScaleNormal="50" workbookViewId="0">
      <selection activeCell="K121" sqref="K121"/>
    </sheetView>
  </sheetViews>
  <sheetFormatPr defaultColWidth="9.140625" defaultRowHeight="12.75" outlineLevelRow="1" outlineLevelCol="1" x14ac:dyDescent="0.2"/>
  <cols>
    <col min="1" max="1" width="4.42578125" style="2" customWidth="1"/>
    <col min="2" max="2" width="6.140625" style="2" customWidth="1"/>
    <col min="3" max="3" width="31.5703125" style="2" customWidth="1" outlineLevel="1"/>
    <col min="4" max="4" width="28.85546875" style="2" customWidth="1" outlineLevel="1"/>
    <col min="5" max="5" width="36" style="2" customWidth="1"/>
    <col min="6" max="6" width="26.28515625" style="2" customWidth="1"/>
    <col min="7" max="7" width="12.85546875" style="2" hidden="1" customWidth="1" outlineLevel="1"/>
    <col min="8" max="8" width="8.5703125" style="2" hidden="1" customWidth="1" outlineLevel="1"/>
    <col min="9" max="9" width="27.85546875" style="2" customWidth="1" collapsed="1"/>
    <col min="10" max="10" width="37" style="2" customWidth="1"/>
    <col min="11" max="11" width="18" style="84" customWidth="1"/>
    <col min="12" max="12" width="28.85546875" style="2" customWidth="1"/>
    <col min="13" max="13" width="13.7109375" style="2" customWidth="1"/>
    <col min="14" max="14" width="13.5703125" style="2" customWidth="1"/>
    <col min="15" max="15" width="18" style="2" customWidth="1"/>
    <col min="16" max="16" width="24.5703125" style="2" customWidth="1"/>
    <col min="17" max="17" width="5.140625" style="2" customWidth="1"/>
    <col min="18" max="18" width="14.28515625" style="2" hidden="1" customWidth="1" outlineLevel="1"/>
    <col min="19" max="19" width="15.85546875" style="2" hidden="1" customWidth="1" outlineLevel="1"/>
    <col min="20" max="20" width="16.140625" style="2" hidden="1" customWidth="1" outlineLevel="1"/>
    <col min="21" max="21" width="13.85546875" style="2" hidden="1" customWidth="1" outlineLevel="1"/>
    <col min="22" max="22" width="15.28515625" style="2" hidden="1" customWidth="1" outlineLevel="1"/>
    <col min="23" max="23" width="9.140625" style="2" hidden="1" customWidth="1" outlineLevel="1"/>
    <col min="24" max="24" width="12.42578125" style="2" hidden="1" customWidth="1" outlineLevel="1"/>
    <col min="25" max="25" width="16.85546875" style="2" hidden="1" customWidth="1" outlineLevel="1"/>
    <col min="26" max="27" width="12.42578125" style="2" hidden="1" customWidth="1" outlineLevel="1"/>
    <col min="28" max="28" width="16.140625" style="2" hidden="1" customWidth="1" outlineLevel="1"/>
    <col min="29" max="29" width="9.140625" style="2" hidden="1" customWidth="1" outlineLevel="1"/>
    <col min="30" max="30" width="15.85546875" style="2" hidden="1" customWidth="1" outlineLevel="1"/>
    <col min="31" max="31" width="12.7109375" style="2" hidden="1" customWidth="1" outlineLevel="1"/>
    <col min="32" max="32" width="14.5703125" style="2" hidden="1" customWidth="1" outlineLevel="1"/>
    <col min="33" max="33" width="17.28515625" style="2" hidden="1" customWidth="1" outlineLevel="1"/>
    <col min="34" max="34" width="14.140625" style="2" hidden="1" customWidth="1" outlineLevel="1"/>
    <col min="35" max="35" width="23.85546875" style="2" hidden="1" customWidth="1" outlineLevel="1"/>
    <col min="36" max="36" width="6.140625" style="2" customWidth="1" collapsed="1"/>
    <col min="37" max="37" width="4.5703125" style="2" customWidth="1"/>
    <col min="38" max="16384" width="9.140625" style="2"/>
  </cols>
  <sheetData>
    <row r="1" spans="1:37" ht="25.5" customHeight="1" x14ac:dyDescent="0.2">
      <c r="A1" s="274" t="s">
        <v>1386</v>
      </c>
      <c r="B1" s="274"/>
      <c r="C1" s="274"/>
      <c r="D1" s="274"/>
      <c r="E1" s="274"/>
      <c r="F1" s="29"/>
      <c r="G1" s="29"/>
      <c r="H1" s="29"/>
      <c r="I1" s="274" t="s">
        <v>1301</v>
      </c>
      <c r="J1" s="274"/>
      <c r="K1" s="80"/>
      <c r="L1" s="28"/>
      <c r="M1" s="28"/>
      <c r="N1" s="28"/>
      <c r="O1" s="28"/>
      <c r="P1" s="28"/>
      <c r="Q1" s="28"/>
      <c r="R1" s="28"/>
      <c r="S1" s="28"/>
      <c r="T1" s="28"/>
      <c r="U1" s="28"/>
      <c r="V1" s="28"/>
      <c r="W1" s="28"/>
      <c r="X1" s="28"/>
      <c r="Y1" s="28"/>
      <c r="Z1" s="28"/>
      <c r="AA1" s="28"/>
      <c r="AB1" s="28"/>
      <c r="AC1" s="28"/>
      <c r="AD1" s="28"/>
      <c r="AE1" s="28"/>
      <c r="AF1" s="28"/>
      <c r="AG1" s="28"/>
      <c r="AH1" s="28"/>
      <c r="AI1" s="28"/>
      <c r="AJ1" s="273" t="s">
        <v>1300</v>
      </c>
      <c r="AK1" s="28"/>
    </row>
    <row r="2" spans="1:37" ht="11.45" customHeight="1" x14ac:dyDescent="0.2">
      <c r="A2" s="28"/>
      <c r="B2" s="28"/>
      <c r="C2" s="28"/>
      <c r="D2" s="28"/>
      <c r="E2" s="80"/>
      <c r="F2" s="29"/>
      <c r="G2" s="29"/>
      <c r="H2" s="29"/>
      <c r="I2" s="28"/>
      <c r="J2" s="80"/>
      <c r="K2" s="80"/>
      <c r="L2" s="28"/>
      <c r="M2" s="28"/>
      <c r="N2" s="28"/>
      <c r="O2" s="28"/>
      <c r="P2" s="28"/>
      <c r="Q2" s="28"/>
      <c r="R2" s="28"/>
      <c r="S2" s="28"/>
      <c r="T2" s="28"/>
      <c r="U2" s="28"/>
      <c r="V2" s="28"/>
      <c r="W2" s="28"/>
      <c r="X2" s="28"/>
      <c r="Y2" s="28"/>
      <c r="Z2" s="28"/>
      <c r="AA2" s="28"/>
      <c r="AB2" s="28"/>
      <c r="AC2" s="28"/>
      <c r="AD2" s="28"/>
      <c r="AE2" s="28"/>
      <c r="AF2" s="28"/>
      <c r="AG2" s="28"/>
      <c r="AH2" s="28"/>
      <c r="AI2" s="28"/>
      <c r="AJ2" s="273"/>
      <c r="AK2" s="28"/>
    </row>
    <row r="3" spans="1:37" ht="23.85" hidden="1" customHeight="1" outlineLevel="1" x14ac:dyDescent="0.2">
      <c r="A3" s="46"/>
      <c r="B3" s="46"/>
      <c r="C3" s="46"/>
      <c r="D3" s="46"/>
      <c r="E3" s="169" t="s">
        <v>39</v>
      </c>
      <c r="F3" s="169" t="s">
        <v>815</v>
      </c>
      <c r="G3" s="169" t="s">
        <v>816</v>
      </c>
      <c r="H3" s="169"/>
      <c r="I3" s="22" t="s">
        <v>633</v>
      </c>
      <c r="J3" s="80"/>
      <c r="K3" s="80"/>
      <c r="L3" s="28"/>
      <c r="M3" s="28"/>
      <c r="N3" s="28"/>
      <c r="O3" s="28"/>
      <c r="P3" s="28"/>
      <c r="Q3" s="28"/>
      <c r="R3" s="28"/>
      <c r="S3" s="28"/>
      <c r="T3" s="28"/>
      <c r="U3" s="28"/>
      <c r="V3" s="28"/>
      <c r="W3" s="28"/>
      <c r="X3" s="28"/>
      <c r="Y3" s="28"/>
      <c r="Z3" s="28"/>
      <c r="AA3" s="28"/>
      <c r="AB3" s="28"/>
      <c r="AC3" s="28"/>
      <c r="AD3" s="28"/>
      <c r="AE3" s="28"/>
      <c r="AF3" s="28"/>
      <c r="AG3" s="28"/>
      <c r="AH3" s="28"/>
      <c r="AI3" s="28"/>
      <c r="AJ3" s="273"/>
      <c r="AK3" s="28"/>
    </row>
    <row r="4" spans="1:37" ht="23.85" hidden="1" customHeight="1" outlineLevel="1" x14ac:dyDescent="0.2">
      <c r="A4" s="46"/>
      <c r="B4" s="46"/>
      <c r="C4" s="46"/>
      <c r="D4" s="46"/>
      <c r="E4" s="195">
        <f t="shared" ref="E4:E12" si="0">COUNTIF($L$19:$L$17740,I4)</f>
        <v>1</v>
      </c>
      <c r="F4" s="171">
        <f t="shared" ref="F4:F12" si="1">E4/$G$4</f>
        <v>2.8571428571428571E-2</v>
      </c>
      <c r="G4" s="275">
        <f>SUM(E4:E12)</f>
        <v>35</v>
      </c>
      <c r="H4" s="195"/>
      <c r="I4" s="24" t="s">
        <v>32</v>
      </c>
      <c r="J4" s="80"/>
      <c r="K4" s="80"/>
      <c r="L4" s="28"/>
      <c r="M4" s="28"/>
      <c r="N4" s="28"/>
      <c r="O4" s="28"/>
      <c r="P4" s="28"/>
      <c r="Q4" s="28"/>
      <c r="R4" s="28"/>
      <c r="S4" s="28"/>
      <c r="T4" s="28"/>
      <c r="U4" s="28"/>
      <c r="V4" s="28"/>
      <c r="W4" s="28"/>
      <c r="X4" s="28"/>
      <c r="Y4" s="28"/>
      <c r="Z4" s="28"/>
      <c r="AA4" s="28"/>
      <c r="AB4" s="28"/>
      <c r="AC4" s="28"/>
      <c r="AD4" s="28"/>
      <c r="AE4" s="28"/>
      <c r="AF4" s="28"/>
      <c r="AG4" s="28"/>
      <c r="AH4" s="28"/>
      <c r="AI4" s="28"/>
      <c r="AJ4" s="273"/>
      <c r="AK4" s="28"/>
    </row>
    <row r="5" spans="1:37" ht="23.85" hidden="1" customHeight="1" outlineLevel="1" x14ac:dyDescent="0.2">
      <c r="A5" s="46"/>
      <c r="B5" s="46"/>
      <c r="C5" s="46"/>
      <c r="D5" s="46"/>
      <c r="E5" s="195">
        <f t="shared" si="0"/>
        <v>2</v>
      </c>
      <c r="F5" s="171">
        <f t="shared" si="1"/>
        <v>5.7142857142857141E-2</v>
      </c>
      <c r="G5" s="275"/>
      <c r="H5" s="195"/>
      <c r="I5" s="24" t="s">
        <v>33</v>
      </c>
      <c r="J5" s="80"/>
      <c r="K5" s="80"/>
      <c r="L5" s="28"/>
      <c r="M5" s="28"/>
      <c r="N5" s="28"/>
      <c r="O5" s="28"/>
      <c r="P5" s="28"/>
      <c r="Q5" s="28"/>
      <c r="R5" s="28"/>
      <c r="S5" s="28"/>
      <c r="T5" s="28"/>
      <c r="U5" s="28"/>
      <c r="V5" s="28"/>
      <c r="W5" s="28"/>
      <c r="X5" s="28"/>
      <c r="Y5" s="28"/>
      <c r="Z5" s="28"/>
      <c r="AA5" s="28"/>
      <c r="AB5" s="28"/>
      <c r="AC5" s="28"/>
      <c r="AD5" s="28"/>
      <c r="AE5" s="28"/>
      <c r="AF5" s="28"/>
      <c r="AG5" s="28"/>
      <c r="AH5" s="28"/>
      <c r="AI5" s="28"/>
      <c r="AJ5" s="273"/>
      <c r="AK5" s="28"/>
    </row>
    <row r="6" spans="1:37" ht="23.85" hidden="1" customHeight="1" outlineLevel="1" x14ac:dyDescent="0.2">
      <c r="A6" s="46"/>
      <c r="B6" s="46"/>
      <c r="C6" s="46"/>
      <c r="D6" s="46"/>
      <c r="E6" s="195">
        <f t="shared" si="0"/>
        <v>0</v>
      </c>
      <c r="F6" s="171">
        <f t="shared" si="1"/>
        <v>0</v>
      </c>
      <c r="G6" s="275"/>
      <c r="H6" s="195"/>
      <c r="I6" s="24" t="s">
        <v>34</v>
      </c>
      <c r="J6" s="80"/>
      <c r="K6" s="80"/>
      <c r="L6" s="28"/>
      <c r="M6" s="28"/>
      <c r="N6" s="28"/>
      <c r="O6" s="28"/>
      <c r="P6" s="28"/>
      <c r="Q6" s="28"/>
      <c r="R6" s="28"/>
      <c r="S6" s="28"/>
      <c r="T6" s="28"/>
      <c r="U6" s="28"/>
      <c r="V6" s="28"/>
      <c r="W6" s="28"/>
      <c r="X6" s="28"/>
      <c r="Y6" s="28"/>
      <c r="Z6" s="28"/>
      <c r="AA6" s="28"/>
      <c r="AB6" s="28"/>
      <c r="AC6" s="28"/>
      <c r="AD6" s="28"/>
      <c r="AE6" s="28"/>
      <c r="AF6" s="28"/>
      <c r="AG6" s="28"/>
      <c r="AH6" s="28"/>
      <c r="AI6" s="28"/>
      <c r="AJ6" s="273"/>
      <c r="AK6" s="28"/>
    </row>
    <row r="7" spans="1:37" ht="23.85" hidden="1" customHeight="1" outlineLevel="1" x14ac:dyDescent="0.2">
      <c r="A7" s="46"/>
      <c r="B7" s="46"/>
      <c r="C7" s="46"/>
      <c r="D7" s="46"/>
      <c r="E7" s="195">
        <f t="shared" si="0"/>
        <v>12</v>
      </c>
      <c r="F7" s="171">
        <f t="shared" si="1"/>
        <v>0.34285714285714286</v>
      </c>
      <c r="G7" s="275"/>
      <c r="H7" s="195"/>
      <c r="I7" s="24" t="s">
        <v>35</v>
      </c>
      <c r="J7" s="80"/>
      <c r="K7" s="80"/>
      <c r="L7" s="28"/>
      <c r="M7" s="28"/>
      <c r="N7" s="28"/>
      <c r="O7" s="28"/>
      <c r="P7" s="28"/>
      <c r="Q7" s="28"/>
      <c r="R7" s="28"/>
      <c r="S7" s="28"/>
      <c r="T7" s="28"/>
      <c r="U7" s="28"/>
      <c r="V7" s="28"/>
      <c r="W7" s="28"/>
      <c r="X7" s="28"/>
      <c r="Y7" s="28"/>
      <c r="Z7" s="28"/>
      <c r="AA7" s="28"/>
      <c r="AB7" s="28"/>
      <c r="AC7" s="28"/>
      <c r="AD7" s="28"/>
      <c r="AE7" s="28"/>
      <c r="AF7" s="28"/>
      <c r="AG7" s="28"/>
      <c r="AH7" s="28"/>
      <c r="AI7" s="28"/>
      <c r="AJ7" s="273"/>
      <c r="AK7" s="28"/>
    </row>
    <row r="8" spans="1:37" ht="23.85" hidden="1" customHeight="1" outlineLevel="1" x14ac:dyDescent="0.2">
      <c r="A8" s="46"/>
      <c r="B8" s="46"/>
      <c r="C8" s="46"/>
      <c r="D8" s="46"/>
      <c r="E8" s="195">
        <f t="shared" si="0"/>
        <v>9</v>
      </c>
      <c r="F8" s="171">
        <f t="shared" si="1"/>
        <v>0.25714285714285712</v>
      </c>
      <c r="G8" s="275"/>
      <c r="H8" s="195"/>
      <c r="I8" s="24" t="s">
        <v>36</v>
      </c>
      <c r="J8" s="80"/>
      <c r="K8" s="80"/>
      <c r="L8" s="28"/>
      <c r="M8" s="28"/>
      <c r="N8" s="28"/>
      <c r="O8" s="28"/>
      <c r="P8" s="28"/>
      <c r="Q8" s="28"/>
      <c r="R8" s="28"/>
      <c r="S8" s="28"/>
      <c r="T8" s="28"/>
      <c r="U8" s="28"/>
      <c r="V8" s="28"/>
      <c r="W8" s="28"/>
      <c r="X8" s="28"/>
      <c r="Y8" s="28"/>
      <c r="Z8" s="28"/>
      <c r="AA8" s="28"/>
      <c r="AB8" s="28"/>
      <c r="AC8" s="28"/>
      <c r="AD8" s="28"/>
      <c r="AE8" s="28"/>
      <c r="AF8" s="28"/>
      <c r="AG8" s="28"/>
      <c r="AH8" s="28"/>
      <c r="AI8" s="28"/>
      <c r="AJ8" s="273"/>
      <c r="AK8" s="28"/>
    </row>
    <row r="9" spans="1:37" ht="23.85" hidden="1" customHeight="1" outlineLevel="1" x14ac:dyDescent="0.2">
      <c r="A9" s="46"/>
      <c r="B9" s="46"/>
      <c r="C9" s="46"/>
      <c r="D9" s="46"/>
      <c r="E9" s="195">
        <f t="shared" si="0"/>
        <v>10</v>
      </c>
      <c r="F9" s="171">
        <f t="shared" si="1"/>
        <v>0.2857142857142857</v>
      </c>
      <c r="G9" s="275"/>
      <c r="H9" s="195"/>
      <c r="I9" s="24" t="s">
        <v>37</v>
      </c>
      <c r="J9" s="80"/>
      <c r="K9" s="80"/>
      <c r="L9" s="28"/>
      <c r="M9" s="28"/>
      <c r="N9" s="28"/>
      <c r="O9" s="28"/>
      <c r="P9" s="28"/>
      <c r="Q9" s="28"/>
      <c r="R9" s="28"/>
      <c r="S9" s="28"/>
      <c r="T9" s="28"/>
      <c r="U9" s="28"/>
      <c r="V9" s="28"/>
      <c r="W9" s="28"/>
      <c r="X9" s="28"/>
      <c r="Y9" s="28"/>
      <c r="Z9" s="28"/>
      <c r="AA9" s="28"/>
      <c r="AB9" s="28"/>
      <c r="AC9" s="28"/>
      <c r="AD9" s="28"/>
      <c r="AE9" s="28"/>
      <c r="AF9" s="28"/>
      <c r="AG9" s="28"/>
      <c r="AH9" s="28"/>
      <c r="AI9" s="28"/>
      <c r="AJ9" s="273"/>
      <c r="AK9" s="28"/>
    </row>
    <row r="10" spans="1:37" ht="23.85" hidden="1" customHeight="1" outlineLevel="1" x14ac:dyDescent="0.2">
      <c r="A10" s="46"/>
      <c r="B10" s="46"/>
      <c r="C10" s="46"/>
      <c r="D10" s="46"/>
      <c r="E10" s="195">
        <f t="shared" si="0"/>
        <v>0</v>
      </c>
      <c r="F10" s="171">
        <f t="shared" si="1"/>
        <v>0</v>
      </c>
      <c r="G10" s="275"/>
      <c r="H10" s="195"/>
      <c r="I10" s="24" t="s">
        <v>38</v>
      </c>
      <c r="J10" s="80"/>
      <c r="K10" s="80"/>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73"/>
      <c r="AK10" s="28"/>
    </row>
    <row r="11" spans="1:37" ht="23.85" hidden="1" customHeight="1" outlineLevel="1" x14ac:dyDescent="0.2">
      <c r="A11" s="46"/>
      <c r="B11" s="46"/>
      <c r="C11" s="46"/>
      <c r="D11" s="46"/>
      <c r="E11" s="195">
        <f t="shared" si="0"/>
        <v>1</v>
      </c>
      <c r="F11" s="171">
        <f t="shared" si="1"/>
        <v>2.8571428571428571E-2</v>
      </c>
      <c r="G11" s="275"/>
      <c r="H11" s="195"/>
      <c r="I11" s="24" t="s">
        <v>31</v>
      </c>
      <c r="J11" s="80"/>
      <c r="K11" s="80"/>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73"/>
      <c r="AK11" s="28"/>
    </row>
    <row r="12" spans="1:37" ht="23.85" hidden="1" customHeight="1" outlineLevel="1" x14ac:dyDescent="0.2">
      <c r="A12" s="46"/>
      <c r="B12" s="46"/>
      <c r="C12" s="46"/>
      <c r="D12" s="46"/>
      <c r="E12" s="195">
        <f t="shared" si="0"/>
        <v>0</v>
      </c>
      <c r="F12" s="171">
        <f t="shared" si="1"/>
        <v>0</v>
      </c>
      <c r="G12" s="275"/>
      <c r="H12" s="195"/>
      <c r="I12" s="24" t="s">
        <v>632</v>
      </c>
      <c r="J12" s="80"/>
      <c r="K12" s="80"/>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73"/>
      <c r="AK12" s="28"/>
    </row>
    <row r="13" spans="1:37" ht="23.45" customHeight="1" collapsed="1" x14ac:dyDescent="0.2">
      <c r="A13" s="159"/>
      <c r="B13" s="159"/>
      <c r="C13" s="158"/>
      <c r="D13" s="158"/>
      <c r="E13" s="163" t="s">
        <v>813</v>
      </c>
      <c r="F13" s="49"/>
      <c r="G13" s="49"/>
      <c r="H13" s="49"/>
      <c r="I13" s="49" t="e" cm="1">
        <f t="array" aca="1" ref="I13" ca="1">SUMPRODUCT((#REF!=C13)*(SUBTOTAL(103,OFFSET(#REF!,ROW(#REF!)-MIN(ROW(#REF!)),,1))))</f>
        <v>#REF!</v>
      </c>
      <c r="J13" s="49" t="e">
        <f ca="1">I13/$M$17</f>
        <v>#REF!</v>
      </c>
      <c r="K13" s="81"/>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73"/>
      <c r="AK13" s="28"/>
    </row>
    <row r="14" spans="1:37" ht="85.5" customHeight="1" x14ac:dyDescent="0.2">
      <c r="A14" s="162"/>
      <c r="B14" s="162"/>
      <c r="C14" s="166" t="s">
        <v>665</v>
      </c>
      <c r="D14" s="166"/>
      <c r="E14" s="167" t="s">
        <v>1262</v>
      </c>
      <c r="F14" s="160"/>
      <c r="G14" s="160"/>
      <c r="H14" s="160"/>
      <c r="I14" s="160"/>
      <c r="J14" s="264" t="str">
        <f>Aree!F21</f>
        <v>C) Provvedimenti ampliativi della sfera giuridica dei destinatari privi di effetto economico diretto ed immediato per il destinatario</v>
      </c>
      <c r="K14" s="264"/>
      <c r="L14" s="264"/>
      <c r="M14" s="264"/>
      <c r="N14" s="160"/>
      <c r="O14" s="79" t="s">
        <v>6</v>
      </c>
      <c r="P14" s="79" t="s">
        <v>666</v>
      </c>
      <c r="Q14" s="160"/>
      <c r="R14" s="192" t="str">
        <f>'Val testo - PNA 2019'!$A$4</f>
        <v>Livello di interesse “esterno”(1.1)</v>
      </c>
      <c r="S14" s="192" t="str">
        <f>'Val testo - PNA 2019'!$A$12</f>
        <v>Grado di discrezionalità del decisore interno alla PA rispetto al processo (1.2)</v>
      </c>
      <c r="T14" s="192" t="str">
        <f>'Val testo - PNA 2019'!$A$20</f>
        <v>Manifestazione di eventi corruttivi o di maladministration in passato (1.3)</v>
      </c>
      <c r="U14" s="192" t="str">
        <f>'Val testo - PNA 2019'!$A$28</f>
        <v>Complessità/opacità del processo decisionale (1.4)</v>
      </c>
      <c r="V14" s="192" t="str">
        <f>'Val testo - PNA 2019'!$A$36</f>
        <v>Livello di collaborazione del responsabile del processo (1.5)</v>
      </c>
      <c r="W14" s="193" t="s">
        <v>1276</v>
      </c>
      <c r="X14" s="192" t="str">
        <f>'Val testo - PNA 2019'!$A$46</f>
        <v>Impatto organizzativo (2.1)</v>
      </c>
      <c r="Y14" s="192" t="str">
        <f>'Val testo - PNA 2019'!$A$54</f>
        <v>Impatto derivante dalla definizione dei ruoli/responsabilità (2.2)</v>
      </c>
      <c r="Z14" s="192" t="str">
        <f>'Val testo - PNA 2019'!$A$62</f>
        <v>Impatto economico (2.3)</v>
      </c>
      <c r="AA14" s="192" t="str">
        <f>'Val testo - PNA 2019'!$A$70</f>
        <v>Impatto reputazionale (2.4)</v>
      </c>
      <c r="AB14" s="192" t="str">
        <f>'Val testo - PNA 2019'!$A$78</f>
        <v>Impatto organizzativo, economico e sull'immagine (2.5)</v>
      </c>
      <c r="AC14" s="193" t="s">
        <v>1276</v>
      </c>
      <c r="AD14" s="194" t="s">
        <v>1277</v>
      </c>
      <c r="AE14" s="194" t="s">
        <v>1278</v>
      </c>
      <c r="AF14" s="174" t="s">
        <v>1382</v>
      </c>
      <c r="AG14" s="194" t="s">
        <v>1303</v>
      </c>
      <c r="AH14" s="194" t="s">
        <v>1304</v>
      </c>
      <c r="AI14" s="175" t="s">
        <v>1387</v>
      </c>
      <c r="AJ14" s="273"/>
      <c r="AK14" s="28"/>
    </row>
    <row r="15" spans="1:37" ht="30.6" customHeight="1" x14ac:dyDescent="0.2">
      <c r="A15" s="160"/>
      <c r="B15" s="160">
        <v>1</v>
      </c>
      <c r="C15" s="265" t="s">
        <v>1257</v>
      </c>
      <c r="D15" s="266"/>
      <c r="E15" s="267"/>
      <c r="F15" s="270" t="s">
        <v>1445</v>
      </c>
      <c r="G15" s="270"/>
      <c r="H15" s="270"/>
      <c r="I15" s="270"/>
      <c r="J15" s="45" t="s">
        <v>11</v>
      </c>
      <c r="K15" s="271" t="s">
        <v>1488</v>
      </c>
      <c r="L15" s="271"/>
      <c r="M15" s="37"/>
      <c r="N15" s="153" t="s">
        <v>667</v>
      </c>
      <c r="O15" s="154" t="str">
        <f>IF(P15=0,"--",IF(P15&lt;='db fasce di rischio'!$B$4,'db fasce di rischio'!$A$2,IF(P15&lt;='db fasce di rischio'!$D$4,'db fasce di rischio'!$C$2,IF(P15&lt;='db fasce di rischio'!$F$4,'db fasce di rischio'!$E$2,IF(P15&lt;='db fasce di rischio'!$H$4,'db fasce di rischio'!$G$2,"")))))</f>
        <v>Medio</v>
      </c>
      <c r="P15" s="155">
        <f>IF(AH15=0,MAX(AH15:AH33),AH15)</f>
        <v>4.032</v>
      </c>
      <c r="Q15" s="160"/>
      <c r="R15" s="105"/>
      <c r="S15" s="106"/>
      <c r="T15" s="106"/>
      <c r="U15" s="106"/>
      <c r="V15" s="105"/>
      <c r="W15" s="107">
        <f>SUM(R15:V15)/5</f>
        <v>0</v>
      </c>
      <c r="X15" s="106"/>
      <c r="Y15" s="106"/>
      <c r="Z15" s="106"/>
      <c r="AA15" s="106"/>
      <c r="AB15" s="106"/>
      <c r="AC15" s="107">
        <f>SUM(X15:AB15)/5</f>
        <v>0</v>
      </c>
      <c r="AD15" s="108" t="str">
        <f>IF(AE15=0,"--",IF(AE15&lt;='[4]db fasce di rischio'!$B$4,'[4]db fasce di rischio'!$A$2,IF(AE15&lt;='[4]db fasce di rischio'!$D$4,'[4]db fasce di rischio'!$C$2,IF(AE15&lt;='[4]db fasce di rischio'!$F$4,'[4]db fasce di rischio'!$E$2,IF(AE15&lt;='[4]db fasce di rischio'!$H$4,'[4]db fasce di rischio'!$G$2,"")))))</f>
        <v>--</v>
      </c>
      <c r="AE15" s="109">
        <f>W15*AC15</f>
        <v>0</v>
      </c>
      <c r="AF15" s="106"/>
      <c r="AG15" s="108" t="str">
        <f>IF(AH15=0,"--",IF(AH15&lt;='db fasce di rischio'!$B$4,'db fasce di rischio'!$A$2,IF(AH15&lt;='db fasce di rischio'!$D$4,'db fasce di rischio'!$C$2,IF(AH15&lt;='db fasce di rischio'!$F$4,'db fasce di rischio'!$E$2,IF(AH15&lt;='db fasce di rischio'!$H$4,'db fasce di rischio'!$G$2,"")))))</f>
        <v>Medio</v>
      </c>
      <c r="AH15" s="109">
        <f>IF(MAX(AH19:AH33)&gt;(AF15*AE15),MAX(AH19:AH33),AF15*AE15)</f>
        <v>4.032</v>
      </c>
      <c r="AI15" s="108" t="str">
        <f>AG15</f>
        <v>Medio</v>
      </c>
      <c r="AJ15" s="28"/>
      <c r="AK15" s="28"/>
    </row>
    <row r="16" spans="1:37" ht="59.45" customHeight="1" x14ac:dyDescent="0.2">
      <c r="A16" s="160"/>
      <c r="B16" s="160"/>
      <c r="C16" s="268"/>
      <c r="D16" s="269"/>
      <c r="E16" s="269"/>
      <c r="F16" s="164"/>
      <c r="G16" s="164"/>
      <c r="H16" s="164"/>
      <c r="I16" s="164"/>
      <c r="J16" s="164"/>
      <c r="K16" s="164"/>
      <c r="L16" s="164"/>
      <c r="M16" s="165"/>
      <c r="N16" s="276" t="s">
        <v>1545</v>
      </c>
      <c r="O16" s="272"/>
      <c r="P16" s="272"/>
      <c r="Q16" s="160"/>
      <c r="R16" s="160"/>
      <c r="S16" s="28"/>
      <c r="T16" s="28"/>
      <c r="U16" s="28"/>
      <c r="V16" s="28"/>
      <c r="W16" s="28"/>
      <c r="X16" s="28"/>
      <c r="Y16" s="28"/>
      <c r="Z16" s="28"/>
      <c r="AA16" s="28"/>
      <c r="AB16" s="28"/>
      <c r="AC16" s="28"/>
      <c r="AD16" s="28"/>
      <c r="AE16" s="28"/>
      <c r="AF16" s="28"/>
      <c r="AG16" s="28"/>
      <c r="AH16" s="28"/>
      <c r="AI16" s="28"/>
      <c r="AJ16" s="28"/>
      <c r="AK16" s="28"/>
    </row>
    <row r="17" spans="1:37" ht="31.5" customHeight="1" outlineLevel="1" x14ac:dyDescent="0.2">
      <c r="A17" s="160"/>
      <c r="B17" s="160"/>
      <c r="C17" s="260" t="s">
        <v>1256</v>
      </c>
      <c r="D17" s="261"/>
      <c r="E17" s="151"/>
      <c r="F17" s="151"/>
      <c r="G17" s="151"/>
      <c r="H17" s="151"/>
      <c r="I17" s="151"/>
      <c r="J17" s="151"/>
      <c r="K17" s="150"/>
      <c r="L17" s="151"/>
      <c r="M17" s="156" t="e">
        <f>SUM(#REF!)</f>
        <v>#REF!</v>
      </c>
      <c r="N17" s="157"/>
      <c r="O17" s="157"/>
      <c r="P17" s="157"/>
      <c r="Q17" s="160"/>
      <c r="R17" s="160"/>
      <c r="S17" s="28"/>
      <c r="T17" s="28"/>
      <c r="U17" s="28"/>
      <c r="V17" s="28"/>
      <c r="W17" s="28"/>
      <c r="X17" s="28"/>
      <c r="Y17" s="28"/>
      <c r="Z17" s="28"/>
      <c r="AA17" s="28"/>
      <c r="AB17" s="28"/>
      <c r="AC17" s="28"/>
      <c r="AD17" s="28"/>
      <c r="AE17" s="28"/>
      <c r="AF17" s="28"/>
      <c r="AG17" s="28"/>
      <c r="AH17" s="28"/>
      <c r="AI17" s="28"/>
      <c r="AJ17" s="28"/>
      <c r="AK17" s="28"/>
    </row>
    <row r="18" spans="1:37" ht="81.95" customHeight="1" outlineLevel="1" x14ac:dyDescent="0.2">
      <c r="A18" s="161"/>
      <c r="B18" s="161"/>
      <c r="C18" s="22" t="s">
        <v>905</v>
      </c>
      <c r="D18" s="22" t="s">
        <v>906</v>
      </c>
      <c r="E18" s="22" t="s">
        <v>971</v>
      </c>
      <c r="F18" s="22" t="s">
        <v>970</v>
      </c>
      <c r="G18" s="262" t="s">
        <v>1299</v>
      </c>
      <c r="H18" s="263"/>
      <c r="I18" s="22" t="s">
        <v>969</v>
      </c>
      <c r="J18" s="22" t="s">
        <v>907</v>
      </c>
      <c r="K18" s="45" t="s">
        <v>972</v>
      </c>
      <c r="L18" s="45" t="s">
        <v>908</v>
      </c>
      <c r="M18" s="22" t="s">
        <v>630</v>
      </c>
      <c r="N18" s="22" t="s">
        <v>668</v>
      </c>
      <c r="O18" s="22" t="s">
        <v>669</v>
      </c>
      <c r="P18" s="22" t="s">
        <v>670</v>
      </c>
      <c r="Q18" s="161"/>
      <c r="R18" s="192" t="str">
        <f>'Val testo - PNA 2019'!$A$4</f>
        <v>Livello di interesse “esterno”(1.1)</v>
      </c>
      <c r="S18" s="192" t="str">
        <f>'Val testo - PNA 2019'!$A$12</f>
        <v>Grado di discrezionalità del decisore interno alla PA rispetto al processo (1.2)</v>
      </c>
      <c r="T18" s="192" t="str">
        <f>'Val testo - PNA 2019'!$A$20</f>
        <v>Manifestazione di eventi corruttivi o di maladministration in passato (1.3)</v>
      </c>
      <c r="U18" s="192" t="str">
        <f>'Val testo - PNA 2019'!$A$28</f>
        <v>Complessità/opacità del processo decisionale (1.4)</v>
      </c>
      <c r="V18" s="192" t="str">
        <f>'Val testo - PNA 2019'!$A$36</f>
        <v>Livello di collaborazione del responsabile del processo (1.5)</v>
      </c>
      <c r="W18" s="193" t="s">
        <v>1276</v>
      </c>
      <c r="X18" s="192" t="str">
        <f>'Val testo - PNA 2019'!$A$46</f>
        <v>Impatto organizzativo (2.1)</v>
      </c>
      <c r="Y18" s="192" t="str">
        <f>'Val testo - PNA 2019'!$A$54</f>
        <v>Impatto derivante dalla definizione dei ruoli/responsabilità (2.2)</v>
      </c>
      <c r="Z18" s="192" t="str">
        <f>'Val testo - PNA 2019'!$A$62</f>
        <v>Impatto economico (2.3)</v>
      </c>
      <c r="AA18" s="192" t="str">
        <f>'Val testo - PNA 2019'!$A$70</f>
        <v>Impatto reputazionale (2.4)</v>
      </c>
      <c r="AB18" s="192" t="str">
        <f>'Val testo - PNA 2019'!$A$78</f>
        <v>Impatto organizzativo, economico e sull'immagine (2.5)</v>
      </c>
      <c r="AC18" s="193" t="s">
        <v>1276</v>
      </c>
      <c r="AD18" s="194" t="s">
        <v>1277</v>
      </c>
      <c r="AE18" s="194" t="s">
        <v>1278</v>
      </c>
      <c r="AF18" s="174" t="s">
        <v>1382</v>
      </c>
      <c r="AG18" s="194" t="s">
        <v>1303</v>
      </c>
      <c r="AH18" s="194" t="s">
        <v>1293</v>
      </c>
      <c r="AI18" s="175" t="s">
        <v>1387</v>
      </c>
      <c r="AJ18" s="28"/>
      <c r="AK18" s="28"/>
    </row>
    <row r="19" spans="1:37" ht="50.25" customHeight="1" outlineLevel="1" x14ac:dyDescent="0.2">
      <c r="A19" s="161"/>
      <c r="B19" s="161"/>
      <c r="C19" s="219" t="s">
        <v>1542</v>
      </c>
      <c r="D19" s="24" t="s">
        <v>1543</v>
      </c>
      <c r="E19" s="24" t="s">
        <v>234</v>
      </c>
      <c r="F19" s="24" t="s">
        <v>658</v>
      </c>
      <c r="G19" s="152" t="str">
        <f>AG19</f>
        <v>Medio</v>
      </c>
      <c r="H19" s="109">
        <f>AH19</f>
        <v>4.032</v>
      </c>
      <c r="I19" s="25" t="s">
        <v>893</v>
      </c>
      <c r="J19" s="31" t="s">
        <v>307</v>
      </c>
      <c r="K19" s="82" t="s">
        <v>1490</v>
      </c>
      <c r="L19" s="31" t="s">
        <v>35</v>
      </c>
      <c r="M19" s="24" t="s">
        <v>1462</v>
      </c>
      <c r="N19" s="220">
        <v>1</v>
      </c>
      <c r="O19" s="238" t="s">
        <v>1463</v>
      </c>
      <c r="P19" s="24" t="s">
        <v>1465</v>
      </c>
      <c r="Q19" s="161"/>
      <c r="R19" s="105">
        <v>4</v>
      </c>
      <c r="S19" s="106">
        <v>3</v>
      </c>
      <c r="T19" s="106">
        <v>1</v>
      </c>
      <c r="U19" s="106">
        <v>3</v>
      </c>
      <c r="V19" s="105">
        <v>3</v>
      </c>
      <c r="W19" s="107">
        <f>SUM(R19:V19)/5</f>
        <v>2.8</v>
      </c>
      <c r="X19" s="106">
        <v>4</v>
      </c>
      <c r="Y19" s="106">
        <v>4</v>
      </c>
      <c r="Z19" s="106">
        <v>3</v>
      </c>
      <c r="AA19" s="106">
        <v>3</v>
      </c>
      <c r="AB19" s="106">
        <v>4</v>
      </c>
      <c r="AC19" s="107">
        <f>SUM(X19:AB19)/5</f>
        <v>3.6</v>
      </c>
      <c r="AD19" s="108" t="str">
        <f>IF(AE19=0,"--",IF(AE19&lt;='[4]db fasce di rischio'!$B$4,'[4]db fasce di rischio'!$A$2,IF(AE19&lt;='[4]db fasce di rischio'!$D$4,'[4]db fasce di rischio'!$C$2,IF(AE19&lt;='[4]db fasce di rischio'!$F$4,'[4]db fasce di rischio'!$E$2,IF(AE19&lt;='[4]db fasce di rischio'!$H$4,'[4]db fasce di rischio'!$G$2,"")))))</f>
        <v>Medio-Alto</v>
      </c>
      <c r="AE19" s="109">
        <f t="shared" ref="AE19:AE33" si="2">W19*AC19</f>
        <v>10.08</v>
      </c>
      <c r="AF19" s="106">
        <v>0.4</v>
      </c>
      <c r="AG19" s="108" t="str">
        <f>IF(AH19=0,"--",IF(AH19&lt;='db fasce di rischio'!$B$4,'db fasce di rischio'!$A$2,IF(AH19&lt;='db fasce di rischio'!$D$4,'db fasce di rischio'!$C$2,IF(AH19&lt;='db fasce di rischio'!$F$4,'db fasce di rischio'!$E$2,IF(AH19&lt;='db fasce di rischio'!$H$4,'db fasce di rischio'!$G$2,"")))))</f>
        <v>Medio</v>
      </c>
      <c r="AH19" s="109">
        <f t="shared" ref="AH19:AH33" si="3">AF19*AE19</f>
        <v>4.032</v>
      </c>
      <c r="AI19" s="108" t="str">
        <f t="shared" ref="AI19:AI33" si="4">AG19</f>
        <v>Medio</v>
      </c>
      <c r="AJ19" s="28"/>
      <c r="AK19" s="28"/>
    </row>
    <row r="20" spans="1:37" ht="25.5" outlineLevel="1" x14ac:dyDescent="0.2">
      <c r="A20" s="161"/>
      <c r="B20" s="161"/>
      <c r="C20" s="24" t="s">
        <v>30</v>
      </c>
      <c r="D20" s="24" t="s">
        <v>30</v>
      </c>
      <c r="E20" s="24" t="s">
        <v>235</v>
      </c>
      <c r="F20" s="24" t="s">
        <v>657</v>
      </c>
      <c r="G20" s="152" t="str">
        <f t="shared" ref="G20:H33" si="5">AG20</f>
        <v>--</v>
      </c>
      <c r="H20" s="109">
        <f t="shared" si="5"/>
        <v>0</v>
      </c>
      <c r="I20" s="25" t="s">
        <v>893</v>
      </c>
      <c r="J20" s="31" t="s">
        <v>303</v>
      </c>
      <c r="K20" s="82" t="s">
        <v>1461</v>
      </c>
      <c r="L20" s="31" t="s">
        <v>37</v>
      </c>
      <c r="M20" s="24" t="s">
        <v>1462</v>
      </c>
      <c r="N20" s="220">
        <v>1</v>
      </c>
      <c r="O20" s="238" t="s">
        <v>1463</v>
      </c>
      <c r="P20" s="24" t="s">
        <v>1465</v>
      </c>
      <c r="Q20" s="161"/>
      <c r="R20" s="105"/>
      <c r="S20" s="106"/>
      <c r="T20" s="106"/>
      <c r="U20" s="106"/>
      <c r="V20" s="105"/>
      <c r="W20" s="107">
        <f t="shared" ref="W20:W33" si="6">SUM(R20:V20)/5</f>
        <v>0</v>
      </c>
      <c r="X20" s="106"/>
      <c r="Y20" s="106"/>
      <c r="Z20" s="106"/>
      <c r="AA20" s="106"/>
      <c r="AB20" s="106"/>
      <c r="AC20" s="107">
        <f t="shared" ref="AC20:AC33" si="7">SUM(X20:AB20)/5</f>
        <v>0</v>
      </c>
      <c r="AD20" s="108" t="str">
        <f>IF(AE20=0,"--",IF(AE20&lt;='[4]db fasce di rischio'!$B$4,'[4]db fasce di rischio'!$A$2,IF(AE20&lt;='[4]db fasce di rischio'!$D$4,'[4]db fasce di rischio'!$C$2,IF(AE20&lt;='[4]db fasce di rischio'!$F$4,'[4]db fasce di rischio'!$E$2,IF(AE20&lt;='[4]db fasce di rischio'!$H$4,'[4]db fasce di rischio'!$G$2,"")))))</f>
        <v>--</v>
      </c>
      <c r="AE20" s="109">
        <f t="shared" si="2"/>
        <v>0</v>
      </c>
      <c r="AF20" s="106"/>
      <c r="AG20" s="108" t="str">
        <f>IF(AH20=0,"--",IF(AH20&lt;='db fasce di rischio'!$B$4,'db fasce di rischio'!$A$2,IF(AH20&lt;='db fasce di rischio'!$D$4,'db fasce di rischio'!$C$2,IF(AH20&lt;='db fasce di rischio'!$F$4,'db fasce di rischio'!$E$2,IF(AH20&lt;='db fasce di rischio'!$H$4,'db fasce di rischio'!$G$2,"")))))</f>
        <v>--</v>
      </c>
      <c r="AH20" s="109">
        <f t="shared" si="3"/>
        <v>0</v>
      </c>
      <c r="AI20" s="108" t="str">
        <f t="shared" si="4"/>
        <v>--</v>
      </c>
      <c r="AJ20" s="28"/>
      <c r="AK20" s="28"/>
    </row>
    <row r="21" spans="1:37" ht="25.5" outlineLevel="1" x14ac:dyDescent="0.2">
      <c r="A21" s="161"/>
      <c r="B21" s="161"/>
      <c r="C21" s="24" t="s">
        <v>30</v>
      </c>
      <c r="D21" s="24" t="s">
        <v>30</v>
      </c>
      <c r="E21" s="24" t="s">
        <v>30</v>
      </c>
      <c r="F21" s="24" t="s">
        <v>30</v>
      </c>
      <c r="G21" s="152" t="str">
        <f t="shared" si="5"/>
        <v>--</v>
      </c>
      <c r="H21" s="109">
        <f t="shared" si="5"/>
        <v>0</v>
      </c>
      <c r="I21" s="25" t="s">
        <v>30</v>
      </c>
      <c r="J21" s="31" t="s">
        <v>817</v>
      </c>
      <c r="K21" s="82" t="s">
        <v>1461</v>
      </c>
      <c r="L21" s="31" t="s">
        <v>36</v>
      </c>
      <c r="M21" s="24" t="s">
        <v>1462</v>
      </c>
      <c r="N21" s="220">
        <v>1</v>
      </c>
      <c r="O21" s="238" t="s">
        <v>1463</v>
      </c>
      <c r="P21" s="24" t="s">
        <v>1465</v>
      </c>
      <c r="Q21" s="161"/>
      <c r="R21" s="105"/>
      <c r="S21" s="106"/>
      <c r="T21" s="106"/>
      <c r="U21" s="106"/>
      <c r="V21" s="105"/>
      <c r="W21" s="107">
        <f t="shared" si="6"/>
        <v>0</v>
      </c>
      <c r="X21" s="106"/>
      <c r="Y21" s="106"/>
      <c r="Z21" s="106"/>
      <c r="AA21" s="106"/>
      <c r="AB21" s="106"/>
      <c r="AC21" s="107">
        <f t="shared" si="7"/>
        <v>0</v>
      </c>
      <c r="AD21" s="108" t="str">
        <f>IF(AE21=0,"--",IF(AE21&lt;='[4]db fasce di rischio'!$B$4,'[4]db fasce di rischio'!$A$2,IF(AE21&lt;='[4]db fasce di rischio'!$D$4,'[4]db fasce di rischio'!$C$2,IF(AE21&lt;='[4]db fasce di rischio'!$F$4,'[4]db fasce di rischio'!$E$2,IF(AE21&lt;='[4]db fasce di rischio'!$H$4,'[4]db fasce di rischio'!$G$2,"")))))</f>
        <v>--</v>
      </c>
      <c r="AE21" s="109">
        <f t="shared" si="2"/>
        <v>0</v>
      </c>
      <c r="AF21" s="106"/>
      <c r="AG21" s="108" t="str">
        <f>IF(AH21=0,"--",IF(AH21&lt;='db fasce di rischio'!$B$4,'db fasce di rischio'!$A$2,IF(AH21&lt;='db fasce di rischio'!$D$4,'db fasce di rischio'!$C$2,IF(AH21&lt;='db fasce di rischio'!$F$4,'db fasce di rischio'!$E$2,IF(AH21&lt;='db fasce di rischio'!$H$4,'db fasce di rischio'!$G$2,"")))))</f>
        <v>--</v>
      </c>
      <c r="AH21" s="109">
        <f t="shared" si="3"/>
        <v>0</v>
      </c>
      <c r="AI21" s="108" t="str">
        <f t="shared" si="4"/>
        <v>--</v>
      </c>
      <c r="AJ21" s="28"/>
      <c r="AK21" s="28"/>
    </row>
    <row r="22" spans="1:37" ht="25.5" outlineLevel="1" x14ac:dyDescent="0.2">
      <c r="A22" s="161"/>
      <c r="B22" s="161"/>
      <c r="C22" s="24" t="s">
        <v>30</v>
      </c>
      <c r="D22" s="24" t="s">
        <v>1544</v>
      </c>
      <c r="E22" s="24" t="s">
        <v>236</v>
      </c>
      <c r="F22" s="24" t="s">
        <v>654</v>
      </c>
      <c r="G22" s="152" t="str">
        <f t="shared" si="5"/>
        <v>--</v>
      </c>
      <c r="H22" s="109">
        <f t="shared" si="5"/>
        <v>0</v>
      </c>
      <c r="I22" s="25" t="s">
        <v>893</v>
      </c>
      <c r="J22" s="31" t="s">
        <v>287</v>
      </c>
      <c r="K22" s="82" t="s">
        <v>1461</v>
      </c>
      <c r="L22" s="31" t="s">
        <v>33</v>
      </c>
      <c r="M22" s="24" t="s">
        <v>1462</v>
      </c>
      <c r="N22" s="220">
        <v>1</v>
      </c>
      <c r="O22" s="238" t="s">
        <v>1463</v>
      </c>
      <c r="P22" s="24" t="s">
        <v>1465</v>
      </c>
      <c r="Q22" s="161"/>
      <c r="R22" s="105"/>
      <c r="S22" s="106"/>
      <c r="T22" s="106"/>
      <c r="U22" s="106"/>
      <c r="V22" s="105"/>
      <c r="W22" s="107">
        <f t="shared" si="6"/>
        <v>0</v>
      </c>
      <c r="X22" s="106"/>
      <c r="Y22" s="106"/>
      <c r="Z22" s="106"/>
      <c r="AA22" s="106"/>
      <c r="AB22" s="106"/>
      <c r="AC22" s="107">
        <f t="shared" si="7"/>
        <v>0</v>
      </c>
      <c r="AD22" s="108" t="str">
        <f>IF(AE22=0,"--",IF(AE22&lt;='[4]db fasce di rischio'!$B$4,'[4]db fasce di rischio'!$A$2,IF(AE22&lt;='[4]db fasce di rischio'!$D$4,'[4]db fasce di rischio'!$C$2,IF(AE22&lt;='[4]db fasce di rischio'!$F$4,'[4]db fasce di rischio'!$E$2,IF(AE22&lt;='[4]db fasce di rischio'!$H$4,'[4]db fasce di rischio'!$G$2,"")))))</f>
        <v>--</v>
      </c>
      <c r="AE22" s="109">
        <f t="shared" si="2"/>
        <v>0</v>
      </c>
      <c r="AF22" s="106"/>
      <c r="AG22" s="108" t="str">
        <f>IF(AH22=0,"--",IF(AH22&lt;='db fasce di rischio'!$B$4,'db fasce di rischio'!$A$2,IF(AH22&lt;='db fasce di rischio'!$D$4,'db fasce di rischio'!$C$2,IF(AH22&lt;='db fasce di rischio'!$F$4,'db fasce di rischio'!$E$2,IF(AH22&lt;='db fasce di rischio'!$H$4,'db fasce di rischio'!$G$2,"")))))</f>
        <v>--</v>
      </c>
      <c r="AH22" s="109">
        <f t="shared" si="3"/>
        <v>0</v>
      </c>
      <c r="AI22" s="108" t="str">
        <f t="shared" si="4"/>
        <v>--</v>
      </c>
      <c r="AJ22" s="28"/>
      <c r="AK22" s="28"/>
    </row>
    <row r="23" spans="1:37" ht="41.25" customHeight="1" outlineLevel="1" x14ac:dyDescent="0.2">
      <c r="A23" s="161"/>
      <c r="B23" s="161"/>
      <c r="C23" s="24" t="s">
        <v>30</v>
      </c>
      <c r="D23" s="24" t="s">
        <v>751</v>
      </c>
      <c r="E23" s="24" t="s">
        <v>240</v>
      </c>
      <c r="F23" s="24" t="s">
        <v>655</v>
      </c>
      <c r="G23" s="152" t="str">
        <f t="shared" si="5"/>
        <v>--</v>
      </c>
      <c r="H23" s="109">
        <f t="shared" si="5"/>
        <v>0</v>
      </c>
      <c r="I23" s="25" t="s">
        <v>892</v>
      </c>
      <c r="J23" s="31" t="s">
        <v>307</v>
      </c>
      <c r="K23" s="82" t="s">
        <v>1490</v>
      </c>
      <c r="L23" s="31" t="s">
        <v>35</v>
      </c>
      <c r="M23" s="24" t="s">
        <v>1462</v>
      </c>
      <c r="N23" s="220">
        <v>1</v>
      </c>
      <c r="O23" s="238" t="s">
        <v>1463</v>
      </c>
      <c r="P23" s="24" t="s">
        <v>1465</v>
      </c>
      <c r="Q23" s="161"/>
      <c r="R23" s="105"/>
      <c r="S23" s="106"/>
      <c r="T23" s="106"/>
      <c r="U23" s="106"/>
      <c r="V23" s="105"/>
      <c r="W23" s="107">
        <f t="shared" si="6"/>
        <v>0</v>
      </c>
      <c r="X23" s="106"/>
      <c r="Y23" s="106"/>
      <c r="Z23" s="106"/>
      <c r="AA23" s="106"/>
      <c r="AB23" s="106"/>
      <c r="AC23" s="107">
        <f t="shared" si="7"/>
        <v>0</v>
      </c>
      <c r="AD23" s="108" t="str">
        <f>IF(AE23=0,"--",IF(AE23&lt;='[4]db fasce di rischio'!$B$4,'[4]db fasce di rischio'!$A$2,IF(AE23&lt;='[4]db fasce di rischio'!$D$4,'[4]db fasce di rischio'!$C$2,IF(AE23&lt;='[4]db fasce di rischio'!$F$4,'[4]db fasce di rischio'!$E$2,IF(AE23&lt;='[4]db fasce di rischio'!$H$4,'[4]db fasce di rischio'!$G$2,"")))))</f>
        <v>--</v>
      </c>
      <c r="AE23" s="109">
        <f t="shared" si="2"/>
        <v>0</v>
      </c>
      <c r="AF23" s="106"/>
      <c r="AG23" s="108" t="str">
        <f>IF(AH23=0,"--",IF(AH23&lt;='db fasce di rischio'!$B$4,'db fasce di rischio'!$A$2,IF(AH23&lt;='db fasce di rischio'!$D$4,'db fasce di rischio'!$C$2,IF(AH23&lt;='db fasce di rischio'!$F$4,'db fasce di rischio'!$E$2,IF(AH23&lt;='db fasce di rischio'!$H$4,'db fasce di rischio'!$G$2,"")))))</f>
        <v>--</v>
      </c>
      <c r="AH23" s="109">
        <f t="shared" si="3"/>
        <v>0</v>
      </c>
      <c r="AI23" s="108" t="str">
        <f t="shared" si="4"/>
        <v>--</v>
      </c>
      <c r="AJ23" s="28"/>
      <c r="AK23" s="28"/>
    </row>
    <row r="24" spans="1:37" ht="51" outlineLevel="1" x14ac:dyDescent="0.2">
      <c r="A24" s="161"/>
      <c r="B24" s="161"/>
      <c r="C24" s="24" t="s">
        <v>30</v>
      </c>
      <c r="D24" s="24" t="s">
        <v>30</v>
      </c>
      <c r="E24" s="24" t="s">
        <v>241</v>
      </c>
      <c r="F24" s="24" t="s">
        <v>30</v>
      </c>
      <c r="G24" s="152" t="str">
        <f t="shared" si="5"/>
        <v>--</v>
      </c>
      <c r="H24" s="109">
        <f t="shared" si="5"/>
        <v>0</v>
      </c>
      <c r="I24" s="25" t="s">
        <v>30</v>
      </c>
      <c r="J24" s="31" t="s">
        <v>293</v>
      </c>
      <c r="K24" s="82" t="s">
        <v>1461</v>
      </c>
      <c r="L24" s="31" t="s">
        <v>31</v>
      </c>
      <c r="M24" s="24" t="s">
        <v>1462</v>
      </c>
      <c r="N24" s="220">
        <v>1</v>
      </c>
      <c r="O24" s="238" t="s">
        <v>1463</v>
      </c>
      <c r="P24" s="24" t="s">
        <v>1465</v>
      </c>
      <c r="Q24" s="161"/>
      <c r="R24" s="105"/>
      <c r="S24" s="106"/>
      <c r="T24" s="106"/>
      <c r="U24" s="106"/>
      <c r="V24" s="105"/>
      <c r="W24" s="107">
        <f t="shared" si="6"/>
        <v>0</v>
      </c>
      <c r="X24" s="106"/>
      <c r="Y24" s="106"/>
      <c r="Z24" s="106"/>
      <c r="AA24" s="106"/>
      <c r="AB24" s="106"/>
      <c r="AC24" s="107">
        <f t="shared" si="7"/>
        <v>0</v>
      </c>
      <c r="AD24" s="108" t="str">
        <f>IF(AE24=0,"--",IF(AE24&lt;='[4]db fasce di rischio'!$B$4,'[4]db fasce di rischio'!$A$2,IF(AE24&lt;='[4]db fasce di rischio'!$D$4,'[4]db fasce di rischio'!$C$2,IF(AE24&lt;='[4]db fasce di rischio'!$F$4,'[4]db fasce di rischio'!$E$2,IF(AE24&lt;='[4]db fasce di rischio'!$H$4,'[4]db fasce di rischio'!$G$2,"")))))</f>
        <v>--</v>
      </c>
      <c r="AE24" s="109">
        <f t="shared" si="2"/>
        <v>0</v>
      </c>
      <c r="AF24" s="106"/>
      <c r="AG24" s="108" t="str">
        <f>IF(AH24=0,"--",IF(AH24&lt;='db fasce di rischio'!$B$4,'db fasce di rischio'!$A$2,IF(AH24&lt;='db fasce di rischio'!$D$4,'db fasce di rischio'!$C$2,IF(AH24&lt;='db fasce di rischio'!$F$4,'db fasce di rischio'!$E$2,IF(AH24&lt;='db fasce di rischio'!$H$4,'db fasce di rischio'!$G$2,"")))))</f>
        <v>--</v>
      </c>
      <c r="AH24" s="109">
        <f t="shared" si="3"/>
        <v>0</v>
      </c>
      <c r="AI24" s="108" t="str">
        <f t="shared" si="4"/>
        <v>--</v>
      </c>
      <c r="AJ24" s="28"/>
      <c r="AK24" s="28"/>
    </row>
    <row r="25" spans="1:37" ht="28.5" customHeight="1" outlineLevel="1" x14ac:dyDescent="0.2">
      <c r="A25" s="161"/>
      <c r="B25" s="161"/>
      <c r="C25" s="24" t="s">
        <v>30</v>
      </c>
      <c r="D25" s="24" t="s">
        <v>752</v>
      </c>
      <c r="E25" s="24" t="s">
        <v>239</v>
      </c>
      <c r="F25" s="24" t="s">
        <v>658</v>
      </c>
      <c r="G25" s="152" t="str">
        <f t="shared" si="5"/>
        <v>--</v>
      </c>
      <c r="H25" s="109">
        <f t="shared" si="5"/>
        <v>0</v>
      </c>
      <c r="I25" s="25" t="s">
        <v>893</v>
      </c>
      <c r="J25" s="31" t="s">
        <v>289</v>
      </c>
      <c r="K25" s="82" t="s">
        <v>1461</v>
      </c>
      <c r="L25" s="31" t="s">
        <v>35</v>
      </c>
      <c r="M25" s="24" t="s">
        <v>1462</v>
      </c>
      <c r="N25" s="220">
        <v>1</v>
      </c>
      <c r="O25" s="238" t="s">
        <v>1463</v>
      </c>
      <c r="P25" s="24" t="s">
        <v>1465</v>
      </c>
      <c r="Q25" s="161"/>
      <c r="R25" s="105"/>
      <c r="S25" s="106"/>
      <c r="T25" s="106"/>
      <c r="U25" s="106"/>
      <c r="V25" s="105"/>
      <c r="W25" s="107">
        <f t="shared" si="6"/>
        <v>0</v>
      </c>
      <c r="X25" s="106"/>
      <c r="Y25" s="106"/>
      <c r="Z25" s="106"/>
      <c r="AA25" s="106"/>
      <c r="AB25" s="106"/>
      <c r="AC25" s="107">
        <f t="shared" si="7"/>
        <v>0</v>
      </c>
      <c r="AD25" s="108" t="str">
        <f>IF(AE25=0,"--",IF(AE25&lt;='[4]db fasce di rischio'!$B$4,'[4]db fasce di rischio'!$A$2,IF(AE25&lt;='[4]db fasce di rischio'!$D$4,'[4]db fasce di rischio'!$C$2,IF(AE25&lt;='[4]db fasce di rischio'!$F$4,'[4]db fasce di rischio'!$E$2,IF(AE25&lt;='[4]db fasce di rischio'!$H$4,'[4]db fasce di rischio'!$G$2,"")))))</f>
        <v>--</v>
      </c>
      <c r="AE25" s="109">
        <f t="shared" si="2"/>
        <v>0</v>
      </c>
      <c r="AF25" s="106"/>
      <c r="AG25" s="108" t="str">
        <f>IF(AH25=0,"--",IF(AH25&lt;='db fasce di rischio'!$B$4,'db fasce di rischio'!$A$2,IF(AH25&lt;='db fasce di rischio'!$D$4,'db fasce di rischio'!$C$2,IF(AH25&lt;='db fasce di rischio'!$F$4,'db fasce di rischio'!$E$2,IF(AH25&lt;='db fasce di rischio'!$H$4,'db fasce di rischio'!$G$2,"")))))</f>
        <v>--</v>
      </c>
      <c r="AH25" s="109">
        <f t="shared" si="3"/>
        <v>0</v>
      </c>
      <c r="AI25" s="108" t="str">
        <f t="shared" si="4"/>
        <v>--</v>
      </c>
      <c r="AJ25" s="28"/>
      <c r="AK25" s="28"/>
    </row>
    <row r="26" spans="1:37" ht="25.5" outlineLevel="1" x14ac:dyDescent="0.2">
      <c r="A26" s="161"/>
      <c r="B26" s="161"/>
      <c r="C26" s="24" t="s">
        <v>30</v>
      </c>
      <c r="D26" s="24" t="s">
        <v>30</v>
      </c>
      <c r="E26" s="24" t="s">
        <v>30</v>
      </c>
      <c r="F26" s="24" t="s">
        <v>30</v>
      </c>
      <c r="G26" s="152" t="str">
        <f t="shared" si="5"/>
        <v>--</v>
      </c>
      <c r="H26" s="109">
        <f t="shared" si="5"/>
        <v>0</v>
      </c>
      <c r="I26" s="25" t="s">
        <v>30</v>
      </c>
      <c r="J26" s="31" t="s">
        <v>303</v>
      </c>
      <c r="K26" s="82" t="s">
        <v>1461</v>
      </c>
      <c r="L26" s="31" t="s">
        <v>37</v>
      </c>
      <c r="M26" s="24" t="s">
        <v>1462</v>
      </c>
      <c r="N26" s="220">
        <v>1</v>
      </c>
      <c r="O26" s="238" t="s">
        <v>1463</v>
      </c>
      <c r="P26" s="24" t="s">
        <v>1465</v>
      </c>
      <c r="Q26" s="161"/>
      <c r="R26" s="105"/>
      <c r="S26" s="106"/>
      <c r="T26" s="106"/>
      <c r="U26" s="106"/>
      <c r="V26" s="105"/>
      <c r="W26" s="107">
        <f t="shared" si="6"/>
        <v>0</v>
      </c>
      <c r="X26" s="106"/>
      <c r="Y26" s="106"/>
      <c r="Z26" s="106"/>
      <c r="AA26" s="106"/>
      <c r="AB26" s="106"/>
      <c r="AC26" s="107">
        <f t="shared" si="7"/>
        <v>0</v>
      </c>
      <c r="AD26" s="108" t="str">
        <f>IF(AE26=0,"--",IF(AE26&lt;='[4]db fasce di rischio'!$B$4,'[4]db fasce di rischio'!$A$2,IF(AE26&lt;='[4]db fasce di rischio'!$D$4,'[4]db fasce di rischio'!$C$2,IF(AE26&lt;='[4]db fasce di rischio'!$F$4,'[4]db fasce di rischio'!$E$2,IF(AE26&lt;='[4]db fasce di rischio'!$H$4,'[4]db fasce di rischio'!$G$2,"")))))</f>
        <v>--</v>
      </c>
      <c r="AE26" s="109">
        <f t="shared" si="2"/>
        <v>0</v>
      </c>
      <c r="AF26" s="106"/>
      <c r="AG26" s="108" t="str">
        <f>IF(AH26=0,"--",IF(AH26&lt;='db fasce di rischio'!$B$4,'db fasce di rischio'!$A$2,IF(AH26&lt;='db fasce di rischio'!$D$4,'db fasce di rischio'!$C$2,IF(AH26&lt;='db fasce di rischio'!$F$4,'db fasce di rischio'!$E$2,IF(AH26&lt;='db fasce di rischio'!$H$4,'db fasce di rischio'!$G$2,"")))))</f>
        <v>--</v>
      </c>
      <c r="AH26" s="109">
        <f t="shared" si="3"/>
        <v>0</v>
      </c>
      <c r="AI26" s="108" t="str">
        <f t="shared" si="4"/>
        <v>--</v>
      </c>
      <c r="AJ26" s="28"/>
      <c r="AK26" s="28"/>
    </row>
    <row r="27" spans="1:37" ht="21" outlineLevel="1" x14ac:dyDescent="0.2">
      <c r="A27" s="161"/>
      <c r="B27" s="161"/>
      <c r="C27" s="24" t="s">
        <v>30</v>
      </c>
      <c r="D27" s="24" t="s">
        <v>30</v>
      </c>
      <c r="E27" s="24" t="s">
        <v>30</v>
      </c>
      <c r="F27" s="24" t="s">
        <v>30</v>
      </c>
      <c r="G27" s="152" t="str">
        <f t="shared" si="5"/>
        <v>--</v>
      </c>
      <c r="H27" s="109">
        <f t="shared" si="5"/>
        <v>0</v>
      </c>
      <c r="I27" s="25" t="s">
        <v>30</v>
      </c>
      <c r="J27" s="31" t="s">
        <v>30</v>
      </c>
      <c r="K27" s="83"/>
      <c r="L27" s="31"/>
      <c r="M27" s="24"/>
      <c r="N27" s="24"/>
      <c r="O27" s="24"/>
      <c r="P27" s="24"/>
      <c r="Q27" s="161"/>
      <c r="R27" s="105"/>
      <c r="S27" s="106"/>
      <c r="T27" s="106"/>
      <c r="U27" s="106"/>
      <c r="V27" s="105"/>
      <c r="W27" s="107">
        <f t="shared" si="6"/>
        <v>0</v>
      </c>
      <c r="X27" s="106"/>
      <c r="Y27" s="106"/>
      <c r="Z27" s="106"/>
      <c r="AA27" s="106"/>
      <c r="AB27" s="106"/>
      <c r="AC27" s="107">
        <f t="shared" si="7"/>
        <v>0</v>
      </c>
      <c r="AD27" s="108" t="str">
        <f>IF(AE27=0,"--",IF(AE27&lt;='[4]db fasce di rischio'!$B$4,'[4]db fasce di rischio'!$A$2,IF(AE27&lt;='[4]db fasce di rischio'!$D$4,'[4]db fasce di rischio'!$C$2,IF(AE27&lt;='[4]db fasce di rischio'!$F$4,'[4]db fasce di rischio'!$E$2,IF(AE27&lt;='[4]db fasce di rischio'!$H$4,'[4]db fasce di rischio'!$G$2,"")))))</f>
        <v>--</v>
      </c>
      <c r="AE27" s="109">
        <f t="shared" si="2"/>
        <v>0</v>
      </c>
      <c r="AF27" s="106"/>
      <c r="AG27" s="108" t="str">
        <f>IF(AH27=0,"--",IF(AH27&lt;='db fasce di rischio'!$B$4,'db fasce di rischio'!$A$2,IF(AH27&lt;='db fasce di rischio'!$D$4,'db fasce di rischio'!$C$2,IF(AH27&lt;='db fasce di rischio'!$F$4,'db fasce di rischio'!$E$2,IF(AH27&lt;='db fasce di rischio'!$H$4,'db fasce di rischio'!$G$2,"")))))</f>
        <v>--</v>
      </c>
      <c r="AH27" s="109">
        <f t="shared" si="3"/>
        <v>0</v>
      </c>
      <c r="AI27" s="108" t="str">
        <f t="shared" si="4"/>
        <v>--</v>
      </c>
      <c r="AJ27" s="28"/>
      <c r="AK27" s="28"/>
    </row>
    <row r="28" spans="1:37" ht="21" outlineLevel="1" x14ac:dyDescent="0.2">
      <c r="A28" s="161"/>
      <c r="B28" s="161"/>
      <c r="C28" s="24" t="s">
        <v>30</v>
      </c>
      <c r="D28" s="24" t="s">
        <v>30</v>
      </c>
      <c r="E28" s="24" t="s">
        <v>30</v>
      </c>
      <c r="F28" s="24" t="s">
        <v>30</v>
      </c>
      <c r="G28" s="152" t="str">
        <f t="shared" si="5"/>
        <v>--</v>
      </c>
      <c r="H28" s="109">
        <f t="shared" si="5"/>
        <v>0</v>
      </c>
      <c r="I28" s="25" t="s">
        <v>30</v>
      </c>
      <c r="J28" s="31" t="s">
        <v>30</v>
      </c>
      <c r="K28" s="83"/>
      <c r="L28" s="31"/>
      <c r="M28" s="24"/>
      <c r="N28" s="24"/>
      <c r="O28" s="24"/>
      <c r="P28" s="24"/>
      <c r="Q28" s="161"/>
      <c r="R28" s="105"/>
      <c r="S28" s="106"/>
      <c r="T28" s="106"/>
      <c r="U28" s="106"/>
      <c r="V28" s="105"/>
      <c r="W28" s="107">
        <f t="shared" si="6"/>
        <v>0</v>
      </c>
      <c r="X28" s="106"/>
      <c r="Y28" s="106"/>
      <c r="Z28" s="106"/>
      <c r="AA28" s="106"/>
      <c r="AB28" s="106"/>
      <c r="AC28" s="107">
        <f t="shared" si="7"/>
        <v>0</v>
      </c>
      <c r="AD28" s="108" t="str">
        <f>IF(AE28=0,"--",IF(AE28&lt;='[4]db fasce di rischio'!$B$4,'[4]db fasce di rischio'!$A$2,IF(AE28&lt;='[4]db fasce di rischio'!$D$4,'[4]db fasce di rischio'!$C$2,IF(AE28&lt;='[4]db fasce di rischio'!$F$4,'[4]db fasce di rischio'!$E$2,IF(AE28&lt;='[4]db fasce di rischio'!$H$4,'[4]db fasce di rischio'!$G$2,"")))))</f>
        <v>--</v>
      </c>
      <c r="AE28" s="109">
        <f t="shared" si="2"/>
        <v>0</v>
      </c>
      <c r="AF28" s="106"/>
      <c r="AG28" s="108" t="str">
        <f>IF(AH28=0,"--",IF(AH28&lt;='db fasce di rischio'!$B$4,'db fasce di rischio'!$A$2,IF(AH28&lt;='db fasce di rischio'!$D$4,'db fasce di rischio'!$C$2,IF(AH28&lt;='db fasce di rischio'!$F$4,'db fasce di rischio'!$E$2,IF(AH28&lt;='db fasce di rischio'!$H$4,'db fasce di rischio'!$G$2,"")))))</f>
        <v>--</v>
      </c>
      <c r="AH28" s="109">
        <f t="shared" si="3"/>
        <v>0</v>
      </c>
      <c r="AI28" s="108" t="str">
        <f t="shared" si="4"/>
        <v>--</v>
      </c>
      <c r="AJ28" s="28"/>
      <c r="AK28" s="28"/>
    </row>
    <row r="29" spans="1:37" ht="21" outlineLevel="1" x14ac:dyDescent="0.2">
      <c r="A29" s="161"/>
      <c r="B29" s="161"/>
      <c r="C29" s="24" t="s">
        <v>30</v>
      </c>
      <c r="D29" s="24" t="s">
        <v>30</v>
      </c>
      <c r="E29" s="24" t="s">
        <v>30</v>
      </c>
      <c r="F29" s="24" t="s">
        <v>30</v>
      </c>
      <c r="G29" s="152" t="str">
        <f t="shared" si="5"/>
        <v>--</v>
      </c>
      <c r="H29" s="109">
        <f t="shared" si="5"/>
        <v>0</v>
      </c>
      <c r="I29" s="25" t="s">
        <v>30</v>
      </c>
      <c r="J29" s="31" t="s">
        <v>30</v>
      </c>
      <c r="K29" s="83"/>
      <c r="L29" s="31"/>
      <c r="M29" s="24"/>
      <c r="N29" s="24"/>
      <c r="O29" s="24"/>
      <c r="P29" s="24"/>
      <c r="Q29" s="161"/>
      <c r="R29" s="105"/>
      <c r="S29" s="106"/>
      <c r="T29" s="106"/>
      <c r="U29" s="106"/>
      <c r="V29" s="105"/>
      <c r="W29" s="107">
        <f t="shared" si="6"/>
        <v>0</v>
      </c>
      <c r="X29" s="106"/>
      <c r="Y29" s="106"/>
      <c r="Z29" s="106"/>
      <c r="AA29" s="106"/>
      <c r="AB29" s="106"/>
      <c r="AC29" s="107">
        <f t="shared" si="7"/>
        <v>0</v>
      </c>
      <c r="AD29" s="108" t="str">
        <f>IF(AE29=0,"--",IF(AE29&lt;='[4]db fasce di rischio'!$B$4,'[4]db fasce di rischio'!$A$2,IF(AE29&lt;='[4]db fasce di rischio'!$D$4,'[4]db fasce di rischio'!$C$2,IF(AE29&lt;='[4]db fasce di rischio'!$F$4,'[4]db fasce di rischio'!$E$2,IF(AE29&lt;='[4]db fasce di rischio'!$H$4,'[4]db fasce di rischio'!$G$2,"")))))</f>
        <v>--</v>
      </c>
      <c r="AE29" s="109">
        <f t="shared" si="2"/>
        <v>0</v>
      </c>
      <c r="AF29" s="106"/>
      <c r="AG29" s="108" t="str">
        <f>IF(AH29=0,"--",IF(AH29&lt;='db fasce di rischio'!$B$4,'db fasce di rischio'!$A$2,IF(AH29&lt;='db fasce di rischio'!$D$4,'db fasce di rischio'!$C$2,IF(AH29&lt;='db fasce di rischio'!$F$4,'db fasce di rischio'!$E$2,IF(AH29&lt;='db fasce di rischio'!$H$4,'db fasce di rischio'!$G$2,"")))))</f>
        <v>--</v>
      </c>
      <c r="AH29" s="109">
        <f t="shared" si="3"/>
        <v>0</v>
      </c>
      <c r="AI29" s="108" t="str">
        <f t="shared" si="4"/>
        <v>--</v>
      </c>
      <c r="AJ29" s="28"/>
      <c r="AK29" s="28"/>
    </row>
    <row r="30" spans="1:37" ht="21" outlineLevel="1" x14ac:dyDescent="0.2">
      <c r="A30" s="161"/>
      <c r="B30" s="161"/>
      <c r="C30" s="24" t="s">
        <v>30</v>
      </c>
      <c r="D30" s="24" t="s">
        <v>30</v>
      </c>
      <c r="E30" s="24" t="s">
        <v>30</v>
      </c>
      <c r="F30" s="24" t="s">
        <v>30</v>
      </c>
      <c r="G30" s="152" t="str">
        <f t="shared" si="5"/>
        <v>--</v>
      </c>
      <c r="H30" s="109">
        <f t="shared" si="5"/>
        <v>0</v>
      </c>
      <c r="I30" s="25" t="s">
        <v>30</v>
      </c>
      <c r="J30" s="31" t="s">
        <v>30</v>
      </c>
      <c r="K30" s="83"/>
      <c r="L30" s="31"/>
      <c r="M30" s="24"/>
      <c r="N30" s="24"/>
      <c r="O30" s="24"/>
      <c r="P30" s="24"/>
      <c r="Q30" s="161"/>
      <c r="R30" s="105"/>
      <c r="S30" s="106"/>
      <c r="T30" s="106"/>
      <c r="U30" s="106"/>
      <c r="V30" s="105"/>
      <c r="W30" s="107">
        <f t="shared" si="6"/>
        <v>0</v>
      </c>
      <c r="X30" s="106"/>
      <c r="Y30" s="106"/>
      <c r="Z30" s="106"/>
      <c r="AA30" s="106"/>
      <c r="AB30" s="106"/>
      <c r="AC30" s="107">
        <f t="shared" si="7"/>
        <v>0</v>
      </c>
      <c r="AD30" s="108" t="str">
        <f>IF(AE30=0,"--",IF(AE30&lt;='[4]db fasce di rischio'!$B$4,'[4]db fasce di rischio'!$A$2,IF(AE30&lt;='[4]db fasce di rischio'!$D$4,'[4]db fasce di rischio'!$C$2,IF(AE30&lt;='[4]db fasce di rischio'!$F$4,'[4]db fasce di rischio'!$E$2,IF(AE30&lt;='[4]db fasce di rischio'!$H$4,'[4]db fasce di rischio'!$G$2,"")))))</f>
        <v>--</v>
      </c>
      <c r="AE30" s="109">
        <f t="shared" si="2"/>
        <v>0</v>
      </c>
      <c r="AF30" s="106"/>
      <c r="AG30" s="108" t="str">
        <f>IF(AH30=0,"--",IF(AH30&lt;='db fasce di rischio'!$B$4,'db fasce di rischio'!$A$2,IF(AH30&lt;='db fasce di rischio'!$D$4,'db fasce di rischio'!$C$2,IF(AH30&lt;='db fasce di rischio'!$F$4,'db fasce di rischio'!$E$2,IF(AH30&lt;='db fasce di rischio'!$H$4,'db fasce di rischio'!$G$2,"")))))</f>
        <v>--</v>
      </c>
      <c r="AH30" s="109">
        <f t="shared" si="3"/>
        <v>0</v>
      </c>
      <c r="AI30" s="108" t="str">
        <f t="shared" si="4"/>
        <v>--</v>
      </c>
      <c r="AJ30" s="28"/>
      <c r="AK30" s="28"/>
    </row>
    <row r="31" spans="1:37" ht="21" outlineLevel="1" x14ac:dyDescent="0.2">
      <c r="A31" s="161"/>
      <c r="B31" s="161"/>
      <c r="C31" s="24" t="s">
        <v>30</v>
      </c>
      <c r="D31" s="24" t="s">
        <v>30</v>
      </c>
      <c r="E31" s="24" t="s">
        <v>30</v>
      </c>
      <c r="F31" s="24" t="s">
        <v>30</v>
      </c>
      <c r="G31" s="152" t="str">
        <f t="shared" si="5"/>
        <v>--</v>
      </c>
      <c r="H31" s="109">
        <f t="shared" si="5"/>
        <v>0</v>
      </c>
      <c r="I31" s="25" t="s">
        <v>30</v>
      </c>
      <c r="J31" s="31" t="s">
        <v>30</v>
      </c>
      <c r="K31" s="82"/>
      <c r="L31" s="31"/>
      <c r="M31" s="24"/>
      <c r="N31" s="24"/>
      <c r="O31" s="24"/>
      <c r="P31" s="24"/>
      <c r="Q31" s="161"/>
      <c r="R31" s="105"/>
      <c r="S31" s="106"/>
      <c r="T31" s="106"/>
      <c r="U31" s="106"/>
      <c r="V31" s="105"/>
      <c r="W31" s="107">
        <f t="shared" si="6"/>
        <v>0</v>
      </c>
      <c r="X31" s="106"/>
      <c r="Y31" s="106"/>
      <c r="Z31" s="106"/>
      <c r="AA31" s="106"/>
      <c r="AB31" s="106"/>
      <c r="AC31" s="107">
        <f t="shared" si="7"/>
        <v>0</v>
      </c>
      <c r="AD31" s="108" t="str">
        <f>IF(AE31=0,"--",IF(AE31&lt;='[4]db fasce di rischio'!$B$4,'[4]db fasce di rischio'!$A$2,IF(AE31&lt;='[4]db fasce di rischio'!$D$4,'[4]db fasce di rischio'!$C$2,IF(AE31&lt;='[4]db fasce di rischio'!$F$4,'[4]db fasce di rischio'!$E$2,IF(AE31&lt;='[4]db fasce di rischio'!$H$4,'[4]db fasce di rischio'!$G$2,"")))))</f>
        <v>--</v>
      </c>
      <c r="AE31" s="109">
        <f t="shared" si="2"/>
        <v>0</v>
      </c>
      <c r="AF31" s="106"/>
      <c r="AG31" s="108" t="str">
        <f>IF(AH31=0,"--",IF(AH31&lt;='db fasce di rischio'!$B$4,'db fasce di rischio'!$A$2,IF(AH31&lt;='db fasce di rischio'!$D$4,'db fasce di rischio'!$C$2,IF(AH31&lt;='db fasce di rischio'!$F$4,'db fasce di rischio'!$E$2,IF(AH31&lt;='db fasce di rischio'!$H$4,'db fasce di rischio'!$G$2,"")))))</f>
        <v>--</v>
      </c>
      <c r="AH31" s="109">
        <f t="shared" si="3"/>
        <v>0</v>
      </c>
      <c r="AI31" s="108" t="str">
        <f t="shared" si="4"/>
        <v>--</v>
      </c>
      <c r="AJ31" s="28"/>
      <c r="AK31" s="28"/>
    </row>
    <row r="32" spans="1:37" ht="21" outlineLevel="1" x14ac:dyDescent="0.2">
      <c r="A32" s="161"/>
      <c r="B32" s="161"/>
      <c r="C32" s="24" t="s">
        <v>30</v>
      </c>
      <c r="D32" s="24" t="s">
        <v>30</v>
      </c>
      <c r="E32" s="24" t="s">
        <v>30</v>
      </c>
      <c r="F32" s="24" t="s">
        <v>30</v>
      </c>
      <c r="G32" s="152" t="str">
        <f t="shared" si="5"/>
        <v>--</v>
      </c>
      <c r="H32" s="109">
        <f t="shared" si="5"/>
        <v>0</v>
      </c>
      <c r="I32" s="25" t="s">
        <v>30</v>
      </c>
      <c r="J32" s="31" t="s">
        <v>30</v>
      </c>
      <c r="K32" s="82"/>
      <c r="L32" s="31"/>
      <c r="M32" s="24"/>
      <c r="N32" s="24"/>
      <c r="O32" s="24"/>
      <c r="P32" s="26"/>
      <c r="Q32" s="161"/>
      <c r="R32" s="105"/>
      <c r="S32" s="106"/>
      <c r="T32" s="106"/>
      <c r="U32" s="106"/>
      <c r="V32" s="105"/>
      <c r="W32" s="107">
        <f t="shared" si="6"/>
        <v>0</v>
      </c>
      <c r="X32" s="106"/>
      <c r="Y32" s="106"/>
      <c r="Z32" s="106"/>
      <c r="AA32" s="106"/>
      <c r="AB32" s="106"/>
      <c r="AC32" s="107">
        <f t="shared" si="7"/>
        <v>0</v>
      </c>
      <c r="AD32" s="108" t="str">
        <f>IF(AE32=0,"--",IF(AE32&lt;='[4]db fasce di rischio'!$B$4,'[4]db fasce di rischio'!$A$2,IF(AE32&lt;='[4]db fasce di rischio'!$D$4,'[4]db fasce di rischio'!$C$2,IF(AE32&lt;='[4]db fasce di rischio'!$F$4,'[4]db fasce di rischio'!$E$2,IF(AE32&lt;='[4]db fasce di rischio'!$H$4,'[4]db fasce di rischio'!$G$2,"")))))</f>
        <v>--</v>
      </c>
      <c r="AE32" s="109">
        <f t="shared" si="2"/>
        <v>0</v>
      </c>
      <c r="AF32" s="106"/>
      <c r="AG32" s="108" t="str">
        <f>IF(AH32=0,"--",IF(AH32&lt;='db fasce di rischio'!$B$4,'db fasce di rischio'!$A$2,IF(AH32&lt;='db fasce di rischio'!$D$4,'db fasce di rischio'!$C$2,IF(AH32&lt;='db fasce di rischio'!$F$4,'db fasce di rischio'!$E$2,IF(AH32&lt;='db fasce di rischio'!$H$4,'db fasce di rischio'!$G$2,"")))))</f>
        <v>--</v>
      </c>
      <c r="AH32" s="109">
        <f t="shared" si="3"/>
        <v>0</v>
      </c>
      <c r="AI32" s="108" t="str">
        <f t="shared" si="4"/>
        <v>--</v>
      </c>
      <c r="AJ32" s="28"/>
      <c r="AK32" s="28"/>
    </row>
    <row r="33" spans="1:37" ht="21" outlineLevel="1" x14ac:dyDescent="0.2">
      <c r="A33" s="161"/>
      <c r="B33" s="161"/>
      <c r="C33" s="24" t="s">
        <v>30</v>
      </c>
      <c r="D33" s="24" t="s">
        <v>30</v>
      </c>
      <c r="E33" s="24" t="s">
        <v>30</v>
      </c>
      <c r="F33" s="24" t="s">
        <v>30</v>
      </c>
      <c r="G33" s="152" t="str">
        <f t="shared" si="5"/>
        <v>--</v>
      </c>
      <c r="H33" s="109">
        <f t="shared" si="5"/>
        <v>0</v>
      </c>
      <c r="I33" s="25" t="s">
        <v>30</v>
      </c>
      <c r="J33" s="31" t="s">
        <v>30</v>
      </c>
      <c r="K33" s="82"/>
      <c r="L33" s="31"/>
      <c r="M33" s="24"/>
      <c r="N33" s="24"/>
      <c r="O33" s="24"/>
      <c r="P33" s="27"/>
      <c r="Q33" s="161"/>
      <c r="R33" s="105"/>
      <c r="S33" s="106"/>
      <c r="T33" s="106"/>
      <c r="U33" s="106"/>
      <c r="V33" s="105"/>
      <c r="W33" s="107">
        <f t="shared" si="6"/>
        <v>0</v>
      </c>
      <c r="X33" s="106"/>
      <c r="Y33" s="106"/>
      <c r="Z33" s="106"/>
      <c r="AA33" s="106"/>
      <c r="AB33" s="106"/>
      <c r="AC33" s="107">
        <f t="shared" si="7"/>
        <v>0</v>
      </c>
      <c r="AD33" s="108" t="str">
        <f>IF(AE33=0,"--",IF(AE33&lt;='[4]db fasce di rischio'!$B$4,'[4]db fasce di rischio'!$A$2,IF(AE33&lt;='[4]db fasce di rischio'!$D$4,'[4]db fasce di rischio'!$C$2,IF(AE33&lt;='[4]db fasce di rischio'!$F$4,'[4]db fasce di rischio'!$E$2,IF(AE33&lt;='[4]db fasce di rischio'!$H$4,'[4]db fasce di rischio'!$G$2,"")))))</f>
        <v>--</v>
      </c>
      <c r="AE33" s="109">
        <f t="shared" si="2"/>
        <v>0</v>
      </c>
      <c r="AF33" s="106"/>
      <c r="AG33" s="108" t="str">
        <f>IF(AH33=0,"--",IF(AH33&lt;='db fasce di rischio'!$B$4,'db fasce di rischio'!$A$2,IF(AH33&lt;='db fasce di rischio'!$D$4,'db fasce di rischio'!$C$2,IF(AH33&lt;='db fasce di rischio'!$F$4,'db fasce di rischio'!$E$2,IF(AH33&lt;='db fasce di rischio'!$H$4,'db fasce di rischio'!$G$2,"")))))</f>
        <v>--</v>
      </c>
      <c r="AH33" s="109">
        <f t="shared" si="3"/>
        <v>0</v>
      </c>
      <c r="AI33" s="108" t="str">
        <f t="shared" si="4"/>
        <v>--</v>
      </c>
      <c r="AJ33" s="28"/>
      <c r="AK33" s="28"/>
    </row>
    <row r="34" spans="1:37" ht="21" x14ac:dyDescent="0.2">
      <c r="A34" s="160"/>
      <c r="B34" s="160"/>
      <c r="C34" s="87"/>
      <c r="D34" s="87"/>
      <c r="E34" s="87"/>
      <c r="F34" s="87"/>
      <c r="G34" s="87"/>
      <c r="H34" s="87"/>
      <c r="I34" s="87"/>
      <c r="J34" s="87"/>
      <c r="K34" s="168"/>
      <c r="L34" s="87"/>
      <c r="M34" s="87"/>
      <c r="N34" s="87"/>
      <c r="O34" s="87"/>
      <c r="P34" s="87"/>
      <c r="Q34" s="160"/>
      <c r="R34" s="28"/>
      <c r="S34" s="28"/>
      <c r="T34" s="28"/>
      <c r="U34" s="28"/>
      <c r="V34" s="28"/>
      <c r="W34" s="28"/>
      <c r="X34" s="28"/>
      <c r="Y34" s="28"/>
      <c r="Z34" s="28"/>
      <c r="AA34" s="28"/>
      <c r="AB34" s="28"/>
      <c r="AC34" s="28"/>
      <c r="AD34" s="28"/>
      <c r="AE34" s="28"/>
      <c r="AF34" s="28"/>
      <c r="AG34" s="28"/>
      <c r="AH34" s="28"/>
      <c r="AI34" s="28"/>
      <c r="AJ34" s="28"/>
      <c r="AK34" s="28"/>
    </row>
    <row r="35" spans="1:37" ht="90.6" customHeight="1" x14ac:dyDescent="0.2">
      <c r="A35" s="29"/>
      <c r="B35" s="29"/>
      <c r="C35" s="30" t="s">
        <v>665</v>
      </c>
      <c r="D35" s="30"/>
      <c r="E35" s="28"/>
      <c r="F35" s="28"/>
      <c r="G35" s="28"/>
      <c r="H35" s="28"/>
      <c r="I35" s="28"/>
      <c r="J35" s="28"/>
      <c r="K35" s="80"/>
      <c r="L35" s="28"/>
      <c r="M35" s="28"/>
      <c r="N35" s="28"/>
      <c r="O35" s="79" t="s">
        <v>6</v>
      </c>
      <c r="P35" s="79" t="s">
        <v>666</v>
      </c>
      <c r="Q35" s="28"/>
      <c r="R35" s="192" t="str">
        <f>'Val testo - PNA 2019'!$A$4</f>
        <v>Livello di interesse “esterno”(1.1)</v>
      </c>
      <c r="S35" s="192" t="str">
        <f>'Val testo - PNA 2019'!$A$12</f>
        <v>Grado di discrezionalità del decisore interno alla PA rispetto al processo (1.2)</v>
      </c>
      <c r="T35" s="192" t="str">
        <f>'Val testo - PNA 2019'!$A$20</f>
        <v>Manifestazione di eventi corruttivi o di maladministration in passato (1.3)</v>
      </c>
      <c r="U35" s="192" t="str">
        <f>'Val testo - PNA 2019'!$A$28</f>
        <v>Complessità/opacità del processo decisionale (1.4)</v>
      </c>
      <c r="V35" s="192" t="str">
        <f>'Val testo - PNA 2019'!$A$36</f>
        <v>Livello di collaborazione del responsabile del processo (1.5)</v>
      </c>
      <c r="W35" s="193" t="s">
        <v>1276</v>
      </c>
      <c r="X35" s="192" t="str">
        <f>'Val testo - PNA 2019'!$A$46</f>
        <v>Impatto organizzativo (2.1)</v>
      </c>
      <c r="Y35" s="192" t="str">
        <f>'Val testo - PNA 2019'!$A$54</f>
        <v>Impatto derivante dalla definizione dei ruoli/responsabilità (2.2)</v>
      </c>
      <c r="Z35" s="192" t="str">
        <f>'Val testo - PNA 2019'!$A$62</f>
        <v>Impatto economico (2.3)</v>
      </c>
      <c r="AA35" s="192" t="str">
        <f>'Val testo - PNA 2019'!$A$70</f>
        <v>Impatto reputazionale (2.4)</v>
      </c>
      <c r="AB35" s="192" t="str">
        <f>'Val testo - PNA 2019'!$A$78</f>
        <v>Impatto organizzativo, economico e sull'immagine (2.5)</v>
      </c>
      <c r="AC35" s="193" t="s">
        <v>1276</v>
      </c>
      <c r="AD35" s="194" t="s">
        <v>1277</v>
      </c>
      <c r="AE35" s="194" t="s">
        <v>1278</v>
      </c>
      <c r="AF35" s="174" t="s">
        <v>1382</v>
      </c>
      <c r="AG35" s="173" t="s">
        <v>1303</v>
      </c>
      <c r="AH35" s="173" t="s">
        <v>1304</v>
      </c>
      <c r="AI35" s="175" t="s">
        <v>1387</v>
      </c>
      <c r="AJ35" s="28"/>
      <c r="AK35" s="28"/>
    </row>
    <row r="36" spans="1:37" ht="30.6" customHeight="1" x14ac:dyDescent="0.2">
      <c r="A36" s="160"/>
      <c r="B36" s="160">
        <v>2</v>
      </c>
      <c r="C36" s="265" t="s">
        <v>1257</v>
      </c>
      <c r="D36" s="266"/>
      <c r="E36" s="267"/>
      <c r="F36" s="270" t="s">
        <v>1445</v>
      </c>
      <c r="G36" s="270"/>
      <c r="H36" s="270"/>
      <c r="I36" s="270"/>
      <c r="J36" s="45" t="s">
        <v>11</v>
      </c>
      <c r="K36" s="271" t="s">
        <v>1488</v>
      </c>
      <c r="L36" s="271"/>
      <c r="M36" s="37"/>
      <c r="N36" s="153" t="s">
        <v>667</v>
      </c>
      <c r="O36" s="154" t="str">
        <f>IF(P36=0,"--",IF(P36&lt;='db fasce di rischio'!$B$4,'db fasce di rischio'!$A$2,IF(P36&lt;='db fasce di rischio'!$D$4,'db fasce di rischio'!$C$2,IF(P36&lt;='db fasce di rischio'!$F$4,'db fasce di rischio'!$E$2,IF(P36&lt;='db fasce di rischio'!$H$4,'db fasce di rischio'!$G$2,"")))))</f>
        <v>Medio</v>
      </c>
      <c r="P36" s="155">
        <f>IF(AH36=0,MAX(AH36:AH54),AH36)</f>
        <v>4.2559999999999993</v>
      </c>
      <c r="Q36" s="160"/>
      <c r="R36" s="105"/>
      <c r="S36" s="106"/>
      <c r="T36" s="106"/>
      <c r="U36" s="106"/>
      <c r="V36" s="105"/>
      <c r="W36" s="107">
        <f>SUM(R36:V36)/5</f>
        <v>0</v>
      </c>
      <c r="X36" s="106"/>
      <c r="Y36" s="106"/>
      <c r="Z36" s="106"/>
      <c r="AA36" s="106"/>
      <c r="AB36" s="106"/>
      <c r="AC36" s="107">
        <f>SUM(X36:AB36)/5</f>
        <v>0</v>
      </c>
      <c r="AD36" s="108" t="str">
        <f>IF(AE36=0,"--",IF(AE36&lt;='[4]db fasce di rischio'!$B$4,'[4]db fasce di rischio'!$A$2,IF(AE36&lt;='[4]db fasce di rischio'!$D$4,'[4]db fasce di rischio'!$C$2,IF(AE36&lt;='[4]db fasce di rischio'!$F$4,'[4]db fasce di rischio'!$E$2,IF(AE36&lt;='[4]db fasce di rischio'!$H$4,'[4]db fasce di rischio'!$G$2,"")))))</f>
        <v>--</v>
      </c>
      <c r="AE36" s="109">
        <f>W36*AC36</f>
        <v>0</v>
      </c>
      <c r="AF36" s="106"/>
      <c r="AG36" s="108" t="str">
        <f>IF(AH36=0,"--",IF(AH36&lt;='db fasce di rischio'!$B$4,'db fasce di rischio'!$A$2,IF(AH36&lt;='db fasce di rischio'!$D$4,'db fasce di rischio'!$C$2,IF(AH36&lt;='db fasce di rischio'!$F$4,'db fasce di rischio'!$E$2,IF(AH36&lt;='db fasce di rischio'!$H$4,'db fasce di rischio'!$G$2,"")))))</f>
        <v>Medio</v>
      </c>
      <c r="AH36" s="109">
        <f>IF(MAX(AH40:AH54)&gt;(AF36*AE36),MAX(AH40:AH54),AF36*AE36)</f>
        <v>4.2559999999999993</v>
      </c>
      <c r="AI36" s="108" t="str">
        <f>AG36</f>
        <v>Medio</v>
      </c>
      <c r="AJ36" s="28"/>
      <c r="AK36" s="28"/>
    </row>
    <row r="37" spans="1:37" ht="59.45" customHeight="1" x14ac:dyDescent="0.2">
      <c r="A37" s="160"/>
      <c r="B37" s="160"/>
      <c r="C37" s="268"/>
      <c r="D37" s="269"/>
      <c r="E37" s="269"/>
      <c r="F37" s="164"/>
      <c r="G37" s="164"/>
      <c r="H37" s="164"/>
      <c r="I37" s="164"/>
      <c r="J37" s="164"/>
      <c r="K37" s="164"/>
      <c r="L37" s="164"/>
      <c r="M37" s="165"/>
      <c r="N37" s="272" t="s">
        <v>1546</v>
      </c>
      <c r="O37" s="272"/>
      <c r="P37" s="272"/>
      <c r="Q37" s="160"/>
      <c r="R37" s="160"/>
      <c r="S37" s="28"/>
      <c r="T37" s="28"/>
      <c r="U37" s="28"/>
      <c r="V37" s="28"/>
      <c r="W37" s="28"/>
      <c r="X37" s="28"/>
      <c r="Y37" s="28"/>
      <c r="Z37" s="28"/>
      <c r="AA37" s="28"/>
      <c r="AB37" s="28"/>
      <c r="AC37" s="28"/>
      <c r="AD37" s="28"/>
      <c r="AE37" s="28"/>
      <c r="AF37" s="28"/>
      <c r="AG37" s="28"/>
      <c r="AH37" s="28"/>
      <c r="AI37" s="28"/>
      <c r="AJ37" s="28"/>
      <c r="AK37" s="28"/>
    </row>
    <row r="38" spans="1:37" ht="31.5" customHeight="1" outlineLevel="1" x14ac:dyDescent="0.2">
      <c r="A38" s="160"/>
      <c r="B38" s="160"/>
      <c r="C38" s="260" t="s">
        <v>1256</v>
      </c>
      <c r="D38" s="261"/>
      <c r="E38" s="151"/>
      <c r="F38" s="151"/>
      <c r="G38" s="151"/>
      <c r="H38" s="151"/>
      <c r="I38" s="151"/>
      <c r="J38" s="151"/>
      <c r="K38" s="150"/>
      <c r="L38" s="151"/>
      <c r="M38" s="156">
        <f>SUM(I25:I33)</f>
        <v>0</v>
      </c>
      <c r="N38" s="157"/>
      <c r="O38" s="157"/>
      <c r="P38" s="157"/>
      <c r="Q38" s="160"/>
      <c r="R38" s="160"/>
      <c r="S38" s="28"/>
      <c r="T38" s="28"/>
      <c r="U38" s="28"/>
      <c r="V38" s="28"/>
      <c r="W38" s="28"/>
      <c r="X38" s="28"/>
      <c r="Y38" s="28"/>
      <c r="Z38" s="28"/>
      <c r="AA38" s="28"/>
      <c r="AB38" s="28"/>
      <c r="AC38" s="28"/>
      <c r="AD38" s="28"/>
      <c r="AE38" s="28"/>
      <c r="AF38" s="28"/>
      <c r="AG38" s="28"/>
      <c r="AH38" s="28"/>
      <c r="AI38" s="28"/>
      <c r="AJ38" s="28"/>
      <c r="AK38" s="28"/>
    </row>
    <row r="39" spans="1:37" ht="81.95" customHeight="1" outlineLevel="1" x14ac:dyDescent="0.2">
      <c r="A39" s="161"/>
      <c r="B39" s="161"/>
      <c r="C39" s="22" t="s">
        <v>905</v>
      </c>
      <c r="D39" s="22" t="s">
        <v>906</v>
      </c>
      <c r="E39" s="22" t="s">
        <v>971</v>
      </c>
      <c r="F39" s="22" t="s">
        <v>970</v>
      </c>
      <c r="G39" s="262" t="s">
        <v>1299</v>
      </c>
      <c r="H39" s="263"/>
      <c r="I39" s="22" t="s">
        <v>969</v>
      </c>
      <c r="J39" s="22" t="s">
        <v>907</v>
      </c>
      <c r="K39" s="45" t="s">
        <v>972</v>
      </c>
      <c r="L39" s="45" t="s">
        <v>908</v>
      </c>
      <c r="M39" s="22" t="s">
        <v>630</v>
      </c>
      <c r="N39" s="22" t="s">
        <v>668</v>
      </c>
      <c r="O39" s="22" t="s">
        <v>669</v>
      </c>
      <c r="P39" s="22" t="s">
        <v>670</v>
      </c>
      <c r="Q39" s="161"/>
      <c r="R39" s="192" t="str">
        <f>'Val testo - PNA 2019'!$A$4</f>
        <v>Livello di interesse “esterno”(1.1)</v>
      </c>
      <c r="S39" s="192" t="str">
        <f>'Val testo - PNA 2019'!$A$12</f>
        <v>Grado di discrezionalità del decisore interno alla PA rispetto al processo (1.2)</v>
      </c>
      <c r="T39" s="192" t="str">
        <f>'Val testo - PNA 2019'!$A$20</f>
        <v>Manifestazione di eventi corruttivi o di maladministration in passato (1.3)</v>
      </c>
      <c r="U39" s="192" t="str">
        <f>'Val testo - PNA 2019'!$A$28</f>
        <v>Complessità/opacità del processo decisionale (1.4)</v>
      </c>
      <c r="V39" s="192" t="str">
        <f>'Val testo - PNA 2019'!$A$36</f>
        <v>Livello di collaborazione del responsabile del processo (1.5)</v>
      </c>
      <c r="W39" s="193" t="s">
        <v>1276</v>
      </c>
      <c r="X39" s="192" t="str">
        <f>'Val testo - PNA 2019'!$A$46</f>
        <v>Impatto organizzativo (2.1)</v>
      </c>
      <c r="Y39" s="192" t="str">
        <f>'Val testo - PNA 2019'!$A$54</f>
        <v>Impatto derivante dalla definizione dei ruoli/responsabilità (2.2)</v>
      </c>
      <c r="Z39" s="192" t="str">
        <f>'Val testo - PNA 2019'!$A$62</f>
        <v>Impatto economico (2.3)</v>
      </c>
      <c r="AA39" s="192" t="str">
        <f>'Val testo - PNA 2019'!$A$70</f>
        <v>Impatto reputazionale (2.4)</v>
      </c>
      <c r="AB39" s="192" t="str">
        <f>'Val testo - PNA 2019'!$A$78</f>
        <v>Impatto organizzativo, economico e sull'immagine (2.5)</v>
      </c>
      <c r="AC39" s="193" t="s">
        <v>1276</v>
      </c>
      <c r="AD39" s="194" t="s">
        <v>1277</v>
      </c>
      <c r="AE39" s="194" t="s">
        <v>1278</v>
      </c>
      <c r="AF39" s="174" t="s">
        <v>1382</v>
      </c>
      <c r="AG39" s="173" t="s">
        <v>1303</v>
      </c>
      <c r="AH39" s="22" t="s">
        <v>1293</v>
      </c>
      <c r="AI39" s="22" t="s">
        <v>1387</v>
      </c>
      <c r="AJ39" s="28"/>
      <c r="AK39" s="28"/>
    </row>
    <row r="40" spans="1:37" ht="38.25" outlineLevel="1" x14ac:dyDescent="0.2">
      <c r="A40" s="161"/>
      <c r="B40" s="161"/>
      <c r="C40" s="219" t="s">
        <v>386</v>
      </c>
      <c r="D40" s="24" t="s">
        <v>753</v>
      </c>
      <c r="E40" s="24" t="s">
        <v>234</v>
      </c>
      <c r="F40" s="24" t="s">
        <v>658</v>
      </c>
      <c r="G40" s="152" t="str">
        <f>AG40</f>
        <v>Medio</v>
      </c>
      <c r="H40" s="109">
        <f>AH40</f>
        <v>4.2559999999999993</v>
      </c>
      <c r="I40" s="25" t="s">
        <v>892</v>
      </c>
      <c r="J40" s="31" t="s">
        <v>303</v>
      </c>
      <c r="K40" s="82" t="s">
        <v>1461</v>
      </c>
      <c r="L40" s="31" t="s">
        <v>37</v>
      </c>
      <c r="M40" s="24" t="s">
        <v>1462</v>
      </c>
      <c r="N40" s="220">
        <v>1</v>
      </c>
      <c r="O40" s="238" t="s">
        <v>1463</v>
      </c>
      <c r="P40" s="24" t="s">
        <v>1465</v>
      </c>
      <c r="Q40" s="161"/>
      <c r="R40" s="105">
        <v>4</v>
      </c>
      <c r="S40" s="106">
        <v>3</v>
      </c>
      <c r="T40" s="106">
        <v>1</v>
      </c>
      <c r="U40" s="106">
        <v>3</v>
      </c>
      <c r="V40" s="105">
        <v>3</v>
      </c>
      <c r="W40" s="107">
        <f>SUM(R40:V40)/5</f>
        <v>2.8</v>
      </c>
      <c r="X40" s="106">
        <v>4</v>
      </c>
      <c r="Y40" s="106">
        <v>4</v>
      </c>
      <c r="Z40" s="106">
        <v>4</v>
      </c>
      <c r="AA40" s="106">
        <v>3</v>
      </c>
      <c r="AB40" s="106">
        <v>4</v>
      </c>
      <c r="AC40" s="107">
        <f>SUM(X40:AB40)/5</f>
        <v>3.8</v>
      </c>
      <c r="AD40" s="108" t="str">
        <f>IF(AE40=0,"--",IF(AE40&lt;='[4]db fasce di rischio'!$B$4,'[4]db fasce di rischio'!$A$2,IF(AE40&lt;='[4]db fasce di rischio'!$D$4,'[4]db fasce di rischio'!$C$2,IF(AE40&lt;='[4]db fasce di rischio'!$F$4,'[4]db fasce di rischio'!$E$2,IF(AE40&lt;='[4]db fasce di rischio'!$H$4,'[4]db fasce di rischio'!$G$2,"")))))</f>
        <v>Medio-Alto</v>
      </c>
      <c r="AE40" s="109">
        <f t="shared" ref="AE40:AE54" si="8">W40*AC40</f>
        <v>10.639999999999999</v>
      </c>
      <c r="AF40" s="106">
        <v>0.4</v>
      </c>
      <c r="AG40" s="108" t="str">
        <f>IF(AH40=0,"--",IF(AH40&lt;='db fasce di rischio'!$B$4,'db fasce di rischio'!$A$2,IF(AH40&lt;='db fasce di rischio'!$D$4,'db fasce di rischio'!$C$2,IF(AH40&lt;='db fasce di rischio'!$F$4,'db fasce di rischio'!$E$2,IF(AH40&lt;='db fasce di rischio'!$H$4,'db fasce di rischio'!$G$2,"")))))</f>
        <v>Medio</v>
      </c>
      <c r="AH40" s="109">
        <f t="shared" ref="AH40:AH54" si="9">AF40*AE40</f>
        <v>4.2559999999999993</v>
      </c>
      <c r="AI40" s="108" t="str">
        <f t="shared" ref="AI40:AI54" si="10">AG40</f>
        <v>Medio</v>
      </c>
      <c r="AJ40" s="28"/>
      <c r="AK40" s="28"/>
    </row>
    <row r="41" spans="1:37" ht="25.5" outlineLevel="1" x14ac:dyDescent="0.2">
      <c r="A41" s="161"/>
      <c r="B41" s="161"/>
      <c r="C41" s="24" t="s">
        <v>30</v>
      </c>
      <c r="D41" s="24"/>
      <c r="E41" s="24" t="s">
        <v>235</v>
      </c>
      <c r="F41" s="24" t="s">
        <v>654</v>
      </c>
      <c r="G41" s="152" t="str">
        <f t="shared" ref="G41:G54" si="11">AG41</f>
        <v>--</v>
      </c>
      <c r="H41" s="109">
        <f t="shared" ref="H41:H54" si="12">AH41</f>
        <v>0</v>
      </c>
      <c r="I41" s="25" t="s">
        <v>893</v>
      </c>
      <c r="J41" s="31" t="s">
        <v>817</v>
      </c>
      <c r="K41" s="82" t="s">
        <v>1461</v>
      </c>
      <c r="L41" s="31" t="s">
        <v>36</v>
      </c>
      <c r="M41" s="24" t="s">
        <v>1462</v>
      </c>
      <c r="N41" s="220">
        <v>1</v>
      </c>
      <c r="O41" s="238" t="s">
        <v>1463</v>
      </c>
      <c r="P41" s="24" t="s">
        <v>1465</v>
      </c>
      <c r="Q41" s="161"/>
      <c r="R41" s="105"/>
      <c r="S41" s="106"/>
      <c r="T41" s="106"/>
      <c r="U41" s="106"/>
      <c r="V41" s="105"/>
      <c r="W41" s="107">
        <f t="shared" ref="W41:W54" si="13">SUM(R41:V41)/5</f>
        <v>0</v>
      </c>
      <c r="X41" s="106"/>
      <c r="Y41" s="106"/>
      <c r="Z41" s="106"/>
      <c r="AA41" s="106"/>
      <c r="AB41" s="106"/>
      <c r="AC41" s="107">
        <f t="shared" ref="AC41:AC54" si="14">SUM(X41:AB41)/5</f>
        <v>0</v>
      </c>
      <c r="AD41" s="108" t="str">
        <f>IF(AE41=0,"--",IF(AE41&lt;='[4]db fasce di rischio'!$B$4,'[4]db fasce di rischio'!$A$2,IF(AE41&lt;='[4]db fasce di rischio'!$D$4,'[4]db fasce di rischio'!$C$2,IF(AE41&lt;='[4]db fasce di rischio'!$F$4,'[4]db fasce di rischio'!$E$2,IF(AE41&lt;='[4]db fasce di rischio'!$H$4,'[4]db fasce di rischio'!$G$2,"")))))</f>
        <v>--</v>
      </c>
      <c r="AE41" s="109">
        <f t="shared" si="8"/>
        <v>0</v>
      </c>
      <c r="AF41" s="106"/>
      <c r="AG41" s="108" t="str">
        <f>IF(AH41=0,"--",IF(AH41&lt;='db fasce di rischio'!$B$4,'db fasce di rischio'!$A$2,IF(AH41&lt;='db fasce di rischio'!$D$4,'db fasce di rischio'!$C$2,IF(AH41&lt;='db fasce di rischio'!$F$4,'db fasce di rischio'!$E$2,IF(AH41&lt;='db fasce di rischio'!$H$4,'db fasce di rischio'!$G$2,"")))))</f>
        <v>--</v>
      </c>
      <c r="AH41" s="109">
        <f t="shared" si="9"/>
        <v>0</v>
      </c>
      <c r="AI41" s="108" t="str">
        <f t="shared" si="10"/>
        <v>--</v>
      </c>
      <c r="AJ41" s="28"/>
      <c r="AK41" s="28"/>
    </row>
    <row r="42" spans="1:37" ht="25.5" outlineLevel="1" x14ac:dyDescent="0.2">
      <c r="A42" s="161"/>
      <c r="B42" s="161"/>
      <c r="C42" s="24" t="s">
        <v>30</v>
      </c>
      <c r="D42" s="24" t="s">
        <v>30</v>
      </c>
      <c r="E42" s="24" t="s">
        <v>236</v>
      </c>
      <c r="F42" s="24" t="s">
        <v>657</v>
      </c>
      <c r="G42" s="152" t="str">
        <f t="shared" si="11"/>
        <v>--</v>
      </c>
      <c r="H42" s="109">
        <f t="shared" si="12"/>
        <v>0</v>
      </c>
      <c r="I42" s="25" t="s">
        <v>893</v>
      </c>
      <c r="J42" s="31" t="s">
        <v>289</v>
      </c>
      <c r="K42" s="82" t="s">
        <v>1461</v>
      </c>
      <c r="L42" s="31" t="s">
        <v>35</v>
      </c>
      <c r="M42" s="24" t="s">
        <v>1462</v>
      </c>
      <c r="N42" s="220">
        <v>1</v>
      </c>
      <c r="O42" s="238" t="s">
        <v>1463</v>
      </c>
      <c r="P42" s="24" t="s">
        <v>1465</v>
      </c>
      <c r="Q42" s="161"/>
      <c r="R42" s="105"/>
      <c r="S42" s="106"/>
      <c r="T42" s="106"/>
      <c r="U42" s="106"/>
      <c r="V42" s="105"/>
      <c r="W42" s="107">
        <f t="shared" si="13"/>
        <v>0</v>
      </c>
      <c r="X42" s="106"/>
      <c r="Y42" s="106"/>
      <c r="Z42" s="106"/>
      <c r="AA42" s="106"/>
      <c r="AB42" s="106"/>
      <c r="AC42" s="107">
        <f t="shared" si="14"/>
        <v>0</v>
      </c>
      <c r="AD42" s="108" t="str">
        <f>IF(AE42=0,"--",IF(AE42&lt;='[4]db fasce di rischio'!$B$4,'[4]db fasce di rischio'!$A$2,IF(AE42&lt;='[4]db fasce di rischio'!$D$4,'[4]db fasce di rischio'!$C$2,IF(AE42&lt;='[4]db fasce di rischio'!$F$4,'[4]db fasce di rischio'!$E$2,IF(AE42&lt;='[4]db fasce di rischio'!$H$4,'[4]db fasce di rischio'!$G$2,"")))))</f>
        <v>--</v>
      </c>
      <c r="AE42" s="109">
        <f t="shared" si="8"/>
        <v>0</v>
      </c>
      <c r="AF42" s="106"/>
      <c r="AG42" s="108" t="str">
        <f>IF(AH42=0,"--",IF(AH42&lt;='db fasce di rischio'!$B$4,'db fasce di rischio'!$A$2,IF(AH42&lt;='db fasce di rischio'!$D$4,'db fasce di rischio'!$C$2,IF(AH42&lt;='db fasce di rischio'!$F$4,'db fasce di rischio'!$E$2,IF(AH42&lt;='db fasce di rischio'!$H$4,'db fasce di rischio'!$G$2,"")))))</f>
        <v>--</v>
      </c>
      <c r="AH42" s="109">
        <f t="shared" si="9"/>
        <v>0</v>
      </c>
      <c r="AI42" s="108" t="str">
        <f t="shared" si="10"/>
        <v>--</v>
      </c>
      <c r="AJ42" s="28"/>
      <c r="AK42" s="28"/>
    </row>
    <row r="43" spans="1:37" ht="51" outlineLevel="1" x14ac:dyDescent="0.2">
      <c r="A43" s="161"/>
      <c r="B43" s="161"/>
      <c r="C43" s="24" t="s">
        <v>30</v>
      </c>
      <c r="D43" s="24" t="s">
        <v>30</v>
      </c>
      <c r="E43" s="24" t="s">
        <v>239</v>
      </c>
      <c r="F43" s="24" t="s">
        <v>655</v>
      </c>
      <c r="G43" s="152" t="str">
        <f t="shared" si="11"/>
        <v>--</v>
      </c>
      <c r="H43" s="109">
        <f t="shared" si="12"/>
        <v>0</v>
      </c>
      <c r="I43" s="25" t="s">
        <v>892</v>
      </c>
      <c r="J43" s="31" t="s">
        <v>307</v>
      </c>
      <c r="K43" s="82" t="s">
        <v>1490</v>
      </c>
      <c r="L43" s="31" t="s">
        <v>35</v>
      </c>
      <c r="M43" s="24" t="s">
        <v>1462</v>
      </c>
      <c r="N43" s="220">
        <v>1</v>
      </c>
      <c r="O43" s="238" t="s">
        <v>1463</v>
      </c>
      <c r="P43" s="24" t="s">
        <v>1465</v>
      </c>
      <c r="Q43" s="161"/>
      <c r="R43" s="105"/>
      <c r="S43" s="106"/>
      <c r="T43" s="106"/>
      <c r="U43" s="106"/>
      <c r="V43" s="105"/>
      <c r="W43" s="107">
        <f t="shared" si="13"/>
        <v>0</v>
      </c>
      <c r="X43" s="106"/>
      <c r="Y43" s="106"/>
      <c r="Z43" s="106"/>
      <c r="AA43" s="106"/>
      <c r="AB43" s="106"/>
      <c r="AC43" s="107">
        <f t="shared" si="14"/>
        <v>0</v>
      </c>
      <c r="AD43" s="108" t="str">
        <f>IF(AE43=0,"--",IF(AE43&lt;='[4]db fasce di rischio'!$B$4,'[4]db fasce di rischio'!$A$2,IF(AE43&lt;='[4]db fasce di rischio'!$D$4,'[4]db fasce di rischio'!$C$2,IF(AE43&lt;='[4]db fasce di rischio'!$F$4,'[4]db fasce di rischio'!$E$2,IF(AE43&lt;='[4]db fasce di rischio'!$H$4,'[4]db fasce di rischio'!$G$2,"")))))</f>
        <v>--</v>
      </c>
      <c r="AE43" s="109">
        <f t="shared" si="8"/>
        <v>0</v>
      </c>
      <c r="AF43" s="106"/>
      <c r="AG43" s="108" t="str">
        <f>IF(AH43=0,"--",IF(AH43&lt;='db fasce di rischio'!$B$4,'db fasce di rischio'!$A$2,IF(AH43&lt;='db fasce di rischio'!$D$4,'db fasce di rischio'!$C$2,IF(AH43&lt;='db fasce di rischio'!$F$4,'db fasce di rischio'!$E$2,IF(AH43&lt;='db fasce di rischio'!$H$4,'db fasce di rischio'!$G$2,"")))))</f>
        <v>--</v>
      </c>
      <c r="AH43" s="109">
        <f t="shared" si="9"/>
        <v>0</v>
      </c>
      <c r="AI43" s="108" t="str">
        <f t="shared" si="10"/>
        <v>--</v>
      </c>
      <c r="AJ43" s="28"/>
      <c r="AK43" s="28"/>
    </row>
    <row r="44" spans="1:37" ht="25.5" outlineLevel="1" x14ac:dyDescent="0.2">
      <c r="A44" s="161"/>
      <c r="B44" s="161"/>
      <c r="C44" s="24" t="s">
        <v>30</v>
      </c>
      <c r="D44" s="24" t="s">
        <v>30</v>
      </c>
      <c r="E44" s="24"/>
      <c r="F44" s="24" t="s">
        <v>662</v>
      </c>
      <c r="G44" s="152" t="str">
        <f t="shared" si="11"/>
        <v>--</v>
      </c>
      <c r="H44" s="109">
        <f t="shared" si="12"/>
        <v>0</v>
      </c>
      <c r="I44" s="25" t="s">
        <v>893</v>
      </c>
      <c r="J44" s="31" t="s">
        <v>290</v>
      </c>
      <c r="K44" s="82" t="s">
        <v>1490</v>
      </c>
      <c r="L44" s="31" t="s">
        <v>32</v>
      </c>
      <c r="M44" s="24" t="s">
        <v>1462</v>
      </c>
      <c r="N44" s="220">
        <v>1</v>
      </c>
      <c r="O44" s="238" t="s">
        <v>1463</v>
      </c>
      <c r="P44" s="24" t="s">
        <v>1465</v>
      </c>
      <c r="Q44" s="161"/>
      <c r="R44" s="105"/>
      <c r="S44" s="106"/>
      <c r="T44" s="106"/>
      <c r="U44" s="106"/>
      <c r="V44" s="105"/>
      <c r="W44" s="107">
        <f t="shared" si="13"/>
        <v>0</v>
      </c>
      <c r="X44" s="106"/>
      <c r="Y44" s="106"/>
      <c r="Z44" s="106"/>
      <c r="AA44" s="106"/>
      <c r="AB44" s="106"/>
      <c r="AC44" s="107">
        <f t="shared" si="14"/>
        <v>0</v>
      </c>
      <c r="AD44" s="108" t="str">
        <f>IF(AE44=0,"--",IF(AE44&lt;='[4]db fasce di rischio'!$B$4,'[4]db fasce di rischio'!$A$2,IF(AE44&lt;='[4]db fasce di rischio'!$D$4,'[4]db fasce di rischio'!$C$2,IF(AE44&lt;='[4]db fasce di rischio'!$F$4,'[4]db fasce di rischio'!$E$2,IF(AE44&lt;='[4]db fasce di rischio'!$H$4,'[4]db fasce di rischio'!$G$2,"")))))</f>
        <v>--</v>
      </c>
      <c r="AE44" s="109">
        <f t="shared" si="8"/>
        <v>0</v>
      </c>
      <c r="AF44" s="106"/>
      <c r="AG44" s="108" t="str">
        <f>IF(AH44=0,"--",IF(AH44&lt;='db fasce di rischio'!$B$4,'db fasce di rischio'!$A$2,IF(AH44&lt;='db fasce di rischio'!$D$4,'db fasce di rischio'!$C$2,IF(AH44&lt;='db fasce di rischio'!$F$4,'db fasce di rischio'!$E$2,IF(AH44&lt;='db fasce di rischio'!$H$4,'db fasce di rischio'!$G$2,"")))))</f>
        <v>--</v>
      </c>
      <c r="AH44" s="109">
        <f t="shared" si="9"/>
        <v>0</v>
      </c>
      <c r="AI44" s="108" t="str">
        <f t="shared" si="10"/>
        <v>--</v>
      </c>
      <c r="AJ44" s="28"/>
      <c r="AK44" s="28"/>
    </row>
    <row r="45" spans="1:37" ht="21" outlineLevel="1" x14ac:dyDescent="0.2">
      <c r="A45" s="161"/>
      <c r="B45" s="161"/>
      <c r="C45" s="24" t="s">
        <v>30</v>
      </c>
      <c r="D45" s="24" t="s">
        <v>30</v>
      </c>
      <c r="E45" s="24" t="s">
        <v>30</v>
      </c>
      <c r="F45" s="24" t="s">
        <v>30</v>
      </c>
      <c r="G45" s="152" t="str">
        <f t="shared" si="11"/>
        <v>--</v>
      </c>
      <c r="H45" s="109">
        <f t="shared" si="12"/>
        <v>0</v>
      </c>
      <c r="I45" s="25" t="s">
        <v>30</v>
      </c>
      <c r="J45" s="31" t="s">
        <v>30</v>
      </c>
      <c r="K45" s="82"/>
      <c r="L45" s="31"/>
      <c r="M45" s="24"/>
      <c r="N45" s="24"/>
      <c r="O45" s="24"/>
      <c r="P45" s="24"/>
      <c r="Q45" s="161"/>
      <c r="R45" s="105"/>
      <c r="S45" s="106"/>
      <c r="T45" s="106"/>
      <c r="U45" s="106"/>
      <c r="V45" s="105"/>
      <c r="W45" s="107">
        <f t="shared" si="13"/>
        <v>0</v>
      </c>
      <c r="X45" s="106"/>
      <c r="Y45" s="106"/>
      <c r="Z45" s="106"/>
      <c r="AA45" s="106"/>
      <c r="AB45" s="106"/>
      <c r="AC45" s="107">
        <f t="shared" si="14"/>
        <v>0</v>
      </c>
      <c r="AD45" s="108" t="str">
        <f>IF(AE45=0,"--",IF(AE45&lt;='[4]db fasce di rischio'!$B$4,'[4]db fasce di rischio'!$A$2,IF(AE45&lt;='[4]db fasce di rischio'!$D$4,'[4]db fasce di rischio'!$C$2,IF(AE45&lt;='[4]db fasce di rischio'!$F$4,'[4]db fasce di rischio'!$E$2,IF(AE45&lt;='[4]db fasce di rischio'!$H$4,'[4]db fasce di rischio'!$G$2,"")))))</f>
        <v>--</v>
      </c>
      <c r="AE45" s="109">
        <f t="shared" si="8"/>
        <v>0</v>
      </c>
      <c r="AF45" s="106"/>
      <c r="AG45" s="108" t="str">
        <f>IF(AH45=0,"--",IF(AH45&lt;='db fasce di rischio'!$B$4,'db fasce di rischio'!$A$2,IF(AH45&lt;='db fasce di rischio'!$D$4,'db fasce di rischio'!$C$2,IF(AH45&lt;='db fasce di rischio'!$F$4,'db fasce di rischio'!$E$2,IF(AH45&lt;='db fasce di rischio'!$H$4,'db fasce di rischio'!$G$2,"")))))</f>
        <v>--</v>
      </c>
      <c r="AH45" s="109">
        <f t="shared" si="9"/>
        <v>0</v>
      </c>
      <c r="AI45" s="108" t="str">
        <f t="shared" si="10"/>
        <v>--</v>
      </c>
      <c r="AJ45" s="28"/>
      <c r="AK45" s="28"/>
    </row>
    <row r="46" spans="1:37" ht="21" outlineLevel="1" x14ac:dyDescent="0.2">
      <c r="A46" s="161"/>
      <c r="B46" s="161"/>
      <c r="C46" s="24" t="s">
        <v>30</v>
      </c>
      <c r="D46" s="24" t="s">
        <v>30</v>
      </c>
      <c r="E46" s="24" t="s">
        <v>30</v>
      </c>
      <c r="F46" s="24" t="s">
        <v>30</v>
      </c>
      <c r="G46" s="152" t="str">
        <f t="shared" si="11"/>
        <v>--</v>
      </c>
      <c r="H46" s="109">
        <f t="shared" si="12"/>
        <v>0</v>
      </c>
      <c r="I46" s="25" t="s">
        <v>30</v>
      </c>
      <c r="J46" s="31" t="s">
        <v>30</v>
      </c>
      <c r="K46" s="82"/>
      <c r="L46" s="31"/>
      <c r="M46" s="24"/>
      <c r="N46" s="24"/>
      <c r="O46" s="24"/>
      <c r="P46" s="24"/>
      <c r="Q46" s="161"/>
      <c r="R46" s="105"/>
      <c r="S46" s="106"/>
      <c r="T46" s="106"/>
      <c r="U46" s="106"/>
      <c r="V46" s="105"/>
      <c r="W46" s="107">
        <f t="shared" si="13"/>
        <v>0</v>
      </c>
      <c r="X46" s="106"/>
      <c r="Y46" s="106"/>
      <c r="Z46" s="106"/>
      <c r="AA46" s="106"/>
      <c r="AB46" s="106"/>
      <c r="AC46" s="107">
        <f t="shared" si="14"/>
        <v>0</v>
      </c>
      <c r="AD46" s="108" t="str">
        <f>IF(AE46=0,"--",IF(AE46&lt;='[4]db fasce di rischio'!$B$4,'[4]db fasce di rischio'!$A$2,IF(AE46&lt;='[4]db fasce di rischio'!$D$4,'[4]db fasce di rischio'!$C$2,IF(AE46&lt;='[4]db fasce di rischio'!$F$4,'[4]db fasce di rischio'!$E$2,IF(AE46&lt;='[4]db fasce di rischio'!$H$4,'[4]db fasce di rischio'!$G$2,"")))))</f>
        <v>--</v>
      </c>
      <c r="AE46" s="109">
        <f t="shared" si="8"/>
        <v>0</v>
      </c>
      <c r="AF46" s="106"/>
      <c r="AG46" s="108" t="str">
        <f>IF(AH46=0,"--",IF(AH46&lt;='db fasce di rischio'!$B$4,'db fasce di rischio'!$A$2,IF(AH46&lt;='db fasce di rischio'!$D$4,'db fasce di rischio'!$C$2,IF(AH46&lt;='db fasce di rischio'!$F$4,'db fasce di rischio'!$E$2,IF(AH46&lt;='db fasce di rischio'!$H$4,'db fasce di rischio'!$G$2,"")))))</f>
        <v>--</v>
      </c>
      <c r="AH46" s="109">
        <f t="shared" si="9"/>
        <v>0</v>
      </c>
      <c r="AI46" s="108" t="str">
        <f t="shared" si="10"/>
        <v>--</v>
      </c>
      <c r="AJ46" s="28"/>
      <c r="AK46" s="28"/>
    </row>
    <row r="47" spans="1:37" ht="21" outlineLevel="1" x14ac:dyDescent="0.2">
      <c r="A47" s="161"/>
      <c r="B47" s="161"/>
      <c r="C47" s="24" t="s">
        <v>30</v>
      </c>
      <c r="D47" s="24" t="s">
        <v>30</v>
      </c>
      <c r="E47" s="24" t="s">
        <v>30</v>
      </c>
      <c r="F47" s="24" t="s">
        <v>30</v>
      </c>
      <c r="G47" s="152" t="str">
        <f t="shared" si="11"/>
        <v>--</v>
      </c>
      <c r="H47" s="109">
        <f t="shared" si="12"/>
        <v>0</v>
      </c>
      <c r="I47" s="25" t="s">
        <v>30</v>
      </c>
      <c r="J47" s="31" t="s">
        <v>30</v>
      </c>
      <c r="K47" s="82"/>
      <c r="L47" s="31"/>
      <c r="M47" s="24"/>
      <c r="N47" s="24"/>
      <c r="O47" s="24"/>
      <c r="P47" s="24"/>
      <c r="Q47" s="161"/>
      <c r="R47" s="105"/>
      <c r="S47" s="106"/>
      <c r="T47" s="106"/>
      <c r="U47" s="106"/>
      <c r="V47" s="105"/>
      <c r="W47" s="107">
        <f t="shared" si="13"/>
        <v>0</v>
      </c>
      <c r="X47" s="106"/>
      <c r="Y47" s="106"/>
      <c r="Z47" s="106"/>
      <c r="AA47" s="106"/>
      <c r="AB47" s="106"/>
      <c r="AC47" s="107">
        <f t="shared" si="14"/>
        <v>0</v>
      </c>
      <c r="AD47" s="108" t="str">
        <f>IF(AE47=0,"--",IF(AE47&lt;='[4]db fasce di rischio'!$B$4,'[4]db fasce di rischio'!$A$2,IF(AE47&lt;='[4]db fasce di rischio'!$D$4,'[4]db fasce di rischio'!$C$2,IF(AE47&lt;='[4]db fasce di rischio'!$F$4,'[4]db fasce di rischio'!$E$2,IF(AE47&lt;='[4]db fasce di rischio'!$H$4,'[4]db fasce di rischio'!$G$2,"")))))</f>
        <v>--</v>
      </c>
      <c r="AE47" s="109">
        <f t="shared" si="8"/>
        <v>0</v>
      </c>
      <c r="AF47" s="106"/>
      <c r="AG47" s="108" t="str">
        <f>IF(AH47=0,"--",IF(AH47&lt;='db fasce di rischio'!$B$4,'db fasce di rischio'!$A$2,IF(AH47&lt;='db fasce di rischio'!$D$4,'db fasce di rischio'!$C$2,IF(AH47&lt;='db fasce di rischio'!$F$4,'db fasce di rischio'!$E$2,IF(AH47&lt;='db fasce di rischio'!$H$4,'db fasce di rischio'!$G$2,"")))))</f>
        <v>--</v>
      </c>
      <c r="AH47" s="109">
        <f t="shared" si="9"/>
        <v>0</v>
      </c>
      <c r="AI47" s="108" t="str">
        <f t="shared" si="10"/>
        <v>--</v>
      </c>
      <c r="AJ47" s="28"/>
      <c r="AK47" s="28"/>
    </row>
    <row r="48" spans="1:37" ht="21" outlineLevel="1" x14ac:dyDescent="0.2">
      <c r="A48" s="161"/>
      <c r="B48" s="161"/>
      <c r="C48" s="24" t="s">
        <v>30</v>
      </c>
      <c r="D48" s="24" t="s">
        <v>30</v>
      </c>
      <c r="E48" s="24" t="s">
        <v>30</v>
      </c>
      <c r="F48" s="24" t="s">
        <v>30</v>
      </c>
      <c r="G48" s="152" t="str">
        <f t="shared" si="11"/>
        <v>--</v>
      </c>
      <c r="H48" s="109">
        <f t="shared" si="12"/>
        <v>0</v>
      </c>
      <c r="I48" s="25" t="s">
        <v>30</v>
      </c>
      <c r="J48" s="31" t="s">
        <v>30</v>
      </c>
      <c r="K48" s="83"/>
      <c r="L48" s="31"/>
      <c r="M48" s="24"/>
      <c r="N48" s="24"/>
      <c r="O48" s="24"/>
      <c r="P48" s="24"/>
      <c r="Q48" s="161"/>
      <c r="R48" s="105"/>
      <c r="S48" s="106"/>
      <c r="T48" s="106"/>
      <c r="U48" s="106"/>
      <c r="V48" s="105"/>
      <c r="W48" s="107">
        <f t="shared" si="13"/>
        <v>0</v>
      </c>
      <c r="X48" s="106"/>
      <c r="Y48" s="106"/>
      <c r="Z48" s="106"/>
      <c r="AA48" s="106"/>
      <c r="AB48" s="106"/>
      <c r="AC48" s="107">
        <f t="shared" si="14"/>
        <v>0</v>
      </c>
      <c r="AD48" s="108" t="str">
        <f>IF(AE48=0,"--",IF(AE48&lt;='[4]db fasce di rischio'!$B$4,'[4]db fasce di rischio'!$A$2,IF(AE48&lt;='[4]db fasce di rischio'!$D$4,'[4]db fasce di rischio'!$C$2,IF(AE48&lt;='[4]db fasce di rischio'!$F$4,'[4]db fasce di rischio'!$E$2,IF(AE48&lt;='[4]db fasce di rischio'!$H$4,'[4]db fasce di rischio'!$G$2,"")))))</f>
        <v>--</v>
      </c>
      <c r="AE48" s="109">
        <f t="shared" si="8"/>
        <v>0</v>
      </c>
      <c r="AF48" s="106"/>
      <c r="AG48" s="108" t="str">
        <f>IF(AH48=0,"--",IF(AH48&lt;='db fasce di rischio'!$B$4,'db fasce di rischio'!$A$2,IF(AH48&lt;='db fasce di rischio'!$D$4,'db fasce di rischio'!$C$2,IF(AH48&lt;='db fasce di rischio'!$F$4,'db fasce di rischio'!$E$2,IF(AH48&lt;='db fasce di rischio'!$H$4,'db fasce di rischio'!$G$2,"")))))</f>
        <v>--</v>
      </c>
      <c r="AH48" s="109">
        <f t="shared" si="9"/>
        <v>0</v>
      </c>
      <c r="AI48" s="108" t="str">
        <f t="shared" si="10"/>
        <v>--</v>
      </c>
      <c r="AJ48" s="28"/>
      <c r="AK48" s="28"/>
    </row>
    <row r="49" spans="1:37" ht="21" outlineLevel="1" x14ac:dyDescent="0.2">
      <c r="A49" s="161"/>
      <c r="B49" s="161"/>
      <c r="C49" s="24" t="s">
        <v>30</v>
      </c>
      <c r="D49" s="24" t="s">
        <v>30</v>
      </c>
      <c r="E49" s="24" t="s">
        <v>30</v>
      </c>
      <c r="F49" s="24" t="s">
        <v>30</v>
      </c>
      <c r="G49" s="152" t="str">
        <f t="shared" si="11"/>
        <v>--</v>
      </c>
      <c r="H49" s="109">
        <f t="shared" si="12"/>
        <v>0</v>
      </c>
      <c r="I49" s="25" t="s">
        <v>30</v>
      </c>
      <c r="J49" s="31" t="s">
        <v>30</v>
      </c>
      <c r="K49" s="83"/>
      <c r="L49" s="31"/>
      <c r="M49" s="24"/>
      <c r="N49" s="24"/>
      <c r="O49" s="24"/>
      <c r="P49" s="24"/>
      <c r="Q49" s="161"/>
      <c r="R49" s="105"/>
      <c r="S49" s="106"/>
      <c r="T49" s="106"/>
      <c r="U49" s="106"/>
      <c r="V49" s="105"/>
      <c r="W49" s="107">
        <f t="shared" si="13"/>
        <v>0</v>
      </c>
      <c r="X49" s="106"/>
      <c r="Y49" s="106"/>
      <c r="Z49" s="106"/>
      <c r="AA49" s="106"/>
      <c r="AB49" s="106"/>
      <c r="AC49" s="107">
        <f t="shared" si="14"/>
        <v>0</v>
      </c>
      <c r="AD49" s="108" t="str">
        <f>IF(AE49=0,"--",IF(AE49&lt;='[4]db fasce di rischio'!$B$4,'[4]db fasce di rischio'!$A$2,IF(AE49&lt;='[4]db fasce di rischio'!$D$4,'[4]db fasce di rischio'!$C$2,IF(AE49&lt;='[4]db fasce di rischio'!$F$4,'[4]db fasce di rischio'!$E$2,IF(AE49&lt;='[4]db fasce di rischio'!$H$4,'[4]db fasce di rischio'!$G$2,"")))))</f>
        <v>--</v>
      </c>
      <c r="AE49" s="109">
        <f t="shared" si="8"/>
        <v>0</v>
      </c>
      <c r="AF49" s="106"/>
      <c r="AG49" s="108" t="str">
        <f>IF(AH49=0,"--",IF(AH49&lt;='db fasce di rischio'!$B$4,'db fasce di rischio'!$A$2,IF(AH49&lt;='db fasce di rischio'!$D$4,'db fasce di rischio'!$C$2,IF(AH49&lt;='db fasce di rischio'!$F$4,'db fasce di rischio'!$E$2,IF(AH49&lt;='db fasce di rischio'!$H$4,'db fasce di rischio'!$G$2,"")))))</f>
        <v>--</v>
      </c>
      <c r="AH49" s="109">
        <f t="shared" si="9"/>
        <v>0</v>
      </c>
      <c r="AI49" s="108" t="str">
        <f t="shared" si="10"/>
        <v>--</v>
      </c>
      <c r="AJ49" s="28"/>
      <c r="AK49" s="28"/>
    </row>
    <row r="50" spans="1:37" ht="21" outlineLevel="1" x14ac:dyDescent="0.2">
      <c r="A50" s="161"/>
      <c r="B50" s="161"/>
      <c r="C50" s="24" t="s">
        <v>30</v>
      </c>
      <c r="D50" s="24" t="s">
        <v>30</v>
      </c>
      <c r="E50" s="24" t="s">
        <v>30</v>
      </c>
      <c r="F50" s="24" t="s">
        <v>30</v>
      </c>
      <c r="G50" s="152" t="str">
        <f t="shared" si="11"/>
        <v>--</v>
      </c>
      <c r="H50" s="109">
        <f t="shared" si="12"/>
        <v>0</v>
      </c>
      <c r="I50" s="25" t="s">
        <v>30</v>
      </c>
      <c r="J50" s="31" t="s">
        <v>30</v>
      </c>
      <c r="K50" s="83"/>
      <c r="L50" s="31"/>
      <c r="M50" s="24"/>
      <c r="N50" s="24"/>
      <c r="O50" s="24"/>
      <c r="P50" s="24"/>
      <c r="Q50" s="161"/>
      <c r="R50" s="105"/>
      <c r="S50" s="106"/>
      <c r="T50" s="106"/>
      <c r="U50" s="106"/>
      <c r="V50" s="105"/>
      <c r="W50" s="107">
        <f t="shared" si="13"/>
        <v>0</v>
      </c>
      <c r="X50" s="106"/>
      <c r="Y50" s="106"/>
      <c r="Z50" s="106"/>
      <c r="AA50" s="106"/>
      <c r="AB50" s="106"/>
      <c r="AC50" s="107">
        <f t="shared" si="14"/>
        <v>0</v>
      </c>
      <c r="AD50" s="108" t="str">
        <f>IF(AE50=0,"--",IF(AE50&lt;='[4]db fasce di rischio'!$B$4,'[4]db fasce di rischio'!$A$2,IF(AE50&lt;='[4]db fasce di rischio'!$D$4,'[4]db fasce di rischio'!$C$2,IF(AE50&lt;='[4]db fasce di rischio'!$F$4,'[4]db fasce di rischio'!$E$2,IF(AE50&lt;='[4]db fasce di rischio'!$H$4,'[4]db fasce di rischio'!$G$2,"")))))</f>
        <v>--</v>
      </c>
      <c r="AE50" s="109">
        <f t="shared" si="8"/>
        <v>0</v>
      </c>
      <c r="AF50" s="106"/>
      <c r="AG50" s="108" t="str">
        <f>IF(AH50=0,"--",IF(AH50&lt;='db fasce di rischio'!$B$4,'db fasce di rischio'!$A$2,IF(AH50&lt;='db fasce di rischio'!$D$4,'db fasce di rischio'!$C$2,IF(AH50&lt;='db fasce di rischio'!$F$4,'db fasce di rischio'!$E$2,IF(AH50&lt;='db fasce di rischio'!$H$4,'db fasce di rischio'!$G$2,"")))))</f>
        <v>--</v>
      </c>
      <c r="AH50" s="109">
        <f t="shared" si="9"/>
        <v>0</v>
      </c>
      <c r="AI50" s="108" t="str">
        <f t="shared" si="10"/>
        <v>--</v>
      </c>
      <c r="AJ50" s="28"/>
      <c r="AK50" s="28"/>
    </row>
    <row r="51" spans="1:37" ht="21" outlineLevel="1" x14ac:dyDescent="0.2">
      <c r="A51" s="161"/>
      <c r="B51" s="161"/>
      <c r="C51" s="24" t="s">
        <v>30</v>
      </c>
      <c r="D51" s="24" t="s">
        <v>30</v>
      </c>
      <c r="E51" s="24" t="s">
        <v>30</v>
      </c>
      <c r="F51" s="24" t="s">
        <v>30</v>
      </c>
      <c r="G51" s="152" t="str">
        <f t="shared" si="11"/>
        <v>--</v>
      </c>
      <c r="H51" s="109">
        <f t="shared" si="12"/>
        <v>0</v>
      </c>
      <c r="I51" s="25" t="s">
        <v>30</v>
      </c>
      <c r="J51" s="31" t="s">
        <v>30</v>
      </c>
      <c r="K51" s="83"/>
      <c r="L51" s="31"/>
      <c r="M51" s="24"/>
      <c r="N51" s="24"/>
      <c r="O51" s="24"/>
      <c r="P51" s="24"/>
      <c r="Q51" s="161"/>
      <c r="R51" s="105"/>
      <c r="S51" s="106"/>
      <c r="T51" s="106"/>
      <c r="U51" s="106"/>
      <c r="V51" s="105"/>
      <c r="W51" s="107">
        <f t="shared" si="13"/>
        <v>0</v>
      </c>
      <c r="X51" s="106"/>
      <c r="Y51" s="106"/>
      <c r="Z51" s="106"/>
      <c r="AA51" s="106"/>
      <c r="AB51" s="106"/>
      <c r="AC51" s="107">
        <f t="shared" si="14"/>
        <v>0</v>
      </c>
      <c r="AD51" s="108" t="str">
        <f>IF(AE51=0,"--",IF(AE51&lt;='[4]db fasce di rischio'!$B$4,'[4]db fasce di rischio'!$A$2,IF(AE51&lt;='[4]db fasce di rischio'!$D$4,'[4]db fasce di rischio'!$C$2,IF(AE51&lt;='[4]db fasce di rischio'!$F$4,'[4]db fasce di rischio'!$E$2,IF(AE51&lt;='[4]db fasce di rischio'!$H$4,'[4]db fasce di rischio'!$G$2,"")))))</f>
        <v>--</v>
      </c>
      <c r="AE51" s="109">
        <f t="shared" si="8"/>
        <v>0</v>
      </c>
      <c r="AF51" s="106"/>
      <c r="AG51" s="108" t="str">
        <f>IF(AH51=0,"--",IF(AH51&lt;='db fasce di rischio'!$B$4,'db fasce di rischio'!$A$2,IF(AH51&lt;='db fasce di rischio'!$D$4,'db fasce di rischio'!$C$2,IF(AH51&lt;='db fasce di rischio'!$F$4,'db fasce di rischio'!$E$2,IF(AH51&lt;='db fasce di rischio'!$H$4,'db fasce di rischio'!$G$2,"")))))</f>
        <v>--</v>
      </c>
      <c r="AH51" s="109">
        <f t="shared" si="9"/>
        <v>0</v>
      </c>
      <c r="AI51" s="108" t="str">
        <f t="shared" si="10"/>
        <v>--</v>
      </c>
      <c r="AJ51" s="28"/>
      <c r="AK51" s="28"/>
    </row>
    <row r="52" spans="1:37" ht="21" outlineLevel="1" x14ac:dyDescent="0.2">
      <c r="A52" s="161"/>
      <c r="B52" s="161"/>
      <c r="C52" s="24" t="s">
        <v>30</v>
      </c>
      <c r="D52" s="24" t="s">
        <v>30</v>
      </c>
      <c r="E52" s="24" t="s">
        <v>30</v>
      </c>
      <c r="F52" s="24" t="s">
        <v>30</v>
      </c>
      <c r="G52" s="152" t="str">
        <f t="shared" si="11"/>
        <v>--</v>
      </c>
      <c r="H52" s="109">
        <f t="shared" si="12"/>
        <v>0</v>
      </c>
      <c r="I52" s="25" t="s">
        <v>30</v>
      </c>
      <c r="J52" s="31" t="s">
        <v>30</v>
      </c>
      <c r="K52" s="82"/>
      <c r="L52" s="31"/>
      <c r="M52" s="24"/>
      <c r="N52" s="24"/>
      <c r="O52" s="24"/>
      <c r="P52" s="24"/>
      <c r="Q52" s="161"/>
      <c r="R52" s="105"/>
      <c r="S52" s="106"/>
      <c r="T52" s="106"/>
      <c r="U52" s="106"/>
      <c r="V52" s="105"/>
      <c r="W52" s="107">
        <f t="shared" si="13"/>
        <v>0</v>
      </c>
      <c r="X52" s="106"/>
      <c r="Y52" s="106"/>
      <c r="Z52" s="106"/>
      <c r="AA52" s="106"/>
      <c r="AB52" s="106"/>
      <c r="AC52" s="107">
        <f t="shared" si="14"/>
        <v>0</v>
      </c>
      <c r="AD52" s="108" t="str">
        <f>IF(AE52=0,"--",IF(AE52&lt;='[4]db fasce di rischio'!$B$4,'[4]db fasce di rischio'!$A$2,IF(AE52&lt;='[4]db fasce di rischio'!$D$4,'[4]db fasce di rischio'!$C$2,IF(AE52&lt;='[4]db fasce di rischio'!$F$4,'[4]db fasce di rischio'!$E$2,IF(AE52&lt;='[4]db fasce di rischio'!$H$4,'[4]db fasce di rischio'!$G$2,"")))))</f>
        <v>--</v>
      </c>
      <c r="AE52" s="109">
        <f t="shared" si="8"/>
        <v>0</v>
      </c>
      <c r="AF52" s="106"/>
      <c r="AG52" s="108" t="str">
        <f>IF(AH52=0,"--",IF(AH52&lt;='db fasce di rischio'!$B$4,'db fasce di rischio'!$A$2,IF(AH52&lt;='db fasce di rischio'!$D$4,'db fasce di rischio'!$C$2,IF(AH52&lt;='db fasce di rischio'!$F$4,'db fasce di rischio'!$E$2,IF(AH52&lt;='db fasce di rischio'!$H$4,'db fasce di rischio'!$G$2,"")))))</f>
        <v>--</v>
      </c>
      <c r="AH52" s="109">
        <f t="shared" si="9"/>
        <v>0</v>
      </c>
      <c r="AI52" s="108" t="str">
        <f t="shared" si="10"/>
        <v>--</v>
      </c>
      <c r="AJ52" s="28"/>
      <c r="AK52" s="28"/>
    </row>
    <row r="53" spans="1:37" ht="21" outlineLevel="1" x14ac:dyDescent="0.2">
      <c r="A53" s="161"/>
      <c r="B53" s="161"/>
      <c r="C53" s="24" t="s">
        <v>30</v>
      </c>
      <c r="D53" s="24" t="s">
        <v>30</v>
      </c>
      <c r="E53" s="24" t="s">
        <v>30</v>
      </c>
      <c r="F53" s="24" t="s">
        <v>30</v>
      </c>
      <c r="G53" s="152" t="str">
        <f t="shared" si="11"/>
        <v>--</v>
      </c>
      <c r="H53" s="109">
        <f t="shared" si="12"/>
        <v>0</v>
      </c>
      <c r="I53" s="25" t="s">
        <v>30</v>
      </c>
      <c r="J53" s="31" t="s">
        <v>30</v>
      </c>
      <c r="K53" s="82"/>
      <c r="L53" s="31"/>
      <c r="M53" s="24"/>
      <c r="N53" s="24"/>
      <c r="O53" s="24"/>
      <c r="P53" s="26"/>
      <c r="Q53" s="161"/>
      <c r="R53" s="105"/>
      <c r="S53" s="106"/>
      <c r="T53" s="106"/>
      <c r="U53" s="106"/>
      <c r="V53" s="105"/>
      <c r="W53" s="107">
        <f t="shared" si="13"/>
        <v>0</v>
      </c>
      <c r="X53" s="106"/>
      <c r="Y53" s="106"/>
      <c r="Z53" s="106"/>
      <c r="AA53" s="106"/>
      <c r="AB53" s="106"/>
      <c r="AC53" s="107">
        <f t="shared" si="14"/>
        <v>0</v>
      </c>
      <c r="AD53" s="108" t="str">
        <f>IF(AE53=0,"--",IF(AE53&lt;='[4]db fasce di rischio'!$B$4,'[4]db fasce di rischio'!$A$2,IF(AE53&lt;='[4]db fasce di rischio'!$D$4,'[4]db fasce di rischio'!$C$2,IF(AE53&lt;='[4]db fasce di rischio'!$F$4,'[4]db fasce di rischio'!$E$2,IF(AE53&lt;='[4]db fasce di rischio'!$H$4,'[4]db fasce di rischio'!$G$2,"")))))</f>
        <v>--</v>
      </c>
      <c r="AE53" s="109">
        <f t="shared" si="8"/>
        <v>0</v>
      </c>
      <c r="AF53" s="106"/>
      <c r="AG53" s="108" t="str">
        <f>IF(AH53=0,"--",IF(AH53&lt;='db fasce di rischio'!$B$4,'db fasce di rischio'!$A$2,IF(AH53&lt;='db fasce di rischio'!$D$4,'db fasce di rischio'!$C$2,IF(AH53&lt;='db fasce di rischio'!$F$4,'db fasce di rischio'!$E$2,IF(AH53&lt;='db fasce di rischio'!$H$4,'db fasce di rischio'!$G$2,"")))))</f>
        <v>--</v>
      </c>
      <c r="AH53" s="109">
        <f t="shared" si="9"/>
        <v>0</v>
      </c>
      <c r="AI53" s="108" t="str">
        <f t="shared" si="10"/>
        <v>--</v>
      </c>
      <c r="AJ53" s="28"/>
      <c r="AK53" s="28"/>
    </row>
    <row r="54" spans="1:37" ht="21" outlineLevel="1" x14ac:dyDescent="0.2">
      <c r="A54" s="161"/>
      <c r="B54" s="161"/>
      <c r="C54" s="24" t="s">
        <v>30</v>
      </c>
      <c r="D54" s="24" t="s">
        <v>30</v>
      </c>
      <c r="E54" s="24" t="s">
        <v>30</v>
      </c>
      <c r="F54" s="24" t="s">
        <v>30</v>
      </c>
      <c r="G54" s="152" t="str">
        <f t="shared" si="11"/>
        <v>--</v>
      </c>
      <c r="H54" s="109">
        <f t="shared" si="12"/>
        <v>0</v>
      </c>
      <c r="I54" s="25" t="s">
        <v>30</v>
      </c>
      <c r="J54" s="31" t="s">
        <v>30</v>
      </c>
      <c r="K54" s="82"/>
      <c r="L54" s="31"/>
      <c r="M54" s="24"/>
      <c r="N54" s="24"/>
      <c r="O54" s="24"/>
      <c r="P54" s="27"/>
      <c r="Q54" s="161"/>
      <c r="R54" s="105"/>
      <c r="S54" s="106"/>
      <c r="T54" s="106"/>
      <c r="U54" s="106"/>
      <c r="V54" s="105"/>
      <c r="W54" s="107">
        <f t="shared" si="13"/>
        <v>0</v>
      </c>
      <c r="X54" s="106"/>
      <c r="Y54" s="106"/>
      <c r="Z54" s="106"/>
      <c r="AA54" s="106"/>
      <c r="AB54" s="106"/>
      <c r="AC54" s="107">
        <f t="shared" si="14"/>
        <v>0</v>
      </c>
      <c r="AD54" s="108" t="str">
        <f>IF(AE54=0,"--",IF(AE54&lt;='[4]db fasce di rischio'!$B$4,'[4]db fasce di rischio'!$A$2,IF(AE54&lt;='[4]db fasce di rischio'!$D$4,'[4]db fasce di rischio'!$C$2,IF(AE54&lt;='[4]db fasce di rischio'!$F$4,'[4]db fasce di rischio'!$E$2,IF(AE54&lt;='[4]db fasce di rischio'!$H$4,'[4]db fasce di rischio'!$G$2,"")))))</f>
        <v>--</v>
      </c>
      <c r="AE54" s="109">
        <f t="shared" si="8"/>
        <v>0</v>
      </c>
      <c r="AF54" s="106"/>
      <c r="AG54" s="108" t="str">
        <f>IF(AH54=0,"--",IF(AH54&lt;='db fasce di rischio'!$B$4,'db fasce di rischio'!$A$2,IF(AH54&lt;='db fasce di rischio'!$D$4,'db fasce di rischio'!$C$2,IF(AH54&lt;='db fasce di rischio'!$F$4,'db fasce di rischio'!$E$2,IF(AH54&lt;='db fasce di rischio'!$H$4,'db fasce di rischio'!$G$2,"")))))</f>
        <v>--</v>
      </c>
      <c r="AH54" s="109">
        <f t="shared" si="9"/>
        <v>0</v>
      </c>
      <c r="AI54" s="108" t="str">
        <f t="shared" si="10"/>
        <v>--</v>
      </c>
      <c r="AJ54" s="28"/>
      <c r="AK54" s="28"/>
    </row>
    <row r="55" spans="1:37" ht="21" x14ac:dyDescent="0.2">
      <c r="A55" s="160"/>
      <c r="B55" s="160"/>
      <c r="C55" s="87"/>
      <c r="D55" s="87"/>
      <c r="E55" s="87"/>
      <c r="F55" s="87"/>
      <c r="G55" s="87"/>
      <c r="H55" s="87"/>
      <c r="I55" s="87"/>
      <c r="J55" s="87"/>
      <c r="K55" s="168"/>
      <c r="L55" s="87"/>
      <c r="M55" s="87"/>
      <c r="N55" s="87"/>
      <c r="O55" s="87"/>
      <c r="P55" s="87"/>
      <c r="Q55" s="160"/>
      <c r="R55" s="28"/>
      <c r="S55" s="28"/>
      <c r="T55" s="28"/>
      <c r="U55" s="28"/>
      <c r="V55" s="28"/>
      <c r="W55" s="28"/>
      <c r="X55" s="28"/>
      <c r="Y55" s="28"/>
      <c r="Z55" s="28"/>
      <c r="AA55" s="28"/>
      <c r="AB55" s="28"/>
      <c r="AC55" s="28"/>
      <c r="AD55" s="28"/>
      <c r="AE55" s="28"/>
      <c r="AF55" s="28"/>
      <c r="AG55" s="28"/>
      <c r="AH55" s="28"/>
      <c r="AI55" s="28"/>
      <c r="AJ55" s="28"/>
      <c r="AK55" s="28"/>
    </row>
    <row r="56" spans="1:37" ht="90.6" customHeight="1" x14ac:dyDescent="0.2">
      <c r="A56" s="29"/>
      <c r="B56" s="29"/>
      <c r="C56" s="30" t="s">
        <v>665</v>
      </c>
      <c r="D56" s="30"/>
      <c r="E56" s="28"/>
      <c r="F56" s="28"/>
      <c r="G56" s="28"/>
      <c r="H56" s="28"/>
      <c r="I56" s="28"/>
      <c r="J56" s="28"/>
      <c r="K56" s="80"/>
      <c r="L56" s="28"/>
      <c r="M56" s="28"/>
      <c r="N56" s="28"/>
      <c r="O56" s="79" t="s">
        <v>6</v>
      </c>
      <c r="P56" s="79" t="s">
        <v>666</v>
      </c>
      <c r="Q56" s="28"/>
      <c r="R56" s="192" t="str">
        <f>'Val testo - PNA 2019'!$A$4</f>
        <v>Livello di interesse “esterno”(1.1)</v>
      </c>
      <c r="S56" s="192" t="str">
        <f>'Val testo - PNA 2019'!$A$12</f>
        <v>Grado di discrezionalità del decisore interno alla PA rispetto al processo (1.2)</v>
      </c>
      <c r="T56" s="192" t="str">
        <f>'Val testo - PNA 2019'!$A$20</f>
        <v>Manifestazione di eventi corruttivi o di maladministration in passato (1.3)</v>
      </c>
      <c r="U56" s="192" t="str">
        <f>'Val testo - PNA 2019'!$A$28</f>
        <v>Complessità/opacità del processo decisionale (1.4)</v>
      </c>
      <c r="V56" s="192" t="str">
        <f>'Val testo - PNA 2019'!$A$36</f>
        <v>Livello di collaborazione del responsabile del processo (1.5)</v>
      </c>
      <c r="W56" s="193" t="s">
        <v>1276</v>
      </c>
      <c r="X56" s="192" t="str">
        <f>'Val testo - PNA 2019'!$A$46</f>
        <v>Impatto organizzativo (2.1)</v>
      </c>
      <c r="Y56" s="192" t="str">
        <f>'Val testo - PNA 2019'!$A$54</f>
        <v>Impatto derivante dalla definizione dei ruoli/responsabilità (2.2)</v>
      </c>
      <c r="Z56" s="192" t="str">
        <f>'Val testo - PNA 2019'!$A$62</f>
        <v>Impatto economico (2.3)</v>
      </c>
      <c r="AA56" s="192" t="str">
        <f>'Val testo - PNA 2019'!$A$70</f>
        <v>Impatto reputazionale (2.4)</v>
      </c>
      <c r="AB56" s="192" t="str">
        <f>'Val testo - PNA 2019'!$A$78</f>
        <v>Impatto organizzativo, economico e sull'immagine (2.5)</v>
      </c>
      <c r="AC56" s="193" t="s">
        <v>1276</v>
      </c>
      <c r="AD56" s="194" t="s">
        <v>1277</v>
      </c>
      <c r="AE56" s="194" t="s">
        <v>1278</v>
      </c>
      <c r="AF56" s="174" t="s">
        <v>1382</v>
      </c>
      <c r="AG56" s="173" t="s">
        <v>1303</v>
      </c>
      <c r="AH56" s="173" t="s">
        <v>1304</v>
      </c>
      <c r="AI56" s="175" t="s">
        <v>1387</v>
      </c>
      <c r="AJ56" s="28"/>
      <c r="AK56" s="28"/>
    </row>
    <row r="57" spans="1:37" ht="30.6" customHeight="1" x14ac:dyDescent="0.2">
      <c r="A57" s="160"/>
      <c r="B57" s="160">
        <v>3</v>
      </c>
      <c r="C57" s="265" t="s">
        <v>1257</v>
      </c>
      <c r="D57" s="266"/>
      <c r="E57" s="267"/>
      <c r="F57" s="270" t="s">
        <v>387</v>
      </c>
      <c r="G57" s="270"/>
      <c r="H57" s="270"/>
      <c r="I57" s="270"/>
      <c r="J57" s="45" t="s">
        <v>11</v>
      </c>
      <c r="K57" s="271" t="s">
        <v>1549</v>
      </c>
      <c r="L57" s="271"/>
      <c r="M57" s="37"/>
      <c r="N57" s="153" t="s">
        <v>667</v>
      </c>
      <c r="O57" s="154" t="str">
        <f>IF(P57=0,"--",IF(P57&lt;='db fasce di rischio'!$B$4,'db fasce di rischio'!$A$2,IF(P57&lt;='db fasce di rischio'!$D$4,'db fasce di rischio'!$C$2,IF(P57&lt;='db fasce di rischio'!$F$4,'db fasce di rischio'!$E$2,IF(P57&lt;='db fasce di rischio'!$H$4,'db fasce di rischio'!$G$2,"")))))</f>
        <v>Basso</v>
      </c>
      <c r="P57" s="155">
        <f>IF(AH57=0,MAX(AH57:AH75),AH57)</f>
        <v>2.6880000000000002</v>
      </c>
      <c r="Q57" s="160"/>
      <c r="R57" s="105">
        <v>4</v>
      </c>
      <c r="S57" s="106">
        <v>2</v>
      </c>
      <c r="T57" s="106">
        <v>1</v>
      </c>
      <c r="U57" s="106">
        <v>1</v>
      </c>
      <c r="V57" s="105">
        <v>4</v>
      </c>
      <c r="W57" s="107">
        <f>SUM(R57:V57)/5</f>
        <v>2.4</v>
      </c>
      <c r="X57" s="106">
        <v>2</v>
      </c>
      <c r="Y57" s="106">
        <v>3</v>
      </c>
      <c r="Z57" s="106">
        <v>3</v>
      </c>
      <c r="AA57" s="106">
        <v>4</v>
      </c>
      <c r="AB57" s="106">
        <v>2</v>
      </c>
      <c r="AC57" s="107">
        <f>SUM(X57:AB57)/5</f>
        <v>2.8</v>
      </c>
      <c r="AD57" s="108" t="str">
        <f>IF(AE57=0,"--",IF(AE57&lt;='[4]db fasce di rischio'!$B$4,'[4]db fasce di rischio'!$A$2,IF(AE57&lt;='[4]db fasce di rischio'!$D$4,'[4]db fasce di rischio'!$C$2,IF(AE57&lt;='[4]db fasce di rischio'!$F$4,'[4]db fasce di rischio'!$E$2,IF(AE57&lt;='[4]db fasce di rischio'!$H$4,'[4]db fasce di rischio'!$G$2,"")))))</f>
        <v>Medio</v>
      </c>
      <c r="AE57" s="109">
        <f>W57*AC57</f>
        <v>6.72</v>
      </c>
      <c r="AF57" s="106">
        <v>0.4</v>
      </c>
      <c r="AG57" s="108" t="str">
        <f>IF(AH57=0,"--",IF(AH57&lt;='db fasce di rischio'!$B$4,'db fasce di rischio'!$A$2,IF(AH57&lt;='db fasce di rischio'!$D$4,'db fasce di rischio'!$C$2,IF(AH57&lt;='db fasce di rischio'!$F$4,'db fasce di rischio'!$E$2,IF(AH57&lt;='db fasce di rischio'!$H$4,'db fasce di rischio'!$G$2,"")))))</f>
        <v>Basso</v>
      </c>
      <c r="AH57" s="109">
        <f>IF(MAX(AH61:AH75)&gt;(AF57*AE57),MAX(AH61:AH75),AF57*AE57)</f>
        <v>2.6880000000000002</v>
      </c>
      <c r="AI57" s="108" t="str">
        <f>AG57</f>
        <v>Basso</v>
      </c>
      <c r="AJ57" s="28"/>
      <c r="AK57" s="28"/>
    </row>
    <row r="58" spans="1:37" ht="59.45" customHeight="1" x14ac:dyDescent="0.2">
      <c r="A58" s="160"/>
      <c r="B58" s="160"/>
      <c r="C58" s="268"/>
      <c r="D58" s="269"/>
      <c r="E58" s="269"/>
      <c r="F58" s="164"/>
      <c r="G58" s="164"/>
      <c r="H58" s="164"/>
      <c r="I58" s="164"/>
      <c r="J58" s="164"/>
      <c r="K58" s="164"/>
      <c r="L58" s="164"/>
      <c r="M58" s="165"/>
      <c r="N58" s="272" t="s">
        <v>1550</v>
      </c>
      <c r="O58" s="272"/>
      <c r="P58" s="272"/>
      <c r="Q58" s="160"/>
      <c r="R58" s="160"/>
      <c r="S58" s="28"/>
      <c r="T58" s="28"/>
      <c r="U58" s="28"/>
      <c r="V58" s="28"/>
      <c r="W58" s="28"/>
      <c r="X58" s="28"/>
      <c r="Y58" s="28"/>
      <c r="Z58" s="28"/>
      <c r="AA58" s="28"/>
      <c r="AB58" s="28"/>
      <c r="AC58" s="28"/>
      <c r="AD58" s="28"/>
      <c r="AE58" s="28"/>
      <c r="AF58" s="28"/>
      <c r="AG58" s="28"/>
      <c r="AH58" s="28"/>
      <c r="AI58" s="28"/>
      <c r="AJ58" s="28"/>
      <c r="AK58" s="28"/>
    </row>
    <row r="59" spans="1:37" ht="31.5" customHeight="1" outlineLevel="1" x14ac:dyDescent="0.2">
      <c r="A59" s="160"/>
      <c r="B59" s="160"/>
      <c r="C59" s="260" t="s">
        <v>1256</v>
      </c>
      <c r="D59" s="261"/>
      <c r="E59" s="151"/>
      <c r="F59" s="151"/>
      <c r="G59" s="151"/>
      <c r="H59" s="151"/>
      <c r="I59" s="151"/>
      <c r="J59" s="151"/>
      <c r="K59" s="150"/>
      <c r="L59" s="151"/>
      <c r="M59" s="156">
        <f>SUM(I46:I54)</f>
        <v>0</v>
      </c>
      <c r="N59" s="157"/>
      <c r="O59" s="157"/>
      <c r="P59" s="157"/>
      <c r="Q59" s="160"/>
      <c r="R59" s="160"/>
      <c r="S59" s="28"/>
      <c r="T59" s="28"/>
      <c r="U59" s="28"/>
      <c r="V59" s="28"/>
      <c r="W59" s="28"/>
      <c r="X59" s="28"/>
      <c r="Y59" s="28"/>
      <c r="Z59" s="28"/>
      <c r="AA59" s="28"/>
      <c r="AB59" s="28"/>
      <c r="AC59" s="28"/>
      <c r="AD59" s="28"/>
      <c r="AE59" s="28"/>
      <c r="AF59" s="28"/>
      <c r="AG59" s="28"/>
      <c r="AH59" s="28"/>
      <c r="AI59" s="28"/>
      <c r="AJ59" s="28"/>
      <c r="AK59" s="28"/>
    </row>
    <row r="60" spans="1:37" ht="81.95" customHeight="1" outlineLevel="1" x14ac:dyDescent="0.2">
      <c r="A60" s="161"/>
      <c r="B60" s="161"/>
      <c r="C60" s="22" t="s">
        <v>905</v>
      </c>
      <c r="D60" s="22" t="s">
        <v>906</v>
      </c>
      <c r="E60" s="22" t="s">
        <v>971</v>
      </c>
      <c r="F60" s="22" t="s">
        <v>970</v>
      </c>
      <c r="G60" s="262" t="s">
        <v>1299</v>
      </c>
      <c r="H60" s="263"/>
      <c r="I60" s="22" t="s">
        <v>969</v>
      </c>
      <c r="J60" s="22" t="s">
        <v>907</v>
      </c>
      <c r="K60" s="45" t="s">
        <v>972</v>
      </c>
      <c r="L60" s="45" t="s">
        <v>908</v>
      </c>
      <c r="M60" s="22" t="s">
        <v>630</v>
      </c>
      <c r="N60" s="22" t="s">
        <v>668</v>
      </c>
      <c r="O60" s="22" t="s">
        <v>669</v>
      </c>
      <c r="P60" s="22" t="s">
        <v>670</v>
      </c>
      <c r="Q60" s="161"/>
      <c r="R60" s="192" t="str">
        <f>'Val testo - PNA 2019'!$A$4</f>
        <v>Livello di interesse “esterno”(1.1)</v>
      </c>
      <c r="S60" s="192" t="str">
        <f>'Val testo - PNA 2019'!$A$12</f>
        <v>Grado di discrezionalità del decisore interno alla PA rispetto al processo (1.2)</v>
      </c>
      <c r="T60" s="192" t="str">
        <f>'Val testo - PNA 2019'!$A$20</f>
        <v>Manifestazione di eventi corruttivi o di maladministration in passato (1.3)</v>
      </c>
      <c r="U60" s="192" t="str">
        <f>'Val testo - PNA 2019'!$A$28</f>
        <v>Complessità/opacità del processo decisionale (1.4)</v>
      </c>
      <c r="V60" s="192" t="str">
        <f>'Val testo - PNA 2019'!$A$36</f>
        <v>Livello di collaborazione del responsabile del processo (1.5)</v>
      </c>
      <c r="W60" s="193" t="s">
        <v>1276</v>
      </c>
      <c r="X60" s="192" t="str">
        <f>'Val testo - PNA 2019'!$A$46</f>
        <v>Impatto organizzativo (2.1)</v>
      </c>
      <c r="Y60" s="192" t="str">
        <f>'Val testo - PNA 2019'!$A$54</f>
        <v>Impatto derivante dalla definizione dei ruoli/responsabilità (2.2)</v>
      </c>
      <c r="Z60" s="192" t="str">
        <f>'Val testo - PNA 2019'!$A$62</f>
        <v>Impatto economico (2.3)</v>
      </c>
      <c r="AA60" s="192" t="str">
        <f>'Val testo - PNA 2019'!$A$70</f>
        <v>Impatto reputazionale (2.4)</v>
      </c>
      <c r="AB60" s="192" t="str">
        <f>'Val testo - PNA 2019'!$A$78</f>
        <v>Impatto organizzativo, economico e sull'immagine (2.5)</v>
      </c>
      <c r="AC60" s="193" t="s">
        <v>1276</v>
      </c>
      <c r="AD60" s="194" t="s">
        <v>1277</v>
      </c>
      <c r="AE60" s="194" t="s">
        <v>1278</v>
      </c>
      <c r="AF60" s="174" t="s">
        <v>1382</v>
      </c>
      <c r="AG60" s="173" t="s">
        <v>1303</v>
      </c>
      <c r="AH60" s="22" t="s">
        <v>1293</v>
      </c>
      <c r="AI60" s="22" t="s">
        <v>1387</v>
      </c>
      <c r="AJ60" s="28"/>
      <c r="AK60" s="28"/>
    </row>
    <row r="61" spans="1:37" ht="30" customHeight="1" outlineLevel="1" x14ac:dyDescent="0.2">
      <c r="A61" s="161"/>
      <c r="B61" s="161"/>
      <c r="C61" s="219" t="s">
        <v>387</v>
      </c>
      <c r="D61" s="24" t="s">
        <v>30</v>
      </c>
      <c r="E61" s="24" t="s">
        <v>238</v>
      </c>
      <c r="F61" s="24" t="s">
        <v>654</v>
      </c>
      <c r="G61" s="152" t="str">
        <f>AG61</f>
        <v>--</v>
      </c>
      <c r="H61" s="109">
        <f>AH61</f>
        <v>0</v>
      </c>
      <c r="I61" s="25" t="s">
        <v>893</v>
      </c>
      <c r="J61" s="31" t="s">
        <v>287</v>
      </c>
      <c r="K61" s="82" t="s">
        <v>1461</v>
      </c>
      <c r="L61" s="31" t="s">
        <v>33</v>
      </c>
      <c r="M61" s="24" t="s">
        <v>1462</v>
      </c>
      <c r="N61" s="220">
        <v>1</v>
      </c>
      <c r="O61" s="248" t="s">
        <v>1463</v>
      </c>
      <c r="P61" s="24" t="s">
        <v>1548</v>
      </c>
      <c r="Q61" s="161"/>
      <c r="R61" s="105"/>
      <c r="S61" s="106"/>
      <c r="T61" s="106"/>
      <c r="U61" s="106"/>
      <c r="V61" s="105"/>
      <c r="W61" s="107">
        <f>SUM(R61:V61)/5</f>
        <v>0</v>
      </c>
      <c r="X61" s="106"/>
      <c r="Y61" s="106"/>
      <c r="Z61" s="106"/>
      <c r="AA61" s="106"/>
      <c r="AB61" s="106"/>
      <c r="AC61" s="107">
        <f>SUM(X61:AB61)/5</f>
        <v>0</v>
      </c>
      <c r="AD61" s="108" t="str">
        <f>IF(AE61=0,"--",IF(AE61&lt;='[4]db fasce di rischio'!$B$4,'[4]db fasce di rischio'!$A$2,IF(AE61&lt;='[4]db fasce di rischio'!$D$4,'[4]db fasce di rischio'!$C$2,IF(AE61&lt;='[4]db fasce di rischio'!$F$4,'[4]db fasce di rischio'!$E$2,IF(AE61&lt;='[4]db fasce di rischio'!$H$4,'[4]db fasce di rischio'!$G$2,"")))))</f>
        <v>--</v>
      </c>
      <c r="AE61" s="109">
        <f t="shared" ref="AE61:AE75" si="15">W61*AC61</f>
        <v>0</v>
      </c>
      <c r="AF61" s="106"/>
      <c r="AG61" s="108" t="str">
        <f>IF(AH61=0,"--",IF(AH61&lt;='db fasce di rischio'!$B$4,'db fasce di rischio'!$A$2,IF(AH61&lt;='db fasce di rischio'!$D$4,'db fasce di rischio'!$C$2,IF(AH61&lt;='db fasce di rischio'!$F$4,'db fasce di rischio'!$E$2,IF(AH61&lt;='db fasce di rischio'!$H$4,'db fasce di rischio'!$G$2,"")))))</f>
        <v>--</v>
      </c>
      <c r="AH61" s="109">
        <f t="shared" ref="AH61:AH75" si="16">AF61*AE61</f>
        <v>0</v>
      </c>
      <c r="AI61" s="108" t="str">
        <f t="shared" ref="AI61:AI75" si="17">AG61</f>
        <v>--</v>
      </c>
      <c r="AJ61" s="28"/>
      <c r="AK61" s="28"/>
    </row>
    <row r="62" spans="1:37" ht="25.5" outlineLevel="1" x14ac:dyDescent="0.2">
      <c r="A62" s="161"/>
      <c r="B62" s="161"/>
      <c r="C62" s="24" t="s">
        <v>30</v>
      </c>
      <c r="D62" s="24" t="s">
        <v>30</v>
      </c>
      <c r="E62" s="24" t="s">
        <v>30</v>
      </c>
      <c r="F62" s="24" t="s">
        <v>30</v>
      </c>
      <c r="G62" s="152" t="str">
        <f t="shared" ref="G62:G75" si="18">AG62</f>
        <v>--</v>
      </c>
      <c r="H62" s="109">
        <f t="shared" ref="H62:H75" si="19">AH62</f>
        <v>0</v>
      </c>
      <c r="I62" s="25" t="s">
        <v>30</v>
      </c>
      <c r="J62" s="31" t="s">
        <v>289</v>
      </c>
      <c r="K62" s="82" t="s">
        <v>1461</v>
      </c>
      <c r="L62" s="31" t="s">
        <v>35</v>
      </c>
      <c r="M62" s="24" t="s">
        <v>1462</v>
      </c>
      <c r="N62" s="220">
        <v>1</v>
      </c>
      <c r="O62" s="24"/>
      <c r="P62" s="24" t="s">
        <v>1548</v>
      </c>
      <c r="Q62" s="161"/>
      <c r="R62" s="105"/>
      <c r="S62" s="106"/>
      <c r="T62" s="106"/>
      <c r="U62" s="106"/>
      <c r="V62" s="105"/>
      <c r="W62" s="107">
        <f t="shared" ref="W62:W75" si="20">SUM(R62:V62)/5</f>
        <v>0</v>
      </c>
      <c r="X62" s="106"/>
      <c r="Y62" s="106"/>
      <c r="Z62" s="106"/>
      <c r="AA62" s="106"/>
      <c r="AB62" s="106"/>
      <c r="AC62" s="107">
        <f t="shared" ref="AC62:AC75" si="21">SUM(X62:AB62)/5</f>
        <v>0</v>
      </c>
      <c r="AD62" s="108" t="str">
        <f>IF(AE62=0,"--",IF(AE62&lt;='[4]db fasce di rischio'!$B$4,'[4]db fasce di rischio'!$A$2,IF(AE62&lt;='[4]db fasce di rischio'!$D$4,'[4]db fasce di rischio'!$C$2,IF(AE62&lt;='[4]db fasce di rischio'!$F$4,'[4]db fasce di rischio'!$E$2,IF(AE62&lt;='[4]db fasce di rischio'!$H$4,'[4]db fasce di rischio'!$G$2,"")))))</f>
        <v>--</v>
      </c>
      <c r="AE62" s="109">
        <f t="shared" si="15"/>
        <v>0</v>
      </c>
      <c r="AF62" s="106"/>
      <c r="AG62" s="108" t="str">
        <f>IF(AH62=0,"--",IF(AH62&lt;='db fasce di rischio'!$B$4,'db fasce di rischio'!$A$2,IF(AH62&lt;='db fasce di rischio'!$D$4,'db fasce di rischio'!$C$2,IF(AH62&lt;='db fasce di rischio'!$F$4,'db fasce di rischio'!$E$2,IF(AH62&lt;='db fasce di rischio'!$H$4,'db fasce di rischio'!$G$2,"")))))</f>
        <v>--</v>
      </c>
      <c r="AH62" s="109">
        <f t="shared" si="16"/>
        <v>0</v>
      </c>
      <c r="AI62" s="108" t="str">
        <f t="shared" si="17"/>
        <v>--</v>
      </c>
      <c r="AJ62" s="28"/>
      <c r="AK62" s="28"/>
    </row>
    <row r="63" spans="1:37" ht="25.5" outlineLevel="1" x14ac:dyDescent="0.2">
      <c r="A63" s="161"/>
      <c r="B63" s="161"/>
      <c r="C63" s="24" t="s">
        <v>30</v>
      </c>
      <c r="D63" s="24" t="s">
        <v>30</v>
      </c>
      <c r="E63" s="24" t="s">
        <v>30</v>
      </c>
      <c r="F63" s="24" t="s">
        <v>30</v>
      </c>
      <c r="G63" s="152" t="str">
        <f t="shared" si="18"/>
        <v>--</v>
      </c>
      <c r="H63" s="109">
        <f t="shared" si="19"/>
        <v>0</v>
      </c>
      <c r="I63" s="25" t="s">
        <v>30</v>
      </c>
      <c r="J63" s="31" t="s">
        <v>817</v>
      </c>
      <c r="K63" s="82" t="s">
        <v>1461</v>
      </c>
      <c r="L63" s="31" t="s">
        <v>36</v>
      </c>
      <c r="M63" s="24" t="s">
        <v>1462</v>
      </c>
      <c r="N63" s="220">
        <v>1</v>
      </c>
      <c r="O63" s="24"/>
      <c r="P63" s="24" t="s">
        <v>1548</v>
      </c>
      <c r="Q63" s="161"/>
      <c r="R63" s="105"/>
      <c r="S63" s="106"/>
      <c r="T63" s="106"/>
      <c r="U63" s="106"/>
      <c r="V63" s="105"/>
      <c r="W63" s="107">
        <f t="shared" si="20"/>
        <v>0</v>
      </c>
      <c r="X63" s="106"/>
      <c r="Y63" s="106"/>
      <c r="Z63" s="106"/>
      <c r="AA63" s="106"/>
      <c r="AB63" s="106"/>
      <c r="AC63" s="107">
        <f t="shared" si="21"/>
        <v>0</v>
      </c>
      <c r="AD63" s="108" t="str">
        <f>IF(AE63=0,"--",IF(AE63&lt;='[4]db fasce di rischio'!$B$4,'[4]db fasce di rischio'!$A$2,IF(AE63&lt;='[4]db fasce di rischio'!$D$4,'[4]db fasce di rischio'!$C$2,IF(AE63&lt;='[4]db fasce di rischio'!$F$4,'[4]db fasce di rischio'!$E$2,IF(AE63&lt;='[4]db fasce di rischio'!$H$4,'[4]db fasce di rischio'!$G$2,"")))))</f>
        <v>--</v>
      </c>
      <c r="AE63" s="109">
        <f t="shared" si="15"/>
        <v>0</v>
      </c>
      <c r="AF63" s="106"/>
      <c r="AG63" s="108" t="str">
        <f>IF(AH63=0,"--",IF(AH63&lt;='db fasce di rischio'!$B$4,'db fasce di rischio'!$A$2,IF(AH63&lt;='db fasce di rischio'!$D$4,'db fasce di rischio'!$C$2,IF(AH63&lt;='db fasce di rischio'!$F$4,'db fasce di rischio'!$E$2,IF(AH63&lt;='db fasce di rischio'!$H$4,'db fasce di rischio'!$G$2,"")))))</f>
        <v>--</v>
      </c>
      <c r="AH63" s="109">
        <f t="shared" si="16"/>
        <v>0</v>
      </c>
      <c r="AI63" s="108" t="str">
        <f t="shared" si="17"/>
        <v>--</v>
      </c>
      <c r="AJ63" s="28"/>
      <c r="AK63" s="28"/>
    </row>
    <row r="64" spans="1:37" ht="38.25" outlineLevel="1" x14ac:dyDescent="0.2">
      <c r="A64" s="161"/>
      <c r="B64" s="161"/>
      <c r="C64" s="24" t="s">
        <v>30</v>
      </c>
      <c r="D64" s="24" t="s">
        <v>30</v>
      </c>
      <c r="E64" s="24" t="s">
        <v>240</v>
      </c>
      <c r="F64" s="24" t="s">
        <v>658</v>
      </c>
      <c r="G64" s="152" t="str">
        <f t="shared" si="18"/>
        <v>--</v>
      </c>
      <c r="H64" s="109">
        <f t="shared" si="19"/>
        <v>0</v>
      </c>
      <c r="I64" s="25" t="s">
        <v>893</v>
      </c>
      <c r="J64" s="31" t="s">
        <v>303</v>
      </c>
      <c r="K64" s="82" t="s">
        <v>1461</v>
      </c>
      <c r="L64" s="31" t="s">
        <v>37</v>
      </c>
      <c r="M64" s="24" t="s">
        <v>1462</v>
      </c>
      <c r="N64" s="220">
        <v>1</v>
      </c>
      <c r="O64" s="24"/>
      <c r="P64" s="24" t="s">
        <v>1548</v>
      </c>
      <c r="Q64" s="161"/>
      <c r="R64" s="105"/>
      <c r="S64" s="106"/>
      <c r="T64" s="106"/>
      <c r="U64" s="106"/>
      <c r="V64" s="105"/>
      <c r="W64" s="107">
        <f t="shared" si="20"/>
        <v>0</v>
      </c>
      <c r="X64" s="106"/>
      <c r="Y64" s="106"/>
      <c r="Z64" s="106"/>
      <c r="AA64" s="106"/>
      <c r="AB64" s="106"/>
      <c r="AC64" s="107">
        <f t="shared" si="21"/>
        <v>0</v>
      </c>
      <c r="AD64" s="108" t="str">
        <f>IF(AE64=0,"--",IF(AE64&lt;='[4]db fasce di rischio'!$B$4,'[4]db fasce di rischio'!$A$2,IF(AE64&lt;='[4]db fasce di rischio'!$D$4,'[4]db fasce di rischio'!$C$2,IF(AE64&lt;='[4]db fasce di rischio'!$F$4,'[4]db fasce di rischio'!$E$2,IF(AE64&lt;='[4]db fasce di rischio'!$H$4,'[4]db fasce di rischio'!$G$2,"")))))</f>
        <v>--</v>
      </c>
      <c r="AE64" s="109">
        <f t="shared" si="15"/>
        <v>0</v>
      </c>
      <c r="AF64" s="106"/>
      <c r="AG64" s="108" t="str">
        <f>IF(AH64=0,"--",IF(AH64&lt;='db fasce di rischio'!$B$4,'db fasce di rischio'!$A$2,IF(AH64&lt;='db fasce di rischio'!$D$4,'db fasce di rischio'!$C$2,IF(AH64&lt;='db fasce di rischio'!$F$4,'db fasce di rischio'!$E$2,IF(AH64&lt;='db fasce di rischio'!$H$4,'db fasce di rischio'!$G$2,"")))))</f>
        <v>--</v>
      </c>
      <c r="AH64" s="109">
        <f t="shared" si="16"/>
        <v>0</v>
      </c>
      <c r="AI64" s="108" t="str">
        <f t="shared" si="17"/>
        <v>--</v>
      </c>
      <c r="AJ64" s="28"/>
      <c r="AK64" s="28"/>
    </row>
    <row r="65" spans="1:37" ht="21" outlineLevel="1" x14ac:dyDescent="0.2">
      <c r="A65" s="161"/>
      <c r="B65" s="161"/>
      <c r="C65" s="24" t="s">
        <v>30</v>
      </c>
      <c r="D65" s="24" t="s">
        <v>30</v>
      </c>
      <c r="E65" s="24" t="s">
        <v>30</v>
      </c>
      <c r="F65" s="24" t="s">
        <v>30</v>
      </c>
      <c r="G65" s="152" t="str">
        <f t="shared" si="18"/>
        <v>--</v>
      </c>
      <c r="H65" s="109">
        <f t="shared" si="19"/>
        <v>0</v>
      </c>
      <c r="I65" s="25" t="s">
        <v>30</v>
      </c>
      <c r="J65" s="31"/>
      <c r="K65" s="82"/>
      <c r="L65" s="31"/>
      <c r="M65" s="24"/>
      <c r="N65" s="24"/>
      <c r="O65" s="24"/>
      <c r="P65" s="24"/>
      <c r="Q65" s="161"/>
      <c r="R65" s="105"/>
      <c r="S65" s="106"/>
      <c r="T65" s="106"/>
      <c r="U65" s="106"/>
      <c r="V65" s="105"/>
      <c r="W65" s="107">
        <f t="shared" si="20"/>
        <v>0</v>
      </c>
      <c r="X65" s="106"/>
      <c r="Y65" s="106"/>
      <c r="Z65" s="106"/>
      <c r="AA65" s="106"/>
      <c r="AB65" s="106"/>
      <c r="AC65" s="107">
        <f t="shared" si="21"/>
        <v>0</v>
      </c>
      <c r="AD65" s="108" t="str">
        <f>IF(AE65=0,"--",IF(AE65&lt;='[4]db fasce di rischio'!$B$4,'[4]db fasce di rischio'!$A$2,IF(AE65&lt;='[4]db fasce di rischio'!$D$4,'[4]db fasce di rischio'!$C$2,IF(AE65&lt;='[4]db fasce di rischio'!$F$4,'[4]db fasce di rischio'!$E$2,IF(AE65&lt;='[4]db fasce di rischio'!$H$4,'[4]db fasce di rischio'!$G$2,"")))))</f>
        <v>--</v>
      </c>
      <c r="AE65" s="109">
        <f t="shared" si="15"/>
        <v>0</v>
      </c>
      <c r="AF65" s="106"/>
      <c r="AG65" s="108" t="str">
        <f>IF(AH65=0,"--",IF(AH65&lt;='db fasce di rischio'!$B$4,'db fasce di rischio'!$A$2,IF(AH65&lt;='db fasce di rischio'!$D$4,'db fasce di rischio'!$C$2,IF(AH65&lt;='db fasce di rischio'!$F$4,'db fasce di rischio'!$E$2,IF(AH65&lt;='db fasce di rischio'!$H$4,'db fasce di rischio'!$G$2,"")))))</f>
        <v>--</v>
      </c>
      <c r="AH65" s="109">
        <f t="shared" si="16"/>
        <v>0</v>
      </c>
      <c r="AI65" s="108" t="str">
        <f t="shared" si="17"/>
        <v>--</v>
      </c>
      <c r="AJ65" s="28"/>
      <c r="AK65" s="28"/>
    </row>
    <row r="66" spans="1:37" ht="21" outlineLevel="1" x14ac:dyDescent="0.2">
      <c r="A66" s="161"/>
      <c r="B66" s="161"/>
      <c r="C66" s="24" t="s">
        <v>30</v>
      </c>
      <c r="D66" s="24" t="s">
        <v>30</v>
      </c>
      <c r="E66" s="24" t="s">
        <v>30</v>
      </c>
      <c r="F66" s="24" t="s">
        <v>30</v>
      </c>
      <c r="G66" s="152" t="str">
        <f t="shared" si="18"/>
        <v>--</v>
      </c>
      <c r="H66" s="109">
        <f t="shared" si="19"/>
        <v>0</v>
      </c>
      <c r="I66" s="25" t="s">
        <v>30</v>
      </c>
      <c r="J66" s="31" t="s">
        <v>30</v>
      </c>
      <c r="K66" s="82"/>
      <c r="L66" s="31"/>
      <c r="M66" s="24"/>
      <c r="N66" s="24"/>
      <c r="O66" s="24"/>
      <c r="P66" s="24"/>
      <c r="Q66" s="161"/>
      <c r="R66" s="105"/>
      <c r="S66" s="106"/>
      <c r="T66" s="106"/>
      <c r="U66" s="106"/>
      <c r="V66" s="105"/>
      <c r="W66" s="107">
        <f t="shared" si="20"/>
        <v>0</v>
      </c>
      <c r="X66" s="106"/>
      <c r="Y66" s="106"/>
      <c r="Z66" s="106"/>
      <c r="AA66" s="106"/>
      <c r="AB66" s="106"/>
      <c r="AC66" s="107">
        <f t="shared" si="21"/>
        <v>0</v>
      </c>
      <c r="AD66" s="108" t="str">
        <f>IF(AE66=0,"--",IF(AE66&lt;='[4]db fasce di rischio'!$B$4,'[4]db fasce di rischio'!$A$2,IF(AE66&lt;='[4]db fasce di rischio'!$D$4,'[4]db fasce di rischio'!$C$2,IF(AE66&lt;='[4]db fasce di rischio'!$F$4,'[4]db fasce di rischio'!$E$2,IF(AE66&lt;='[4]db fasce di rischio'!$H$4,'[4]db fasce di rischio'!$G$2,"")))))</f>
        <v>--</v>
      </c>
      <c r="AE66" s="109">
        <f t="shared" si="15"/>
        <v>0</v>
      </c>
      <c r="AF66" s="106"/>
      <c r="AG66" s="108" t="str">
        <f>IF(AH66=0,"--",IF(AH66&lt;='db fasce di rischio'!$B$4,'db fasce di rischio'!$A$2,IF(AH66&lt;='db fasce di rischio'!$D$4,'db fasce di rischio'!$C$2,IF(AH66&lt;='db fasce di rischio'!$F$4,'db fasce di rischio'!$E$2,IF(AH66&lt;='db fasce di rischio'!$H$4,'db fasce di rischio'!$G$2,"")))))</f>
        <v>--</v>
      </c>
      <c r="AH66" s="109">
        <f t="shared" si="16"/>
        <v>0</v>
      </c>
      <c r="AI66" s="108" t="str">
        <f t="shared" si="17"/>
        <v>--</v>
      </c>
      <c r="AJ66" s="28"/>
      <c r="AK66" s="28"/>
    </row>
    <row r="67" spans="1:37" ht="21" outlineLevel="1" x14ac:dyDescent="0.2">
      <c r="A67" s="161"/>
      <c r="B67" s="161"/>
      <c r="C67" s="24" t="s">
        <v>30</v>
      </c>
      <c r="D67" s="24" t="s">
        <v>30</v>
      </c>
      <c r="E67" s="24" t="s">
        <v>30</v>
      </c>
      <c r="F67" s="24" t="s">
        <v>30</v>
      </c>
      <c r="G67" s="152" t="str">
        <f t="shared" si="18"/>
        <v>--</v>
      </c>
      <c r="H67" s="109">
        <f t="shared" si="19"/>
        <v>0</v>
      </c>
      <c r="I67" s="25" t="s">
        <v>30</v>
      </c>
      <c r="J67" s="31" t="s">
        <v>30</v>
      </c>
      <c r="K67" s="82"/>
      <c r="L67" s="31"/>
      <c r="M67" s="24"/>
      <c r="N67" s="24"/>
      <c r="O67" s="24"/>
      <c r="P67" s="24"/>
      <c r="Q67" s="161"/>
      <c r="R67" s="105"/>
      <c r="S67" s="106"/>
      <c r="T67" s="106"/>
      <c r="U67" s="106"/>
      <c r="V67" s="105"/>
      <c r="W67" s="107">
        <f t="shared" si="20"/>
        <v>0</v>
      </c>
      <c r="X67" s="106"/>
      <c r="Y67" s="106"/>
      <c r="Z67" s="106"/>
      <c r="AA67" s="106"/>
      <c r="AB67" s="106"/>
      <c r="AC67" s="107">
        <f t="shared" si="21"/>
        <v>0</v>
      </c>
      <c r="AD67" s="108" t="str">
        <f>IF(AE67=0,"--",IF(AE67&lt;='[4]db fasce di rischio'!$B$4,'[4]db fasce di rischio'!$A$2,IF(AE67&lt;='[4]db fasce di rischio'!$D$4,'[4]db fasce di rischio'!$C$2,IF(AE67&lt;='[4]db fasce di rischio'!$F$4,'[4]db fasce di rischio'!$E$2,IF(AE67&lt;='[4]db fasce di rischio'!$H$4,'[4]db fasce di rischio'!$G$2,"")))))</f>
        <v>--</v>
      </c>
      <c r="AE67" s="109">
        <f t="shared" si="15"/>
        <v>0</v>
      </c>
      <c r="AF67" s="106"/>
      <c r="AG67" s="108" t="str">
        <f>IF(AH67=0,"--",IF(AH67&lt;='db fasce di rischio'!$B$4,'db fasce di rischio'!$A$2,IF(AH67&lt;='db fasce di rischio'!$D$4,'db fasce di rischio'!$C$2,IF(AH67&lt;='db fasce di rischio'!$F$4,'db fasce di rischio'!$E$2,IF(AH67&lt;='db fasce di rischio'!$H$4,'db fasce di rischio'!$G$2,"")))))</f>
        <v>--</v>
      </c>
      <c r="AH67" s="109">
        <f t="shared" si="16"/>
        <v>0</v>
      </c>
      <c r="AI67" s="108" t="str">
        <f t="shared" si="17"/>
        <v>--</v>
      </c>
      <c r="AJ67" s="28"/>
      <c r="AK67" s="28"/>
    </row>
    <row r="68" spans="1:37" ht="21" outlineLevel="1" x14ac:dyDescent="0.2">
      <c r="A68" s="161"/>
      <c r="B68" s="161"/>
      <c r="C68" s="24" t="s">
        <v>30</v>
      </c>
      <c r="D68" s="24" t="s">
        <v>30</v>
      </c>
      <c r="E68" s="24" t="s">
        <v>30</v>
      </c>
      <c r="F68" s="24" t="s">
        <v>30</v>
      </c>
      <c r="G68" s="152" t="str">
        <f t="shared" si="18"/>
        <v>--</v>
      </c>
      <c r="H68" s="109">
        <f t="shared" si="19"/>
        <v>0</v>
      </c>
      <c r="I68" s="25" t="s">
        <v>30</v>
      </c>
      <c r="J68" s="31" t="s">
        <v>30</v>
      </c>
      <c r="K68" s="82"/>
      <c r="L68" s="31"/>
      <c r="M68" s="24"/>
      <c r="N68" s="24"/>
      <c r="O68" s="24"/>
      <c r="P68" s="24"/>
      <c r="Q68" s="161"/>
      <c r="R68" s="105"/>
      <c r="S68" s="106"/>
      <c r="T68" s="106"/>
      <c r="U68" s="106"/>
      <c r="V68" s="105"/>
      <c r="W68" s="107">
        <f t="shared" si="20"/>
        <v>0</v>
      </c>
      <c r="X68" s="106"/>
      <c r="Y68" s="106"/>
      <c r="Z68" s="106"/>
      <c r="AA68" s="106"/>
      <c r="AB68" s="106"/>
      <c r="AC68" s="107">
        <f t="shared" si="21"/>
        <v>0</v>
      </c>
      <c r="AD68" s="108" t="str">
        <f>IF(AE68=0,"--",IF(AE68&lt;='[4]db fasce di rischio'!$B$4,'[4]db fasce di rischio'!$A$2,IF(AE68&lt;='[4]db fasce di rischio'!$D$4,'[4]db fasce di rischio'!$C$2,IF(AE68&lt;='[4]db fasce di rischio'!$F$4,'[4]db fasce di rischio'!$E$2,IF(AE68&lt;='[4]db fasce di rischio'!$H$4,'[4]db fasce di rischio'!$G$2,"")))))</f>
        <v>--</v>
      </c>
      <c r="AE68" s="109">
        <f t="shared" si="15"/>
        <v>0</v>
      </c>
      <c r="AF68" s="106"/>
      <c r="AG68" s="108" t="str">
        <f>IF(AH68=0,"--",IF(AH68&lt;='db fasce di rischio'!$B$4,'db fasce di rischio'!$A$2,IF(AH68&lt;='db fasce di rischio'!$D$4,'db fasce di rischio'!$C$2,IF(AH68&lt;='db fasce di rischio'!$F$4,'db fasce di rischio'!$E$2,IF(AH68&lt;='db fasce di rischio'!$H$4,'db fasce di rischio'!$G$2,"")))))</f>
        <v>--</v>
      </c>
      <c r="AH68" s="109">
        <f t="shared" si="16"/>
        <v>0</v>
      </c>
      <c r="AI68" s="108" t="str">
        <f t="shared" si="17"/>
        <v>--</v>
      </c>
      <c r="AJ68" s="28"/>
      <c r="AK68" s="28"/>
    </row>
    <row r="69" spans="1:37" ht="21" outlineLevel="1" x14ac:dyDescent="0.2">
      <c r="A69" s="161"/>
      <c r="B69" s="161"/>
      <c r="C69" s="24" t="s">
        <v>30</v>
      </c>
      <c r="D69" s="24" t="s">
        <v>30</v>
      </c>
      <c r="E69" s="24" t="s">
        <v>30</v>
      </c>
      <c r="F69" s="24" t="s">
        <v>30</v>
      </c>
      <c r="G69" s="152" t="str">
        <f t="shared" si="18"/>
        <v>--</v>
      </c>
      <c r="H69" s="109">
        <f t="shared" si="19"/>
        <v>0</v>
      </c>
      <c r="I69" s="25" t="s">
        <v>30</v>
      </c>
      <c r="J69" s="31" t="s">
        <v>30</v>
      </c>
      <c r="K69" s="83"/>
      <c r="L69" s="31"/>
      <c r="M69" s="24"/>
      <c r="N69" s="24"/>
      <c r="O69" s="24"/>
      <c r="P69" s="24"/>
      <c r="Q69" s="161"/>
      <c r="R69" s="105"/>
      <c r="S69" s="106"/>
      <c r="T69" s="106"/>
      <c r="U69" s="106"/>
      <c r="V69" s="105"/>
      <c r="W69" s="107">
        <f t="shared" si="20"/>
        <v>0</v>
      </c>
      <c r="X69" s="106"/>
      <c r="Y69" s="106"/>
      <c r="Z69" s="106"/>
      <c r="AA69" s="106"/>
      <c r="AB69" s="106"/>
      <c r="AC69" s="107">
        <f t="shared" si="21"/>
        <v>0</v>
      </c>
      <c r="AD69" s="108" t="str">
        <f>IF(AE69=0,"--",IF(AE69&lt;='[4]db fasce di rischio'!$B$4,'[4]db fasce di rischio'!$A$2,IF(AE69&lt;='[4]db fasce di rischio'!$D$4,'[4]db fasce di rischio'!$C$2,IF(AE69&lt;='[4]db fasce di rischio'!$F$4,'[4]db fasce di rischio'!$E$2,IF(AE69&lt;='[4]db fasce di rischio'!$H$4,'[4]db fasce di rischio'!$G$2,"")))))</f>
        <v>--</v>
      </c>
      <c r="AE69" s="109">
        <f t="shared" si="15"/>
        <v>0</v>
      </c>
      <c r="AF69" s="106"/>
      <c r="AG69" s="108" t="str">
        <f>IF(AH69=0,"--",IF(AH69&lt;='db fasce di rischio'!$B$4,'db fasce di rischio'!$A$2,IF(AH69&lt;='db fasce di rischio'!$D$4,'db fasce di rischio'!$C$2,IF(AH69&lt;='db fasce di rischio'!$F$4,'db fasce di rischio'!$E$2,IF(AH69&lt;='db fasce di rischio'!$H$4,'db fasce di rischio'!$G$2,"")))))</f>
        <v>--</v>
      </c>
      <c r="AH69" s="109">
        <f t="shared" si="16"/>
        <v>0</v>
      </c>
      <c r="AI69" s="108" t="str">
        <f t="shared" si="17"/>
        <v>--</v>
      </c>
      <c r="AJ69" s="28"/>
      <c r="AK69" s="28"/>
    </row>
    <row r="70" spans="1:37" ht="21" outlineLevel="1" x14ac:dyDescent="0.2">
      <c r="A70" s="161"/>
      <c r="B70" s="161"/>
      <c r="C70" s="24" t="s">
        <v>30</v>
      </c>
      <c r="D70" s="24" t="s">
        <v>30</v>
      </c>
      <c r="E70" s="24" t="s">
        <v>30</v>
      </c>
      <c r="F70" s="24" t="s">
        <v>30</v>
      </c>
      <c r="G70" s="152" t="str">
        <f t="shared" si="18"/>
        <v>--</v>
      </c>
      <c r="H70" s="109">
        <f t="shared" si="19"/>
        <v>0</v>
      </c>
      <c r="I70" s="25" t="s">
        <v>30</v>
      </c>
      <c r="J70" s="31" t="s">
        <v>30</v>
      </c>
      <c r="K70" s="83"/>
      <c r="L70" s="31"/>
      <c r="M70" s="24"/>
      <c r="N70" s="24"/>
      <c r="O70" s="24"/>
      <c r="P70" s="24"/>
      <c r="Q70" s="161"/>
      <c r="R70" s="105"/>
      <c r="S70" s="106"/>
      <c r="T70" s="106"/>
      <c r="U70" s="106"/>
      <c r="V70" s="105"/>
      <c r="W70" s="107">
        <f t="shared" si="20"/>
        <v>0</v>
      </c>
      <c r="X70" s="106"/>
      <c r="Y70" s="106"/>
      <c r="Z70" s="106"/>
      <c r="AA70" s="106"/>
      <c r="AB70" s="106"/>
      <c r="AC70" s="107">
        <f t="shared" si="21"/>
        <v>0</v>
      </c>
      <c r="AD70" s="108" t="str">
        <f>IF(AE70=0,"--",IF(AE70&lt;='[4]db fasce di rischio'!$B$4,'[4]db fasce di rischio'!$A$2,IF(AE70&lt;='[4]db fasce di rischio'!$D$4,'[4]db fasce di rischio'!$C$2,IF(AE70&lt;='[4]db fasce di rischio'!$F$4,'[4]db fasce di rischio'!$E$2,IF(AE70&lt;='[4]db fasce di rischio'!$H$4,'[4]db fasce di rischio'!$G$2,"")))))</f>
        <v>--</v>
      </c>
      <c r="AE70" s="109">
        <f t="shared" si="15"/>
        <v>0</v>
      </c>
      <c r="AF70" s="106"/>
      <c r="AG70" s="108" t="str">
        <f>IF(AH70=0,"--",IF(AH70&lt;='db fasce di rischio'!$B$4,'db fasce di rischio'!$A$2,IF(AH70&lt;='db fasce di rischio'!$D$4,'db fasce di rischio'!$C$2,IF(AH70&lt;='db fasce di rischio'!$F$4,'db fasce di rischio'!$E$2,IF(AH70&lt;='db fasce di rischio'!$H$4,'db fasce di rischio'!$G$2,"")))))</f>
        <v>--</v>
      </c>
      <c r="AH70" s="109">
        <f t="shared" si="16"/>
        <v>0</v>
      </c>
      <c r="AI70" s="108" t="str">
        <f t="shared" si="17"/>
        <v>--</v>
      </c>
      <c r="AJ70" s="28"/>
      <c r="AK70" s="28"/>
    </row>
    <row r="71" spans="1:37" ht="21" outlineLevel="1" x14ac:dyDescent="0.2">
      <c r="A71" s="161"/>
      <c r="B71" s="161"/>
      <c r="C71" s="24" t="s">
        <v>30</v>
      </c>
      <c r="D71" s="24" t="s">
        <v>30</v>
      </c>
      <c r="E71" s="24" t="s">
        <v>30</v>
      </c>
      <c r="F71" s="24" t="s">
        <v>30</v>
      </c>
      <c r="G71" s="152" t="str">
        <f t="shared" si="18"/>
        <v>--</v>
      </c>
      <c r="H71" s="109">
        <f t="shared" si="19"/>
        <v>0</v>
      </c>
      <c r="I71" s="25" t="s">
        <v>30</v>
      </c>
      <c r="J71" s="31" t="s">
        <v>30</v>
      </c>
      <c r="K71" s="83"/>
      <c r="L71" s="31"/>
      <c r="M71" s="24"/>
      <c r="N71" s="24"/>
      <c r="O71" s="24"/>
      <c r="P71" s="24"/>
      <c r="Q71" s="161"/>
      <c r="R71" s="105"/>
      <c r="S71" s="106"/>
      <c r="T71" s="106"/>
      <c r="U71" s="106"/>
      <c r="V71" s="105"/>
      <c r="W71" s="107">
        <f t="shared" si="20"/>
        <v>0</v>
      </c>
      <c r="X71" s="106"/>
      <c r="Y71" s="106"/>
      <c r="Z71" s="106"/>
      <c r="AA71" s="106"/>
      <c r="AB71" s="106"/>
      <c r="AC71" s="107">
        <f t="shared" si="21"/>
        <v>0</v>
      </c>
      <c r="AD71" s="108" t="str">
        <f>IF(AE71=0,"--",IF(AE71&lt;='[4]db fasce di rischio'!$B$4,'[4]db fasce di rischio'!$A$2,IF(AE71&lt;='[4]db fasce di rischio'!$D$4,'[4]db fasce di rischio'!$C$2,IF(AE71&lt;='[4]db fasce di rischio'!$F$4,'[4]db fasce di rischio'!$E$2,IF(AE71&lt;='[4]db fasce di rischio'!$H$4,'[4]db fasce di rischio'!$G$2,"")))))</f>
        <v>--</v>
      </c>
      <c r="AE71" s="109">
        <f t="shared" si="15"/>
        <v>0</v>
      </c>
      <c r="AF71" s="106"/>
      <c r="AG71" s="108" t="str">
        <f>IF(AH71=0,"--",IF(AH71&lt;='db fasce di rischio'!$B$4,'db fasce di rischio'!$A$2,IF(AH71&lt;='db fasce di rischio'!$D$4,'db fasce di rischio'!$C$2,IF(AH71&lt;='db fasce di rischio'!$F$4,'db fasce di rischio'!$E$2,IF(AH71&lt;='db fasce di rischio'!$H$4,'db fasce di rischio'!$G$2,"")))))</f>
        <v>--</v>
      </c>
      <c r="AH71" s="109">
        <f t="shared" si="16"/>
        <v>0</v>
      </c>
      <c r="AI71" s="108" t="str">
        <f t="shared" si="17"/>
        <v>--</v>
      </c>
      <c r="AJ71" s="28"/>
      <c r="AK71" s="28"/>
    </row>
    <row r="72" spans="1:37" ht="21" outlineLevel="1" x14ac:dyDescent="0.2">
      <c r="A72" s="161"/>
      <c r="B72" s="161"/>
      <c r="C72" s="24" t="s">
        <v>30</v>
      </c>
      <c r="D72" s="24" t="s">
        <v>30</v>
      </c>
      <c r="E72" s="24" t="s">
        <v>30</v>
      </c>
      <c r="F72" s="24" t="s">
        <v>30</v>
      </c>
      <c r="G72" s="152" t="str">
        <f t="shared" si="18"/>
        <v>--</v>
      </c>
      <c r="H72" s="109">
        <f t="shared" si="19"/>
        <v>0</v>
      </c>
      <c r="I72" s="25" t="s">
        <v>30</v>
      </c>
      <c r="J72" s="31" t="s">
        <v>30</v>
      </c>
      <c r="K72" s="83"/>
      <c r="L72" s="31"/>
      <c r="M72" s="24"/>
      <c r="N72" s="24"/>
      <c r="O72" s="24"/>
      <c r="P72" s="24"/>
      <c r="Q72" s="161"/>
      <c r="R72" s="105"/>
      <c r="S72" s="106"/>
      <c r="T72" s="106"/>
      <c r="U72" s="106"/>
      <c r="V72" s="105"/>
      <c r="W72" s="107">
        <f t="shared" si="20"/>
        <v>0</v>
      </c>
      <c r="X72" s="106"/>
      <c r="Y72" s="106"/>
      <c r="Z72" s="106"/>
      <c r="AA72" s="106"/>
      <c r="AB72" s="106"/>
      <c r="AC72" s="107">
        <f t="shared" si="21"/>
        <v>0</v>
      </c>
      <c r="AD72" s="108" t="str">
        <f>IF(AE72=0,"--",IF(AE72&lt;='[4]db fasce di rischio'!$B$4,'[4]db fasce di rischio'!$A$2,IF(AE72&lt;='[4]db fasce di rischio'!$D$4,'[4]db fasce di rischio'!$C$2,IF(AE72&lt;='[4]db fasce di rischio'!$F$4,'[4]db fasce di rischio'!$E$2,IF(AE72&lt;='[4]db fasce di rischio'!$H$4,'[4]db fasce di rischio'!$G$2,"")))))</f>
        <v>--</v>
      </c>
      <c r="AE72" s="109">
        <f t="shared" si="15"/>
        <v>0</v>
      </c>
      <c r="AF72" s="106"/>
      <c r="AG72" s="108" t="str">
        <f>IF(AH72=0,"--",IF(AH72&lt;='db fasce di rischio'!$B$4,'db fasce di rischio'!$A$2,IF(AH72&lt;='db fasce di rischio'!$D$4,'db fasce di rischio'!$C$2,IF(AH72&lt;='db fasce di rischio'!$F$4,'db fasce di rischio'!$E$2,IF(AH72&lt;='db fasce di rischio'!$H$4,'db fasce di rischio'!$G$2,"")))))</f>
        <v>--</v>
      </c>
      <c r="AH72" s="109">
        <f t="shared" si="16"/>
        <v>0</v>
      </c>
      <c r="AI72" s="108" t="str">
        <f t="shared" si="17"/>
        <v>--</v>
      </c>
      <c r="AJ72" s="28"/>
      <c r="AK72" s="28"/>
    </row>
    <row r="73" spans="1:37" ht="21" outlineLevel="1" x14ac:dyDescent="0.2">
      <c r="A73" s="161"/>
      <c r="B73" s="161"/>
      <c r="C73" s="24" t="s">
        <v>30</v>
      </c>
      <c r="D73" s="24" t="s">
        <v>30</v>
      </c>
      <c r="E73" s="24" t="s">
        <v>30</v>
      </c>
      <c r="F73" s="24" t="s">
        <v>30</v>
      </c>
      <c r="G73" s="152" t="str">
        <f t="shared" si="18"/>
        <v>--</v>
      </c>
      <c r="H73" s="109">
        <f t="shared" si="19"/>
        <v>0</v>
      </c>
      <c r="I73" s="25" t="s">
        <v>30</v>
      </c>
      <c r="J73" s="31" t="s">
        <v>30</v>
      </c>
      <c r="K73" s="82"/>
      <c r="L73" s="31"/>
      <c r="M73" s="24"/>
      <c r="N73" s="24"/>
      <c r="O73" s="24"/>
      <c r="P73" s="24"/>
      <c r="Q73" s="161"/>
      <c r="R73" s="105"/>
      <c r="S73" s="106"/>
      <c r="T73" s="106"/>
      <c r="U73" s="106"/>
      <c r="V73" s="105"/>
      <c r="W73" s="107">
        <f t="shared" si="20"/>
        <v>0</v>
      </c>
      <c r="X73" s="106"/>
      <c r="Y73" s="106"/>
      <c r="Z73" s="106"/>
      <c r="AA73" s="106"/>
      <c r="AB73" s="106"/>
      <c r="AC73" s="107">
        <f t="shared" si="21"/>
        <v>0</v>
      </c>
      <c r="AD73" s="108" t="str">
        <f>IF(AE73=0,"--",IF(AE73&lt;='[4]db fasce di rischio'!$B$4,'[4]db fasce di rischio'!$A$2,IF(AE73&lt;='[4]db fasce di rischio'!$D$4,'[4]db fasce di rischio'!$C$2,IF(AE73&lt;='[4]db fasce di rischio'!$F$4,'[4]db fasce di rischio'!$E$2,IF(AE73&lt;='[4]db fasce di rischio'!$H$4,'[4]db fasce di rischio'!$G$2,"")))))</f>
        <v>--</v>
      </c>
      <c r="AE73" s="109">
        <f t="shared" si="15"/>
        <v>0</v>
      </c>
      <c r="AF73" s="106"/>
      <c r="AG73" s="108" t="str">
        <f>IF(AH73=0,"--",IF(AH73&lt;='db fasce di rischio'!$B$4,'db fasce di rischio'!$A$2,IF(AH73&lt;='db fasce di rischio'!$D$4,'db fasce di rischio'!$C$2,IF(AH73&lt;='db fasce di rischio'!$F$4,'db fasce di rischio'!$E$2,IF(AH73&lt;='db fasce di rischio'!$H$4,'db fasce di rischio'!$G$2,"")))))</f>
        <v>--</v>
      </c>
      <c r="AH73" s="109">
        <f t="shared" si="16"/>
        <v>0</v>
      </c>
      <c r="AI73" s="108" t="str">
        <f t="shared" si="17"/>
        <v>--</v>
      </c>
      <c r="AJ73" s="28"/>
      <c r="AK73" s="28"/>
    </row>
    <row r="74" spans="1:37" ht="21" outlineLevel="1" x14ac:dyDescent="0.2">
      <c r="A74" s="161"/>
      <c r="B74" s="161"/>
      <c r="C74" s="24" t="s">
        <v>30</v>
      </c>
      <c r="D74" s="24" t="s">
        <v>30</v>
      </c>
      <c r="E74" s="24" t="s">
        <v>30</v>
      </c>
      <c r="F74" s="24" t="s">
        <v>30</v>
      </c>
      <c r="G74" s="152" t="str">
        <f t="shared" si="18"/>
        <v>--</v>
      </c>
      <c r="H74" s="109">
        <f t="shared" si="19"/>
        <v>0</v>
      </c>
      <c r="I74" s="25" t="s">
        <v>30</v>
      </c>
      <c r="J74" s="31" t="s">
        <v>30</v>
      </c>
      <c r="K74" s="82"/>
      <c r="L74" s="31"/>
      <c r="M74" s="24"/>
      <c r="N74" s="24"/>
      <c r="O74" s="24"/>
      <c r="P74" s="26"/>
      <c r="Q74" s="161"/>
      <c r="R74" s="105"/>
      <c r="S74" s="106"/>
      <c r="T74" s="106"/>
      <c r="U74" s="106"/>
      <c r="V74" s="105"/>
      <c r="W74" s="107">
        <f t="shared" si="20"/>
        <v>0</v>
      </c>
      <c r="X74" s="106"/>
      <c r="Y74" s="106"/>
      <c r="Z74" s="106"/>
      <c r="AA74" s="106"/>
      <c r="AB74" s="106"/>
      <c r="AC74" s="107">
        <f t="shared" si="21"/>
        <v>0</v>
      </c>
      <c r="AD74" s="108" t="str">
        <f>IF(AE74=0,"--",IF(AE74&lt;='[4]db fasce di rischio'!$B$4,'[4]db fasce di rischio'!$A$2,IF(AE74&lt;='[4]db fasce di rischio'!$D$4,'[4]db fasce di rischio'!$C$2,IF(AE74&lt;='[4]db fasce di rischio'!$F$4,'[4]db fasce di rischio'!$E$2,IF(AE74&lt;='[4]db fasce di rischio'!$H$4,'[4]db fasce di rischio'!$G$2,"")))))</f>
        <v>--</v>
      </c>
      <c r="AE74" s="109">
        <f t="shared" si="15"/>
        <v>0</v>
      </c>
      <c r="AF74" s="106"/>
      <c r="AG74" s="108" t="str">
        <f>IF(AH74=0,"--",IF(AH74&lt;='db fasce di rischio'!$B$4,'db fasce di rischio'!$A$2,IF(AH74&lt;='db fasce di rischio'!$D$4,'db fasce di rischio'!$C$2,IF(AH74&lt;='db fasce di rischio'!$F$4,'db fasce di rischio'!$E$2,IF(AH74&lt;='db fasce di rischio'!$H$4,'db fasce di rischio'!$G$2,"")))))</f>
        <v>--</v>
      </c>
      <c r="AH74" s="109">
        <f t="shared" si="16"/>
        <v>0</v>
      </c>
      <c r="AI74" s="108" t="str">
        <f t="shared" si="17"/>
        <v>--</v>
      </c>
      <c r="AJ74" s="28"/>
      <c r="AK74" s="28"/>
    </row>
    <row r="75" spans="1:37" ht="21" outlineLevel="1" x14ac:dyDescent="0.2">
      <c r="A75" s="161"/>
      <c r="B75" s="161"/>
      <c r="C75" s="24" t="s">
        <v>30</v>
      </c>
      <c r="D75" s="24" t="s">
        <v>30</v>
      </c>
      <c r="E75" s="24" t="s">
        <v>30</v>
      </c>
      <c r="F75" s="24" t="s">
        <v>30</v>
      </c>
      <c r="G75" s="152" t="str">
        <f t="shared" si="18"/>
        <v>--</v>
      </c>
      <c r="H75" s="109">
        <f t="shared" si="19"/>
        <v>0</v>
      </c>
      <c r="I75" s="25" t="s">
        <v>30</v>
      </c>
      <c r="J75" s="31" t="s">
        <v>30</v>
      </c>
      <c r="K75" s="82"/>
      <c r="L75" s="31"/>
      <c r="M75" s="24"/>
      <c r="N75" s="24"/>
      <c r="O75" s="24"/>
      <c r="P75" s="27"/>
      <c r="Q75" s="161"/>
      <c r="R75" s="105"/>
      <c r="S75" s="106"/>
      <c r="T75" s="106"/>
      <c r="U75" s="106"/>
      <c r="V75" s="105"/>
      <c r="W75" s="107">
        <f t="shared" si="20"/>
        <v>0</v>
      </c>
      <c r="X75" s="106"/>
      <c r="Y75" s="106"/>
      <c r="Z75" s="106"/>
      <c r="AA75" s="106"/>
      <c r="AB75" s="106"/>
      <c r="AC75" s="107">
        <f t="shared" si="21"/>
        <v>0</v>
      </c>
      <c r="AD75" s="108" t="str">
        <f>IF(AE75=0,"--",IF(AE75&lt;='[4]db fasce di rischio'!$B$4,'[4]db fasce di rischio'!$A$2,IF(AE75&lt;='[4]db fasce di rischio'!$D$4,'[4]db fasce di rischio'!$C$2,IF(AE75&lt;='[4]db fasce di rischio'!$F$4,'[4]db fasce di rischio'!$E$2,IF(AE75&lt;='[4]db fasce di rischio'!$H$4,'[4]db fasce di rischio'!$G$2,"")))))</f>
        <v>--</v>
      </c>
      <c r="AE75" s="109">
        <f t="shared" si="15"/>
        <v>0</v>
      </c>
      <c r="AF75" s="106"/>
      <c r="AG75" s="108" t="str">
        <f>IF(AH75=0,"--",IF(AH75&lt;='db fasce di rischio'!$B$4,'db fasce di rischio'!$A$2,IF(AH75&lt;='db fasce di rischio'!$D$4,'db fasce di rischio'!$C$2,IF(AH75&lt;='db fasce di rischio'!$F$4,'db fasce di rischio'!$E$2,IF(AH75&lt;='db fasce di rischio'!$H$4,'db fasce di rischio'!$G$2,"")))))</f>
        <v>--</v>
      </c>
      <c r="AH75" s="109">
        <f t="shared" si="16"/>
        <v>0</v>
      </c>
      <c r="AI75" s="108" t="str">
        <f t="shared" si="17"/>
        <v>--</v>
      </c>
      <c r="AJ75" s="28"/>
      <c r="AK75" s="28"/>
    </row>
    <row r="76" spans="1:37" ht="21" x14ac:dyDescent="0.2">
      <c r="A76" s="160"/>
      <c r="B76" s="160"/>
      <c r="C76" s="87"/>
      <c r="D76" s="87"/>
      <c r="E76" s="87"/>
      <c r="F76" s="87"/>
      <c r="G76" s="87"/>
      <c r="H76" s="87"/>
      <c r="I76" s="87"/>
      <c r="J76" s="87"/>
      <c r="K76" s="168"/>
      <c r="L76" s="87"/>
      <c r="M76" s="87"/>
      <c r="N76" s="87"/>
      <c r="O76" s="87"/>
      <c r="P76" s="87"/>
      <c r="Q76" s="160"/>
      <c r="R76" s="28"/>
      <c r="S76" s="28"/>
      <c r="T76" s="28"/>
      <c r="U76" s="28"/>
      <c r="V76" s="28"/>
      <c r="W76" s="28"/>
      <c r="X76" s="28"/>
      <c r="Y76" s="28"/>
      <c r="Z76" s="28"/>
      <c r="AA76" s="28"/>
      <c r="AB76" s="28"/>
      <c r="AC76" s="28"/>
      <c r="AD76" s="28"/>
      <c r="AE76" s="28"/>
      <c r="AF76" s="28"/>
      <c r="AG76" s="28"/>
      <c r="AH76" s="28"/>
      <c r="AI76" s="28"/>
      <c r="AJ76" s="28"/>
      <c r="AK76" s="28"/>
    </row>
    <row r="77" spans="1:37" ht="90.6" customHeight="1" x14ac:dyDescent="0.2">
      <c r="A77" s="29"/>
      <c r="B77" s="29"/>
      <c r="C77" s="30" t="s">
        <v>665</v>
      </c>
      <c r="D77" s="30"/>
      <c r="E77" s="28"/>
      <c r="F77" s="28"/>
      <c r="G77" s="28"/>
      <c r="H77" s="28"/>
      <c r="I77" s="28"/>
      <c r="J77" s="28"/>
      <c r="K77" s="80"/>
      <c r="L77" s="28"/>
      <c r="M77" s="28"/>
      <c r="N77" s="28"/>
      <c r="O77" s="79" t="s">
        <v>6</v>
      </c>
      <c r="P77" s="79" t="s">
        <v>666</v>
      </c>
      <c r="Q77" s="28"/>
      <c r="R77" s="192" t="str">
        <f>'Val testo - PNA 2019'!$A$4</f>
        <v>Livello di interesse “esterno”(1.1)</v>
      </c>
      <c r="S77" s="192" t="str">
        <f>'Val testo - PNA 2019'!$A$12</f>
        <v>Grado di discrezionalità del decisore interno alla PA rispetto al processo (1.2)</v>
      </c>
      <c r="T77" s="192" t="str">
        <f>'Val testo - PNA 2019'!$A$20</f>
        <v>Manifestazione di eventi corruttivi o di maladministration in passato (1.3)</v>
      </c>
      <c r="U77" s="192" t="str">
        <f>'Val testo - PNA 2019'!$A$28</f>
        <v>Complessità/opacità del processo decisionale (1.4)</v>
      </c>
      <c r="V77" s="192" t="str">
        <f>'Val testo - PNA 2019'!$A$36</f>
        <v>Livello di collaborazione del responsabile del processo (1.5)</v>
      </c>
      <c r="W77" s="193" t="s">
        <v>1276</v>
      </c>
      <c r="X77" s="192" t="str">
        <f>'Val testo - PNA 2019'!$A$46</f>
        <v>Impatto organizzativo (2.1)</v>
      </c>
      <c r="Y77" s="192" t="str">
        <f>'Val testo - PNA 2019'!$A$54</f>
        <v>Impatto derivante dalla definizione dei ruoli/responsabilità (2.2)</v>
      </c>
      <c r="Z77" s="192" t="str">
        <f>'Val testo - PNA 2019'!$A$62</f>
        <v>Impatto economico (2.3)</v>
      </c>
      <c r="AA77" s="192" t="str">
        <f>'Val testo - PNA 2019'!$A$70</f>
        <v>Impatto reputazionale (2.4)</v>
      </c>
      <c r="AB77" s="192" t="str">
        <f>'Val testo - PNA 2019'!$A$78</f>
        <v>Impatto organizzativo, economico e sull'immagine (2.5)</v>
      </c>
      <c r="AC77" s="193" t="s">
        <v>1276</v>
      </c>
      <c r="AD77" s="194" t="s">
        <v>1277</v>
      </c>
      <c r="AE77" s="194" t="s">
        <v>1278</v>
      </c>
      <c r="AF77" s="174" t="s">
        <v>1382</v>
      </c>
      <c r="AG77" s="173" t="s">
        <v>1303</v>
      </c>
      <c r="AH77" s="173" t="s">
        <v>1304</v>
      </c>
      <c r="AI77" s="175" t="s">
        <v>1387</v>
      </c>
      <c r="AJ77" s="28"/>
      <c r="AK77" s="28"/>
    </row>
    <row r="78" spans="1:37" ht="30.6" customHeight="1" x14ac:dyDescent="0.2">
      <c r="A78" s="160"/>
      <c r="B78" s="160">
        <v>4</v>
      </c>
      <c r="C78" s="265" t="s">
        <v>1257</v>
      </c>
      <c r="D78" s="266"/>
      <c r="E78" s="267"/>
      <c r="F78" s="270" t="s">
        <v>1551</v>
      </c>
      <c r="G78" s="270"/>
      <c r="H78" s="270"/>
      <c r="I78" s="270"/>
      <c r="J78" s="45" t="s">
        <v>11</v>
      </c>
      <c r="K78" s="271" t="s">
        <v>1488</v>
      </c>
      <c r="L78" s="271"/>
      <c r="M78" s="37"/>
      <c r="N78" s="153" t="s">
        <v>667</v>
      </c>
      <c r="O78" s="154" t="str">
        <f>IF(P78=0,"--",IF(P78&lt;='db fasce di rischio'!$B$4,'db fasce di rischio'!$A$2,IF(P78&lt;='db fasce di rischio'!$D$4,'db fasce di rischio'!$C$2,IF(P78&lt;='db fasce di rischio'!$F$4,'db fasce di rischio'!$E$2,IF(P78&lt;='db fasce di rischio'!$H$4,'db fasce di rischio'!$G$2,"")))))</f>
        <v>Basso</v>
      </c>
      <c r="P78" s="155">
        <f>IF(AH78=0,MAX(AH78:AH96),AH78)</f>
        <v>3.0720000000000001</v>
      </c>
      <c r="Q78" s="160"/>
      <c r="R78" s="105"/>
      <c r="S78" s="106"/>
      <c r="T78" s="106"/>
      <c r="U78" s="106"/>
      <c r="V78" s="105"/>
      <c r="W78" s="107">
        <f>SUM(R78:V78)/5</f>
        <v>0</v>
      </c>
      <c r="X78" s="106"/>
      <c r="Y78" s="106"/>
      <c r="Z78" s="106"/>
      <c r="AA78" s="106"/>
      <c r="AB78" s="106"/>
      <c r="AC78" s="107">
        <f>SUM(X78:AB78)/5</f>
        <v>0</v>
      </c>
      <c r="AD78" s="108" t="str">
        <f>IF(AE78=0,"--",IF(AE78&lt;='[4]db fasce di rischio'!$B$4,'[4]db fasce di rischio'!$A$2,IF(AE78&lt;='[4]db fasce di rischio'!$D$4,'[4]db fasce di rischio'!$C$2,IF(AE78&lt;='[4]db fasce di rischio'!$F$4,'[4]db fasce di rischio'!$E$2,IF(AE78&lt;='[4]db fasce di rischio'!$H$4,'[4]db fasce di rischio'!$G$2,"")))))</f>
        <v>--</v>
      </c>
      <c r="AE78" s="109">
        <f>W78*AC78</f>
        <v>0</v>
      </c>
      <c r="AF78" s="106"/>
      <c r="AG78" s="108" t="str">
        <f>IF(AH78=0,"--",IF(AH78&lt;='db fasce di rischio'!$B$4,'db fasce di rischio'!$A$2,IF(AH78&lt;='db fasce di rischio'!$D$4,'db fasce di rischio'!$C$2,IF(AH78&lt;='db fasce di rischio'!$F$4,'db fasce di rischio'!$E$2,IF(AH78&lt;='db fasce di rischio'!$H$4,'db fasce di rischio'!$G$2,"")))))</f>
        <v>Basso</v>
      </c>
      <c r="AH78" s="109">
        <f>IF(MAX(AH82:AH96)&gt;(AF78*AE78),MAX(AH82:AH96),AF78*AE78)</f>
        <v>3.0720000000000001</v>
      </c>
      <c r="AI78" s="108" t="str">
        <f>AG78</f>
        <v>Basso</v>
      </c>
      <c r="AJ78" s="28"/>
      <c r="AK78" s="28"/>
    </row>
    <row r="79" spans="1:37" ht="59.45" customHeight="1" x14ac:dyDescent="0.2">
      <c r="A79" s="160"/>
      <c r="B79" s="160"/>
      <c r="C79" s="268"/>
      <c r="D79" s="269"/>
      <c r="E79" s="269"/>
      <c r="F79" s="164"/>
      <c r="G79" s="164"/>
      <c r="H79" s="164"/>
      <c r="I79" s="164"/>
      <c r="J79" s="164"/>
      <c r="K79" s="164"/>
      <c r="L79" s="164"/>
      <c r="M79" s="165"/>
      <c r="N79" s="276" t="s">
        <v>1552</v>
      </c>
      <c r="O79" s="272"/>
      <c r="P79" s="272"/>
      <c r="Q79" s="160"/>
      <c r="R79" s="160"/>
      <c r="S79" s="28"/>
      <c r="T79" s="28"/>
      <c r="U79" s="28"/>
      <c r="V79" s="28"/>
      <c r="W79" s="28"/>
      <c r="X79" s="28"/>
      <c r="Y79" s="28"/>
      <c r="Z79" s="28"/>
      <c r="AA79" s="28"/>
      <c r="AB79" s="28"/>
      <c r="AC79" s="28"/>
      <c r="AD79" s="28"/>
      <c r="AE79" s="28"/>
      <c r="AF79" s="28"/>
      <c r="AG79" s="28"/>
      <c r="AH79" s="28"/>
      <c r="AI79" s="28"/>
      <c r="AJ79" s="28"/>
      <c r="AK79" s="28"/>
    </row>
    <row r="80" spans="1:37" ht="31.5" customHeight="1" outlineLevel="1" x14ac:dyDescent="0.2">
      <c r="A80" s="160"/>
      <c r="B80" s="160"/>
      <c r="C80" s="260" t="s">
        <v>1256</v>
      </c>
      <c r="D80" s="261"/>
      <c r="E80" s="151"/>
      <c r="F80" s="151"/>
      <c r="G80" s="151"/>
      <c r="H80" s="151"/>
      <c r="I80" s="151"/>
      <c r="J80" s="151"/>
      <c r="K80" s="150"/>
      <c r="L80" s="151"/>
      <c r="M80" s="156">
        <f>SUM(I67:I75)</f>
        <v>0</v>
      </c>
      <c r="N80" s="157"/>
      <c r="O80" s="157"/>
      <c r="P80" s="157"/>
      <c r="Q80" s="160"/>
      <c r="R80" s="160"/>
      <c r="S80" s="28"/>
      <c r="T80" s="28"/>
      <c r="U80" s="28"/>
      <c r="V80" s="28"/>
      <c r="W80" s="28"/>
      <c r="X80" s="28"/>
      <c r="Y80" s="28"/>
      <c r="Z80" s="28"/>
      <c r="AA80" s="28"/>
      <c r="AB80" s="28"/>
      <c r="AC80" s="28"/>
      <c r="AD80" s="28"/>
      <c r="AE80" s="28"/>
      <c r="AF80" s="28"/>
      <c r="AG80" s="28"/>
      <c r="AH80" s="28"/>
      <c r="AI80" s="28"/>
      <c r="AJ80" s="28"/>
      <c r="AK80" s="28"/>
    </row>
    <row r="81" spans="1:37" ht="81.95" customHeight="1" outlineLevel="1" x14ac:dyDescent="0.2">
      <c r="A81" s="161"/>
      <c r="B81" s="161"/>
      <c r="C81" s="22" t="s">
        <v>905</v>
      </c>
      <c r="D81" s="22" t="s">
        <v>906</v>
      </c>
      <c r="E81" s="22" t="s">
        <v>971</v>
      </c>
      <c r="F81" s="22" t="s">
        <v>970</v>
      </c>
      <c r="G81" s="262" t="s">
        <v>1299</v>
      </c>
      <c r="H81" s="263"/>
      <c r="I81" s="22" t="s">
        <v>969</v>
      </c>
      <c r="J81" s="22" t="s">
        <v>907</v>
      </c>
      <c r="K81" s="45" t="s">
        <v>972</v>
      </c>
      <c r="L81" s="45" t="s">
        <v>908</v>
      </c>
      <c r="M81" s="22" t="s">
        <v>630</v>
      </c>
      <c r="N81" s="22" t="s">
        <v>668</v>
      </c>
      <c r="O81" s="22" t="s">
        <v>669</v>
      </c>
      <c r="P81" s="22" t="s">
        <v>670</v>
      </c>
      <c r="Q81" s="161"/>
      <c r="R81" s="192" t="str">
        <f>'Val testo - PNA 2019'!$A$4</f>
        <v>Livello di interesse “esterno”(1.1)</v>
      </c>
      <c r="S81" s="192" t="str">
        <f>'Val testo - PNA 2019'!$A$12</f>
        <v>Grado di discrezionalità del decisore interno alla PA rispetto al processo (1.2)</v>
      </c>
      <c r="T81" s="192" t="str">
        <f>'Val testo - PNA 2019'!$A$20</f>
        <v>Manifestazione di eventi corruttivi o di maladministration in passato (1.3)</v>
      </c>
      <c r="U81" s="192" t="str">
        <f>'Val testo - PNA 2019'!$A$28</f>
        <v>Complessità/opacità del processo decisionale (1.4)</v>
      </c>
      <c r="V81" s="192" t="str">
        <f>'Val testo - PNA 2019'!$A$36</f>
        <v>Livello di collaborazione del responsabile del processo (1.5)</v>
      </c>
      <c r="W81" s="193" t="s">
        <v>1276</v>
      </c>
      <c r="X81" s="192" t="str">
        <f>'Val testo - PNA 2019'!$A$46</f>
        <v>Impatto organizzativo (2.1)</v>
      </c>
      <c r="Y81" s="192" t="str">
        <f>'Val testo - PNA 2019'!$A$54</f>
        <v>Impatto derivante dalla definizione dei ruoli/responsabilità (2.2)</v>
      </c>
      <c r="Z81" s="192" t="str">
        <f>'Val testo - PNA 2019'!$A$62</f>
        <v>Impatto economico (2.3)</v>
      </c>
      <c r="AA81" s="192" t="str">
        <f>'Val testo - PNA 2019'!$A$70</f>
        <v>Impatto reputazionale (2.4)</v>
      </c>
      <c r="AB81" s="192" t="str">
        <f>'Val testo - PNA 2019'!$A$78</f>
        <v>Impatto organizzativo, economico e sull'immagine (2.5)</v>
      </c>
      <c r="AC81" s="193" t="s">
        <v>1276</v>
      </c>
      <c r="AD81" s="194" t="s">
        <v>1277</v>
      </c>
      <c r="AE81" s="194" t="s">
        <v>1278</v>
      </c>
      <c r="AF81" s="174" t="s">
        <v>1382</v>
      </c>
      <c r="AG81" s="173" t="s">
        <v>1303</v>
      </c>
      <c r="AH81" s="22" t="s">
        <v>1293</v>
      </c>
      <c r="AI81" s="22" t="s">
        <v>1387</v>
      </c>
      <c r="AJ81" s="28"/>
      <c r="AK81" s="28"/>
    </row>
    <row r="82" spans="1:37" ht="38.25" customHeight="1" outlineLevel="1" x14ac:dyDescent="0.2">
      <c r="A82" s="161"/>
      <c r="B82" s="161"/>
      <c r="C82" s="219" t="s">
        <v>395</v>
      </c>
      <c r="D82" s="24" t="s">
        <v>30</v>
      </c>
      <c r="E82" s="24" t="s">
        <v>239</v>
      </c>
      <c r="F82" s="24" t="s">
        <v>658</v>
      </c>
      <c r="G82" s="152" t="str">
        <f>AG82</f>
        <v>Basso</v>
      </c>
      <c r="H82" s="109">
        <f>AH82</f>
        <v>3.0720000000000001</v>
      </c>
      <c r="I82" s="25" t="s">
        <v>893</v>
      </c>
      <c r="J82" s="31" t="s">
        <v>303</v>
      </c>
      <c r="K82" s="82" t="s">
        <v>1461</v>
      </c>
      <c r="L82" s="31" t="s">
        <v>37</v>
      </c>
      <c r="M82" s="24" t="s">
        <v>1462</v>
      </c>
      <c r="N82" s="220">
        <v>1</v>
      </c>
      <c r="O82" s="238" t="s">
        <v>1463</v>
      </c>
      <c r="P82" s="24" t="s">
        <v>1465</v>
      </c>
      <c r="Q82" s="161"/>
      <c r="R82" s="105">
        <v>4</v>
      </c>
      <c r="S82" s="106">
        <v>1</v>
      </c>
      <c r="T82" s="106">
        <v>1</v>
      </c>
      <c r="U82" s="106">
        <v>2</v>
      </c>
      <c r="V82" s="105">
        <v>4</v>
      </c>
      <c r="W82" s="107">
        <f>SUM(R82:V82)/5</f>
        <v>2.4</v>
      </c>
      <c r="X82" s="106">
        <v>2</v>
      </c>
      <c r="Y82" s="106">
        <v>4</v>
      </c>
      <c r="Z82" s="106">
        <v>3</v>
      </c>
      <c r="AA82" s="106">
        <v>3</v>
      </c>
      <c r="AB82" s="106">
        <v>4</v>
      </c>
      <c r="AC82" s="107">
        <f>SUM(X82:AB82)/5</f>
        <v>3.2</v>
      </c>
      <c r="AD82" s="108" t="str">
        <f>IF(AE82=0,"--",IF(AE82&lt;='[4]db fasce di rischio'!$B$4,'[4]db fasce di rischio'!$A$2,IF(AE82&lt;='[4]db fasce di rischio'!$D$4,'[4]db fasce di rischio'!$C$2,IF(AE82&lt;='[4]db fasce di rischio'!$F$4,'[4]db fasce di rischio'!$E$2,IF(AE82&lt;='[4]db fasce di rischio'!$H$4,'[4]db fasce di rischio'!$G$2,"")))))</f>
        <v>Medio</v>
      </c>
      <c r="AE82" s="109">
        <f t="shared" ref="AE82:AE96" si="22">W82*AC82</f>
        <v>7.68</v>
      </c>
      <c r="AF82" s="106">
        <v>0.4</v>
      </c>
      <c r="AG82" s="108" t="str">
        <f>IF(AH82=0,"--",IF(AH82&lt;='db fasce di rischio'!$B$4,'db fasce di rischio'!$A$2,IF(AH82&lt;='db fasce di rischio'!$D$4,'db fasce di rischio'!$C$2,IF(AH82&lt;='db fasce di rischio'!$F$4,'db fasce di rischio'!$E$2,IF(AH82&lt;='db fasce di rischio'!$H$4,'db fasce di rischio'!$G$2,"")))))</f>
        <v>Basso</v>
      </c>
      <c r="AH82" s="109">
        <f t="shared" ref="AH82:AH96" si="23">AF82*AE82</f>
        <v>3.0720000000000001</v>
      </c>
      <c r="AI82" s="108" t="str">
        <f t="shared" ref="AI82:AI96" si="24">AG82</f>
        <v>Basso</v>
      </c>
      <c r="AJ82" s="28"/>
      <c r="AK82" s="28"/>
    </row>
    <row r="83" spans="1:37" ht="51" outlineLevel="1" x14ac:dyDescent="0.2">
      <c r="A83" s="161"/>
      <c r="B83" s="161"/>
      <c r="C83" s="24" t="s">
        <v>30</v>
      </c>
      <c r="D83" s="24" t="s">
        <v>30</v>
      </c>
      <c r="E83" s="24" t="s">
        <v>30</v>
      </c>
      <c r="F83" s="24" t="s">
        <v>30</v>
      </c>
      <c r="G83" s="152" t="str">
        <f t="shared" ref="G83:G96" si="25">AG83</f>
        <v>--</v>
      </c>
      <c r="H83" s="109">
        <f t="shared" ref="H83:H96" si="26">AH83</f>
        <v>0</v>
      </c>
      <c r="I83" s="25" t="s">
        <v>30</v>
      </c>
      <c r="J83" s="31" t="s">
        <v>307</v>
      </c>
      <c r="K83" s="82" t="s">
        <v>1490</v>
      </c>
      <c r="L83" s="31" t="s">
        <v>35</v>
      </c>
      <c r="M83" s="24" t="s">
        <v>1462</v>
      </c>
      <c r="N83" s="220">
        <v>1</v>
      </c>
      <c r="O83" s="238" t="s">
        <v>1463</v>
      </c>
      <c r="P83" s="24" t="s">
        <v>1465</v>
      </c>
      <c r="Q83" s="161"/>
      <c r="R83" s="105"/>
      <c r="S83" s="106"/>
      <c r="T83" s="106"/>
      <c r="U83" s="106"/>
      <c r="V83" s="105"/>
      <c r="W83" s="107">
        <f t="shared" ref="W83:W96" si="27">SUM(R83:V83)/5</f>
        <v>0</v>
      </c>
      <c r="X83" s="106"/>
      <c r="Y83" s="106"/>
      <c r="Z83" s="106"/>
      <c r="AA83" s="106"/>
      <c r="AB83" s="106"/>
      <c r="AC83" s="107">
        <f t="shared" ref="AC83:AC96" si="28">SUM(X83:AB83)/5</f>
        <v>0</v>
      </c>
      <c r="AD83" s="108" t="str">
        <f>IF(AE83=0,"--",IF(AE83&lt;='[4]db fasce di rischio'!$B$4,'[4]db fasce di rischio'!$A$2,IF(AE83&lt;='[4]db fasce di rischio'!$D$4,'[4]db fasce di rischio'!$C$2,IF(AE83&lt;='[4]db fasce di rischio'!$F$4,'[4]db fasce di rischio'!$E$2,IF(AE83&lt;='[4]db fasce di rischio'!$H$4,'[4]db fasce di rischio'!$G$2,"")))))</f>
        <v>--</v>
      </c>
      <c r="AE83" s="109">
        <f t="shared" si="22"/>
        <v>0</v>
      </c>
      <c r="AF83" s="106"/>
      <c r="AG83" s="108" t="str">
        <f>IF(AH83=0,"--",IF(AH83&lt;='db fasce di rischio'!$B$4,'db fasce di rischio'!$A$2,IF(AH83&lt;='db fasce di rischio'!$D$4,'db fasce di rischio'!$C$2,IF(AH83&lt;='db fasce di rischio'!$F$4,'db fasce di rischio'!$E$2,IF(AH83&lt;='db fasce di rischio'!$H$4,'db fasce di rischio'!$G$2,"")))))</f>
        <v>--</v>
      </c>
      <c r="AH83" s="109">
        <f t="shared" si="23"/>
        <v>0</v>
      </c>
      <c r="AI83" s="108" t="str">
        <f t="shared" si="24"/>
        <v>--</v>
      </c>
      <c r="AJ83" s="28"/>
      <c r="AK83" s="28"/>
    </row>
    <row r="84" spans="1:37" ht="25.5" outlineLevel="1" x14ac:dyDescent="0.2">
      <c r="A84" s="161"/>
      <c r="B84" s="161"/>
      <c r="C84" s="24" t="s">
        <v>30</v>
      </c>
      <c r="D84" s="24" t="s">
        <v>30</v>
      </c>
      <c r="E84" s="24" t="s">
        <v>30</v>
      </c>
      <c r="F84" s="24" t="s">
        <v>30</v>
      </c>
      <c r="G84" s="152" t="str">
        <f t="shared" si="25"/>
        <v>--</v>
      </c>
      <c r="H84" s="109">
        <f t="shared" si="26"/>
        <v>0</v>
      </c>
      <c r="I84" s="25" t="s">
        <v>30</v>
      </c>
      <c r="J84" s="31" t="s">
        <v>817</v>
      </c>
      <c r="K84" s="82" t="s">
        <v>1461</v>
      </c>
      <c r="L84" s="31" t="s">
        <v>36</v>
      </c>
      <c r="M84" s="24" t="s">
        <v>1462</v>
      </c>
      <c r="N84" s="220">
        <v>1</v>
      </c>
      <c r="O84" s="238" t="s">
        <v>1463</v>
      </c>
      <c r="P84" s="24" t="s">
        <v>1465</v>
      </c>
      <c r="Q84" s="161"/>
      <c r="R84" s="105"/>
      <c r="S84" s="106"/>
      <c r="T84" s="106"/>
      <c r="U84" s="106"/>
      <c r="V84" s="105"/>
      <c r="W84" s="107">
        <f t="shared" si="27"/>
        <v>0</v>
      </c>
      <c r="X84" s="106"/>
      <c r="Y84" s="106"/>
      <c r="Z84" s="106"/>
      <c r="AA84" s="106"/>
      <c r="AB84" s="106"/>
      <c r="AC84" s="107">
        <f t="shared" si="28"/>
        <v>0</v>
      </c>
      <c r="AD84" s="108" t="str">
        <f>IF(AE84=0,"--",IF(AE84&lt;='[4]db fasce di rischio'!$B$4,'[4]db fasce di rischio'!$A$2,IF(AE84&lt;='[4]db fasce di rischio'!$D$4,'[4]db fasce di rischio'!$C$2,IF(AE84&lt;='[4]db fasce di rischio'!$F$4,'[4]db fasce di rischio'!$E$2,IF(AE84&lt;='[4]db fasce di rischio'!$H$4,'[4]db fasce di rischio'!$G$2,"")))))</f>
        <v>--</v>
      </c>
      <c r="AE84" s="109">
        <f t="shared" si="22"/>
        <v>0</v>
      </c>
      <c r="AF84" s="106"/>
      <c r="AG84" s="108" t="str">
        <f>IF(AH84=0,"--",IF(AH84&lt;='db fasce di rischio'!$B$4,'db fasce di rischio'!$A$2,IF(AH84&lt;='db fasce di rischio'!$D$4,'db fasce di rischio'!$C$2,IF(AH84&lt;='db fasce di rischio'!$F$4,'db fasce di rischio'!$E$2,IF(AH84&lt;='db fasce di rischio'!$H$4,'db fasce di rischio'!$G$2,"")))))</f>
        <v>--</v>
      </c>
      <c r="AH84" s="109">
        <f t="shared" si="23"/>
        <v>0</v>
      </c>
      <c r="AI84" s="108" t="str">
        <f t="shared" si="24"/>
        <v>--</v>
      </c>
      <c r="AJ84" s="28"/>
      <c r="AK84" s="28"/>
    </row>
    <row r="85" spans="1:37" ht="21" outlineLevel="1" x14ac:dyDescent="0.2">
      <c r="A85" s="161"/>
      <c r="B85" s="161"/>
      <c r="C85" s="24" t="s">
        <v>30</v>
      </c>
      <c r="D85" s="24" t="s">
        <v>30</v>
      </c>
      <c r="E85" s="24" t="s">
        <v>30</v>
      </c>
      <c r="F85" s="24" t="s">
        <v>30</v>
      </c>
      <c r="G85" s="152" t="str">
        <f t="shared" si="25"/>
        <v>--</v>
      </c>
      <c r="H85" s="109">
        <f t="shared" si="26"/>
        <v>0</v>
      </c>
      <c r="I85" s="25" t="s">
        <v>30</v>
      </c>
      <c r="J85" s="31" t="s">
        <v>30</v>
      </c>
      <c r="K85" s="82"/>
      <c r="L85" s="31"/>
      <c r="M85" s="24"/>
      <c r="N85" s="24"/>
      <c r="O85" s="24"/>
      <c r="P85" s="24"/>
      <c r="Q85" s="161"/>
      <c r="R85" s="105"/>
      <c r="S85" s="106"/>
      <c r="T85" s="106"/>
      <c r="U85" s="106"/>
      <c r="V85" s="105"/>
      <c r="W85" s="107">
        <f t="shared" si="27"/>
        <v>0</v>
      </c>
      <c r="X85" s="106"/>
      <c r="Y85" s="106"/>
      <c r="Z85" s="106"/>
      <c r="AA85" s="106"/>
      <c r="AB85" s="106"/>
      <c r="AC85" s="107">
        <f t="shared" si="28"/>
        <v>0</v>
      </c>
      <c r="AD85" s="108" t="str">
        <f>IF(AE85=0,"--",IF(AE85&lt;='[4]db fasce di rischio'!$B$4,'[4]db fasce di rischio'!$A$2,IF(AE85&lt;='[4]db fasce di rischio'!$D$4,'[4]db fasce di rischio'!$C$2,IF(AE85&lt;='[4]db fasce di rischio'!$F$4,'[4]db fasce di rischio'!$E$2,IF(AE85&lt;='[4]db fasce di rischio'!$H$4,'[4]db fasce di rischio'!$G$2,"")))))</f>
        <v>--</v>
      </c>
      <c r="AE85" s="109">
        <f t="shared" si="22"/>
        <v>0</v>
      </c>
      <c r="AF85" s="106"/>
      <c r="AG85" s="108" t="str">
        <f>IF(AH85=0,"--",IF(AH85&lt;='db fasce di rischio'!$B$4,'db fasce di rischio'!$A$2,IF(AH85&lt;='db fasce di rischio'!$D$4,'db fasce di rischio'!$C$2,IF(AH85&lt;='db fasce di rischio'!$F$4,'db fasce di rischio'!$E$2,IF(AH85&lt;='db fasce di rischio'!$H$4,'db fasce di rischio'!$G$2,"")))))</f>
        <v>--</v>
      </c>
      <c r="AH85" s="109">
        <f t="shared" si="23"/>
        <v>0</v>
      </c>
      <c r="AI85" s="108" t="str">
        <f t="shared" si="24"/>
        <v>--</v>
      </c>
      <c r="AJ85" s="28"/>
      <c r="AK85" s="28"/>
    </row>
    <row r="86" spans="1:37" ht="21" outlineLevel="1" x14ac:dyDescent="0.2">
      <c r="A86" s="161"/>
      <c r="B86" s="161"/>
      <c r="C86" s="24" t="s">
        <v>30</v>
      </c>
      <c r="D86" s="24" t="s">
        <v>30</v>
      </c>
      <c r="E86" s="24" t="s">
        <v>30</v>
      </c>
      <c r="F86" s="24" t="s">
        <v>30</v>
      </c>
      <c r="G86" s="152" t="str">
        <f t="shared" si="25"/>
        <v>--</v>
      </c>
      <c r="H86" s="109">
        <f t="shared" si="26"/>
        <v>0</v>
      </c>
      <c r="I86" s="25" t="s">
        <v>30</v>
      </c>
      <c r="J86" s="31" t="s">
        <v>30</v>
      </c>
      <c r="K86" s="82"/>
      <c r="L86" s="31"/>
      <c r="M86" s="24"/>
      <c r="N86" s="24"/>
      <c r="O86" s="24"/>
      <c r="P86" s="24"/>
      <c r="Q86" s="161"/>
      <c r="R86" s="105"/>
      <c r="S86" s="106"/>
      <c r="T86" s="106"/>
      <c r="U86" s="106"/>
      <c r="V86" s="105"/>
      <c r="W86" s="107">
        <f t="shared" si="27"/>
        <v>0</v>
      </c>
      <c r="X86" s="106"/>
      <c r="Y86" s="106"/>
      <c r="Z86" s="106"/>
      <c r="AA86" s="106"/>
      <c r="AB86" s="106"/>
      <c r="AC86" s="107">
        <f t="shared" si="28"/>
        <v>0</v>
      </c>
      <c r="AD86" s="108" t="str">
        <f>IF(AE86=0,"--",IF(AE86&lt;='[4]db fasce di rischio'!$B$4,'[4]db fasce di rischio'!$A$2,IF(AE86&lt;='[4]db fasce di rischio'!$D$4,'[4]db fasce di rischio'!$C$2,IF(AE86&lt;='[4]db fasce di rischio'!$F$4,'[4]db fasce di rischio'!$E$2,IF(AE86&lt;='[4]db fasce di rischio'!$H$4,'[4]db fasce di rischio'!$G$2,"")))))</f>
        <v>--</v>
      </c>
      <c r="AE86" s="109">
        <f t="shared" si="22"/>
        <v>0</v>
      </c>
      <c r="AF86" s="106"/>
      <c r="AG86" s="108" t="str">
        <f>IF(AH86=0,"--",IF(AH86&lt;='db fasce di rischio'!$B$4,'db fasce di rischio'!$A$2,IF(AH86&lt;='db fasce di rischio'!$D$4,'db fasce di rischio'!$C$2,IF(AH86&lt;='db fasce di rischio'!$F$4,'db fasce di rischio'!$E$2,IF(AH86&lt;='db fasce di rischio'!$H$4,'db fasce di rischio'!$G$2,"")))))</f>
        <v>--</v>
      </c>
      <c r="AH86" s="109">
        <f t="shared" si="23"/>
        <v>0</v>
      </c>
      <c r="AI86" s="108" t="str">
        <f t="shared" si="24"/>
        <v>--</v>
      </c>
      <c r="AJ86" s="28"/>
      <c r="AK86" s="28"/>
    </row>
    <row r="87" spans="1:37" ht="21" outlineLevel="1" x14ac:dyDescent="0.2">
      <c r="A87" s="161"/>
      <c r="B87" s="161"/>
      <c r="C87" s="24" t="s">
        <v>30</v>
      </c>
      <c r="D87" s="24" t="s">
        <v>30</v>
      </c>
      <c r="E87" s="24" t="s">
        <v>30</v>
      </c>
      <c r="F87" s="24" t="s">
        <v>30</v>
      </c>
      <c r="G87" s="152" t="str">
        <f t="shared" si="25"/>
        <v>--</v>
      </c>
      <c r="H87" s="109">
        <f t="shared" si="26"/>
        <v>0</v>
      </c>
      <c r="I87" s="25" t="s">
        <v>30</v>
      </c>
      <c r="J87" s="31" t="s">
        <v>30</v>
      </c>
      <c r="K87" s="82"/>
      <c r="L87" s="31"/>
      <c r="M87" s="24"/>
      <c r="N87" s="24"/>
      <c r="O87" s="24"/>
      <c r="P87" s="24"/>
      <c r="Q87" s="161"/>
      <c r="R87" s="105"/>
      <c r="S87" s="106"/>
      <c r="T87" s="106"/>
      <c r="U87" s="106"/>
      <c r="V87" s="105"/>
      <c r="W87" s="107">
        <f t="shared" si="27"/>
        <v>0</v>
      </c>
      <c r="X87" s="106"/>
      <c r="Y87" s="106"/>
      <c r="Z87" s="106"/>
      <c r="AA87" s="106"/>
      <c r="AB87" s="106"/>
      <c r="AC87" s="107">
        <f t="shared" si="28"/>
        <v>0</v>
      </c>
      <c r="AD87" s="108" t="str">
        <f>IF(AE87=0,"--",IF(AE87&lt;='[4]db fasce di rischio'!$B$4,'[4]db fasce di rischio'!$A$2,IF(AE87&lt;='[4]db fasce di rischio'!$D$4,'[4]db fasce di rischio'!$C$2,IF(AE87&lt;='[4]db fasce di rischio'!$F$4,'[4]db fasce di rischio'!$E$2,IF(AE87&lt;='[4]db fasce di rischio'!$H$4,'[4]db fasce di rischio'!$G$2,"")))))</f>
        <v>--</v>
      </c>
      <c r="AE87" s="109">
        <f t="shared" si="22"/>
        <v>0</v>
      </c>
      <c r="AF87" s="106"/>
      <c r="AG87" s="108" t="str">
        <f>IF(AH87=0,"--",IF(AH87&lt;='db fasce di rischio'!$B$4,'db fasce di rischio'!$A$2,IF(AH87&lt;='db fasce di rischio'!$D$4,'db fasce di rischio'!$C$2,IF(AH87&lt;='db fasce di rischio'!$F$4,'db fasce di rischio'!$E$2,IF(AH87&lt;='db fasce di rischio'!$H$4,'db fasce di rischio'!$G$2,"")))))</f>
        <v>--</v>
      </c>
      <c r="AH87" s="109">
        <f t="shared" si="23"/>
        <v>0</v>
      </c>
      <c r="AI87" s="108" t="str">
        <f t="shared" si="24"/>
        <v>--</v>
      </c>
      <c r="AJ87" s="28"/>
      <c r="AK87" s="28"/>
    </row>
    <row r="88" spans="1:37" ht="21" outlineLevel="1" x14ac:dyDescent="0.2">
      <c r="A88" s="161"/>
      <c r="B88" s="161"/>
      <c r="C88" s="24" t="s">
        <v>30</v>
      </c>
      <c r="D88" s="24" t="s">
        <v>30</v>
      </c>
      <c r="E88" s="24" t="s">
        <v>30</v>
      </c>
      <c r="F88" s="24" t="s">
        <v>30</v>
      </c>
      <c r="G88" s="152" t="str">
        <f t="shared" si="25"/>
        <v>--</v>
      </c>
      <c r="H88" s="109">
        <f t="shared" si="26"/>
        <v>0</v>
      </c>
      <c r="I88" s="25" t="s">
        <v>30</v>
      </c>
      <c r="J88" s="31" t="s">
        <v>30</v>
      </c>
      <c r="K88" s="82"/>
      <c r="L88" s="31"/>
      <c r="M88" s="24"/>
      <c r="N88" s="24"/>
      <c r="O88" s="24"/>
      <c r="P88" s="24"/>
      <c r="Q88" s="161"/>
      <c r="R88" s="105"/>
      <c r="S88" s="106"/>
      <c r="T88" s="106"/>
      <c r="U88" s="106"/>
      <c r="V88" s="105"/>
      <c r="W88" s="107">
        <f t="shared" si="27"/>
        <v>0</v>
      </c>
      <c r="X88" s="106"/>
      <c r="Y88" s="106"/>
      <c r="Z88" s="106"/>
      <c r="AA88" s="106"/>
      <c r="AB88" s="106"/>
      <c r="AC88" s="107">
        <f t="shared" si="28"/>
        <v>0</v>
      </c>
      <c r="AD88" s="108" t="str">
        <f>IF(AE88=0,"--",IF(AE88&lt;='[4]db fasce di rischio'!$B$4,'[4]db fasce di rischio'!$A$2,IF(AE88&lt;='[4]db fasce di rischio'!$D$4,'[4]db fasce di rischio'!$C$2,IF(AE88&lt;='[4]db fasce di rischio'!$F$4,'[4]db fasce di rischio'!$E$2,IF(AE88&lt;='[4]db fasce di rischio'!$H$4,'[4]db fasce di rischio'!$G$2,"")))))</f>
        <v>--</v>
      </c>
      <c r="AE88" s="109">
        <f t="shared" si="22"/>
        <v>0</v>
      </c>
      <c r="AF88" s="106"/>
      <c r="AG88" s="108" t="str">
        <f>IF(AH88=0,"--",IF(AH88&lt;='db fasce di rischio'!$B$4,'db fasce di rischio'!$A$2,IF(AH88&lt;='db fasce di rischio'!$D$4,'db fasce di rischio'!$C$2,IF(AH88&lt;='db fasce di rischio'!$F$4,'db fasce di rischio'!$E$2,IF(AH88&lt;='db fasce di rischio'!$H$4,'db fasce di rischio'!$G$2,"")))))</f>
        <v>--</v>
      </c>
      <c r="AH88" s="109">
        <f t="shared" si="23"/>
        <v>0</v>
      </c>
      <c r="AI88" s="108" t="str">
        <f t="shared" si="24"/>
        <v>--</v>
      </c>
      <c r="AJ88" s="28"/>
      <c r="AK88" s="28"/>
    </row>
    <row r="89" spans="1:37" ht="21" outlineLevel="1" x14ac:dyDescent="0.2">
      <c r="A89" s="161"/>
      <c r="B89" s="161"/>
      <c r="C89" s="24" t="s">
        <v>30</v>
      </c>
      <c r="D89" s="24" t="s">
        <v>30</v>
      </c>
      <c r="E89" s="24" t="s">
        <v>30</v>
      </c>
      <c r="F89" s="24" t="s">
        <v>30</v>
      </c>
      <c r="G89" s="152" t="str">
        <f t="shared" si="25"/>
        <v>--</v>
      </c>
      <c r="H89" s="109">
        <f t="shared" si="26"/>
        <v>0</v>
      </c>
      <c r="I89" s="25" t="s">
        <v>30</v>
      </c>
      <c r="J89" s="31" t="s">
        <v>30</v>
      </c>
      <c r="K89" s="82"/>
      <c r="L89" s="31"/>
      <c r="M89" s="24"/>
      <c r="N89" s="24"/>
      <c r="O89" s="24"/>
      <c r="P89" s="24"/>
      <c r="Q89" s="161"/>
      <c r="R89" s="105"/>
      <c r="S89" s="106"/>
      <c r="T89" s="106"/>
      <c r="U89" s="106"/>
      <c r="V89" s="105"/>
      <c r="W89" s="107">
        <f t="shared" si="27"/>
        <v>0</v>
      </c>
      <c r="X89" s="106"/>
      <c r="Y89" s="106"/>
      <c r="Z89" s="106"/>
      <c r="AA89" s="106"/>
      <c r="AB89" s="106"/>
      <c r="AC89" s="107">
        <f t="shared" si="28"/>
        <v>0</v>
      </c>
      <c r="AD89" s="108" t="str">
        <f>IF(AE89=0,"--",IF(AE89&lt;='[4]db fasce di rischio'!$B$4,'[4]db fasce di rischio'!$A$2,IF(AE89&lt;='[4]db fasce di rischio'!$D$4,'[4]db fasce di rischio'!$C$2,IF(AE89&lt;='[4]db fasce di rischio'!$F$4,'[4]db fasce di rischio'!$E$2,IF(AE89&lt;='[4]db fasce di rischio'!$H$4,'[4]db fasce di rischio'!$G$2,"")))))</f>
        <v>--</v>
      </c>
      <c r="AE89" s="109">
        <f t="shared" si="22"/>
        <v>0</v>
      </c>
      <c r="AF89" s="106"/>
      <c r="AG89" s="108" t="str">
        <f>IF(AH89=0,"--",IF(AH89&lt;='db fasce di rischio'!$B$4,'db fasce di rischio'!$A$2,IF(AH89&lt;='db fasce di rischio'!$D$4,'db fasce di rischio'!$C$2,IF(AH89&lt;='db fasce di rischio'!$F$4,'db fasce di rischio'!$E$2,IF(AH89&lt;='db fasce di rischio'!$H$4,'db fasce di rischio'!$G$2,"")))))</f>
        <v>--</v>
      </c>
      <c r="AH89" s="109">
        <f t="shared" si="23"/>
        <v>0</v>
      </c>
      <c r="AI89" s="108" t="str">
        <f t="shared" si="24"/>
        <v>--</v>
      </c>
      <c r="AJ89" s="28"/>
      <c r="AK89" s="28"/>
    </row>
    <row r="90" spans="1:37" ht="21" outlineLevel="1" x14ac:dyDescent="0.2">
      <c r="A90" s="161"/>
      <c r="B90" s="161"/>
      <c r="C90" s="24" t="s">
        <v>30</v>
      </c>
      <c r="D90" s="24" t="s">
        <v>30</v>
      </c>
      <c r="E90" s="24" t="s">
        <v>30</v>
      </c>
      <c r="F90" s="24" t="s">
        <v>30</v>
      </c>
      <c r="G90" s="152" t="str">
        <f t="shared" si="25"/>
        <v>--</v>
      </c>
      <c r="H90" s="109">
        <f t="shared" si="26"/>
        <v>0</v>
      </c>
      <c r="I90" s="25" t="s">
        <v>30</v>
      </c>
      <c r="J90" s="31" t="s">
        <v>30</v>
      </c>
      <c r="K90" s="83"/>
      <c r="L90" s="31"/>
      <c r="M90" s="24"/>
      <c r="N90" s="24"/>
      <c r="O90" s="24"/>
      <c r="P90" s="24"/>
      <c r="Q90" s="161"/>
      <c r="R90" s="105"/>
      <c r="S90" s="106"/>
      <c r="T90" s="106"/>
      <c r="U90" s="106"/>
      <c r="V90" s="105"/>
      <c r="W90" s="107">
        <f t="shared" si="27"/>
        <v>0</v>
      </c>
      <c r="X90" s="106"/>
      <c r="Y90" s="106"/>
      <c r="Z90" s="106"/>
      <c r="AA90" s="106"/>
      <c r="AB90" s="106"/>
      <c r="AC90" s="107">
        <f t="shared" si="28"/>
        <v>0</v>
      </c>
      <c r="AD90" s="108" t="str">
        <f>IF(AE90=0,"--",IF(AE90&lt;='[4]db fasce di rischio'!$B$4,'[4]db fasce di rischio'!$A$2,IF(AE90&lt;='[4]db fasce di rischio'!$D$4,'[4]db fasce di rischio'!$C$2,IF(AE90&lt;='[4]db fasce di rischio'!$F$4,'[4]db fasce di rischio'!$E$2,IF(AE90&lt;='[4]db fasce di rischio'!$H$4,'[4]db fasce di rischio'!$G$2,"")))))</f>
        <v>--</v>
      </c>
      <c r="AE90" s="109">
        <f t="shared" si="22"/>
        <v>0</v>
      </c>
      <c r="AF90" s="106"/>
      <c r="AG90" s="108" t="str">
        <f>IF(AH90=0,"--",IF(AH90&lt;='db fasce di rischio'!$B$4,'db fasce di rischio'!$A$2,IF(AH90&lt;='db fasce di rischio'!$D$4,'db fasce di rischio'!$C$2,IF(AH90&lt;='db fasce di rischio'!$F$4,'db fasce di rischio'!$E$2,IF(AH90&lt;='db fasce di rischio'!$H$4,'db fasce di rischio'!$G$2,"")))))</f>
        <v>--</v>
      </c>
      <c r="AH90" s="109">
        <f t="shared" si="23"/>
        <v>0</v>
      </c>
      <c r="AI90" s="108" t="str">
        <f t="shared" si="24"/>
        <v>--</v>
      </c>
      <c r="AJ90" s="28"/>
      <c r="AK90" s="28"/>
    </row>
    <row r="91" spans="1:37" ht="21" outlineLevel="1" x14ac:dyDescent="0.2">
      <c r="A91" s="161"/>
      <c r="B91" s="161"/>
      <c r="C91" s="24" t="s">
        <v>30</v>
      </c>
      <c r="D91" s="24" t="s">
        <v>30</v>
      </c>
      <c r="E91" s="24" t="s">
        <v>30</v>
      </c>
      <c r="F91" s="24" t="s">
        <v>30</v>
      </c>
      <c r="G91" s="152" t="str">
        <f t="shared" si="25"/>
        <v>--</v>
      </c>
      <c r="H91" s="109">
        <f t="shared" si="26"/>
        <v>0</v>
      </c>
      <c r="I91" s="25" t="s">
        <v>30</v>
      </c>
      <c r="J91" s="31" t="s">
        <v>30</v>
      </c>
      <c r="K91" s="83"/>
      <c r="L91" s="31"/>
      <c r="M91" s="24"/>
      <c r="N91" s="24"/>
      <c r="O91" s="24"/>
      <c r="P91" s="24"/>
      <c r="Q91" s="161"/>
      <c r="R91" s="105"/>
      <c r="S91" s="106"/>
      <c r="T91" s="106"/>
      <c r="U91" s="106"/>
      <c r="V91" s="105"/>
      <c r="W91" s="107">
        <f t="shared" si="27"/>
        <v>0</v>
      </c>
      <c r="X91" s="106"/>
      <c r="Y91" s="106"/>
      <c r="Z91" s="106"/>
      <c r="AA91" s="106"/>
      <c r="AB91" s="106"/>
      <c r="AC91" s="107">
        <f t="shared" si="28"/>
        <v>0</v>
      </c>
      <c r="AD91" s="108" t="str">
        <f>IF(AE91=0,"--",IF(AE91&lt;='[4]db fasce di rischio'!$B$4,'[4]db fasce di rischio'!$A$2,IF(AE91&lt;='[4]db fasce di rischio'!$D$4,'[4]db fasce di rischio'!$C$2,IF(AE91&lt;='[4]db fasce di rischio'!$F$4,'[4]db fasce di rischio'!$E$2,IF(AE91&lt;='[4]db fasce di rischio'!$H$4,'[4]db fasce di rischio'!$G$2,"")))))</f>
        <v>--</v>
      </c>
      <c r="AE91" s="109">
        <f t="shared" si="22"/>
        <v>0</v>
      </c>
      <c r="AF91" s="106"/>
      <c r="AG91" s="108" t="str">
        <f>IF(AH91=0,"--",IF(AH91&lt;='db fasce di rischio'!$B$4,'db fasce di rischio'!$A$2,IF(AH91&lt;='db fasce di rischio'!$D$4,'db fasce di rischio'!$C$2,IF(AH91&lt;='db fasce di rischio'!$F$4,'db fasce di rischio'!$E$2,IF(AH91&lt;='db fasce di rischio'!$H$4,'db fasce di rischio'!$G$2,"")))))</f>
        <v>--</v>
      </c>
      <c r="AH91" s="109">
        <f t="shared" si="23"/>
        <v>0</v>
      </c>
      <c r="AI91" s="108" t="str">
        <f t="shared" si="24"/>
        <v>--</v>
      </c>
      <c r="AJ91" s="28"/>
      <c r="AK91" s="28"/>
    </row>
    <row r="92" spans="1:37" ht="21" outlineLevel="1" x14ac:dyDescent="0.2">
      <c r="A92" s="161"/>
      <c r="B92" s="161"/>
      <c r="C92" s="24" t="s">
        <v>30</v>
      </c>
      <c r="D92" s="24" t="s">
        <v>30</v>
      </c>
      <c r="E92" s="24" t="s">
        <v>30</v>
      </c>
      <c r="F92" s="24" t="s">
        <v>30</v>
      </c>
      <c r="G92" s="152" t="str">
        <f t="shared" si="25"/>
        <v>--</v>
      </c>
      <c r="H92" s="109">
        <f t="shared" si="26"/>
        <v>0</v>
      </c>
      <c r="I92" s="25" t="s">
        <v>30</v>
      </c>
      <c r="J92" s="31" t="s">
        <v>30</v>
      </c>
      <c r="K92" s="83"/>
      <c r="L92" s="31"/>
      <c r="M92" s="24"/>
      <c r="N92" s="24"/>
      <c r="O92" s="24"/>
      <c r="P92" s="24"/>
      <c r="Q92" s="161"/>
      <c r="R92" s="105"/>
      <c r="S92" s="106"/>
      <c r="T92" s="106"/>
      <c r="U92" s="106"/>
      <c r="V92" s="105"/>
      <c r="W92" s="107">
        <f t="shared" si="27"/>
        <v>0</v>
      </c>
      <c r="X92" s="106"/>
      <c r="Y92" s="106"/>
      <c r="Z92" s="106"/>
      <c r="AA92" s="106"/>
      <c r="AB92" s="106"/>
      <c r="AC92" s="107">
        <f t="shared" si="28"/>
        <v>0</v>
      </c>
      <c r="AD92" s="108" t="str">
        <f>IF(AE92=0,"--",IF(AE92&lt;='[4]db fasce di rischio'!$B$4,'[4]db fasce di rischio'!$A$2,IF(AE92&lt;='[4]db fasce di rischio'!$D$4,'[4]db fasce di rischio'!$C$2,IF(AE92&lt;='[4]db fasce di rischio'!$F$4,'[4]db fasce di rischio'!$E$2,IF(AE92&lt;='[4]db fasce di rischio'!$H$4,'[4]db fasce di rischio'!$G$2,"")))))</f>
        <v>--</v>
      </c>
      <c r="AE92" s="109">
        <f t="shared" si="22"/>
        <v>0</v>
      </c>
      <c r="AF92" s="106"/>
      <c r="AG92" s="108" t="str">
        <f>IF(AH92=0,"--",IF(AH92&lt;='db fasce di rischio'!$B$4,'db fasce di rischio'!$A$2,IF(AH92&lt;='db fasce di rischio'!$D$4,'db fasce di rischio'!$C$2,IF(AH92&lt;='db fasce di rischio'!$F$4,'db fasce di rischio'!$E$2,IF(AH92&lt;='db fasce di rischio'!$H$4,'db fasce di rischio'!$G$2,"")))))</f>
        <v>--</v>
      </c>
      <c r="AH92" s="109">
        <f t="shared" si="23"/>
        <v>0</v>
      </c>
      <c r="AI92" s="108" t="str">
        <f t="shared" si="24"/>
        <v>--</v>
      </c>
      <c r="AJ92" s="28"/>
      <c r="AK92" s="28"/>
    </row>
    <row r="93" spans="1:37" ht="21" outlineLevel="1" x14ac:dyDescent="0.2">
      <c r="A93" s="161"/>
      <c r="B93" s="161"/>
      <c r="C93" s="24" t="s">
        <v>30</v>
      </c>
      <c r="D93" s="24" t="s">
        <v>30</v>
      </c>
      <c r="E93" s="24" t="s">
        <v>30</v>
      </c>
      <c r="F93" s="24" t="s">
        <v>30</v>
      </c>
      <c r="G93" s="152" t="str">
        <f t="shared" si="25"/>
        <v>--</v>
      </c>
      <c r="H93" s="109">
        <f t="shared" si="26"/>
        <v>0</v>
      </c>
      <c r="I93" s="25" t="s">
        <v>30</v>
      </c>
      <c r="J93" s="31" t="s">
        <v>30</v>
      </c>
      <c r="K93" s="83"/>
      <c r="L93" s="31"/>
      <c r="M93" s="24"/>
      <c r="N93" s="24"/>
      <c r="O93" s="24"/>
      <c r="P93" s="24"/>
      <c r="Q93" s="161"/>
      <c r="R93" s="105"/>
      <c r="S93" s="106"/>
      <c r="T93" s="106"/>
      <c r="U93" s="106"/>
      <c r="V93" s="105"/>
      <c r="W93" s="107">
        <f t="shared" si="27"/>
        <v>0</v>
      </c>
      <c r="X93" s="106"/>
      <c r="Y93" s="106"/>
      <c r="Z93" s="106"/>
      <c r="AA93" s="106"/>
      <c r="AB93" s="106"/>
      <c r="AC93" s="107">
        <f t="shared" si="28"/>
        <v>0</v>
      </c>
      <c r="AD93" s="108" t="str">
        <f>IF(AE93=0,"--",IF(AE93&lt;='[4]db fasce di rischio'!$B$4,'[4]db fasce di rischio'!$A$2,IF(AE93&lt;='[4]db fasce di rischio'!$D$4,'[4]db fasce di rischio'!$C$2,IF(AE93&lt;='[4]db fasce di rischio'!$F$4,'[4]db fasce di rischio'!$E$2,IF(AE93&lt;='[4]db fasce di rischio'!$H$4,'[4]db fasce di rischio'!$G$2,"")))))</f>
        <v>--</v>
      </c>
      <c r="AE93" s="109">
        <f t="shared" si="22"/>
        <v>0</v>
      </c>
      <c r="AF93" s="106"/>
      <c r="AG93" s="108" t="str">
        <f>IF(AH93=0,"--",IF(AH93&lt;='db fasce di rischio'!$B$4,'db fasce di rischio'!$A$2,IF(AH93&lt;='db fasce di rischio'!$D$4,'db fasce di rischio'!$C$2,IF(AH93&lt;='db fasce di rischio'!$F$4,'db fasce di rischio'!$E$2,IF(AH93&lt;='db fasce di rischio'!$H$4,'db fasce di rischio'!$G$2,"")))))</f>
        <v>--</v>
      </c>
      <c r="AH93" s="109">
        <f t="shared" si="23"/>
        <v>0</v>
      </c>
      <c r="AI93" s="108" t="str">
        <f t="shared" si="24"/>
        <v>--</v>
      </c>
      <c r="AJ93" s="28"/>
      <c r="AK93" s="28"/>
    </row>
    <row r="94" spans="1:37" ht="21" outlineLevel="1" x14ac:dyDescent="0.2">
      <c r="A94" s="161"/>
      <c r="B94" s="161"/>
      <c r="C94" s="24" t="s">
        <v>30</v>
      </c>
      <c r="D94" s="24" t="s">
        <v>30</v>
      </c>
      <c r="E94" s="24" t="s">
        <v>30</v>
      </c>
      <c r="F94" s="24" t="s">
        <v>30</v>
      </c>
      <c r="G94" s="152" t="str">
        <f t="shared" si="25"/>
        <v>--</v>
      </c>
      <c r="H94" s="109">
        <f t="shared" si="26"/>
        <v>0</v>
      </c>
      <c r="I94" s="25" t="s">
        <v>30</v>
      </c>
      <c r="J94" s="31" t="s">
        <v>30</v>
      </c>
      <c r="K94" s="82"/>
      <c r="L94" s="31"/>
      <c r="M94" s="24"/>
      <c r="N94" s="24"/>
      <c r="O94" s="24"/>
      <c r="P94" s="24"/>
      <c r="Q94" s="161"/>
      <c r="R94" s="105"/>
      <c r="S94" s="106"/>
      <c r="T94" s="106"/>
      <c r="U94" s="106"/>
      <c r="V94" s="105"/>
      <c r="W94" s="107">
        <f t="shared" si="27"/>
        <v>0</v>
      </c>
      <c r="X94" s="106"/>
      <c r="Y94" s="106"/>
      <c r="Z94" s="106"/>
      <c r="AA94" s="106"/>
      <c r="AB94" s="106"/>
      <c r="AC94" s="107">
        <f t="shared" si="28"/>
        <v>0</v>
      </c>
      <c r="AD94" s="108" t="str">
        <f>IF(AE94=0,"--",IF(AE94&lt;='[4]db fasce di rischio'!$B$4,'[4]db fasce di rischio'!$A$2,IF(AE94&lt;='[4]db fasce di rischio'!$D$4,'[4]db fasce di rischio'!$C$2,IF(AE94&lt;='[4]db fasce di rischio'!$F$4,'[4]db fasce di rischio'!$E$2,IF(AE94&lt;='[4]db fasce di rischio'!$H$4,'[4]db fasce di rischio'!$G$2,"")))))</f>
        <v>--</v>
      </c>
      <c r="AE94" s="109">
        <f t="shared" si="22"/>
        <v>0</v>
      </c>
      <c r="AF94" s="106"/>
      <c r="AG94" s="108" t="str">
        <f>IF(AH94=0,"--",IF(AH94&lt;='db fasce di rischio'!$B$4,'db fasce di rischio'!$A$2,IF(AH94&lt;='db fasce di rischio'!$D$4,'db fasce di rischio'!$C$2,IF(AH94&lt;='db fasce di rischio'!$F$4,'db fasce di rischio'!$E$2,IF(AH94&lt;='db fasce di rischio'!$H$4,'db fasce di rischio'!$G$2,"")))))</f>
        <v>--</v>
      </c>
      <c r="AH94" s="109">
        <f t="shared" si="23"/>
        <v>0</v>
      </c>
      <c r="AI94" s="108" t="str">
        <f t="shared" si="24"/>
        <v>--</v>
      </c>
      <c r="AJ94" s="28"/>
      <c r="AK94" s="28"/>
    </row>
    <row r="95" spans="1:37" ht="21" outlineLevel="1" x14ac:dyDescent="0.2">
      <c r="A95" s="161"/>
      <c r="B95" s="161"/>
      <c r="C95" s="24" t="s">
        <v>30</v>
      </c>
      <c r="D95" s="24" t="s">
        <v>30</v>
      </c>
      <c r="E95" s="24" t="s">
        <v>30</v>
      </c>
      <c r="F95" s="24" t="s">
        <v>30</v>
      </c>
      <c r="G95" s="152" t="str">
        <f t="shared" si="25"/>
        <v>--</v>
      </c>
      <c r="H95" s="109">
        <f t="shared" si="26"/>
        <v>0</v>
      </c>
      <c r="I95" s="25" t="s">
        <v>30</v>
      </c>
      <c r="J95" s="31" t="s">
        <v>30</v>
      </c>
      <c r="K95" s="82"/>
      <c r="L95" s="31"/>
      <c r="M95" s="24"/>
      <c r="N95" s="24"/>
      <c r="O95" s="24"/>
      <c r="P95" s="26"/>
      <c r="Q95" s="161"/>
      <c r="R95" s="105"/>
      <c r="S95" s="106"/>
      <c r="T95" s="106"/>
      <c r="U95" s="106"/>
      <c r="V95" s="105"/>
      <c r="W95" s="107">
        <f t="shared" si="27"/>
        <v>0</v>
      </c>
      <c r="X95" s="106"/>
      <c r="Y95" s="106"/>
      <c r="Z95" s="106"/>
      <c r="AA95" s="106"/>
      <c r="AB95" s="106"/>
      <c r="AC95" s="107">
        <f t="shared" si="28"/>
        <v>0</v>
      </c>
      <c r="AD95" s="108" t="str">
        <f>IF(AE95=0,"--",IF(AE95&lt;='[4]db fasce di rischio'!$B$4,'[4]db fasce di rischio'!$A$2,IF(AE95&lt;='[4]db fasce di rischio'!$D$4,'[4]db fasce di rischio'!$C$2,IF(AE95&lt;='[4]db fasce di rischio'!$F$4,'[4]db fasce di rischio'!$E$2,IF(AE95&lt;='[4]db fasce di rischio'!$H$4,'[4]db fasce di rischio'!$G$2,"")))))</f>
        <v>--</v>
      </c>
      <c r="AE95" s="109">
        <f t="shared" si="22"/>
        <v>0</v>
      </c>
      <c r="AF95" s="106"/>
      <c r="AG95" s="108" t="str">
        <f>IF(AH95=0,"--",IF(AH95&lt;='db fasce di rischio'!$B$4,'db fasce di rischio'!$A$2,IF(AH95&lt;='db fasce di rischio'!$D$4,'db fasce di rischio'!$C$2,IF(AH95&lt;='db fasce di rischio'!$F$4,'db fasce di rischio'!$E$2,IF(AH95&lt;='db fasce di rischio'!$H$4,'db fasce di rischio'!$G$2,"")))))</f>
        <v>--</v>
      </c>
      <c r="AH95" s="109">
        <f t="shared" si="23"/>
        <v>0</v>
      </c>
      <c r="AI95" s="108" t="str">
        <f t="shared" si="24"/>
        <v>--</v>
      </c>
      <c r="AJ95" s="28"/>
      <c r="AK95" s="28"/>
    </row>
    <row r="96" spans="1:37" ht="21" outlineLevel="1" x14ac:dyDescent="0.2">
      <c r="A96" s="161"/>
      <c r="B96" s="161"/>
      <c r="C96" s="24" t="s">
        <v>30</v>
      </c>
      <c r="D96" s="24" t="s">
        <v>30</v>
      </c>
      <c r="E96" s="24" t="s">
        <v>30</v>
      </c>
      <c r="F96" s="24" t="s">
        <v>30</v>
      </c>
      <c r="G96" s="152" t="str">
        <f t="shared" si="25"/>
        <v>--</v>
      </c>
      <c r="H96" s="109">
        <f t="shared" si="26"/>
        <v>0</v>
      </c>
      <c r="I96" s="25" t="s">
        <v>30</v>
      </c>
      <c r="J96" s="31" t="s">
        <v>30</v>
      </c>
      <c r="K96" s="82"/>
      <c r="L96" s="31"/>
      <c r="M96" s="24"/>
      <c r="N96" s="24"/>
      <c r="O96" s="24"/>
      <c r="P96" s="27"/>
      <c r="Q96" s="161"/>
      <c r="R96" s="105"/>
      <c r="S96" s="106"/>
      <c r="T96" s="106"/>
      <c r="U96" s="106"/>
      <c r="V96" s="105"/>
      <c r="W96" s="107">
        <f t="shared" si="27"/>
        <v>0</v>
      </c>
      <c r="X96" s="106"/>
      <c r="Y96" s="106"/>
      <c r="Z96" s="106"/>
      <c r="AA96" s="106"/>
      <c r="AB96" s="106"/>
      <c r="AC96" s="107">
        <f t="shared" si="28"/>
        <v>0</v>
      </c>
      <c r="AD96" s="108" t="str">
        <f>IF(AE96=0,"--",IF(AE96&lt;='[4]db fasce di rischio'!$B$4,'[4]db fasce di rischio'!$A$2,IF(AE96&lt;='[4]db fasce di rischio'!$D$4,'[4]db fasce di rischio'!$C$2,IF(AE96&lt;='[4]db fasce di rischio'!$F$4,'[4]db fasce di rischio'!$E$2,IF(AE96&lt;='[4]db fasce di rischio'!$H$4,'[4]db fasce di rischio'!$G$2,"")))))</f>
        <v>--</v>
      </c>
      <c r="AE96" s="109">
        <f t="shared" si="22"/>
        <v>0</v>
      </c>
      <c r="AF96" s="106"/>
      <c r="AG96" s="108" t="str">
        <f>IF(AH96=0,"--",IF(AH96&lt;='db fasce di rischio'!$B$4,'db fasce di rischio'!$A$2,IF(AH96&lt;='db fasce di rischio'!$D$4,'db fasce di rischio'!$C$2,IF(AH96&lt;='db fasce di rischio'!$F$4,'db fasce di rischio'!$E$2,IF(AH96&lt;='db fasce di rischio'!$H$4,'db fasce di rischio'!$G$2,"")))))</f>
        <v>--</v>
      </c>
      <c r="AH96" s="109">
        <f t="shared" si="23"/>
        <v>0</v>
      </c>
      <c r="AI96" s="108" t="str">
        <f t="shared" si="24"/>
        <v>--</v>
      </c>
      <c r="AJ96" s="28"/>
      <c r="AK96" s="28"/>
    </row>
    <row r="97" spans="1:37" ht="21" x14ac:dyDescent="0.2">
      <c r="A97" s="160"/>
      <c r="B97" s="160"/>
      <c r="C97" s="87"/>
      <c r="D97" s="87"/>
      <c r="E97" s="87"/>
      <c r="F97" s="87"/>
      <c r="G97" s="87"/>
      <c r="H97" s="87"/>
      <c r="I97" s="87"/>
      <c r="J97" s="87"/>
      <c r="K97" s="168"/>
      <c r="L97" s="87"/>
      <c r="M97" s="87"/>
      <c r="N97" s="87"/>
      <c r="O97" s="87"/>
      <c r="P97" s="87"/>
      <c r="Q97" s="160"/>
      <c r="R97" s="28"/>
      <c r="S97" s="28"/>
      <c r="T97" s="28"/>
      <c r="U97" s="28"/>
      <c r="V97" s="28"/>
      <c r="W97" s="28"/>
      <c r="X97" s="28"/>
      <c r="Y97" s="28"/>
      <c r="Z97" s="28"/>
      <c r="AA97" s="28"/>
      <c r="AB97" s="28"/>
      <c r="AC97" s="28"/>
      <c r="AD97" s="28"/>
      <c r="AE97" s="28"/>
      <c r="AF97" s="28"/>
      <c r="AG97" s="28"/>
      <c r="AH97" s="28"/>
      <c r="AI97" s="28"/>
      <c r="AJ97" s="28"/>
      <c r="AK97" s="28"/>
    </row>
    <row r="98" spans="1:37" ht="90.6" customHeight="1" x14ac:dyDescent="0.2">
      <c r="A98" s="29"/>
      <c r="B98" s="29"/>
      <c r="C98" s="30" t="s">
        <v>665</v>
      </c>
      <c r="D98" s="30"/>
      <c r="E98" s="28"/>
      <c r="F98" s="28"/>
      <c r="G98" s="28"/>
      <c r="H98" s="28"/>
      <c r="I98" s="28"/>
      <c r="J98" s="28"/>
      <c r="K98" s="80"/>
      <c r="L98" s="28"/>
      <c r="M98" s="28"/>
      <c r="N98" s="28"/>
      <c r="O98" s="79" t="s">
        <v>6</v>
      </c>
      <c r="P98" s="79" t="s">
        <v>666</v>
      </c>
      <c r="Q98" s="28"/>
      <c r="R98" s="192" t="str">
        <f>'Val testo - PNA 2019'!$A$4</f>
        <v>Livello di interesse “esterno”(1.1)</v>
      </c>
      <c r="S98" s="192" t="str">
        <f>'Val testo - PNA 2019'!$A$12</f>
        <v>Grado di discrezionalità del decisore interno alla PA rispetto al processo (1.2)</v>
      </c>
      <c r="T98" s="192" t="str">
        <f>'Val testo - PNA 2019'!$A$20</f>
        <v>Manifestazione di eventi corruttivi o di maladministration in passato (1.3)</v>
      </c>
      <c r="U98" s="192" t="str">
        <f>'Val testo - PNA 2019'!$A$28</f>
        <v>Complessità/opacità del processo decisionale (1.4)</v>
      </c>
      <c r="V98" s="192" t="str">
        <f>'Val testo - PNA 2019'!$A$36</f>
        <v>Livello di collaborazione del responsabile del processo (1.5)</v>
      </c>
      <c r="W98" s="193" t="s">
        <v>1276</v>
      </c>
      <c r="X98" s="192" t="str">
        <f>'Val testo - PNA 2019'!$A$46</f>
        <v>Impatto organizzativo (2.1)</v>
      </c>
      <c r="Y98" s="192" t="str">
        <f>'Val testo - PNA 2019'!$A$54</f>
        <v>Impatto derivante dalla definizione dei ruoli/responsabilità (2.2)</v>
      </c>
      <c r="Z98" s="192" t="str">
        <f>'Val testo - PNA 2019'!$A$62</f>
        <v>Impatto economico (2.3)</v>
      </c>
      <c r="AA98" s="192" t="str">
        <f>'Val testo - PNA 2019'!$A$70</f>
        <v>Impatto reputazionale (2.4)</v>
      </c>
      <c r="AB98" s="192" t="str">
        <f>'Val testo - PNA 2019'!$A$78</f>
        <v>Impatto organizzativo, economico e sull'immagine (2.5)</v>
      </c>
      <c r="AC98" s="193" t="s">
        <v>1276</v>
      </c>
      <c r="AD98" s="194" t="s">
        <v>1277</v>
      </c>
      <c r="AE98" s="194" t="s">
        <v>1278</v>
      </c>
      <c r="AF98" s="174" t="s">
        <v>1382</v>
      </c>
      <c r="AG98" s="173" t="s">
        <v>1303</v>
      </c>
      <c r="AH98" s="173" t="s">
        <v>1304</v>
      </c>
      <c r="AI98" s="175" t="s">
        <v>1387</v>
      </c>
      <c r="AJ98" s="28"/>
      <c r="AK98" s="28"/>
    </row>
    <row r="99" spans="1:37" ht="30.6" customHeight="1" x14ac:dyDescent="0.2">
      <c r="A99" s="160"/>
      <c r="B99" s="160">
        <v>5</v>
      </c>
      <c r="C99" s="265" t="s">
        <v>1257</v>
      </c>
      <c r="D99" s="266"/>
      <c r="E99" s="267"/>
      <c r="F99" s="270" t="s">
        <v>1553</v>
      </c>
      <c r="G99" s="270"/>
      <c r="H99" s="270"/>
      <c r="I99" s="270"/>
      <c r="J99" s="45" t="s">
        <v>11</v>
      </c>
      <c r="K99" s="271" t="s">
        <v>1488</v>
      </c>
      <c r="L99" s="271"/>
      <c r="M99" s="37"/>
      <c r="N99" s="153" t="s">
        <v>667</v>
      </c>
      <c r="O99" s="154" t="str">
        <f>IF(P99=0,"--",IF(P99&lt;='db fasce di rischio'!$B$4,'db fasce di rischio'!$A$2,IF(P99&lt;='db fasce di rischio'!$D$4,'db fasce di rischio'!$C$2,IF(P99&lt;='db fasce di rischio'!$F$4,'db fasce di rischio'!$E$2,IF(P99&lt;='db fasce di rischio'!$H$4,'db fasce di rischio'!$G$2,"")))))</f>
        <v>Basso</v>
      </c>
      <c r="P99" s="155">
        <f>IF(AH99=0,MAX(AH99:AH117),AH99)</f>
        <v>3.1680000000000006</v>
      </c>
      <c r="Q99" s="160"/>
      <c r="R99" s="105">
        <v>4</v>
      </c>
      <c r="S99" s="106">
        <v>2</v>
      </c>
      <c r="T99" s="106">
        <v>1</v>
      </c>
      <c r="U99" s="106">
        <v>1</v>
      </c>
      <c r="V99" s="105">
        <v>3</v>
      </c>
      <c r="W99" s="107">
        <f>SUM(R99:V99)/5</f>
        <v>2.2000000000000002</v>
      </c>
      <c r="X99" s="106">
        <v>4</v>
      </c>
      <c r="Y99" s="106">
        <v>4</v>
      </c>
      <c r="Z99" s="106">
        <v>3</v>
      </c>
      <c r="AA99" s="106">
        <v>3</v>
      </c>
      <c r="AB99" s="106">
        <v>4</v>
      </c>
      <c r="AC99" s="107">
        <f>SUM(X99:AB99)/5</f>
        <v>3.6</v>
      </c>
      <c r="AD99" s="108" t="str">
        <f>IF(AE99=0,"--",IF(AE99&lt;='[4]db fasce di rischio'!$B$4,'[4]db fasce di rischio'!$A$2,IF(AE99&lt;='[4]db fasce di rischio'!$D$4,'[4]db fasce di rischio'!$C$2,IF(AE99&lt;='[4]db fasce di rischio'!$F$4,'[4]db fasce di rischio'!$E$2,IF(AE99&lt;='[4]db fasce di rischio'!$H$4,'[4]db fasce di rischio'!$G$2,"")))))</f>
        <v>Medio</v>
      </c>
      <c r="AE99" s="109">
        <f>W99*AC99</f>
        <v>7.9200000000000008</v>
      </c>
      <c r="AF99" s="106">
        <v>0.4</v>
      </c>
      <c r="AG99" s="108" t="str">
        <f>IF(AH99=0,"--",IF(AH99&lt;='db fasce di rischio'!$B$4,'db fasce di rischio'!$A$2,IF(AH99&lt;='db fasce di rischio'!$D$4,'db fasce di rischio'!$C$2,IF(AH99&lt;='db fasce di rischio'!$F$4,'db fasce di rischio'!$E$2,IF(AH99&lt;='db fasce di rischio'!$H$4,'db fasce di rischio'!$G$2,"")))))</f>
        <v>Basso</v>
      </c>
      <c r="AH99" s="109">
        <f>IF(MAX(AH103:AH117)&gt;(AF99*AE99),MAX(AH103:AH117),AF99*AE99)</f>
        <v>3.1680000000000006</v>
      </c>
      <c r="AI99" s="108" t="str">
        <f>AG99</f>
        <v>Basso</v>
      </c>
      <c r="AJ99" s="28"/>
      <c r="AK99" s="28"/>
    </row>
    <row r="100" spans="1:37" ht="59.45" customHeight="1" x14ac:dyDescent="0.2">
      <c r="A100" s="160"/>
      <c r="B100" s="160"/>
      <c r="C100" s="268"/>
      <c r="D100" s="269"/>
      <c r="E100" s="269"/>
      <c r="F100" s="164"/>
      <c r="G100" s="164"/>
      <c r="H100" s="164"/>
      <c r="I100" s="164"/>
      <c r="J100" s="164"/>
      <c r="K100" s="164"/>
      <c r="L100" s="164"/>
      <c r="M100" s="165"/>
      <c r="N100" s="272" t="s">
        <v>1555</v>
      </c>
      <c r="O100" s="272"/>
      <c r="P100" s="272"/>
      <c r="Q100" s="160"/>
      <c r="R100" s="160"/>
      <c r="S100" s="28"/>
      <c r="T100" s="28"/>
      <c r="U100" s="28"/>
      <c r="V100" s="28"/>
      <c r="W100" s="28"/>
      <c r="X100" s="28"/>
      <c r="Y100" s="28"/>
      <c r="Z100" s="28"/>
      <c r="AA100" s="28"/>
      <c r="AB100" s="28"/>
      <c r="AC100" s="28"/>
      <c r="AD100" s="28"/>
      <c r="AE100" s="28"/>
      <c r="AF100" s="28"/>
      <c r="AG100" s="28"/>
      <c r="AH100" s="28"/>
      <c r="AI100" s="28"/>
      <c r="AJ100" s="28"/>
      <c r="AK100" s="28"/>
    </row>
    <row r="101" spans="1:37" ht="31.5" customHeight="1" outlineLevel="1" x14ac:dyDescent="0.2">
      <c r="A101" s="160"/>
      <c r="B101" s="160"/>
      <c r="C101" s="260" t="s">
        <v>1256</v>
      </c>
      <c r="D101" s="261"/>
      <c r="E101" s="151"/>
      <c r="F101" s="151"/>
      <c r="G101" s="151"/>
      <c r="H101" s="151"/>
      <c r="I101" s="151"/>
      <c r="J101" s="151"/>
      <c r="K101" s="150"/>
      <c r="L101" s="151"/>
      <c r="M101" s="156">
        <f>SUM(I88:I96)</f>
        <v>0</v>
      </c>
      <c r="N101" s="157"/>
      <c r="O101" s="157"/>
      <c r="P101" s="157"/>
      <c r="Q101" s="160"/>
      <c r="R101" s="160"/>
      <c r="S101" s="28"/>
      <c r="T101" s="28"/>
      <c r="U101" s="28"/>
      <c r="V101" s="28"/>
      <c r="W101" s="28"/>
      <c r="X101" s="28"/>
      <c r="Y101" s="28"/>
      <c r="Z101" s="28"/>
      <c r="AA101" s="28"/>
      <c r="AB101" s="28"/>
      <c r="AC101" s="28"/>
      <c r="AD101" s="28"/>
      <c r="AE101" s="28"/>
      <c r="AF101" s="28"/>
      <c r="AG101" s="28"/>
      <c r="AH101" s="28"/>
      <c r="AI101" s="28"/>
      <c r="AJ101" s="28"/>
      <c r="AK101" s="28"/>
    </row>
    <row r="102" spans="1:37" ht="81.95" customHeight="1" outlineLevel="1" x14ac:dyDescent="0.2">
      <c r="A102" s="161"/>
      <c r="B102" s="161"/>
      <c r="C102" s="22" t="s">
        <v>905</v>
      </c>
      <c r="D102" s="22" t="s">
        <v>906</v>
      </c>
      <c r="E102" s="22" t="s">
        <v>971</v>
      </c>
      <c r="F102" s="22" t="s">
        <v>970</v>
      </c>
      <c r="G102" s="262" t="s">
        <v>1299</v>
      </c>
      <c r="H102" s="263"/>
      <c r="I102" s="22" t="s">
        <v>969</v>
      </c>
      <c r="J102" s="22" t="s">
        <v>907</v>
      </c>
      <c r="K102" s="45" t="s">
        <v>972</v>
      </c>
      <c r="L102" s="45" t="s">
        <v>908</v>
      </c>
      <c r="M102" s="22" t="s">
        <v>630</v>
      </c>
      <c r="N102" s="22" t="s">
        <v>668</v>
      </c>
      <c r="O102" s="22" t="s">
        <v>669</v>
      </c>
      <c r="P102" s="22" t="s">
        <v>670</v>
      </c>
      <c r="Q102" s="161"/>
      <c r="R102" s="192" t="str">
        <f>'Val testo - PNA 2019'!$A$4</f>
        <v>Livello di interesse “esterno”(1.1)</v>
      </c>
      <c r="S102" s="192" t="str">
        <f>'Val testo - PNA 2019'!$A$12</f>
        <v>Grado di discrezionalità del decisore interno alla PA rispetto al processo (1.2)</v>
      </c>
      <c r="T102" s="192" t="str">
        <f>'Val testo - PNA 2019'!$A$20</f>
        <v>Manifestazione di eventi corruttivi o di maladministration in passato (1.3)</v>
      </c>
      <c r="U102" s="192" t="str">
        <f>'Val testo - PNA 2019'!$A$28</f>
        <v>Complessità/opacità del processo decisionale (1.4)</v>
      </c>
      <c r="V102" s="192" t="str">
        <f>'Val testo - PNA 2019'!$A$36</f>
        <v>Livello di collaborazione del responsabile del processo (1.5)</v>
      </c>
      <c r="W102" s="193" t="s">
        <v>1276</v>
      </c>
      <c r="X102" s="192" t="str">
        <f>'Val testo - PNA 2019'!$A$46</f>
        <v>Impatto organizzativo (2.1)</v>
      </c>
      <c r="Y102" s="192" t="str">
        <f>'Val testo - PNA 2019'!$A$54</f>
        <v>Impatto derivante dalla definizione dei ruoli/responsabilità (2.2)</v>
      </c>
      <c r="Z102" s="192" t="str">
        <f>'Val testo - PNA 2019'!$A$62</f>
        <v>Impatto economico (2.3)</v>
      </c>
      <c r="AA102" s="192" t="str">
        <f>'Val testo - PNA 2019'!$A$70</f>
        <v>Impatto reputazionale (2.4)</v>
      </c>
      <c r="AB102" s="192" t="str">
        <f>'Val testo - PNA 2019'!$A$78</f>
        <v>Impatto organizzativo, economico e sull'immagine (2.5)</v>
      </c>
      <c r="AC102" s="193" t="s">
        <v>1276</v>
      </c>
      <c r="AD102" s="194" t="s">
        <v>1277</v>
      </c>
      <c r="AE102" s="194" t="s">
        <v>1278</v>
      </c>
      <c r="AF102" s="174" t="s">
        <v>1382</v>
      </c>
      <c r="AG102" s="173" t="s">
        <v>1303</v>
      </c>
      <c r="AH102" s="22" t="s">
        <v>1293</v>
      </c>
      <c r="AI102" s="22" t="s">
        <v>1387</v>
      </c>
      <c r="AJ102" s="28"/>
      <c r="AK102" s="28"/>
    </row>
    <row r="103" spans="1:37" ht="55.5" customHeight="1" outlineLevel="1" x14ac:dyDescent="0.2">
      <c r="A103" s="161"/>
      <c r="B103" s="161"/>
      <c r="C103" s="24"/>
      <c r="D103" s="24" t="s">
        <v>1554</v>
      </c>
      <c r="E103" s="24" t="s">
        <v>234</v>
      </c>
      <c r="F103" s="24" t="s">
        <v>655</v>
      </c>
      <c r="G103" s="152" t="str">
        <f>AG103</f>
        <v>--</v>
      </c>
      <c r="H103" s="109">
        <f>AH103</f>
        <v>0</v>
      </c>
      <c r="I103" s="25" t="s">
        <v>892</v>
      </c>
      <c r="J103" s="31" t="s">
        <v>289</v>
      </c>
      <c r="K103" s="82" t="s">
        <v>1461</v>
      </c>
      <c r="L103" s="31" t="s">
        <v>35</v>
      </c>
      <c r="M103" s="24" t="s">
        <v>1462</v>
      </c>
      <c r="N103" s="220">
        <v>1</v>
      </c>
      <c r="O103" s="238" t="s">
        <v>1463</v>
      </c>
      <c r="P103" s="24" t="s">
        <v>1465</v>
      </c>
      <c r="Q103" s="161"/>
      <c r="R103" s="105"/>
      <c r="S103" s="106"/>
      <c r="T103" s="106"/>
      <c r="U103" s="106"/>
      <c r="V103" s="105"/>
      <c r="W103" s="107">
        <f>SUM(R103:V103)/5</f>
        <v>0</v>
      </c>
      <c r="X103" s="106"/>
      <c r="Y103" s="106"/>
      <c r="Z103" s="106"/>
      <c r="AA103" s="106"/>
      <c r="AB103" s="106"/>
      <c r="AC103" s="107">
        <f>SUM(X103:AB103)/5</f>
        <v>0</v>
      </c>
      <c r="AD103" s="108" t="str">
        <f>IF(AE103=0,"--",IF(AE103&lt;='[4]db fasce di rischio'!$B$4,'[4]db fasce di rischio'!$A$2,IF(AE103&lt;='[4]db fasce di rischio'!$D$4,'[4]db fasce di rischio'!$C$2,IF(AE103&lt;='[4]db fasce di rischio'!$F$4,'[4]db fasce di rischio'!$E$2,IF(AE103&lt;='[4]db fasce di rischio'!$H$4,'[4]db fasce di rischio'!$G$2,"")))))</f>
        <v>--</v>
      </c>
      <c r="AE103" s="109">
        <f t="shared" ref="AE103:AE117" si="29">W103*AC103</f>
        <v>0</v>
      </c>
      <c r="AF103" s="106"/>
      <c r="AG103" s="108" t="str">
        <f>IF(AH103=0,"--",IF(AH103&lt;='db fasce di rischio'!$B$4,'db fasce di rischio'!$A$2,IF(AH103&lt;='db fasce di rischio'!$D$4,'db fasce di rischio'!$C$2,IF(AH103&lt;='db fasce di rischio'!$F$4,'db fasce di rischio'!$E$2,IF(AH103&lt;='db fasce di rischio'!$H$4,'db fasce di rischio'!$G$2,"")))))</f>
        <v>--</v>
      </c>
      <c r="AH103" s="109">
        <f t="shared" ref="AH103:AH117" si="30">AF103*AE103</f>
        <v>0</v>
      </c>
      <c r="AI103" s="108" t="str">
        <f t="shared" ref="AI103:AI117" si="31">AG103</f>
        <v>--</v>
      </c>
      <c r="AJ103" s="28"/>
      <c r="AK103" s="28"/>
    </row>
    <row r="104" spans="1:37" ht="38.25" outlineLevel="1" x14ac:dyDescent="0.2">
      <c r="A104" s="161"/>
      <c r="B104" s="161"/>
      <c r="C104" s="24" t="s">
        <v>30</v>
      </c>
      <c r="D104" s="24" t="s">
        <v>30</v>
      </c>
      <c r="E104" s="24" t="s">
        <v>236</v>
      </c>
      <c r="F104" s="24" t="s">
        <v>658</v>
      </c>
      <c r="G104" s="152" t="str">
        <f t="shared" ref="G104:G117" si="32">AG104</f>
        <v>--</v>
      </c>
      <c r="H104" s="109">
        <f t="shared" ref="H104:H117" si="33">AH104</f>
        <v>0</v>
      </c>
      <c r="I104" s="25" t="s">
        <v>893</v>
      </c>
      <c r="J104" s="31" t="s">
        <v>303</v>
      </c>
      <c r="K104" s="82" t="s">
        <v>1461</v>
      </c>
      <c r="L104" s="31" t="s">
        <v>37</v>
      </c>
      <c r="M104" s="24" t="s">
        <v>1462</v>
      </c>
      <c r="N104" s="220">
        <v>1</v>
      </c>
      <c r="O104" s="238" t="s">
        <v>1463</v>
      </c>
      <c r="P104" s="24" t="s">
        <v>1465</v>
      </c>
      <c r="Q104" s="161"/>
      <c r="R104" s="105"/>
      <c r="S104" s="106"/>
      <c r="T104" s="106"/>
      <c r="U104" s="106"/>
      <c r="V104" s="105"/>
      <c r="W104" s="107">
        <f t="shared" ref="W104:W117" si="34">SUM(R104:V104)/5</f>
        <v>0</v>
      </c>
      <c r="X104" s="106"/>
      <c r="Y104" s="106"/>
      <c r="Z104" s="106"/>
      <c r="AA104" s="106"/>
      <c r="AB104" s="106"/>
      <c r="AC104" s="107">
        <f t="shared" ref="AC104:AC117" si="35">SUM(X104:AB104)/5</f>
        <v>0</v>
      </c>
      <c r="AD104" s="108" t="str">
        <f>IF(AE104=0,"--",IF(AE104&lt;='[4]db fasce di rischio'!$B$4,'[4]db fasce di rischio'!$A$2,IF(AE104&lt;='[4]db fasce di rischio'!$D$4,'[4]db fasce di rischio'!$C$2,IF(AE104&lt;='[4]db fasce di rischio'!$F$4,'[4]db fasce di rischio'!$E$2,IF(AE104&lt;='[4]db fasce di rischio'!$H$4,'[4]db fasce di rischio'!$G$2,"")))))</f>
        <v>--</v>
      </c>
      <c r="AE104" s="109">
        <f t="shared" si="29"/>
        <v>0</v>
      </c>
      <c r="AF104" s="106"/>
      <c r="AG104" s="108" t="str">
        <f>IF(AH104=0,"--",IF(AH104&lt;='db fasce di rischio'!$B$4,'db fasce di rischio'!$A$2,IF(AH104&lt;='db fasce di rischio'!$D$4,'db fasce di rischio'!$C$2,IF(AH104&lt;='db fasce di rischio'!$F$4,'db fasce di rischio'!$E$2,IF(AH104&lt;='db fasce di rischio'!$H$4,'db fasce di rischio'!$G$2,"")))))</f>
        <v>--</v>
      </c>
      <c r="AH104" s="109">
        <f t="shared" si="30"/>
        <v>0</v>
      </c>
      <c r="AI104" s="108" t="str">
        <f t="shared" si="31"/>
        <v>--</v>
      </c>
      <c r="AJ104" s="28"/>
      <c r="AK104" s="28"/>
    </row>
    <row r="105" spans="1:37" ht="25.5" outlineLevel="1" x14ac:dyDescent="0.2">
      <c r="A105" s="161"/>
      <c r="B105" s="161"/>
      <c r="C105" s="24" t="s">
        <v>30</v>
      </c>
      <c r="D105" s="24" t="s">
        <v>30</v>
      </c>
      <c r="E105" s="24" t="s">
        <v>238</v>
      </c>
      <c r="F105" s="24" t="s">
        <v>662</v>
      </c>
      <c r="G105" s="152" t="str">
        <f t="shared" si="32"/>
        <v>--</v>
      </c>
      <c r="H105" s="109">
        <f t="shared" si="33"/>
        <v>0</v>
      </c>
      <c r="I105" s="25" t="s">
        <v>892</v>
      </c>
      <c r="J105" s="31" t="s">
        <v>308</v>
      </c>
      <c r="K105" s="82" t="s">
        <v>1461</v>
      </c>
      <c r="L105" s="31" t="s">
        <v>35</v>
      </c>
      <c r="M105" s="24" t="s">
        <v>1462</v>
      </c>
      <c r="N105" s="220">
        <v>1</v>
      </c>
      <c r="O105" s="238" t="s">
        <v>1463</v>
      </c>
      <c r="P105" s="24" t="s">
        <v>1465</v>
      </c>
      <c r="Q105" s="161"/>
      <c r="R105" s="105"/>
      <c r="S105" s="106"/>
      <c r="T105" s="106"/>
      <c r="U105" s="106"/>
      <c r="V105" s="105"/>
      <c r="W105" s="107">
        <f t="shared" si="34"/>
        <v>0</v>
      </c>
      <c r="X105" s="106"/>
      <c r="Y105" s="106"/>
      <c r="Z105" s="106"/>
      <c r="AA105" s="106"/>
      <c r="AB105" s="106"/>
      <c r="AC105" s="107">
        <f t="shared" si="35"/>
        <v>0</v>
      </c>
      <c r="AD105" s="108" t="str">
        <f>IF(AE105=0,"--",IF(AE105&lt;='[4]db fasce di rischio'!$B$4,'[4]db fasce di rischio'!$A$2,IF(AE105&lt;='[4]db fasce di rischio'!$D$4,'[4]db fasce di rischio'!$C$2,IF(AE105&lt;='[4]db fasce di rischio'!$F$4,'[4]db fasce di rischio'!$E$2,IF(AE105&lt;='[4]db fasce di rischio'!$H$4,'[4]db fasce di rischio'!$G$2,"")))))</f>
        <v>--</v>
      </c>
      <c r="AE105" s="109">
        <f t="shared" si="29"/>
        <v>0</v>
      </c>
      <c r="AF105" s="106"/>
      <c r="AG105" s="108" t="str">
        <f>IF(AH105=0,"--",IF(AH105&lt;='db fasce di rischio'!$B$4,'db fasce di rischio'!$A$2,IF(AH105&lt;='db fasce di rischio'!$D$4,'db fasce di rischio'!$C$2,IF(AH105&lt;='db fasce di rischio'!$F$4,'db fasce di rischio'!$E$2,IF(AH105&lt;='db fasce di rischio'!$H$4,'db fasce di rischio'!$G$2,"")))))</f>
        <v>--</v>
      </c>
      <c r="AH105" s="109">
        <f t="shared" si="30"/>
        <v>0</v>
      </c>
      <c r="AI105" s="108" t="str">
        <f t="shared" si="31"/>
        <v>--</v>
      </c>
      <c r="AJ105" s="28"/>
      <c r="AK105" s="28"/>
    </row>
    <row r="106" spans="1:37" ht="25.5" outlineLevel="1" x14ac:dyDescent="0.2">
      <c r="A106" s="161"/>
      <c r="B106" s="161"/>
      <c r="C106" s="24" t="s">
        <v>30</v>
      </c>
      <c r="D106" s="24" t="s">
        <v>30</v>
      </c>
      <c r="E106" s="24"/>
      <c r="F106" s="24" t="s">
        <v>30</v>
      </c>
      <c r="G106" s="152" t="str">
        <f t="shared" si="32"/>
        <v>--</v>
      </c>
      <c r="H106" s="109">
        <f t="shared" si="33"/>
        <v>0</v>
      </c>
      <c r="I106" s="25" t="s">
        <v>30</v>
      </c>
      <c r="J106" s="31" t="s">
        <v>817</v>
      </c>
      <c r="K106" s="82" t="s">
        <v>1461</v>
      </c>
      <c r="L106" s="31" t="s">
        <v>36</v>
      </c>
      <c r="M106" s="24" t="s">
        <v>1462</v>
      </c>
      <c r="N106" s="220">
        <v>1</v>
      </c>
      <c r="O106" s="238" t="s">
        <v>1463</v>
      </c>
      <c r="P106" s="24" t="s">
        <v>1465</v>
      </c>
      <c r="Q106" s="161"/>
      <c r="R106" s="105"/>
      <c r="S106" s="106"/>
      <c r="T106" s="106"/>
      <c r="U106" s="106"/>
      <c r="V106" s="105"/>
      <c r="W106" s="107">
        <f t="shared" si="34"/>
        <v>0</v>
      </c>
      <c r="X106" s="106"/>
      <c r="Y106" s="106"/>
      <c r="Z106" s="106"/>
      <c r="AA106" s="106"/>
      <c r="AB106" s="106"/>
      <c r="AC106" s="107">
        <f t="shared" si="35"/>
        <v>0</v>
      </c>
      <c r="AD106" s="108" t="str">
        <f>IF(AE106=0,"--",IF(AE106&lt;='[4]db fasce di rischio'!$B$4,'[4]db fasce di rischio'!$A$2,IF(AE106&lt;='[4]db fasce di rischio'!$D$4,'[4]db fasce di rischio'!$C$2,IF(AE106&lt;='[4]db fasce di rischio'!$F$4,'[4]db fasce di rischio'!$E$2,IF(AE106&lt;='[4]db fasce di rischio'!$H$4,'[4]db fasce di rischio'!$G$2,"")))))</f>
        <v>--</v>
      </c>
      <c r="AE106" s="109">
        <f t="shared" si="29"/>
        <v>0</v>
      </c>
      <c r="AF106" s="106"/>
      <c r="AG106" s="108" t="str">
        <f>IF(AH106=0,"--",IF(AH106&lt;='db fasce di rischio'!$B$4,'db fasce di rischio'!$A$2,IF(AH106&lt;='db fasce di rischio'!$D$4,'db fasce di rischio'!$C$2,IF(AH106&lt;='db fasce di rischio'!$F$4,'db fasce di rischio'!$E$2,IF(AH106&lt;='db fasce di rischio'!$H$4,'db fasce di rischio'!$G$2,"")))))</f>
        <v>--</v>
      </c>
      <c r="AH106" s="109">
        <f t="shared" si="30"/>
        <v>0</v>
      </c>
      <c r="AI106" s="108" t="str">
        <f t="shared" si="31"/>
        <v>--</v>
      </c>
      <c r="AJ106" s="28"/>
      <c r="AK106" s="28"/>
    </row>
    <row r="107" spans="1:37" ht="38.25" outlineLevel="1" x14ac:dyDescent="0.2">
      <c r="A107" s="161"/>
      <c r="B107" s="161"/>
      <c r="C107" s="24" t="s">
        <v>30</v>
      </c>
      <c r="D107" s="24" t="s">
        <v>30</v>
      </c>
      <c r="E107" s="24" t="s">
        <v>240</v>
      </c>
      <c r="F107" s="24" t="s">
        <v>30</v>
      </c>
      <c r="G107" s="152" t="str">
        <f t="shared" si="32"/>
        <v>--</v>
      </c>
      <c r="H107" s="109">
        <f t="shared" si="33"/>
        <v>0</v>
      </c>
      <c r="I107" s="25" t="s">
        <v>30</v>
      </c>
      <c r="J107" s="31" t="s">
        <v>30</v>
      </c>
      <c r="K107" s="82"/>
      <c r="L107" s="31"/>
      <c r="M107" s="24"/>
      <c r="N107" s="24"/>
      <c r="O107" s="24"/>
      <c r="P107" s="24"/>
      <c r="Q107" s="161"/>
      <c r="R107" s="105"/>
      <c r="S107" s="106"/>
      <c r="T107" s="106"/>
      <c r="U107" s="106"/>
      <c r="V107" s="105"/>
      <c r="W107" s="107">
        <f t="shared" si="34"/>
        <v>0</v>
      </c>
      <c r="X107" s="106"/>
      <c r="Y107" s="106"/>
      <c r="Z107" s="106"/>
      <c r="AA107" s="106"/>
      <c r="AB107" s="106"/>
      <c r="AC107" s="107">
        <f t="shared" si="35"/>
        <v>0</v>
      </c>
      <c r="AD107" s="108" t="str">
        <f>IF(AE107=0,"--",IF(AE107&lt;='[4]db fasce di rischio'!$B$4,'[4]db fasce di rischio'!$A$2,IF(AE107&lt;='[4]db fasce di rischio'!$D$4,'[4]db fasce di rischio'!$C$2,IF(AE107&lt;='[4]db fasce di rischio'!$F$4,'[4]db fasce di rischio'!$E$2,IF(AE107&lt;='[4]db fasce di rischio'!$H$4,'[4]db fasce di rischio'!$G$2,"")))))</f>
        <v>--</v>
      </c>
      <c r="AE107" s="109">
        <f t="shared" si="29"/>
        <v>0</v>
      </c>
      <c r="AF107" s="106"/>
      <c r="AG107" s="108" t="str">
        <f>IF(AH107=0,"--",IF(AH107&lt;='db fasce di rischio'!$B$4,'db fasce di rischio'!$A$2,IF(AH107&lt;='db fasce di rischio'!$D$4,'db fasce di rischio'!$C$2,IF(AH107&lt;='db fasce di rischio'!$F$4,'db fasce di rischio'!$E$2,IF(AH107&lt;='db fasce di rischio'!$H$4,'db fasce di rischio'!$G$2,"")))))</f>
        <v>--</v>
      </c>
      <c r="AH107" s="109">
        <f t="shared" si="30"/>
        <v>0</v>
      </c>
      <c r="AI107" s="108" t="str">
        <f t="shared" si="31"/>
        <v>--</v>
      </c>
      <c r="AJ107" s="28"/>
      <c r="AK107" s="28"/>
    </row>
    <row r="108" spans="1:37" ht="21" outlineLevel="1" x14ac:dyDescent="0.2">
      <c r="A108" s="161"/>
      <c r="B108" s="161"/>
      <c r="C108" s="24" t="s">
        <v>30</v>
      </c>
      <c r="D108" s="24" t="s">
        <v>30</v>
      </c>
      <c r="E108" s="24" t="s">
        <v>30</v>
      </c>
      <c r="F108" s="24" t="s">
        <v>30</v>
      </c>
      <c r="G108" s="152" t="str">
        <f t="shared" si="32"/>
        <v>--</v>
      </c>
      <c r="H108" s="109">
        <f t="shared" si="33"/>
        <v>0</v>
      </c>
      <c r="I108" s="25" t="s">
        <v>30</v>
      </c>
      <c r="J108" s="31" t="s">
        <v>30</v>
      </c>
      <c r="K108" s="82"/>
      <c r="L108" s="31"/>
      <c r="M108" s="24"/>
      <c r="N108" s="24"/>
      <c r="O108" s="24"/>
      <c r="P108" s="24"/>
      <c r="Q108" s="161"/>
      <c r="R108" s="105"/>
      <c r="S108" s="106"/>
      <c r="T108" s="106"/>
      <c r="U108" s="106"/>
      <c r="V108" s="105"/>
      <c r="W108" s="107">
        <f t="shared" si="34"/>
        <v>0</v>
      </c>
      <c r="X108" s="106"/>
      <c r="Y108" s="106"/>
      <c r="Z108" s="106"/>
      <c r="AA108" s="106"/>
      <c r="AB108" s="106"/>
      <c r="AC108" s="107">
        <f t="shared" si="35"/>
        <v>0</v>
      </c>
      <c r="AD108" s="108" t="str">
        <f>IF(AE108=0,"--",IF(AE108&lt;='[4]db fasce di rischio'!$B$4,'[4]db fasce di rischio'!$A$2,IF(AE108&lt;='[4]db fasce di rischio'!$D$4,'[4]db fasce di rischio'!$C$2,IF(AE108&lt;='[4]db fasce di rischio'!$F$4,'[4]db fasce di rischio'!$E$2,IF(AE108&lt;='[4]db fasce di rischio'!$H$4,'[4]db fasce di rischio'!$G$2,"")))))</f>
        <v>--</v>
      </c>
      <c r="AE108" s="109">
        <f t="shared" si="29"/>
        <v>0</v>
      </c>
      <c r="AF108" s="106"/>
      <c r="AG108" s="108" t="str">
        <f>IF(AH108=0,"--",IF(AH108&lt;='db fasce di rischio'!$B$4,'db fasce di rischio'!$A$2,IF(AH108&lt;='db fasce di rischio'!$D$4,'db fasce di rischio'!$C$2,IF(AH108&lt;='db fasce di rischio'!$F$4,'db fasce di rischio'!$E$2,IF(AH108&lt;='db fasce di rischio'!$H$4,'db fasce di rischio'!$G$2,"")))))</f>
        <v>--</v>
      </c>
      <c r="AH108" s="109">
        <f t="shared" si="30"/>
        <v>0</v>
      </c>
      <c r="AI108" s="108" t="str">
        <f t="shared" si="31"/>
        <v>--</v>
      </c>
      <c r="AJ108" s="28"/>
      <c r="AK108" s="28"/>
    </row>
    <row r="109" spans="1:37" ht="21" outlineLevel="1" x14ac:dyDescent="0.2">
      <c r="A109" s="161"/>
      <c r="B109" s="161"/>
      <c r="C109" s="24" t="s">
        <v>30</v>
      </c>
      <c r="D109" s="24" t="s">
        <v>30</v>
      </c>
      <c r="E109" s="24" t="s">
        <v>30</v>
      </c>
      <c r="F109" s="24" t="s">
        <v>30</v>
      </c>
      <c r="G109" s="152" t="str">
        <f t="shared" si="32"/>
        <v>--</v>
      </c>
      <c r="H109" s="109">
        <f t="shared" si="33"/>
        <v>0</v>
      </c>
      <c r="I109" s="25" t="s">
        <v>30</v>
      </c>
      <c r="J109" s="31" t="s">
        <v>30</v>
      </c>
      <c r="K109" s="82"/>
      <c r="L109" s="31"/>
      <c r="M109" s="24"/>
      <c r="N109" s="24"/>
      <c r="O109" s="24"/>
      <c r="P109" s="24"/>
      <c r="Q109" s="161"/>
      <c r="R109" s="105"/>
      <c r="S109" s="106"/>
      <c r="T109" s="106"/>
      <c r="U109" s="106"/>
      <c r="V109" s="105"/>
      <c r="W109" s="107">
        <f t="shared" si="34"/>
        <v>0</v>
      </c>
      <c r="X109" s="106"/>
      <c r="Y109" s="106"/>
      <c r="Z109" s="106"/>
      <c r="AA109" s="106"/>
      <c r="AB109" s="106"/>
      <c r="AC109" s="107">
        <f t="shared" si="35"/>
        <v>0</v>
      </c>
      <c r="AD109" s="108" t="str">
        <f>IF(AE109=0,"--",IF(AE109&lt;='[4]db fasce di rischio'!$B$4,'[4]db fasce di rischio'!$A$2,IF(AE109&lt;='[4]db fasce di rischio'!$D$4,'[4]db fasce di rischio'!$C$2,IF(AE109&lt;='[4]db fasce di rischio'!$F$4,'[4]db fasce di rischio'!$E$2,IF(AE109&lt;='[4]db fasce di rischio'!$H$4,'[4]db fasce di rischio'!$G$2,"")))))</f>
        <v>--</v>
      </c>
      <c r="AE109" s="109">
        <f t="shared" si="29"/>
        <v>0</v>
      </c>
      <c r="AF109" s="106"/>
      <c r="AG109" s="108" t="str">
        <f>IF(AH109=0,"--",IF(AH109&lt;='db fasce di rischio'!$B$4,'db fasce di rischio'!$A$2,IF(AH109&lt;='db fasce di rischio'!$D$4,'db fasce di rischio'!$C$2,IF(AH109&lt;='db fasce di rischio'!$F$4,'db fasce di rischio'!$E$2,IF(AH109&lt;='db fasce di rischio'!$H$4,'db fasce di rischio'!$G$2,"")))))</f>
        <v>--</v>
      </c>
      <c r="AH109" s="109">
        <f t="shared" si="30"/>
        <v>0</v>
      </c>
      <c r="AI109" s="108" t="str">
        <f t="shared" si="31"/>
        <v>--</v>
      </c>
      <c r="AJ109" s="28"/>
      <c r="AK109" s="28"/>
    </row>
    <row r="110" spans="1:37" ht="21" outlineLevel="1" x14ac:dyDescent="0.2">
      <c r="A110" s="161"/>
      <c r="B110" s="161"/>
      <c r="C110" s="24" t="s">
        <v>30</v>
      </c>
      <c r="D110" s="24" t="s">
        <v>30</v>
      </c>
      <c r="E110" s="24" t="s">
        <v>30</v>
      </c>
      <c r="F110" s="24" t="s">
        <v>30</v>
      </c>
      <c r="G110" s="152" t="str">
        <f t="shared" si="32"/>
        <v>--</v>
      </c>
      <c r="H110" s="109">
        <f t="shared" si="33"/>
        <v>0</v>
      </c>
      <c r="I110" s="25" t="s">
        <v>30</v>
      </c>
      <c r="J110" s="31" t="s">
        <v>30</v>
      </c>
      <c r="K110" s="82"/>
      <c r="L110" s="31"/>
      <c r="M110" s="24"/>
      <c r="N110" s="24"/>
      <c r="O110" s="24"/>
      <c r="P110" s="24"/>
      <c r="Q110" s="161"/>
      <c r="R110" s="105"/>
      <c r="S110" s="106"/>
      <c r="T110" s="106"/>
      <c r="U110" s="106"/>
      <c r="V110" s="105"/>
      <c r="W110" s="107">
        <f t="shared" si="34"/>
        <v>0</v>
      </c>
      <c r="X110" s="106"/>
      <c r="Y110" s="106"/>
      <c r="Z110" s="106"/>
      <c r="AA110" s="106"/>
      <c r="AB110" s="106"/>
      <c r="AC110" s="107">
        <f t="shared" si="35"/>
        <v>0</v>
      </c>
      <c r="AD110" s="108" t="str">
        <f>IF(AE110=0,"--",IF(AE110&lt;='[4]db fasce di rischio'!$B$4,'[4]db fasce di rischio'!$A$2,IF(AE110&lt;='[4]db fasce di rischio'!$D$4,'[4]db fasce di rischio'!$C$2,IF(AE110&lt;='[4]db fasce di rischio'!$F$4,'[4]db fasce di rischio'!$E$2,IF(AE110&lt;='[4]db fasce di rischio'!$H$4,'[4]db fasce di rischio'!$G$2,"")))))</f>
        <v>--</v>
      </c>
      <c r="AE110" s="109">
        <f t="shared" si="29"/>
        <v>0</v>
      </c>
      <c r="AF110" s="106"/>
      <c r="AG110" s="108" t="str">
        <f>IF(AH110=0,"--",IF(AH110&lt;='db fasce di rischio'!$B$4,'db fasce di rischio'!$A$2,IF(AH110&lt;='db fasce di rischio'!$D$4,'db fasce di rischio'!$C$2,IF(AH110&lt;='db fasce di rischio'!$F$4,'db fasce di rischio'!$E$2,IF(AH110&lt;='db fasce di rischio'!$H$4,'db fasce di rischio'!$G$2,"")))))</f>
        <v>--</v>
      </c>
      <c r="AH110" s="109">
        <f t="shared" si="30"/>
        <v>0</v>
      </c>
      <c r="AI110" s="108" t="str">
        <f t="shared" si="31"/>
        <v>--</v>
      </c>
      <c r="AJ110" s="28"/>
      <c r="AK110" s="28"/>
    </row>
    <row r="111" spans="1:37" ht="21" outlineLevel="1" x14ac:dyDescent="0.2">
      <c r="A111" s="161"/>
      <c r="B111" s="161"/>
      <c r="C111" s="24" t="s">
        <v>30</v>
      </c>
      <c r="D111" s="24" t="s">
        <v>30</v>
      </c>
      <c r="E111" s="24" t="s">
        <v>30</v>
      </c>
      <c r="F111" s="24" t="s">
        <v>30</v>
      </c>
      <c r="G111" s="152" t="str">
        <f t="shared" si="32"/>
        <v>--</v>
      </c>
      <c r="H111" s="109">
        <f t="shared" si="33"/>
        <v>0</v>
      </c>
      <c r="I111" s="25" t="s">
        <v>30</v>
      </c>
      <c r="J111" s="31" t="s">
        <v>30</v>
      </c>
      <c r="K111" s="83"/>
      <c r="L111" s="31"/>
      <c r="M111" s="24"/>
      <c r="N111" s="24"/>
      <c r="O111" s="24"/>
      <c r="P111" s="24"/>
      <c r="Q111" s="161"/>
      <c r="R111" s="105"/>
      <c r="S111" s="106"/>
      <c r="T111" s="106"/>
      <c r="U111" s="106"/>
      <c r="V111" s="105"/>
      <c r="W111" s="107">
        <f t="shared" si="34"/>
        <v>0</v>
      </c>
      <c r="X111" s="106"/>
      <c r="Y111" s="106"/>
      <c r="Z111" s="106"/>
      <c r="AA111" s="106"/>
      <c r="AB111" s="106"/>
      <c r="AC111" s="107">
        <f t="shared" si="35"/>
        <v>0</v>
      </c>
      <c r="AD111" s="108" t="str">
        <f>IF(AE111=0,"--",IF(AE111&lt;='[4]db fasce di rischio'!$B$4,'[4]db fasce di rischio'!$A$2,IF(AE111&lt;='[4]db fasce di rischio'!$D$4,'[4]db fasce di rischio'!$C$2,IF(AE111&lt;='[4]db fasce di rischio'!$F$4,'[4]db fasce di rischio'!$E$2,IF(AE111&lt;='[4]db fasce di rischio'!$H$4,'[4]db fasce di rischio'!$G$2,"")))))</f>
        <v>--</v>
      </c>
      <c r="AE111" s="109">
        <f t="shared" si="29"/>
        <v>0</v>
      </c>
      <c r="AF111" s="106"/>
      <c r="AG111" s="108" t="str">
        <f>IF(AH111=0,"--",IF(AH111&lt;='db fasce di rischio'!$B$4,'db fasce di rischio'!$A$2,IF(AH111&lt;='db fasce di rischio'!$D$4,'db fasce di rischio'!$C$2,IF(AH111&lt;='db fasce di rischio'!$F$4,'db fasce di rischio'!$E$2,IF(AH111&lt;='db fasce di rischio'!$H$4,'db fasce di rischio'!$G$2,"")))))</f>
        <v>--</v>
      </c>
      <c r="AH111" s="109">
        <f t="shared" si="30"/>
        <v>0</v>
      </c>
      <c r="AI111" s="108" t="str">
        <f t="shared" si="31"/>
        <v>--</v>
      </c>
      <c r="AJ111" s="28"/>
      <c r="AK111" s="28"/>
    </row>
    <row r="112" spans="1:37" ht="21" outlineLevel="1" x14ac:dyDescent="0.2">
      <c r="A112" s="161"/>
      <c r="B112" s="161"/>
      <c r="C112" s="24" t="s">
        <v>30</v>
      </c>
      <c r="D112" s="24" t="s">
        <v>30</v>
      </c>
      <c r="E112" s="24" t="s">
        <v>30</v>
      </c>
      <c r="F112" s="24" t="s">
        <v>30</v>
      </c>
      <c r="G112" s="152" t="str">
        <f t="shared" si="32"/>
        <v>--</v>
      </c>
      <c r="H112" s="109">
        <f t="shared" si="33"/>
        <v>0</v>
      </c>
      <c r="I112" s="25" t="s">
        <v>30</v>
      </c>
      <c r="J112" s="31" t="s">
        <v>30</v>
      </c>
      <c r="K112" s="83"/>
      <c r="L112" s="31"/>
      <c r="M112" s="24"/>
      <c r="N112" s="24"/>
      <c r="O112" s="24"/>
      <c r="P112" s="24"/>
      <c r="Q112" s="161"/>
      <c r="R112" s="105"/>
      <c r="S112" s="106"/>
      <c r="T112" s="106"/>
      <c r="U112" s="106"/>
      <c r="V112" s="105"/>
      <c r="W112" s="107">
        <f t="shared" si="34"/>
        <v>0</v>
      </c>
      <c r="X112" s="106"/>
      <c r="Y112" s="106"/>
      <c r="Z112" s="106"/>
      <c r="AA112" s="106"/>
      <c r="AB112" s="106"/>
      <c r="AC112" s="107">
        <f t="shared" si="35"/>
        <v>0</v>
      </c>
      <c r="AD112" s="108" t="str">
        <f>IF(AE112=0,"--",IF(AE112&lt;='[4]db fasce di rischio'!$B$4,'[4]db fasce di rischio'!$A$2,IF(AE112&lt;='[4]db fasce di rischio'!$D$4,'[4]db fasce di rischio'!$C$2,IF(AE112&lt;='[4]db fasce di rischio'!$F$4,'[4]db fasce di rischio'!$E$2,IF(AE112&lt;='[4]db fasce di rischio'!$H$4,'[4]db fasce di rischio'!$G$2,"")))))</f>
        <v>--</v>
      </c>
      <c r="AE112" s="109">
        <f t="shared" si="29"/>
        <v>0</v>
      </c>
      <c r="AF112" s="106"/>
      <c r="AG112" s="108" t="str">
        <f>IF(AH112=0,"--",IF(AH112&lt;='db fasce di rischio'!$B$4,'db fasce di rischio'!$A$2,IF(AH112&lt;='db fasce di rischio'!$D$4,'db fasce di rischio'!$C$2,IF(AH112&lt;='db fasce di rischio'!$F$4,'db fasce di rischio'!$E$2,IF(AH112&lt;='db fasce di rischio'!$H$4,'db fasce di rischio'!$G$2,"")))))</f>
        <v>--</v>
      </c>
      <c r="AH112" s="109">
        <f t="shared" si="30"/>
        <v>0</v>
      </c>
      <c r="AI112" s="108" t="str">
        <f t="shared" si="31"/>
        <v>--</v>
      </c>
      <c r="AJ112" s="28"/>
      <c r="AK112" s="28"/>
    </row>
    <row r="113" spans="1:37" ht="21" outlineLevel="1" x14ac:dyDescent="0.2">
      <c r="A113" s="161"/>
      <c r="B113" s="161"/>
      <c r="C113" s="24" t="s">
        <v>30</v>
      </c>
      <c r="D113" s="24" t="s">
        <v>30</v>
      </c>
      <c r="E113" s="24" t="s">
        <v>30</v>
      </c>
      <c r="F113" s="24" t="s">
        <v>30</v>
      </c>
      <c r="G113" s="152" t="str">
        <f t="shared" si="32"/>
        <v>--</v>
      </c>
      <c r="H113" s="109">
        <f t="shared" si="33"/>
        <v>0</v>
      </c>
      <c r="I113" s="25" t="s">
        <v>30</v>
      </c>
      <c r="J113" s="31" t="s">
        <v>30</v>
      </c>
      <c r="K113" s="83"/>
      <c r="L113" s="31"/>
      <c r="M113" s="24"/>
      <c r="N113" s="24"/>
      <c r="O113" s="24"/>
      <c r="P113" s="24"/>
      <c r="Q113" s="161"/>
      <c r="R113" s="105"/>
      <c r="S113" s="106"/>
      <c r="T113" s="106"/>
      <c r="U113" s="106"/>
      <c r="V113" s="105"/>
      <c r="W113" s="107">
        <f t="shared" si="34"/>
        <v>0</v>
      </c>
      <c r="X113" s="106"/>
      <c r="Y113" s="106"/>
      <c r="Z113" s="106"/>
      <c r="AA113" s="106"/>
      <c r="AB113" s="106"/>
      <c r="AC113" s="107">
        <f t="shared" si="35"/>
        <v>0</v>
      </c>
      <c r="AD113" s="108" t="str">
        <f>IF(AE113=0,"--",IF(AE113&lt;='[4]db fasce di rischio'!$B$4,'[4]db fasce di rischio'!$A$2,IF(AE113&lt;='[4]db fasce di rischio'!$D$4,'[4]db fasce di rischio'!$C$2,IF(AE113&lt;='[4]db fasce di rischio'!$F$4,'[4]db fasce di rischio'!$E$2,IF(AE113&lt;='[4]db fasce di rischio'!$H$4,'[4]db fasce di rischio'!$G$2,"")))))</f>
        <v>--</v>
      </c>
      <c r="AE113" s="109">
        <f t="shared" si="29"/>
        <v>0</v>
      </c>
      <c r="AF113" s="106"/>
      <c r="AG113" s="108" t="str">
        <f>IF(AH113=0,"--",IF(AH113&lt;='db fasce di rischio'!$B$4,'db fasce di rischio'!$A$2,IF(AH113&lt;='db fasce di rischio'!$D$4,'db fasce di rischio'!$C$2,IF(AH113&lt;='db fasce di rischio'!$F$4,'db fasce di rischio'!$E$2,IF(AH113&lt;='db fasce di rischio'!$H$4,'db fasce di rischio'!$G$2,"")))))</f>
        <v>--</v>
      </c>
      <c r="AH113" s="109">
        <f t="shared" si="30"/>
        <v>0</v>
      </c>
      <c r="AI113" s="108" t="str">
        <f t="shared" si="31"/>
        <v>--</v>
      </c>
      <c r="AJ113" s="28"/>
      <c r="AK113" s="28"/>
    </row>
    <row r="114" spans="1:37" ht="21" outlineLevel="1" x14ac:dyDescent="0.2">
      <c r="A114" s="161"/>
      <c r="B114" s="161"/>
      <c r="C114" s="24" t="s">
        <v>30</v>
      </c>
      <c r="D114" s="24" t="s">
        <v>30</v>
      </c>
      <c r="E114" s="24" t="s">
        <v>30</v>
      </c>
      <c r="F114" s="24" t="s">
        <v>30</v>
      </c>
      <c r="G114" s="152" t="str">
        <f t="shared" si="32"/>
        <v>--</v>
      </c>
      <c r="H114" s="109">
        <f t="shared" si="33"/>
        <v>0</v>
      </c>
      <c r="I114" s="25" t="s">
        <v>30</v>
      </c>
      <c r="J114" s="31" t="s">
        <v>30</v>
      </c>
      <c r="K114" s="83"/>
      <c r="L114" s="31"/>
      <c r="M114" s="24"/>
      <c r="N114" s="24"/>
      <c r="O114" s="24"/>
      <c r="P114" s="24"/>
      <c r="Q114" s="161"/>
      <c r="R114" s="105"/>
      <c r="S114" s="106"/>
      <c r="T114" s="106"/>
      <c r="U114" s="106"/>
      <c r="V114" s="105"/>
      <c r="W114" s="107">
        <f t="shared" si="34"/>
        <v>0</v>
      </c>
      <c r="X114" s="106"/>
      <c r="Y114" s="106"/>
      <c r="Z114" s="106"/>
      <c r="AA114" s="106"/>
      <c r="AB114" s="106"/>
      <c r="AC114" s="107">
        <f t="shared" si="35"/>
        <v>0</v>
      </c>
      <c r="AD114" s="108" t="str">
        <f>IF(AE114=0,"--",IF(AE114&lt;='[4]db fasce di rischio'!$B$4,'[4]db fasce di rischio'!$A$2,IF(AE114&lt;='[4]db fasce di rischio'!$D$4,'[4]db fasce di rischio'!$C$2,IF(AE114&lt;='[4]db fasce di rischio'!$F$4,'[4]db fasce di rischio'!$E$2,IF(AE114&lt;='[4]db fasce di rischio'!$H$4,'[4]db fasce di rischio'!$G$2,"")))))</f>
        <v>--</v>
      </c>
      <c r="AE114" s="109">
        <f t="shared" si="29"/>
        <v>0</v>
      </c>
      <c r="AF114" s="106"/>
      <c r="AG114" s="108" t="str">
        <f>IF(AH114=0,"--",IF(AH114&lt;='db fasce di rischio'!$B$4,'db fasce di rischio'!$A$2,IF(AH114&lt;='db fasce di rischio'!$D$4,'db fasce di rischio'!$C$2,IF(AH114&lt;='db fasce di rischio'!$F$4,'db fasce di rischio'!$E$2,IF(AH114&lt;='db fasce di rischio'!$H$4,'db fasce di rischio'!$G$2,"")))))</f>
        <v>--</v>
      </c>
      <c r="AH114" s="109">
        <f t="shared" si="30"/>
        <v>0</v>
      </c>
      <c r="AI114" s="108" t="str">
        <f t="shared" si="31"/>
        <v>--</v>
      </c>
      <c r="AJ114" s="28"/>
      <c r="AK114" s="28"/>
    </row>
    <row r="115" spans="1:37" ht="21" outlineLevel="1" x14ac:dyDescent="0.2">
      <c r="A115" s="161"/>
      <c r="B115" s="161"/>
      <c r="C115" s="24" t="s">
        <v>30</v>
      </c>
      <c r="D115" s="24" t="s">
        <v>30</v>
      </c>
      <c r="E115" s="24" t="s">
        <v>30</v>
      </c>
      <c r="F115" s="24" t="s">
        <v>30</v>
      </c>
      <c r="G115" s="152" t="str">
        <f t="shared" si="32"/>
        <v>--</v>
      </c>
      <c r="H115" s="109">
        <f t="shared" si="33"/>
        <v>0</v>
      </c>
      <c r="I115" s="25" t="s">
        <v>30</v>
      </c>
      <c r="J115" s="31" t="s">
        <v>30</v>
      </c>
      <c r="K115" s="82"/>
      <c r="L115" s="31"/>
      <c r="M115" s="24"/>
      <c r="N115" s="24"/>
      <c r="O115" s="24"/>
      <c r="P115" s="24"/>
      <c r="Q115" s="161"/>
      <c r="R115" s="105"/>
      <c r="S115" s="106"/>
      <c r="T115" s="106"/>
      <c r="U115" s="106"/>
      <c r="V115" s="105"/>
      <c r="W115" s="107">
        <f t="shared" si="34"/>
        <v>0</v>
      </c>
      <c r="X115" s="106"/>
      <c r="Y115" s="106"/>
      <c r="Z115" s="106"/>
      <c r="AA115" s="106"/>
      <c r="AB115" s="106"/>
      <c r="AC115" s="107">
        <f t="shared" si="35"/>
        <v>0</v>
      </c>
      <c r="AD115" s="108" t="str">
        <f>IF(AE115=0,"--",IF(AE115&lt;='[4]db fasce di rischio'!$B$4,'[4]db fasce di rischio'!$A$2,IF(AE115&lt;='[4]db fasce di rischio'!$D$4,'[4]db fasce di rischio'!$C$2,IF(AE115&lt;='[4]db fasce di rischio'!$F$4,'[4]db fasce di rischio'!$E$2,IF(AE115&lt;='[4]db fasce di rischio'!$H$4,'[4]db fasce di rischio'!$G$2,"")))))</f>
        <v>--</v>
      </c>
      <c r="AE115" s="109">
        <f t="shared" si="29"/>
        <v>0</v>
      </c>
      <c r="AF115" s="106"/>
      <c r="AG115" s="108" t="str">
        <f>IF(AH115=0,"--",IF(AH115&lt;='db fasce di rischio'!$B$4,'db fasce di rischio'!$A$2,IF(AH115&lt;='db fasce di rischio'!$D$4,'db fasce di rischio'!$C$2,IF(AH115&lt;='db fasce di rischio'!$F$4,'db fasce di rischio'!$E$2,IF(AH115&lt;='db fasce di rischio'!$H$4,'db fasce di rischio'!$G$2,"")))))</f>
        <v>--</v>
      </c>
      <c r="AH115" s="109">
        <f t="shared" si="30"/>
        <v>0</v>
      </c>
      <c r="AI115" s="108" t="str">
        <f t="shared" si="31"/>
        <v>--</v>
      </c>
      <c r="AJ115" s="28"/>
      <c r="AK115" s="28"/>
    </row>
    <row r="116" spans="1:37" ht="21" outlineLevel="1" x14ac:dyDescent="0.2">
      <c r="A116" s="161"/>
      <c r="B116" s="161"/>
      <c r="C116" s="24" t="s">
        <v>30</v>
      </c>
      <c r="D116" s="24" t="s">
        <v>30</v>
      </c>
      <c r="E116" s="24" t="s">
        <v>30</v>
      </c>
      <c r="F116" s="24" t="s">
        <v>30</v>
      </c>
      <c r="G116" s="152" t="str">
        <f t="shared" si="32"/>
        <v>--</v>
      </c>
      <c r="H116" s="109">
        <f t="shared" si="33"/>
        <v>0</v>
      </c>
      <c r="I116" s="25" t="s">
        <v>30</v>
      </c>
      <c r="J116" s="31" t="s">
        <v>30</v>
      </c>
      <c r="K116" s="82"/>
      <c r="L116" s="31"/>
      <c r="M116" s="24"/>
      <c r="N116" s="24"/>
      <c r="O116" s="24"/>
      <c r="P116" s="26"/>
      <c r="Q116" s="161"/>
      <c r="R116" s="105"/>
      <c r="S116" s="106"/>
      <c r="T116" s="106"/>
      <c r="U116" s="106"/>
      <c r="V116" s="105"/>
      <c r="W116" s="107">
        <f t="shared" si="34"/>
        <v>0</v>
      </c>
      <c r="X116" s="106"/>
      <c r="Y116" s="106"/>
      <c r="Z116" s="106"/>
      <c r="AA116" s="106"/>
      <c r="AB116" s="106"/>
      <c r="AC116" s="107">
        <f t="shared" si="35"/>
        <v>0</v>
      </c>
      <c r="AD116" s="108" t="str">
        <f>IF(AE116=0,"--",IF(AE116&lt;='[4]db fasce di rischio'!$B$4,'[4]db fasce di rischio'!$A$2,IF(AE116&lt;='[4]db fasce di rischio'!$D$4,'[4]db fasce di rischio'!$C$2,IF(AE116&lt;='[4]db fasce di rischio'!$F$4,'[4]db fasce di rischio'!$E$2,IF(AE116&lt;='[4]db fasce di rischio'!$H$4,'[4]db fasce di rischio'!$G$2,"")))))</f>
        <v>--</v>
      </c>
      <c r="AE116" s="109">
        <f t="shared" si="29"/>
        <v>0</v>
      </c>
      <c r="AF116" s="106"/>
      <c r="AG116" s="108" t="str">
        <f>IF(AH116=0,"--",IF(AH116&lt;='db fasce di rischio'!$B$4,'db fasce di rischio'!$A$2,IF(AH116&lt;='db fasce di rischio'!$D$4,'db fasce di rischio'!$C$2,IF(AH116&lt;='db fasce di rischio'!$F$4,'db fasce di rischio'!$E$2,IF(AH116&lt;='db fasce di rischio'!$H$4,'db fasce di rischio'!$G$2,"")))))</f>
        <v>--</v>
      </c>
      <c r="AH116" s="109">
        <f t="shared" si="30"/>
        <v>0</v>
      </c>
      <c r="AI116" s="108" t="str">
        <f t="shared" si="31"/>
        <v>--</v>
      </c>
      <c r="AJ116" s="28"/>
      <c r="AK116" s="28"/>
    </row>
    <row r="117" spans="1:37" ht="21" outlineLevel="1" x14ac:dyDescent="0.2">
      <c r="A117" s="161"/>
      <c r="B117" s="161"/>
      <c r="C117" s="24" t="s">
        <v>30</v>
      </c>
      <c r="D117" s="24" t="s">
        <v>30</v>
      </c>
      <c r="E117" s="24" t="s">
        <v>30</v>
      </c>
      <c r="F117" s="24" t="s">
        <v>30</v>
      </c>
      <c r="G117" s="152" t="str">
        <f t="shared" si="32"/>
        <v>--</v>
      </c>
      <c r="H117" s="109">
        <f t="shared" si="33"/>
        <v>0</v>
      </c>
      <c r="I117" s="25" t="s">
        <v>30</v>
      </c>
      <c r="J117" s="31" t="s">
        <v>30</v>
      </c>
      <c r="K117" s="82"/>
      <c r="L117" s="31"/>
      <c r="M117" s="24"/>
      <c r="N117" s="24"/>
      <c r="O117" s="24"/>
      <c r="P117" s="27"/>
      <c r="Q117" s="161"/>
      <c r="R117" s="105"/>
      <c r="S117" s="106"/>
      <c r="T117" s="106"/>
      <c r="U117" s="106"/>
      <c r="V117" s="105"/>
      <c r="W117" s="107">
        <f t="shared" si="34"/>
        <v>0</v>
      </c>
      <c r="X117" s="106"/>
      <c r="Y117" s="106"/>
      <c r="Z117" s="106"/>
      <c r="AA117" s="106"/>
      <c r="AB117" s="106"/>
      <c r="AC117" s="107">
        <f t="shared" si="35"/>
        <v>0</v>
      </c>
      <c r="AD117" s="108" t="str">
        <f>IF(AE117=0,"--",IF(AE117&lt;='[4]db fasce di rischio'!$B$4,'[4]db fasce di rischio'!$A$2,IF(AE117&lt;='[4]db fasce di rischio'!$D$4,'[4]db fasce di rischio'!$C$2,IF(AE117&lt;='[4]db fasce di rischio'!$F$4,'[4]db fasce di rischio'!$E$2,IF(AE117&lt;='[4]db fasce di rischio'!$H$4,'[4]db fasce di rischio'!$G$2,"")))))</f>
        <v>--</v>
      </c>
      <c r="AE117" s="109">
        <f t="shared" si="29"/>
        <v>0</v>
      </c>
      <c r="AF117" s="106"/>
      <c r="AG117" s="108" t="str">
        <f>IF(AH117=0,"--",IF(AH117&lt;='db fasce di rischio'!$B$4,'db fasce di rischio'!$A$2,IF(AH117&lt;='db fasce di rischio'!$D$4,'db fasce di rischio'!$C$2,IF(AH117&lt;='db fasce di rischio'!$F$4,'db fasce di rischio'!$E$2,IF(AH117&lt;='db fasce di rischio'!$H$4,'db fasce di rischio'!$G$2,"")))))</f>
        <v>--</v>
      </c>
      <c r="AH117" s="109">
        <f t="shared" si="30"/>
        <v>0</v>
      </c>
      <c r="AI117" s="108" t="str">
        <f t="shared" si="31"/>
        <v>--</v>
      </c>
      <c r="AJ117" s="28"/>
      <c r="AK117" s="28"/>
    </row>
    <row r="118" spans="1:37" ht="21" x14ac:dyDescent="0.2">
      <c r="A118" s="160"/>
      <c r="B118" s="160"/>
      <c r="C118" s="87"/>
      <c r="D118" s="87"/>
      <c r="E118" s="87"/>
      <c r="F118" s="87"/>
      <c r="G118" s="87"/>
      <c r="H118" s="87"/>
      <c r="I118" s="87"/>
      <c r="J118" s="87"/>
      <c r="K118" s="168"/>
      <c r="L118" s="87"/>
      <c r="M118" s="87"/>
      <c r="N118" s="87"/>
      <c r="O118" s="87"/>
      <c r="P118" s="87"/>
      <c r="Q118" s="160"/>
      <c r="R118" s="28"/>
      <c r="S118" s="28"/>
      <c r="T118" s="28"/>
      <c r="U118" s="28"/>
      <c r="V118" s="28"/>
      <c r="W118" s="28"/>
      <c r="X118" s="28"/>
      <c r="Y118" s="28"/>
      <c r="Z118" s="28"/>
      <c r="AA118" s="28"/>
      <c r="AB118" s="28"/>
      <c r="AC118" s="28"/>
      <c r="AD118" s="28"/>
      <c r="AE118" s="28"/>
      <c r="AF118" s="28"/>
      <c r="AG118" s="28"/>
      <c r="AH118" s="28"/>
      <c r="AI118" s="28"/>
      <c r="AJ118" s="28"/>
      <c r="AK118" s="28"/>
    </row>
    <row r="119" spans="1:37" ht="90.6" customHeight="1" x14ac:dyDescent="0.2">
      <c r="A119" s="29"/>
      <c r="B119" s="29"/>
      <c r="C119" s="30" t="s">
        <v>665</v>
      </c>
      <c r="D119" s="30"/>
      <c r="E119" s="28"/>
      <c r="F119" s="28"/>
      <c r="G119" s="28"/>
      <c r="H119" s="28"/>
      <c r="I119" s="28"/>
      <c r="J119" s="28"/>
      <c r="K119" s="80"/>
      <c r="L119" s="28"/>
      <c r="M119" s="28"/>
      <c r="N119" s="28"/>
      <c r="O119" s="79" t="s">
        <v>6</v>
      </c>
      <c r="P119" s="79" t="s">
        <v>666</v>
      </c>
      <c r="Q119" s="28"/>
      <c r="R119" s="192" t="str">
        <f>'Val testo - PNA 2019'!$A$4</f>
        <v>Livello di interesse “esterno”(1.1)</v>
      </c>
      <c r="S119" s="192" t="str">
        <f>'Val testo - PNA 2019'!$A$12</f>
        <v>Grado di discrezionalità del decisore interno alla PA rispetto al processo (1.2)</v>
      </c>
      <c r="T119" s="192" t="str">
        <f>'Val testo - PNA 2019'!$A$20</f>
        <v>Manifestazione di eventi corruttivi o di maladministration in passato (1.3)</v>
      </c>
      <c r="U119" s="192" t="str">
        <f>'Val testo - PNA 2019'!$A$28</f>
        <v>Complessità/opacità del processo decisionale (1.4)</v>
      </c>
      <c r="V119" s="192" t="str">
        <f>'Val testo - PNA 2019'!$A$36</f>
        <v>Livello di collaborazione del responsabile del processo (1.5)</v>
      </c>
      <c r="W119" s="193" t="s">
        <v>1276</v>
      </c>
      <c r="X119" s="192" t="str">
        <f>'Val testo - PNA 2019'!$A$46</f>
        <v>Impatto organizzativo (2.1)</v>
      </c>
      <c r="Y119" s="192" t="str">
        <f>'Val testo - PNA 2019'!$A$54</f>
        <v>Impatto derivante dalla definizione dei ruoli/responsabilità (2.2)</v>
      </c>
      <c r="Z119" s="192" t="str">
        <f>'Val testo - PNA 2019'!$A$62</f>
        <v>Impatto economico (2.3)</v>
      </c>
      <c r="AA119" s="192" t="str">
        <f>'Val testo - PNA 2019'!$A$70</f>
        <v>Impatto reputazionale (2.4)</v>
      </c>
      <c r="AB119" s="192" t="str">
        <f>'Val testo - PNA 2019'!$A$78</f>
        <v>Impatto organizzativo, economico e sull'immagine (2.5)</v>
      </c>
      <c r="AC119" s="193" t="s">
        <v>1276</v>
      </c>
      <c r="AD119" s="194" t="s">
        <v>1277</v>
      </c>
      <c r="AE119" s="194" t="s">
        <v>1278</v>
      </c>
      <c r="AF119" s="174" t="s">
        <v>1382</v>
      </c>
      <c r="AG119" s="194" t="s">
        <v>1303</v>
      </c>
      <c r="AH119" s="194" t="s">
        <v>1304</v>
      </c>
      <c r="AI119" s="175" t="s">
        <v>1387</v>
      </c>
      <c r="AJ119" s="28"/>
      <c r="AK119" s="28"/>
    </row>
    <row r="120" spans="1:37" ht="30.6" customHeight="1" x14ac:dyDescent="0.2">
      <c r="A120" s="160"/>
      <c r="B120" s="160">
        <v>6</v>
      </c>
      <c r="C120" s="265" t="s">
        <v>1257</v>
      </c>
      <c r="D120" s="266"/>
      <c r="E120" s="267"/>
      <c r="F120" s="270" t="s">
        <v>457</v>
      </c>
      <c r="G120" s="270"/>
      <c r="H120" s="270"/>
      <c r="I120" s="270"/>
      <c r="J120" s="45" t="s">
        <v>11</v>
      </c>
      <c r="K120" s="271" t="s">
        <v>1488</v>
      </c>
      <c r="L120" s="271"/>
      <c r="M120" s="37"/>
      <c r="N120" s="153" t="s">
        <v>667</v>
      </c>
      <c r="O120" s="154" t="str">
        <f>IF(P120=0,"--",IF(P120&lt;='db fasce di rischio'!$B$4,'db fasce di rischio'!$A$2,IF(P120&lt;='db fasce di rischio'!$D$4,'db fasce di rischio'!$C$2,IF(P120&lt;='db fasce di rischio'!$F$4,'db fasce di rischio'!$E$2,IF(P120&lt;='db fasce di rischio'!$H$4,'db fasce di rischio'!$G$2,"")))))</f>
        <v>Basso</v>
      </c>
      <c r="P120" s="155">
        <f>IF(AH120=0,MAX(AH120:AH138),AH120)</f>
        <v>2.2799999999999998</v>
      </c>
      <c r="Q120" s="160"/>
      <c r="R120" s="105">
        <v>5</v>
      </c>
      <c r="S120" s="106">
        <v>3</v>
      </c>
      <c r="T120" s="106">
        <v>1</v>
      </c>
      <c r="U120" s="106">
        <v>2</v>
      </c>
      <c r="V120" s="105">
        <v>4</v>
      </c>
      <c r="W120" s="107">
        <f>SUM(R120:V120)/5</f>
        <v>3</v>
      </c>
      <c r="X120" s="106">
        <v>4</v>
      </c>
      <c r="Y120" s="106">
        <v>5</v>
      </c>
      <c r="Z120" s="106">
        <v>4</v>
      </c>
      <c r="AA120" s="106">
        <v>3</v>
      </c>
      <c r="AB120" s="106">
        <v>3</v>
      </c>
      <c r="AC120" s="107">
        <f>SUM(X120:AB120)/5</f>
        <v>3.8</v>
      </c>
      <c r="AD120" s="108" t="str">
        <f>IF(AE120=0,"--",IF(AE120&lt;='[4]db fasce di rischio'!$B$4,'[4]db fasce di rischio'!$A$2,IF(AE120&lt;='[4]db fasce di rischio'!$D$4,'[4]db fasce di rischio'!$C$2,IF(AE120&lt;='[4]db fasce di rischio'!$F$4,'[4]db fasce di rischio'!$E$2,IF(AE120&lt;='[4]db fasce di rischio'!$H$4,'[4]db fasce di rischio'!$G$2,"")))))</f>
        <v>Medio-Alto</v>
      </c>
      <c r="AE120" s="109">
        <f>W120*AC120</f>
        <v>11.399999999999999</v>
      </c>
      <c r="AF120" s="106">
        <v>0.2</v>
      </c>
      <c r="AG120" s="108" t="str">
        <f>IF(AH120=0,"--",IF(AH120&lt;='db fasce di rischio'!$B$4,'db fasce di rischio'!$A$2,IF(AH120&lt;='db fasce di rischio'!$D$4,'db fasce di rischio'!$C$2,IF(AH120&lt;='db fasce di rischio'!$F$4,'db fasce di rischio'!$E$2,IF(AH120&lt;='db fasce di rischio'!$H$4,'db fasce di rischio'!$G$2,"")))))</f>
        <v>Basso</v>
      </c>
      <c r="AH120" s="109">
        <f>IF(MAX(AH124:AH138)&gt;(AF120*AE120),MAX(AH124:AH138),AF120*AE120)</f>
        <v>2.2799999999999998</v>
      </c>
      <c r="AI120" s="108" t="str">
        <f>AG120</f>
        <v>Basso</v>
      </c>
      <c r="AJ120" s="28"/>
      <c r="AK120" s="28"/>
    </row>
    <row r="121" spans="1:37" ht="59.45" customHeight="1" x14ac:dyDescent="0.2">
      <c r="A121" s="160"/>
      <c r="B121" s="160"/>
      <c r="C121" s="268"/>
      <c r="D121" s="269"/>
      <c r="E121" s="269"/>
      <c r="F121" s="164"/>
      <c r="G121" s="164"/>
      <c r="H121" s="164"/>
      <c r="I121" s="164"/>
      <c r="J121" s="164"/>
      <c r="K121" s="164"/>
      <c r="L121" s="164"/>
      <c r="M121" s="165"/>
      <c r="N121" s="272" t="s">
        <v>1557</v>
      </c>
      <c r="O121" s="272"/>
      <c r="P121" s="272"/>
      <c r="Q121" s="160"/>
      <c r="R121" s="160"/>
      <c r="S121" s="28"/>
      <c r="T121" s="28"/>
      <c r="U121" s="28"/>
      <c r="V121" s="28"/>
      <c r="W121" s="28"/>
      <c r="X121" s="28"/>
      <c r="Y121" s="28"/>
      <c r="Z121" s="28"/>
      <c r="AA121" s="28"/>
      <c r="AB121" s="28"/>
      <c r="AC121" s="28"/>
      <c r="AD121" s="28"/>
      <c r="AE121" s="28"/>
      <c r="AF121" s="28"/>
      <c r="AG121" s="28"/>
      <c r="AH121" s="28"/>
      <c r="AI121" s="28"/>
      <c r="AJ121" s="28"/>
      <c r="AK121" s="28"/>
    </row>
    <row r="122" spans="1:37" ht="31.5" customHeight="1" outlineLevel="1" x14ac:dyDescent="0.2">
      <c r="A122" s="160"/>
      <c r="B122" s="160"/>
      <c r="C122" s="260" t="s">
        <v>1256</v>
      </c>
      <c r="D122" s="261"/>
      <c r="E122" s="151"/>
      <c r="F122" s="151"/>
      <c r="G122" s="151"/>
      <c r="H122" s="151"/>
      <c r="I122" s="151"/>
      <c r="J122" s="151"/>
      <c r="K122" s="150"/>
      <c r="L122" s="151"/>
      <c r="M122" s="156">
        <f>SUM(I109:I117)</f>
        <v>0</v>
      </c>
      <c r="N122" s="157"/>
      <c r="O122" s="157"/>
      <c r="P122" s="157"/>
      <c r="Q122" s="160"/>
      <c r="R122" s="160"/>
      <c r="S122" s="28"/>
      <c r="T122" s="28"/>
      <c r="U122" s="28"/>
      <c r="V122" s="28"/>
      <c r="W122" s="28"/>
      <c r="X122" s="28"/>
      <c r="Y122" s="28"/>
      <c r="Z122" s="28"/>
      <c r="AA122" s="28"/>
      <c r="AB122" s="28"/>
      <c r="AC122" s="28"/>
      <c r="AD122" s="28"/>
      <c r="AE122" s="28"/>
      <c r="AF122" s="28"/>
      <c r="AG122" s="28"/>
      <c r="AH122" s="28"/>
      <c r="AI122" s="28"/>
      <c r="AJ122" s="28"/>
      <c r="AK122" s="28"/>
    </row>
    <row r="123" spans="1:37" ht="81.95" customHeight="1" outlineLevel="1" x14ac:dyDescent="0.2">
      <c r="A123" s="161"/>
      <c r="B123" s="161"/>
      <c r="C123" s="22" t="s">
        <v>905</v>
      </c>
      <c r="D123" s="22" t="s">
        <v>906</v>
      </c>
      <c r="E123" s="22" t="s">
        <v>971</v>
      </c>
      <c r="F123" s="22" t="s">
        <v>970</v>
      </c>
      <c r="G123" s="262" t="s">
        <v>1299</v>
      </c>
      <c r="H123" s="263"/>
      <c r="I123" s="22" t="s">
        <v>969</v>
      </c>
      <c r="J123" s="22" t="s">
        <v>907</v>
      </c>
      <c r="K123" s="45" t="s">
        <v>972</v>
      </c>
      <c r="L123" s="45" t="s">
        <v>908</v>
      </c>
      <c r="M123" s="22" t="s">
        <v>630</v>
      </c>
      <c r="N123" s="22" t="s">
        <v>668</v>
      </c>
      <c r="O123" s="22" t="s">
        <v>669</v>
      </c>
      <c r="P123" s="22" t="s">
        <v>670</v>
      </c>
      <c r="Q123" s="161"/>
      <c r="R123" s="192" t="str">
        <f>'Val testo - PNA 2019'!$A$4</f>
        <v>Livello di interesse “esterno”(1.1)</v>
      </c>
      <c r="S123" s="192" t="str">
        <f>'Val testo - PNA 2019'!$A$12</f>
        <v>Grado di discrezionalità del decisore interno alla PA rispetto al processo (1.2)</v>
      </c>
      <c r="T123" s="192" t="str">
        <f>'Val testo - PNA 2019'!$A$20</f>
        <v>Manifestazione di eventi corruttivi o di maladministration in passato (1.3)</v>
      </c>
      <c r="U123" s="192" t="str">
        <f>'Val testo - PNA 2019'!$A$28</f>
        <v>Complessità/opacità del processo decisionale (1.4)</v>
      </c>
      <c r="V123" s="192" t="str">
        <f>'Val testo - PNA 2019'!$A$36</f>
        <v>Livello di collaborazione del responsabile del processo (1.5)</v>
      </c>
      <c r="W123" s="193" t="s">
        <v>1276</v>
      </c>
      <c r="X123" s="192" t="str">
        <f>'Val testo - PNA 2019'!$A$46</f>
        <v>Impatto organizzativo (2.1)</v>
      </c>
      <c r="Y123" s="192" t="str">
        <f>'Val testo - PNA 2019'!$A$54</f>
        <v>Impatto derivante dalla definizione dei ruoli/responsabilità (2.2)</v>
      </c>
      <c r="Z123" s="192" t="str">
        <f>'Val testo - PNA 2019'!$A$62</f>
        <v>Impatto economico (2.3)</v>
      </c>
      <c r="AA123" s="192" t="str">
        <f>'Val testo - PNA 2019'!$A$70</f>
        <v>Impatto reputazionale (2.4)</v>
      </c>
      <c r="AB123" s="192" t="str">
        <f>'Val testo - PNA 2019'!$A$78</f>
        <v>Impatto organizzativo, economico e sull'immagine (2.5)</v>
      </c>
      <c r="AC123" s="193" t="s">
        <v>1276</v>
      </c>
      <c r="AD123" s="194" t="s">
        <v>1277</v>
      </c>
      <c r="AE123" s="194" t="s">
        <v>1278</v>
      </c>
      <c r="AF123" s="174" t="s">
        <v>1382</v>
      </c>
      <c r="AG123" s="194" t="s">
        <v>1303</v>
      </c>
      <c r="AH123" s="194" t="s">
        <v>1293</v>
      </c>
      <c r="AI123" s="175" t="s">
        <v>1387</v>
      </c>
      <c r="AJ123" s="28"/>
      <c r="AK123" s="28"/>
    </row>
    <row r="124" spans="1:37" ht="54.75" customHeight="1" outlineLevel="1" x14ac:dyDescent="0.2">
      <c r="A124" s="161"/>
      <c r="B124" s="161"/>
      <c r="C124" s="219" t="s">
        <v>457</v>
      </c>
      <c r="D124" s="24" t="s">
        <v>1556</v>
      </c>
      <c r="E124" s="24" t="s">
        <v>234</v>
      </c>
      <c r="F124" s="24" t="s">
        <v>658</v>
      </c>
      <c r="G124" s="152" t="str">
        <f>AG124</f>
        <v>--</v>
      </c>
      <c r="H124" s="109">
        <f>AH124</f>
        <v>0</v>
      </c>
      <c r="I124" s="25" t="s">
        <v>892</v>
      </c>
      <c r="J124" s="31" t="s">
        <v>303</v>
      </c>
      <c r="K124" s="82" t="s">
        <v>1461</v>
      </c>
      <c r="L124" s="31" t="s">
        <v>37</v>
      </c>
      <c r="M124" s="24" t="s">
        <v>1462</v>
      </c>
      <c r="N124" s="220">
        <v>1</v>
      </c>
      <c r="O124" s="238" t="s">
        <v>1463</v>
      </c>
      <c r="P124" s="24" t="s">
        <v>1465</v>
      </c>
      <c r="Q124" s="161"/>
      <c r="R124" s="105"/>
      <c r="S124" s="106"/>
      <c r="T124" s="106"/>
      <c r="U124" s="106"/>
      <c r="V124" s="105"/>
      <c r="W124" s="107">
        <f>SUM(R124:V124)/5</f>
        <v>0</v>
      </c>
      <c r="X124" s="106"/>
      <c r="Y124" s="106"/>
      <c r="Z124" s="106"/>
      <c r="AA124" s="106"/>
      <c r="AB124" s="106"/>
      <c r="AC124" s="107">
        <f>SUM(X124:AB124)/5</f>
        <v>0</v>
      </c>
      <c r="AD124" s="108" t="str">
        <f>IF(AE124=0,"--",IF(AE124&lt;='[4]db fasce di rischio'!$B$4,'[4]db fasce di rischio'!$A$2,IF(AE124&lt;='[4]db fasce di rischio'!$D$4,'[4]db fasce di rischio'!$C$2,IF(AE124&lt;='[4]db fasce di rischio'!$F$4,'[4]db fasce di rischio'!$E$2,IF(AE124&lt;='[4]db fasce di rischio'!$H$4,'[4]db fasce di rischio'!$G$2,"")))))</f>
        <v>--</v>
      </c>
      <c r="AE124" s="109">
        <f t="shared" ref="AE124:AE138" si="36">W124*AC124</f>
        <v>0</v>
      </c>
      <c r="AF124" s="106"/>
      <c r="AG124" s="108" t="str">
        <f>IF(AH124=0,"--",IF(AH124&lt;='db fasce di rischio'!$B$4,'db fasce di rischio'!$A$2,IF(AH124&lt;='db fasce di rischio'!$D$4,'db fasce di rischio'!$C$2,IF(AH124&lt;='db fasce di rischio'!$F$4,'db fasce di rischio'!$E$2,IF(AH124&lt;='db fasce di rischio'!$H$4,'db fasce di rischio'!$G$2,"")))))</f>
        <v>--</v>
      </c>
      <c r="AH124" s="109">
        <f t="shared" ref="AH124:AH138" si="37">AF124*AE124</f>
        <v>0</v>
      </c>
      <c r="AI124" s="108" t="str">
        <f t="shared" ref="AI124:AI138" si="38">AG124</f>
        <v>--</v>
      </c>
      <c r="AJ124" s="28"/>
      <c r="AK124" s="28"/>
    </row>
    <row r="125" spans="1:37" ht="51" outlineLevel="1" x14ac:dyDescent="0.2">
      <c r="A125" s="161"/>
      <c r="B125" s="161"/>
      <c r="C125" s="24" t="s">
        <v>30</v>
      </c>
      <c r="D125" s="24" t="s">
        <v>30</v>
      </c>
      <c r="E125" s="24" t="s">
        <v>240</v>
      </c>
      <c r="F125" s="24" t="s">
        <v>657</v>
      </c>
      <c r="G125" s="152" t="str">
        <f t="shared" ref="G125:G138" si="39">AG125</f>
        <v>--</v>
      </c>
      <c r="H125" s="109">
        <f t="shared" ref="H125:H138" si="40">AH125</f>
        <v>0</v>
      </c>
      <c r="I125" s="25" t="s">
        <v>893</v>
      </c>
      <c r="J125" s="31" t="s">
        <v>307</v>
      </c>
      <c r="K125" s="82" t="s">
        <v>1490</v>
      </c>
      <c r="L125" s="31" t="s">
        <v>35</v>
      </c>
      <c r="M125" s="24" t="s">
        <v>1462</v>
      </c>
      <c r="N125" s="220">
        <v>1</v>
      </c>
      <c r="O125" s="238" t="s">
        <v>1463</v>
      </c>
      <c r="P125" s="24" t="s">
        <v>1465</v>
      </c>
      <c r="Q125" s="161"/>
      <c r="R125" s="105"/>
      <c r="S125" s="106"/>
      <c r="T125" s="106"/>
      <c r="U125" s="106"/>
      <c r="V125" s="105"/>
      <c r="W125" s="107">
        <f t="shared" ref="W125:W138" si="41">SUM(R125:V125)/5</f>
        <v>0</v>
      </c>
      <c r="X125" s="106"/>
      <c r="Y125" s="106"/>
      <c r="Z125" s="106"/>
      <c r="AA125" s="106"/>
      <c r="AB125" s="106"/>
      <c r="AC125" s="107">
        <f t="shared" ref="AC125:AC138" si="42">SUM(X125:AB125)/5</f>
        <v>0</v>
      </c>
      <c r="AD125" s="108" t="str">
        <f>IF(AE125=0,"--",IF(AE125&lt;='[4]db fasce di rischio'!$B$4,'[4]db fasce di rischio'!$A$2,IF(AE125&lt;='[4]db fasce di rischio'!$D$4,'[4]db fasce di rischio'!$C$2,IF(AE125&lt;='[4]db fasce di rischio'!$F$4,'[4]db fasce di rischio'!$E$2,IF(AE125&lt;='[4]db fasce di rischio'!$H$4,'[4]db fasce di rischio'!$G$2,"")))))</f>
        <v>--</v>
      </c>
      <c r="AE125" s="109">
        <f t="shared" si="36"/>
        <v>0</v>
      </c>
      <c r="AF125" s="106"/>
      <c r="AG125" s="108" t="str">
        <f>IF(AH125=0,"--",IF(AH125&lt;='db fasce di rischio'!$B$4,'db fasce di rischio'!$A$2,IF(AH125&lt;='db fasce di rischio'!$D$4,'db fasce di rischio'!$C$2,IF(AH125&lt;='db fasce di rischio'!$F$4,'db fasce di rischio'!$E$2,IF(AH125&lt;='db fasce di rischio'!$H$4,'db fasce di rischio'!$G$2,"")))))</f>
        <v>--</v>
      </c>
      <c r="AH125" s="109">
        <f t="shared" si="37"/>
        <v>0</v>
      </c>
      <c r="AI125" s="108" t="str">
        <f t="shared" si="38"/>
        <v>--</v>
      </c>
      <c r="AJ125" s="28"/>
      <c r="AK125" s="28"/>
    </row>
    <row r="126" spans="1:37" ht="25.5" outlineLevel="1" x14ac:dyDescent="0.2">
      <c r="A126" s="161"/>
      <c r="B126" s="161"/>
      <c r="C126" s="24" t="s">
        <v>30</v>
      </c>
      <c r="D126" s="24" t="s">
        <v>30</v>
      </c>
      <c r="E126" s="24" t="s">
        <v>238</v>
      </c>
      <c r="F126" s="24" t="s">
        <v>659</v>
      </c>
      <c r="G126" s="152" t="str">
        <f t="shared" si="39"/>
        <v>--</v>
      </c>
      <c r="H126" s="109">
        <f t="shared" si="40"/>
        <v>0</v>
      </c>
      <c r="I126" s="25" t="s">
        <v>892</v>
      </c>
      <c r="J126" s="31" t="s">
        <v>289</v>
      </c>
      <c r="K126" s="82" t="s">
        <v>1461</v>
      </c>
      <c r="L126" s="31" t="s">
        <v>35</v>
      </c>
      <c r="M126" s="24" t="s">
        <v>1462</v>
      </c>
      <c r="N126" s="220">
        <v>1</v>
      </c>
      <c r="O126" s="238" t="s">
        <v>1463</v>
      </c>
      <c r="P126" s="24" t="s">
        <v>1465</v>
      </c>
      <c r="Q126" s="161"/>
      <c r="R126" s="105"/>
      <c r="S126" s="106"/>
      <c r="T126" s="106"/>
      <c r="U126" s="106"/>
      <c r="V126" s="105"/>
      <c r="W126" s="107">
        <f t="shared" si="41"/>
        <v>0</v>
      </c>
      <c r="X126" s="106"/>
      <c r="Y126" s="106"/>
      <c r="Z126" s="106"/>
      <c r="AA126" s="106"/>
      <c r="AB126" s="106"/>
      <c r="AC126" s="107">
        <f t="shared" si="42"/>
        <v>0</v>
      </c>
      <c r="AD126" s="108" t="str">
        <f>IF(AE126=0,"--",IF(AE126&lt;='[4]db fasce di rischio'!$B$4,'[4]db fasce di rischio'!$A$2,IF(AE126&lt;='[4]db fasce di rischio'!$D$4,'[4]db fasce di rischio'!$C$2,IF(AE126&lt;='[4]db fasce di rischio'!$F$4,'[4]db fasce di rischio'!$E$2,IF(AE126&lt;='[4]db fasce di rischio'!$H$4,'[4]db fasce di rischio'!$G$2,"")))))</f>
        <v>--</v>
      </c>
      <c r="AE126" s="109">
        <f t="shared" si="36"/>
        <v>0</v>
      </c>
      <c r="AF126" s="106"/>
      <c r="AG126" s="108" t="str">
        <f>IF(AH126=0,"--",IF(AH126&lt;='db fasce di rischio'!$B$4,'db fasce di rischio'!$A$2,IF(AH126&lt;='db fasce di rischio'!$D$4,'db fasce di rischio'!$C$2,IF(AH126&lt;='db fasce di rischio'!$F$4,'db fasce di rischio'!$E$2,IF(AH126&lt;='db fasce di rischio'!$H$4,'db fasce di rischio'!$G$2,"")))))</f>
        <v>--</v>
      </c>
      <c r="AH126" s="109">
        <f t="shared" si="37"/>
        <v>0</v>
      </c>
      <c r="AI126" s="108" t="str">
        <f t="shared" si="38"/>
        <v>--</v>
      </c>
      <c r="AJ126" s="28"/>
      <c r="AK126" s="28"/>
    </row>
    <row r="127" spans="1:37" ht="25.5" outlineLevel="1" x14ac:dyDescent="0.2">
      <c r="A127" s="161"/>
      <c r="B127" s="161"/>
      <c r="C127" s="24" t="s">
        <v>30</v>
      </c>
      <c r="D127" s="24" t="s">
        <v>30</v>
      </c>
      <c r="E127" s="24" t="s">
        <v>30</v>
      </c>
      <c r="F127" s="24" t="s">
        <v>30</v>
      </c>
      <c r="G127" s="152" t="str">
        <f t="shared" si="39"/>
        <v>--</v>
      </c>
      <c r="H127" s="109">
        <f t="shared" si="40"/>
        <v>0</v>
      </c>
      <c r="I127" s="25" t="s">
        <v>30</v>
      </c>
      <c r="J127" s="31" t="s">
        <v>817</v>
      </c>
      <c r="K127" s="82" t="s">
        <v>1461</v>
      </c>
      <c r="L127" s="31" t="s">
        <v>36</v>
      </c>
      <c r="M127" s="24" t="s">
        <v>1462</v>
      </c>
      <c r="N127" s="220">
        <v>1</v>
      </c>
      <c r="O127" s="238" t="s">
        <v>1463</v>
      </c>
      <c r="P127" s="24" t="s">
        <v>1465</v>
      </c>
      <c r="Q127" s="161"/>
      <c r="R127" s="105"/>
      <c r="S127" s="106"/>
      <c r="T127" s="106"/>
      <c r="U127" s="106"/>
      <c r="V127" s="105"/>
      <c r="W127" s="107">
        <f t="shared" si="41"/>
        <v>0</v>
      </c>
      <c r="X127" s="106"/>
      <c r="Y127" s="106"/>
      <c r="Z127" s="106"/>
      <c r="AA127" s="106"/>
      <c r="AB127" s="106"/>
      <c r="AC127" s="107">
        <f t="shared" si="42"/>
        <v>0</v>
      </c>
      <c r="AD127" s="108" t="str">
        <f>IF(AE127=0,"--",IF(AE127&lt;='[4]db fasce di rischio'!$B$4,'[4]db fasce di rischio'!$A$2,IF(AE127&lt;='[4]db fasce di rischio'!$D$4,'[4]db fasce di rischio'!$C$2,IF(AE127&lt;='[4]db fasce di rischio'!$F$4,'[4]db fasce di rischio'!$E$2,IF(AE127&lt;='[4]db fasce di rischio'!$H$4,'[4]db fasce di rischio'!$G$2,"")))))</f>
        <v>--</v>
      </c>
      <c r="AE127" s="109">
        <f t="shared" si="36"/>
        <v>0</v>
      </c>
      <c r="AF127" s="106"/>
      <c r="AG127" s="108" t="str">
        <f>IF(AH127=0,"--",IF(AH127&lt;='db fasce di rischio'!$B$4,'db fasce di rischio'!$A$2,IF(AH127&lt;='db fasce di rischio'!$D$4,'db fasce di rischio'!$C$2,IF(AH127&lt;='db fasce di rischio'!$F$4,'db fasce di rischio'!$E$2,IF(AH127&lt;='db fasce di rischio'!$H$4,'db fasce di rischio'!$G$2,"")))))</f>
        <v>--</v>
      </c>
      <c r="AH127" s="109">
        <f t="shared" si="37"/>
        <v>0</v>
      </c>
      <c r="AI127" s="108" t="str">
        <f t="shared" si="38"/>
        <v>--</v>
      </c>
      <c r="AJ127" s="28"/>
      <c r="AK127" s="28"/>
    </row>
    <row r="128" spans="1:37" ht="21" outlineLevel="1" x14ac:dyDescent="0.2">
      <c r="A128" s="161"/>
      <c r="B128" s="161"/>
      <c r="C128" s="24" t="s">
        <v>30</v>
      </c>
      <c r="D128" s="24" t="s">
        <v>30</v>
      </c>
      <c r="E128" s="24" t="s">
        <v>30</v>
      </c>
      <c r="F128" s="24" t="s">
        <v>30</v>
      </c>
      <c r="G128" s="152" t="str">
        <f t="shared" si="39"/>
        <v>--</v>
      </c>
      <c r="H128" s="109">
        <f t="shared" si="40"/>
        <v>0</v>
      </c>
      <c r="I128" s="25" t="s">
        <v>30</v>
      </c>
      <c r="J128" s="31" t="s">
        <v>30</v>
      </c>
      <c r="K128" s="82"/>
      <c r="L128" s="31"/>
      <c r="M128" s="24"/>
      <c r="N128" s="24"/>
      <c r="O128" s="24"/>
      <c r="P128" s="24"/>
      <c r="Q128" s="161"/>
      <c r="R128" s="105"/>
      <c r="S128" s="106"/>
      <c r="T128" s="106"/>
      <c r="U128" s="106"/>
      <c r="V128" s="105"/>
      <c r="W128" s="107">
        <f t="shared" si="41"/>
        <v>0</v>
      </c>
      <c r="X128" s="106"/>
      <c r="Y128" s="106"/>
      <c r="Z128" s="106"/>
      <c r="AA128" s="106"/>
      <c r="AB128" s="106"/>
      <c r="AC128" s="107">
        <f t="shared" si="42"/>
        <v>0</v>
      </c>
      <c r="AD128" s="108" t="str">
        <f>IF(AE128=0,"--",IF(AE128&lt;='[4]db fasce di rischio'!$B$4,'[4]db fasce di rischio'!$A$2,IF(AE128&lt;='[4]db fasce di rischio'!$D$4,'[4]db fasce di rischio'!$C$2,IF(AE128&lt;='[4]db fasce di rischio'!$F$4,'[4]db fasce di rischio'!$E$2,IF(AE128&lt;='[4]db fasce di rischio'!$H$4,'[4]db fasce di rischio'!$G$2,"")))))</f>
        <v>--</v>
      </c>
      <c r="AE128" s="109">
        <f t="shared" si="36"/>
        <v>0</v>
      </c>
      <c r="AF128" s="106"/>
      <c r="AG128" s="108" t="str">
        <f>IF(AH128=0,"--",IF(AH128&lt;='db fasce di rischio'!$B$4,'db fasce di rischio'!$A$2,IF(AH128&lt;='db fasce di rischio'!$D$4,'db fasce di rischio'!$C$2,IF(AH128&lt;='db fasce di rischio'!$F$4,'db fasce di rischio'!$E$2,IF(AH128&lt;='db fasce di rischio'!$H$4,'db fasce di rischio'!$G$2,"")))))</f>
        <v>--</v>
      </c>
      <c r="AH128" s="109">
        <f t="shared" si="37"/>
        <v>0</v>
      </c>
      <c r="AI128" s="108" t="str">
        <f t="shared" si="38"/>
        <v>--</v>
      </c>
      <c r="AJ128" s="28"/>
      <c r="AK128" s="28"/>
    </row>
    <row r="129" spans="1:37" ht="21" outlineLevel="1" x14ac:dyDescent="0.2">
      <c r="A129" s="161"/>
      <c r="B129" s="161"/>
      <c r="C129" s="24" t="s">
        <v>30</v>
      </c>
      <c r="D129" s="24" t="s">
        <v>30</v>
      </c>
      <c r="E129" s="24" t="s">
        <v>30</v>
      </c>
      <c r="F129" s="24" t="s">
        <v>30</v>
      </c>
      <c r="G129" s="152" t="str">
        <f t="shared" si="39"/>
        <v>--</v>
      </c>
      <c r="H129" s="109">
        <f t="shared" si="40"/>
        <v>0</v>
      </c>
      <c r="I129" s="25" t="s">
        <v>30</v>
      </c>
      <c r="J129" s="31" t="s">
        <v>30</v>
      </c>
      <c r="K129" s="82"/>
      <c r="L129" s="31"/>
      <c r="M129" s="24"/>
      <c r="N129" s="24"/>
      <c r="O129" s="24"/>
      <c r="P129" s="24"/>
      <c r="Q129" s="161"/>
      <c r="R129" s="105"/>
      <c r="S129" s="106"/>
      <c r="T129" s="106"/>
      <c r="U129" s="106"/>
      <c r="V129" s="105"/>
      <c r="W129" s="107">
        <f t="shared" si="41"/>
        <v>0</v>
      </c>
      <c r="X129" s="106"/>
      <c r="Y129" s="106"/>
      <c r="Z129" s="106"/>
      <c r="AA129" s="106"/>
      <c r="AB129" s="106"/>
      <c r="AC129" s="107">
        <f t="shared" si="42"/>
        <v>0</v>
      </c>
      <c r="AD129" s="108" t="str">
        <f>IF(AE129=0,"--",IF(AE129&lt;='[4]db fasce di rischio'!$B$4,'[4]db fasce di rischio'!$A$2,IF(AE129&lt;='[4]db fasce di rischio'!$D$4,'[4]db fasce di rischio'!$C$2,IF(AE129&lt;='[4]db fasce di rischio'!$F$4,'[4]db fasce di rischio'!$E$2,IF(AE129&lt;='[4]db fasce di rischio'!$H$4,'[4]db fasce di rischio'!$G$2,"")))))</f>
        <v>--</v>
      </c>
      <c r="AE129" s="109">
        <f t="shared" si="36"/>
        <v>0</v>
      </c>
      <c r="AF129" s="106"/>
      <c r="AG129" s="108" t="str">
        <f>IF(AH129=0,"--",IF(AH129&lt;='db fasce di rischio'!$B$4,'db fasce di rischio'!$A$2,IF(AH129&lt;='db fasce di rischio'!$D$4,'db fasce di rischio'!$C$2,IF(AH129&lt;='db fasce di rischio'!$F$4,'db fasce di rischio'!$E$2,IF(AH129&lt;='db fasce di rischio'!$H$4,'db fasce di rischio'!$G$2,"")))))</f>
        <v>--</v>
      </c>
      <c r="AH129" s="109">
        <f t="shared" si="37"/>
        <v>0</v>
      </c>
      <c r="AI129" s="108" t="str">
        <f t="shared" si="38"/>
        <v>--</v>
      </c>
      <c r="AJ129" s="28"/>
      <c r="AK129" s="28"/>
    </row>
    <row r="130" spans="1:37" ht="21" outlineLevel="1" x14ac:dyDescent="0.2">
      <c r="A130" s="161"/>
      <c r="B130" s="161"/>
      <c r="C130" s="24" t="s">
        <v>30</v>
      </c>
      <c r="D130" s="24" t="s">
        <v>30</v>
      </c>
      <c r="E130" s="24" t="s">
        <v>30</v>
      </c>
      <c r="F130" s="24" t="s">
        <v>30</v>
      </c>
      <c r="G130" s="152" t="str">
        <f t="shared" si="39"/>
        <v>--</v>
      </c>
      <c r="H130" s="109">
        <f t="shared" si="40"/>
        <v>0</v>
      </c>
      <c r="I130" s="25" t="s">
        <v>30</v>
      </c>
      <c r="J130" s="31" t="s">
        <v>30</v>
      </c>
      <c r="K130" s="82"/>
      <c r="L130" s="31"/>
      <c r="M130" s="24"/>
      <c r="N130" s="24"/>
      <c r="O130" s="24"/>
      <c r="P130" s="24"/>
      <c r="Q130" s="161"/>
      <c r="R130" s="105"/>
      <c r="S130" s="106"/>
      <c r="T130" s="106"/>
      <c r="U130" s="106"/>
      <c r="V130" s="105"/>
      <c r="W130" s="107">
        <f t="shared" si="41"/>
        <v>0</v>
      </c>
      <c r="X130" s="106"/>
      <c r="Y130" s="106"/>
      <c r="Z130" s="106"/>
      <c r="AA130" s="106"/>
      <c r="AB130" s="106"/>
      <c r="AC130" s="107">
        <f t="shared" si="42"/>
        <v>0</v>
      </c>
      <c r="AD130" s="108" t="str">
        <f>IF(AE130=0,"--",IF(AE130&lt;='[4]db fasce di rischio'!$B$4,'[4]db fasce di rischio'!$A$2,IF(AE130&lt;='[4]db fasce di rischio'!$D$4,'[4]db fasce di rischio'!$C$2,IF(AE130&lt;='[4]db fasce di rischio'!$F$4,'[4]db fasce di rischio'!$E$2,IF(AE130&lt;='[4]db fasce di rischio'!$H$4,'[4]db fasce di rischio'!$G$2,"")))))</f>
        <v>--</v>
      </c>
      <c r="AE130" s="109">
        <f t="shared" si="36"/>
        <v>0</v>
      </c>
      <c r="AF130" s="106"/>
      <c r="AG130" s="108" t="str">
        <f>IF(AH130=0,"--",IF(AH130&lt;='db fasce di rischio'!$B$4,'db fasce di rischio'!$A$2,IF(AH130&lt;='db fasce di rischio'!$D$4,'db fasce di rischio'!$C$2,IF(AH130&lt;='db fasce di rischio'!$F$4,'db fasce di rischio'!$E$2,IF(AH130&lt;='db fasce di rischio'!$H$4,'db fasce di rischio'!$G$2,"")))))</f>
        <v>--</v>
      </c>
      <c r="AH130" s="109">
        <f t="shared" si="37"/>
        <v>0</v>
      </c>
      <c r="AI130" s="108" t="str">
        <f t="shared" si="38"/>
        <v>--</v>
      </c>
      <c r="AJ130" s="28"/>
      <c r="AK130" s="28"/>
    </row>
    <row r="131" spans="1:37" ht="21" outlineLevel="1" x14ac:dyDescent="0.2">
      <c r="A131" s="161"/>
      <c r="B131" s="161"/>
      <c r="C131" s="24" t="s">
        <v>30</v>
      </c>
      <c r="D131" s="24" t="s">
        <v>30</v>
      </c>
      <c r="E131" s="24" t="s">
        <v>30</v>
      </c>
      <c r="F131" s="24" t="s">
        <v>30</v>
      </c>
      <c r="G131" s="152" t="str">
        <f t="shared" si="39"/>
        <v>--</v>
      </c>
      <c r="H131" s="109">
        <f t="shared" si="40"/>
        <v>0</v>
      </c>
      <c r="I131" s="25" t="s">
        <v>30</v>
      </c>
      <c r="J131" s="31" t="s">
        <v>30</v>
      </c>
      <c r="K131" s="82"/>
      <c r="L131" s="31"/>
      <c r="M131" s="24"/>
      <c r="N131" s="24"/>
      <c r="O131" s="24"/>
      <c r="P131" s="24"/>
      <c r="Q131" s="161"/>
      <c r="R131" s="105"/>
      <c r="S131" s="106"/>
      <c r="T131" s="106"/>
      <c r="U131" s="106"/>
      <c r="V131" s="105"/>
      <c r="W131" s="107">
        <f t="shared" si="41"/>
        <v>0</v>
      </c>
      <c r="X131" s="106"/>
      <c r="Y131" s="106"/>
      <c r="Z131" s="106"/>
      <c r="AA131" s="106"/>
      <c r="AB131" s="106"/>
      <c r="AC131" s="107">
        <f t="shared" si="42"/>
        <v>0</v>
      </c>
      <c r="AD131" s="108" t="str">
        <f>IF(AE131=0,"--",IF(AE131&lt;='[4]db fasce di rischio'!$B$4,'[4]db fasce di rischio'!$A$2,IF(AE131&lt;='[4]db fasce di rischio'!$D$4,'[4]db fasce di rischio'!$C$2,IF(AE131&lt;='[4]db fasce di rischio'!$F$4,'[4]db fasce di rischio'!$E$2,IF(AE131&lt;='[4]db fasce di rischio'!$H$4,'[4]db fasce di rischio'!$G$2,"")))))</f>
        <v>--</v>
      </c>
      <c r="AE131" s="109">
        <f t="shared" si="36"/>
        <v>0</v>
      </c>
      <c r="AF131" s="106"/>
      <c r="AG131" s="108" t="str">
        <f>IF(AH131=0,"--",IF(AH131&lt;='db fasce di rischio'!$B$4,'db fasce di rischio'!$A$2,IF(AH131&lt;='db fasce di rischio'!$D$4,'db fasce di rischio'!$C$2,IF(AH131&lt;='db fasce di rischio'!$F$4,'db fasce di rischio'!$E$2,IF(AH131&lt;='db fasce di rischio'!$H$4,'db fasce di rischio'!$G$2,"")))))</f>
        <v>--</v>
      </c>
      <c r="AH131" s="109">
        <f t="shared" si="37"/>
        <v>0</v>
      </c>
      <c r="AI131" s="108" t="str">
        <f t="shared" si="38"/>
        <v>--</v>
      </c>
      <c r="AJ131" s="28"/>
      <c r="AK131" s="28"/>
    </row>
    <row r="132" spans="1:37" ht="21" outlineLevel="1" x14ac:dyDescent="0.2">
      <c r="A132" s="161"/>
      <c r="B132" s="161"/>
      <c r="C132" s="24" t="s">
        <v>30</v>
      </c>
      <c r="D132" s="24" t="s">
        <v>30</v>
      </c>
      <c r="E132" s="24" t="s">
        <v>30</v>
      </c>
      <c r="F132" s="24" t="s">
        <v>30</v>
      </c>
      <c r="G132" s="152" t="str">
        <f t="shared" si="39"/>
        <v>--</v>
      </c>
      <c r="H132" s="109">
        <f t="shared" si="40"/>
        <v>0</v>
      </c>
      <c r="I132" s="25" t="s">
        <v>30</v>
      </c>
      <c r="J132" s="31" t="s">
        <v>30</v>
      </c>
      <c r="K132" s="83"/>
      <c r="L132" s="31"/>
      <c r="M132" s="24"/>
      <c r="N132" s="24"/>
      <c r="O132" s="24"/>
      <c r="P132" s="24"/>
      <c r="Q132" s="161"/>
      <c r="R132" s="105"/>
      <c r="S132" s="106"/>
      <c r="T132" s="106"/>
      <c r="U132" s="106"/>
      <c r="V132" s="105"/>
      <c r="W132" s="107">
        <f t="shared" si="41"/>
        <v>0</v>
      </c>
      <c r="X132" s="106"/>
      <c r="Y132" s="106"/>
      <c r="Z132" s="106"/>
      <c r="AA132" s="106"/>
      <c r="AB132" s="106"/>
      <c r="AC132" s="107">
        <f t="shared" si="42"/>
        <v>0</v>
      </c>
      <c r="AD132" s="108" t="str">
        <f>IF(AE132=0,"--",IF(AE132&lt;='[4]db fasce di rischio'!$B$4,'[4]db fasce di rischio'!$A$2,IF(AE132&lt;='[4]db fasce di rischio'!$D$4,'[4]db fasce di rischio'!$C$2,IF(AE132&lt;='[4]db fasce di rischio'!$F$4,'[4]db fasce di rischio'!$E$2,IF(AE132&lt;='[4]db fasce di rischio'!$H$4,'[4]db fasce di rischio'!$G$2,"")))))</f>
        <v>--</v>
      </c>
      <c r="AE132" s="109">
        <f t="shared" si="36"/>
        <v>0</v>
      </c>
      <c r="AF132" s="106"/>
      <c r="AG132" s="108" t="str">
        <f>IF(AH132=0,"--",IF(AH132&lt;='db fasce di rischio'!$B$4,'db fasce di rischio'!$A$2,IF(AH132&lt;='db fasce di rischio'!$D$4,'db fasce di rischio'!$C$2,IF(AH132&lt;='db fasce di rischio'!$F$4,'db fasce di rischio'!$E$2,IF(AH132&lt;='db fasce di rischio'!$H$4,'db fasce di rischio'!$G$2,"")))))</f>
        <v>--</v>
      </c>
      <c r="AH132" s="109">
        <f t="shared" si="37"/>
        <v>0</v>
      </c>
      <c r="AI132" s="108" t="str">
        <f t="shared" si="38"/>
        <v>--</v>
      </c>
      <c r="AJ132" s="28"/>
      <c r="AK132" s="28"/>
    </row>
    <row r="133" spans="1:37" ht="21" outlineLevel="1" x14ac:dyDescent="0.2">
      <c r="A133" s="161"/>
      <c r="B133" s="161"/>
      <c r="C133" s="24" t="s">
        <v>30</v>
      </c>
      <c r="D133" s="24" t="s">
        <v>30</v>
      </c>
      <c r="E133" s="24" t="s">
        <v>30</v>
      </c>
      <c r="F133" s="24" t="s">
        <v>30</v>
      </c>
      <c r="G133" s="152" t="str">
        <f t="shared" si="39"/>
        <v>--</v>
      </c>
      <c r="H133" s="109">
        <f t="shared" si="40"/>
        <v>0</v>
      </c>
      <c r="I133" s="25" t="s">
        <v>30</v>
      </c>
      <c r="J133" s="31" t="s">
        <v>30</v>
      </c>
      <c r="K133" s="83"/>
      <c r="L133" s="31"/>
      <c r="M133" s="24"/>
      <c r="N133" s="24"/>
      <c r="O133" s="24"/>
      <c r="P133" s="24"/>
      <c r="Q133" s="161"/>
      <c r="R133" s="105"/>
      <c r="S133" s="106"/>
      <c r="T133" s="106"/>
      <c r="U133" s="106"/>
      <c r="V133" s="105"/>
      <c r="W133" s="107">
        <f t="shared" si="41"/>
        <v>0</v>
      </c>
      <c r="X133" s="106"/>
      <c r="Y133" s="106"/>
      <c r="Z133" s="106"/>
      <c r="AA133" s="106"/>
      <c r="AB133" s="106"/>
      <c r="AC133" s="107">
        <f t="shared" si="42"/>
        <v>0</v>
      </c>
      <c r="AD133" s="108" t="str">
        <f>IF(AE133=0,"--",IF(AE133&lt;='[4]db fasce di rischio'!$B$4,'[4]db fasce di rischio'!$A$2,IF(AE133&lt;='[4]db fasce di rischio'!$D$4,'[4]db fasce di rischio'!$C$2,IF(AE133&lt;='[4]db fasce di rischio'!$F$4,'[4]db fasce di rischio'!$E$2,IF(AE133&lt;='[4]db fasce di rischio'!$H$4,'[4]db fasce di rischio'!$G$2,"")))))</f>
        <v>--</v>
      </c>
      <c r="AE133" s="109">
        <f t="shared" si="36"/>
        <v>0</v>
      </c>
      <c r="AF133" s="106"/>
      <c r="AG133" s="108" t="str">
        <f>IF(AH133=0,"--",IF(AH133&lt;='db fasce di rischio'!$B$4,'db fasce di rischio'!$A$2,IF(AH133&lt;='db fasce di rischio'!$D$4,'db fasce di rischio'!$C$2,IF(AH133&lt;='db fasce di rischio'!$F$4,'db fasce di rischio'!$E$2,IF(AH133&lt;='db fasce di rischio'!$H$4,'db fasce di rischio'!$G$2,"")))))</f>
        <v>--</v>
      </c>
      <c r="AH133" s="109">
        <f t="shared" si="37"/>
        <v>0</v>
      </c>
      <c r="AI133" s="108" t="str">
        <f t="shared" si="38"/>
        <v>--</v>
      </c>
      <c r="AJ133" s="28"/>
      <c r="AK133" s="28"/>
    </row>
    <row r="134" spans="1:37" ht="21" outlineLevel="1" x14ac:dyDescent="0.2">
      <c r="A134" s="161"/>
      <c r="B134" s="161"/>
      <c r="C134" s="24" t="s">
        <v>30</v>
      </c>
      <c r="D134" s="24" t="s">
        <v>30</v>
      </c>
      <c r="E134" s="24" t="s">
        <v>30</v>
      </c>
      <c r="F134" s="24" t="s">
        <v>30</v>
      </c>
      <c r="G134" s="152" t="str">
        <f t="shared" si="39"/>
        <v>--</v>
      </c>
      <c r="H134" s="109">
        <f t="shared" si="40"/>
        <v>0</v>
      </c>
      <c r="I134" s="25" t="s">
        <v>30</v>
      </c>
      <c r="J134" s="31" t="s">
        <v>30</v>
      </c>
      <c r="K134" s="83"/>
      <c r="L134" s="31"/>
      <c r="M134" s="24"/>
      <c r="N134" s="24"/>
      <c r="O134" s="24"/>
      <c r="P134" s="24"/>
      <c r="Q134" s="161"/>
      <c r="R134" s="105"/>
      <c r="S134" s="106"/>
      <c r="T134" s="106"/>
      <c r="U134" s="106"/>
      <c r="V134" s="105"/>
      <c r="W134" s="107">
        <f t="shared" si="41"/>
        <v>0</v>
      </c>
      <c r="X134" s="106"/>
      <c r="Y134" s="106"/>
      <c r="Z134" s="106"/>
      <c r="AA134" s="106"/>
      <c r="AB134" s="106"/>
      <c r="AC134" s="107">
        <f t="shared" si="42"/>
        <v>0</v>
      </c>
      <c r="AD134" s="108" t="str">
        <f>IF(AE134=0,"--",IF(AE134&lt;='[4]db fasce di rischio'!$B$4,'[4]db fasce di rischio'!$A$2,IF(AE134&lt;='[4]db fasce di rischio'!$D$4,'[4]db fasce di rischio'!$C$2,IF(AE134&lt;='[4]db fasce di rischio'!$F$4,'[4]db fasce di rischio'!$E$2,IF(AE134&lt;='[4]db fasce di rischio'!$H$4,'[4]db fasce di rischio'!$G$2,"")))))</f>
        <v>--</v>
      </c>
      <c r="AE134" s="109">
        <f t="shared" si="36"/>
        <v>0</v>
      </c>
      <c r="AF134" s="106"/>
      <c r="AG134" s="108" t="str">
        <f>IF(AH134=0,"--",IF(AH134&lt;='db fasce di rischio'!$B$4,'db fasce di rischio'!$A$2,IF(AH134&lt;='db fasce di rischio'!$D$4,'db fasce di rischio'!$C$2,IF(AH134&lt;='db fasce di rischio'!$F$4,'db fasce di rischio'!$E$2,IF(AH134&lt;='db fasce di rischio'!$H$4,'db fasce di rischio'!$G$2,"")))))</f>
        <v>--</v>
      </c>
      <c r="AH134" s="109">
        <f t="shared" si="37"/>
        <v>0</v>
      </c>
      <c r="AI134" s="108" t="str">
        <f t="shared" si="38"/>
        <v>--</v>
      </c>
      <c r="AJ134" s="28"/>
      <c r="AK134" s="28"/>
    </row>
    <row r="135" spans="1:37" ht="21" outlineLevel="1" x14ac:dyDescent="0.2">
      <c r="A135" s="161"/>
      <c r="B135" s="161"/>
      <c r="C135" s="24" t="s">
        <v>30</v>
      </c>
      <c r="D135" s="24" t="s">
        <v>30</v>
      </c>
      <c r="E135" s="24" t="s">
        <v>30</v>
      </c>
      <c r="F135" s="24" t="s">
        <v>30</v>
      </c>
      <c r="G135" s="152" t="str">
        <f t="shared" si="39"/>
        <v>--</v>
      </c>
      <c r="H135" s="109">
        <f t="shared" si="40"/>
        <v>0</v>
      </c>
      <c r="I135" s="25" t="s">
        <v>30</v>
      </c>
      <c r="J135" s="31" t="s">
        <v>30</v>
      </c>
      <c r="K135" s="83"/>
      <c r="L135" s="31"/>
      <c r="M135" s="24"/>
      <c r="N135" s="24"/>
      <c r="O135" s="24"/>
      <c r="P135" s="24"/>
      <c r="Q135" s="161"/>
      <c r="R135" s="105"/>
      <c r="S135" s="106"/>
      <c r="T135" s="106"/>
      <c r="U135" s="106"/>
      <c r="V135" s="105"/>
      <c r="W135" s="107">
        <f t="shared" si="41"/>
        <v>0</v>
      </c>
      <c r="X135" s="106"/>
      <c r="Y135" s="106"/>
      <c r="Z135" s="106"/>
      <c r="AA135" s="106"/>
      <c r="AB135" s="106"/>
      <c r="AC135" s="107">
        <f t="shared" si="42"/>
        <v>0</v>
      </c>
      <c r="AD135" s="108" t="str">
        <f>IF(AE135=0,"--",IF(AE135&lt;='[4]db fasce di rischio'!$B$4,'[4]db fasce di rischio'!$A$2,IF(AE135&lt;='[4]db fasce di rischio'!$D$4,'[4]db fasce di rischio'!$C$2,IF(AE135&lt;='[4]db fasce di rischio'!$F$4,'[4]db fasce di rischio'!$E$2,IF(AE135&lt;='[4]db fasce di rischio'!$H$4,'[4]db fasce di rischio'!$G$2,"")))))</f>
        <v>--</v>
      </c>
      <c r="AE135" s="109">
        <f t="shared" si="36"/>
        <v>0</v>
      </c>
      <c r="AF135" s="106"/>
      <c r="AG135" s="108" t="str">
        <f>IF(AH135=0,"--",IF(AH135&lt;='db fasce di rischio'!$B$4,'db fasce di rischio'!$A$2,IF(AH135&lt;='db fasce di rischio'!$D$4,'db fasce di rischio'!$C$2,IF(AH135&lt;='db fasce di rischio'!$F$4,'db fasce di rischio'!$E$2,IF(AH135&lt;='db fasce di rischio'!$H$4,'db fasce di rischio'!$G$2,"")))))</f>
        <v>--</v>
      </c>
      <c r="AH135" s="109">
        <f t="shared" si="37"/>
        <v>0</v>
      </c>
      <c r="AI135" s="108" t="str">
        <f t="shared" si="38"/>
        <v>--</v>
      </c>
      <c r="AJ135" s="28"/>
      <c r="AK135" s="28"/>
    </row>
    <row r="136" spans="1:37" ht="21" outlineLevel="1" x14ac:dyDescent="0.2">
      <c r="A136" s="161"/>
      <c r="B136" s="161"/>
      <c r="C136" s="24" t="s">
        <v>30</v>
      </c>
      <c r="D136" s="24" t="s">
        <v>30</v>
      </c>
      <c r="E136" s="24" t="s">
        <v>30</v>
      </c>
      <c r="F136" s="24" t="s">
        <v>30</v>
      </c>
      <c r="G136" s="152" t="str">
        <f t="shared" si="39"/>
        <v>--</v>
      </c>
      <c r="H136" s="109">
        <f t="shared" si="40"/>
        <v>0</v>
      </c>
      <c r="I136" s="25" t="s">
        <v>30</v>
      </c>
      <c r="J136" s="31" t="s">
        <v>30</v>
      </c>
      <c r="K136" s="82"/>
      <c r="L136" s="31"/>
      <c r="M136" s="24"/>
      <c r="N136" s="24"/>
      <c r="O136" s="24"/>
      <c r="P136" s="24"/>
      <c r="Q136" s="161"/>
      <c r="R136" s="105"/>
      <c r="S136" s="106"/>
      <c r="T136" s="106"/>
      <c r="U136" s="106"/>
      <c r="V136" s="105"/>
      <c r="W136" s="107">
        <f t="shared" si="41"/>
        <v>0</v>
      </c>
      <c r="X136" s="106"/>
      <c r="Y136" s="106"/>
      <c r="Z136" s="106"/>
      <c r="AA136" s="106"/>
      <c r="AB136" s="106"/>
      <c r="AC136" s="107">
        <f t="shared" si="42"/>
        <v>0</v>
      </c>
      <c r="AD136" s="108" t="str">
        <f>IF(AE136=0,"--",IF(AE136&lt;='[4]db fasce di rischio'!$B$4,'[4]db fasce di rischio'!$A$2,IF(AE136&lt;='[4]db fasce di rischio'!$D$4,'[4]db fasce di rischio'!$C$2,IF(AE136&lt;='[4]db fasce di rischio'!$F$4,'[4]db fasce di rischio'!$E$2,IF(AE136&lt;='[4]db fasce di rischio'!$H$4,'[4]db fasce di rischio'!$G$2,"")))))</f>
        <v>--</v>
      </c>
      <c r="AE136" s="109">
        <f t="shared" si="36"/>
        <v>0</v>
      </c>
      <c r="AF136" s="106"/>
      <c r="AG136" s="108" t="str">
        <f>IF(AH136=0,"--",IF(AH136&lt;='db fasce di rischio'!$B$4,'db fasce di rischio'!$A$2,IF(AH136&lt;='db fasce di rischio'!$D$4,'db fasce di rischio'!$C$2,IF(AH136&lt;='db fasce di rischio'!$F$4,'db fasce di rischio'!$E$2,IF(AH136&lt;='db fasce di rischio'!$H$4,'db fasce di rischio'!$G$2,"")))))</f>
        <v>--</v>
      </c>
      <c r="AH136" s="109">
        <f t="shared" si="37"/>
        <v>0</v>
      </c>
      <c r="AI136" s="108" t="str">
        <f t="shared" si="38"/>
        <v>--</v>
      </c>
      <c r="AJ136" s="28"/>
      <c r="AK136" s="28"/>
    </row>
    <row r="137" spans="1:37" ht="21" outlineLevel="1" x14ac:dyDescent="0.2">
      <c r="A137" s="161"/>
      <c r="B137" s="161"/>
      <c r="C137" s="24" t="s">
        <v>30</v>
      </c>
      <c r="D137" s="24" t="s">
        <v>30</v>
      </c>
      <c r="E137" s="24" t="s">
        <v>30</v>
      </c>
      <c r="F137" s="24" t="s">
        <v>30</v>
      </c>
      <c r="G137" s="152" t="str">
        <f t="shared" si="39"/>
        <v>--</v>
      </c>
      <c r="H137" s="109">
        <f t="shared" si="40"/>
        <v>0</v>
      </c>
      <c r="I137" s="25" t="s">
        <v>30</v>
      </c>
      <c r="J137" s="31" t="s">
        <v>30</v>
      </c>
      <c r="K137" s="82"/>
      <c r="L137" s="31"/>
      <c r="M137" s="24"/>
      <c r="N137" s="24"/>
      <c r="O137" s="24"/>
      <c r="P137" s="26"/>
      <c r="Q137" s="161"/>
      <c r="R137" s="105"/>
      <c r="S137" s="106"/>
      <c r="T137" s="106"/>
      <c r="U137" s="106"/>
      <c r="V137" s="105"/>
      <c r="W137" s="107">
        <f t="shared" si="41"/>
        <v>0</v>
      </c>
      <c r="X137" s="106"/>
      <c r="Y137" s="106"/>
      <c r="Z137" s="106"/>
      <c r="AA137" s="106"/>
      <c r="AB137" s="106"/>
      <c r="AC137" s="107">
        <f t="shared" si="42"/>
        <v>0</v>
      </c>
      <c r="AD137" s="108" t="str">
        <f>IF(AE137=0,"--",IF(AE137&lt;='[4]db fasce di rischio'!$B$4,'[4]db fasce di rischio'!$A$2,IF(AE137&lt;='[4]db fasce di rischio'!$D$4,'[4]db fasce di rischio'!$C$2,IF(AE137&lt;='[4]db fasce di rischio'!$F$4,'[4]db fasce di rischio'!$E$2,IF(AE137&lt;='[4]db fasce di rischio'!$H$4,'[4]db fasce di rischio'!$G$2,"")))))</f>
        <v>--</v>
      </c>
      <c r="AE137" s="109">
        <f t="shared" si="36"/>
        <v>0</v>
      </c>
      <c r="AF137" s="106"/>
      <c r="AG137" s="108" t="str">
        <f>IF(AH137=0,"--",IF(AH137&lt;='db fasce di rischio'!$B$4,'db fasce di rischio'!$A$2,IF(AH137&lt;='db fasce di rischio'!$D$4,'db fasce di rischio'!$C$2,IF(AH137&lt;='db fasce di rischio'!$F$4,'db fasce di rischio'!$E$2,IF(AH137&lt;='db fasce di rischio'!$H$4,'db fasce di rischio'!$G$2,"")))))</f>
        <v>--</v>
      </c>
      <c r="AH137" s="109">
        <f t="shared" si="37"/>
        <v>0</v>
      </c>
      <c r="AI137" s="108" t="str">
        <f t="shared" si="38"/>
        <v>--</v>
      </c>
      <c r="AJ137" s="28"/>
      <c r="AK137" s="28"/>
    </row>
    <row r="138" spans="1:37" ht="21" outlineLevel="1" x14ac:dyDescent="0.2">
      <c r="A138" s="161"/>
      <c r="B138" s="161"/>
      <c r="C138" s="24" t="s">
        <v>30</v>
      </c>
      <c r="D138" s="24" t="s">
        <v>30</v>
      </c>
      <c r="E138" s="24" t="s">
        <v>30</v>
      </c>
      <c r="F138" s="24" t="s">
        <v>30</v>
      </c>
      <c r="G138" s="152" t="str">
        <f t="shared" si="39"/>
        <v>--</v>
      </c>
      <c r="H138" s="109">
        <f t="shared" si="40"/>
        <v>0</v>
      </c>
      <c r="I138" s="25" t="s">
        <v>30</v>
      </c>
      <c r="J138" s="31" t="s">
        <v>30</v>
      </c>
      <c r="K138" s="82"/>
      <c r="L138" s="31"/>
      <c r="M138" s="24"/>
      <c r="N138" s="24"/>
      <c r="O138" s="24"/>
      <c r="P138" s="27"/>
      <c r="Q138" s="161"/>
      <c r="R138" s="105"/>
      <c r="S138" s="106"/>
      <c r="T138" s="106"/>
      <c r="U138" s="106"/>
      <c r="V138" s="105"/>
      <c r="W138" s="107">
        <f t="shared" si="41"/>
        <v>0</v>
      </c>
      <c r="X138" s="106"/>
      <c r="Y138" s="106"/>
      <c r="Z138" s="106"/>
      <c r="AA138" s="106"/>
      <c r="AB138" s="106"/>
      <c r="AC138" s="107">
        <f t="shared" si="42"/>
        <v>0</v>
      </c>
      <c r="AD138" s="108" t="str">
        <f>IF(AE138=0,"--",IF(AE138&lt;='[4]db fasce di rischio'!$B$4,'[4]db fasce di rischio'!$A$2,IF(AE138&lt;='[4]db fasce di rischio'!$D$4,'[4]db fasce di rischio'!$C$2,IF(AE138&lt;='[4]db fasce di rischio'!$F$4,'[4]db fasce di rischio'!$E$2,IF(AE138&lt;='[4]db fasce di rischio'!$H$4,'[4]db fasce di rischio'!$G$2,"")))))</f>
        <v>--</v>
      </c>
      <c r="AE138" s="109">
        <f t="shared" si="36"/>
        <v>0</v>
      </c>
      <c r="AF138" s="106"/>
      <c r="AG138" s="108" t="str">
        <f>IF(AH138=0,"--",IF(AH138&lt;='db fasce di rischio'!$B$4,'db fasce di rischio'!$A$2,IF(AH138&lt;='db fasce di rischio'!$D$4,'db fasce di rischio'!$C$2,IF(AH138&lt;='db fasce di rischio'!$F$4,'db fasce di rischio'!$E$2,IF(AH138&lt;='db fasce di rischio'!$H$4,'db fasce di rischio'!$G$2,"")))))</f>
        <v>--</v>
      </c>
      <c r="AH138" s="109">
        <f t="shared" si="37"/>
        <v>0</v>
      </c>
      <c r="AI138" s="108" t="str">
        <f t="shared" si="38"/>
        <v>--</v>
      </c>
      <c r="AJ138" s="28"/>
      <c r="AK138" s="28"/>
    </row>
    <row r="139" spans="1:37" ht="21" x14ac:dyDescent="0.2">
      <c r="A139" s="160"/>
      <c r="B139" s="160"/>
      <c r="C139" s="87"/>
      <c r="D139" s="87"/>
      <c r="E139" s="87"/>
      <c r="F139" s="87"/>
      <c r="G139" s="87"/>
      <c r="H139" s="87"/>
      <c r="I139" s="87"/>
      <c r="J139" s="87"/>
      <c r="K139" s="168"/>
      <c r="L139" s="87"/>
      <c r="M139" s="87"/>
      <c r="N139" s="87"/>
      <c r="O139" s="87"/>
      <c r="P139" s="87"/>
      <c r="Q139" s="160"/>
      <c r="R139" s="28"/>
      <c r="S139" s="28"/>
      <c r="T139" s="28"/>
      <c r="U139" s="28"/>
      <c r="V139" s="28"/>
      <c r="W139" s="28"/>
      <c r="X139" s="28"/>
      <c r="Y139" s="28"/>
      <c r="Z139" s="28"/>
      <c r="AA139" s="28"/>
      <c r="AB139" s="28"/>
      <c r="AC139" s="28"/>
      <c r="AD139" s="28"/>
      <c r="AE139" s="28"/>
      <c r="AF139" s="28"/>
      <c r="AG139" s="28"/>
      <c r="AH139" s="28"/>
      <c r="AI139" s="28"/>
      <c r="AJ139" s="28"/>
      <c r="AK139" s="28"/>
    </row>
    <row r="140" spans="1:37" ht="90.6" customHeight="1" x14ac:dyDescent="0.2">
      <c r="A140" s="29"/>
      <c r="B140" s="29"/>
      <c r="C140" s="30" t="s">
        <v>665</v>
      </c>
      <c r="D140" s="30"/>
      <c r="E140" s="28"/>
      <c r="F140" s="28"/>
      <c r="G140" s="28"/>
      <c r="H140" s="28"/>
      <c r="I140" s="28"/>
      <c r="J140" s="28"/>
      <c r="K140" s="80"/>
      <c r="L140" s="28"/>
      <c r="M140" s="28"/>
      <c r="N140" s="28"/>
      <c r="O140" s="79" t="s">
        <v>6</v>
      </c>
      <c r="P140" s="79" t="s">
        <v>666</v>
      </c>
      <c r="Q140" s="28"/>
      <c r="R140" s="192" t="str">
        <f>'Val testo - PNA 2019'!$A$4</f>
        <v>Livello di interesse “esterno”(1.1)</v>
      </c>
      <c r="S140" s="192" t="str">
        <f>'Val testo - PNA 2019'!$A$12</f>
        <v>Grado di discrezionalità del decisore interno alla PA rispetto al processo (1.2)</v>
      </c>
      <c r="T140" s="192" t="str">
        <f>'Val testo - PNA 2019'!$A$20</f>
        <v>Manifestazione di eventi corruttivi o di maladministration in passato (1.3)</v>
      </c>
      <c r="U140" s="192" t="str">
        <f>'Val testo - PNA 2019'!$A$28</f>
        <v>Complessità/opacità del processo decisionale (1.4)</v>
      </c>
      <c r="V140" s="192" t="str">
        <f>'Val testo - PNA 2019'!$A$36</f>
        <v>Livello di collaborazione del responsabile del processo (1.5)</v>
      </c>
      <c r="W140" s="193" t="s">
        <v>1276</v>
      </c>
      <c r="X140" s="192" t="str">
        <f>'Val testo - PNA 2019'!$A$46</f>
        <v>Impatto organizzativo (2.1)</v>
      </c>
      <c r="Y140" s="192" t="str">
        <f>'Val testo - PNA 2019'!$A$54</f>
        <v>Impatto derivante dalla definizione dei ruoli/responsabilità (2.2)</v>
      </c>
      <c r="Z140" s="192" t="str">
        <f>'Val testo - PNA 2019'!$A$62</f>
        <v>Impatto economico (2.3)</v>
      </c>
      <c r="AA140" s="192" t="str">
        <f>'Val testo - PNA 2019'!$A$70</f>
        <v>Impatto reputazionale (2.4)</v>
      </c>
      <c r="AB140" s="192" t="str">
        <f>'Val testo - PNA 2019'!$A$78</f>
        <v>Impatto organizzativo, economico e sull'immagine (2.5)</v>
      </c>
      <c r="AC140" s="193" t="s">
        <v>1276</v>
      </c>
      <c r="AD140" s="194" t="s">
        <v>1277</v>
      </c>
      <c r="AE140" s="194" t="s">
        <v>1278</v>
      </c>
      <c r="AF140" s="174" t="s">
        <v>1382</v>
      </c>
      <c r="AG140" s="173" t="s">
        <v>1303</v>
      </c>
      <c r="AH140" s="173" t="s">
        <v>1304</v>
      </c>
      <c r="AI140" s="175" t="s">
        <v>1387</v>
      </c>
      <c r="AJ140" s="28"/>
      <c r="AK140" s="28"/>
    </row>
    <row r="141" spans="1:37" ht="30.6" customHeight="1" x14ac:dyDescent="0.2">
      <c r="A141" s="160"/>
      <c r="B141" s="160">
        <v>7</v>
      </c>
      <c r="C141" s="265" t="s">
        <v>1257</v>
      </c>
      <c r="D141" s="266"/>
      <c r="E141" s="267"/>
      <c r="F141" s="270" t="s">
        <v>1558</v>
      </c>
      <c r="G141" s="270"/>
      <c r="H141" s="270"/>
      <c r="I141" s="270"/>
      <c r="J141" s="45" t="s">
        <v>11</v>
      </c>
      <c r="K141" s="271" t="s">
        <v>1488</v>
      </c>
      <c r="L141" s="271"/>
      <c r="M141" s="37"/>
      <c r="N141" s="153" t="s">
        <v>667</v>
      </c>
      <c r="O141" s="154" t="str">
        <f>IF(P141=0,"--",IF(P141&lt;='db fasce di rischio'!$B$4,'db fasce di rischio'!$A$2,IF(P141&lt;='db fasce di rischio'!$D$4,'db fasce di rischio'!$C$2,IF(P141&lt;='db fasce di rischio'!$F$4,'db fasce di rischio'!$E$2,IF(P141&lt;='db fasce di rischio'!$H$4,'db fasce di rischio'!$G$2,"")))))</f>
        <v>Basso</v>
      </c>
      <c r="P141" s="155">
        <f>IF(AH141=0,MAX(AH141:AH159),AH141)</f>
        <v>3.0720000000000001</v>
      </c>
      <c r="Q141" s="160"/>
      <c r="R141" s="105">
        <v>4</v>
      </c>
      <c r="S141" s="106">
        <v>2</v>
      </c>
      <c r="T141" s="106">
        <v>1</v>
      </c>
      <c r="U141" s="106">
        <v>2</v>
      </c>
      <c r="V141" s="105">
        <v>3</v>
      </c>
      <c r="W141" s="107">
        <f>SUM(R141:V141)/5</f>
        <v>2.4</v>
      </c>
      <c r="X141" s="106">
        <v>3</v>
      </c>
      <c r="Y141" s="106">
        <v>4</v>
      </c>
      <c r="Z141" s="106">
        <v>4</v>
      </c>
      <c r="AA141" s="106">
        <v>2</v>
      </c>
      <c r="AB141" s="106">
        <v>3</v>
      </c>
      <c r="AC141" s="107">
        <f>SUM(X141:AB141)/5</f>
        <v>3.2</v>
      </c>
      <c r="AD141" s="108" t="str">
        <f>IF(AE141=0,"--",IF(AE141&lt;='[4]db fasce di rischio'!$B$4,'[4]db fasce di rischio'!$A$2,IF(AE141&lt;='[4]db fasce di rischio'!$D$4,'[4]db fasce di rischio'!$C$2,IF(AE141&lt;='[4]db fasce di rischio'!$F$4,'[4]db fasce di rischio'!$E$2,IF(AE141&lt;='[4]db fasce di rischio'!$H$4,'[4]db fasce di rischio'!$G$2,"")))))</f>
        <v>Medio</v>
      </c>
      <c r="AE141" s="109">
        <f>W141*AC141</f>
        <v>7.68</v>
      </c>
      <c r="AF141" s="106">
        <v>0.4</v>
      </c>
      <c r="AG141" s="108" t="str">
        <f>IF(AH141=0,"--",IF(AH141&lt;='db fasce di rischio'!$B$4,'db fasce di rischio'!$A$2,IF(AH141&lt;='db fasce di rischio'!$D$4,'db fasce di rischio'!$C$2,IF(AH141&lt;='db fasce di rischio'!$F$4,'db fasce di rischio'!$E$2,IF(AH141&lt;='db fasce di rischio'!$H$4,'db fasce di rischio'!$G$2,"")))))</f>
        <v>Basso</v>
      </c>
      <c r="AH141" s="109">
        <f>IF(MAX(AH145:AH159)&gt;(AF141*AE141),MAX(AH145:AH159),AF141*AE141)</f>
        <v>3.0720000000000001</v>
      </c>
      <c r="AI141" s="108" t="str">
        <f>AG141</f>
        <v>Basso</v>
      </c>
      <c r="AJ141" s="28"/>
      <c r="AK141" s="28"/>
    </row>
    <row r="142" spans="1:37" ht="59.45" customHeight="1" x14ac:dyDescent="0.2">
      <c r="A142" s="160"/>
      <c r="B142" s="160"/>
      <c r="C142" s="268"/>
      <c r="D142" s="269"/>
      <c r="E142" s="269"/>
      <c r="F142" s="164"/>
      <c r="G142" s="164"/>
      <c r="H142" s="164"/>
      <c r="I142" s="164"/>
      <c r="J142" s="164"/>
      <c r="K142" s="164"/>
      <c r="L142" s="164"/>
      <c r="M142" s="165"/>
      <c r="N142" s="272" t="s">
        <v>1559</v>
      </c>
      <c r="O142" s="272"/>
      <c r="P142" s="272"/>
      <c r="Q142" s="160"/>
      <c r="R142" s="160"/>
      <c r="S142" s="28"/>
      <c r="T142" s="28"/>
      <c r="U142" s="28"/>
      <c r="V142" s="28"/>
      <c r="W142" s="28"/>
      <c r="X142" s="28"/>
      <c r="Y142" s="28"/>
      <c r="Z142" s="28"/>
      <c r="AA142" s="28"/>
      <c r="AB142" s="28"/>
      <c r="AC142" s="28"/>
      <c r="AD142" s="28"/>
      <c r="AE142" s="28"/>
      <c r="AF142" s="28"/>
      <c r="AG142" s="28"/>
      <c r="AH142" s="28"/>
      <c r="AI142" s="28"/>
      <c r="AJ142" s="28"/>
      <c r="AK142" s="28"/>
    </row>
    <row r="143" spans="1:37" ht="31.5" customHeight="1" outlineLevel="1" x14ac:dyDescent="0.2">
      <c r="A143" s="160"/>
      <c r="B143" s="160"/>
      <c r="C143" s="260" t="s">
        <v>1256</v>
      </c>
      <c r="D143" s="261"/>
      <c r="E143" s="151"/>
      <c r="F143" s="151"/>
      <c r="G143" s="151"/>
      <c r="H143" s="151"/>
      <c r="I143" s="151"/>
      <c r="J143" s="151"/>
      <c r="K143" s="150"/>
      <c r="L143" s="151"/>
      <c r="M143" s="156">
        <f>SUM(I130:I138)</f>
        <v>0</v>
      </c>
      <c r="N143" s="157"/>
      <c r="O143" s="157"/>
      <c r="P143" s="157"/>
      <c r="Q143" s="160"/>
      <c r="R143" s="160"/>
      <c r="S143" s="28"/>
      <c r="T143" s="28"/>
      <c r="U143" s="28"/>
      <c r="V143" s="28"/>
      <c r="W143" s="28"/>
      <c r="X143" s="28"/>
      <c r="Y143" s="28"/>
      <c r="Z143" s="28"/>
      <c r="AA143" s="28"/>
      <c r="AB143" s="28"/>
      <c r="AC143" s="28"/>
      <c r="AD143" s="28"/>
      <c r="AE143" s="28"/>
      <c r="AF143" s="28"/>
      <c r="AG143" s="28"/>
      <c r="AH143" s="28"/>
      <c r="AI143" s="28"/>
      <c r="AJ143" s="28"/>
      <c r="AK143" s="28"/>
    </row>
    <row r="144" spans="1:37" ht="81.95" customHeight="1" outlineLevel="1" x14ac:dyDescent="0.2">
      <c r="A144" s="161"/>
      <c r="B144" s="161"/>
      <c r="C144" s="22" t="s">
        <v>905</v>
      </c>
      <c r="D144" s="22" t="s">
        <v>906</v>
      </c>
      <c r="E144" s="22" t="s">
        <v>971</v>
      </c>
      <c r="F144" s="22" t="s">
        <v>970</v>
      </c>
      <c r="G144" s="262" t="s">
        <v>1299</v>
      </c>
      <c r="H144" s="263"/>
      <c r="I144" s="22" t="s">
        <v>969</v>
      </c>
      <c r="J144" s="22" t="s">
        <v>907</v>
      </c>
      <c r="K144" s="45" t="s">
        <v>972</v>
      </c>
      <c r="L144" s="45" t="s">
        <v>908</v>
      </c>
      <c r="M144" s="22" t="s">
        <v>630</v>
      </c>
      <c r="N144" s="22" t="s">
        <v>668</v>
      </c>
      <c r="O144" s="22" t="s">
        <v>669</v>
      </c>
      <c r="P144" s="22" t="s">
        <v>670</v>
      </c>
      <c r="Q144" s="161"/>
      <c r="R144" s="192" t="str">
        <f>'Val testo - PNA 2019'!$A$4</f>
        <v>Livello di interesse “esterno”(1.1)</v>
      </c>
      <c r="S144" s="192" t="str">
        <f>'Val testo - PNA 2019'!$A$12</f>
        <v>Grado di discrezionalità del decisore interno alla PA rispetto al processo (1.2)</v>
      </c>
      <c r="T144" s="192" t="str">
        <f>'Val testo - PNA 2019'!$A$20</f>
        <v>Manifestazione di eventi corruttivi o di maladministration in passato (1.3)</v>
      </c>
      <c r="U144" s="192" t="str">
        <f>'Val testo - PNA 2019'!$A$28</f>
        <v>Complessità/opacità del processo decisionale (1.4)</v>
      </c>
      <c r="V144" s="192" t="str">
        <f>'Val testo - PNA 2019'!$A$36</f>
        <v>Livello di collaborazione del responsabile del processo (1.5)</v>
      </c>
      <c r="W144" s="193" t="s">
        <v>1276</v>
      </c>
      <c r="X144" s="192" t="str">
        <f>'Val testo - PNA 2019'!$A$46</f>
        <v>Impatto organizzativo (2.1)</v>
      </c>
      <c r="Y144" s="192" t="str">
        <f>'Val testo - PNA 2019'!$A$54</f>
        <v>Impatto derivante dalla definizione dei ruoli/responsabilità (2.2)</v>
      </c>
      <c r="Z144" s="192" t="str">
        <f>'Val testo - PNA 2019'!$A$62</f>
        <v>Impatto economico (2.3)</v>
      </c>
      <c r="AA144" s="192" t="str">
        <f>'Val testo - PNA 2019'!$A$70</f>
        <v>Impatto reputazionale (2.4)</v>
      </c>
      <c r="AB144" s="192" t="str">
        <f>'Val testo - PNA 2019'!$A$78</f>
        <v>Impatto organizzativo, economico e sull'immagine (2.5)</v>
      </c>
      <c r="AC144" s="193" t="s">
        <v>1276</v>
      </c>
      <c r="AD144" s="194" t="s">
        <v>1277</v>
      </c>
      <c r="AE144" s="194" t="s">
        <v>1278</v>
      </c>
      <c r="AF144" s="174" t="s">
        <v>1382</v>
      </c>
      <c r="AG144" s="173" t="s">
        <v>1303</v>
      </c>
      <c r="AH144" s="22" t="s">
        <v>1293</v>
      </c>
      <c r="AI144" s="22" t="s">
        <v>1387</v>
      </c>
      <c r="AJ144" s="28"/>
      <c r="AK144" s="28"/>
    </row>
    <row r="145" spans="1:37" ht="38.25" outlineLevel="1" x14ac:dyDescent="0.2">
      <c r="A145" s="161"/>
      <c r="B145" s="161"/>
      <c r="C145" s="219" t="s">
        <v>1558</v>
      </c>
      <c r="D145" s="24" t="s">
        <v>30</v>
      </c>
      <c r="E145" s="24" t="s">
        <v>235</v>
      </c>
      <c r="F145" s="24" t="s">
        <v>658</v>
      </c>
      <c r="G145" s="152" t="str">
        <f>AG145</f>
        <v>--</v>
      </c>
      <c r="H145" s="109">
        <f>AH145</f>
        <v>0</v>
      </c>
      <c r="I145" s="25" t="s">
        <v>893</v>
      </c>
      <c r="J145" s="31" t="s">
        <v>303</v>
      </c>
      <c r="K145" s="82" t="s">
        <v>1461</v>
      </c>
      <c r="L145" s="31" t="s">
        <v>37</v>
      </c>
      <c r="M145" s="24" t="s">
        <v>1462</v>
      </c>
      <c r="N145" s="220">
        <v>1</v>
      </c>
      <c r="O145" s="240" t="s">
        <v>1463</v>
      </c>
      <c r="P145" s="24" t="s">
        <v>1465</v>
      </c>
      <c r="Q145" s="161"/>
      <c r="R145" s="105"/>
      <c r="S145" s="106"/>
      <c r="T145" s="106"/>
      <c r="U145" s="106"/>
      <c r="V145" s="105"/>
      <c r="W145" s="107">
        <f>SUM(R145:V145)/5</f>
        <v>0</v>
      </c>
      <c r="X145" s="106"/>
      <c r="Y145" s="106"/>
      <c r="Z145" s="106"/>
      <c r="AA145" s="106"/>
      <c r="AB145" s="106"/>
      <c r="AC145" s="107">
        <f>SUM(X145:AB145)/5</f>
        <v>0</v>
      </c>
      <c r="AD145" s="108" t="str">
        <f>IF(AE145=0,"--",IF(AE145&lt;='[4]db fasce di rischio'!$B$4,'[4]db fasce di rischio'!$A$2,IF(AE145&lt;='[4]db fasce di rischio'!$D$4,'[4]db fasce di rischio'!$C$2,IF(AE145&lt;='[4]db fasce di rischio'!$F$4,'[4]db fasce di rischio'!$E$2,IF(AE145&lt;='[4]db fasce di rischio'!$H$4,'[4]db fasce di rischio'!$G$2,"")))))</f>
        <v>--</v>
      </c>
      <c r="AE145" s="109">
        <f t="shared" ref="AE145:AE159" si="43">W145*AC145</f>
        <v>0</v>
      </c>
      <c r="AF145" s="106"/>
      <c r="AG145" s="108" t="str">
        <f>IF(AH145=0,"--",IF(AH145&lt;='db fasce di rischio'!$B$4,'db fasce di rischio'!$A$2,IF(AH145&lt;='db fasce di rischio'!$D$4,'db fasce di rischio'!$C$2,IF(AH145&lt;='db fasce di rischio'!$F$4,'db fasce di rischio'!$E$2,IF(AH145&lt;='db fasce di rischio'!$H$4,'db fasce di rischio'!$G$2,"")))))</f>
        <v>--</v>
      </c>
      <c r="AH145" s="109">
        <f t="shared" ref="AH145:AH159" si="44">AF145*AE145</f>
        <v>0</v>
      </c>
      <c r="AI145" s="108" t="str">
        <f t="shared" ref="AI145:AI159" si="45">AG145</f>
        <v>--</v>
      </c>
      <c r="AJ145" s="28"/>
      <c r="AK145" s="28"/>
    </row>
    <row r="146" spans="1:37" ht="25.5" outlineLevel="1" x14ac:dyDescent="0.2">
      <c r="A146" s="161"/>
      <c r="B146" s="161"/>
      <c r="C146" s="24" t="s">
        <v>30</v>
      </c>
      <c r="D146" s="24" t="s">
        <v>30</v>
      </c>
      <c r="E146" s="24" t="s">
        <v>236</v>
      </c>
      <c r="F146" s="24" t="s">
        <v>657</v>
      </c>
      <c r="G146" s="152" t="str">
        <f t="shared" ref="G146:G159" si="46">AG146</f>
        <v>--</v>
      </c>
      <c r="H146" s="109">
        <f t="shared" ref="H146:H159" si="47">AH146</f>
        <v>0</v>
      </c>
      <c r="I146" s="25" t="s">
        <v>892</v>
      </c>
      <c r="J146" s="31" t="s">
        <v>289</v>
      </c>
      <c r="K146" s="82" t="s">
        <v>1461</v>
      </c>
      <c r="L146" s="31" t="s">
        <v>35</v>
      </c>
      <c r="M146" s="24" t="s">
        <v>1462</v>
      </c>
      <c r="N146" s="220">
        <v>1</v>
      </c>
      <c r="O146" s="240" t="s">
        <v>1463</v>
      </c>
      <c r="P146" s="24" t="s">
        <v>1465</v>
      </c>
      <c r="Q146" s="161"/>
      <c r="R146" s="105"/>
      <c r="S146" s="106"/>
      <c r="T146" s="106"/>
      <c r="U146" s="106"/>
      <c r="V146" s="105"/>
      <c r="W146" s="107">
        <f t="shared" ref="W146:W159" si="48">SUM(R146:V146)/5</f>
        <v>0</v>
      </c>
      <c r="X146" s="106"/>
      <c r="Y146" s="106"/>
      <c r="Z146" s="106"/>
      <c r="AA146" s="106"/>
      <c r="AB146" s="106"/>
      <c r="AC146" s="107">
        <f t="shared" ref="AC146:AC159" si="49">SUM(X146:AB146)/5</f>
        <v>0</v>
      </c>
      <c r="AD146" s="108" t="str">
        <f>IF(AE146=0,"--",IF(AE146&lt;='[4]db fasce di rischio'!$B$4,'[4]db fasce di rischio'!$A$2,IF(AE146&lt;='[4]db fasce di rischio'!$D$4,'[4]db fasce di rischio'!$C$2,IF(AE146&lt;='[4]db fasce di rischio'!$F$4,'[4]db fasce di rischio'!$E$2,IF(AE146&lt;='[4]db fasce di rischio'!$H$4,'[4]db fasce di rischio'!$G$2,"")))))</f>
        <v>--</v>
      </c>
      <c r="AE146" s="109">
        <f t="shared" si="43"/>
        <v>0</v>
      </c>
      <c r="AF146" s="106"/>
      <c r="AG146" s="108" t="str">
        <f>IF(AH146=0,"--",IF(AH146&lt;='db fasce di rischio'!$B$4,'db fasce di rischio'!$A$2,IF(AH146&lt;='db fasce di rischio'!$D$4,'db fasce di rischio'!$C$2,IF(AH146&lt;='db fasce di rischio'!$F$4,'db fasce di rischio'!$E$2,IF(AH146&lt;='db fasce di rischio'!$H$4,'db fasce di rischio'!$G$2,"")))))</f>
        <v>--</v>
      </c>
      <c r="AH146" s="109">
        <f t="shared" si="44"/>
        <v>0</v>
      </c>
      <c r="AI146" s="108" t="str">
        <f t="shared" si="45"/>
        <v>--</v>
      </c>
      <c r="AJ146" s="28"/>
      <c r="AK146" s="28"/>
    </row>
    <row r="147" spans="1:37" ht="25.5" outlineLevel="1" x14ac:dyDescent="0.2">
      <c r="A147" s="161"/>
      <c r="B147" s="161"/>
      <c r="C147" s="24" t="s">
        <v>30</v>
      </c>
      <c r="D147" s="24" t="s">
        <v>30</v>
      </c>
      <c r="E147" s="24" t="s">
        <v>30</v>
      </c>
      <c r="F147" s="24" t="s">
        <v>30</v>
      </c>
      <c r="G147" s="152" t="str">
        <f t="shared" si="46"/>
        <v>--</v>
      </c>
      <c r="H147" s="109">
        <f t="shared" si="47"/>
        <v>0</v>
      </c>
      <c r="I147" s="25" t="s">
        <v>30</v>
      </c>
      <c r="J147" s="31" t="s">
        <v>817</v>
      </c>
      <c r="K147" s="82" t="s">
        <v>1461</v>
      </c>
      <c r="L147" s="31" t="s">
        <v>36</v>
      </c>
      <c r="M147" s="24" t="s">
        <v>1462</v>
      </c>
      <c r="N147" s="220">
        <v>1</v>
      </c>
      <c r="O147" s="240" t="s">
        <v>1463</v>
      </c>
      <c r="P147" s="24" t="s">
        <v>1465</v>
      </c>
      <c r="Q147" s="161"/>
      <c r="R147" s="105"/>
      <c r="S147" s="106"/>
      <c r="T147" s="106"/>
      <c r="U147" s="106"/>
      <c r="V147" s="105"/>
      <c r="W147" s="107">
        <f t="shared" si="48"/>
        <v>0</v>
      </c>
      <c r="X147" s="106"/>
      <c r="Y147" s="106"/>
      <c r="Z147" s="106"/>
      <c r="AA147" s="106"/>
      <c r="AB147" s="106"/>
      <c r="AC147" s="107">
        <f t="shared" si="49"/>
        <v>0</v>
      </c>
      <c r="AD147" s="108" t="str">
        <f>IF(AE147=0,"--",IF(AE147&lt;='[4]db fasce di rischio'!$B$4,'[4]db fasce di rischio'!$A$2,IF(AE147&lt;='[4]db fasce di rischio'!$D$4,'[4]db fasce di rischio'!$C$2,IF(AE147&lt;='[4]db fasce di rischio'!$F$4,'[4]db fasce di rischio'!$E$2,IF(AE147&lt;='[4]db fasce di rischio'!$H$4,'[4]db fasce di rischio'!$G$2,"")))))</f>
        <v>--</v>
      </c>
      <c r="AE147" s="109">
        <f t="shared" si="43"/>
        <v>0</v>
      </c>
      <c r="AF147" s="106"/>
      <c r="AG147" s="108" t="str">
        <f>IF(AH147=0,"--",IF(AH147&lt;='db fasce di rischio'!$B$4,'db fasce di rischio'!$A$2,IF(AH147&lt;='db fasce di rischio'!$D$4,'db fasce di rischio'!$C$2,IF(AH147&lt;='db fasce di rischio'!$F$4,'db fasce di rischio'!$E$2,IF(AH147&lt;='db fasce di rischio'!$H$4,'db fasce di rischio'!$G$2,"")))))</f>
        <v>--</v>
      </c>
      <c r="AH147" s="109">
        <f t="shared" si="44"/>
        <v>0</v>
      </c>
      <c r="AI147" s="108" t="str">
        <f t="shared" si="45"/>
        <v>--</v>
      </c>
      <c r="AJ147" s="28"/>
      <c r="AK147" s="28"/>
    </row>
    <row r="148" spans="1:37" ht="21" outlineLevel="1" x14ac:dyDescent="0.2">
      <c r="A148" s="161"/>
      <c r="B148" s="161"/>
      <c r="C148" s="24" t="s">
        <v>30</v>
      </c>
      <c r="D148" s="24" t="s">
        <v>30</v>
      </c>
      <c r="E148" s="24" t="s">
        <v>30</v>
      </c>
      <c r="F148" s="24" t="s">
        <v>30</v>
      </c>
      <c r="G148" s="152" t="str">
        <f t="shared" si="46"/>
        <v>--</v>
      </c>
      <c r="H148" s="109">
        <f t="shared" si="47"/>
        <v>0</v>
      </c>
      <c r="I148" s="25" t="s">
        <v>30</v>
      </c>
      <c r="J148" s="31" t="s">
        <v>30</v>
      </c>
      <c r="K148" s="82"/>
      <c r="L148" s="31"/>
      <c r="M148" s="24"/>
      <c r="N148" s="24"/>
      <c r="O148" s="24"/>
      <c r="P148" s="24"/>
      <c r="Q148" s="161"/>
      <c r="R148" s="105"/>
      <c r="S148" s="106"/>
      <c r="T148" s="106"/>
      <c r="U148" s="106"/>
      <c r="V148" s="105"/>
      <c r="W148" s="107">
        <f t="shared" si="48"/>
        <v>0</v>
      </c>
      <c r="X148" s="106"/>
      <c r="Y148" s="106"/>
      <c r="Z148" s="106"/>
      <c r="AA148" s="106"/>
      <c r="AB148" s="106"/>
      <c r="AC148" s="107">
        <f t="shared" si="49"/>
        <v>0</v>
      </c>
      <c r="AD148" s="108" t="str">
        <f>IF(AE148=0,"--",IF(AE148&lt;='[4]db fasce di rischio'!$B$4,'[4]db fasce di rischio'!$A$2,IF(AE148&lt;='[4]db fasce di rischio'!$D$4,'[4]db fasce di rischio'!$C$2,IF(AE148&lt;='[4]db fasce di rischio'!$F$4,'[4]db fasce di rischio'!$E$2,IF(AE148&lt;='[4]db fasce di rischio'!$H$4,'[4]db fasce di rischio'!$G$2,"")))))</f>
        <v>--</v>
      </c>
      <c r="AE148" s="109">
        <f t="shared" si="43"/>
        <v>0</v>
      </c>
      <c r="AF148" s="106"/>
      <c r="AG148" s="108" t="str">
        <f>IF(AH148=0,"--",IF(AH148&lt;='db fasce di rischio'!$B$4,'db fasce di rischio'!$A$2,IF(AH148&lt;='db fasce di rischio'!$D$4,'db fasce di rischio'!$C$2,IF(AH148&lt;='db fasce di rischio'!$F$4,'db fasce di rischio'!$E$2,IF(AH148&lt;='db fasce di rischio'!$H$4,'db fasce di rischio'!$G$2,"")))))</f>
        <v>--</v>
      </c>
      <c r="AH148" s="109">
        <f t="shared" si="44"/>
        <v>0</v>
      </c>
      <c r="AI148" s="108" t="str">
        <f t="shared" si="45"/>
        <v>--</v>
      </c>
      <c r="AJ148" s="28"/>
      <c r="AK148" s="28"/>
    </row>
    <row r="149" spans="1:37" ht="21" outlineLevel="1" x14ac:dyDescent="0.2">
      <c r="A149" s="161"/>
      <c r="B149" s="161"/>
      <c r="C149" s="24" t="s">
        <v>30</v>
      </c>
      <c r="D149" s="24" t="s">
        <v>30</v>
      </c>
      <c r="E149" s="24" t="s">
        <v>30</v>
      </c>
      <c r="F149" s="24" t="s">
        <v>30</v>
      </c>
      <c r="G149" s="152" t="str">
        <f t="shared" si="46"/>
        <v>--</v>
      </c>
      <c r="H149" s="109">
        <f t="shared" si="47"/>
        <v>0</v>
      </c>
      <c r="I149" s="25" t="s">
        <v>30</v>
      </c>
      <c r="J149" s="31" t="s">
        <v>30</v>
      </c>
      <c r="K149" s="82"/>
      <c r="L149" s="31"/>
      <c r="M149" s="24"/>
      <c r="N149" s="24"/>
      <c r="O149" s="24"/>
      <c r="P149" s="24"/>
      <c r="Q149" s="161"/>
      <c r="R149" s="105"/>
      <c r="S149" s="106"/>
      <c r="T149" s="106"/>
      <c r="U149" s="106"/>
      <c r="V149" s="105"/>
      <c r="W149" s="107">
        <f t="shared" si="48"/>
        <v>0</v>
      </c>
      <c r="X149" s="106"/>
      <c r="Y149" s="106"/>
      <c r="Z149" s="106"/>
      <c r="AA149" s="106"/>
      <c r="AB149" s="106"/>
      <c r="AC149" s="107">
        <f t="shared" si="49"/>
        <v>0</v>
      </c>
      <c r="AD149" s="108" t="str">
        <f>IF(AE149=0,"--",IF(AE149&lt;='[4]db fasce di rischio'!$B$4,'[4]db fasce di rischio'!$A$2,IF(AE149&lt;='[4]db fasce di rischio'!$D$4,'[4]db fasce di rischio'!$C$2,IF(AE149&lt;='[4]db fasce di rischio'!$F$4,'[4]db fasce di rischio'!$E$2,IF(AE149&lt;='[4]db fasce di rischio'!$H$4,'[4]db fasce di rischio'!$G$2,"")))))</f>
        <v>--</v>
      </c>
      <c r="AE149" s="109">
        <f t="shared" si="43"/>
        <v>0</v>
      </c>
      <c r="AF149" s="106"/>
      <c r="AG149" s="108" t="str">
        <f>IF(AH149=0,"--",IF(AH149&lt;='db fasce di rischio'!$B$4,'db fasce di rischio'!$A$2,IF(AH149&lt;='db fasce di rischio'!$D$4,'db fasce di rischio'!$C$2,IF(AH149&lt;='db fasce di rischio'!$F$4,'db fasce di rischio'!$E$2,IF(AH149&lt;='db fasce di rischio'!$H$4,'db fasce di rischio'!$G$2,"")))))</f>
        <v>--</v>
      </c>
      <c r="AH149" s="109">
        <f t="shared" si="44"/>
        <v>0</v>
      </c>
      <c r="AI149" s="108" t="str">
        <f t="shared" si="45"/>
        <v>--</v>
      </c>
      <c r="AJ149" s="28"/>
      <c r="AK149" s="28"/>
    </row>
    <row r="150" spans="1:37" ht="21" outlineLevel="1" x14ac:dyDescent="0.2">
      <c r="A150" s="161"/>
      <c r="B150" s="161"/>
      <c r="C150" s="24" t="s">
        <v>30</v>
      </c>
      <c r="D150" s="24" t="s">
        <v>30</v>
      </c>
      <c r="E150" s="24" t="s">
        <v>30</v>
      </c>
      <c r="F150" s="24" t="s">
        <v>30</v>
      </c>
      <c r="G150" s="152" t="str">
        <f t="shared" si="46"/>
        <v>--</v>
      </c>
      <c r="H150" s="109">
        <f t="shared" si="47"/>
        <v>0</v>
      </c>
      <c r="I150" s="25" t="s">
        <v>30</v>
      </c>
      <c r="J150" s="31" t="s">
        <v>30</v>
      </c>
      <c r="K150" s="82"/>
      <c r="L150" s="31"/>
      <c r="M150" s="24"/>
      <c r="N150" s="24"/>
      <c r="O150" s="24"/>
      <c r="P150" s="24"/>
      <c r="Q150" s="161"/>
      <c r="R150" s="105"/>
      <c r="S150" s="106"/>
      <c r="T150" s="106"/>
      <c r="U150" s="106"/>
      <c r="V150" s="105"/>
      <c r="W150" s="107">
        <f t="shared" si="48"/>
        <v>0</v>
      </c>
      <c r="X150" s="106"/>
      <c r="Y150" s="106"/>
      <c r="Z150" s="106"/>
      <c r="AA150" s="106"/>
      <c r="AB150" s="106"/>
      <c r="AC150" s="107">
        <f t="shared" si="49"/>
        <v>0</v>
      </c>
      <c r="AD150" s="108" t="str">
        <f>IF(AE150=0,"--",IF(AE150&lt;='[4]db fasce di rischio'!$B$4,'[4]db fasce di rischio'!$A$2,IF(AE150&lt;='[4]db fasce di rischio'!$D$4,'[4]db fasce di rischio'!$C$2,IF(AE150&lt;='[4]db fasce di rischio'!$F$4,'[4]db fasce di rischio'!$E$2,IF(AE150&lt;='[4]db fasce di rischio'!$H$4,'[4]db fasce di rischio'!$G$2,"")))))</f>
        <v>--</v>
      </c>
      <c r="AE150" s="109">
        <f t="shared" si="43"/>
        <v>0</v>
      </c>
      <c r="AF150" s="106"/>
      <c r="AG150" s="108" t="str">
        <f>IF(AH150=0,"--",IF(AH150&lt;='db fasce di rischio'!$B$4,'db fasce di rischio'!$A$2,IF(AH150&lt;='db fasce di rischio'!$D$4,'db fasce di rischio'!$C$2,IF(AH150&lt;='db fasce di rischio'!$F$4,'db fasce di rischio'!$E$2,IF(AH150&lt;='db fasce di rischio'!$H$4,'db fasce di rischio'!$G$2,"")))))</f>
        <v>--</v>
      </c>
      <c r="AH150" s="109">
        <f t="shared" si="44"/>
        <v>0</v>
      </c>
      <c r="AI150" s="108" t="str">
        <f t="shared" si="45"/>
        <v>--</v>
      </c>
      <c r="AJ150" s="28"/>
      <c r="AK150" s="28"/>
    </row>
    <row r="151" spans="1:37" ht="21" outlineLevel="1" x14ac:dyDescent="0.2">
      <c r="A151" s="161"/>
      <c r="B151" s="161"/>
      <c r="C151" s="24" t="s">
        <v>30</v>
      </c>
      <c r="D151" s="24" t="s">
        <v>30</v>
      </c>
      <c r="E151" s="24" t="s">
        <v>30</v>
      </c>
      <c r="F151" s="24" t="s">
        <v>30</v>
      </c>
      <c r="G151" s="152" t="str">
        <f t="shared" si="46"/>
        <v>--</v>
      </c>
      <c r="H151" s="109">
        <f t="shared" si="47"/>
        <v>0</v>
      </c>
      <c r="I151" s="25" t="s">
        <v>30</v>
      </c>
      <c r="J151" s="31" t="s">
        <v>30</v>
      </c>
      <c r="K151" s="82"/>
      <c r="L151" s="31"/>
      <c r="M151" s="24"/>
      <c r="N151" s="24"/>
      <c r="O151" s="24"/>
      <c r="P151" s="24"/>
      <c r="Q151" s="161"/>
      <c r="R151" s="105"/>
      <c r="S151" s="106"/>
      <c r="T151" s="106"/>
      <c r="U151" s="106"/>
      <c r="V151" s="105"/>
      <c r="W151" s="107">
        <f t="shared" si="48"/>
        <v>0</v>
      </c>
      <c r="X151" s="106"/>
      <c r="Y151" s="106"/>
      <c r="Z151" s="106"/>
      <c r="AA151" s="106"/>
      <c r="AB151" s="106"/>
      <c r="AC151" s="107">
        <f t="shared" si="49"/>
        <v>0</v>
      </c>
      <c r="AD151" s="108" t="str">
        <f>IF(AE151=0,"--",IF(AE151&lt;='[4]db fasce di rischio'!$B$4,'[4]db fasce di rischio'!$A$2,IF(AE151&lt;='[4]db fasce di rischio'!$D$4,'[4]db fasce di rischio'!$C$2,IF(AE151&lt;='[4]db fasce di rischio'!$F$4,'[4]db fasce di rischio'!$E$2,IF(AE151&lt;='[4]db fasce di rischio'!$H$4,'[4]db fasce di rischio'!$G$2,"")))))</f>
        <v>--</v>
      </c>
      <c r="AE151" s="109">
        <f t="shared" si="43"/>
        <v>0</v>
      </c>
      <c r="AF151" s="106"/>
      <c r="AG151" s="108" t="str">
        <f>IF(AH151=0,"--",IF(AH151&lt;='db fasce di rischio'!$B$4,'db fasce di rischio'!$A$2,IF(AH151&lt;='db fasce di rischio'!$D$4,'db fasce di rischio'!$C$2,IF(AH151&lt;='db fasce di rischio'!$F$4,'db fasce di rischio'!$E$2,IF(AH151&lt;='db fasce di rischio'!$H$4,'db fasce di rischio'!$G$2,"")))))</f>
        <v>--</v>
      </c>
      <c r="AH151" s="109">
        <f t="shared" si="44"/>
        <v>0</v>
      </c>
      <c r="AI151" s="108" t="str">
        <f t="shared" si="45"/>
        <v>--</v>
      </c>
      <c r="AJ151" s="28"/>
      <c r="AK151" s="28"/>
    </row>
    <row r="152" spans="1:37" ht="21" outlineLevel="1" x14ac:dyDescent="0.2">
      <c r="A152" s="161"/>
      <c r="B152" s="161"/>
      <c r="C152" s="24" t="s">
        <v>30</v>
      </c>
      <c r="D152" s="24" t="s">
        <v>30</v>
      </c>
      <c r="E152" s="24" t="s">
        <v>30</v>
      </c>
      <c r="F152" s="24" t="s">
        <v>30</v>
      </c>
      <c r="G152" s="152" t="str">
        <f t="shared" si="46"/>
        <v>--</v>
      </c>
      <c r="H152" s="109">
        <f t="shared" si="47"/>
        <v>0</v>
      </c>
      <c r="I152" s="25" t="s">
        <v>30</v>
      </c>
      <c r="J152" s="31" t="s">
        <v>30</v>
      </c>
      <c r="K152" s="82"/>
      <c r="L152" s="31"/>
      <c r="M152" s="24"/>
      <c r="N152" s="24"/>
      <c r="O152" s="24"/>
      <c r="P152" s="24"/>
      <c r="Q152" s="161"/>
      <c r="R152" s="105"/>
      <c r="S152" s="106"/>
      <c r="T152" s="106"/>
      <c r="U152" s="106"/>
      <c r="V152" s="105"/>
      <c r="W152" s="107">
        <f t="shared" si="48"/>
        <v>0</v>
      </c>
      <c r="X152" s="106"/>
      <c r="Y152" s="106"/>
      <c r="Z152" s="106"/>
      <c r="AA152" s="106"/>
      <c r="AB152" s="106"/>
      <c r="AC152" s="107">
        <f t="shared" si="49"/>
        <v>0</v>
      </c>
      <c r="AD152" s="108" t="str">
        <f>IF(AE152=0,"--",IF(AE152&lt;='[4]db fasce di rischio'!$B$4,'[4]db fasce di rischio'!$A$2,IF(AE152&lt;='[4]db fasce di rischio'!$D$4,'[4]db fasce di rischio'!$C$2,IF(AE152&lt;='[4]db fasce di rischio'!$F$4,'[4]db fasce di rischio'!$E$2,IF(AE152&lt;='[4]db fasce di rischio'!$H$4,'[4]db fasce di rischio'!$G$2,"")))))</f>
        <v>--</v>
      </c>
      <c r="AE152" s="109">
        <f t="shared" si="43"/>
        <v>0</v>
      </c>
      <c r="AF152" s="106"/>
      <c r="AG152" s="108" t="str">
        <f>IF(AH152=0,"--",IF(AH152&lt;='db fasce di rischio'!$B$4,'db fasce di rischio'!$A$2,IF(AH152&lt;='db fasce di rischio'!$D$4,'db fasce di rischio'!$C$2,IF(AH152&lt;='db fasce di rischio'!$F$4,'db fasce di rischio'!$E$2,IF(AH152&lt;='db fasce di rischio'!$H$4,'db fasce di rischio'!$G$2,"")))))</f>
        <v>--</v>
      </c>
      <c r="AH152" s="109">
        <f t="shared" si="44"/>
        <v>0</v>
      </c>
      <c r="AI152" s="108" t="str">
        <f t="shared" si="45"/>
        <v>--</v>
      </c>
      <c r="AJ152" s="28"/>
      <c r="AK152" s="28"/>
    </row>
    <row r="153" spans="1:37" ht="21" outlineLevel="1" x14ac:dyDescent="0.2">
      <c r="A153" s="161"/>
      <c r="B153" s="161"/>
      <c r="C153" s="24" t="s">
        <v>30</v>
      </c>
      <c r="D153" s="24" t="s">
        <v>30</v>
      </c>
      <c r="E153" s="24" t="s">
        <v>30</v>
      </c>
      <c r="F153" s="24" t="s">
        <v>30</v>
      </c>
      <c r="G153" s="152" t="str">
        <f t="shared" si="46"/>
        <v>--</v>
      </c>
      <c r="H153" s="109">
        <f t="shared" si="47"/>
        <v>0</v>
      </c>
      <c r="I153" s="25" t="s">
        <v>30</v>
      </c>
      <c r="J153" s="31" t="s">
        <v>30</v>
      </c>
      <c r="K153" s="83"/>
      <c r="L153" s="31"/>
      <c r="M153" s="24"/>
      <c r="N153" s="24"/>
      <c r="O153" s="24"/>
      <c r="P153" s="24"/>
      <c r="Q153" s="161"/>
      <c r="R153" s="105"/>
      <c r="S153" s="106"/>
      <c r="T153" s="106"/>
      <c r="U153" s="106"/>
      <c r="V153" s="105"/>
      <c r="W153" s="107">
        <f t="shared" si="48"/>
        <v>0</v>
      </c>
      <c r="X153" s="106"/>
      <c r="Y153" s="106"/>
      <c r="Z153" s="106"/>
      <c r="AA153" s="106"/>
      <c r="AB153" s="106"/>
      <c r="AC153" s="107">
        <f t="shared" si="49"/>
        <v>0</v>
      </c>
      <c r="AD153" s="108" t="str">
        <f>IF(AE153=0,"--",IF(AE153&lt;='[4]db fasce di rischio'!$B$4,'[4]db fasce di rischio'!$A$2,IF(AE153&lt;='[4]db fasce di rischio'!$D$4,'[4]db fasce di rischio'!$C$2,IF(AE153&lt;='[4]db fasce di rischio'!$F$4,'[4]db fasce di rischio'!$E$2,IF(AE153&lt;='[4]db fasce di rischio'!$H$4,'[4]db fasce di rischio'!$G$2,"")))))</f>
        <v>--</v>
      </c>
      <c r="AE153" s="109">
        <f t="shared" si="43"/>
        <v>0</v>
      </c>
      <c r="AF153" s="106"/>
      <c r="AG153" s="108" t="str">
        <f>IF(AH153=0,"--",IF(AH153&lt;='db fasce di rischio'!$B$4,'db fasce di rischio'!$A$2,IF(AH153&lt;='db fasce di rischio'!$D$4,'db fasce di rischio'!$C$2,IF(AH153&lt;='db fasce di rischio'!$F$4,'db fasce di rischio'!$E$2,IF(AH153&lt;='db fasce di rischio'!$H$4,'db fasce di rischio'!$G$2,"")))))</f>
        <v>--</v>
      </c>
      <c r="AH153" s="109">
        <f t="shared" si="44"/>
        <v>0</v>
      </c>
      <c r="AI153" s="108" t="str">
        <f t="shared" si="45"/>
        <v>--</v>
      </c>
      <c r="AJ153" s="28"/>
      <c r="AK153" s="28"/>
    </row>
    <row r="154" spans="1:37" ht="21" outlineLevel="1" x14ac:dyDescent="0.2">
      <c r="A154" s="161"/>
      <c r="B154" s="161"/>
      <c r="C154" s="24" t="s">
        <v>30</v>
      </c>
      <c r="D154" s="24" t="s">
        <v>30</v>
      </c>
      <c r="E154" s="24" t="s">
        <v>30</v>
      </c>
      <c r="F154" s="24" t="s">
        <v>30</v>
      </c>
      <c r="G154" s="152" t="str">
        <f t="shared" si="46"/>
        <v>--</v>
      </c>
      <c r="H154" s="109">
        <f t="shared" si="47"/>
        <v>0</v>
      </c>
      <c r="I154" s="25" t="s">
        <v>30</v>
      </c>
      <c r="J154" s="31" t="s">
        <v>30</v>
      </c>
      <c r="K154" s="83"/>
      <c r="L154" s="31"/>
      <c r="M154" s="24"/>
      <c r="N154" s="24"/>
      <c r="O154" s="24"/>
      <c r="P154" s="24"/>
      <c r="Q154" s="161"/>
      <c r="R154" s="105"/>
      <c r="S154" s="106"/>
      <c r="T154" s="106"/>
      <c r="U154" s="106"/>
      <c r="V154" s="105"/>
      <c r="W154" s="107">
        <f t="shared" si="48"/>
        <v>0</v>
      </c>
      <c r="X154" s="106"/>
      <c r="Y154" s="106"/>
      <c r="Z154" s="106"/>
      <c r="AA154" s="106"/>
      <c r="AB154" s="106"/>
      <c r="AC154" s="107">
        <f t="shared" si="49"/>
        <v>0</v>
      </c>
      <c r="AD154" s="108" t="str">
        <f>IF(AE154=0,"--",IF(AE154&lt;='[4]db fasce di rischio'!$B$4,'[4]db fasce di rischio'!$A$2,IF(AE154&lt;='[4]db fasce di rischio'!$D$4,'[4]db fasce di rischio'!$C$2,IF(AE154&lt;='[4]db fasce di rischio'!$F$4,'[4]db fasce di rischio'!$E$2,IF(AE154&lt;='[4]db fasce di rischio'!$H$4,'[4]db fasce di rischio'!$G$2,"")))))</f>
        <v>--</v>
      </c>
      <c r="AE154" s="109">
        <f t="shared" si="43"/>
        <v>0</v>
      </c>
      <c r="AF154" s="106"/>
      <c r="AG154" s="108" t="str">
        <f>IF(AH154=0,"--",IF(AH154&lt;='db fasce di rischio'!$B$4,'db fasce di rischio'!$A$2,IF(AH154&lt;='db fasce di rischio'!$D$4,'db fasce di rischio'!$C$2,IF(AH154&lt;='db fasce di rischio'!$F$4,'db fasce di rischio'!$E$2,IF(AH154&lt;='db fasce di rischio'!$H$4,'db fasce di rischio'!$G$2,"")))))</f>
        <v>--</v>
      </c>
      <c r="AH154" s="109">
        <f t="shared" si="44"/>
        <v>0</v>
      </c>
      <c r="AI154" s="108" t="str">
        <f t="shared" si="45"/>
        <v>--</v>
      </c>
      <c r="AJ154" s="28"/>
      <c r="AK154" s="28"/>
    </row>
    <row r="155" spans="1:37" ht="21" outlineLevel="1" x14ac:dyDescent="0.2">
      <c r="A155" s="161"/>
      <c r="B155" s="161"/>
      <c r="C155" s="24" t="s">
        <v>30</v>
      </c>
      <c r="D155" s="24" t="s">
        <v>30</v>
      </c>
      <c r="E155" s="24" t="s">
        <v>30</v>
      </c>
      <c r="F155" s="24" t="s">
        <v>30</v>
      </c>
      <c r="G155" s="152" t="str">
        <f t="shared" si="46"/>
        <v>--</v>
      </c>
      <c r="H155" s="109">
        <f t="shared" si="47"/>
        <v>0</v>
      </c>
      <c r="I155" s="25" t="s">
        <v>30</v>
      </c>
      <c r="J155" s="31" t="s">
        <v>30</v>
      </c>
      <c r="K155" s="83"/>
      <c r="L155" s="31"/>
      <c r="M155" s="24"/>
      <c r="N155" s="24"/>
      <c r="O155" s="24"/>
      <c r="P155" s="24"/>
      <c r="Q155" s="161"/>
      <c r="R155" s="105"/>
      <c r="S155" s="106"/>
      <c r="T155" s="106"/>
      <c r="U155" s="106"/>
      <c r="V155" s="105"/>
      <c r="W155" s="107">
        <f t="shared" si="48"/>
        <v>0</v>
      </c>
      <c r="X155" s="106"/>
      <c r="Y155" s="106"/>
      <c r="Z155" s="106"/>
      <c r="AA155" s="106"/>
      <c r="AB155" s="106"/>
      <c r="AC155" s="107">
        <f t="shared" si="49"/>
        <v>0</v>
      </c>
      <c r="AD155" s="108" t="str">
        <f>IF(AE155=0,"--",IF(AE155&lt;='[4]db fasce di rischio'!$B$4,'[4]db fasce di rischio'!$A$2,IF(AE155&lt;='[4]db fasce di rischio'!$D$4,'[4]db fasce di rischio'!$C$2,IF(AE155&lt;='[4]db fasce di rischio'!$F$4,'[4]db fasce di rischio'!$E$2,IF(AE155&lt;='[4]db fasce di rischio'!$H$4,'[4]db fasce di rischio'!$G$2,"")))))</f>
        <v>--</v>
      </c>
      <c r="AE155" s="109">
        <f t="shared" si="43"/>
        <v>0</v>
      </c>
      <c r="AF155" s="106"/>
      <c r="AG155" s="108" t="str">
        <f>IF(AH155=0,"--",IF(AH155&lt;='db fasce di rischio'!$B$4,'db fasce di rischio'!$A$2,IF(AH155&lt;='db fasce di rischio'!$D$4,'db fasce di rischio'!$C$2,IF(AH155&lt;='db fasce di rischio'!$F$4,'db fasce di rischio'!$E$2,IF(AH155&lt;='db fasce di rischio'!$H$4,'db fasce di rischio'!$G$2,"")))))</f>
        <v>--</v>
      </c>
      <c r="AH155" s="109">
        <f t="shared" si="44"/>
        <v>0</v>
      </c>
      <c r="AI155" s="108" t="str">
        <f t="shared" si="45"/>
        <v>--</v>
      </c>
      <c r="AJ155" s="28"/>
      <c r="AK155" s="28"/>
    </row>
    <row r="156" spans="1:37" ht="21" outlineLevel="1" x14ac:dyDescent="0.2">
      <c r="A156" s="161"/>
      <c r="B156" s="161"/>
      <c r="C156" s="24" t="s">
        <v>30</v>
      </c>
      <c r="D156" s="24" t="s">
        <v>30</v>
      </c>
      <c r="E156" s="24" t="s">
        <v>30</v>
      </c>
      <c r="F156" s="24" t="s">
        <v>30</v>
      </c>
      <c r="G156" s="152" t="str">
        <f t="shared" si="46"/>
        <v>--</v>
      </c>
      <c r="H156" s="109">
        <f t="shared" si="47"/>
        <v>0</v>
      </c>
      <c r="I156" s="25" t="s">
        <v>30</v>
      </c>
      <c r="J156" s="31" t="s">
        <v>30</v>
      </c>
      <c r="K156" s="83"/>
      <c r="L156" s="31"/>
      <c r="M156" s="24"/>
      <c r="N156" s="24"/>
      <c r="O156" s="24"/>
      <c r="P156" s="24"/>
      <c r="Q156" s="161"/>
      <c r="R156" s="105"/>
      <c r="S156" s="106"/>
      <c r="T156" s="106"/>
      <c r="U156" s="106"/>
      <c r="V156" s="105"/>
      <c r="W156" s="107">
        <f t="shared" si="48"/>
        <v>0</v>
      </c>
      <c r="X156" s="106"/>
      <c r="Y156" s="106"/>
      <c r="Z156" s="106"/>
      <c r="AA156" s="106"/>
      <c r="AB156" s="106"/>
      <c r="AC156" s="107">
        <f t="shared" si="49"/>
        <v>0</v>
      </c>
      <c r="AD156" s="108" t="str">
        <f>IF(AE156=0,"--",IF(AE156&lt;='[4]db fasce di rischio'!$B$4,'[4]db fasce di rischio'!$A$2,IF(AE156&lt;='[4]db fasce di rischio'!$D$4,'[4]db fasce di rischio'!$C$2,IF(AE156&lt;='[4]db fasce di rischio'!$F$4,'[4]db fasce di rischio'!$E$2,IF(AE156&lt;='[4]db fasce di rischio'!$H$4,'[4]db fasce di rischio'!$G$2,"")))))</f>
        <v>--</v>
      </c>
      <c r="AE156" s="109">
        <f t="shared" si="43"/>
        <v>0</v>
      </c>
      <c r="AF156" s="106"/>
      <c r="AG156" s="108" t="str">
        <f>IF(AH156=0,"--",IF(AH156&lt;='db fasce di rischio'!$B$4,'db fasce di rischio'!$A$2,IF(AH156&lt;='db fasce di rischio'!$D$4,'db fasce di rischio'!$C$2,IF(AH156&lt;='db fasce di rischio'!$F$4,'db fasce di rischio'!$E$2,IF(AH156&lt;='db fasce di rischio'!$H$4,'db fasce di rischio'!$G$2,"")))))</f>
        <v>--</v>
      </c>
      <c r="AH156" s="109">
        <f t="shared" si="44"/>
        <v>0</v>
      </c>
      <c r="AI156" s="108" t="str">
        <f t="shared" si="45"/>
        <v>--</v>
      </c>
      <c r="AJ156" s="28"/>
      <c r="AK156" s="28"/>
    </row>
    <row r="157" spans="1:37" ht="21" outlineLevel="1" x14ac:dyDescent="0.2">
      <c r="A157" s="161"/>
      <c r="B157" s="161"/>
      <c r="C157" s="24" t="s">
        <v>30</v>
      </c>
      <c r="D157" s="24" t="s">
        <v>30</v>
      </c>
      <c r="E157" s="24" t="s">
        <v>30</v>
      </c>
      <c r="F157" s="24" t="s">
        <v>30</v>
      </c>
      <c r="G157" s="152" t="str">
        <f t="shared" si="46"/>
        <v>--</v>
      </c>
      <c r="H157" s="109">
        <f t="shared" si="47"/>
        <v>0</v>
      </c>
      <c r="I157" s="25" t="s">
        <v>30</v>
      </c>
      <c r="J157" s="31" t="s">
        <v>30</v>
      </c>
      <c r="K157" s="82"/>
      <c r="L157" s="31"/>
      <c r="M157" s="24"/>
      <c r="N157" s="24"/>
      <c r="O157" s="24"/>
      <c r="P157" s="24"/>
      <c r="Q157" s="161"/>
      <c r="R157" s="105"/>
      <c r="S157" s="106"/>
      <c r="T157" s="106"/>
      <c r="U157" s="106"/>
      <c r="V157" s="105"/>
      <c r="W157" s="107">
        <f t="shared" si="48"/>
        <v>0</v>
      </c>
      <c r="X157" s="106"/>
      <c r="Y157" s="106"/>
      <c r="Z157" s="106"/>
      <c r="AA157" s="106"/>
      <c r="AB157" s="106"/>
      <c r="AC157" s="107">
        <f t="shared" si="49"/>
        <v>0</v>
      </c>
      <c r="AD157" s="108" t="str">
        <f>IF(AE157=0,"--",IF(AE157&lt;='[4]db fasce di rischio'!$B$4,'[4]db fasce di rischio'!$A$2,IF(AE157&lt;='[4]db fasce di rischio'!$D$4,'[4]db fasce di rischio'!$C$2,IF(AE157&lt;='[4]db fasce di rischio'!$F$4,'[4]db fasce di rischio'!$E$2,IF(AE157&lt;='[4]db fasce di rischio'!$H$4,'[4]db fasce di rischio'!$G$2,"")))))</f>
        <v>--</v>
      </c>
      <c r="AE157" s="109">
        <f t="shared" si="43"/>
        <v>0</v>
      </c>
      <c r="AF157" s="106"/>
      <c r="AG157" s="108" t="str">
        <f>IF(AH157=0,"--",IF(AH157&lt;='db fasce di rischio'!$B$4,'db fasce di rischio'!$A$2,IF(AH157&lt;='db fasce di rischio'!$D$4,'db fasce di rischio'!$C$2,IF(AH157&lt;='db fasce di rischio'!$F$4,'db fasce di rischio'!$E$2,IF(AH157&lt;='db fasce di rischio'!$H$4,'db fasce di rischio'!$G$2,"")))))</f>
        <v>--</v>
      </c>
      <c r="AH157" s="109">
        <f t="shared" si="44"/>
        <v>0</v>
      </c>
      <c r="AI157" s="108" t="str">
        <f t="shared" si="45"/>
        <v>--</v>
      </c>
      <c r="AJ157" s="28"/>
      <c r="AK157" s="28"/>
    </row>
    <row r="158" spans="1:37" ht="21" outlineLevel="1" x14ac:dyDescent="0.2">
      <c r="A158" s="161"/>
      <c r="B158" s="161"/>
      <c r="C158" s="24" t="s">
        <v>30</v>
      </c>
      <c r="D158" s="24" t="s">
        <v>30</v>
      </c>
      <c r="E158" s="24" t="s">
        <v>30</v>
      </c>
      <c r="F158" s="24" t="s">
        <v>30</v>
      </c>
      <c r="G158" s="152" t="str">
        <f t="shared" si="46"/>
        <v>--</v>
      </c>
      <c r="H158" s="109">
        <f t="shared" si="47"/>
        <v>0</v>
      </c>
      <c r="I158" s="25" t="s">
        <v>30</v>
      </c>
      <c r="J158" s="31" t="s">
        <v>30</v>
      </c>
      <c r="K158" s="82"/>
      <c r="L158" s="31"/>
      <c r="M158" s="24"/>
      <c r="N158" s="24"/>
      <c r="O158" s="24"/>
      <c r="P158" s="26"/>
      <c r="Q158" s="161"/>
      <c r="R158" s="105"/>
      <c r="S158" s="106"/>
      <c r="T158" s="106"/>
      <c r="U158" s="106"/>
      <c r="V158" s="105"/>
      <c r="W158" s="107">
        <f t="shared" si="48"/>
        <v>0</v>
      </c>
      <c r="X158" s="106"/>
      <c r="Y158" s="106"/>
      <c r="Z158" s="106"/>
      <c r="AA158" s="106"/>
      <c r="AB158" s="106"/>
      <c r="AC158" s="107">
        <f t="shared" si="49"/>
        <v>0</v>
      </c>
      <c r="AD158" s="108" t="str">
        <f>IF(AE158=0,"--",IF(AE158&lt;='[4]db fasce di rischio'!$B$4,'[4]db fasce di rischio'!$A$2,IF(AE158&lt;='[4]db fasce di rischio'!$D$4,'[4]db fasce di rischio'!$C$2,IF(AE158&lt;='[4]db fasce di rischio'!$F$4,'[4]db fasce di rischio'!$E$2,IF(AE158&lt;='[4]db fasce di rischio'!$H$4,'[4]db fasce di rischio'!$G$2,"")))))</f>
        <v>--</v>
      </c>
      <c r="AE158" s="109">
        <f t="shared" si="43"/>
        <v>0</v>
      </c>
      <c r="AF158" s="106"/>
      <c r="AG158" s="108" t="str">
        <f>IF(AH158=0,"--",IF(AH158&lt;='db fasce di rischio'!$B$4,'db fasce di rischio'!$A$2,IF(AH158&lt;='db fasce di rischio'!$D$4,'db fasce di rischio'!$C$2,IF(AH158&lt;='db fasce di rischio'!$F$4,'db fasce di rischio'!$E$2,IF(AH158&lt;='db fasce di rischio'!$H$4,'db fasce di rischio'!$G$2,"")))))</f>
        <v>--</v>
      </c>
      <c r="AH158" s="109">
        <f t="shared" si="44"/>
        <v>0</v>
      </c>
      <c r="AI158" s="108" t="str">
        <f t="shared" si="45"/>
        <v>--</v>
      </c>
      <c r="AJ158" s="28"/>
      <c r="AK158" s="28"/>
    </row>
    <row r="159" spans="1:37" ht="21" outlineLevel="1" x14ac:dyDescent="0.2">
      <c r="A159" s="161"/>
      <c r="B159" s="161"/>
      <c r="C159" s="24" t="s">
        <v>30</v>
      </c>
      <c r="D159" s="24" t="s">
        <v>30</v>
      </c>
      <c r="E159" s="24" t="s">
        <v>30</v>
      </c>
      <c r="F159" s="24" t="s">
        <v>30</v>
      </c>
      <c r="G159" s="152" t="str">
        <f t="shared" si="46"/>
        <v>--</v>
      </c>
      <c r="H159" s="109">
        <f t="shared" si="47"/>
        <v>0</v>
      </c>
      <c r="I159" s="25" t="s">
        <v>30</v>
      </c>
      <c r="J159" s="31" t="s">
        <v>30</v>
      </c>
      <c r="K159" s="82"/>
      <c r="L159" s="31"/>
      <c r="M159" s="24"/>
      <c r="N159" s="24"/>
      <c r="O159" s="24"/>
      <c r="P159" s="27"/>
      <c r="Q159" s="161"/>
      <c r="R159" s="105"/>
      <c r="S159" s="106"/>
      <c r="T159" s="106"/>
      <c r="U159" s="106"/>
      <c r="V159" s="105"/>
      <c r="W159" s="107">
        <f t="shared" si="48"/>
        <v>0</v>
      </c>
      <c r="X159" s="106"/>
      <c r="Y159" s="106"/>
      <c r="Z159" s="106"/>
      <c r="AA159" s="106"/>
      <c r="AB159" s="106"/>
      <c r="AC159" s="107">
        <f t="shared" si="49"/>
        <v>0</v>
      </c>
      <c r="AD159" s="108" t="str">
        <f>IF(AE159=0,"--",IF(AE159&lt;='[4]db fasce di rischio'!$B$4,'[4]db fasce di rischio'!$A$2,IF(AE159&lt;='[4]db fasce di rischio'!$D$4,'[4]db fasce di rischio'!$C$2,IF(AE159&lt;='[4]db fasce di rischio'!$F$4,'[4]db fasce di rischio'!$E$2,IF(AE159&lt;='[4]db fasce di rischio'!$H$4,'[4]db fasce di rischio'!$G$2,"")))))</f>
        <v>--</v>
      </c>
      <c r="AE159" s="109">
        <f t="shared" si="43"/>
        <v>0</v>
      </c>
      <c r="AF159" s="106"/>
      <c r="AG159" s="108" t="str">
        <f>IF(AH159=0,"--",IF(AH159&lt;='db fasce di rischio'!$B$4,'db fasce di rischio'!$A$2,IF(AH159&lt;='db fasce di rischio'!$D$4,'db fasce di rischio'!$C$2,IF(AH159&lt;='db fasce di rischio'!$F$4,'db fasce di rischio'!$E$2,IF(AH159&lt;='db fasce di rischio'!$H$4,'db fasce di rischio'!$G$2,"")))))</f>
        <v>--</v>
      </c>
      <c r="AH159" s="109">
        <f t="shared" si="44"/>
        <v>0</v>
      </c>
      <c r="AI159" s="108" t="str">
        <f t="shared" si="45"/>
        <v>--</v>
      </c>
      <c r="AJ159" s="28"/>
      <c r="AK159" s="28"/>
    </row>
    <row r="160" spans="1:37" ht="21" x14ac:dyDescent="0.2">
      <c r="A160" s="160"/>
      <c r="B160" s="160"/>
      <c r="C160" s="87"/>
      <c r="D160" s="87"/>
      <c r="E160" s="87"/>
      <c r="F160" s="87"/>
      <c r="G160" s="87"/>
      <c r="H160" s="87"/>
      <c r="I160" s="87"/>
      <c r="J160" s="87"/>
      <c r="K160" s="168"/>
      <c r="L160" s="87"/>
      <c r="M160" s="87"/>
      <c r="N160" s="87"/>
      <c r="O160" s="87"/>
      <c r="P160" s="87"/>
      <c r="Q160" s="160"/>
      <c r="R160" s="28"/>
      <c r="S160" s="28"/>
      <c r="T160" s="28"/>
      <c r="U160" s="28"/>
      <c r="V160" s="28"/>
      <c r="W160" s="28"/>
      <c r="X160" s="28"/>
      <c r="Y160" s="28"/>
      <c r="Z160" s="28"/>
      <c r="AA160" s="28"/>
      <c r="AB160" s="28"/>
      <c r="AC160" s="28"/>
      <c r="AD160" s="28"/>
      <c r="AE160" s="28"/>
      <c r="AF160" s="28"/>
      <c r="AG160" s="28"/>
      <c r="AH160" s="28"/>
      <c r="AI160" s="28"/>
      <c r="AJ160" s="28"/>
      <c r="AK160" s="28"/>
    </row>
    <row r="161" spans="1:37" ht="90.6" customHeight="1" x14ac:dyDescent="0.2">
      <c r="A161" s="29"/>
      <c r="B161" s="29"/>
      <c r="C161" s="30" t="s">
        <v>665</v>
      </c>
      <c r="D161" s="30"/>
      <c r="E161" s="28"/>
      <c r="F161" s="28"/>
      <c r="G161" s="28"/>
      <c r="H161" s="28"/>
      <c r="I161" s="28"/>
      <c r="J161" s="28"/>
      <c r="K161" s="80"/>
      <c r="L161" s="28"/>
      <c r="M161" s="28"/>
      <c r="N161" s="28"/>
      <c r="O161" s="79" t="s">
        <v>6</v>
      </c>
      <c r="P161" s="79" t="s">
        <v>666</v>
      </c>
      <c r="Q161" s="28"/>
      <c r="R161" s="192" t="str">
        <f>'Val testo - PNA 2019'!$A$4</f>
        <v>Livello di interesse “esterno”(1.1)</v>
      </c>
      <c r="S161" s="192" t="str">
        <f>'Val testo - PNA 2019'!$A$12</f>
        <v>Grado di discrezionalità del decisore interno alla PA rispetto al processo (1.2)</v>
      </c>
      <c r="T161" s="192" t="str">
        <f>'Val testo - PNA 2019'!$A$20</f>
        <v>Manifestazione di eventi corruttivi o di maladministration in passato (1.3)</v>
      </c>
      <c r="U161" s="192" t="str">
        <f>'Val testo - PNA 2019'!$A$28</f>
        <v>Complessità/opacità del processo decisionale (1.4)</v>
      </c>
      <c r="V161" s="192" t="str">
        <f>'Val testo - PNA 2019'!$A$36</f>
        <v>Livello di collaborazione del responsabile del processo (1.5)</v>
      </c>
      <c r="W161" s="193" t="s">
        <v>1276</v>
      </c>
      <c r="X161" s="192" t="str">
        <f>'Val testo - PNA 2019'!$A$46</f>
        <v>Impatto organizzativo (2.1)</v>
      </c>
      <c r="Y161" s="192" t="str">
        <f>'Val testo - PNA 2019'!$A$54</f>
        <v>Impatto derivante dalla definizione dei ruoli/responsabilità (2.2)</v>
      </c>
      <c r="Z161" s="192" t="str">
        <f>'Val testo - PNA 2019'!$A$62</f>
        <v>Impatto economico (2.3)</v>
      </c>
      <c r="AA161" s="192" t="str">
        <f>'Val testo - PNA 2019'!$A$70</f>
        <v>Impatto reputazionale (2.4)</v>
      </c>
      <c r="AB161" s="192" t="str">
        <f>'Val testo - PNA 2019'!$A$78</f>
        <v>Impatto organizzativo, economico e sull'immagine (2.5)</v>
      </c>
      <c r="AC161" s="193" t="s">
        <v>1276</v>
      </c>
      <c r="AD161" s="194" t="s">
        <v>1277</v>
      </c>
      <c r="AE161" s="194" t="s">
        <v>1278</v>
      </c>
      <c r="AF161" s="174" t="s">
        <v>1382</v>
      </c>
      <c r="AG161" s="173" t="s">
        <v>1303</v>
      </c>
      <c r="AH161" s="173" t="s">
        <v>1304</v>
      </c>
      <c r="AI161" s="175" t="s">
        <v>1387</v>
      </c>
      <c r="AJ161" s="28"/>
      <c r="AK161" s="28"/>
    </row>
    <row r="162" spans="1:37" ht="30.6" customHeight="1" x14ac:dyDescent="0.2">
      <c r="A162" s="160"/>
      <c r="B162" s="160">
        <v>8</v>
      </c>
      <c r="C162" s="265" t="s">
        <v>1257</v>
      </c>
      <c r="D162" s="266"/>
      <c r="E162" s="267"/>
      <c r="F162" s="270" t="s">
        <v>474</v>
      </c>
      <c r="G162" s="270"/>
      <c r="H162" s="270"/>
      <c r="I162" s="270"/>
      <c r="J162" s="45" t="s">
        <v>11</v>
      </c>
      <c r="K162" s="271" t="s">
        <v>1488</v>
      </c>
      <c r="L162" s="271"/>
      <c r="M162" s="37"/>
      <c r="N162" s="153" t="s">
        <v>667</v>
      </c>
      <c r="O162" s="154" t="str">
        <f>IF(P162=0,"--",IF(P162&lt;='db fasce di rischio'!$B$4,'db fasce di rischio'!$A$2,IF(P162&lt;='db fasce di rischio'!$D$4,'db fasce di rischio'!$C$2,IF(P162&lt;='db fasce di rischio'!$F$4,'db fasce di rischio'!$E$2,IF(P162&lt;='db fasce di rischio'!$H$4,'db fasce di rischio'!$G$2,"")))))</f>
        <v>Basso</v>
      </c>
      <c r="P162" s="155">
        <f>IF(AH162=0,MAX(AH162:AH180),AH162)</f>
        <v>3.7439999999999998</v>
      </c>
      <c r="Q162" s="160"/>
      <c r="R162" s="105">
        <v>3</v>
      </c>
      <c r="S162" s="106">
        <v>2</v>
      </c>
      <c r="T162" s="106">
        <v>1</v>
      </c>
      <c r="U162" s="106">
        <v>2</v>
      </c>
      <c r="V162" s="105">
        <v>4</v>
      </c>
      <c r="W162" s="107">
        <f>SUM(R162:V162)/5</f>
        <v>2.4</v>
      </c>
      <c r="X162" s="106">
        <v>3</v>
      </c>
      <c r="Y162" s="106">
        <v>2</v>
      </c>
      <c r="Z162" s="106">
        <v>3</v>
      </c>
      <c r="AA162" s="106">
        <v>3</v>
      </c>
      <c r="AB162" s="106">
        <v>2</v>
      </c>
      <c r="AC162" s="107">
        <f>SUM(X162:AB162)/5</f>
        <v>2.6</v>
      </c>
      <c r="AD162" s="108" t="str">
        <f>IF(AE162=0,"--",IF(AE162&lt;='[4]db fasce di rischio'!$B$4,'[4]db fasce di rischio'!$A$2,IF(AE162&lt;='[4]db fasce di rischio'!$D$4,'[4]db fasce di rischio'!$C$2,IF(AE162&lt;='[4]db fasce di rischio'!$F$4,'[4]db fasce di rischio'!$E$2,IF(AE162&lt;='[4]db fasce di rischio'!$H$4,'[4]db fasce di rischio'!$G$2,"")))))</f>
        <v>Medio</v>
      </c>
      <c r="AE162" s="109">
        <f>W162*AC162</f>
        <v>6.24</v>
      </c>
      <c r="AF162" s="106">
        <v>0.6</v>
      </c>
      <c r="AG162" s="108" t="str">
        <f>IF(AH162=0,"--",IF(AH162&lt;='db fasce di rischio'!$B$4,'db fasce di rischio'!$A$2,IF(AH162&lt;='db fasce di rischio'!$D$4,'db fasce di rischio'!$C$2,IF(AH162&lt;='db fasce di rischio'!$F$4,'db fasce di rischio'!$E$2,IF(AH162&lt;='db fasce di rischio'!$H$4,'db fasce di rischio'!$G$2,"")))))</f>
        <v>Basso</v>
      </c>
      <c r="AH162" s="109">
        <f>IF(MAX(AH166:AH180)&gt;(AF162*AE162),MAX(AH166:AH180),AF162*AE162)</f>
        <v>3.7439999999999998</v>
      </c>
      <c r="AI162" s="108" t="str">
        <f>AG162</f>
        <v>Basso</v>
      </c>
      <c r="AJ162" s="28"/>
      <c r="AK162" s="28"/>
    </row>
    <row r="163" spans="1:37" ht="59.45" customHeight="1" x14ac:dyDescent="0.2">
      <c r="A163" s="160"/>
      <c r="B163" s="160"/>
      <c r="C163" s="268"/>
      <c r="D163" s="269"/>
      <c r="E163" s="269"/>
      <c r="F163" s="164"/>
      <c r="G163" s="164"/>
      <c r="H163" s="164"/>
      <c r="I163" s="164"/>
      <c r="J163" s="164"/>
      <c r="K163" s="164"/>
      <c r="L163" s="164"/>
      <c r="M163" s="165"/>
      <c r="N163" s="272" t="s">
        <v>1561</v>
      </c>
      <c r="O163" s="272"/>
      <c r="P163" s="272"/>
      <c r="Q163" s="160"/>
      <c r="R163" s="160"/>
      <c r="S163" s="28"/>
      <c r="T163" s="28"/>
      <c r="U163" s="28"/>
      <c r="V163" s="28"/>
      <c r="W163" s="28"/>
      <c r="X163" s="28"/>
      <c r="Y163" s="28"/>
      <c r="Z163" s="28"/>
      <c r="AA163" s="28"/>
      <c r="AB163" s="28"/>
      <c r="AC163" s="28"/>
      <c r="AD163" s="28"/>
      <c r="AE163" s="28"/>
      <c r="AF163" s="28"/>
      <c r="AG163" s="28"/>
      <c r="AH163" s="28"/>
      <c r="AI163" s="28"/>
      <c r="AJ163" s="28"/>
      <c r="AK163" s="28"/>
    </row>
    <row r="164" spans="1:37" ht="31.5" customHeight="1" outlineLevel="1" x14ac:dyDescent="0.2">
      <c r="A164" s="160"/>
      <c r="B164" s="160"/>
      <c r="C164" s="260" t="s">
        <v>1256</v>
      </c>
      <c r="D164" s="261"/>
      <c r="E164" s="151"/>
      <c r="F164" s="151"/>
      <c r="G164" s="151"/>
      <c r="H164" s="151"/>
      <c r="I164" s="151"/>
      <c r="J164" s="151"/>
      <c r="K164" s="150"/>
      <c r="L164" s="151"/>
      <c r="M164" s="156">
        <f>SUM(I151:I159)</f>
        <v>0</v>
      </c>
      <c r="N164" s="157"/>
      <c r="O164" s="157"/>
      <c r="P164" s="157"/>
      <c r="Q164" s="160"/>
      <c r="R164" s="160"/>
      <c r="S164" s="28"/>
      <c r="T164" s="28"/>
      <c r="U164" s="28"/>
      <c r="V164" s="28"/>
      <c r="W164" s="28"/>
      <c r="X164" s="28"/>
      <c r="Y164" s="28"/>
      <c r="Z164" s="28"/>
      <c r="AA164" s="28"/>
      <c r="AB164" s="28"/>
      <c r="AC164" s="28"/>
      <c r="AD164" s="28"/>
      <c r="AE164" s="28"/>
      <c r="AF164" s="28"/>
      <c r="AG164" s="28"/>
      <c r="AH164" s="28"/>
      <c r="AI164" s="28"/>
      <c r="AJ164" s="28"/>
      <c r="AK164" s="28"/>
    </row>
    <row r="165" spans="1:37" ht="81.95" customHeight="1" outlineLevel="1" x14ac:dyDescent="0.2">
      <c r="A165" s="161"/>
      <c r="B165" s="161"/>
      <c r="C165" s="22" t="s">
        <v>905</v>
      </c>
      <c r="D165" s="22" t="s">
        <v>906</v>
      </c>
      <c r="E165" s="22" t="s">
        <v>971</v>
      </c>
      <c r="F165" s="22" t="s">
        <v>970</v>
      </c>
      <c r="G165" s="262" t="s">
        <v>1299</v>
      </c>
      <c r="H165" s="263"/>
      <c r="I165" s="22" t="s">
        <v>969</v>
      </c>
      <c r="J165" s="22" t="s">
        <v>907</v>
      </c>
      <c r="K165" s="45" t="s">
        <v>972</v>
      </c>
      <c r="L165" s="45" t="s">
        <v>908</v>
      </c>
      <c r="M165" s="22" t="s">
        <v>630</v>
      </c>
      <c r="N165" s="22" t="s">
        <v>668</v>
      </c>
      <c r="O165" s="22" t="s">
        <v>669</v>
      </c>
      <c r="P165" s="22" t="s">
        <v>670</v>
      </c>
      <c r="Q165" s="161"/>
      <c r="R165" s="192" t="str">
        <f>'Val testo - PNA 2019'!$A$4</f>
        <v>Livello di interesse “esterno”(1.1)</v>
      </c>
      <c r="S165" s="192" t="str">
        <f>'Val testo - PNA 2019'!$A$12</f>
        <v>Grado di discrezionalità del decisore interno alla PA rispetto al processo (1.2)</v>
      </c>
      <c r="T165" s="192" t="str">
        <f>'Val testo - PNA 2019'!$A$20</f>
        <v>Manifestazione di eventi corruttivi o di maladministration in passato (1.3)</v>
      </c>
      <c r="U165" s="192" t="str">
        <f>'Val testo - PNA 2019'!$A$28</f>
        <v>Complessità/opacità del processo decisionale (1.4)</v>
      </c>
      <c r="V165" s="192" t="str">
        <f>'Val testo - PNA 2019'!$A$36</f>
        <v>Livello di collaborazione del responsabile del processo (1.5)</v>
      </c>
      <c r="W165" s="193" t="s">
        <v>1276</v>
      </c>
      <c r="X165" s="192" t="str">
        <f>'Val testo - PNA 2019'!$A$46</f>
        <v>Impatto organizzativo (2.1)</v>
      </c>
      <c r="Y165" s="192" t="str">
        <f>'Val testo - PNA 2019'!$A$54</f>
        <v>Impatto derivante dalla definizione dei ruoli/responsabilità (2.2)</v>
      </c>
      <c r="Z165" s="192" t="str">
        <f>'Val testo - PNA 2019'!$A$62</f>
        <v>Impatto economico (2.3)</v>
      </c>
      <c r="AA165" s="192" t="str">
        <f>'Val testo - PNA 2019'!$A$70</f>
        <v>Impatto reputazionale (2.4)</v>
      </c>
      <c r="AB165" s="192" t="str">
        <f>'Val testo - PNA 2019'!$A$78</f>
        <v>Impatto organizzativo, economico e sull'immagine (2.5)</v>
      </c>
      <c r="AC165" s="193" t="s">
        <v>1276</v>
      </c>
      <c r="AD165" s="194" t="s">
        <v>1277</v>
      </c>
      <c r="AE165" s="194" t="s">
        <v>1278</v>
      </c>
      <c r="AF165" s="174" t="s">
        <v>1382</v>
      </c>
      <c r="AG165" s="173" t="s">
        <v>1303</v>
      </c>
      <c r="AH165" s="22" t="s">
        <v>1293</v>
      </c>
      <c r="AI165" s="22" t="s">
        <v>1387</v>
      </c>
      <c r="AJ165" s="28"/>
      <c r="AK165" s="28"/>
    </row>
    <row r="166" spans="1:37" ht="38.25" outlineLevel="1" x14ac:dyDescent="0.2">
      <c r="A166" s="161"/>
      <c r="B166" s="161"/>
      <c r="C166" s="219" t="s">
        <v>475</v>
      </c>
      <c r="D166" s="24" t="s">
        <v>30</v>
      </c>
      <c r="E166" s="24" t="s">
        <v>234</v>
      </c>
      <c r="F166" s="24" t="s">
        <v>658</v>
      </c>
      <c r="G166" s="152" t="str">
        <f>AG166</f>
        <v>--</v>
      </c>
      <c r="H166" s="109">
        <f>AH166</f>
        <v>0</v>
      </c>
      <c r="I166" s="25" t="s">
        <v>893</v>
      </c>
      <c r="J166" s="31" t="s">
        <v>303</v>
      </c>
      <c r="K166" s="82" t="s">
        <v>1461</v>
      </c>
      <c r="L166" s="31" t="s">
        <v>37</v>
      </c>
      <c r="M166" s="24" t="s">
        <v>1462</v>
      </c>
      <c r="N166" s="220">
        <v>1</v>
      </c>
      <c r="O166" s="238" t="s">
        <v>1463</v>
      </c>
      <c r="P166" s="24" t="s">
        <v>1465</v>
      </c>
      <c r="Q166" s="161"/>
      <c r="R166" s="105"/>
      <c r="S166" s="106"/>
      <c r="T166" s="106"/>
      <c r="U166" s="106"/>
      <c r="V166" s="105"/>
      <c r="W166" s="107">
        <f>SUM(R166:V166)/5</f>
        <v>0</v>
      </c>
      <c r="X166" s="106"/>
      <c r="Y166" s="106"/>
      <c r="Z166" s="106"/>
      <c r="AA166" s="106"/>
      <c r="AB166" s="106"/>
      <c r="AC166" s="107">
        <f>SUM(X166:AB166)/5</f>
        <v>0</v>
      </c>
      <c r="AD166" s="108" t="str">
        <f>IF(AE166=0,"--",IF(AE166&lt;='[4]db fasce di rischio'!$B$4,'[4]db fasce di rischio'!$A$2,IF(AE166&lt;='[4]db fasce di rischio'!$D$4,'[4]db fasce di rischio'!$C$2,IF(AE166&lt;='[4]db fasce di rischio'!$F$4,'[4]db fasce di rischio'!$E$2,IF(AE166&lt;='[4]db fasce di rischio'!$H$4,'[4]db fasce di rischio'!$G$2,"")))))</f>
        <v>--</v>
      </c>
      <c r="AE166" s="109">
        <f t="shared" ref="AE166:AE180" si="50">W166*AC166</f>
        <v>0</v>
      </c>
      <c r="AF166" s="106"/>
      <c r="AG166" s="108" t="str">
        <f>IF(AH166=0,"--",IF(AH166&lt;='db fasce di rischio'!$B$4,'db fasce di rischio'!$A$2,IF(AH166&lt;='db fasce di rischio'!$D$4,'db fasce di rischio'!$C$2,IF(AH166&lt;='db fasce di rischio'!$F$4,'db fasce di rischio'!$E$2,IF(AH166&lt;='db fasce di rischio'!$H$4,'db fasce di rischio'!$G$2,"")))))</f>
        <v>--</v>
      </c>
      <c r="AH166" s="109">
        <f t="shared" ref="AH166:AH180" si="51">AF166*AE166</f>
        <v>0</v>
      </c>
      <c r="AI166" s="108" t="str">
        <f t="shared" ref="AI166:AI180" si="52">AG166</f>
        <v>--</v>
      </c>
      <c r="AJ166" s="28"/>
      <c r="AK166" s="28"/>
    </row>
    <row r="167" spans="1:37" ht="25.5" outlineLevel="1" x14ac:dyDescent="0.2">
      <c r="A167" s="161"/>
      <c r="B167" s="161"/>
      <c r="C167" s="24" t="s">
        <v>30</v>
      </c>
      <c r="D167" s="24" t="s">
        <v>30</v>
      </c>
      <c r="E167" s="24" t="s">
        <v>235</v>
      </c>
      <c r="F167" s="24" t="s">
        <v>657</v>
      </c>
      <c r="G167" s="152" t="str">
        <f t="shared" ref="G167:G180" si="53">AG167</f>
        <v>--</v>
      </c>
      <c r="H167" s="109">
        <f t="shared" ref="H167:H180" si="54">AH167</f>
        <v>0</v>
      </c>
      <c r="I167" s="25" t="s">
        <v>892</v>
      </c>
      <c r="J167" s="31" t="s">
        <v>817</v>
      </c>
      <c r="K167" s="82" t="s">
        <v>1461</v>
      </c>
      <c r="L167" s="31" t="s">
        <v>36</v>
      </c>
      <c r="M167" s="24" t="s">
        <v>1462</v>
      </c>
      <c r="N167" s="220">
        <v>1</v>
      </c>
      <c r="O167" s="238" t="s">
        <v>1463</v>
      </c>
      <c r="P167" s="24" t="s">
        <v>1465</v>
      </c>
      <c r="Q167" s="161"/>
      <c r="R167" s="105"/>
      <c r="S167" s="106"/>
      <c r="T167" s="106"/>
      <c r="U167" s="106"/>
      <c r="V167" s="105"/>
      <c r="W167" s="107">
        <f t="shared" ref="W167:W180" si="55">SUM(R167:V167)/5</f>
        <v>0</v>
      </c>
      <c r="X167" s="106"/>
      <c r="Y167" s="106"/>
      <c r="Z167" s="106"/>
      <c r="AA167" s="106"/>
      <c r="AB167" s="106"/>
      <c r="AC167" s="107">
        <f t="shared" ref="AC167:AC180" si="56">SUM(X167:AB167)/5</f>
        <v>0</v>
      </c>
      <c r="AD167" s="108" t="str">
        <f>IF(AE167=0,"--",IF(AE167&lt;='[4]db fasce di rischio'!$B$4,'[4]db fasce di rischio'!$A$2,IF(AE167&lt;='[4]db fasce di rischio'!$D$4,'[4]db fasce di rischio'!$C$2,IF(AE167&lt;='[4]db fasce di rischio'!$F$4,'[4]db fasce di rischio'!$E$2,IF(AE167&lt;='[4]db fasce di rischio'!$H$4,'[4]db fasce di rischio'!$G$2,"")))))</f>
        <v>--</v>
      </c>
      <c r="AE167" s="109">
        <f t="shared" si="50"/>
        <v>0</v>
      </c>
      <c r="AF167" s="106"/>
      <c r="AG167" s="108" t="str">
        <f>IF(AH167=0,"--",IF(AH167&lt;='db fasce di rischio'!$B$4,'db fasce di rischio'!$A$2,IF(AH167&lt;='db fasce di rischio'!$D$4,'db fasce di rischio'!$C$2,IF(AH167&lt;='db fasce di rischio'!$F$4,'db fasce di rischio'!$E$2,IF(AH167&lt;='db fasce di rischio'!$H$4,'db fasce di rischio'!$G$2,"")))))</f>
        <v>--</v>
      </c>
      <c r="AH167" s="109">
        <f t="shared" si="51"/>
        <v>0</v>
      </c>
      <c r="AI167" s="108" t="str">
        <f t="shared" si="52"/>
        <v>--</v>
      </c>
      <c r="AJ167" s="28"/>
      <c r="AK167" s="28"/>
    </row>
    <row r="168" spans="1:37" ht="21" outlineLevel="1" x14ac:dyDescent="0.2">
      <c r="A168" s="161"/>
      <c r="B168" s="161"/>
      <c r="C168" s="24" t="s">
        <v>30</v>
      </c>
      <c r="D168" s="24" t="s">
        <v>30</v>
      </c>
      <c r="E168" s="24" t="s">
        <v>30</v>
      </c>
      <c r="F168" s="24" t="s">
        <v>30</v>
      </c>
      <c r="G168" s="152" t="str">
        <f t="shared" si="53"/>
        <v>--</v>
      </c>
      <c r="H168" s="109">
        <f t="shared" si="54"/>
        <v>0</v>
      </c>
      <c r="I168" s="25" t="s">
        <v>30</v>
      </c>
      <c r="J168" s="31" t="s">
        <v>30</v>
      </c>
      <c r="K168" s="82"/>
      <c r="L168" s="31"/>
      <c r="M168" s="24"/>
      <c r="N168" s="24"/>
      <c r="O168" s="24"/>
      <c r="P168" s="24"/>
      <c r="Q168" s="161"/>
      <c r="R168" s="105"/>
      <c r="S168" s="106"/>
      <c r="T168" s="106"/>
      <c r="U168" s="106"/>
      <c r="V168" s="105"/>
      <c r="W168" s="107">
        <f t="shared" si="55"/>
        <v>0</v>
      </c>
      <c r="X168" s="106"/>
      <c r="Y168" s="106"/>
      <c r="Z168" s="106"/>
      <c r="AA168" s="106"/>
      <c r="AB168" s="106"/>
      <c r="AC168" s="107">
        <f t="shared" si="56"/>
        <v>0</v>
      </c>
      <c r="AD168" s="108" t="str">
        <f>IF(AE168=0,"--",IF(AE168&lt;='[4]db fasce di rischio'!$B$4,'[4]db fasce di rischio'!$A$2,IF(AE168&lt;='[4]db fasce di rischio'!$D$4,'[4]db fasce di rischio'!$C$2,IF(AE168&lt;='[4]db fasce di rischio'!$F$4,'[4]db fasce di rischio'!$E$2,IF(AE168&lt;='[4]db fasce di rischio'!$H$4,'[4]db fasce di rischio'!$G$2,"")))))</f>
        <v>--</v>
      </c>
      <c r="AE168" s="109">
        <f t="shared" si="50"/>
        <v>0</v>
      </c>
      <c r="AF168" s="106"/>
      <c r="AG168" s="108" t="str">
        <f>IF(AH168=0,"--",IF(AH168&lt;='db fasce di rischio'!$B$4,'db fasce di rischio'!$A$2,IF(AH168&lt;='db fasce di rischio'!$D$4,'db fasce di rischio'!$C$2,IF(AH168&lt;='db fasce di rischio'!$F$4,'db fasce di rischio'!$E$2,IF(AH168&lt;='db fasce di rischio'!$H$4,'db fasce di rischio'!$G$2,"")))))</f>
        <v>--</v>
      </c>
      <c r="AH168" s="109">
        <f t="shared" si="51"/>
        <v>0</v>
      </c>
      <c r="AI168" s="108" t="str">
        <f t="shared" si="52"/>
        <v>--</v>
      </c>
      <c r="AJ168" s="28"/>
      <c r="AK168" s="28"/>
    </row>
    <row r="169" spans="1:37" ht="21" outlineLevel="1" x14ac:dyDescent="0.2">
      <c r="A169" s="161"/>
      <c r="B169" s="161"/>
      <c r="C169" s="24" t="s">
        <v>30</v>
      </c>
      <c r="D169" s="24" t="s">
        <v>30</v>
      </c>
      <c r="E169" s="24" t="s">
        <v>30</v>
      </c>
      <c r="F169" s="24" t="s">
        <v>30</v>
      </c>
      <c r="G169" s="152" t="str">
        <f t="shared" si="53"/>
        <v>--</v>
      </c>
      <c r="H169" s="109">
        <f t="shared" si="54"/>
        <v>0</v>
      </c>
      <c r="I169" s="25" t="s">
        <v>30</v>
      </c>
      <c r="J169" s="31" t="s">
        <v>30</v>
      </c>
      <c r="K169" s="82"/>
      <c r="L169" s="31"/>
      <c r="M169" s="24"/>
      <c r="N169" s="24"/>
      <c r="O169" s="24"/>
      <c r="P169" s="24"/>
      <c r="Q169" s="161"/>
      <c r="R169" s="105"/>
      <c r="S169" s="106"/>
      <c r="T169" s="106"/>
      <c r="U169" s="106"/>
      <c r="V169" s="105"/>
      <c r="W169" s="107">
        <f t="shared" si="55"/>
        <v>0</v>
      </c>
      <c r="X169" s="106"/>
      <c r="Y169" s="106"/>
      <c r="Z169" s="106"/>
      <c r="AA169" s="106"/>
      <c r="AB169" s="106"/>
      <c r="AC169" s="107">
        <f t="shared" si="56"/>
        <v>0</v>
      </c>
      <c r="AD169" s="108" t="str">
        <f>IF(AE169=0,"--",IF(AE169&lt;='[4]db fasce di rischio'!$B$4,'[4]db fasce di rischio'!$A$2,IF(AE169&lt;='[4]db fasce di rischio'!$D$4,'[4]db fasce di rischio'!$C$2,IF(AE169&lt;='[4]db fasce di rischio'!$F$4,'[4]db fasce di rischio'!$E$2,IF(AE169&lt;='[4]db fasce di rischio'!$H$4,'[4]db fasce di rischio'!$G$2,"")))))</f>
        <v>--</v>
      </c>
      <c r="AE169" s="109">
        <f t="shared" si="50"/>
        <v>0</v>
      </c>
      <c r="AF169" s="106"/>
      <c r="AG169" s="108" t="str">
        <f>IF(AH169=0,"--",IF(AH169&lt;='db fasce di rischio'!$B$4,'db fasce di rischio'!$A$2,IF(AH169&lt;='db fasce di rischio'!$D$4,'db fasce di rischio'!$C$2,IF(AH169&lt;='db fasce di rischio'!$F$4,'db fasce di rischio'!$E$2,IF(AH169&lt;='db fasce di rischio'!$H$4,'db fasce di rischio'!$G$2,"")))))</f>
        <v>--</v>
      </c>
      <c r="AH169" s="109">
        <f t="shared" si="51"/>
        <v>0</v>
      </c>
      <c r="AI169" s="108" t="str">
        <f t="shared" si="52"/>
        <v>--</v>
      </c>
      <c r="AJ169" s="28"/>
      <c r="AK169" s="28"/>
    </row>
    <row r="170" spans="1:37" ht="21" outlineLevel="1" x14ac:dyDescent="0.2">
      <c r="A170" s="161"/>
      <c r="B170" s="161"/>
      <c r="C170" s="24" t="s">
        <v>30</v>
      </c>
      <c r="D170" s="24" t="s">
        <v>30</v>
      </c>
      <c r="E170" s="24" t="s">
        <v>30</v>
      </c>
      <c r="F170" s="24" t="s">
        <v>30</v>
      </c>
      <c r="G170" s="152" t="str">
        <f t="shared" si="53"/>
        <v>--</v>
      </c>
      <c r="H170" s="109">
        <f t="shared" si="54"/>
        <v>0</v>
      </c>
      <c r="I170" s="25" t="s">
        <v>30</v>
      </c>
      <c r="J170" s="31" t="s">
        <v>30</v>
      </c>
      <c r="K170" s="82"/>
      <c r="L170" s="31"/>
      <c r="M170" s="24"/>
      <c r="N170" s="24"/>
      <c r="O170" s="24"/>
      <c r="P170" s="24"/>
      <c r="Q170" s="161"/>
      <c r="R170" s="105"/>
      <c r="S170" s="106"/>
      <c r="T170" s="106"/>
      <c r="U170" s="106"/>
      <c r="V170" s="105"/>
      <c r="W170" s="107">
        <f t="shared" si="55"/>
        <v>0</v>
      </c>
      <c r="X170" s="106"/>
      <c r="Y170" s="106"/>
      <c r="Z170" s="106"/>
      <c r="AA170" s="106"/>
      <c r="AB170" s="106"/>
      <c r="AC170" s="107">
        <f t="shared" si="56"/>
        <v>0</v>
      </c>
      <c r="AD170" s="108" t="str">
        <f>IF(AE170=0,"--",IF(AE170&lt;='[4]db fasce di rischio'!$B$4,'[4]db fasce di rischio'!$A$2,IF(AE170&lt;='[4]db fasce di rischio'!$D$4,'[4]db fasce di rischio'!$C$2,IF(AE170&lt;='[4]db fasce di rischio'!$F$4,'[4]db fasce di rischio'!$E$2,IF(AE170&lt;='[4]db fasce di rischio'!$H$4,'[4]db fasce di rischio'!$G$2,"")))))</f>
        <v>--</v>
      </c>
      <c r="AE170" s="109">
        <f t="shared" si="50"/>
        <v>0</v>
      </c>
      <c r="AF170" s="106"/>
      <c r="AG170" s="108" t="str">
        <f>IF(AH170=0,"--",IF(AH170&lt;='db fasce di rischio'!$B$4,'db fasce di rischio'!$A$2,IF(AH170&lt;='db fasce di rischio'!$D$4,'db fasce di rischio'!$C$2,IF(AH170&lt;='db fasce di rischio'!$F$4,'db fasce di rischio'!$E$2,IF(AH170&lt;='db fasce di rischio'!$H$4,'db fasce di rischio'!$G$2,"")))))</f>
        <v>--</v>
      </c>
      <c r="AH170" s="109">
        <f t="shared" si="51"/>
        <v>0</v>
      </c>
      <c r="AI170" s="108" t="str">
        <f t="shared" si="52"/>
        <v>--</v>
      </c>
      <c r="AJ170" s="28"/>
      <c r="AK170" s="28"/>
    </row>
    <row r="171" spans="1:37" ht="21" outlineLevel="1" x14ac:dyDescent="0.2">
      <c r="A171" s="161"/>
      <c r="B171" s="161"/>
      <c r="C171" s="24" t="s">
        <v>30</v>
      </c>
      <c r="D171" s="24" t="s">
        <v>30</v>
      </c>
      <c r="E171" s="24" t="s">
        <v>30</v>
      </c>
      <c r="F171" s="24" t="s">
        <v>30</v>
      </c>
      <c r="G171" s="152" t="str">
        <f t="shared" si="53"/>
        <v>--</v>
      </c>
      <c r="H171" s="109">
        <f t="shared" si="54"/>
        <v>0</v>
      </c>
      <c r="I171" s="25" t="s">
        <v>30</v>
      </c>
      <c r="J171" s="31" t="s">
        <v>30</v>
      </c>
      <c r="K171" s="82"/>
      <c r="L171" s="31"/>
      <c r="M171" s="24"/>
      <c r="N171" s="24"/>
      <c r="O171" s="24"/>
      <c r="P171" s="24"/>
      <c r="Q171" s="161"/>
      <c r="R171" s="105"/>
      <c r="S171" s="106"/>
      <c r="T171" s="106"/>
      <c r="U171" s="106"/>
      <c r="V171" s="105"/>
      <c r="W171" s="107">
        <f t="shared" si="55"/>
        <v>0</v>
      </c>
      <c r="X171" s="106"/>
      <c r="Y171" s="106"/>
      <c r="Z171" s="106"/>
      <c r="AA171" s="106"/>
      <c r="AB171" s="106"/>
      <c r="AC171" s="107">
        <f t="shared" si="56"/>
        <v>0</v>
      </c>
      <c r="AD171" s="108" t="str">
        <f>IF(AE171=0,"--",IF(AE171&lt;='[4]db fasce di rischio'!$B$4,'[4]db fasce di rischio'!$A$2,IF(AE171&lt;='[4]db fasce di rischio'!$D$4,'[4]db fasce di rischio'!$C$2,IF(AE171&lt;='[4]db fasce di rischio'!$F$4,'[4]db fasce di rischio'!$E$2,IF(AE171&lt;='[4]db fasce di rischio'!$H$4,'[4]db fasce di rischio'!$G$2,"")))))</f>
        <v>--</v>
      </c>
      <c r="AE171" s="109">
        <f t="shared" si="50"/>
        <v>0</v>
      </c>
      <c r="AF171" s="106"/>
      <c r="AG171" s="108" t="str">
        <f>IF(AH171=0,"--",IF(AH171&lt;='db fasce di rischio'!$B$4,'db fasce di rischio'!$A$2,IF(AH171&lt;='db fasce di rischio'!$D$4,'db fasce di rischio'!$C$2,IF(AH171&lt;='db fasce di rischio'!$F$4,'db fasce di rischio'!$E$2,IF(AH171&lt;='db fasce di rischio'!$H$4,'db fasce di rischio'!$G$2,"")))))</f>
        <v>--</v>
      </c>
      <c r="AH171" s="109">
        <f t="shared" si="51"/>
        <v>0</v>
      </c>
      <c r="AI171" s="108" t="str">
        <f t="shared" si="52"/>
        <v>--</v>
      </c>
      <c r="AJ171" s="28"/>
      <c r="AK171" s="28"/>
    </row>
    <row r="172" spans="1:37" ht="21" outlineLevel="1" x14ac:dyDescent="0.2">
      <c r="A172" s="161"/>
      <c r="B172" s="161"/>
      <c r="C172" s="24" t="s">
        <v>30</v>
      </c>
      <c r="D172" s="24" t="s">
        <v>30</v>
      </c>
      <c r="E172" s="24" t="s">
        <v>30</v>
      </c>
      <c r="F172" s="24" t="s">
        <v>30</v>
      </c>
      <c r="G172" s="152" t="str">
        <f t="shared" si="53"/>
        <v>--</v>
      </c>
      <c r="H172" s="109">
        <f t="shared" si="54"/>
        <v>0</v>
      </c>
      <c r="I172" s="25" t="s">
        <v>30</v>
      </c>
      <c r="J172" s="31" t="s">
        <v>30</v>
      </c>
      <c r="K172" s="82"/>
      <c r="L172" s="31"/>
      <c r="M172" s="24"/>
      <c r="N172" s="24"/>
      <c r="O172" s="24"/>
      <c r="P172" s="24"/>
      <c r="Q172" s="161"/>
      <c r="R172" s="105"/>
      <c r="S172" s="106"/>
      <c r="T172" s="106"/>
      <c r="U172" s="106"/>
      <c r="V172" s="105"/>
      <c r="W172" s="107">
        <f t="shared" si="55"/>
        <v>0</v>
      </c>
      <c r="X172" s="106"/>
      <c r="Y172" s="106"/>
      <c r="Z172" s="106"/>
      <c r="AA172" s="106"/>
      <c r="AB172" s="106"/>
      <c r="AC172" s="107">
        <f t="shared" si="56"/>
        <v>0</v>
      </c>
      <c r="AD172" s="108" t="str">
        <f>IF(AE172=0,"--",IF(AE172&lt;='[4]db fasce di rischio'!$B$4,'[4]db fasce di rischio'!$A$2,IF(AE172&lt;='[4]db fasce di rischio'!$D$4,'[4]db fasce di rischio'!$C$2,IF(AE172&lt;='[4]db fasce di rischio'!$F$4,'[4]db fasce di rischio'!$E$2,IF(AE172&lt;='[4]db fasce di rischio'!$H$4,'[4]db fasce di rischio'!$G$2,"")))))</f>
        <v>--</v>
      </c>
      <c r="AE172" s="109">
        <f t="shared" si="50"/>
        <v>0</v>
      </c>
      <c r="AF172" s="106"/>
      <c r="AG172" s="108" t="str">
        <f>IF(AH172=0,"--",IF(AH172&lt;='db fasce di rischio'!$B$4,'db fasce di rischio'!$A$2,IF(AH172&lt;='db fasce di rischio'!$D$4,'db fasce di rischio'!$C$2,IF(AH172&lt;='db fasce di rischio'!$F$4,'db fasce di rischio'!$E$2,IF(AH172&lt;='db fasce di rischio'!$H$4,'db fasce di rischio'!$G$2,"")))))</f>
        <v>--</v>
      </c>
      <c r="AH172" s="109">
        <f t="shared" si="51"/>
        <v>0</v>
      </c>
      <c r="AI172" s="108" t="str">
        <f t="shared" si="52"/>
        <v>--</v>
      </c>
      <c r="AJ172" s="28"/>
      <c r="AK172" s="28"/>
    </row>
    <row r="173" spans="1:37" ht="21" outlineLevel="1" x14ac:dyDescent="0.2">
      <c r="A173" s="161"/>
      <c r="B173" s="161"/>
      <c r="C173" s="24" t="s">
        <v>30</v>
      </c>
      <c r="D173" s="24" t="s">
        <v>30</v>
      </c>
      <c r="E173" s="24" t="s">
        <v>30</v>
      </c>
      <c r="F173" s="24" t="s">
        <v>30</v>
      </c>
      <c r="G173" s="152" t="str">
        <f t="shared" si="53"/>
        <v>--</v>
      </c>
      <c r="H173" s="109">
        <f t="shared" si="54"/>
        <v>0</v>
      </c>
      <c r="I173" s="25" t="s">
        <v>30</v>
      </c>
      <c r="J173" s="31" t="s">
        <v>30</v>
      </c>
      <c r="K173" s="82"/>
      <c r="L173" s="31"/>
      <c r="M173" s="24"/>
      <c r="N173" s="24"/>
      <c r="O173" s="24"/>
      <c r="P173" s="24"/>
      <c r="Q173" s="161"/>
      <c r="R173" s="105"/>
      <c r="S173" s="106"/>
      <c r="T173" s="106"/>
      <c r="U173" s="106"/>
      <c r="V173" s="105"/>
      <c r="W173" s="107">
        <f t="shared" si="55"/>
        <v>0</v>
      </c>
      <c r="X173" s="106"/>
      <c r="Y173" s="106"/>
      <c r="Z173" s="106"/>
      <c r="AA173" s="106"/>
      <c r="AB173" s="106"/>
      <c r="AC173" s="107">
        <f t="shared" si="56"/>
        <v>0</v>
      </c>
      <c r="AD173" s="108" t="str">
        <f>IF(AE173=0,"--",IF(AE173&lt;='[4]db fasce di rischio'!$B$4,'[4]db fasce di rischio'!$A$2,IF(AE173&lt;='[4]db fasce di rischio'!$D$4,'[4]db fasce di rischio'!$C$2,IF(AE173&lt;='[4]db fasce di rischio'!$F$4,'[4]db fasce di rischio'!$E$2,IF(AE173&lt;='[4]db fasce di rischio'!$H$4,'[4]db fasce di rischio'!$G$2,"")))))</f>
        <v>--</v>
      </c>
      <c r="AE173" s="109">
        <f t="shared" si="50"/>
        <v>0</v>
      </c>
      <c r="AF173" s="106"/>
      <c r="AG173" s="108" t="str">
        <f>IF(AH173=0,"--",IF(AH173&lt;='db fasce di rischio'!$B$4,'db fasce di rischio'!$A$2,IF(AH173&lt;='db fasce di rischio'!$D$4,'db fasce di rischio'!$C$2,IF(AH173&lt;='db fasce di rischio'!$F$4,'db fasce di rischio'!$E$2,IF(AH173&lt;='db fasce di rischio'!$H$4,'db fasce di rischio'!$G$2,"")))))</f>
        <v>--</v>
      </c>
      <c r="AH173" s="109">
        <f t="shared" si="51"/>
        <v>0</v>
      </c>
      <c r="AI173" s="108" t="str">
        <f t="shared" si="52"/>
        <v>--</v>
      </c>
      <c r="AJ173" s="28"/>
      <c r="AK173" s="28"/>
    </row>
    <row r="174" spans="1:37" ht="21" outlineLevel="1" x14ac:dyDescent="0.2">
      <c r="A174" s="161"/>
      <c r="B174" s="161"/>
      <c r="C174" s="24" t="s">
        <v>30</v>
      </c>
      <c r="D174" s="24" t="s">
        <v>30</v>
      </c>
      <c r="E174" s="24" t="s">
        <v>30</v>
      </c>
      <c r="F174" s="24" t="s">
        <v>30</v>
      </c>
      <c r="G174" s="152" t="str">
        <f t="shared" si="53"/>
        <v>--</v>
      </c>
      <c r="H174" s="109">
        <f t="shared" si="54"/>
        <v>0</v>
      </c>
      <c r="I174" s="25" t="s">
        <v>30</v>
      </c>
      <c r="J174" s="31" t="s">
        <v>30</v>
      </c>
      <c r="K174" s="83"/>
      <c r="L174" s="31"/>
      <c r="M174" s="24"/>
      <c r="N174" s="24"/>
      <c r="O174" s="24"/>
      <c r="P174" s="24"/>
      <c r="Q174" s="161"/>
      <c r="R174" s="105"/>
      <c r="S174" s="106"/>
      <c r="T174" s="106"/>
      <c r="U174" s="106"/>
      <c r="V174" s="105"/>
      <c r="W174" s="107">
        <f t="shared" si="55"/>
        <v>0</v>
      </c>
      <c r="X174" s="106"/>
      <c r="Y174" s="106"/>
      <c r="Z174" s="106"/>
      <c r="AA174" s="106"/>
      <c r="AB174" s="106"/>
      <c r="AC174" s="107">
        <f t="shared" si="56"/>
        <v>0</v>
      </c>
      <c r="AD174" s="108" t="str">
        <f>IF(AE174=0,"--",IF(AE174&lt;='[4]db fasce di rischio'!$B$4,'[4]db fasce di rischio'!$A$2,IF(AE174&lt;='[4]db fasce di rischio'!$D$4,'[4]db fasce di rischio'!$C$2,IF(AE174&lt;='[4]db fasce di rischio'!$F$4,'[4]db fasce di rischio'!$E$2,IF(AE174&lt;='[4]db fasce di rischio'!$H$4,'[4]db fasce di rischio'!$G$2,"")))))</f>
        <v>--</v>
      </c>
      <c r="AE174" s="109">
        <f t="shared" si="50"/>
        <v>0</v>
      </c>
      <c r="AF174" s="106"/>
      <c r="AG174" s="108" t="str">
        <f>IF(AH174=0,"--",IF(AH174&lt;='db fasce di rischio'!$B$4,'db fasce di rischio'!$A$2,IF(AH174&lt;='db fasce di rischio'!$D$4,'db fasce di rischio'!$C$2,IF(AH174&lt;='db fasce di rischio'!$F$4,'db fasce di rischio'!$E$2,IF(AH174&lt;='db fasce di rischio'!$H$4,'db fasce di rischio'!$G$2,"")))))</f>
        <v>--</v>
      </c>
      <c r="AH174" s="109">
        <f t="shared" si="51"/>
        <v>0</v>
      </c>
      <c r="AI174" s="108" t="str">
        <f t="shared" si="52"/>
        <v>--</v>
      </c>
      <c r="AJ174" s="28"/>
      <c r="AK174" s="28"/>
    </row>
    <row r="175" spans="1:37" ht="21" outlineLevel="1" x14ac:dyDescent="0.2">
      <c r="A175" s="161"/>
      <c r="B175" s="161"/>
      <c r="C175" s="24" t="s">
        <v>30</v>
      </c>
      <c r="D175" s="24" t="s">
        <v>30</v>
      </c>
      <c r="E175" s="24" t="s">
        <v>30</v>
      </c>
      <c r="F175" s="24" t="s">
        <v>30</v>
      </c>
      <c r="G175" s="152" t="str">
        <f t="shared" si="53"/>
        <v>--</v>
      </c>
      <c r="H175" s="109">
        <f t="shared" si="54"/>
        <v>0</v>
      </c>
      <c r="I175" s="25" t="s">
        <v>30</v>
      </c>
      <c r="J175" s="31" t="s">
        <v>30</v>
      </c>
      <c r="K175" s="83"/>
      <c r="L175" s="31"/>
      <c r="M175" s="24"/>
      <c r="N175" s="24"/>
      <c r="O175" s="24"/>
      <c r="P175" s="24"/>
      <c r="Q175" s="161"/>
      <c r="R175" s="105"/>
      <c r="S175" s="106"/>
      <c r="T175" s="106"/>
      <c r="U175" s="106"/>
      <c r="V175" s="105"/>
      <c r="W175" s="107">
        <f t="shared" si="55"/>
        <v>0</v>
      </c>
      <c r="X175" s="106"/>
      <c r="Y175" s="106"/>
      <c r="Z175" s="106"/>
      <c r="AA175" s="106"/>
      <c r="AB175" s="106"/>
      <c r="AC175" s="107">
        <f t="shared" si="56"/>
        <v>0</v>
      </c>
      <c r="AD175" s="108" t="str">
        <f>IF(AE175=0,"--",IF(AE175&lt;='[4]db fasce di rischio'!$B$4,'[4]db fasce di rischio'!$A$2,IF(AE175&lt;='[4]db fasce di rischio'!$D$4,'[4]db fasce di rischio'!$C$2,IF(AE175&lt;='[4]db fasce di rischio'!$F$4,'[4]db fasce di rischio'!$E$2,IF(AE175&lt;='[4]db fasce di rischio'!$H$4,'[4]db fasce di rischio'!$G$2,"")))))</f>
        <v>--</v>
      </c>
      <c r="AE175" s="109">
        <f t="shared" si="50"/>
        <v>0</v>
      </c>
      <c r="AF175" s="106"/>
      <c r="AG175" s="108" t="str">
        <f>IF(AH175=0,"--",IF(AH175&lt;='db fasce di rischio'!$B$4,'db fasce di rischio'!$A$2,IF(AH175&lt;='db fasce di rischio'!$D$4,'db fasce di rischio'!$C$2,IF(AH175&lt;='db fasce di rischio'!$F$4,'db fasce di rischio'!$E$2,IF(AH175&lt;='db fasce di rischio'!$H$4,'db fasce di rischio'!$G$2,"")))))</f>
        <v>--</v>
      </c>
      <c r="AH175" s="109">
        <f t="shared" si="51"/>
        <v>0</v>
      </c>
      <c r="AI175" s="108" t="str">
        <f t="shared" si="52"/>
        <v>--</v>
      </c>
      <c r="AJ175" s="28"/>
      <c r="AK175" s="28"/>
    </row>
    <row r="176" spans="1:37" ht="21" outlineLevel="1" x14ac:dyDescent="0.2">
      <c r="A176" s="161"/>
      <c r="B176" s="161"/>
      <c r="C176" s="24" t="s">
        <v>30</v>
      </c>
      <c r="D176" s="24" t="s">
        <v>30</v>
      </c>
      <c r="E176" s="24" t="s">
        <v>30</v>
      </c>
      <c r="F176" s="24" t="s">
        <v>30</v>
      </c>
      <c r="G176" s="152" t="str">
        <f t="shared" si="53"/>
        <v>--</v>
      </c>
      <c r="H176" s="109">
        <f t="shared" si="54"/>
        <v>0</v>
      </c>
      <c r="I176" s="25" t="s">
        <v>30</v>
      </c>
      <c r="J176" s="31" t="s">
        <v>30</v>
      </c>
      <c r="K176" s="83"/>
      <c r="L176" s="31"/>
      <c r="M176" s="24"/>
      <c r="N176" s="24"/>
      <c r="O176" s="24"/>
      <c r="P176" s="24"/>
      <c r="Q176" s="161"/>
      <c r="R176" s="105"/>
      <c r="S176" s="106"/>
      <c r="T176" s="106"/>
      <c r="U176" s="106"/>
      <c r="V176" s="105"/>
      <c r="W176" s="107">
        <f t="shared" si="55"/>
        <v>0</v>
      </c>
      <c r="X176" s="106"/>
      <c r="Y176" s="106"/>
      <c r="Z176" s="106"/>
      <c r="AA176" s="106"/>
      <c r="AB176" s="106"/>
      <c r="AC176" s="107">
        <f t="shared" si="56"/>
        <v>0</v>
      </c>
      <c r="AD176" s="108" t="str">
        <f>IF(AE176=0,"--",IF(AE176&lt;='[4]db fasce di rischio'!$B$4,'[4]db fasce di rischio'!$A$2,IF(AE176&lt;='[4]db fasce di rischio'!$D$4,'[4]db fasce di rischio'!$C$2,IF(AE176&lt;='[4]db fasce di rischio'!$F$4,'[4]db fasce di rischio'!$E$2,IF(AE176&lt;='[4]db fasce di rischio'!$H$4,'[4]db fasce di rischio'!$G$2,"")))))</f>
        <v>--</v>
      </c>
      <c r="AE176" s="109">
        <f t="shared" si="50"/>
        <v>0</v>
      </c>
      <c r="AF176" s="106"/>
      <c r="AG176" s="108" t="str">
        <f>IF(AH176=0,"--",IF(AH176&lt;='db fasce di rischio'!$B$4,'db fasce di rischio'!$A$2,IF(AH176&lt;='db fasce di rischio'!$D$4,'db fasce di rischio'!$C$2,IF(AH176&lt;='db fasce di rischio'!$F$4,'db fasce di rischio'!$E$2,IF(AH176&lt;='db fasce di rischio'!$H$4,'db fasce di rischio'!$G$2,"")))))</f>
        <v>--</v>
      </c>
      <c r="AH176" s="109">
        <f t="shared" si="51"/>
        <v>0</v>
      </c>
      <c r="AI176" s="108" t="str">
        <f t="shared" si="52"/>
        <v>--</v>
      </c>
      <c r="AJ176" s="28"/>
      <c r="AK176" s="28"/>
    </row>
    <row r="177" spans="1:37" ht="21" outlineLevel="1" x14ac:dyDescent="0.2">
      <c r="A177" s="161"/>
      <c r="B177" s="161"/>
      <c r="C177" s="24" t="s">
        <v>30</v>
      </c>
      <c r="D177" s="24" t="s">
        <v>30</v>
      </c>
      <c r="E177" s="24" t="s">
        <v>30</v>
      </c>
      <c r="F177" s="24" t="s">
        <v>30</v>
      </c>
      <c r="G177" s="152" t="str">
        <f t="shared" si="53"/>
        <v>--</v>
      </c>
      <c r="H177" s="109">
        <f t="shared" si="54"/>
        <v>0</v>
      </c>
      <c r="I177" s="25" t="s">
        <v>30</v>
      </c>
      <c r="J177" s="31" t="s">
        <v>30</v>
      </c>
      <c r="K177" s="83"/>
      <c r="L177" s="31"/>
      <c r="M177" s="24"/>
      <c r="N177" s="24"/>
      <c r="O177" s="24"/>
      <c r="P177" s="24"/>
      <c r="Q177" s="161"/>
      <c r="R177" s="105"/>
      <c r="S177" s="106"/>
      <c r="T177" s="106"/>
      <c r="U177" s="106"/>
      <c r="V177" s="105"/>
      <c r="W177" s="107">
        <f t="shared" si="55"/>
        <v>0</v>
      </c>
      <c r="X177" s="106"/>
      <c r="Y177" s="106"/>
      <c r="Z177" s="106"/>
      <c r="AA177" s="106"/>
      <c r="AB177" s="106"/>
      <c r="AC177" s="107">
        <f t="shared" si="56"/>
        <v>0</v>
      </c>
      <c r="AD177" s="108" t="str">
        <f>IF(AE177=0,"--",IF(AE177&lt;='[4]db fasce di rischio'!$B$4,'[4]db fasce di rischio'!$A$2,IF(AE177&lt;='[4]db fasce di rischio'!$D$4,'[4]db fasce di rischio'!$C$2,IF(AE177&lt;='[4]db fasce di rischio'!$F$4,'[4]db fasce di rischio'!$E$2,IF(AE177&lt;='[4]db fasce di rischio'!$H$4,'[4]db fasce di rischio'!$G$2,"")))))</f>
        <v>--</v>
      </c>
      <c r="AE177" s="109">
        <f t="shared" si="50"/>
        <v>0</v>
      </c>
      <c r="AF177" s="106"/>
      <c r="AG177" s="108" t="str">
        <f>IF(AH177=0,"--",IF(AH177&lt;='db fasce di rischio'!$B$4,'db fasce di rischio'!$A$2,IF(AH177&lt;='db fasce di rischio'!$D$4,'db fasce di rischio'!$C$2,IF(AH177&lt;='db fasce di rischio'!$F$4,'db fasce di rischio'!$E$2,IF(AH177&lt;='db fasce di rischio'!$H$4,'db fasce di rischio'!$G$2,"")))))</f>
        <v>--</v>
      </c>
      <c r="AH177" s="109">
        <f t="shared" si="51"/>
        <v>0</v>
      </c>
      <c r="AI177" s="108" t="str">
        <f t="shared" si="52"/>
        <v>--</v>
      </c>
      <c r="AJ177" s="28"/>
      <c r="AK177" s="28"/>
    </row>
    <row r="178" spans="1:37" ht="21" outlineLevel="1" x14ac:dyDescent="0.2">
      <c r="A178" s="161"/>
      <c r="B178" s="161"/>
      <c r="C178" s="24" t="s">
        <v>30</v>
      </c>
      <c r="D178" s="24" t="s">
        <v>30</v>
      </c>
      <c r="E178" s="24" t="s">
        <v>30</v>
      </c>
      <c r="F178" s="24" t="s">
        <v>30</v>
      </c>
      <c r="G178" s="152" t="str">
        <f t="shared" si="53"/>
        <v>--</v>
      </c>
      <c r="H178" s="109">
        <f t="shared" si="54"/>
        <v>0</v>
      </c>
      <c r="I178" s="25" t="s">
        <v>30</v>
      </c>
      <c r="J178" s="31" t="s">
        <v>30</v>
      </c>
      <c r="K178" s="82"/>
      <c r="L178" s="31"/>
      <c r="M178" s="24"/>
      <c r="N178" s="24"/>
      <c r="O178" s="24"/>
      <c r="P178" s="24"/>
      <c r="Q178" s="161"/>
      <c r="R178" s="105"/>
      <c r="S178" s="106"/>
      <c r="T178" s="106"/>
      <c r="U178" s="106"/>
      <c r="V178" s="105"/>
      <c r="W178" s="107">
        <f t="shared" si="55"/>
        <v>0</v>
      </c>
      <c r="X178" s="106"/>
      <c r="Y178" s="106"/>
      <c r="Z178" s="106"/>
      <c r="AA178" s="106"/>
      <c r="AB178" s="106"/>
      <c r="AC178" s="107">
        <f t="shared" si="56"/>
        <v>0</v>
      </c>
      <c r="AD178" s="108" t="str">
        <f>IF(AE178=0,"--",IF(AE178&lt;='[4]db fasce di rischio'!$B$4,'[4]db fasce di rischio'!$A$2,IF(AE178&lt;='[4]db fasce di rischio'!$D$4,'[4]db fasce di rischio'!$C$2,IF(AE178&lt;='[4]db fasce di rischio'!$F$4,'[4]db fasce di rischio'!$E$2,IF(AE178&lt;='[4]db fasce di rischio'!$H$4,'[4]db fasce di rischio'!$G$2,"")))))</f>
        <v>--</v>
      </c>
      <c r="AE178" s="109">
        <f t="shared" si="50"/>
        <v>0</v>
      </c>
      <c r="AF178" s="106"/>
      <c r="AG178" s="108" t="str">
        <f>IF(AH178=0,"--",IF(AH178&lt;='db fasce di rischio'!$B$4,'db fasce di rischio'!$A$2,IF(AH178&lt;='db fasce di rischio'!$D$4,'db fasce di rischio'!$C$2,IF(AH178&lt;='db fasce di rischio'!$F$4,'db fasce di rischio'!$E$2,IF(AH178&lt;='db fasce di rischio'!$H$4,'db fasce di rischio'!$G$2,"")))))</f>
        <v>--</v>
      </c>
      <c r="AH178" s="109">
        <f t="shared" si="51"/>
        <v>0</v>
      </c>
      <c r="AI178" s="108" t="str">
        <f t="shared" si="52"/>
        <v>--</v>
      </c>
      <c r="AJ178" s="28"/>
      <c r="AK178" s="28"/>
    </row>
    <row r="179" spans="1:37" ht="21" outlineLevel="1" x14ac:dyDescent="0.2">
      <c r="A179" s="161"/>
      <c r="B179" s="161"/>
      <c r="C179" s="24" t="s">
        <v>30</v>
      </c>
      <c r="D179" s="24" t="s">
        <v>30</v>
      </c>
      <c r="E179" s="24" t="s">
        <v>30</v>
      </c>
      <c r="F179" s="24" t="s">
        <v>30</v>
      </c>
      <c r="G179" s="152" t="str">
        <f t="shared" si="53"/>
        <v>--</v>
      </c>
      <c r="H179" s="109">
        <f t="shared" si="54"/>
        <v>0</v>
      </c>
      <c r="I179" s="25" t="s">
        <v>30</v>
      </c>
      <c r="J179" s="31" t="s">
        <v>30</v>
      </c>
      <c r="K179" s="82"/>
      <c r="L179" s="31"/>
      <c r="M179" s="24"/>
      <c r="N179" s="24"/>
      <c r="O179" s="24"/>
      <c r="P179" s="26"/>
      <c r="Q179" s="161"/>
      <c r="R179" s="105"/>
      <c r="S179" s="106"/>
      <c r="T179" s="106"/>
      <c r="U179" s="106"/>
      <c r="V179" s="105"/>
      <c r="W179" s="107">
        <f t="shared" si="55"/>
        <v>0</v>
      </c>
      <c r="X179" s="106"/>
      <c r="Y179" s="106"/>
      <c r="Z179" s="106"/>
      <c r="AA179" s="106"/>
      <c r="AB179" s="106"/>
      <c r="AC179" s="107">
        <f t="shared" si="56"/>
        <v>0</v>
      </c>
      <c r="AD179" s="108" t="str">
        <f>IF(AE179=0,"--",IF(AE179&lt;='[4]db fasce di rischio'!$B$4,'[4]db fasce di rischio'!$A$2,IF(AE179&lt;='[4]db fasce di rischio'!$D$4,'[4]db fasce di rischio'!$C$2,IF(AE179&lt;='[4]db fasce di rischio'!$F$4,'[4]db fasce di rischio'!$E$2,IF(AE179&lt;='[4]db fasce di rischio'!$H$4,'[4]db fasce di rischio'!$G$2,"")))))</f>
        <v>--</v>
      </c>
      <c r="AE179" s="109">
        <f t="shared" si="50"/>
        <v>0</v>
      </c>
      <c r="AF179" s="106"/>
      <c r="AG179" s="108" t="str">
        <f>IF(AH179=0,"--",IF(AH179&lt;='db fasce di rischio'!$B$4,'db fasce di rischio'!$A$2,IF(AH179&lt;='db fasce di rischio'!$D$4,'db fasce di rischio'!$C$2,IF(AH179&lt;='db fasce di rischio'!$F$4,'db fasce di rischio'!$E$2,IF(AH179&lt;='db fasce di rischio'!$H$4,'db fasce di rischio'!$G$2,"")))))</f>
        <v>--</v>
      </c>
      <c r="AH179" s="109">
        <f t="shared" si="51"/>
        <v>0</v>
      </c>
      <c r="AI179" s="108" t="str">
        <f t="shared" si="52"/>
        <v>--</v>
      </c>
      <c r="AJ179" s="28"/>
      <c r="AK179" s="28"/>
    </row>
    <row r="180" spans="1:37" ht="21" outlineLevel="1" x14ac:dyDescent="0.2">
      <c r="A180" s="161"/>
      <c r="B180" s="161"/>
      <c r="C180" s="24" t="s">
        <v>30</v>
      </c>
      <c r="D180" s="24" t="s">
        <v>30</v>
      </c>
      <c r="E180" s="24" t="s">
        <v>30</v>
      </c>
      <c r="F180" s="24" t="s">
        <v>30</v>
      </c>
      <c r="G180" s="152" t="str">
        <f t="shared" si="53"/>
        <v>--</v>
      </c>
      <c r="H180" s="109">
        <f t="shared" si="54"/>
        <v>0</v>
      </c>
      <c r="I180" s="25" t="s">
        <v>30</v>
      </c>
      <c r="J180" s="31" t="s">
        <v>30</v>
      </c>
      <c r="K180" s="82"/>
      <c r="L180" s="31"/>
      <c r="M180" s="24"/>
      <c r="N180" s="24"/>
      <c r="O180" s="24"/>
      <c r="P180" s="27"/>
      <c r="Q180" s="161"/>
      <c r="R180" s="105"/>
      <c r="S180" s="106"/>
      <c r="T180" s="106"/>
      <c r="U180" s="106"/>
      <c r="V180" s="105"/>
      <c r="W180" s="107">
        <f t="shared" si="55"/>
        <v>0</v>
      </c>
      <c r="X180" s="106"/>
      <c r="Y180" s="106"/>
      <c r="Z180" s="106"/>
      <c r="AA180" s="106"/>
      <c r="AB180" s="106"/>
      <c r="AC180" s="107">
        <f t="shared" si="56"/>
        <v>0</v>
      </c>
      <c r="AD180" s="108" t="str">
        <f>IF(AE180=0,"--",IF(AE180&lt;='[4]db fasce di rischio'!$B$4,'[4]db fasce di rischio'!$A$2,IF(AE180&lt;='[4]db fasce di rischio'!$D$4,'[4]db fasce di rischio'!$C$2,IF(AE180&lt;='[4]db fasce di rischio'!$F$4,'[4]db fasce di rischio'!$E$2,IF(AE180&lt;='[4]db fasce di rischio'!$H$4,'[4]db fasce di rischio'!$G$2,"")))))</f>
        <v>--</v>
      </c>
      <c r="AE180" s="109">
        <f t="shared" si="50"/>
        <v>0</v>
      </c>
      <c r="AF180" s="106"/>
      <c r="AG180" s="108" t="str">
        <f>IF(AH180=0,"--",IF(AH180&lt;='db fasce di rischio'!$B$4,'db fasce di rischio'!$A$2,IF(AH180&lt;='db fasce di rischio'!$D$4,'db fasce di rischio'!$C$2,IF(AH180&lt;='db fasce di rischio'!$F$4,'db fasce di rischio'!$E$2,IF(AH180&lt;='db fasce di rischio'!$H$4,'db fasce di rischio'!$G$2,"")))))</f>
        <v>--</v>
      </c>
      <c r="AH180" s="109">
        <f t="shared" si="51"/>
        <v>0</v>
      </c>
      <c r="AI180" s="108" t="str">
        <f t="shared" si="52"/>
        <v>--</v>
      </c>
      <c r="AJ180" s="28"/>
      <c r="AK180" s="28"/>
    </row>
    <row r="181" spans="1:37" ht="21" x14ac:dyDescent="0.2">
      <c r="A181" s="160"/>
      <c r="B181" s="160"/>
      <c r="C181" s="87"/>
      <c r="D181" s="87"/>
      <c r="E181" s="87"/>
      <c r="F181" s="87"/>
      <c r="G181" s="87"/>
      <c r="H181" s="87"/>
      <c r="I181" s="87"/>
      <c r="J181" s="87"/>
      <c r="K181" s="168"/>
      <c r="L181" s="87"/>
      <c r="M181" s="87"/>
      <c r="N181" s="87"/>
      <c r="O181" s="87"/>
      <c r="P181" s="87"/>
      <c r="Q181" s="160"/>
      <c r="R181" s="28"/>
      <c r="S181" s="28"/>
      <c r="T181" s="28"/>
      <c r="U181" s="28"/>
      <c r="V181" s="28"/>
      <c r="W181" s="28"/>
      <c r="X181" s="28"/>
      <c r="Y181" s="28"/>
      <c r="Z181" s="28"/>
      <c r="AA181" s="28"/>
      <c r="AB181" s="28"/>
      <c r="AC181" s="28"/>
      <c r="AD181" s="28"/>
      <c r="AE181" s="28"/>
      <c r="AF181" s="28"/>
      <c r="AG181" s="28"/>
      <c r="AH181" s="28"/>
      <c r="AI181" s="28"/>
      <c r="AJ181" s="28"/>
      <c r="AK181" s="28"/>
    </row>
    <row r="182" spans="1:37" ht="90.6" customHeight="1" x14ac:dyDescent="0.2">
      <c r="A182" s="29"/>
      <c r="B182" s="29"/>
      <c r="C182" s="30" t="s">
        <v>665</v>
      </c>
      <c r="D182" s="30"/>
      <c r="E182" s="28"/>
      <c r="F182" s="28"/>
      <c r="G182" s="28"/>
      <c r="H182" s="28"/>
      <c r="I182" s="28"/>
      <c r="J182" s="28"/>
      <c r="K182" s="80"/>
      <c r="L182" s="28"/>
      <c r="M182" s="28"/>
      <c r="N182" s="28"/>
      <c r="O182" s="79" t="s">
        <v>6</v>
      </c>
      <c r="P182" s="79" t="s">
        <v>666</v>
      </c>
      <c r="Q182" s="28"/>
      <c r="R182" s="192" t="str">
        <f>'Val testo - PNA 2019'!$A$4</f>
        <v>Livello di interesse “esterno”(1.1)</v>
      </c>
      <c r="S182" s="192" t="str">
        <f>'Val testo - PNA 2019'!$A$12</f>
        <v>Grado di discrezionalità del decisore interno alla PA rispetto al processo (1.2)</v>
      </c>
      <c r="T182" s="192" t="str">
        <f>'Val testo - PNA 2019'!$A$20</f>
        <v>Manifestazione di eventi corruttivi o di maladministration in passato (1.3)</v>
      </c>
      <c r="U182" s="192" t="str">
        <f>'Val testo - PNA 2019'!$A$28</f>
        <v>Complessità/opacità del processo decisionale (1.4)</v>
      </c>
      <c r="V182" s="192" t="str">
        <f>'Val testo - PNA 2019'!$A$36</f>
        <v>Livello di collaborazione del responsabile del processo (1.5)</v>
      </c>
      <c r="W182" s="193" t="s">
        <v>1276</v>
      </c>
      <c r="X182" s="192" t="str">
        <f>'Val testo - PNA 2019'!$A$46</f>
        <v>Impatto organizzativo (2.1)</v>
      </c>
      <c r="Y182" s="192" t="str">
        <f>'Val testo - PNA 2019'!$A$54</f>
        <v>Impatto derivante dalla definizione dei ruoli/responsabilità (2.2)</v>
      </c>
      <c r="Z182" s="192" t="str">
        <f>'Val testo - PNA 2019'!$A$62</f>
        <v>Impatto economico (2.3)</v>
      </c>
      <c r="AA182" s="192" t="str">
        <f>'Val testo - PNA 2019'!$A$70</f>
        <v>Impatto reputazionale (2.4)</v>
      </c>
      <c r="AB182" s="192" t="str">
        <f>'Val testo - PNA 2019'!$A$78</f>
        <v>Impatto organizzativo, economico e sull'immagine (2.5)</v>
      </c>
      <c r="AC182" s="193" t="s">
        <v>1276</v>
      </c>
      <c r="AD182" s="194" t="s">
        <v>1277</v>
      </c>
      <c r="AE182" s="194" t="s">
        <v>1278</v>
      </c>
      <c r="AF182" s="174" t="s">
        <v>1382</v>
      </c>
      <c r="AG182" s="173" t="s">
        <v>1303</v>
      </c>
      <c r="AH182" s="173" t="s">
        <v>1304</v>
      </c>
      <c r="AI182" s="175" t="s">
        <v>1387</v>
      </c>
      <c r="AJ182" s="28"/>
      <c r="AK182" s="28"/>
    </row>
    <row r="183" spans="1:37" ht="30.6" customHeight="1" x14ac:dyDescent="0.2">
      <c r="A183" s="160"/>
      <c r="B183" s="160">
        <v>9</v>
      </c>
      <c r="C183" s="265" t="s">
        <v>1257</v>
      </c>
      <c r="D183" s="266"/>
      <c r="E183" s="267"/>
      <c r="F183" s="270" t="s">
        <v>476</v>
      </c>
      <c r="G183" s="270"/>
      <c r="H183" s="270"/>
      <c r="I183" s="270"/>
      <c r="J183" s="45" t="s">
        <v>11</v>
      </c>
      <c r="K183" s="271" t="s">
        <v>1488</v>
      </c>
      <c r="L183" s="271"/>
      <c r="M183" s="37"/>
      <c r="N183" s="153" t="s">
        <v>667</v>
      </c>
      <c r="O183" s="154" t="str">
        <f>IF(P183=0,"--",IF(P183&lt;='db fasce di rischio'!$B$4,'db fasce di rischio'!$A$2,IF(P183&lt;='db fasce di rischio'!$D$4,'db fasce di rischio'!$C$2,IF(P183&lt;='db fasce di rischio'!$F$4,'db fasce di rischio'!$E$2,IF(P183&lt;='db fasce di rischio'!$H$4,'db fasce di rischio'!$G$2,"")))))</f>
        <v>Basso</v>
      </c>
      <c r="P183" s="155">
        <f>IF(AH183=0,MAX(AH183:AH201),AH183)</f>
        <v>3.7439999999999998</v>
      </c>
      <c r="Q183" s="160"/>
      <c r="R183" s="105">
        <v>3</v>
      </c>
      <c r="S183" s="106">
        <v>2</v>
      </c>
      <c r="T183" s="106">
        <v>1</v>
      </c>
      <c r="U183" s="106">
        <v>2</v>
      </c>
      <c r="V183" s="105">
        <v>4</v>
      </c>
      <c r="W183" s="107">
        <f>SUM(R183:V183)/5</f>
        <v>2.4</v>
      </c>
      <c r="X183" s="106">
        <v>3</v>
      </c>
      <c r="Y183" s="106">
        <v>2</v>
      </c>
      <c r="Z183" s="106">
        <v>3</v>
      </c>
      <c r="AA183" s="106">
        <v>3</v>
      </c>
      <c r="AB183" s="106">
        <v>2</v>
      </c>
      <c r="AC183" s="107">
        <f>SUM(X183:AB183)/5</f>
        <v>2.6</v>
      </c>
      <c r="AD183" s="108" t="str">
        <f>IF(AE183=0,"--",IF(AE183&lt;='[4]db fasce di rischio'!$B$4,'[4]db fasce di rischio'!$A$2,IF(AE183&lt;='[4]db fasce di rischio'!$D$4,'[4]db fasce di rischio'!$C$2,IF(AE183&lt;='[4]db fasce di rischio'!$F$4,'[4]db fasce di rischio'!$E$2,IF(AE183&lt;='[4]db fasce di rischio'!$H$4,'[4]db fasce di rischio'!$G$2,"")))))</f>
        <v>Medio</v>
      </c>
      <c r="AE183" s="109">
        <f>W183*AC183</f>
        <v>6.24</v>
      </c>
      <c r="AF183" s="106">
        <v>0.6</v>
      </c>
      <c r="AG183" s="108" t="str">
        <f>IF(AH183=0,"--",IF(AH183&lt;='db fasce di rischio'!$B$4,'db fasce di rischio'!$A$2,IF(AH183&lt;='db fasce di rischio'!$D$4,'db fasce di rischio'!$C$2,IF(AH183&lt;='db fasce di rischio'!$F$4,'db fasce di rischio'!$E$2,IF(AH183&lt;='db fasce di rischio'!$H$4,'db fasce di rischio'!$G$2,"")))))</f>
        <v>Basso</v>
      </c>
      <c r="AH183" s="109">
        <f>IF(MAX(AH187:AH201)&gt;(AF183*AE183),MAX(AH187:AH201),AF183*AE183)</f>
        <v>3.7439999999999998</v>
      </c>
      <c r="AI183" s="108" t="str">
        <f>AG183</f>
        <v>Basso</v>
      </c>
      <c r="AJ183" s="28"/>
      <c r="AK183" s="28"/>
    </row>
    <row r="184" spans="1:37" ht="59.45" customHeight="1" x14ac:dyDescent="0.2">
      <c r="A184" s="160"/>
      <c r="B184" s="160"/>
      <c r="C184" s="268"/>
      <c r="D184" s="269"/>
      <c r="E184" s="269"/>
      <c r="F184" s="164"/>
      <c r="G184" s="164"/>
      <c r="H184" s="164"/>
      <c r="I184" s="164"/>
      <c r="J184" s="164"/>
      <c r="K184" s="164"/>
      <c r="L184" s="164"/>
      <c r="M184" s="165"/>
      <c r="N184" s="272" t="s">
        <v>1562</v>
      </c>
      <c r="O184" s="272"/>
      <c r="P184" s="272"/>
      <c r="Q184" s="160"/>
      <c r="R184" s="160"/>
      <c r="S184" s="28"/>
      <c r="T184" s="28"/>
      <c r="U184" s="28"/>
      <c r="V184" s="28"/>
      <c r="W184" s="28"/>
      <c r="X184" s="28"/>
      <c r="Y184" s="28"/>
      <c r="Z184" s="28"/>
      <c r="AA184" s="28"/>
      <c r="AB184" s="28"/>
      <c r="AC184" s="28"/>
      <c r="AD184" s="28"/>
      <c r="AE184" s="28"/>
      <c r="AF184" s="28"/>
      <c r="AG184" s="28"/>
      <c r="AH184" s="28"/>
      <c r="AI184" s="28"/>
      <c r="AJ184" s="28"/>
      <c r="AK184" s="28"/>
    </row>
    <row r="185" spans="1:37" ht="31.5" customHeight="1" outlineLevel="1" x14ac:dyDescent="0.2">
      <c r="A185" s="160"/>
      <c r="B185" s="160"/>
      <c r="C185" s="260" t="s">
        <v>1256</v>
      </c>
      <c r="D185" s="261"/>
      <c r="E185" s="151"/>
      <c r="F185" s="151"/>
      <c r="G185" s="151"/>
      <c r="H185" s="151"/>
      <c r="I185" s="151"/>
      <c r="J185" s="151"/>
      <c r="K185" s="150"/>
      <c r="L185" s="151"/>
      <c r="M185" s="156">
        <f>SUM(I172:I180)</f>
        <v>0</v>
      </c>
      <c r="N185" s="157"/>
      <c r="O185" s="157"/>
      <c r="P185" s="157"/>
      <c r="Q185" s="160"/>
      <c r="R185" s="160"/>
      <c r="S185" s="28"/>
      <c r="T185" s="28"/>
      <c r="U185" s="28"/>
      <c r="V185" s="28"/>
      <c r="W185" s="28"/>
      <c r="X185" s="28"/>
      <c r="Y185" s="28"/>
      <c r="Z185" s="28"/>
      <c r="AA185" s="28"/>
      <c r="AB185" s="28"/>
      <c r="AC185" s="28"/>
      <c r="AD185" s="28"/>
      <c r="AE185" s="28"/>
      <c r="AF185" s="28"/>
      <c r="AG185" s="28"/>
      <c r="AH185" s="28"/>
      <c r="AI185" s="28"/>
      <c r="AJ185" s="28"/>
      <c r="AK185" s="28"/>
    </row>
    <row r="186" spans="1:37" ht="81.95" customHeight="1" outlineLevel="1" x14ac:dyDescent="0.2">
      <c r="A186" s="161"/>
      <c r="B186" s="161"/>
      <c r="C186" s="22" t="s">
        <v>905</v>
      </c>
      <c r="D186" s="22" t="s">
        <v>906</v>
      </c>
      <c r="E186" s="22" t="s">
        <v>971</v>
      </c>
      <c r="F186" s="22" t="s">
        <v>970</v>
      </c>
      <c r="G186" s="262" t="s">
        <v>1299</v>
      </c>
      <c r="H186" s="263"/>
      <c r="I186" s="22" t="s">
        <v>969</v>
      </c>
      <c r="J186" s="22" t="s">
        <v>907</v>
      </c>
      <c r="K186" s="45" t="s">
        <v>972</v>
      </c>
      <c r="L186" s="45" t="s">
        <v>908</v>
      </c>
      <c r="M186" s="22" t="s">
        <v>630</v>
      </c>
      <c r="N186" s="22" t="s">
        <v>668</v>
      </c>
      <c r="O186" s="22" t="s">
        <v>669</v>
      </c>
      <c r="P186" s="22" t="s">
        <v>670</v>
      </c>
      <c r="Q186" s="161"/>
      <c r="R186" s="192" t="str">
        <f>'Val testo - PNA 2019'!$A$4</f>
        <v>Livello di interesse “esterno”(1.1)</v>
      </c>
      <c r="S186" s="192" t="str">
        <f>'Val testo - PNA 2019'!$A$12</f>
        <v>Grado di discrezionalità del decisore interno alla PA rispetto al processo (1.2)</v>
      </c>
      <c r="T186" s="192" t="str">
        <f>'Val testo - PNA 2019'!$A$20</f>
        <v>Manifestazione di eventi corruttivi o di maladministration in passato (1.3)</v>
      </c>
      <c r="U186" s="192" t="str">
        <f>'Val testo - PNA 2019'!$A$28</f>
        <v>Complessità/opacità del processo decisionale (1.4)</v>
      </c>
      <c r="V186" s="192" t="str">
        <f>'Val testo - PNA 2019'!$A$36</f>
        <v>Livello di collaborazione del responsabile del processo (1.5)</v>
      </c>
      <c r="W186" s="193" t="s">
        <v>1276</v>
      </c>
      <c r="X186" s="192" t="str">
        <f>'Val testo - PNA 2019'!$A$46</f>
        <v>Impatto organizzativo (2.1)</v>
      </c>
      <c r="Y186" s="192" t="str">
        <f>'Val testo - PNA 2019'!$A$54</f>
        <v>Impatto derivante dalla definizione dei ruoli/responsabilità (2.2)</v>
      </c>
      <c r="Z186" s="192" t="str">
        <f>'Val testo - PNA 2019'!$A$62</f>
        <v>Impatto economico (2.3)</v>
      </c>
      <c r="AA186" s="192" t="str">
        <f>'Val testo - PNA 2019'!$A$70</f>
        <v>Impatto reputazionale (2.4)</v>
      </c>
      <c r="AB186" s="192" t="str">
        <f>'Val testo - PNA 2019'!$A$78</f>
        <v>Impatto organizzativo, economico e sull'immagine (2.5)</v>
      </c>
      <c r="AC186" s="193" t="s">
        <v>1276</v>
      </c>
      <c r="AD186" s="194" t="s">
        <v>1277</v>
      </c>
      <c r="AE186" s="194" t="s">
        <v>1278</v>
      </c>
      <c r="AF186" s="174" t="s">
        <v>1382</v>
      </c>
      <c r="AG186" s="173" t="s">
        <v>1303</v>
      </c>
      <c r="AH186" s="22" t="s">
        <v>1293</v>
      </c>
      <c r="AI186" s="22" t="s">
        <v>1387</v>
      </c>
      <c r="AJ186" s="28"/>
      <c r="AK186" s="28"/>
    </row>
    <row r="187" spans="1:37" ht="38.25" outlineLevel="1" x14ac:dyDescent="0.2">
      <c r="A187" s="161"/>
      <c r="B187" s="161"/>
      <c r="C187" s="219" t="s">
        <v>1560</v>
      </c>
      <c r="D187" s="24" t="s">
        <v>30</v>
      </c>
      <c r="E187" s="24" t="s">
        <v>234</v>
      </c>
      <c r="F187" s="24" t="s">
        <v>658</v>
      </c>
      <c r="G187" s="152" t="str">
        <f>AG187</f>
        <v>--</v>
      </c>
      <c r="H187" s="109">
        <f>AH187</f>
        <v>0</v>
      </c>
      <c r="I187" s="25" t="s">
        <v>892</v>
      </c>
      <c r="J187" s="31" t="s">
        <v>303</v>
      </c>
      <c r="K187" s="82" t="s">
        <v>1461</v>
      </c>
      <c r="L187" s="31" t="s">
        <v>37</v>
      </c>
      <c r="M187" s="24" t="s">
        <v>1462</v>
      </c>
      <c r="N187" s="220">
        <v>1</v>
      </c>
      <c r="O187" s="238" t="s">
        <v>1463</v>
      </c>
      <c r="P187" s="24" t="s">
        <v>1465</v>
      </c>
      <c r="Q187" s="161"/>
      <c r="R187" s="105"/>
      <c r="S187" s="106"/>
      <c r="T187" s="106"/>
      <c r="U187" s="106"/>
      <c r="V187" s="105"/>
      <c r="W187" s="107">
        <f>SUM(R187:V187)/5</f>
        <v>0</v>
      </c>
      <c r="X187" s="106"/>
      <c r="Y187" s="106"/>
      <c r="Z187" s="106"/>
      <c r="AA187" s="106"/>
      <c r="AB187" s="106"/>
      <c r="AC187" s="107">
        <f>SUM(X187:AB187)/5</f>
        <v>0</v>
      </c>
      <c r="AD187" s="108" t="str">
        <f>IF(AE187=0,"--",IF(AE187&lt;='[4]db fasce di rischio'!$B$4,'[4]db fasce di rischio'!$A$2,IF(AE187&lt;='[4]db fasce di rischio'!$D$4,'[4]db fasce di rischio'!$C$2,IF(AE187&lt;='[4]db fasce di rischio'!$F$4,'[4]db fasce di rischio'!$E$2,IF(AE187&lt;='[4]db fasce di rischio'!$H$4,'[4]db fasce di rischio'!$G$2,"")))))</f>
        <v>--</v>
      </c>
      <c r="AE187" s="109">
        <f t="shared" ref="AE187:AE201" si="57">W187*AC187</f>
        <v>0</v>
      </c>
      <c r="AF187" s="106"/>
      <c r="AG187" s="108" t="str">
        <f>IF(AH187=0,"--",IF(AH187&lt;='db fasce di rischio'!$B$4,'db fasce di rischio'!$A$2,IF(AH187&lt;='db fasce di rischio'!$D$4,'db fasce di rischio'!$C$2,IF(AH187&lt;='db fasce di rischio'!$F$4,'db fasce di rischio'!$E$2,IF(AH187&lt;='db fasce di rischio'!$H$4,'db fasce di rischio'!$G$2,"")))))</f>
        <v>--</v>
      </c>
      <c r="AH187" s="109">
        <f t="shared" ref="AH187:AH201" si="58">AF187*AE187</f>
        <v>0</v>
      </c>
      <c r="AI187" s="108" t="str">
        <f t="shared" ref="AI187:AI201" si="59">AG187</f>
        <v>--</v>
      </c>
      <c r="AJ187" s="28"/>
      <c r="AK187" s="28"/>
    </row>
    <row r="188" spans="1:37" ht="25.5" outlineLevel="1" x14ac:dyDescent="0.2">
      <c r="A188" s="161"/>
      <c r="B188" s="161"/>
      <c r="C188" s="24" t="s">
        <v>30</v>
      </c>
      <c r="D188" s="24" t="s">
        <v>30</v>
      </c>
      <c r="E188" s="24" t="s">
        <v>235</v>
      </c>
      <c r="F188" s="24" t="s">
        <v>657</v>
      </c>
      <c r="G188" s="152" t="str">
        <f t="shared" ref="G188:G201" si="60">AG188</f>
        <v>--</v>
      </c>
      <c r="H188" s="109">
        <f t="shared" ref="H188:H201" si="61">AH188</f>
        <v>0</v>
      </c>
      <c r="I188" s="25" t="s">
        <v>893</v>
      </c>
      <c r="J188" s="31" t="s">
        <v>817</v>
      </c>
      <c r="K188" s="82" t="s">
        <v>1461</v>
      </c>
      <c r="L188" s="31" t="s">
        <v>36</v>
      </c>
      <c r="M188" s="24" t="s">
        <v>1462</v>
      </c>
      <c r="N188" s="220">
        <v>1</v>
      </c>
      <c r="O188" s="238" t="s">
        <v>1463</v>
      </c>
      <c r="P188" s="24" t="s">
        <v>1465</v>
      </c>
      <c r="Q188" s="161"/>
      <c r="R188" s="105"/>
      <c r="S188" s="106"/>
      <c r="T188" s="106"/>
      <c r="U188" s="106"/>
      <c r="V188" s="105"/>
      <c r="W188" s="107">
        <f t="shared" ref="W188:W201" si="62">SUM(R188:V188)/5</f>
        <v>0</v>
      </c>
      <c r="X188" s="106"/>
      <c r="Y188" s="106"/>
      <c r="Z188" s="106"/>
      <c r="AA188" s="106"/>
      <c r="AB188" s="106"/>
      <c r="AC188" s="107">
        <f t="shared" ref="AC188:AC201" si="63">SUM(X188:AB188)/5</f>
        <v>0</v>
      </c>
      <c r="AD188" s="108" t="str">
        <f>IF(AE188=0,"--",IF(AE188&lt;='[4]db fasce di rischio'!$B$4,'[4]db fasce di rischio'!$A$2,IF(AE188&lt;='[4]db fasce di rischio'!$D$4,'[4]db fasce di rischio'!$C$2,IF(AE188&lt;='[4]db fasce di rischio'!$F$4,'[4]db fasce di rischio'!$E$2,IF(AE188&lt;='[4]db fasce di rischio'!$H$4,'[4]db fasce di rischio'!$G$2,"")))))</f>
        <v>--</v>
      </c>
      <c r="AE188" s="109">
        <f t="shared" si="57"/>
        <v>0</v>
      </c>
      <c r="AF188" s="106"/>
      <c r="AG188" s="108" t="str">
        <f>IF(AH188=0,"--",IF(AH188&lt;='db fasce di rischio'!$B$4,'db fasce di rischio'!$A$2,IF(AH188&lt;='db fasce di rischio'!$D$4,'db fasce di rischio'!$C$2,IF(AH188&lt;='db fasce di rischio'!$F$4,'db fasce di rischio'!$E$2,IF(AH188&lt;='db fasce di rischio'!$H$4,'db fasce di rischio'!$G$2,"")))))</f>
        <v>--</v>
      </c>
      <c r="AH188" s="109">
        <f t="shared" si="58"/>
        <v>0</v>
      </c>
      <c r="AI188" s="108" t="str">
        <f t="shared" si="59"/>
        <v>--</v>
      </c>
      <c r="AJ188" s="28"/>
      <c r="AK188" s="28"/>
    </row>
    <row r="189" spans="1:37" ht="21" outlineLevel="1" x14ac:dyDescent="0.2">
      <c r="A189" s="161"/>
      <c r="B189" s="161"/>
      <c r="C189" s="24" t="s">
        <v>30</v>
      </c>
      <c r="D189" s="24" t="s">
        <v>30</v>
      </c>
      <c r="E189" s="24" t="s">
        <v>30</v>
      </c>
      <c r="F189" s="24" t="s">
        <v>30</v>
      </c>
      <c r="G189" s="152" t="str">
        <f t="shared" si="60"/>
        <v>--</v>
      </c>
      <c r="H189" s="109">
        <f t="shared" si="61"/>
        <v>0</v>
      </c>
      <c r="I189" s="25" t="s">
        <v>30</v>
      </c>
      <c r="J189" s="31" t="s">
        <v>30</v>
      </c>
      <c r="K189" s="82"/>
      <c r="L189" s="31"/>
      <c r="M189" s="24"/>
      <c r="N189" s="24"/>
      <c r="O189" s="24"/>
      <c r="P189" s="24"/>
      <c r="Q189" s="161"/>
      <c r="R189" s="105"/>
      <c r="S189" s="106"/>
      <c r="T189" s="106"/>
      <c r="U189" s="106"/>
      <c r="V189" s="105"/>
      <c r="W189" s="107">
        <f t="shared" si="62"/>
        <v>0</v>
      </c>
      <c r="X189" s="106"/>
      <c r="Y189" s="106"/>
      <c r="Z189" s="106"/>
      <c r="AA189" s="106"/>
      <c r="AB189" s="106"/>
      <c r="AC189" s="107">
        <f t="shared" si="63"/>
        <v>0</v>
      </c>
      <c r="AD189" s="108" t="str">
        <f>IF(AE189=0,"--",IF(AE189&lt;='[4]db fasce di rischio'!$B$4,'[4]db fasce di rischio'!$A$2,IF(AE189&lt;='[4]db fasce di rischio'!$D$4,'[4]db fasce di rischio'!$C$2,IF(AE189&lt;='[4]db fasce di rischio'!$F$4,'[4]db fasce di rischio'!$E$2,IF(AE189&lt;='[4]db fasce di rischio'!$H$4,'[4]db fasce di rischio'!$G$2,"")))))</f>
        <v>--</v>
      </c>
      <c r="AE189" s="109">
        <f t="shared" si="57"/>
        <v>0</v>
      </c>
      <c r="AF189" s="106"/>
      <c r="AG189" s="108" t="str">
        <f>IF(AH189=0,"--",IF(AH189&lt;='db fasce di rischio'!$B$4,'db fasce di rischio'!$A$2,IF(AH189&lt;='db fasce di rischio'!$D$4,'db fasce di rischio'!$C$2,IF(AH189&lt;='db fasce di rischio'!$F$4,'db fasce di rischio'!$E$2,IF(AH189&lt;='db fasce di rischio'!$H$4,'db fasce di rischio'!$G$2,"")))))</f>
        <v>--</v>
      </c>
      <c r="AH189" s="109">
        <f t="shared" si="58"/>
        <v>0</v>
      </c>
      <c r="AI189" s="108" t="str">
        <f t="shared" si="59"/>
        <v>--</v>
      </c>
      <c r="AJ189" s="28"/>
      <c r="AK189" s="28"/>
    </row>
    <row r="190" spans="1:37" ht="21" outlineLevel="1" x14ac:dyDescent="0.2">
      <c r="A190" s="161"/>
      <c r="B190" s="161"/>
      <c r="C190" s="24" t="s">
        <v>30</v>
      </c>
      <c r="D190" s="24" t="s">
        <v>30</v>
      </c>
      <c r="E190" s="24" t="s">
        <v>30</v>
      </c>
      <c r="F190" s="24" t="s">
        <v>30</v>
      </c>
      <c r="G190" s="152" t="str">
        <f t="shared" si="60"/>
        <v>--</v>
      </c>
      <c r="H190" s="109">
        <f t="shared" si="61"/>
        <v>0</v>
      </c>
      <c r="I190" s="25" t="s">
        <v>30</v>
      </c>
      <c r="J190" s="31" t="s">
        <v>30</v>
      </c>
      <c r="K190" s="82"/>
      <c r="L190" s="31"/>
      <c r="M190" s="24"/>
      <c r="N190" s="24"/>
      <c r="O190" s="24"/>
      <c r="P190" s="24"/>
      <c r="Q190" s="161"/>
      <c r="R190" s="105"/>
      <c r="S190" s="106"/>
      <c r="T190" s="106"/>
      <c r="U190" s="106"/>
      <c r="V190" s="105"/>
      <c r="W190" s="107">
        <f t="shared" si="62"/>
        <v>0</v>
      </c>
      <c r="X190" s="106"/>
      <c r="Y190" s="106"/>
      <c r="Z190" s="106"/>
      <c r="AA190" s="106"/>
      <c r="AB190" s="106"/>
      <c r="AC190" s="107">
        <f t="shared" si="63"/>
        <v>0</v>
      </c>
      <c r="AD190" s="108" t="str">
        <f>IF(AE190=0,"--",IF(AE190&lt;='[4]db fasce di rischio'!$B$4,'[4]db fasce di rischio'!$A$2,IF(AE190&lt;='[4]db fasce di rischio'!$D$4,'[4]db fasce di rischio'!$C$2,IF(AE190&lt;='[4]db fasce di rischio'!$F$4,'[4]db fasce di rischio'!$E$2,IF(AE190&lt;='[4]db fasce di rischio'!$H$4,'[4]db fasce di rischio'!$G$2,"")))))</f>
        <v>--</v>
      </c>
      <c r="AE190" s="109">
        <f t="shared" si="57"/>
        <v>0</v>
      </c>
      <c r="AF190" s="106"/>
      <c r="AG190" s="108" t="str">
        <f>IF(AH190=0,"--",IF(AH190&lt;='db fasce di rischio'!$B$4,'db fasce di rischio'!$A$2,IF(AH190&lt;='db fasce di rischio'!$D$4,'db fasce di rischio'!$C$2,IF(AH190&lt;='db fasce di rischio'!$F$4,'db fasce di rischio'!$E$2,IF(AH190&lt;='db fasce di rischio'!$H$4,'db fasce di rischio'!$G$2,"")))))</f>
        <v>--</v>
      </c>
      <c r="AH190" s="109">
        <f t="shared" si="58"/>
        <v>0</v>
      </c>
      <c r="AI190" s="108" t="str">
        <f t="shared" si="59"/>
        <v>--</v>
      </c>
      <c r="AJ190" s="28"/>
      <c r="AK190" s="28"/>
    </row>
    <row r="191" spans="1:37" ht="21" outlineLevel="1" x14ac:dyDescent="0.2">
      <c r="A191" s="161"/>
      <c r="B191" s="161"/>
      <c r="C191" s="24" t="s">
        <v>30</v>
      </c>
      <c r="D191" s="24" t="s">
        <v>30</v>
      </c>
      <c r="E191" s="24" t="s">
        <v>30</v>
      </c>
      <c r="F191" s="24" t="s">
        <v>30</v>
      </c>
      <c r="G191" s="152" t="str">
        <f t="shared" si="60"/>
        <v>--</v>
      </c>
      <c r="H191" s="109">
        <f t="shared" si="61"/>
        <v>0</v>
      </c>
      <c r="I191" s="25" t="s">
        <v>30</v>
      </c>
      <c r="J191" s="31" t="s">
        <v>30</v>
      </c>
      <c r="K191" s="82"/>
      <c r="L191" s="31"/>
      <c r="M191" s="24"/>
      <c r="N191" s="24"/>
      <c r="O191" s="24"/>
      <c r="P191" s="24"/>
      <c r="Q191" s="161"/>
      <c r="R191" s="105"/>
      <c r="S191" s="106"/>
      <c r="T191" s="106"/>
      <c r="U191" s="106"/>
      <c r="V191" s="105"/>
      <c r="W191" s="107">
        <f t="shared" si="62"/>
        <v>0</v>
      </c>
      <c r="X191" s="106"/>
      <c r="Y191" s="106"/>
      <c r="Z191" s="106"/>
      <c r="AA191" s="106"/>
      <c r="AB191" s="106"/>
      <c r="AC191" s="107">
        <f t="shared" si="63"/>
        <v>0</v>
      </c>
      <c r="AD191" s="108" t="str">
        <f>IF(AE191=0,"--",IF(AE191&lt;='[4]db fasce di rischio'!$B$4,'[4]db fasce di rischio'!$A$2,IF(AE191&lt;='[4]db fasce di rischio'!$D$4,'[4]db fasce di rischio'!$C$2,IF(AE191&lt;='[4]db fasce di rischio'!$F$4,'[4]db fasce di rischio'!$E$2,IF(AE191&lt;='[4]db fasce di rischio'!$H$4,'[4]db fasce di rischio'!$G$2,"")))))</f>
        <v>--</v>
      </c>
      <c r="AE191" s="109">
        <f t="shared" si="57"/>
        <v>0</v>
      </c>
      <c r="AF191" s="106"/>
      <c r="AG191" s="108" t="str">
        <f>IF(AH191=0,"--",IF(AH191&lt;='db fasce di rischio'!$B$4,'db fasce di rischio'!$A$2,IF(AH191&lt;='db fasce di rischio'!$D$4,'db fasce di rischio'!$C$2,IF(AH191&lt;='db fasce di rischio'!$F$4,'db fasce di rischio'!$E$2,IF(AH191&lt;='db fasce di rischio'!$H$4,'db fasce di rischio'!$G$2,"")))))</f>
        <v>--</v>
      </c>
      <c r="AH191" s="109">
        <f t="shared" si="58"/>
        <v>0</v>
      </c>
      <c r="AI191" s="108" t="str">
        <f t="shared" si="59"/>
        <v>--</v>
      </c>
      <c r="AJ191" s="28"/>
      <c r="AK191" s="28"/>
    </row>
    <row r="192" spans="1:37" ht="21" outlineLevel="1" x14ac:dyDescent="0.2">
      <c r="A192" s="161"/>
      <c r="B192" s="161"/>
      <c r="C192" s="24" t="s">
        <v>30</v>
      </c>
      <c r="D192" s="24" t="s">
        <v>30</v>
      </c>
      <c r="E192" s="24" t="s">
        <v>30</v>
      </c>
      <c r="F192" s="24" t="s">
        <v>30</v>
      </c>
      <c r="G192" s="152" t="str">
        <f t="shared" si="60"/>
        <v>--</v>
      </c>
      <c r="H192" s="109">
        <f t="shared" si="61"/>
        <v>0</v>
      </c>
      <c r="I192" s="25" t="s">
        <v>30</v>
      </c>
      <c r="J192" s="31" t="s">
        <v>30</v>
      </c>
      <c r="K192" s="82"/>
      <c r="L192" s="31"/>
      <c r="M192" s="24"/>
      <c r="N192" s="24"/>
      <c r="O192" s="24"/>
      <c r="P192" s="24"/>
      <c r="Q192" s="161"/>
      <c r="R192" s="105"/>
      <c r="S192" s="106"/>
      <c r="T192" s="106"/>
      <c r="U192" s="106"/>
      <c r="V192" s="105"/>
      <c r="W192" s="107">
        <f t="shared" si="62"/>
        <v>0</v>
      </c>
      <c r="X192" s="106"/>
      <c r="Y192" s="106"/>
      <c r="Z192" s="106"/>
      <c r="AA192" s="106"/>
      <c r="AB192" s="106"/>
      <c r="AC192" s="107">
        <f t="shared" si="63"/>
        <v>0</v>
      </c>
      <c r="AD192" s="108" t="str">
        <f>IF(AE192=0,"--",IF(AE192&lt;='[4]db fasce di rischio'!$B$4,'[4]db fasce di rischio'!$A$2,IF(AE192&lt;='[4]db fasce di rischio'!$D$4,'[4]db fasce di rischio'!$C$2,IF(AE192&lt;='[4]db fasce di rischio'!$F$4,'[4]db fasce di rischio'!$E$2,IF(AE192&lt;='[4]db fasce di rischio'!$H$4,'[4]db fasce di rischio'!$G$2,"")))))</f>
        <v>--</v>
      </c>
      <c r="AE192" s="109">
        <f t="shared" si="57"/>
        <v>0</v>
      </c>
      <c r="AF192" s="106"/>
      <c r="AG192" s="108" t="str">
        <f>IF(AH192=0,"--",IF(AH192&lt;='db fasce di rischio'!$B$4,'db fasce di rischio'!$A$2,IF(AH192&lt;='db fasce di rischio'!$D$4,'db fasce di rischio'!$C$2,IF(AH192&lt;='db fasce di rischio'!$F$4,'db fasce di rischio'!$E$2,IF(AH192&lt;='db fasce di rischio'!$H$4,'db fasce di rischio'!$G$2,"")))))</f>
        <v>--</v>
      </c>
      <c r="AH192" s="109">
        <f t="shared" si="58"/>
        <v>0</v>
      </c>
      <c r="AI192" s="108" t="str">
        <f t="shared" si="59"/>
        <v>--</v>
      </c>
      <c r="AJ192" s="28"/>
      <c r="AK192" s="28"/>
    </row>
    <row r="193" spans="1:37" ht="21" outlineLevel="1" x14ac:dyDescent="0.2">
      <c r="A193" s="161"/>
      <c r="B193" s="161"/>
      <c r="C193" s="24" t="s">
        <v>30</v>
      </c>
      <c r="D193" s="24" t="s">
        <v>30</v>
      </c>
      <c r="E193" s="24" t="s">
        <v>30</v>
      </c>
      <c r="F193" s="24" t="s">
        <v>30</v>
      </c>
      <c r="G193" s="152" t="str">
        <f t="shared" si="60"/>
        <v>--</v>
      </c>
      <c r="H193" s="109">
        <f t="shared" si="61"/>
        <v>0</v>
      </c>
      <c r="I193" s="25" t="s">
        <v>30</v>
      </c>
      <c r="J193" s="31" t="s">
        <v>30</v>
      </c>
      <c r="K193" s="82"/>
      <c r="L193" s="31"/>
      <c r="M193" s="24"/>
      <c r="N193" s="24"/>
      <c r="O193" s="24"/>
      <c r="P193" s="24"/>
      <c r="Q193" s="161"/>
      <c r="R193" s="105"/>
      <c r="S193" s="106"/>
      <c r="T193" s="106"/>
      <c r="U193" s="106"/>
      <c r="V193" s="105"/>
      <c r="W193" s="107">
        <f t="shared" si="62"/>
        <v>0</v>
      </c>
      <c r="X193" s="106"/>
      <c r="Y193" s="106"/>
      <c r="Z193" s="106"/>
      <c r="AA193" s="106"/>
      <c r="AB193" s="106"/>
      <c r="AC193" s="107">
        <f t="shared" si="63"/>
        <v>0</v>
      </c>
      <c r="AD193" s="108" t="str">
        <f>IF(AE193=0,"--",IF(AE193&lt;='[4]db fasce di rischio'!$B$4,'[4]db fasce di rischio'!$A$2,IF(AE193&lt;='[4]db fasce di rischio'!$D$4,'[4]db fasce di rischio'!$C$2,IF(AE193&lt;='[4]db fasce di rischio'!$F$4,'[4]db fasce di rischio'!$E$2,IF(AE193&lt;='[4]db fasce di rischio'!$H$4,'[4]db fasce di rischio'!$G$2,"")))))</f>
        <v>--</v>
      </c>
      <c r="AE193" s="109">
        <f t="shared" si="57"/>
        <v>0</v>
      </c>
      <c r="AF193" s="106"/>
      <c r="AG193" s="108" t="str">
        <f>IF(AH193=0,"--",IF(AH193&lt;='db fasce di rischio'!$B$4,'db fasce di rischio'!$A$2,IF(AH193&lt;='db fasce di rischio'!$D$4,'db fasce di rischio'!$C$2,IF(AH193&lt;='db fasce di rischio'!$F$4,'db fasce di rischio'!$E$2,IF(AH193&lt;='db fasce di rischio'!$H$4,'db fasce di rischio'!$G$2,"")))))</f>
        <v>--</v>
      </c>
      <c r="AH193" s="109">
        <f t="shared" si="58"/>
        <v>0</v>
      </c>
      <c r="AI193" s="108" t="str">
        <f t="shared" si="59"/>
        <v>--</v>
      </c>
      <c r="AJ193" s="28"/>
      <c r="AK193" s="28"/>
    </row>
    <row r="194" spans="1:37" ht="21" outlineLevel="1" x14ac:dyDescent="0.2">
      <c r="A194" s="161"/>
      <c r="B194" s="161"/>
      <c r="C194" s="24" t="s">
        <v>30</v>
      </c>
      <c r="D194" s="24" t="s">
        <v>30</v>
      </c>
      <c r="E194" s="24" t="s">
        <v>30</v>
      </c>
      <c r="F194" s="24" t="s">
        <v>30</v>
      </c>
      <c r="G194" s="152" t="str">
        <f t="shared" si="60"/>
        <v>--</v>
      </c>
      <c r="H194" s="109">
        <f t="shared" si="61"/>
        <v>0</v>
      </c>
      <c r="I194" s="25" t="s">
        <v>30</v>
      </c>
      <c r="J194" s="31" t="s">
        <v>30</v>
      </c>
      <c r="K194" s="82"/>
      <c r="L194" s="31"/>
      <c r="M194" s="24"/>
      <c r="N194" s="24"/>
      <c r="O194" s="24"/>
      <c r="P194" s="24"/>
      <c r="Q194" s="161"/>
      <c r="R194" s="105"/>
      <c r="S194" s="106"/>
      <c r="T194" s="106"/>
      <c r="U194" s="106"/>
      <c r="V194" s="105"/>
      <c r="W194" s="107">
        <f t="shared" si="62"/>
        <v>0</v>
      </c>
      <c r="X194" s="106"/>
      <c r="Y194" s="106"/>
      <c r="Z194" s="106"/>
      <c r="AA194" s="106"/>
      <c r="AB194" s="106"/>
      <c r="AC194" s="107">
        <f t="shared" si="63"/>
        <v>0</v>
      </c>
      <c r="AD194" s="108" t="str">
        <f>IF(AE194=0,"--",IF(AE194&lt;='[4]db fasce di rischio'!$B$4,'[4]db fasce di rischio'!$A$2,IF(AE194&lt;='[4]db fasce di rischio'!$D$4,'[4]db fasce di rischio'!$C$2,IF(AE194&lt;='[4]db fasce di rischio'!$F$4,'[4]db fasce di rischio'!$E$2,IF(AE194&lt;='[4]db fasce di rischio'!$H$4,'[4]db fasce di rischio'!$G$2,"")))))</f>
        <v>--</v>
      </c>
      <c r="AE194" s="109">
        <f t="shared" si="57"/>
        <v>0</v>
      </c>
      <c r="AF194" s="106"/>
      <c r="AG194" s="108" t="str">
        <f>IF(AH194=0,"--",IF(AH194&lt;='db fasce di rischio'!$B$4,'db fasce di rischio'!$A$2,IF(AH194&lt;='db fasce di rischio'!$D$4,'db fasce di rischio'!$C$2,IF(AH194&lt;='db fasce di rischio'!$F$4,'db fasce di rischio'!$E$2,IF(AH194&lt;='db fasce di rischio'!$H$4,'db fasce di rischio'!$G$2,"")))))</f>
        <v>--</v>
      </c>
      <c r="AH194" s="109">
        <f t="shared" si="58"/>
        <v>0</v>
      </c>
      <c r="AI194" s="108" t="str">
        <f t="shared" si="59"/>
        <v>--</v>
      </c>
      <c r="AJ194" s="28"/>
      <c r="AK194" s="28"/>
    </row>
    <row r="195" spans="1:37" ht="21" outlineLevel="1" x14ac:dyDescent="0.2">
      <c r="A195" s="161"/>
      <c r="B195" s="161"/>
      <c r="C195" s="24" t="s">
        <v>30</v>
      </c>
      <c r="D195" s="24" t="s">
        <v>30</v>
      </c>
      <c r="E195" s="24" t="s">
        <v>30</v>
      </c>
      <c r="F195" s="24" t="s">
        <v>30</v>
      </c>
      <c r="G195" s="152" t="str">
        <f t="shared" si="60"/>
        <v>--</v>
      </c>
      <c r="H195" s="109">
        <f t="shared" si="61"/>
        <v>0</v>
      </c>
      <c r="I195" s="25" t="s">
        <v>30</v>
      </c>
      <c r="J195" s="31" t="s">
        <v>30</v>
      </c>
      <c r="K195" s="83"/>
      <c r="L195" s="31"/>
      <c r="M195" s="24"/>
      <c r="N195" s="24"/>
      <c r="O195" s="24"/>
      <c r="P195" s="24"/>
      <c r="Q195" s="161"/>
      <c r="R195" s="105"/>
      <c r="S195" s="106"/>
      <c r="T195" s="106"/>
      <c r="U195" s="106"/>
      <c r="V195" s="105"/>
      <c r="W195" s="107">
        <f t="shared" si="62"/>
        <v>0</v>
      </c>
      <c r="X195" s="106"/>
      <c r="Y195" s="106"/>
      <c r="Z195" s="106"/>
      <c r="AA195" s="106"/>
      <c r="AB195" s="106"/>
      <c r="AC195" s="107">
        <f t="shared" si="63"/>
        <v>0</v>
      </c>
      <c r="AD195" s="108" t="str">
        <f>IF(AE195=0,"--",IF(AE195&lt;='[4]db fasce di rischio'!$B$4,'[4]db fasce di rischio'!$A$2,IF(AE195&lt;='[4]db fasce di rischio'!$D$4,'[4]db fasce di rischio'!$C$2,IF(AE195&lt;='[4]db fasce di rischio'!$F$4,'[4]db fasce di rischio'!$E$2,IF(AE195&lt;='[4]db fasce di rischio'!$H$4,'[4]db fasce di rischio'!$G$2,"")))))</f>
        <v>--</v>
      </c>
      <c r="AE195" s="109">
        <f t="shared" si="57"/>
        <v>0</v>
      </c>
      <c r="AF195" s="106"/>
      <c r="AG195" s="108" t="str">
        <f>IF(AH195=0,"--",IF(AH195&lt;='db fasce di rischio'!$B$4,'db fasce di rischio'!$A$2,IF(AH195&lt;='db fasce di rischio'!$D$4,'db fasce di rischio'!$C$2,IF(AH195&lt;='db fasce di rischio'!$F$4,'db fasce di rischio'!$E$2,IF(AH195&lt;='db fasce di rischio'!$H$4,'db fasce di rischio'!$G$2,"")))))</f>
        <v>--</v>
      </c>
      <c r="AH195" s="109">
        <f t="shared" si="58"/>
        <v>0</v>
      </c>
      <c r="AI195" s="108" t="str">
        <f t="shared" si="59"/>
        <v>--</v>
      </c>
      <c r="AJ195" s="28"/>
      <c r="AK195" s="28"/>
    </row>
    <row r="196" spans="1:37" ht="21" outlineLevel="1" x14ac:dyDescent="0.2">
      <c r="A196" s="161"/>
      <c r="B196" s="161"/>
      <c r="C196" s="24" t="s">
        <v>30</v>
      </c>
      <c r="D196" s="24" t="s">
        <v>30</v>
      </c>
      <c r="E196" s="24" t="s">
        <v>30</v>
      </c>
      <c r="F196" s="24" t="s">
        <v>30</v>
      </c>
      <c r="G196" s="152" t="str">
        <f t="shared" si="60"/>
        <v>--</v>
      </c>
      <c r="H196" s="109">
        <f t="shared" si="61"/>
        <v>0</v>
      </c>
      <c r="I196" s="25" t="s">
        <v>30</v>
      </c>
      <c r="J196" s="31" t="s">
        <v>30</v>
      </c>
      <c r="K196" s="83"/>
      <c r="L196" s="31"/>
      <c r="M196" s="24"/>
      <c r="N196" s="24"/>
      <c r="O196" s="24"/>
      <c r="P196" s="24"/>
      <c r="Q196" s="161"/>
      <c r="R196" s="105"/>
      <c r="S196" s="106"/>
      <c r="T196" s="106"/>
      <c r="U196" s="106"/>
      <c r="V196" s="105"/>
      <c r="W196" s="107">
        <f t="shared" si="62"/>
        <v>0</v>
      </c>
      <c r="X196" s="106"/>
      <c r="Y196" s="106"/>
      <c r="Z196" s="106"/>
      <c r="AA196" s="106"/>
      <c r="AB196" s="106"/>
      <c r="AC196" s="107">
        <f t="shared" si="63"/>
        <v>0</v>
      </c>
      <c r="AD196" s="108" t="str">
        <f>IF(AE196=0,"--",IF(AE196&lt;='[4]db fasce di rischio'!$B$4,'[4]db fasce di rischio'!$A$2,IF(AE196&lt;='[4]db fasce di rischio'!$D$4,'[4]db fasce di rischio'!$C$2,IF(AE196&lt;='[4]db fasce di rischio'!$F$4,'[4]db fasce di rischio'!$E$2,IF(AE196&lt;='[4]db fasce di rischio'!$H$4,'[4]db fasce di rischio'!$G$2,"")))))</f>
        <v>--</v>
      </c>
      <c r="AE196" s="109">
        <f t="shared" si="57"/>
        <v>0</v>
      </c>
      <c r="AF196" s="106"/>
      <c r="AG196" s="108" t="str">
        <f>IF(AH196=0,"--",IF(AH196&lt;='db fasce di rischio'!$B$4,'db fasce di rischio'!$A$2,IF(AH196&lt;='db fasce di rischio'!$D$4,'db fasce di rischio'!$C$2,IF(AH196&lt;='db fasce di rischio'!$F$4,'db fasce di rischio'!$E$2,IF(AH196&lt;='db fasce di rischio'!$H$4,'db fasce di rischio'!$G$2,"")))))</f>
        <v>--</v>
      </c>
      <c r="AH196" s="109">
        <f t="shared" si="58"/>
        <v>0</v>
      </c>
      <c r="AI196" s="108" t="str">
        <f t="shared" si="59"/>
        <v>--</v>
      </c>
      <c r="AJ196" s="28"/>
      <c r="AK196" s="28"/>
    </row>
    <row r="197" spans="1:37" ht="21" outlineLevel="1" x14ac:dyDescent="0.2">
      <c r="A197" s="161"/>
      <c r="B197" s="161"/>
      <c r="C197" s="24" t="s">
        <v>30</v>
      </c>
      <c r="D197" s="24" t="s">
        <v>30</v>
      </c>
      <c r="E197" s="24" t="s">
        <v>30</v>
      </c>
      <c r="F197" s="24" t="s">
        <v>30</v>
      </c>
      <c r="G197" s="152" t="str">
        <f t="shared" si="60"/>
        <v>--</v>
      </c>
      <c r="H197" s="109">
        <f t="shared" si="61"/>
        <v>0</v>
      </c>
      <c r="I197" s="25" t="s">
        <v>30</v>
      </c>
      <c r="J197" s="31" t="s">
        <v>30</v>
      </c>
      <c r="K197" s="83"/>
      <c r="L197" s="31"/>
      <c r="M197" s="24"/>
      <c r="N197" s="24"/>
      <c r="O197" s="24"/>
      <c r="P197" s="24"/>
      <c r="Q197" s="161"/>
      <c r="R197" s="105"/>
      <c r="S197" s="106"/>
      <c r="T197" s="106"/>
      <c r="U197" s="106"/>
      <c r="V197" s="105"/>
      <c r="W197" s="107">
        <f t="shared" si="62"/>
        <v>0</v>
      </c>
      <c r="X197" s="106"/>
      <c r="Y197" s="106"/>
      <c r="Z197" s="106"/>
      <c r="AA197" s="106"/>
      <c r="AB197" s="106"/>
      <c r="AC197" s="107">
        <f t="shared" si="63"/>
        <v>0</v>
      </c>
      <c r="AD197" s="108" t="str">
        <f>IF(AE197=0,"--",IF(AE197&lt;='[4]db fasce di rischio'!$B$4,'[4]db fasce di rischio'!$A$2,IF(AE197&lt;='[4]db fasce di rischio'!$D$4,'[4]db fasce di rischio'!$C$2,IF(AE197&lt;='[4]db fasce di rischio'!$F$4,'[4]db fasce di rischio'!$E$2,IF(AE197&lt;='[4]db fasce di rischio'!$H$4,'[4]db fasce di rischio'!$G$2,"")))))</f>
        <v>--</v>
      </c>
      <c r="AE197" s="109">
        <f t="shared" si="57"/>
        <v>0</v>
      </c>
      <c r="AF197" s="106"/>
      <c r="AG197" s="108" t="str">
        <f>IF(AH197=0,"--",IF(AH197&lt;='db fasce di rischio'!$B$4,'db fasce di rischio'!$A$2,IF(AH197&lt;='db fasce di rischio'!$D$4,'db fasce di rischio'!$C$2,IF(AH197&lt;='db fasce di rischio'!$F$4,'db fasce di rischio'!$E$2,IF(AH197&lt;='db fasce di rischio'!$H$4,'db fasce di rischio'!$G$2,"")))))</f>
        <v>--</v>
      </c>
      <c r="AH197" s="109">
        <f t="shared" si="58"/>
        <v>0</v>
      </c>
      <c r="AI197" s="108" t="str">
        <f t="shared" si="59"/>
        <v>--</v>
      </c>
      <c r="AJ197" s="28"/>
      <c r="AK197" s="28"/>
    </row>
    <row r="198" spans="1:37" ht="21" outlineLevel="1" x14ac:dyDescent="0.2">
      <c r="A198" s="161"/>
      <c r="B198" s="161"/>
      <c r="C198" s="24" t="s">
        <v>30</v>
      </c>
      <c r="D198" s="24" t="s">
        <v>30</v>
      </c>
      <c r="E198" s="24" t="s">
        <v>30</v>
      </c>
      <c r="F198" s="24" t="s">
        <v>30</v>
      </c>
      <c r="G198" s="152" t="str">
        <f t="shared" si="60"/>
        <v>--</v>
      </c>
      <c r="H198" s="109">
        <f t="shared" si="61"/>
        <v>0</v>
      </c>
      <c r="I198" s="25" t="s">
        <v>30</v>
      </c>
      <c r="J198" s="31" t="s">
        <v>30</v>
      </c>
      <c r="K198" s="83"/>
      <c r="L198" s="31"/>
      <c r="M198" s="24"/>
      <c r="N198" s="24"/>
      <c r="O198" s="24"/>
      <c r="P198" s="24"/>
      <c r="Q198" s="161"/>
      <c r="R198" s="105"/>
      <c r="S198" s="106"/>
      <c r="T198" s="106"/>
      <c r="U198" s="106"/>
      <c r="V198" s="105"/>
      <c r="W198" s="107">
        <f t="shared" si="62"/>
        <v>0</v>
      </c>
      <c r="X198" s="106"/>
      <c r="Y198" s="106"/>
      <c r="Z198" s="106"/>
      <c r="AA198" s="106"/>
      <c r="AB198" s="106"/>
      <c r="AC198" s="107">
        <f t="shared" si="63"/>
        <v>0</v>
      </c>
      <c r="AD198" s="108" t="str">
        <f>IF(AE198=0,"--",IF(AE198&lt;='[4]db fasce di rischio'!$B$4,'[4]db fasce di rischio'!$A$2,IF(AE198&lt;='[4]db fasce di rischio'!$D$4,'[4]db fasce di rischio'!$C$2,IF(AE198&lt;='[4]db fasce di rischio'!$F$4,'[4]db fasce di rischio'!$E$2,IF(AE198&lt;='[4]db fasce di rischio'!$H$4,'[4]db fasce di rischio'!$G$2,"")))))</f>
        <v>--</v>
      </c>
      <c r="AE198" s="109">
        <f t="shared" si="57"/>
        <v>0</v>
      </c>
      <c r="AF198" s="106"/>
      <c r="AG198" s="108" t="str">
        <f>IF(AH198=0,"--",IF(AH198&lt;='db fasce di rischio'!$B$4,'db fasce di rischio'!$A$2,IF(AH198&lt;='db fasce di rischio'!$D$4,'db fasce di rischio'!$C$2,IF(AH198&lt;='db fasce di rischio'!$F$4,'db fasce di rischio'!$E$2,IF(AH198&lt;='db fasce di rischio'!$H$4,'db fasce di rischio'!$G$2,"")))))</f>
        <v>--</v>
      </c>
      <c r="AH198" s="109">
        <f t="shared" si="58"/>
        <v>0</v>
      </c>
      <c r="AI198" s="108" t="str">
        <f t="shared" si="59"/>
        <v>--</v>
      </c>
      <c r="AJ198" s="28"/>
      <c r="AK198" s="28"/>
    </row>
    <row r="199" spans="1:37" ht="21" outlineLevel="1" x14ac:dyDescent="0.2">
      <c r="A199" s="161"/>
      <c r="B199" s="161"/>
      <c r="C199" s="24" t="s">
        <v>30</v>
      </c>
      <c r="D199" s="24" t="s">
        <v>30</v>
      </c>
      <c r="E199" s="24" t="s">
        <v>30</v>
      </c>
      <c r="F199" s="24" t="s">
        <v>30</v>
      </c>
      <c r="G199" s="152" t="str">
        <f t="shared" si="60"/>
        <v>--</v>
      </c>
      <c r="H199" s="109">
        <f t="shared" si="61"/>
        <v>0</v>
      </c>
      <c r="I199" s="25" t="s">
        <v>30</v>
      </c>
      <c r="J199" s="31" t="s">
        <v>30</v>
      </c>
      <c r="K199" s="82"/>
      <c r="L199" s="31"/>
      <c r="M199" s="24"/>
      <c r="N199" s="24"/>
      <c r="O199" s="24"/>
      <c r="P199" s="24"/>
      <c r="Q199" s="161"/>
      <c r="R199" s="105"/>
      <c r="S199" s="106"/>
      <c r="T199" s="106"/>
      <c r="U199" s="106"/>
      <c r="V199" s="105"/>
      <c r="W199" s="107">
        <f t="shared" si="62"/>
        <v>0</v>
      </c>
      <c r="X199" s="106"/>
      <c r="Y199" s="106"/>
      <c r="Z199" s="106"/>
      <c r="AA199" s="106"/>
      <c r="AB199" s="106"/>
      <c r="AC199" s="107">
        <f t="shared" si="63"/>
        <v>0</v>
      </c>
      <c r="AD199" s="108" t="str">
        <f>IF(AE199=0,"--",IF(AE199&lt;='[4]db fasce di rischio'!$B$4,'[4]db fasce di rischio'!$A$2,IF(AE199&lt;='[4]db fasce di rischio'!$D$4,'[4]db fasce di rischio'!$C$2,IF(AE199&lt;='[4]db fasce di rischio'!$F$4,'[4]db fasce di rischio'!$E$2,IF(AE199&lt;='[4]db fasce di rischio'!$H$4,'[4]db fasce di rischio'!$G$2,"")))))</f>
        <v>--</v>
      </c>
      <c r="AE199" s="109">
        <f t="shared" si="57"/>
        <v>0</v>
      </c>
      <c r="AF199" s="106"/>
      <c r="AG199" s="108" t="str">
        <f>IF(AH199=0,"--",IF(AH199&lt;='db fasce di rischio'!$B$4,'db fasce di rischio'!$A$2,IF(AH199&lt;='db fasce di rischio'!$D$4,'db fasce di rischio'!$C$2,IF(AH199&lt;='db fasce di rischio'!$F$4,'db fasce di rischio'!$E$2,IF(AH199&lt;='db fasce di rischio'!$H$4,'db fasce di rischio'!$G$2,"")))))</f>
        <v>--</v>
      </c>
      <c r="AH199" s="109">
        <f t="shared" si="58"/>
        <v>0</v>
      </c>
      <c r="AI199" s="108" t="str">
        <f t="shared" si="59"/>
        <v>--</v>
      </c>
      <c r="AJ199" s="28"/>
      <c r="AK199" s="28"/>
    </row>
    <row r="200" spans="1:37" ht="21" outlineLevel="1" x14ac:dyDescent="0.2">
      <c r="A200" s="161"/>
      <c r="B200" s="161"/>
      <c r="C200" s="24" t="s">
        <v>30</v>
      </c>
      <c r="D200" s="24" t="s">
        <v>30</v>
      </c>
      <c r="E200" s="24" t="s">
        <v>30</v>
      </c>
      <c r="F200" s="24" t="s">
        <v>30</v>
      </c>
      <c r="G200" s="152" t="str">
        <f t="shared" si="60"/>
        <v>--</v>
      </c>
      <c r="H200" s="109">
        <f t="shared" si="61"/>
        <v>0</v>
      </c>
      <c r="I200" s="25" t="s">
        <v>30</v>
      </c>
      <c r="J200" s="31" t="s">
        <v>30</v>
      </c>
      <c r="K200" s="82"/>
      <c r="L200" s="31"/>
      <c r="M200" s="24"/>
      <c r="N200" s="24"/>
      <c r="O200" s="24"/>
      <c r="P200" s="26"/>
      <c r="Q200" s="161"/>
      <c r="R200" s="105"/>
      <c r="S200" s="106"/>
      <c r="T200" s="106"/>
      <c r="U200" s="106"/>
      <c r="V200" s="105"/>
      <c r="W200" s="107">
        <f t="shared" si="62"/>
        <v>0</v>
      </c>
      <c r="X200" s="106"/>
      <c r="Y200" s="106"/>
      <c r="Z200" s="106"/>
      <c r="AA200" s="106"/>
      <c r="AB200" s="106"/>
      <c r="AC200" s="107">
        <f t="shared" si="63"/>
        <v>0</v>
      </c>
      <c r="AD200" s="108" t="str">
        <f>IF(AE200=0,"--",IF(AE200&lt;='[4]db fasce di rischio'!$B$4,'[4]db fasce di rischio'!$A$2,IF(AE200&lt;='[4]db fasce di rischio'!$D$4,'[4]db fasce di rischio'!$C$2,IF(AE200&lt;='[4]db fasce di rischio'!$F$4,'[4]db fasce di rischio'!$E$2,IF(AE200&lt;='[4]db fasce di rischio'!$H$4,'[4]db fasce di rischio'!$G$2,"")))))</f>
        <v>--</v>
      </c>
      <c r="AE200" s="109">
        <f t="shared" si="57"/>
        <v>0</v>
      </c>
      <c r="AF200" s="106"/>
      <c r="AG200" s="108" t="str">
        <f>IF(AH200=0,"--",IF(AH200&lt;='db fasce di rischio'!$B$4,'db fasce di rischio'!$A$2,IF(AH200&lt;='db fasce di rischio'!$D$4,'db fasce di rischio'!$C$2,IF(AH200&lt;='db fasce di rischio'!$F$4,'db fasce di rischio'!$E$2,IF(AH200&lt;='db fasce di rischio'!$H$4,'db fasce di rischio'!$G$2,"")))))</f>
        <v>--</v>
      </c>
      <c r="AH200" s="109">
        <f t="shared" si="58"/>
        <v>0</v>
      </c>
      <c r="AI200" s="108" t="str">
        <f t="shared" si="59"/>
        <v>--</v>
      </c>
      <c r="AJ200" s="28"/>
      <c r="AK200" s="28"/>
    </row>
    <row r="201" spans="1:37" ht="21" outlineLevel="1" x14ac:dyDescent="0.2">
      <c r="A201" s="161"/>
      <c r="B201" s="161"/>
      <c r="C201" s="24" t="s">
        <v>30</v>
      </c>
      <c r="D201" s="24" t="s">
        <v>30</v>
      </c>
      <c r="E201" s="24" t="s">
        <v>30</v>
      </c>
      <c r="F201" s="24" t="s">
        <v>30</v>
      </c>
      <c r="G201" s="152" t="str">
        <f t="shared" si="60"/>
        <v>--</v>
      </c>
      <c r="H201" s="109">
        <f t="shared" si="61"/>
        <v>0</v>
      </c>
      <c r="I201" s="25" t="s">
        <v>30</v>
      </c>
      <c r="J201" s="31" t="s">
        <v>30</v>
      </c>
      <c r="K201" s="82"/>
      <c r="L201" s="31"/>
      <c r="M201" s="24"/>
      <c r="N201" s="24"/>
      <c r="O201" s="24"/>
      <c r="P201" s="27"/>
      <c r="Q201" s="161"/>
      <c r="R201" s="105"/>
      <c r="S201" s="106"/>
      <c r="T201" s="106"/>
      <c r="U201" s="106"/>
      <c r="V201" s="105"/>
      <c r="W201" s="107">
        <f t="shared" si="62"/>
        <v>0</v>
      </c>
      <c r="X201" s="106"/>
      <c r="Y201" s="106"/>
      <c r="Z201" s="106"/>
      <c r="AA201" s="106"/>
      <c r="AB201" s="106"/>
      <c r="AC201" s="107">
        <f t="shared" si="63"/>
        <v>0</v>
      </c>
      <c r="AD201" s="108" t="str">
        <f>IF(AE201=0,"--",IF(AE201&lt;='[4]db fasce di rischio'!$B$4,'[4]db fasce di rischio'!$A$2,IF(AE201&lt;='[4]db fasce di rischio'!$D$4,'[4]db fasce di rischio'!$C$2,IF(AE201&lt;='[4]db fasce di rischio'!$F$4,'[4]db fasce di rischio'!$E$2,IF(AE201&lt;='[4]db fasce di rischio'!$H$4,'[4]db fasce di rischio'!$G$2,"")))))</f>
        <v>--</v>
      </c>
      <c r="AE201" s="109">
        <f t="shared" si="57"/>
        <v>0</v>
      </c>
      <c r="AF201" s="106"/>
      <c r="AG201" s="108" t="str">
        <f>IF(AH201=0,"--",IF(AH201&lt;='db fasce di rischio'!$B$4,'db fasce di rischio'!$A$2,IF(AH201&lt;='db fasce di rischio'!$D$4,'db fasce di rischio'!$C$2,IF(AH201&lt;='db fasce di rischio'!$F$4,'db fasce di rischio'!$E$2,IF(AH201&lt;='db fasce di rischio'!$H$4,'db fasce di rischio'!$G$2,"")))))</f>
        <v>--</v>
      </c>
      <c r="AH201" s="109">
        <f t="shared" si="58"/>
        <v>0</v>
      </c>
      <c r="AI201" s="108" t="str">
        <f t="shared" si="59"/>
        <v>--</v>
      </c>
      <c r="AJ201" s="28"/>
      <c r="AK201" s="28"/>
    </row>
    <row r="202" spans="1:37" ht="21" x14ac:dyDescent="0.2">
      <c r="A202" s="160"/>
      <c r="B202" s="160"/>
      <c r="C202" s="87"/>
      <c r="D202" s="87"/>
      <c r="E202" s="87"/>
      <c r="F202" s="87"/>
      <c r="G202" s="87"/>
      <c r="H202" s="87"/>
      <c r="I202" s="87"/>
      <c r="J202" s="87"/>
      <c r="K202" s="168"/>
      <c r="L202" s="87"/>
      <c r="M202" s="87"/>
      <c r="N202" s="87"/>
      <c r="O202" s="87"/>
      <c r="P202" s="87"/>
      <c r="Q202" s="160"/>
      <c r="R202" s="28"/>
      <c r="S202" s="28"/>
      <c r="T202" s="28"/>
      <c r="U202" s="28"/>
      <c r="V202" s="28"/>
      <c r="W202" s="28"/>
      <c r="X202" s="28"/>
      <c r="Y202" s="28"/>
      <c r="Z202" s="28"/>
      <c r="AA202" s="28"/>
      <c r="AB202" s="28"/>
      <c r="AC202" s="28"/>
      <c r="AD202" s="28"/>
      <c r="AE202" s="28"/>
      <c r="AF202" s="28"/>
      <c r="AG202" s="28"/>
      <c r="AH202" s="28"/>
      <c r="AI202" s="28"/>
      <c r="AJ202" s="28"/>
      <c r="AK202" s="28"/>
    </row>
    <row r="203" spans="1:37" ht="90.6" customHeight="1" x14ac:dyDescent="0.2">
      <c r="A203" s="29"/>
      <c r="B203" s="29"/>
      <c r="C203" s="30" t="s">
        <v>665</v>
      </c>
      <c r="D203" s="30"/>
      <c r="E203" s="28"/>
      <c r="F203" s="28"/>
      <c r="G203" s="28"/>
      <c r="H203" s="28"/>
      <c r="I203" s="28"/>
      <c r="J203" s="28"/>
      <c r="K203" s="80"/>
      <c r="L203" s="28"/>
      <c r="M203" s="28"/>
      <c r="N203" s="28"/>
      <c r="O203" s="79" t="s">
        <v>6</v>
      </c>
      <c r="P203" s="79" t="s">
        <v>666</v>
      </c>
      <c r="Q203" s="28"/>
      <c r="R203" s="192" t="str">
        <f>'Val testo - PNA 2019'!$A$4</f>
        <v>Livello di interesse “esterno”(1.1)</v>
      </c>
      <c r="S203" s="192" t="str">
        <f>'Val testo - PNA 2019'!$A$12</f>
        <v>Grado di discrezionalità del decisore interno alla PA rispetto al processo (1.2)</v>
      </c>
      <c r="T203" s="192" t="str">
        <f>'Val testo - PNA 2019'!$A$20</f>
        <v>Manifestazione di eventi corruttivi o di maladministration in passato (1.3)</v>
      </c>
      <c r="U203" s="192" t="str">
        <f>'Val testo - PNA 2019'!$A$28</f>
        <v>Complessità/opacità del processo decisionale (1.4)</v>
      </c>
      <c r="V203" s="192" t="str">
        <f>'Val testo - PNA 2019'!$A$36</f>
        <v>Livello di collaborazione del responsabile del processo (1.5)</v>
      </c>
      <c r="W203" s="193" t="s">
        <v>1276</v>
      </c>
      <c r="X203" s="192" t="str">
        <f>'Val testo - PNA 2019'!$A$46</f>
        <v>Impatto organizzativo (2.1)</v>
      </c>
      <c r="Y203" s="192" t="str">
        <f>'Val testo - PNA 2019'!$A$54</f>
        <v>Impatto derivante dalla definizione dei ruoli/responsabilità (2.2)</v>
      </c>
      <c r="Z203" s="192" t="str">
        <f>'Val testo - PNA 2019'!$A$62</f>
        <v>Impatto economico (2.3)</v>
      </c>
      <c r="AA203" s="192" t="str">
        <f>'Val testo - PNA 2019'!$A$70</f>
        <v>Impatto reputazionale (2.4)</v>
      </c>
      <c r="AB203" s="192" t="str">
        <f>'Val testo - PNA 2019'!$A$78</f>
        <v>Impatto organizzativo, economico e sull'immagine (2.5)</v>
      </c>
      <c r="AC203" s="193" t="s">
        <v>1276</v>
      </c>
      <c r="AD203" s="194" t="s">
        <v>1277</v>
      </c>
      <c r="AE203" s="194" t="s">
        <v>1278</v>
      </c>
      <c r="AF203" s="174" t="s">
        <v>1382</v>
      </c>
      <c r="AG203" s="173" t="s">
        <v>1303</v>
      </c>
      <c r="AH203" s="173" t="s">
        <v>1304</v>
      </c>
      <c r="AI203" s="175" t="s">
        <v>1387</v>
      </c>
      <c r="AJ203" s="28"/>
      <c r="AK203" s="28"/>
    </row>
    <row r="204" spans="1:37" ht="30.6" customHeight="1" x14ac:dyDescent="0.2">
      <c r="A204" s="160"/>
      <c r="B204" s="160">
        <v>10</v>
      </c>
      <c r="C204" s="265" t="s">
        <v>1257</v>
      </c>
      <c r="D204" s="266"/>
      <c r="E204" s="267"/>
      <c r="F204" s="270"/>
      <c r="G204" s="270"/>
      <c r="H204" s="270"/>
      <c r="I204" s="270"/>
      <c r="J204" s="45" t="s">
        <v>11</v>
      </c>
      <c r="K204" s="271" t="s">
        <v>3</v>
      </c>
      <c r="L204" s="271"/>
      <c r="M204" s="37"/>
      <c r="N204" s="153" t="s">
        <v>667</v>
      </c>
      <c r="O204" s="154" t="str">
        <f>IF(P204=0,"--",IF(P204&lt;='db fasce di rischio'!$B$4,'db fasce di rischio'!$A$2,IF(P204&lt;='db fasce di rischio'!$D$4,'db fasce di rischio'!$C$2,IF(P204&lt;='db fasce di rischio'!$F$4,'db fasce di rischio'!$E$2,IF(P204&lt;='db fasce di rischio'!$H$4,'db fasce di rischio'!$G$2,"")))))</f>
        <v>--</v>
      </c>
      <c r="P204" s="155">
        <f>IF(AH204=0,MAX(AH204:AH222),AH204)</f>
        <v>0</v>
      </c>
      <c r="Q204" s="160"/>
      <c r="R204" s="105"/>
      <c r="S204" s="106"/>
      <c r="T204" s="106"/>
      <c r="U204" s="106"/>
      <c r="V204" s="105"/>
      <c r="W204" s="107">
        <f>SUM(R204:V204)/5</f>
        <v>0</v>
      </c>
      <c r="X204" s="106"/>
      <c r="Y204" s="106"/>
      <c r="Z204" s="106"/>
      <c r="AA204" s="106"/>
      <c r="AB204" s="106"/>
      <c r="AC204" s="107">
        <f>SUM(X204:AB204)/5</f>
        <v>0</v>
      </c>
      <c r="AD204" s="108" t="str">
        <f>IF(AE204=0,"--",IF(AE204&lt;='[4]db fasce di rischio'!$B$4,'[4]db fasce di rischio'!$A$2,IF(AE204&lt;='[4]db fasce di rischio'!$D$4,'[4]db fasce di rischio'!$C$2,IF(AE204&lt;='[4]db fasce di rischio'!$F$4,'[4]db fasce di rischio'!$E$2,IF(AE204&lt;='[4]db fasce di rischio'!$H$4,'[4]db fasce di rischio'!$G$2,"")))))</f>
        <v>--</v>
      </c>
      <c r="AE204" s="109">
        <f>W204*AC204</f>
        <v>0</v>
      </c>
      <c r="AF204" s="106"/>
      <c r="AG204" s="108" t="str">
        <f>IF(AH204=0,"--",IF(AH204&lt;='db fasce di rischio'!$B$4,'db fasce di rischio'!$A$2,IF(AH204&lt;='db fasce di rischio'!$D$4,'db fasce di rischio'!$C$2,IF(AH204&lt;='db fasce di rischio'!$F$4,'db fasce di rischio'!$E$2,IF(AH204&lt;='db fasce di rischio'!$H$4,'db fasce di rischio'!$G$2,"")))))</f>
        <v>--</v>
      </c>
      <c r="AH204" s="109">
        <f>IF(MAX(AH208:AH222)&gt;(AF204*AE204),MAX(AH208:AH222),AF204*AE204)</f>
        <v>0</v>
      </c>
      <c r="AI204" s="108" t="str">
        <f>AG204</f>
        <v>--</v>
      </c>
      <c r="AJ204" s="28"/>
      <c r="AK204" s="28"/>
    </row>
    <row r="205" spans="1:37" ht="59.45" customHeight="1" x14ac:dyDescent="0.2">
      <c r="A205" s="160"/>
      <c r="B205" s="160"/>
      <c r="C205" s="268"/>
      <c r="D205" s="269"/>
      <c r="E205" s="269"/>
      <c r="F205" s="164"/>
      <c r="G205" s="164"/>
      <c r="H205" s="164"/>
      <c r="I205" s="164"/>
      <c r="J205" s="164"/>
      <c r="K205" s="164"/>
      <c r="L205" s="164"/>
      <c r="M205" s="165"/>
      <c r="N205" s="272" t="s">
        <v>1302</v>
      </c>
      <c r="O205" s="272"/>
      <c r="P205" s="272"/>
      <c r="Q205" s="160"/>
      <c r="R205" s="160"/>
      <c r="S205" s="28"/>
      <c r="T205" s="28"/>
      <c r="U205" s="28"/>
      <c r="V205" s="28"/>
      <c r="W205" s="28"/>
      <c r="X205" s="28"/>
      <c r="Y205" s="28"/>
      <c r="Z205" s="28"/>
      <c r="AA205" s="28"/>
      <c r="AB205" s="28"/>
      <c r="AC205" s="28"/>
      <c r="AD205" s="28"/>
      <c r="AE205" s="28"/>
      <c r="AF205" s="28"/>
      <c r="AG205" s="28"/>
      <c r="AH205" s="28"/>
      <c r="AI205" s="28"/>
      <c r="AJ205" s="28"/>
      <c r="AK205" s="28"/>
    </row>
    <row r="206" spans="1:37" ht="31.5" hidden="1" customHeight="1" outlineLevel="1" x14ac:dyDescent="0.2">
      <c r="A206" s="160"/>
      <c r="B206" s="160"/>
      <c r="C206" s="260" t="s">
        <v>1256</v>
      </c>
      <c r="D206" s="261"/>
      <c r="E206" s="151"/>
      <c r="F206" s="151"/>
      <c r="G206" s="151"/>
      <c r="H206" s="151"/>
      <c r="I206" s="151"/>
      <c r="J206" s="151"/>
      <c r="K206" s="150"/>
      <c r="L206" s="151"/>
      <c r="M206" s="156">
        <f>SUM(I193:I201)</f>
        <v>0</v>
      </c>
      <c r="N206" s="157"/>
      <c r="O206" s="157"/>
      <c r="P206" s="157"/>
      <c r="Q206" s="160"/>
      <c r="R206" s="160"/>
      <c r="S206" s="28"/>
      <c r="T206" s="28"/>
      <c r="U206" s="28"/>
      <c r="V206" s="28"/>
      <c r="W206" s="28"/>
      <c r="X206" s="28"/>
      <c r="Y206" s="28"/>
      <c r="Z206" s="28"/>
      <c r="AA206" s="28"/>
      <c r="AB206" s="28"/>
      <c r="AC206" s="28"/>
      <c r="AD206" s="28"/>
      <c r="AE206" s="28"/>
      <c r="AF206" s="28"/>
      <c r="AG206" s="28"/>
      <c r="AH206" s="28"/>
      <c r="AI206" s="28"/>
      <c r="AJ206" s="28"/>
      <c r="AK206" s="28"/>
    </row>
    <row r="207" spans="1:37" ht="81.95" hidden="1" customHeight="1" outlineLevel="1" x14ac:dyDescent="0.2">
      <c r="A207" s="161"/>
      <c r="B207" s="161"/>
      <c r="C207" s="22" t="s">
        <v>905</v>
      </c>
      <c r="D207" s="22" t="s">
        <v>906</v>
      </c>
      <c r="E207" s="22" t="s">
        <v>971</v>
      </c>
      <c r="F207" s="22" t="s">
        <v>970</v>
      </c>
      <c r="G207" s="262" t="s">
        <v>1299</v>
      </c>
      <c r="H207" s="263"/>
      <c r="I207" s="22" t="s">
        <v>969</v>
      </c>
      <c r="J207" s="22" t="s">
        <v>907</v>
      </c>
      <c r="K207" s="45" t="s">
        <v>972</v>
      </c>
      <c r="L207" s="45" t="s">
        <v>908</v>
      </c>
      <c r="M207" s="22" t="s">
        <v>630</v>
      </c>
      <c r="N207" s="22" t="s">
        <v>668</v>
      </c>
      <c r="O207" s="22" t="s">
        <v>669</v>
      </c>
      <c r="P207" s="22" t="s">
        <v>670</v>
      </c>
      <c r="Q207" s="161"/>
      <c r="R207" s="192" t="str">
        <f>'Val testo - PNA 2019'!$A$4</f>
        <v>Livello di interesse “esterno”(1.1)</v>
      </c>
      <c r="S207" s="192" t="str">
        <f>'Val testo - PNA 2019'!$A$12</f>
        <v>Grado di discrezionalità del decisore interno alla PA rispetto al processo (1.2)</v>
      </c>
      <c r="T207" s="192" t="str">
        <f>'Val testo - PNA 2019'!$A$20</f>
        <v>Manifestazione di eventi corruttivi o di maladministration in passato (1.3)</v>
      </c>
      <c r="U207" s="192" t="str">
        <f>'Val testo - PNA 2019'!$A$28</f>
        <v>Complessità/opacità del processo decisionale (1.4)</v>
      </c>
      <c r="V207" s="192" t="str">
        <f>'Val testo - PNA 2019'!$A$36</f>
        <v>Livello di collaborazione del responsabile del processo (1.5)</v>
      </c>
      <c r="W207" s="193" t="s">
        <v>1276</v>
      </c>
      <c r="X207" s="192" t="str">
        <f>'Val testo - PNA 2019'!$A$46</f>
        <v>Impatto organizzativo (2.1)</v>
      </c>
      <c r="Y207" s="192" t="str">
        <f>'Val testo - PNA 2019'!$A$54</f>
        <v>Impatto derivante dalla definizione dei ruoli/responsabilità (2.2)</v>
      </c>
      <c r="Z207" s="192" t="str">
        <f>'Val testo - PNA 2019'!$A$62</f>
        <v>Impatto economico (2.3)</v>
      </c>
      <c r="AA207" s="192" t="str">
        <f>'Val testo - PNA 2019'!$A$70</f>
        <v>Impatto reputazionale (2.4)</v>
      </c>
      <c r="AB207" s="192" t="str">
        <f>'Val testo - PNA 2019'!$A$78</f>
        <v>Impatto organizzativo, economico e sull'immagine (2.5)</v>
      </c>
      <c r="AC207" s="193" t="s">
        <v>1276</v>
      </c>
      <c r="AD207" s="194" t="s">
        <v>1277</v>
      </c>
      <c r="AE207" s="194" t="s">
        <v>1278</v>
      </c>
      <c r="AF207" s="174" t="s">
        <v>1382</v>
      </c>
      <c r="AG207" s="173" t="s">
        <v>1303</v>
      </c>
      <c r="AH207" s="22" t="s">
        <v>1293</v>
      </c>
      <c r="AI207" s="22" t="s">
        <v>1387</v>
      </c>
      <c r="AJ207" s="28"/>
      <c r="AK207" s="28"/>
    </row>
    <row r="208" spans="1:37" ht="21" hidden="1" outlineLevel="1" x14ac:dyDescent="0.2">
      <c r="A208" s="161"/>
      <c r="B208" s="161"/>
      <c r="C208" s="24" t="s">
        <v>30</v>
      </c>
      <c r="D208" s="24" t="s">
        <v>30</v>
      </c>
      <c r="E208" s="24" t="s">
        <v>30</v>
      </c>
      <c r="F208" s="24" t="s">
        <v>30</v>
      </c>
      <c r="G208" s="152" t="str">
        <f>AG208</f>
        <v>--</v>
      </c>
      <c r="H208" s="109">
        <f>AH208</f>
        <v>0</v>
      </c>
      <c r="I208" s="25" t="s">
        <v>30</v>
      </c>
      <c r="J208" s="31" t="s">
        <v>30</v>
      </c>
      <c r="K208" s="82"/>
      <c r="L208" s="31"/>
      <c r="M208" s="24"/>
      <c r="N208" s="24"/>
      <c r="O208" s="24"/>
      <c r="P208" s="24"/>
      <c r="Q208" s="161"/>
      <c r="R208" s="105"/>
      <c r="S208" s="106"/>
      <c r="T208" s="106"/>
      <c r="U208" s="106"/>
      <c r="V208" s="105"/>
      <c r="W208" s="107">
        <f>SUM(R208:V208)/5</f>
        <v>0</v>
      </c>
      <c r="X208" s="106"/>
      <c r="Y208" s="106"/>
      <c r="Z208" s="106"/>
      <c r="AA208" s="106"/>
      <c r="AB208" s="106"/>
      <c r="AC208" s="107">
        <f>SUM(X208:AB208)/5</f>
        <v>0</v>
      </c>
      <c r="AD208" s="108" t="str">
        <f>IF(AE208=0,"--",IF(AE208&lt;='[4]db fasce di rischio'!$B$4,'[4]db fasce di rischio'!$A$2,IF(AE208&lt;='[4]db fasce di rischio'!$D$4,'[4]db fasce di rischio'!$C$2,IF(AE208&lt;='[4]db fasce di rischio'!$F$4,'[4]db fasce di rischio'!$E$2,IF(AE208&lt;='[4]db fasce di rischio'!$H$4,'[4]db fasce di rischio'!$G$2,"")))))</f>
        <v>--</v>
      </c>
      <c r="AE208" s="109">
        <f t="shared" ref="AE208:AE222" si="64">W208*AC208</f>
        <v>0</v>
      </c>
      <c r="AF208" s="106"/>
      <c r="AG208" s="108" t="str">
        <f>IF(AH208=0,"--",IF(AH208&lt;='db fasce di rischio'!$B$4,'db fasce di rischio'!$A$2,IF(AH208&lt;='db fasce di rischio'!$D$4,'db fasce di rischio'!$C$2,IF(AH208&lt;='db fasce di rischio'!$F$4,'db fasce di rischio'!$E$2,IF(AH208&lt;='db fasce di rischio'!$H$4,'db fasce di rischio'!$G$2,"")))))</f>
        <v>--</v>
      </c>
      <c r="AH208" s="109">
        <f t="shared" ref="AH208:AH222" si="65">AF208*AE208</f>
        <v>0</v>
      </c>
      <c r="AI208" s="108" t="str">
        <f t="shared" ref="AI208:AI222" si="66">AG208</f>
        <v>--</v>
      </c>
      <c r="AJ208" s="28"/>
      <c r="AK208" s="28"/>
    </row>
    <row r="209" spans="1:37" ht="21" hidden="1" outlineLevel="1" x14ac:dyDescent="0.2">
      <c r="A209" s="161"/>
      <c r="B209" s="161"/>
      <c r="C209" s="24" t="s">
        <v>30</v>
      </c>
      <c r="D209" s="24" t="s">
        <v>30</v>
      </c>
      <c r="E209" s="24" t="s">
        <v>30</v>
      </c>
      <c r="F209" s="24" t="s">
        <v>30</v>
      </c>
      <c r="G209" s="152" t="str">
        <f t="shared" ref="G209:G222" si="67">AG209</f>
        <v>--</v>
      </c>
      <c r="H209" s="109">
        <f t="shared" ref="H209:H222" si="68">AH209</f>
        <v>0</v>
      </c>
      <c r="I209" s="25" t="s">
        <v>30</v>
      </c>
      <c r="J209" s="31" t="s">
        <v>30</v>
      </c>
      <c r="K209" s="82"/>
      <c r="L209" s="31"/>
      <c r="M209" s="24"/>
      <c r="N209" s="24"/>
      <c r="O209" s="24"/>
      <c r="P209" s="24"/>
      <c r="Q209" s="161"/>
      <c r="R209" s="105"/>
      <c r="S209" s="106"/>
      <c r="T209" s="106"/>
      <c r="U209" s="106"/>
      <c r="V209" s="105"/>
      <c r="W209" s="107">
        <f t="shared" ref="W209:W222" si="69">SUM(R209:V209)/5</f>
        <v>0</v>
      </c>
      <c r="X209" s="106"/>
      <c r="Y209" s="106"/>
      <c r="Z209" s="106"/>
      <c r="AA209" s="106"/>
      <c r="AB209" s="106"/>
      <c r="AC209" s="107">
        <f t="shared" ref="AC209:AC222" si="70">SUM(X209:AB209)/5</f>
        <v>0</v>
      </c>
      <c r="AD209" s="108" t="str">
        <f>IF(AE209=0,"--",IF(AE209&lt;='[4]db fasce di rischio'!$B$4,'[4]db fasce di rischio'!$A$2,IF(AE209&lt;='[4]db fasce di rischio'!$D$4,'[4]db fasce di rischio'!$C$2,IF(AE209&lt;='[4]db fasce di rischio'!$F$4,'[4]db fasce di rischio'!$E$2,IF(AE209&lt;='[4]db fasce di rischio'!$H$4,'[4]db fasce di rischio'!$G$2,"")))))</f>
        <v>--</v>
      </c>
      <c r="AE209" s="109">
        <f t="shared" si="64"/>
        <v>0</v>
      </c>
      <c r="AF209" s="106"/>
      <c r="AG209" s="108" t="str">
        <f>IF(AH209=0,"--",IF(AH209&lt;='db fasce di rischio'!$B$4,'db fasce di rischio'!$A$2,IF(AH209&lt;='db fasce di rischio'!$D$4,'db fasce di rischio'!$C$2,IF(AH209&lt;='db fasce di rischio'!$F$4,'db fasce di rischio'!$E$2,IF(AH209&lt;='db fasce di rischio'!$H$4,'db fasce di rischio'!$G$2,"")))))</f>
        <v>--</v>
      </c>
      <c r="AH209" s="109">
        <f t="shared" si="65"/>
        <v>0</v>
      </c>
      <c r="AI209" s="108" t="str">
        <f t="shared" si="66"/>
        <v>--</v>
      </c>
      <c r="AJ209" s="28"/>
      <c r="AK209" s="28"/>
    </row>
    <row r="210" spans="1:37" ht="21" hidden="1" outlineLevel="1" x14ac:dyDescent="0.2">
      <c r="A210" s="161"/>
      <c r="B210" s="161"/>
      <c r="C210" s="24" t="s">
        <v>30</v>
      </c>
      <c r="D210" s="24" t="s">
        <v>30</v>
      </c>
      <c r="E210" s="24" t="s">
        <v>30</v>
      </c>
      <c r="F210" s="24" t="s">
        <v>30</v>
      </c>
      <c r="G210" s="152" t="str">
        <f t="shared" si="67"/>
        <v>--</v>
      </c>
      <c r="H210" s="109">
        <f t="shared" si="68"/>
        <v>0</v>
      </c>
      <c r="I210" s="25" t="s">
        <v>30</v>
      </c>
      <c r="J210" s="31" t="s">
        <v>30</v>
      </c>
      <c r="K210" s="82"/>
      <c r="L210" s="31"/>
      <c r="M210" s="24"/>
      <c r="N210" s="24"/>
      <c r="O210" s="24"/>
      <c r="P210" s="24"/>
      <c r="Q210" s="161"/>
      <c r="R210" s="105"/>
      <c r="S210" s="106"/>
      <c r="T210" s="106"/>
      <c r="U210" s="106"/>
      <c r="V210" s="105"/>
      <c r="W210" s="107">
        <f t="shared" si="69"/>
        <v>0</v>
      </c>
      <c r="X210" s="106"/>
      <c r="Y210" s="106"/>
      <c r="Z210" s="106"/>
      <c r="AA210" s="106"/>
      <c r="AB210" s="106"/>
      <c r="AC210" s="107">
        <f t="shared" si="70"/>
        <v>0</v>
      </c>
      <c r="AD210" s="108" t="str">
        <f>IF(AE210=0,"--",IF(AE210&lt;='[4]db fasce di rischio'!$B$4,'[4]db fasce di rischio'!$A$2,IF(AE210&lt;='[4]db fasce di rischio'!$D$4,'[4]db fasce di rischio'!$C$2,IF(AE210&lt;='[4]db fasce di rischio'!$F$4,'[4]db fasce di rischio'!$E$2,IF(AE210&lt;='[4]db fasce di rischio'!$H$4,'[4]db fasce di rischio'!$G$2,"")))))</f>
        <v>--</v>
      </c>
      <c r="AE210" s="109">
        <f t="shared" si="64"/>
        <v>0</v>
      </c>
      <c r="AF210" s="106"/>
      <c r="AG210" s="108" t="str">
        <f>IF(AH210=0,"--",IF(AH210&lt;='db fasce di rischio'!$B$4,'db fasce di rischio'!$A$2,IF(AH210&lt;='db fasce di rischio'!$D$4,'db fasce di rischio'!$C$2,IF(AH210&lt;='db fasce di rischio'!$F$4,'db fasce di rischio'!$E$2,IF(AH210&lt;='db fasce di rischio'!$H$4,'db fasce di rischio'!$G$2,"")))))</f>
        <v>--</v>
      </c>
      <c r="AH210" s="109">
        <f t="shared" si="65"/>
        <v>0</v>
      </c>
      <c r="AI210" s="108" t="str">
        <f t="shared" si="66"/>
        <v>--</v>
      </c>
      <c r="AJ210" s="28"/>
      <c r="AK210" s="28"/>
    </row>
    <row r="211" spans="1:37" ht="21" hidden="1" outlineLevel="1" x14ac:dyDescent="0.2">
      <c r="A211" s="161"/>
      <c r="B211" s="161"/>
      <c r="C211" s="24" t="s">
        <v>30</v>
      </c>
      <c r="D211" s="24" t="s">
        <v>30</v>
      </c>
      <c r="E211" s="24" t="s">
        <v>30</v>
      </c>
      <c r="F211" s="24" t="s">
        <v>30</v>
      </c>
      <c r="G211" s="152" t="str">
        <f t="shared" si="67"/>
        <v>--</v>
      </c>
      <c r="H211" s="109">
        <f t="shared" si="68"/>
        <v>0</v>
      </c>
      <c r="I211" s="25" t="s">
        <v>30</v>
      </c>
      <c r="J211" s="31" t="s">
        <v>30</v>
      </c>
      <c r="K211" s="82"/>
      <c r="L211" s="31"/>
      <c r="M211" s="24"/>
      <c r="N211" s="24"/>
      <c r="O211" s="24"/>
      <c r="P211" s="24"/>
      <c r="Q211" s="161"/>
      <c r="R211" s="105"/>
      <c r="S211" s="106"/>
      <c r="T211" s="106"/>
      <c r="U211" s="106"/>
      <c r="V211" s="105"/>
      <c r="W211" s="107">
        <f t="shared" si="69"/>
        <v>0</v>
      </c>
      <c r="X211" s="106"/>
      <c r="Y211" s="106"/>
      <c r="Z211" s="106"/>
      <c r="AA211" s="106"/>
      <c r="AB211" s="106"/>
      <c r="AC211" s="107">
        <f t="shared" si="70"/>
        <v>0</v>
      </c>
      <c r="AD211" s="108" t="str">
        <f>IF(AE211=0,"--",IF(AE211&lt;='[4]db fasce di rischio'!$B$4,'[4]db fasce di rischio'!$A$2,IF(AE211&lt;='[4]db fasce di rischio'!$D$4,'[4]db fasce di rischio'!$C$2,IF(AE211&lt;='[4]db fasce di rischio'!$F$4,'[4]db fasce di rischio'!$E$2,IF(AE211&lt;='[4]db fasce di rischio'!$H$4,'[4]db fasce di rischio'!$G$2,"")))))</f>
        <v>--</v>
      </c>
      <c r="AE211" s="109">
        <f t="shared" si="64"/>
        <v>0</v>
      </c>
      <c r="AF211" s="106"/>
      <c r="AG211" s="108" t="str">
        <f>IF(AH211=0,"--",IF(AH211&lt;='db fasce di rischio'!$B$4,'db fasce di rischio'!$A$2,IF(AH211&lt;='db fasce di rischio'!$D$4,'db fasce di rischio'!$C$2,IF(AH211&lt;='db fasce di rischio'!$F$4,'db fasce di rischio'!$E$2,IF(AH211&lt;='db fasce di rischio'!$H$4,'db fasce di rischio'!$G$2,"")))))</f>
        <v>--</v>
      </c>
      <c r="AH211" s="109">
        <f t="shared" si="65"/>
        <v>0</v>
      </c>
      <c r="AI211" s="108" t="str">
        <f t="shared" si="66"/>
        <v>--</v>
      </c>
      <c r="AJ211" s="28"/>
      <c r="AK211" s="28"/>
    </row>
    <row r="212" spans="1:37" ht="21" hidden="1" outlineLevel="1" x14ac:dyDescent="0.2">
      <c r="A212" s="161"/>
      <c r="B212" s="161"/>
      <c r="C212" s="24" t="s">
        <v>30</v>
      </c>
      <c r="D212" s="24" t="s">
        <v>30</v>
      </c>
      <c r="E212" s="24" t="s">
        <v>30</v>
      </c>
      <c r="F212" s="24" t="s">
        <v>30</v>
      </c>
      <c r="G212" s="152" t="str">
        <f t="shared" si="67"/>
        <v>--</v>
      </c>
      <c r="H212" s="109">
        <f t="shared" si="68"/>
        <v>0</v>
      </c>
      <c r="I212" s="25" t="s">
        <v>30</v>
      </c>
      <c r="J212" s="31" t="s">
        <v>30</v>
      </c>
      <c r="K212" s="82"/>
      <c r="L212" s="31"/>
      <c r="M212" s="24"/>
      <c r="N212" s="24"/>
      <c r="O212" s="24"/>
      <c r="P212" s="24"/>
      <c r="Q212" s="161"/>
      <c r="R212" s="105"/>
      <c r="S212" s="106"/>
      <c r="T212" s="106"/>
      <c r="U212" s="106"/>
      <c r="V212" s="105"/>
      <c r="W212" s="107">
        <f t="shared" si="69"/>
        <v>0</v>
      </c>
      <c r="X212" s="106"/>
      <c r="Y212" s="106"/>
      <c r="Z212" s="106"/>
      <c r="AA212" s="106"/>
      <c r="AB212" s="106"/>
      <c r="AC212" s="107">
        <f t="shared" si="70"/>
        <v>0</v>
      </c>
      <c r="AD212" s="108" t="str">
        <f>IF(AE212=0,"--",IF(AE212&lt;='[4]db fasce di rischio'!$B$4,'[4]db fasce di rischio'!$A$2,IF(AE212&lt;='[4]db fasce di rischio'!$D$4,'[4]db fasce di rischio'!$C$2,IF(AE212&lt;='[4]db fasce di rischio'!$F$4,'[4]db fasce di rischio'!$E$2,IF(AE212&lt;='[4]db fasce di rischio'!$H$4,'[4]db fasce di rischio'!$G$2,"")))))</f>
        <v>--</v>
      </c>
      <c r="AE212" s="109">
        <f t="shared" si="64"/>
        <v>0</v>
      </c>
      <c r="AF212" s="106"/>
      <c r="AG212" s="108" t="str">
        <f>IF(AH212=0,"--",IF(AH212&lt;='db fasce di rischio'!$B$4,'db fasce di rischio'!$A$2,IF(AH212&lt;='db fasce di rischio'!$D$4,'db fasce di rischio'!$C$2,IF(AH212&lt;='db fasce di rischio'!$F$4,'db fasce di rischio'!$E$2,IF(AH212&lt;='db fasce di rischio'!$H$4,'db fasce di rischio'!$G$2,"")))))</f>
        <v>--</v>
      </c>
      <c r="AH212" s="109">
        <f t="shared" si="65"/>
        <v>0</v>
      </c>
      <c r="AI212" s="108" t="str">
        <f t="shared" si="66"/>
        <v>--</v>
      </c>
      <c r="AJ212" s="28"/>
      <c r="AK212" s="28"/>
    </row>
    <row r="213" spans="1:37" ht="21" hidden="1" outlineLevel="1" x14ac:dyDescent="0.2">
      <c r="A213" s="161"/>
      <c r="B213" s="161"/>
      <c r="C213" s="24" t="s">
        <v>30</v>
      </c>
      <c r="D213" s="24" t="s">
        <v>30</v>
      </c>
      <c r="E213" s="24" t="s">
        <v>30</v>
      </c>
      <c r="F213" s="24" t="s">
        <v>30</v>
      </c>
      <c r="G213" s="152" t="str">
        <f t="shared" si="67"/>
        <v>--</v>
      </c>
      <c r="H213" s="109">
        <f t="shared" si="68"/>
        <v>0</v>
      </c>
      <c r="I213" s="25" t="s">
        <v>30</v>
      </c>
      <c r="J213" s="31" t="s">
        <v>30</v>
      </c>
      <c r="K213" s="82"/>
      <c r="L213" s="31"/>
      <c r="M213" s="24"/>
      <c r="N213" s="24"/>
      <c r="O213" s="24"/>
      <c r="P213" s="24"/>
      <c r="Q213" s="161"/>
      <c r="R213" s="105"/>
      <c r="S213" s="106"/>
      <c r="T213" s="106"/>
      <c r="U213" s="106"/>
      <c r="V213" s="105"/>
      <c r="W213" s="107">
        <f t="shared" si="69"/>
        <v>0</v>
      </c>
      <c r="X213" s="106"/>
      <c r="Y213" s="106"/>
      <c r="Z213" s="106"/>
      <c r="AA213" s="106"/>
      <c r="AB213" s="106"/>
      <c r="AC213" s="107">
        <f t="shared" si="70"/>
        <v>0</v>
      </c>
      <c r="AD213" s="108" t="str">
        <f>IF(AE213=0,"--",IF(AE213&lt;='[4]db fasce di rischio'!$B$4,'[4]db fasce di rischio'!$A$2,IF(AE213&lt;='[4]db fasce di rischio'!$D$4,'[4]db fasce di rischio'!$C$2,IF(AE213&lt;='[4]db fasce di rischio'!$F$4,'[4]db fasce di rischio'!$E$2,IF(AE213&lt;='[4]db fasce di rischio'!$H$4,'[4]db fasce di rischio'!$G$2,"")))))</f>
        <v>--</v>
      </c>
      <c r="AE213" s="109">
        <f t="shared" si="64"/>
        <v>0</v>
      </c>
      <c r="AF213" s="106"/>
      <c r="AG213" s="108" t="str">
        <f>IF(AH213=0,"--",IF(AH213&lt;='db fasce di rischio'!$B$4,'db fasce di rischio'!$A$2,IF(AH213&lt;='db fasce di rischio'!$D$4,'db fasce di rischio'!$C$2,IF(AH213&lt;='db fasce di rischio'!$F$4,'db fasce di rischio'!$E$2,IF(AH213&lt;='db fasce di rischio'!$H$4,'db fasce di rischio'!$G$2,"")))))</f>
        <v>--</v>
      </c>
      <c r="AH213" s="109">
        <f t="shared" si="65"/>
        <v>0</v>
      </c>
      <c r="AI213" s="108" t="str">
        <f t="shared" si="66"/>
        <v>--</v>
      </c>
      <c r="AJ213" s="28"/>
      <c r="AK213" s="28"/>
    </row>
    <row r="214" spans="1:37" ht="21" hidden="1" outlineLevel="1" x14ac:dyDescent="0.2">
      <c r="A214" s="161"/>
      <c r="B214" s="161"/>
      <c r="C214" s="24" t="s">
        <v>30</v>
      </c>
      <c r="D214" s="24" t="s">
        <v>30</v>
      </c>
      <c r="E214" s="24" t="s">
        <v>30</v>
      </c>
      <c r="F214" s="24" t="s">
        <v>30</v>
      </c>
      <c r="G214" s="152" t="str">
        <f t="shared" si="67"/>
        <v>--</v>
      </c>
      <c r="H214" s="109">
        <f t="shared" si="68"/>
        <v>0</v>
      </c>
      <c r="I214" s="25" t="s">
        <v>30</v>
      </c>
      <c r="J214" s="31" t="s">
        <v>30</v>
      </c>
      <c r="K214" s="82"/>
      <c r="L214" s="31"/>
      <c r="M214" s="24"/>
      <c r="N214" s="24"/>
      <c r="O214" s="24"/>
      <c r="P214" s="24"/>
      <c r="Q214" s="161"/>
      <c r="R214" s="105"/>
      <c r="S214" s="106"/>
      <c r="T214" s="106"/>
      <c r="U214" s="106"/>
      <c r="V214" s="105"/>
      <c r="W214" s="107">
        <f t="shared" si="69"/>
        <v>0</v>
      </c>
      <c r="X214" s="106"/>
      <c r="Y214" s="106"/>
      <c r="Z214" s="106"/>
      <c r="AA214" s="106"/>
      <c r="AB214" s="106"/>
      <c r="AC214" s="107">
        <f t="shared" si="70"/>
        <v>0</v>
      </c>
      <c r="AD214" s="108" t="str">
        <f>IF(AE214=0,"--",IF(AE214&lt;='[4]db fasce di rischio'!$B$4,'[4]db fasce di rischio'!$A$2,IF(AE214&lt;='[4]db fasce di rischio'!$D$4,'[4]db fasce di rischio'!$C$2,IF(AE214&lt;='[4]db fasce di rischio'!$F$4,'[4]db fasce di rischio'!$E$2,IF(AE214&lt;='[4]db fasce di rischio'!$H$4,'[4]db fasce di rischio'!$G$2,"")))))</f>
        <v>--</v>
      </c>
      <c r="AE214" s="109">
        <f t="shared" si="64"/>
        <v>0</v>
      </c>
      <c r="AF214" s="106"/>
      <c r="AG214" s="108" t="str">
        <f>IF(AH214=0,"--",IF(AH214&lt;='db fasce di rischio'!$B$4,'db fasce di rischio'!$A$2,IF(AH214&lt;='db fasce di rischio'!$D$4,'db fasce di rischio'!$C$2,IF(AH214&lt;='db fasce di rischio'!$F$4,'db fasce di rischio'!$E$2,IF(AH214&lt;='db fasce di rischio'!$H$4,'db fasce di rischio'!$G$2,"")))))</f>
        <v>--</v>
      </c>
      <c r="AH214" s="109">
        <f t="shared" si="65"/>
        <v>0</v>
      </c>
      <c r="AI214" s="108" t="str">
        <f t="shared" si="66"/>
        <v>--</v>
      </c>
      <c r="AJ214" s="28"/>
      <c r="AK214" s="28"/>
    </row>
    <row r="215" spans="1:37" ht="21" hidden="1" outlineLevel="1" x14ac:dyDescent="0.2">
      <c r="A215" s="161"/>
      <c r="B215" s="161"/>
      <c r="C215" s="24" t="s">
        <v>30</v>
      </c>
      <c r="D215" s="24" t="s">
        <v>30</v>
      </c>
      <c r="E215" s="24" t="s">
        <v>30</v>
      </c>
      <c r="F215" s="24" t="s">
        <v>30</v>
      </c>
      <c r="G215" s="152" t="str">
        <f t="shared" si="67"/>
        <v>--</v>
      </c>
      <c r="H215" s="109">
        <f t="shared" si="68"/>
        <v>0</v>
      </c>
      <c r="I215" s="25" t="s">
        <v>30</v>
      </c>
      <c r="J215" s="31" t="s">
        <v>30</v>
      </c>
      <c r="K215" s="82"/>
      <c r="L215" s="31"/>
      <c r="M215" s="24"/>
      <c r="N215" s="24"/>
      <c r="O215" s="24"/>
      <c r="P215" s="24"/>
      <c r="Q215" s="161"/>
      <c r="R215" s="105"/>
      <c r="S215" s="106"/>
      <c r="T215" s="106"/>
      <c r="U215" s="106"/>
      <c r="V215" s="105"/>
      <c r="W215" s="107">
        <f t="shared" si="69"/>
        <v>0</v>
      </c>
      <c r="X215" s="106"/>
      <c r="Y215" s="106"/>
      <c r="Z215" s="106"/>
      <c r="AA215" s="106"/>
      <c r="AB215" s="106"/>
      <c r="AC215" s="107">
        <f t="shared" si="70"/>
        <v>0</v>
      </c>
      <c r="AD215" s="108" t="str">
        <f>IF(AE215=0,"--",IF(AE215&lt;='[4]db fasce di rischio'!$B$4,'[4]db fasce di rischio'!$A$2,IF(AE215&lt;='[4]db fasce di rischio'!$D$4,'[4]db fasce di rischio'!$C$2,IF(AE215&lt;='[4]db fasce di rischio'!$F$4,'[4]db fasce di rischio'!$E$2,IF(AE215&lt;='[4]db fasce di rischio'!$H$4,'[4]db fasce di rischio'!$G$2,"")))))</f>
        <v>--</v>
      </c>
      <c r="AE215" s="109">
        <f t="shared" si="64"/>
        <v>0</v>
      </c>
      <c r="AF215" s="106"/>
      <c r="AG215" s="108" t="str">
        <f>IF(AH215=0,"--",IF(AH215&lt;='db fasce di rischio'!$B$4,'db fasce di rischio'!$A$2,IF(AH215&lt;='db fasce di rischio'!$D$4,'db fasce di rischio'!$C$2,IF(AH215&lt;='db fasce di rischio'!$F$4,'db fasce di rischio'!$E$2,IF(AH215&lt;='db fasce di rischio'!$H$4,'db fasce di rischio'!$G$2,"")))))</f>
        <v>--</v>
      </c>
      <c r="AH215" s="109">
        <f t="shared" si="65"/>
        <v>0</v>
      </c>
      <c r="AI215" s="108" t="str">
        <f t="shared" si="66"/>
        <v>--</v>
      </c>
      <c r="AJ215" s="28"/>
      <c r="AK215" s="28"/>
    </row>
    <row r="216" spans="1:37" ht="21" hidden="1" outlineLevel="1" x14ac:dyDescent="0.2">
      <c r="A216" s="161"/>
      <c r="B216" s="161"/>
      <c r="C216" s="24" t="s">
        <v>30</v>
      </c>
      <c r="D216" s="24" t="s">
        <v>30</v>
      </c>
      <c r="E216" s="24" t="s">
        <v>30</v>
      </c>
      <c r="F216" s="24" t="s">
        <v>30</v>
      </c>
      <c r="G216" s="152" t="str">
        <f t="shared" si="67"/>
        <v>--</v>
      </c>
      <c r="H216" s="109">
        <f t="shared" si="68"/>
        <v>0</v>
      </c>
      <c r="I216" s="25" t="s">
        <v>30</v>
      </c>
      <c r="J216" s="31" t="s">
        <v>30</v>
      </c>
      <c r="K216" s="83"/>
      <c r="L216" s="31"/>
      <c r="M216" s="24"/>
      <c r="N216" s="24"/>
      <c r="O216" s="24"/>
      <c r="P216" s="24"/>
      <c r="Q216" s="161"/>
      <c r="R216" s="105"/>
      <c r="S216" s="106"/>
      <c r="T216" s="106"/>
      <c r="U216" s="106"/>
      <c r="V216" s="105"/>
      <c r="W216" s="107">
        <f t="shared" si="69"/>
        <v>0</v>
      </c>
      <c r="X216" s="106"/>
      <c r="Y216" s="106"/>
      <c r="Z216" s="106"/>
      <c r="AA216" s="106"/>
      <c r="AB216" s="106"/>
      <c r="AC216" s="107">
        <f t="shared" si="70"/>
        <v>0</v>
      </c>
      <c r="AD216" s="108" t="str">
        <f>IF(AE216=0,"--",IF(AE216&lt;='[4]db fasce di rischio'!$B$4,'[4]db fasce di rischio'!$A$2,IF(AE216&lt;='[4]db fasce di rischio'!$D$4,'[4]db fasce di rischio'!$C$2,IF(AE216&lt;='[4]db fasce di rischio'!$F$4,'[4]db fasce di rischio'!$E$2,IF(AE216&lt;='[4]db fasce di rischio'!$H$4,'[4]db fasce di rischio'!$G$2,"")))))</f>
        <v>--</v>
      </c>
      <c r="AE216" s="109">
        <f t="shared" si="64"/>
        <v>0</v>
      </c>
      <c r="AF216" s="106"/>
      <c r="AG216" s="108" t="str">
        <f>IF(AH216=0,"--",IF(AH216&lt;='db fasce di rischio'!$B$4,'db fasce di rischio'!$A$2,IF(AH216&lt;='db fasce di rischio'!$D$4,'db fasce di rischio'!$C$2,IF(AH216&lt;='db fasce di rischio'!$F$4,'db fasce di rischio'!$E$2,IF(AH216&lt;='db fasce di rischio'!$H$4,'db fasce di rischio'!$G$2,"")))))</f>
        <v>--</v>
      </c>
      <c r="AH216" s="109">
        <f t="shared" si="65"/>
        <v>0</v>
      </c>
      <c r="AI216" s="108" t="str">
        <f t="shared" si="66"/>
        <v>--</v>
      </c>
      <c r="AJ216" s="28"/>
      <c r="AK216" s="28"/>
    </row>
    <row r="217" spans="1:37" ht="21" hidden="1" outlineLevel="1" x14ac:dyDescent="0.2">
      <c r="A217" s="161"/>
      <c r="B217" s="161"/>
      <c r="C217" s="24" t="s">
        <v>30</v>
      </c>
      <c r="D217" s="24" t="s">
        <v>30</v>
      </c>
      <c r="E217" s="24" t="s">
        <v>30</v>
      </c>
      <c r="F217" s="24" t="s">
        <v>30</v>
      </c>
      <c r="G217" s="152" t="str">
        <f t="shared" si="67"/>
        <v>--</v>
      </c>
      <c r="H217" s="109">
        <f t="shared" si="68"/>
        <v>0</v>
      </c>
      <c r="I217" s="25" t="s">
        <v>30</v>
      </c>
      <c r="J217" s="31" t="s">
        <v>30</v>
      </c>
      <c r="K217" s="83"/>
      <c r="L217" s="31"/>
      <c r="M217" s="24"/>
      <c r="N217" s="24"/>
      <c r="O217" s="24"/>
      <c r="P217" s="24"/>
      <c r="Q217" s="161"/>
      <c r="R217" s="105"/>
      <c r="S217" s="106"/>
      <c r="T217" s="106"/>
      <c r="U217" s="106"/>
      <c r="V217" s="105"/>
      <c r="W217" s="107">
        <f t="shared" si="69"/>
        <v>0</v>
      </c>
      <c r="X217" s="106"/>
      <c r="Y217" s="106"/>
      <c r="Z217" s="106"/>
      <c r="AA217" s="106"/>
      <c r="AB217" s="106"/>
      <c r="AC217" s="107">
        <f t="shared" si="70"/>
        <v>0</v>
      </c>
      <c r="AD217" s="108" t="str">
        <f>IF(AE217=0,"--",IF(AE217&lt;='[4]db fasce di rischio'!$B$4,'[4]db fasce di rischio'!$A$2,IF(AE217&lt;='[4]db fasce di rischio'!$D$4,'[4]db fasce di rischio'!$C$2,IF(AE217&lt;='[4]db fasce di rischio'!$F$4,'[4]db fasce di rischio'!$E$2,IF(AE217&lt;='[4]db fasce di rischio'!$H$4,'[4]db fasce di rischio'!$G$2,"")))))</f>
        <v>--</v>
      </c>
      <c r="AE217" s="109">
        <f t="shared" si="64"/>
        <v>0</v>
      </c>
      <c r="AF217" s="106"/>
      <c r="AG217" s="108" t="str">
        <f>IF(AH217=0,"--",IF(AH217&lt;='db fasce di rischio'!$B$4,'db fasce di rischio'!$A$2,IF(AH217&lt;='db fasce di rischio'!$D$4,'db fasce di rischio'!$C$2,IF(AH217&lt;='db fasce di rischio'!$F$4,'db fasce di rischio'!$E$2,IF(AH217&lt;='db fasce di rischio'!$H$4,'db fasce di rischio'!$G$2,"")))))</f>
        <v>--</v>
      </c>
      <c r="AH217" s="109">
        <f t="shared" si="65"/>
        <v>0</v>
      </c>
      <c r="AI217" s="108" t="str">
        <f t="shared" si="66"/>
        <v>--</v>
      </c>
      <c r="AJ217" s="28"/>
      <c r="AK217" s="28"/>
    </row>
    <row r="218" spans="1:37" ht="21" hidden="1" outlineLevel="1" x14ac:dyDescent="0.2">
      <c r="A218" s="161"/>
      <c r="B218" s="161"/>
      <c r="C218" s="24" t="s">
        <v>30</v>
      </c>
      <c r="D218" s="24" t="s">
        <v>30</v>
      </c>
      <c r="E218" s="24" t="s">
        <v>30</v>
      </c>
      <c r="F218" s="24" t="s">
        <v>30</v>
      </c>
      <c r="G218" s="152" t="str">
        <f t="shared" si="67"/>
        <v>--</v>
      </c>
      <c r="H218" s="109">
        <f t="shared" si="68"/>
        <v>0</v>
      </c>
      <c r="I218" s="25" t="s">
        <v>30</v>
      </c>
      <c r="J218" s="31" t="s">
        <v>30</v>
      </c>
      <c r="K218" s="83"/>
      <c r="L218" s="31"/>
      <c r="M218" s="24"/>
      <c r="N218" s="24"/>
      <c r="O218" s="24"/>
      <c r="P218" s="24"/>
      <c r="Q218" s="161"/>
      <c r="R218" s="105"/>
      <c r="S218" s="106"/>
      <c r="T218" s="106"/>
      <c r="U218" s="106"/>
      <c r="V218" s="105"/>
      <c r="W218" s="107">
        <f t="shared" si="69"/>
        <v>0</v>
      </c>
      <c r="X218" s="106"/>
      <c r="Y218" s="106"/>
      <c r="Z218" s="106"/>
      <c r="AA218" s="106"/>
      <c r="AB218" s="106"/>
      <c r="AC218" s="107">
        <f t="shared" si="70"/>
        <v>0</v>
      </c>
      <c r="AD218" s="108" t="str">
        <f>IF(AE218=0,"--",IF(AE218&lt;='[4]db fasce di rischio'!$B$4,'[4]db fasce di rischio'!$A$2,IF(AE218&lt;='[4]db fasce di rischio'!$D$4,'[4]db fasce di rischio'!$C$2,IF(AE218&lt;='[4]db fasce di rischio'!$F$4,'[4]db fasce di rischio'!$E$2,IF(AE218&lt;='[4]db fasce di rischio'!$H$4,'[4]db fasce di rischio'!$G$2,"")))))</f>
        <v>--</v>
      </c>
      <c r="AE218" s="109">
        <f t="shared" si="64"/>
        <v>0</v>
      </c>
      <c r="AF218" s="106"/>
      <c r="AG218" s="108" t="str">
        <f>IF(AH218=0,"--",IF(AH218&lt;='db fasce di rischio'!$B$4,'db fasce di rischio'!$A$2,IF(AH218&lt;='db fasce di rischio'!$D$4,'db fasce di rischio'!$C$2,IF(AH218&lt;='db fasce di rischio'!$F$4,'db fasce di rischio'!$E$2,IF(AH218&lt;='db fasce di rischio'!$H$4,'db fasce di rischio'!$G$2,"")))))</f>
        <v>--</v>
      </c>
      <c r="AH218" s="109">
        <f t="shared" si="65"/>
        <v>0</v>
      </c>
      <c r="AI218" s="108" t="str">
        <f t="shared" si="66"/>
        <v>--</v>
      </c>
      <c r="AJ218" s="28"/>
      <c r="AK218" s="28"/>
    </row>
    <row r="219" spans="1:37" ht="21" hidden="1" outlineLevel="1" x14ac:dyDescent="0.2">
      <c r="A219" s="161"/>
      <c r="B219" s="161"/>
      <c r="C219" s="24" t="s">
        <v>30</v>
      </c>
      <c r="D219" s="24" t="s">
        <v>30</v>
      </c>
      <c r="E219" s="24" t="s">
        <v>30</v>
      </c>
      <c r="F219" s="24" t="s">
        <v>30</v>
      </c>
      <c r="G219" s="152" t="str">
        <f t="shared" si="67"/>
        <v>--</v>
      </c>
      <c r="H219" s="109">
        <f t="shared" si="68"/>
        <v>0</v>
      </c>
      <c r="I219" s="25" t="s">
        <v>30</v>
      </c>
      <c r="J219" s="31" t="s">
        <v>30</v>
      </c>
      <c r="K219" s="83"/>
      <c r="L219" s="31"/>
      <c r="M219" s="24"/>
      <c r="N219" s="24"/>
      <c r="O219" s="24"/>
      <c r="P219" s="24"/>
      <c r="Q219" s="161"/>
      <c r="R219" s="105"/>
      <c r="S219" s="106"/>
      <c r="T219" s="106"/>
      <c r="U219" s="106"/>
      <c r="V219" s="105"/>
      <c r="W219" s="107">
        <f t="shared" si="69"/>
        <v>0</v>
      </c>
      <c r="X219" s="106"/>
      <c r="Y219" s="106"/>
      <c r="Z219" s="106"/>
      <c r="AA219" s="106"/>
      <c r="AB219" s="106"/>
      <c r="AC219" s="107">
        <f t="shared" si="70"/>
        <v>0</v>
      </c>
      <c r="AD219" s="108" t="str">
        <f>IF(AE219=0,"--",IF(AE219&lt;='[4]db fasce di rischio'!$B$4,'[4]db fasce di rischio'!$A$2,IF(AE219&lt;='[4]db fasce di rischio'!$D$4,'[4]db fasce di rischio'!$C$2,IF(AE219&lt;='[4]db fasce di rischio'!$F$4,'[4]db fasce di rischio'!$E$2,IF(AE219&lt;='[4]db fasce di rischio'!$H$4,'[4]db fasce di rischio'!$G$2,"")))))</f>
        <v>--</v>
      </c>
      <c r="AE219" s="109">
        <f t="shared" si="64"/>
        <v>0</v>
      </c>
      <c r="AF219" s="106"/>
      <c r="AG219" s="108" t="str">
        <f>IF(AH219=0,"--",IF(AH219&lt;='db fasce di rischio'!$B$4,'db fasce di rischio'!$A$2,IF(AH219&lt;='db fasce di rischio'!$D$4,'db fasce di rischio'!$C$2,IF(AH219&lt;='db fasce di rischio'!$F$4,'db fasce di rischio'!$E$2,IF(AH219&lt;='db fasce di rischio'!$H$4,'db fasce di rischio'!$G$2,"")))))</f>
        <v>--</v>
      </c>
      <c r="AH219" s="109">
        <f t="shared" si="65"/>
        <v>0</v>
      </c>
      <c r="AI219" s="108" t="str">
        <f t="shared" si="66"/>
        <v>--</v>
      </c>
      <c r="AJ219" s="28"/>
      <c r="AK219" s="28"/>
    </row>
    <row r="220" spans="1:37" ht="21" hidden="1" outlineLevel="1" x14ac:dyDescent="0.2">
      <c r="A220" s="161"/>
      <c r="B220" s="161"/>
      <c r="C220" s="24" t="s">
        <v>30</v>
      </c>
      <c r="D220" s="24" t="s">
        <v>30</v>
      </c>
      <c r="E220" s="24" t="s">
        <v>30</v>
      </c>
      <c r="F220" s="24" t="s">
        <v>30</v>
      </c>
      <c r="G220" s="152" t="str">
        <f t="shared" si="67"/>
        <v>--</v>
      </c>
      <c r="H220" s="109">
        <f t="shared" si="68"/>
        <v>0</v>
      </c>
      <c r="I220" s="25" t="s">
        <v>30</v>
      </c>
      <c r="J220" s="31" t="s">
        <v>30</v>
      </c>
      <c r="K220" s="82"/>
      <c r="L220" s="31"/>
      <c r="M220" s="24"/>
      <c r="N220" s="24"/>
      <c r="O220" s="24"/>
      <c r="P220" s="24"/>
      <c r="Q220" s="161"/>
      <c r="R220" s="105"/>
      <c r="S220" s="106"/>
      <c r="T220" s="106"/>
      <c r="U220" s="106"/>
      <c r="V220" s="105"/>
      <c r="W220" s="107">
        <f t="shared" si="69"/>
        <v>0</v>
      </c>
      <c r="X220" s="106"/>
      <c r="Y220" s="106"/>
      <c r="Z220" s="106"/>
      <c r="AA220" s="106"/>
      <c r="AB220" s="106"/>
      <c r="AC220" s="107">
        <f t="shared" si="70"/>
        <v>0</v>
      </c>
      <c r="AD220" s="108" t="str">
        <f>IF(AE220=0,"--",IF(AE220&lt;='[4]db fasce di rischio'!$B$4,'[4]db fasce di rischio'!$A$2,IF(AE220&lt;='[4]db fasce di rischio'!$D$4,'[4]db fasce di rischio'!$C$2,IF(AE220&lt;='[4]db fasce di rischio'!$F$4,'[4]db fasce di rischio'!$E$2,IF(AE220&lt;='[4]db fasce di rischio'!$H$4,'[4]db fasce di rischio'!$G$2,"")))))</f>
        <v>--</v>
      </c>
      <c r="AE220" s="109">
        <f t="shared" si="64"/>
        <v>0</v>
      </c>
      <c r="AF220" s="106"/>
      <c r="AG220" s="108" t="str">
        <f>IF(AH220=0,"--",IF(AH220&lt;='db fasce di rischio'!$B$4,'db fasce di rischio'!$A$2,IF(AH220&lt;='db fasce di rischio'!$D$4,'db fasce di rischio'!$C$2,IF(AH220&lt;='db fasce di rischio'!$F$4,'db fasce di rischio'!$E$2,IF(AH220&lt;='db fasce di rischio'!$H$4,'db fasce di rischio'!$G$2,"")))))</f>
        <v>--</v>
      </c>
      <c r="AH220" s="109">
        <f t="shared" si="65"/>
        <v>0</v>
      </c>
      <c r="AI220" s="108" t="str">
        <f t="shared" si="66"/>
        <v>--</v>
      </c>
      <c r="AJ220" s="28"/>
      <c r="AK220" s="28"/>
    </row>
    <row r="221" spans="1:37" ht="21" hidden="1" outlineLevel="1" x14ac:dyDescent="0.2">
      <c r="A221" s="161"/>
      <c r="B221" s="161"/>
      <c r="C221" s="24" t="s">
        <v>30</v>
      </c>
      <c r="D221" s="24" t="s">
        <v>30</v>
      </c>
      <c r="E221" s="24" t="s">
        <v>30</v>
      </c>
      <c r="F221" s="24" t="s">
        <v>30</v>
      </c>
      <c r="G221" s="152" t="str">
        <f t="shared" si="67"/>
        <v>--</v>
      </c>
      <c r="H221" s="109">
        <f t="shared" si="68"/>
        <v>0</v>
      </c>
      <c r="I221" s="25" t="s">
        <v>30</v>
      </c>
      <c r="J221" s="31" t="s">
        <v>30</v>
      </c>
      <c r="K221" s="82"/>
      <c r="L221" s="31"/>
      <c r="M221" s="24"/>
      <c r="N221" s="24"/>
      <c r="O221" s="24"/>
      <c r="P221" s="26"/>
      <c r="Q221" s="161"/>
      <c r="R221" s="105"/>
      <c r="S221" s="106"/>
      <c r="T221" s="106"/>
      <c r="U221" s="106"/>
      <c r="V221" s="105"/>
      <c r="W221" s="107">
        <f t="shared" si="69"/>
        <v>0</v>
      </c>
      <c r="X221" s="106"/>
      <c r="Y221" s="106"/>
      <c r="Z221" s="106"/>
      <c r="AA221" s="106"/>
      <c r="AB221" s="106"/>
      <c r="AC221" s="107">
        <f t="shared" si="70"/>
        <v>0</v>
      </c>
      <c r="AD221" s="108" t="str">
        <f>IF(AE221=0,"--",IF(AE221&lt;='[4]db fasce di rischio'!$B$4,'[4]db fasce di rischio'!$A$2,IF(AE221&lt;='[4]db fasce di rischio'!$D$4,'[4]db fasce di rischio'!$C$2,IF(AE221&lt;='[4]db fasce di rischio'!$F$4,'[4]db fasce di rischio'!$E$2,IF(AE221&lt;='[4]db fasce di rischio'!$H$4,'[4]db fasce di rischio'!$G$2,"")))))</f>
        <v>--</v>
      </c>
      <c r="AE221" s="109">
        <f t="shared" si="64"/>
        <v>0</v>
      </c>
      <c r="AF221" s="106"/>
      <c r="AG221" s="108" t="str">
        <f>IF(AH221=0,"--",IF(AH221&lt;='db fasce di rischio'!$B$4,'db fasce di rischio'!$A$2,IF(AH221&lt;='db fasce di rischio'!$D$4,'db fasce di rischio'!$C$2,IF(AH221&lt;='db fasce di rischio'!$F$4,'db fasce di rischio'!$E$2,IF(AH221&lt;='db fasce di rischio'!$H$4,'db fasce di rischio'!$G$2,"")))))</f>
        <v>--</v>
      </c>
      <c r="AH221" s="109">
        <f t="shared" si="65"/>
        <v>0</v>
      </c>
      <c r="AI221" s="108" t="str">
        <f t="shared" si="66"/>
        <v>--</v>
      </c>
      <c r="AJ221" s="28"/>
      <c r="AK221" s="28"/>
    </row>
    <row r="222" spans="1:37" ht="21" hidden="1" outlineLevel="1" x14ac:dyDescent="0.2">
      <c r="A222" s="161"/>
      <c r="B222" s="161"/>
      <c r="C222" s="24" t="s">
        <v>30</v>
      </c>
      <c r="D222" s="24" t="s">
        <v>30</v>
      </c>
      <c r="E222" s="24" t="s">
        <v>30</v>
      </c>
      <c r="F222" s="24" t="s">
        <v>30</v>
      </c>
      <c r="G222" s="152" t="str">
        <f t="shared" si="67"/>
        <v>--</v>
      </c>
      <c r="H222" s="109">
        <f t="shared" si="68"/>
        <v>0</v>
      </c>
      <c r="I222" s="25" t="s">
        <v>30</v>
      </c>
      <c r="J222" s="31" t="s">
        <v>30</v>
      </c>
      <c r="K222" s="82"/>
      <c r="L222" s="31"/>
      <c r="M222" s="24"/>
      <c r="N222" s="24"/>
      <c r="O222" s="24"/>
      <c r="P222" s="27"/>
      <c r="Q222" s="161"/>
      <c r="R222" s="105"/>
      <c r="S222" s="106"/>
      <c r="T222" s="106"/>
      <c r="U222" s="106"/>
      <c r="V222" s="105"/>
      <c r="W222" s="107">
        <f t="shared" si="69"/>
        <v>0</v>
      </c>
      <c r="X222" s="106"/>
      <c r="Y222" s="106"/>
      <c r="Z222" s="106"/>
      <c r="AA222" s="106"/>
      <c r="AB222" s="106"/>
      <c r="AC222" s="107">
        <f t="shared" si="70"/>
        <v>0</v>
      </c>
      <c r="AD222" s="108" t="str">
        <f>IF(AE222=0,"--",IF(AE222&lt;='[4]db fasce di rischio'!$B$4,'[4]db fasce di rischio'!$A$2,IF(AE222&lt;='[4]db fasce di rischio'!$D$4,'[4]db fasce di rischio'!$C$2,IF(AE222&lt;='[4]db fasce di rischio'!$F$4,'[4]db fasce di rischio'!$E$2,IF(AE222&lt;='[4]db fasce di rischio'!$H$4,'[4]db fasce di rischio'!$G$2,"")))))</f>
        <v>--</v>
      </c>
      <c r="AE222" s="109">
        <f t="shared" si="64"/>
        <v>0</v>
      </c>
      <c r="AF222" s="106"/>
      <c r="AG222" s="108" t="str">
        <f>IF(AH222=0,"--",IF(AH222&lt;='db fasce di rischio'!$B$4,'db fasce di rischio'!$A$2,IF(AH222&lt;='db fasce di rischio'!$D$4,'db fasce di rischio'!$C$2,IF(AH222&lt;='db fasce di rischio'!$F$4,'db fasce di rischio'!$E$2,IF(AH222&lt;='db fasce di rischio'!$H$4,'db fasce di rischio'!$G$2,"")))))</f>
        <v>--</v>
      </c>
      <c r="AH222" s="109">
        <f t="shared" si="65"/>
        <v>0</v>
      </c>
      <c r="AI222" s="108" t="str">
        <f t="shared" si="66"/>
        <v>--</v>
      </c>
      <c r="AJ222" s="28"/>
      <c r="AK222" s="28"/>
    </row>
    <row r="223" spans="1:37" ht="21" collapsed="1" x14ac:dyDescent="0.2">
      <c r="A223" s="160"/>
      <c r="B223" s="160"/>
      <c r="C223" s="87"/>
      <c r="D223" s="87"/>
      <c r="E223" s="87"/>
      <c r="F223" s="87"/>
      <c r="G223" s="87"/>
      <c r="H223" s="87"/>
      <c r="I223" s="87"/>
      <c r="J223" s="87"/>
      <c r="K223" s="168"/>
      <c r="L223" s="87"/>
      <c r="M223" s="87"/>
      <c r="N223" s="87"/>
      <c r="O223" s="87"/>
      <c r="P223" s="87"/>
      <c r="Q223" s="160"/>
      <c r="R223" s="28"/>
      <c r="S223" s="28"/>
      <c r="T223" s="28"/>
      <c r="U223" s="28"/>
      <c r="V223" s="28"/>
      <c r="W223" s="28"/>
      <c r="X223" s="28"/>
      <c r="Y223" s="28"/>
      <c r="Z223" s="28"/>
      <c r="AA223" s="28"/>
      <c r="AB223" s="28"/>
      <c r="AC223" s="28"/>
      <c r="AD223" s="28"/>
      <c r="AE223" s="28"/>
      <c r="AF223" s="28"/>
      <c r="AG223" s="28"/>
      <c r="AH223" s="28"/>
      <c r="AI223" s="28"/>
      <c r="AJ223" s="28"/>
      <c r="AK223" s="28"/>
    </row>
    <row r="224" spans="1:37" ht="89.1" customHeight="1" x14ac:dyDescent="0.2">
      <c r="A224" s="29"/>
      <c r="B224" s="29"/>
      <c r="C224" s="30" t="s">
        <v>665</v>
      </c>
      <c r="D224" s="30"/>
      <c r="E224" s="28"/>
      <c r="F224" s="28"/>
      <c r="G224" s="28"/>
      <c r="H224" s="28"/>
      <c r="I224" s="28"/>
      <c r="J224" s="28"/>
      <c r="K224" s="80"/>
      <c r="L224" s="28"/>
      <c r="M224" s="28"/>
      <c r="N224" s="28"/>
      <c r="O224" s="79" t="s">
        <v>6</v>
      </c>
      <c r="P224" s="79" t="s">
        <v>666</v>
      </c>
      <c r="Q224" s="28"/>
      <c r="R224" s="192" t="str">
        <f>'Val testo - PNA 2019'!$A$4</f>
        <v>Livello di interesse “esterno”(1.1)</v>
      </c>
      <c r="S224" s="192" t="str">
        <f>'Val testo - PNA 2019'!$A$12</f>
        <v>Grado di discrezionalità del decisore interno alla PA rispetto al processo (1.2)</v>
      </c>
      <c r="T224" s="192" t="str">
        <f>'Val testo - PNA 2019'!$A$20</f>
        <v>Manifestazione di eventi corruttivi o di maladministration in passato (1.3)</v>
      </c>
      <c r="U224" s="192" t="str">
        <f>'Val testo - PNA 2019'!$A$28</f>
        <v>Complessità/opacità del processo decisionale (1.4)</v>
      </c>
      <c r="V224" s="192" t="str">
        <f>'Val testo - PNA 2019'!$A$36</f>
        <v>Livello di collaborazione del responsabile del processo (1.5)</v>
      </c>
      <c r="W224" s="193" t="s">
        <v>1276</v>
      </c>
      <c r="X224" s="192" t="str">
        <f>'Val testo - PNA 2019'!$A$46</f>
        <v>Impatto organizzativo (2.1)</v>
      </c>
      <c r="Y224" s="192" t="str">
        <f>'Val testo - PNA 2019'!$A$54</f>
        <v>Impatto derivante dalla definizione dei ruoli/responsabilità (2.2)</v>
      </c>
      <c r="Z224" s="192" t="str">
        <f>'Val testo - PNA 2019'!$A$62</f>
        <v>Impatto economico (2.3)</v>
      </c>
      <c r="AA224" s="192" t="str">
        <f>'Val testo - PNA 2019'!$A$70</f>
        <v>Impatto reputazionale (2.4)</v>
      </c>
      <c r="AB224" s="192" t="str">
        <f>'Val testo - PNA 2019'!$A$78</f>
        <v>Impatto organizzativo, economico e sull'immagine (2.5)</v>
      </c>
      <c r="AC224" s="193" t="s">
        <v>1276</v>
      </c>
      <c r="AD224" s="194" t="s">
        <v>1277</v>
      </c>
      <c r="AE224" s="194" t="s">
        <v>1278</v>
      </c>
      <c r="AF224" s="174" t="s">
        <v>1382</v>
      </c>
      <c r="AG224" s="194" t="s">
        <v>1303</v>
      </c>
      <c r="AH224" s="194" t="s">
        <v>1304</v>
      </c>
      <c r="AI224" s="175" t="s">
        <v>1387</v>
      </c>
      <c r="AJ224" s="28"/>
      <c r="AK224" s="28"/>
    </row>
    <row r="225" spans="1:37" ht="30.6" customHeight="1" x14ac:dyDescent="0.2">
      <c r="A225" s="160"/>
      <c r="B225" s="160">
        <v>11</v>
      </c>
      <c r="C225" s="265" t="s">
        <v>1257</v>
      </c>
      <c r="D225" s="266"/>
      <c r="E225" s="267"/>
      <c r="F225" s="270"/>
      <c r="G225" s="270"/>
      <c r="H225" s="270"/>
      <c r="I225" s="270"/>
      <c r="J225" s="45" t="s">
        <v>11</v>
      </c>
      <c r="K225" s="271" t="s">
        <v>3</v>
      </c>
      <c r="L225" s="271"/>
      <c r="M225" s="37"/>
      <c r="N225" s="153" t="s">
        <v>667</v>
      </c>
      <c r="O225" s="154" t="str">
        <f>IF(P225=0,"--",IF(P225&lt;='db fasce di rischio'!$B$4,'db fasce di rischio'!$A$2,IF(P225&lt;='db fasce di rischio'!$D$4,'db fasce di rischio'!$C$2,IF(P225&lt;='db fasce di rischio'!$F$4,'db fasce di rischio'!$E$2,IF(P225&lt;='db fasce di rischio'!$H$4,'db fasce di rischio'!$G$2,"")))))</f>
        <v>--</v>
      </c>
      <c r="P225" s="155">
        <f>IF(AH225=0,MAX(AH225:AH243),AH225)</f>
        <v>0</v>
      </c>
      <c r="Q225" s="160"/>
      <c r="R225" s="105"/>
      <c r="S225" s="106"/>
      <c r="T225" s="106"/>
      <c r="U225" s="106"/>
      <c r="V225" s="105"/>
      <c r="W225" s="107">
        <f>SUM(R225:V225)/5</f>
        <v>0</v>
      </c>
      <c r="X225" s="106"/>
      <c r="Y225" s="106"/>
      <c r="Z225" s="106"/>
      <c r="AA225" s="106"/>
      <c r="AB225" s="106"/>
      <c r="AC225" s="107">
        <f>SUM(X225:AB225)/5</f>
        <v>0</v>
      </c>
      <c r="AD225" s="108" t="str">
        <f>IF(AE225=0,"--",IF(AE225&lt;='[4]db fasce di rischio'!$B$4,'[4]db fasce di rischio'!$A$2,IF(AE225&lt;='[4]db fasce di rischio'!$D$4,'[4]db fasce di rischio'!$C$2,IF(AE225&lt;='[4]db fasce di rischio'!$F$4,'[4]db fasce di rischio'!$E$2,IF(AE225&lt;='[4]db fasce di rischio'!$H$4,'[4]db fasce di rischio'!$G$2,"")))))</f>
        <v>--</v>
      </c>
      <c r="AE225" s="109">
        <f>W225*AC225</f>
        <v>0</v>
      </c>
      <c r="AF225" s="106"/>
      <c r="AG225" s="108" t="str">
        <f>IF(AH225=0,"--",IF(AH225&lt;='db fasce di rischio'!$B$4,'db fasce di rischio'!$A$2,IF(AH225&lt;='db fasce di rischio'!$D$4,'db fasce di rischio'!$C$2,IF(AH225&lt;='db fasce di rischio'!$F$4,'db fasce di rischio'!$E$2,IF(AH225&lt;='db fasce di rischio'!$H$4,'db fasce di rischio'!$G$2,"")))))</f>
        <v>--</v>
      </c>
      <c r="AH225" s="109">
        <f>IF(MAX(AH229:AH243)&gt;(AF225*AE225),MAX(AH229:AH243),AF225*AE225)</f>
        <v>0</v>
      </c>
      <c r="AI225" s="108" t="str">
        <f>AG225</f>
        <v>--</v>
      </c>
      <c r="AJ225" s="28"/>
      <c r="AK225" s="28"/>
    </row>
    <row r="226" spans="1:37" ht="59.45" customHeight="1" x14ac:dyDescent="0.2">
      <c r="A226" s="160"/>
      <c r="B226" s="160"/>
      <c r="C226" s="268"/>
      <c r="D226" s="269"/>
      <c r="E226" s="269"/>
      <c r="F226" s="164"/>
      <c r="G226" s="164"/>
      <c r="H226" s="164"/>
      <c r="I226" s="164"/>
      <c r="J226" s="164"/>
      <c r="K226" s="164"/>
      <c r="L226" s="164"/>
      <c r="M226" s="165"/>
      <c r="N226" s="272" t="s">
        <v>1302</v>
      </c>
      <c r="O226" s="272"/>
      <c r="P226" s="272"/>
      <c r="Q226" s="160"/>
      <c r="R226" s="160"/>
      <c r="S226" s="28"/>
      <c r="T226" s="28"/>
      <c r="U226" s="28"/>
      <c r="V226" s="28"/>
      <c r="W226" s="28"/>
      <c r="X226" s="28"/>
      <c r="Y226" s="28"/>
      <c r="Z226" s="28"/>
      <c r="AA226" s="28"/>
      <c r="AB226" s="28"/>
      <c r="AC226" s="28"/>
      <c r="AD226" s="28"/>
      <c r="AE226" s="28"/>
      <c r="AF226" s="28"/>
      <c r="AG226" s="28"/>
      <c r="AH226" s="28"/>
      <c r="AI226" s="28"/>
      <c r="AJ226" s="28"/>
      <c r="AK226" s="28"/>
    </row>
    <row r="227" spans="1:37" ht="31.5" hidden="1" customHeight="1" outlineLevel="1" x14ac:dyDescent="0.2">
      <c r="A227" s="160"/>
      <c r="B227" s="160"/>
      <c r="C227" s="260" t="s">
        <v>1256</v>
      </c>
      <c r="D227" s="261"/>
      <c r="E227" s="151"/>
      <c r="F227" s="151"/>
      <c r="G227" s="151"/>
      <c r="H227" s="151"/>
      <c r="I227" s="151"/>
      <c r="J227" s="151"/>
      <c r="K227" s="150"/>
      <c r="L227" s="151"/>
      <c r="M227" s="156">
        <f>SUM(I214:I222)</f>
        <v>0</v>
      </c>
      <c r="N227" s="157"/>
      <c r="O227" s="157"/>
      <c r="P227" s="157"/>
      <c r="Q227" s="160"/>
      <c r="R227" s="160"/>
      <c r="S227" s="28"/>
      <c r="T227" s="28"/>
      <c r="U227" s="28"/>
      <c r="V227" s="28"/>
      <c r="W227" s="28"/>
      <c r="X227" s="28"/>
      <c r="Y227" s="28"/>
      <c r="Z227" s="28"/>
      <c r="AA227" s="28"/>
      <c r="AB227" s="28"/>
      <c r="AC227" s="28"/>
      <c r="AD227" s="28"/>
      <c r="AE227" s="28"/>
      <c r="AF227" s="28"/>
      <c r="AG227" s="28"/>
      <c r="AH227" s="28"/>
      <c r="AI227" s="28"/>
      <c r="AJ227" s="28"/>
      <c r="AK227" s="28"/>
    </row>
    <row r="228" spans="1:37" ht="81.95" hidden="1" customHeight="1" outlineLevel="1" x14ac:dyDescent="0.2">
      <c r="A228" s="161"/>
      <c r="B228" s="161"/>
      <c r="C228" s="22" t="s">
        <v>905</v>
      </c>
      <c r="D228" s="22" t="s">
        <v>906</v>
      </c>
      <c r="E228" s="22" t="s">
        <v>971</v>
      </c>
      <c r="F228" s="22" t="s">
        <v>970</v>
      </c>
      <c r="G228" s="262" t="s">
        <v>1299</v>
      </c>
      <c r="H228" s="263"/>
      <c r="I228" s="22" t="s">
        <v>969</v>
      </c>
      <c r="J228" s="22" t="s">
        <v>907</v>
      </c>
      <c r="K228" s="45" t="s">
        <v>972</v>
      </c>
      <c r="L228" s="45" t="s">
        <v>908</v>
      </c>
      <c r="M228" s="22" t="s">
        <v>630</v>
      </c>
      <c r="N228" s="22" t="s">
        <v>668</v>
      </c>
      <c r="O228" s="22" t="s">
        <v>669</v>
      </c>
      <c r="P228" s="22" t="s">
        <v>670</v>
      </c>
      <c r="Q228" s="161"/>
      <c r="R228" s="192" t="str">
        <f>'Val testo - PNA 2019'!$A$4</f>
        <v>Livello di interesse “esterno”(1.1)</v>
      </c>
      <c r="S228" s="192" t="str">
        <f>'Val testo - PNA 2019'!$A$12</f>
        <v>Grado di discrezionalità del decisore interno alla PA rispetto al processo (1.2)</v>
      </c>
      <c r="T228" s="192" t="str">
        <f>'Val testo - PNA 2019'!$A$20</f>
        <v>Manifestazione di eventi corruttivi o di maladministration in passato (1.3)</v>
      </c>
      <c r="U228" s="192" t="str">
        <f>'Val testo - PNA 2019'!$A$28</f>
        <v>Complessità/opacità del processo decisionale (1.4)</v>
      </c>
      <c r="V228" s="192" t="str">
        <f>'Val testo - PNA 2019'!$A$36</f>
        <v>Livello di collaborazione del responsabile del processo (1.5)</v>
      </c>
      <c r="W228" s="193" t="s">
        <v>1276</v>
      </c>
      <c r="X228" s="192" t="str">
        <f>'Val testo - PNA 2019'!$A$46</f>
        <v>Impatto organizzativo (2.1)</v>
      </c>
      <c r="Y228" s="192" t="str">
        <f>'Val testo - PNA 2019'!$A$54</f>
        <v>Impatto derivante dalla definizione dei ruoli/responsabilità (2.2)</v>
      </c>
      <c r="Z228" s="192" t="str">
        <f>'Val testo - PNA 2019'!$A$62</f>
        <v>Impatto economico (2.3)</v>
      </c>
      <c r="AA228" s="192" t="str">
        <f>'Val testo - PNA 2019'!$A$70</f>
        <v>Impatto reputazionale (2.4)</v>
      </c>
      <c r="AB228" s="192" t="str">
        <f>'Val testo - PNA 2019'!$A$78</f>
        <v>Impatto organizzativo, economico e sull'immagine (2.5)</v>
      </c>
      <c r="AC228" s="193" t="s">
        <v>1276</v>
      </c>
      <c r="AD228" s="194" t="s">
        <v>1277</v>
      </c>
      <c r="AE228" s="194" t="s">
        <v>1278</v>
      </c>
      <c r="AF228" s="174" t="s">
        <v>1382</v>
      </c>
      <c r="AG228" s="194" t="s">
        <v>1303</v>
      </c>
      <c r="AH228" s="194" t="s">
        <v>1293</v>
      </c>
      <c r="AI228" s="175" t="s">
        <v>1387</v>
      </c>
      <c r="AJ228" s="28"/>
      <c r="AK228" s="28"/>
    </row>
    <row r="229" spans="1:37" ht="21" hidden="1" outlineLevel="1" x14ac:dyDescent="0.2">
      <c r="A229" s="161"/>
      <c r="B229" s="161"/>
      <c r="C229" s="24" t="s">
        <v>30</v>
      </c>
      <c r="D229" s="24" t="s">
        <v>30</v>
      </c>
      <c r="E229" s="24" t="s">
        <v>30</v>
      </c>
      <c r="F229" s="24" t="s">
        <v>30</v>
      </c>
      <c r="G229" s="152" t="str">
        <f>AG229</f>
        <v>--</v>
      </c>
      <c r="H229" s="109">
        <f>AH229</f>
        <v>0</v>
      </c>
      <c r="I229" s="25" t="s">
        <v>30</v>
      </c>
      <c r="J229" s="31" t="s">
        <v>30</v>
      </c>
      <c r="K229" s="82"/>
      <c r="L229" s="31"/>
      <c r="M229" s="24"/>
      <c r="N229" s="24"/>
      <c r="O229" s="24"/>
      <c r="P229" s="24"/>
      <c r="Q229" s="161"/>
      <c r="R229" s="105"/>
      <c r="S229" s="106"/>
      <c r="T229" s="106"/>
      <c r="U229" s="106"/>
      <c r="V229" s="105"/>
      <c r="W229" s="107">
        <f>SUM(R229:V229)/5</f>
        <v>0</v>
      </c>
      <c r="X229" s="106"/>
      <c r="Y229" s="106"/>
      <c r="Z229" s="106"/>
      <c r="AA229" s="106"/>
      <c r="AB229" s="106"/>
      <c r="AC229" s="107">
        <f>SUM(X229:AB229)/5</f>
        <v>0</v>
      </c>
      <c r="AD229" s="108" t="str">
        <f>IF(AE229=0,"--",IF(AE229&lt;='[4]db fasce di rischio'!$B$4,'[4]db fasce di rischio'!$A$2,IF(AE229&lt;='[4]db fasce di rischio'!$D$4,'[4]db fasce di rischio'!$C$2,IF(AE229&lt;='[4]db fasce di rischio'!$F$4,'[4]db fasce di rischio'!$E$2,IF(AE229&lt;='[4]db fasce di rischio'!$H$4,'[4]db fasce di rischio'!$G$2,"")))))</f>
        <v>--</v>
      </c>
      <c r="AE229" s="109">
        <f t="shared" ref="AE229:AE243" si="71">W229*AC229</f>
        <v>0</v>
      </c>
      <c r="AF229" s="106"/>
      <c r="AG229" s="108" t="str">
        <f>IF(AH229=0,"--",IF(AH229&lt;='db fasce di rischio'!$B$4,'db fasce di rischio'!$A$2,IF(AH229&lt;='db fasce di rischio'!$D$4,'db fasce di rischio'!$C$2,IF(AH229&lt;='db fasce di rischio'!$F$4,'db fasce di rischio'!$E$2,IF(AH229&lt;='db fasce di rischio'!$H$4,'db fasce di rischio'!$G$2,"")))))</f>
        <v>--</v>
      </c>
      <c r="AH229" s="109">
        <f t="shared" ref="AH229:AH243" si="72">AF229*AE229</f>
        <v>0</v>
      </c>
      <c r="AI229" s="108" t="str">
        <f t="shared" ref="AI229:AI243" si="73">AG229</f>
        <v>--</v>
      </c>
      <c r="AJ229" s="28"/>
      <c r="AK229" s="28"/>
    </row>
    <row r="230" spans="1:37" ht="21" hidden="1" outlineLevel="1" x14ac:dyDescent="0.2">
      <c r="A230" s="161"/>
      <c r="B230" s="161"/>
      <c r="C230" s="24" t="s">
        <v>30</v>
      </c>
      <c r="D230" s="24" t="s">
        <v>30</v>
      </c>
      <c r="E230" s="24" t="s">
        <v>30</v>
      </c>
      <c r="F230" s="24" t="s">
        <v>30</v>
      </c>
      <c r="G230" s="152" t="str">
        <f t="shared" ref="G230:G243" si="74">AG230</f>
        <v>--</v>
      </c>
      <c r="H230" s="109">
        <f t="shared" ref="H230:H243" si="75">AH230</f>
        <v>0</v>
      </c>
      <c r="I230" s="25" t="s">
        <v>30</v>
      </c>
      <c r="J230" s="31" t="s">
        <v>30</v>
      </c>
      <c r="K230" s="82"/>
      <c r="L230" s="31"/>
      <c r="M230" s="24"/>
      <c r="N230" s="24"/>
      <c r="O230" s="24"/>
      <c r="P230" s="24"/>
      <c r="Q230" s="161"/>
      <c r="R230" s="105"/>
      <c r="S230" s="106"/>
      <c r="T230" s="106"/>
      <c r="U230" s="106"/>
      <c r="V230" s="105"/>
      <c r="W230" s="107">
        <f t="shared" ref="W230:W243" si="76">SUM(R230:V230)/5</f>
        <v>0</v>
      </c>
      <c r="X230" s="106"/>
      <c r="Y230" s="106"/>
      <c r="Z230" s="106"/>
      <c r="AA230" s="106"/>
      <c r="AB230" s="106"/>
      <c r="AC230" s="107">
        <f t="shared" ref="AC230:AC243" si="77">SUM(X230:AB230)/5</f>
        <v>0</v>
      </c>
      <c r="AD230" s="108" t="str">
        <f>IF(AE230=0,"--",IF(AE230&lt;='[4]db fasce di rischio'!$B$4,'[4]db fasce di rischio'!$A$2,IF(AE230&lt;='[4]db fasce di rischio'!$D$4,'[4]db fasce di rischio'!$C$2,IF(AE230&lt;='[4]db fasce di rischio'!$F$4,'[4]db fasce di rischio'!$E$2,IF(AE230&lt;='[4]db fasce di rischio'!$H$4,'[4]db fasce di rischio'!$G$2,"")))))</f>
        <v>--</v>
      </c>
      <c r="AE230" s="109">
        <f t="shared" si="71"/>
        <v>0</v>
      </c>
      <c r="AF230" s="106"/>
      <c r="AG230" s="108" t="str">
        <f>IF(AH230=0,"--",IF(AH230&lt;='db fasce di rischio'!$B$4,'db fasce di rischio'!$A$2,IF(AH230&lt;='db fasce di rischio'!$D$4,'db fasce di rischio'!$C$2,IF(AH230&lt;='db fasce di rischio'!$F$4,'db fasce di rischio'!$E$2,IF(AH230&lt;='db fasce di rischio'!$H$4,'db fasce di rischio'!$G$2,"")))))</f>
        <v>--</v>
      </c>
      <c r="AH230" s="109">
        <f t="shared" si="72"/>
        <v>0</v>
      </c>
      <c r="AI230" s="108" t="str">
        <f t="shared" si="73"/>
        <v>--</v>
      </c>
      <c r="AJ230" s="28"/>
      <c r="AK230" s="28"/>
    </row>
    <row r="231" spans="1:37" ht="21" hidden="1" outlineLevel="1" x14ac:dyDescent="0.2">
      <c r="A231" s="161"/>
      <c r="B231" s="161"/>
      <c r="C231" s="24" t="s">
        <v>30</v>
      </c>
      <c r="D231" s="24" t="s">
        <v>30</v>
      </c>
      <c r="E231" s="24" t="s">
        <v>30</v>
      </c>
      <c r="F231" s="24" t="s">
        <v>30</v>
      </c>
      <c r="G231" s="152" t="str">
        <f t="shared" si="74"/>
        <v>--</v>
      </c>
      <c r="H231" s="109">
        <f t="shared" si="75"/>
        <v>0</v>
      </c>
      <c r="I231" s="25" t="s">
        <v>30</v>
      </c>
      <c r="J231" s="31" t="s">
        <v>30</v>
      </c>
      <c r="K231" s="82"/>
      <c r="L231" s="31"/>
      <c r="M231" s="24"/>
      <c r="N231" s="24"/>
      <c r="O231" s="24"/>
      <c r="P231" s="24"/>
      <c r="Q231" s="161"/>
      <c r="R231" s="105"/>
      <c r="S231" s="106"/>
      <c r="T231" s="106"/>
      <c r="U231" s="106"/>
      <c r="V231" s="105"/>
      <c r="W231" s="107">
        <f t="shared" si="76"/>
        <v>0</v>
      </c>
      <c r="X231" s="106"/>
      <c r="Y231" s="106"/>
      <c r="Z231" s="106"/>
      <c r="AA231" s="106"/>
      <c r="AB231" s="106"/>
      <c r="AC231" s="107">
        <f t="shared" si="77"/>
        <v>0</v>
      </c>
      <c r="AD231" s="108" t="str">
        <f>IF(AE231=0,"--",IF(AE231&lt;='[4]db fasce di rischio'!$B$4,'[4]db fasce di rischio'!$A$2,IF(AE231&lt;='[4]db fasce di rischio'!$D$4,'[4]db fasce di rischio'!$C$2,IF(AE231&lt;='[4]db fasce di rischio'!$F$4,'[4]db fasce di rischio'!$E$2,IF(AE231&lt;='[4]db fasce di rischio'!$H$4,'[4]db fasce di rischio'!$G$2,"")))))</f>
        <v>--</v>
      </c>
      <c r="AE231" s="109">
        <f t="shared" si="71"/>
        <v>0</v>
      </c>
      <c r="AF231" s="106"/>
      <c r="AG231" s="108" t="str">
        <f>IF(AH231=0,"--",IF(AH231&lt;='db fasce di rischio'!$B$4,'db fasce di rischio'!$A$2,IF(AH231&lt;='db fasce di rischio'!$D$4,'db fasce di rischio'!$C$2,IF(AH231&lt;='db fasce di rischio'!$F$4,'db fasce di rischio'!$E$2,IF(AH231&lt;='db fasce di rischio'!$H$4,'db fasce di rischio'!$G$2,"")))))</f>
        <v>--</v>
      </c>
      <c r="AH231" s="109">
        <f t="shared" si="72"/>
        <v>0</v>
      </c>
      <c r="AI231" s="108" t="str">
        <f t="shared" si="73"/>
        <v>--</v>
      </c>
      <c r="AJ231" s="28"/>
      <c r="AK231" s="28"/>
    </row>
    <row r="232" spans="1:37" ht="21" hidden="1" outlineLevel="1" x14ac:dyDescent="0.2">
      <c r="A232" s="161"/>
      <c r="B232" s="161"/>
      <c r="C232" s="24" t="s">
        <v>30</v>
      </c>
      <c r="D232" s="24" t="s">
        <v>30</v>
      </c>
      <c r="E232" s="24" t="s">
        <v>30</v>
      </c>
      <c r="F232" s="24" t="s">
        <v>30</v>
      </c>
      <c r="G232" s="152" t="str">
        <f t="shared" si="74"/>
        <v>--</v>
      </c>
      <c r="H232" s="109">
        <f t="shared" si="75"/>
        <v>0</v>
      </c>
      <c r="I232" s="25" t="s">
        <v>30</v>
      </c>
      <c r="J232" s="31" t="s">
        <v>30</v>
      </c>
      <c r="K232" s="82"/>
      <c r="L232" s="31"/>
      <c r="M232" s="24"/>
      <c r="N232" s="24"/>
      <c r="O232" s="24"/>
      <c r="P232" s="24"/>
      <c r="Q232" s="161"/>
      <c r="R232" s="105"/>
      <c r="S232" s="106"/>
      <c r="T232" s="106"/>
      <c r="U232" s="106"/>
      <c r="V232" s="105"/>
      <c r="W232" s="107">
        <f t="shared" si="76"/>
        <v>0</v>
      </c>
      <c r="X232" s="106"/>
      <c r="Y232" s="106"/>
      <c r="Z232" s="106"/>
      <c r="AA232" s="106"/>
      <c r="AB232" s="106"/>
      <c r="AC232" s="107">
        <f t="shared" si="77"/>
        <v>0</v>
      </c>
      <c r="AD232" s="108" t="str">
        <f>IF(AE232=0,"--",IF(AE232&lt;='[4]db fasce di rischio'!$B$4,'[4]db fasce di rischio'!$A$2,IF(AE232&lt;='[4]db fasce di rischio'!$D$4,'[4]db fasce di rischio'!$C$2,IF(AE232&lt;='[4]db fasce di rischio'!$F$4,'[4]db fasce di rischio'!$E$2,IF(AE232&lt;='[4]db fasce di rischio'!$H$4,'[4]db fasce di rischio'!$G$2,"")))))</f>
        <v>--</v>
      </c>
      <c r="AE232" s="109">
        <f t="shared" si="71"/>
        <v>0</v>
      </c>
      <c r="AF232" s="106"/>
      <c r="AG232" s="108" t="str">
        <f>IF(AH232=0,"--",IF(AH232&lt;='db fasce di rischio'!$B$4,'db fasce di rischio'!$A$2,IF(AH232&lt;='db fasce di rischio'!$D$4,'db fasce di rischio'!$C$2,IF(AH232&lt;='db fasce di rischio'!$F$4,'db fasce di rischio'!$E$2,IF(AH232&lt;='db fasce di rischio'!$H$4,'db fasce di rischio'!$G$2,"")))))</f>
        <v>--</v>
      </c>
      <c r="AH232" s="109">
        <f t="shared" si="72"/>
        <v>0</v>
      </c>
      <c r="AI232" s="108" t="str">
        <f t="shared" si="73"/>
        <v>--</v>
      </c>
      <c r="AJ232" s="28"/>
      <c r="AK232" s="28"/>
    </row>
    <row r="233" spans="1:37" ht="21" hidden="1" outlineLevel="1" x14ac:dyDescent="0.2">
      <c r="A233" s="161"/>
      <c r="B233" s="161"/>
      <c r="C233" s="24" t="s">
        <v>30</v>
      </c>
      <c r="D233" s="24" t="s">
        <v>30</v>
      </c>
      <c r="E233" s="24" t="s">
        <v>30</v>
      </c>
      <c r="F233" s="24" t="s">
        <v>30</v>
      </c>
      <c r="G233" s="152" t="str">
        <f t="shared" si="74"/>
        <v>--</v>
      </c>
      <c r="H233" s="109">
        <f t="shared" si="75"/>
        <v>0</v>
      </c>
      <c r="I233" s="25" t="s">
        <v>30</v>
      </c>
      <c r="J233" s="31" t="s">
        <v>30</v>
      </c>
      <c r="K233" s="82"/>
      <c r="L233" s="31"/>
      <c r="M233" s="24"/>
      <c r="N233" s="24"/>
      <c r="O233" s="24"/>
      <c r="P233" s="24"/>
      <c r="Q233" s="161"/>
      <c r="R233" s="105"/>
      <c r="S233" s="106"/>
      <c r="T233" s="106"/>
      <c r="U233" s="106"/>
      <c r="V233" s="105"/>
      <c r="W233" s="107">
        <f t="shared" si="76"/>
        <v>0</v>
      </c>
      <c r="X233" s="106"/>
      <c r="Y233" s="106"/>
      <c r="Z233" s="106"/>
      <c r="AA233" s="106"/>
      <c r="AB233" s="106"/>
      <c r="AC233" s="107">
        <f t="shared" si="77"/>
        <v>0</v>
      </c>
      <c r="AD233" s="108" t="str">
        <f>IF(AE233=0,"--",IF(AE233&lt;='[4]db fasce di rischio'!$B$4,'[4]db fasce di rischio'!$A$2,IF(AE233&lt;='[4]db fasce di rischio'!$D$4,'[4]db fasce di rischio'!$C$2,IF(AE233&lt;='[4]db fasce di rischio'!$F$4,'[4]db fasce di rischio'!$E$2,IF(AE233&lt;='[4]db fasce di rischio'!$H$4,'[4]db fasce di rischio'!$G$2,"")))))</f>
        <v>--</v>
      </c>
      <c r="AE233" s="109">
        <f t="shared" si="71"/>
        <v>0</v>
      </c>
      <c r="AF233" s="106"/>
      <c r="AG233" s="108" t="str">
        <f>IF(AH233=0,"--",IF(AH233&lt;='db fasce di rischio'!$B$4,'db fasce di rischio'!$A$2,IF(AH233&lt;='db fasce di rischio'!$D$4,'db fasce di rischio'!$C$2,IF(AH233&lt;='db fasce di rischio'!$F$4,'db fasce di rischio'!$E$2,IF(AH233&lt;='db fasce di rischio'!$H$4,'db fasce di rischio'!$G$2,"")))))</f>
        <v>--</v>
      </c>
      <c r="AH233" s="109">
        <f t="shared" si="72"/>
        <v>0</v>
      </c>
      <c r="AI233" s="108" t="str">
        <f t="shared" si="73"/>
        <v>--</v>
      </c>
      <c r="AJ233" s="28"/>
      <c r="AK233" s="28"/>
    </row>
    <row r="234" spans="1:37" ht="21" hidden="1" outlineLevel="1" x14ac:dyDescent="0.2">
      <c r="A234" s="161"/>
      <c r="B234" s="161"/>
      <c r="C234" s="24" t="s">
        <v>30</v>
      </c>
      <c r="D234" s="24" t="s">
        <v>30</v>
      </c>
      <c r="E234" s="24" t="s">
        <v>30</v>
      </c>
      <c r="F234" s="24" t="s">
        <v>30</v>
      </c>
      <c r="G234" s="152" t="str">
        <f t="shared" si="74"/>
        <v>--</v>
      </c>
      <c r="H234" s="109">
        <f t="shared" si="75"/>
        <v>0</v>
      </c>
      <c r="I234" s="25" t="s">
        <v>30</v>
      </c>
      <c r="J234" s="31" t="s">
        <v>30</v>
      </c>
      <c r="K234" s="82"/>
      <c r="L234" s="31"/>
      <c r="M234" s="24"/>
      <c r="N234" s="24"/>
      <c r="O234" s="24"/>
      <c r="P234" s="24"/>
      <c r="Q234" s="161"/>
      <c r="R234" s="105"/>
      <c r="S234" s="106"/>
      <c r="T234" s="106"/>
      <c r="U234" s="106"/>
      <c r="V234" s="105"/>
      <c r="W234" s="107">
        <f t="shared" si="76"/>
        <v>0</v>
      </c>
      <c r="X234" s="106"/>
      <c r="Y234" s="106"/>
      <c r="Z234" s="106"/>
      <c r="AA234" s="106"/>
      <c r="AB234" s="106"/>
      <c r="AC234" s="107">
        <f t="shared" si="77"/>
        <v>0</v>
      </c>
      <c r="AD234" s="108" t="str">
        <f>IF(AE234=0,"--",IF(AE234&lt;='[4]db fasce di rischio'!$B$4,'[4]db fasce di rischio'!$A$2,IF(AE234&lt;='[4]db fasce di rischio'!$D$4,'[4]db fasce di rischio'!$C$2,IF(AE234&lt;='[4]db fasce di rischio'!$F$4,'[4]db fasce di rischio'!$E$2,IF(AE234&lt;='[4]db fasce di rischio'!$H$4,'[4]db fasce di rischio'!$G$2,"")))))</f>
        <v>--</v>
      </c>
      <c r="AE234" s="109">
        <f t="shared" si="71"/>
        <v>0</v>
      </c>
      <c r="AF234" s="106"/>
      <c r="AG234" s="108" t="str">
        <f>IF(AH234=0,"--",IF(AH234&lt;='db fasce di rischio'!$B$4,'db fasce di rischio'!$A$2,IF(AH234&lt;='db fasce di rischio'!$D$4,'db fasce di rischio'!$C$2,IF(AH234&lt;='db fasce di rischio'!$F$4,'db fasce di rischio'!$E$2,IF(AH234&lt;='db fasce di rischio'!$H$4,'db fasce di rischio'!$G$2,"")))))</f>
        <v>--</v>
      </c>
      <c r="AH234" s="109">
        <f t="shared" si="72"/>
        <v>0</v>
      </c>
      <c r="AI234" s="108" t="str">
        <f t="shared" si="73"/>
        <v>--</v>
      </c>
      <c r="AJ234" s="28"/>
      <c r="AK234" s="28"/>
    </row>
    <row r="235" spans="1:37" ht="21" hidden="1" outlineLevel="1" x14ac:dyDescent="0.2">
      <c r="A235" s="161"/>
      <c r="B235" s="161"/>
      <c r="C235" s="24" t="s">
        <v>30</v>
      </c>
      <c r="D235" s="24" t="s">
        <v>30</v>
      </c>
      <c r="E235" s="24" t="s">
        <v>30</v>
      </c>
      <c r="F235" s="24" t="s">
        <v>30</v>
      </c>
      <c r="G235" s="152" t="str">
        <f t="shared" si="74"/>
        <v>--</v>
      </c>
      <c r="H235" s="109">
        <f t="shared" si="75"/>
        <v>0</v>
      </c>
      <c r="I235" s="25" t="s">
        <v>30</v>
      </c>
      <c r="J235" s="31" t="s">
        <v>30</v>
      </c>
      <c r="K235" s="82"/>
      <c r="L235" s="31"/>
      <c r="M235" s="24"/>
      <c r="N235" s="24"/>
      <c r="O235" s="24"/>
      <c r="P235" s="24"/>
      <c r="Q235" s="161"/>
      <c r="R235" s="105"/>
      <c r="S235" s="106"/>
      <c r="T235" s="106"/>
      <c r="U235" s="106"/>
      <c r="V235" s="105"/>
      <c r="W235" s="107">
        <f t="shared" si="76"/>
        <v>0</v>
      </c>
      <c r="X235" s="106"/>
      <c r="Y235" s="106"/>
      <c r="Z235" s="106"/>
      <c r="AA235" s="106"/>
      <c r="AB235" s="106"/>
      <c r="AC235" s="107">
        <f t="shared" si="77"/>
        <v>0</v>
      </c>
      <c r="AD235" s="108" t="str">
        <f>IF(AE235=0,"--",IF(AE235&lt;='[4]db fasce di rischio'!$B$4,'[4]db fasce di rischio'!$A$2,IF(AE235&lt;='[4]db fasce di rischio'!$D$4,'[4]db fasce di rischio'!$C$2,IF(AE235&lt;='[4]db fasce di rischio'!$F$4,'[4]db fasce di rischio'!$E$2,IF(AE235&lt;='[4]db fasce di rischio'!$H$4,'[4]db fasce di rischio'!$G$2,"")))))</f>
        <v>--</v>
      </c>
      <c r="AE235" s="109">
        <f t="shared" si="71"/>
        <v>0</v>
      </c>
      <c r="AF235" s="106"/>
      <c r="AG235" s="108" t="str">
        <f>IF(AH235=0,"--",IF(AH235&lt;='db fasce di rischio'!$B$4,'db fasce di rischio'!$A$2,IF(AH235&lt;='db fasce di rischio'!$D$4,'db fasce di rischio'!$C$2,IF(AH235&lt;='db fasce di rischio'!$F$4,'db fasce di rischio'!$E$2,IF(AH235&lt;='db fasce di rischio'!$H$4,'db fasce di rischio'!$G$2,"")))))</f>
        <v>--</v>
      </c>
      <c r="AH235" s="109">
        <f t="shared" si="72"/>
        <v>0</v>
      </c>
      <c r="AI235" s="108" t="str">
        <f t="shared" si="73"/>
        <v>--</v>
      </c>
      <c r="AJ235" s="28"/>
      <c r="AK235" s="28"/>
    </row>
    <row r="236" spans="1:37" ht="21" hidden="1" outlineLevel="1" x14ac:dyDescent="0.2">
      <c r="A236" s="161"/>
      <c r="B236" s="161"/>
      <c r="C236" s="24" t="s">
        <v>30</v>
      </c>
      <c r="D236" s="24" t="s">
        <v>30</v>
      </c>
      <c r="E236" s="24" t="s">
        <v>30</v>
      </c>
      <c r="F236" s="24" t="s">
        <v>30</v>
      </c>
      <c r="G236" s="152" t="str">
        <f t="shared" si="74"/>
        <v>--</v>
      </c>
      <c r="H236" s="109">
        <f t="shared" si="75"/>
        <v>0</v>
      </c>
      <c r="I236" s="25" t="s">
        <v>30</v>
      </c>
      <c r="J236" s="31" t="s">
        <v>30</v>
      </c>
      <c r="K236" s="82"/>
      <c r="L236" s="31"/>
      <c r="M236" s="24"/>
      <c r="N236" s="24"/>
      <c r="O236" s="24"/>
      <c r="P236" s="24"/>
      <c r="Q236" s="161"/>
      <c r="R236" s="105"/>
      <c r="S236" s="106"/>
      <c r="T236" s="106"/>
      <c r="U236" s="106"/>
      <c r="V236" s="105"/>
      <c r="W236" s="107">
        <f t="shared" si="76"/>
        <v>0</v>
      </c>
      <c r="X236" s="106"/>
      <c r="Y236" s="106"/>
      <c r="Z236" s="106"/>
      <c r="AA236" s="106"/>
      <c r="AB236" s="106"/>
      <c r="AC236" s="107">
        <f t="shared" si="77"/>
        <v>0</v>
      </c>
      <c r="AD236" s="108" t="str">
        <f>IF(AE236=0,"--",IF(AE236&lt;='[4]db fasce di rischio'!$B$4,'[4]db fasce di rischio'!$A$2,IF(AE236&lt;='[4]db fasce di rischio'!$D$4,'[4]db fasce di rischio'!$C$2,IF(AE236&lt;='[4]db fasce di rischio'!$F$4,'[4]db fasce di rischio'!$E$2,IF(AE236&lt;='[4]db fasce di rischio'!$H$4,'[4]db fasce di rischio'!$G$2,"")))))</f>
        <v>--</v>
      </c>
      <c r="AE236" s="109">
        <f t="shared" si="71"/>
        <v>0</v>
      </c>
      <c r="AF236" s="106"/>
      <c r="AG236" s="108" t="str">
        <f>IF(AH236=0,"--",IF(AH236&lt;='db fasce di rischio'!$B$4,'db fasce di rischio'!$A$2,IF(AH236&lt;='db fasce di rischio'!$D$4,'db fasce di rischio'!$C$2,IF(AH236&lt;='db fasce di rischio'!$F$4,'db fasce di rischio'!$E$2,IF(AH236&lt;='db fasce di rischio'!$H$4,'db fasce di rischio'!$G$2,"")))))</f>
        <v>--</v>
      </c>
      <c r="AH236" s="109">
        <f t="shared" si="72"/>
        <v>0</v>
      </c>
      <c r="AI236" s="108" t="str">
        <f t="shared" si="73"/>
        <v>--</v>
      </c>
      <c r="AJ236" s="28"/>
      <c r="AK236" s="28"/>
    </row>
    <row r="237" spans="1:37" ht="21" hidden="1" outlineLevel="1" x14ac:dyDescent="0.2">
      <c r="A237" s="161"/>
      <c r="B237" s="161"/>
      <c r="C237" s="24" t="s">
        <v>30</v>
      </c>
      <c r="D237" s="24" t="s">
        <v>30</v>
      </c>
      <c r="E237" s="24" t="s">
        <v>30</v>
      </c>
      <c r="F237" s="24" t="s">
        <v>30</v>
      </c>
      <c r="G237" s="152" t="str">
        <f t="shared" si="74"/>
        <v>--</v>
      </c>
      <c r="H237" s="109">
        <f t="shared" si="75"/>
        <v>0</v>
      </c>
      <c r="I237" s="25" t="s">
        <v>30</v>
      </c>
      <c r="J237" s="31" t="s">
        <v>30</v>
      </c>
      <c r="K237" s="83"/>
      <c r="L237" s="31"/>
      <c r="M237" s="24"/>
      <c r="N237" s="24"/>
      <c r="O237" s="24"/>
      <c r="P237" s="24"/>
      <c r="Q237" s="161"/>
      <c r="R237" s="105"/>
      <c r="S237" s="106"/>
      <c r="T237" s="106"/>
      <c r="U237" s="106"/>
      <c r="V237" s="105"/>
      <c r="W237" s="107">
        <f t="shared" si="76"/>
        <v>0</v>
      </c>
      <c r="X237" s="106"/>
      <c r="Y237" s="106"/>
      <c r="Z237" s="106"/>
      <c r="AA237" s="106"/>
      <c r="AB237" s="106"/>
      <c r="AC237" s="107">
        <f t="shared" si="77"/>
        <v>0</v>
      </c>
      <c r="AD237" s="108" t="str">
        <f>IF(AE237=0,"--",IF(AE237&lt;='[4]db fasce di rischio'!$B$4,'[4]db fasce di rischio'!$A$2,IF(AE237&lt;='[4]db fasce di rischio'!$D$4,'[4]db fasce di rischio'!$C$2,IF(AE237&lt;='[4]db fasce di rischio'!$F$4,'[4]db fasce di rischio'!$E$2,IF(AE237&lt;='[4]db fasce di rischio'!$H$4,'[4]db fasce di rischio'!$G$2,"")))))</f>
        <v>--</v>
      </c>
      <c r="AE237" s="109">
        <f t="shared" si="71"/>
        <v>0</v>
      </c>
      <c r="AF237" s="106"/>
      <c r="AG237" s="108" t="str">
        <f>IF(AH237=0,"--",IF(AH237&lt;='db fasce di rischio'!$B$4,'db fasce di rischio'!$A$2,IF(AH237&lt;='db fasce di rischio'!$D$4,'db fasce di rischio'!$C$2,IF(AH237&lt;='db fasce di rischio'!$F$4,'db fasce di rischio'!$E$2,IF(AH237&lt;='db fasce di rischio'!$H$4,'db fasce di rischio'!$G$2,"")))))</f>
        <v>--</v>
      </c>
      <c r="AH237" s="109">
        <f t="shared" si="72"/>
        <v>0</v>
      </c>
      <c r="AI237" s="108" t="str">
        <f t="shared" si="73"/>
        <v>--</v>
      </c>
      <c r="AJ237" s="28"/>
      <c r="AK237" s="28"/>
    </row>
    <row r="238" spans="1:37" ht="21" hidden="1" outlineLevel="1" x14ac:dyDescent="0.2">
      <c r="A238" s="161"/>
      <c r="B238" s="161"/>
      <c r="C238" s="24" t="s">
        <v>30</v>
      </c>
      <c r="D238" s="24" t="s">
        <v>30</v>
      </c>
      <c r="E238" s="24" t="s">
        <v>30</v>
      </c>
      <c r="F238" s="24" t="s">
        <v>30</v>
      </c>
      <c r="G238" s="152" t="str">
        <f t="shared" si="74"/>
        <v>--</v>
      </c>
      <c r="H238" s="109">
        <f t="shared" si="75"/>
        <v>0</v>
      </c>
      <c r="I238" s="25" t="s">
        <v>30</v>
      </c>
      <c r="J238" s="31" t="s">
        <v>30</v>
      </c>
      <c r="K238" s="83"/>
      <c r="L238" s="31"/>
      <c r="M238" s="24"/>
      <c r="N238" s="24"/>
      <c r="O238" s="24"/>
      <c r="P238" s="24"/>
      <c r="Q238" s="161"/>
      <c r="R238" s="105"/>
      <c r="S238" s="106"/>
      <c r="T238" s="106"/>
      <c r="U238" s="106"/>
      <c r="V238" s="105"/>
      <c r="W238" s="107">
        <f t="shared" si="76"/>
        <v>0</v>
      </c>
      <c r="X238" s="106"/>
      <c r="Y238" s="106"/>
      <c r="Z238" s="106"/>
      <c r="AA238" s="106"/>
      <c r="AB238" s="106"/>
      <c r="AC238" s="107">
        <f t="shared" si="77"/>
        <v>0</v>
      </c>
      <c r="AD238" s="108" t="str">
        <f>IF(AE238=0,"--",IF(AE238&lt;='[4]db fasce di rischio'!$B$4,'[4]db fasce di rischio'!$A$2,IF(AE238&lt;='[4]db fasce di rischio'!$D$4,'[4]db fasce di rischio'!$C$2,IF(AE238&lt;='[4]db fasce di rischio'!$F$4,'[4]db fasce di rischio'!$E$2,IF(AE238&lt;='[4]db fasce di rischio'!$H$4,'[4]db fasce di rischio'!$G$2,"")))))</f>
        <v>--</v>
      </c>
      <c r="AE238" s="109">
        <f t="shared" si="71"/>
        <v>0</v>
      </c>
      <c r="AF238" s="106"/>
      <c r="AG238" s="108" t="str">
        <f>IF(AH238=0,"--",IF(AH238&lt;='db fasce di rischio'!$B$4,'db fasce di rischio'!$A$2,IF(AH238&lt;='db fasce di rischio'!$D$4,'db fasce di rischio'!$C$2,IF(AH238&lt;='db fasce di rischio'!$F$4,'db fasce di rischio'!$E$2,IF(AH238&lt;='db fasce di rischio'!$H$4,'db fasce di rischio'!$G$2,"")))))</f>
        <v>--</v>
      </c>
      <c r="AH238" s="109">
        <f t="shared" si="72"/>
        <v>0</v>
      </c>
      <c r="AI238" s="108" t="str">
        <f t="shared" si="73"/>
        <v>--</v>
      </c>
      <c r="AJ238" s="28"/>
      <c r="AK238" s="28"/>
    </row>
    <row r="239" spans="1:37" ht="21" hidden="1" outlineLevel="1" x14ac:dyDescent="0.2">
      <c r="A239" s="161"/>
      <c r="B239" s="161"/>
      <c r="C239" s="24" t="s">
        <v>30</v>
      </c>
      <c r="D239" s="24" t="s">
        <v>30</v>
      </c>
      <c r="E239" s="24" t="s">
        <v>30</v>
      </c>
      <c r="F239" s="24" t="s">
        <v>30</v>
      </c>
      <c r="G239" s="152" t="str">
        <f t="shared" si="74"/>
        <v>--</v>
      </c>
      <c r="H239" s="109">
        <f t="shared" si="75"/>
        <v>0</v>
      </c>
      <c r="I239" s="25" t="s">
        <v>30</v>
      </c>
      <c r="J239" s="31" t="s">
        <v>30</v>
      </c>
      <c r="K239" s="83"/>
      <c r="L239" s="31"/>
      <c r="M239" s="24"/>
      <c r="N239" s="24"/>
      <c r="O239" s="24"/>
      <c r="P239" s="24"/>
      <c r="Q239" s="161"/>
      <c r="R239" s="105"/>
      <c r="S239" s="106"/>
      <c r="T239" s="106"/>
      <c r="U239" s="106"/>
      <c r="V239" s="105"/>
      <c r="W239" s="107">
        <f t="shared" si="76"/>
        <v>0</v>
      </c>
      <c r="X239" s="106"/>
      <c r="Y239" s="106"/>
      <c r="Z239" s="106"/>
      <c r="AA239" s="106"/>
      <c r="AB239" s="106"/>
      <c r="AC239" s="107">
        <f t="shared" si="77"/>
        <v>0</v>
      </c>
      <c r="AD239" s="108" t="str">
        <f>IF(AE239=0,"--",IF(AE239&lt;='[4]db fasce di rischio'!$B$4,'[4]db fasce di rischio'!$A$2,IF(AE239&lt;='[4]db fasce di rischio'!$D$4,'[4]db fasce di rischio'!$C$2,IF(AE239&lt;='[4]db fasce di rischio'!$F$4,'[4]db fasce di rischio'!$E$2,IF(AE239&lt;='[4]db fasce di rischio'!$H$4,'[4]db fasce di rischio'!$G$2,"")))))</f>
        <v>--</v>
      </c>
      <c r="AE239" s="109">
        <f t="shared" si="71"/>
        <v>0</v>
      </c>
      <c r="AF239" s="106"/>
      <c r="AG239" s="108" t="str">
        <f>IF(AH239=0,"--",IF(AH239&lt;='db fasce di rischio'!$B$4,'db fasce di rischio'!$A$2,IF(AH239&lt;='db fasce di rischio'!$D$4,'db fasce di rischio'!$C$2,IF(AH239&lt;='db fasce di rischio'!$F$4,'db fasce di rischio'!$E$2,IF(AH239&lt;='db fasce di rischio'!$H$4,'db fasce di rischio'!$G$2,"")))))</f>
        <v>--</v>
      </c>
      <c r="AH239" s="109">
        <f t="shared" si="72"/>
        <v>0</v>
      </c>
      <c r="AI239" s="108" t="str">
        <f t="shared" si="73"/>
        <v>--</v>
      </c>
      <c r="AJ239" s="28"/>
      <c r="AK239" s="28"/>
    </row>
    <row r="240" spans="1:37" ht="21" hidden="1" outlineLevel="1" x14ac:dyDescent="0.2">
      <c r="A240" s="161"/>
      <c r="B240" s="161"/>
      <c r="C240" s="24" t="s">
        <v>30</v>
      </c>
      <c r="D240" s="24" t="s">
        <v>30</v>
      </c>
      <c r="E240" s="24" t="s">
        <v>30</v>
      </c>
      <c r="F240" s="24" t="s">
        <v>30</v>
      </c>
      <c r="G240" s="152" t="str">
        <f t="shared" si="74"/>
        <v>--</v>
      </c>
      <c r="H240" s="109">
        <f t="shared" si="75"/>
        <v>0</v>
      </c>
      <c r="I240" s="25" t="s">
        <v>30</v>
      </c>
      <c r="J240" s="31" t="s">
        <v>30</v>
      </c>
      <c r="K240" s="83"/>
      <c r="L240" s="31"/>
      <c r="M240" s="24"/>
      <c r="N240" s="24"/>
      <c r="O240" s="24"/>
      <c r="P240" s="24"/>
      <c r="Q240" s="161"/>
      <c r="R240" s="105"/>
      <c r="S240" s="106"/>
      <c r="T240" s="106"/>
      <c r="U240" s="106"/>
      <c r="V240" s="105"/>
      <c r="W240" s="107">
        <f t="shared" si="76"/>
        <v>0</v>
      </c>
      <c r="X240" s="106"/>
      <c r="Y240" s="106"/>
      <c r="Z240" s="106"/>
      <c r="AA240" s="106"/>
      <c r="AB240" s="106"/>
      <c r="AC240" s="107">
        <f t="shared" si="77"/>
        <v>0</v>
      </c>
      <c r="AD240" s="108" t="str">
        <f>IF(AE240=0,"--",IF(AE240&lt;='[4]db fasce di rischio'!$B$4,'[4]db fasce di rischio'!$A$2,IF(AE240&lt;='[4]db fasce di rischio'!$D$4,'[4]db fasce di rischio'!$C$2,IF(AE240&lt;='[4]db fasce di rischio'!$F$4,'[4]db fasce di rischio'!$E$2,IF(AE240&lt;='[4]db fasce di rischio'!$H$4,'[4]db fasce di rischio'!$G$2,"")))))</f>
        <v>--</v>
      </c>
      <c r="AE240" s="109">
        <f t="shared" si="71"/>
        <v>0</v>
      </c>
      <c r="AF240" s="106"/>
      <c r="AG240" s="108" t="str">
        <f>IF(AH240=0,"--",IF(AH240&lt;='db fasce di rischio'!$B$4,'db fasce di rischio'!$A$2,IF(AH240&lt;='db fasce di rischio'!$D$4,'db fasce di rischio'!$C$2,IF(AH240&lt;='db fasce di rischio'!$F$4,'db fasce di rischio'!$E$2,IF(AH240&lt;='db fasce di rischio'!$H$4,'db fasce di rischio'!$G$2,"")))))</f>
        <v>--</v>
      </c>
      <c r="AH240" s="109">
        <f t="shared" si="72"/>
        <v>0</v>
      </c>
      <c r="AI240" s="108" t="str">
        <f t="shared" si="73"/>
        <v>--</v>
      </c>
      <c r="AJ240" s="28"/>
      <c r="AK240" s="28"/>
    </row>
    <row r="241" spans="1:37" ht="21" hidden="1" outlineLevel="1" x14ac:dyDescent="0.2">
      <c r="A241" s="161"/>
      <c r="B241" s="161"/>
      <c r="C241" s="24" t="s">
        <v>30</v>
      </c>
      <c r="D241" s="24" t="s">
        <v>30</v>
      </c>
      <c r="E241" s="24" t="s">
        <v>30</v>
      </c>
      <c r="F241" s="24" t="s">
        <v>30</v>
      </c>
      <c r="G241" s="152" t="str">
        <f t="shared" si="74"/>
        <v>--</v>
      </c>
      <c r="H241" s="109">
        <f t="shared" si="75"/>
        <v>0</v>
      </c>
      <c r="I241" s="25" t="s">
        <v>30</v>
      </c>
      <c r="J241" s="31" t="s">
        <v>30</v>
      </c>
      <c r="K241" s="82"/>
      <c r="L241" s="31"/>
      <c r="M241" s="24"/>
      <c r="N241" s="24"/>
      <c r="O241" s="24"/>
      <c r="P241" s="24"/>
      <c r="Q241" s="161"/>
      <c r="R241" s="105"/>
      <c r="S241" s="106"/>
      <c r="T241" s="106"/>
      <c r="U241" s="106"/>
      <c r="V241" s="105"/>
      <c r="W241" s="107">
        <f t="shared" si="76"/>
        <v>0</v>
      </c>
      <c r="X241" s="106"/>
      <c r="Y241" s="106"/>
      <c r="Z241" s="106"/>
      <c r="AA241" s="106"/>
      <c r="AB241" s="106"/>
      <c r="AC241" s="107">
        <f t="shared" si="77"/>
        <v>0</v>
      </c>
      <c r="AD241" s="108" t="str">
        <f>IF(AE241=0,"--",IF(AE241&lt;='[4]db fasce di rischio'!$B$4,'[4]db fasce di rischio'!$A$2,IF(AE241&lt;='[4]db fasce di rischio'!$D$4,'[4]db fasce di rischio'!$C$2,IF(AE241&lt;='[4]db fasce di rischio'!$F$4,'[4]db fasce di rischio'!$E$2,IF(AE241&lt;='[4]db fasce di rischio'!$H$4,'[4]db fasce di rischio'!$G$2,"")))))</f>
        <v>--</v>
      </c>
      <c r="AE241" s="109">
        <f t="shared" si="71"/>
        <v>0</v>
      </c>
      <c r="AF241" s="106"/>
      <c r="AG241" s="108" t="str">
        <f>IF(AH241=0,"--",IF(AH241&lt;='db fasce di rischio'!$B$4,'db fasce di rischio'!$A$2,IF(AH241&lt;='db fasce di rischio'!$D$4,'db fasce di rischio'!$C$2,IF(AH241&lt;='db fasce di rischio'!$F$4,'db fasce di rischio'!$E$2,IF(AH241&lt;='db fasce di rischio'!$H$4,'db fasce di rischio'!$G$2,"")))))</f>
        <v>--</v>
      </c>
      <c r="AH241" s="109">
        <f t="shared" si="72"/>
        <v>0</v>
      </c>
      <c r="AI241" s="108" t="str">
        <f t="shared" si="73"/>
        <v>--</v>
      </c>
      <c r="AJ241" s="28"/>
      <c r="AK241" s="28"/>
    </row>
    <row r="242" spans="1:37" ht="21" hidden="1" outlineLevel="1" x14ac:dyDescent="0.2">
      <c r="A242" s="161"/>
      <c r="B242" s="161"/>
      <c r="C242" s="24" t="s">
        <v>30</v>
      </c>
      <c r="D242" s="24" t="s">
        <v>30</v>
      </c>
      <c r="E242" s="24" t="s">
        <v>30</v>
      </c>
      <c r="F242" s="24" t="s">
        <v>30</v>
      </c>
      <c r="G242" s="152" t="str">
        <f t="shared" si="74"/>
        <v>--</v>
      </c>
      <c r="H242" s="109">
        <f t="shared" si="75"/>
        <v>0</v>
      </c>
      <c r="I242" s="25" t="s">
        <v>30</v>
      </c>
      <c r="J242" s="31" t="s">
        <v>30</v>
      </c>
      <c r="K242" s="82"/>
      <c r="L242" s="31"/>
      <c r="M242" s="24"/>
      <c r="N242" s="24"/>
      <c r="O242" s="24"/>
      <c r="P242" s="26"/>
      <c r="Q242" s="161"/>
      <c r="R242" s="105"/>
      <c r="S242" s="106"/>
      <c r="T242" s="106"/>
      <c r="U242" s="106"/>
      <c r="V242" s="105"/>
      <c r="W242" s="107">
        <f t="shared" si="76"/>
        <v>0</v>
      </c>
      <c r="X242" s="106"/>
      <c r="Y242" s="106"/>
      <c r="Z242" s="106"/>
      <c r="AA242" s="106"/>
      <c r="AB242" s="106"/>
      <c r="AC242" s="107">
        <f t="shared" si="77"/>
        <v>0</v>
      </c>
      <c r="AD242" s="108" t="str">
        <f>IF(AE242=0,"--",IF(AE242&lt;='[4]db fasce di rischio'!$B$4,'[4]db fasce di rischio'!$A$2,IF(AE242&lt;='[4]db fasce di rischio'!$D$4,'[4]db fasce di rischio'!$C$2,IF(AE242&lt;='[4]db fasce di rischio'!$F$4,'[4]db fasce di rischio'!$E$2,IF(AE242&lt;='[4]db fasce di rischio'!$H$4,'[4]db fasce di rischio'!$G$2,"")))))</f>
        <v>--</v>
      </c>
      <c r="AE242" s="109">
        <f t="shared" si="71"/>
        <v>0</v>
      </c>
      <c r="AF242" s="106"/>
      <c r="AG242" s="108" t="str">
        <f>IF(AH242=0,"--",IF(AH242&lt;='db fasce di rischio'!$B$4,'db fasce di rischio'!$A$2,IF(AH242&lt;='db fasce di rischio'!$D$4,'db fasce di rischio'!$C$2,IF(AH242&lt;='db fasce di rischio'!$F$4,'db fasce di rischio'!$E$2,IF(AH242&lt;='db fasce di rischio'!$H$4,'db fasce di rischio'!$G$2,"")))))</f>
        <v>--</v>
      </c>
      <c r="AH242" s="109">
        <f t="shared" si="72"/>
        <v>0</v>
      </c>
      <c r="AI242" s="108" t="str">
        <f t="shared" si="73"/>
        <v>--</v>
      </c>
      <c r="AJ242" s="28"/>
      <c r="AK242" s="28"/>
    </row>
    <row r="243" spans="1:37" ht="21" hidden="1" outlineLevel="1" x14ac:dyDescent="0.2">
      <c r="A243" s="161"/>
      <c r="B243" s="161"/>
      <c r="C243" s="24" t="s">
        <v>30</v>
      </c>
      <c r="D243" s="24" t="s">
        <v>30</v>
      </c>
      <c r="E243" s="24" t="s">
        <v>30</v>
      </c>
      <c r="F243" s="24" t="s">
        <v>30</v>
      </c>
      <c r="G243" s="152" t="str">
        <f t="shared" si="74"/>
        <v>--</v>
      </c>
      <c r="H243" s="109">
        <f t="shared" si="75"/>
        <v>0</v>
      </c>
      <c r="I243" s="25" t="s">
        <v>30</v>
      </c>
      <c r="J243" s="31" t="s">
        <v>30</v>
      </c>
      <c r="K243" s="82"/>
      <c r="L243" s="31"/>
      <c r="M243" s="24"/>
      <c r="N243" s="24"/>
      <c r="O243" s="24"/>
      <c r="P243" s="27"/>
      <c r="Q243" s="161"/>
      <c r="R243" s="105"/>
      <c r="S243" s="106"/>
      <c r="T243" s="106"/>
      <c r="U243" s="106"/>
      <c r="V243" s="105"/>
      <c r="W243" s="107">
        <f t="shared" si="76"/>
        <v>0</v>
      </c>
      <c r="X243" s="106"/>
      <c r="Y243" s="106"/>
      <c r="Z243" s="106"/>
      <c r="AA243" s="106"/>
      <c r="AB243" s="106"/>
      <c r="AC243" s="107">
        <f t="shared" si="77"/>
        <v>0</v>
      </c>
      <c r="AD243" s="108" t="str">
        <f>IF(AE243=0,"--",IF(AE243&lt;='[4]db fasce di rischio'!$B$4,'[4]db fasce di rischio'!$A$2,IF(AE243&lt;='[4]db fasce di rischio'!$D$4,'[4]db fasce di rischio'!$C$2,IF(AE243&lt;='[4]db fasce di rischio'!$F$4,'[4]db fasce di rischio'!$E$2,IF(AE243&lt;='[4]db fasce di rischio'!$H$4,'[4]db fasce di rischio'!$G$2,"")))))</f>
        <v>--</v>
      </c>
      <c r="AE243" s="109">
        <f t="shared" si="71"/>
        <v>0</v>
      </c>
      <c r="AF243" s="106"/>
      <c r="AG243" s="108" t="str">
        <f>IF(AH243=0,"--",IF(AH243&lt;='db fasce di rischio'!$B$4,'db fasce di rischio'!$A$2,IF(AH243&lt;='db fasce di rischio'!$D$4,'db fasce di rischio'!$C$2,IF(AH243&lt;='db fasce di rischio'!$F$4,'db fasce di rischio'!$E$2,IF(AH243&lt;='db fasce di rischio'!$H$4,'db fasce di rischio'!$G$2,"")))))</f>
        <v>--</v>
      </c>
      <c r="AH243" s="109">
        <f t="shared" si="72"/>
        <v>0</v>
      </c>
      <c r="AI243" s="108" t="str">
        <f t="shared" si="73"/>
        <v>--</v>
      </c>
      <c r="AJ243" s="28"/>
      <c r="AK243" s="28"/>
    </row>
    <row r="244" spans="1:37" ht="21" collapsed="1" x14ac:dyDescent="0.2">
      <c r="A244" s="160"/>
      <c r="B244" s="160"/>
      <c r="C244" s="87"/>
      <c r="D244" s="87"/>
      <c r="E244" s="87"/>
      <c r="F244" s="87"/>
      <c r="G244" s="87"/>
      <c r="H244" s="87"/>
      <c r="I244" s="87"/>
      <c r="J244" s="87"/>
      <c r="K244" s="168"/>
      <c r="L244" s="87"/>
      <c r="M244" s="87"/>
      <c r="N244" s="87"/>
      <c r="O244" s="87"/>
      <c r="P244" s="87"/>
      <c r="Q244" s="160"/>
      <c r="R244" s="28"/>
      <c r="S244" s="28"/>
      <c r="T244" s="28"/>
      <c r="U244" s="28"/>
      <c r="V244" s="28"/>
      <c r="W244" s="28"/>
      <c r="X244" s="28"/>
      <c r="Y244" s="28"/>
      <c r="Z244" s="28"/>
      <c r="AA244" s="28"/>
      <c r="AB244" s="28"/>
      <c r="AC244" s="28"/>
      <c r="AD244" s="28"/>
      <c r="AE244" s="28"/>
      <c r="AF244" s="28"/>
      <c r="AG244" s="28"/>
      <c r="AH244" s="28"/>
      <c r="AI244" s="28"/>
      <c r="AJ244" s="28"/>
      <c r="AK244" s="28"/>
    </row>
    <row r="245" spans="1:37" ht="90.6" customHeight="1" x14ac:dyDescent="0.2">
      <c r="A245" s="29"/>
      <c r="B245" s="29"/>
      <c r="C245" s="30" t="s">
        <v>665</v>
      </c>
      <c r="D245" s="30"/>
      <c r="E245" s="28"/>
      <c r="F245" s="28"/>
      <c r="G245" s="28"/>
      <c r="H245" s="28"/>
      <c r="I245" s="28"/>
      <c r="J245" s="28"/>
      <c r="K245" s="80"/>
      <c r="L245" s="28"/>
      <c r="M245" s="28"/>
      <c r="N245" s="28"/>
      <c r="O245" s="79" t="s">
        <v>6</v>
      </c>
      <c r="P245" s="79" t="s">
        <v>666</v>
      </c>
      <c r="Q245" s="28"/>
      <c r="R245" s="192" t="str">
        <f>'Val testo - PNA 2019'!$A$4</f>
        <v>Livello di interesse “esterno”(1.1)</v>
      </c>
      <c r="S245" s="192" t="str">
        <f>'Val testo - PNA 2019'!$A$12</f>
        <v>Grado di discrezionalità del decisore interno alla PA rispetto al processo (1.2)</v>
      </c>
      <c r="T245" s="192" t="str">
        <f>'Val testo - PNA 2019'!$A$20</f>
        <v>Manifestazione di eventi corruttivi o di maladministration in passato (1.3)</v>
      </c>
      <c r="U245" s="192" t="str">
        <f>'Val testo - PNA 2019'!$A$28</f>
        <v>Complessità/opacità del processo decisionale (1.4)</v>
      </c>
      <c r="V245" s="192" t="str">
        <f>'Val testo - PNA 2019'!$A$36</f>
        <v>Livello di collaborazione del responsabile del processo (1.5)</v>
      </c>
      <c r="W245" s="193" t="s">
        <v>1276</v>
      </c>
      <c r="X245" s="192" t="str">
        <f>'Val testo - PNA 2019'!$A$46</f>
        <v>Impatto organizzativo (2.1)</v>
      </c>
      <c r="Y245" s="192" t="str">
        <f>'Val testo - PNA 2019'!$A$54</f>
        <v>Impatto derivante dalla definizione dei ruoli/responsabilità (2.2)</v>
      </c>
      <c r="Z245" s="192" t="str">
        <f>'Val testo - PNA 2019'!$A$62</f>
        <v>Impatto economico (2.3)</v>
      </c>
      <c r="AA245" s="192" t="str">
        <f>'Val testo - PNA 2019'!$A$70</f>
        <v>Impatto reputazionale (2.4)</v>
      </c>
      <c r="AB245" s="192" t="str">
        <f>'Val testo - PNA 2019'!$A$78</f>
        <v>Impatto organizzativo, economico e sull'immagine (2.5)</v>
      </c>
      <c r="AC245" s="193" t="s">
        <v>1276</v>
      </c>
      <c r="AD245" s="194" t="s">
        <v>1277</v>
      </c>
      <c r="AE245" s="194" t="s">
        <v>1278</v>
      </c>
      <c r="AF245" s="174" t="s">
        <v>1382</v>
      </c>
      <c r="AG245" s="173" t="s">
        <v>1303</v>
      </c>
      <c r="AH245" s="173" t="s">
        <v>1304</v>
      </c>
      <c r="AI245" s="175" t="s">
        <v>1387</v>
      </c>
      <c r="AJ245" s="28"/>
      <c r="AK245" s="28"/>
    </row>
    <row r="246" spans="1:37" ht="30.6" customHeight="1" x14ac:dyDescent="0.2">
      <c r="A246" s="160"/>
      <c r="B246" s="160">
        <v>12</v>
      </c>
      <c r="C246" s="265" t="s">
        <v>1257</v>
      </c>
      <c r="D246" s="266"/>
      <c r="E246" s="267"/>
      <c r="F246" s="270"/>
      <c r="G246" s="270"/>
      <c r="H246" s="270"/>
      <c r="I246" s="270"/>
      <c r="J246" s="45" t="s">
        <v>11</v>
      </c>
      <c r="K246" s="271" t="s">
        <v>3</v>
      </c>
      <c r="L246" s="271"/>
      <c r="M246" s="37"/>
      <c r="N246" s="153" t="s">
        <v>667</v>
      </c>
      <c r="O246" s="154" t="str">
        <f>IF(P246=0,"--",IF(P246&lt;='db fasce di rischio'!$B$4,'db fasce di rischio'!$A$2,IF(P246&lt;='db fasce di rischio'!$D$4,'db fasce di rischio'!$C$2,IF(P246&lt;='db fasce di rischio'!$F$4,'db fasce di rischio'!$E$2,IF(P246&lt;='db fasce di rischio'!$H$4,'db fasce di rischio'!$G$2,"")))))</f>
        <v>--</v>
      </c>
      <c r="P246" s="155">
        <f>IF(AH246=0,MAX(AH246:AH264),AH246)</f>
        <v>0</v>
      </c>
      <c r="Q246" s="160"/>
      <c r="R246" s="105"/>
      <c r="S246" s="106"/>
      <c r="T246" s="106"/>
      <c r="U246" s="106"/>
      <c r="V246" s="105"/>
      <c r="W246" s="107">
        <f>SUM(R246:V246)/5</f>
        <v>0</v>
      </c>
      <c r="X246" s="106"/>
      <c r="Y246" s="106"/>
      <c r="Z246" s="106"/>
      <c r="AA246" s="106"/>
      <c r="AB246" s="106"/>
      <c r="AC246" s="107">
        <f>SUM(X246:AB246)/5</f>
        <v>0</v>
      </c>
      <c r="AD246" s="108" t="str">
        <f>IF(AE246=0,"--",IF(AE246&lt;='[4]db fasce di rischio'!$B$4,'[4]db fasce di rischio'!$A$2,IF(AE246&lt;='[4]db fasce di rischio'!$D$4,'[4]db fasce di rischio'!$C$2,IF(AE246&lt;='[4]db fasce di rischio'!$F$4,'[4]db fasce di rischio'!$E$2,IF(AE246&lt;='[4]db fasce di rischio'!$H$4,'[4]db fasce di rischio'!$G$2,"")))))</f>
        <v>--</v>
      </c>
      <c r="AE246" s="109">
        <f>W246*AC246</f>
        <v>0</v>
      </c>
      <c r="AF246" s="106"/>
      <c r="AG246" s="108" t="str">
        <f>IF(AH246=0,"--",IF(AH246&lt;='db fasce di rischio'!$B$4,'db fasce di rischio'!$A$2,IF(AH246&lt;='db fasce di rischio'!$D$4,'db fasce di rischio'!$C$2,IF(AH246&lt;='db fasce di rischio'!$F$4,'db fasce di rischio'!$E$2,IF(AH246&lt;='db fasce di rischio'!$H$4,'db fasce di rischio'!$G$2,"")))))</f>
        <v>--</v>
      </c>
      <c r="AH246" s="109">
        <f>IF(MAX(AH250:AH264)&gt;(AF246*AE246),MAX(AH250:AH264),AF246*AE246)</f>
        <v>0</v>
      </c>
      <c r="AI246" s="108" t="str">
        <f>AG246</f>
        <v>--</v>
      </c>
      <c r="AJ246" s="28"/>
      <c r="AK246" s="28"/>
    </row>
    <row r="247" spans="1:37" ht="59.45" customHeight="1" x14ac:dyDescent="0.2">
      <c r="A247" s="160"/>
      <c r="B247" s="160"/>
      <c r="C247" s="268"/>
      <c r="D247" s="269"/>
      <c r="E247" s="269"/>
      <c r="F247" s="164"/>
      <c r="G247" s="164"/>
      <c r="H247" s="164"/>
      <c r="I247" s="164"/>
      <c r="J247" s="164"/>
      <c r="K247" s="164"/>
      <c r="L247" s="164"/>
      <c r="M247" s="165"/>
      <c r="N247" s="272" t="s">
        <v>1302</v>
      </c>
      <c r="O247" s="272"/>
      <c r="P247" s="272"/>
      <c r="Q247" s="160"/>
      <c r="R247" s="160"/>
      <c r="S247" s="28"/>
      <c r="T247" s="28"/>
      <c r="U247" s="28"/>
      <c r="V247" s="28"/>
      <c r="W247" s="28"/>
      <c r="X247" s="28"/>
      <c r="Y247" s="28"/>
      <c r="Z247" s="28"/>
      <c r="AA247" s="28"/>
      <c r="AB247" s="28"/>
      <c r="AC247" s="28"/>
      <c r="AD247" s="28"/>
      <c r="AE247" s="28"/>
      <c r="AF247" s="28"/>
      <c r="AG247" s="28"/>
      <c r="AH247" s="28"/>
      <c r="AI247" s="28"/>
      <c r="AJ247" s="28"/>
      <c r="AK247" s="28"/>
    </row>
    <row r="248" spans="1:37" ht="31.5" hidden="1" customHeight="1" outlineLevel="1" x14ac:dyDescent="0.2">
      <c r="A248" s="160"/>
      <c r="B248" s="160"/>
      <c r="C248" s="260" t="s">
        <v>1256</v>
      </c>
      <c r="D248" s="261"/>
      <c r="E248" s="151"/>
      <c r="F248" s="151"/>
      <c r="G248" s="151"/>
      <c r="H248" s="151"/>
      <c r="I248" s="151"/>
      <c r="J248" s="151"/>
      <c r="K248" s="150"/>
      <c r="L248" s="151"/>
      <c r="M248" s="156">
        <f>SUM(I235:I243)</f>
        <v>0</v>
      </c>
      <c r="N248" s="157"/>
      <c r="O248" s="157"/>
      <c r="P248" s="157"/>
      <c r="Q248" s="160"/>
      <c r="R248" s="160"/>
      <c r="S248" s="28"/>
      <c r="T248" s="28"/>
      <c r="U248" s="28"/>
      <c r="V248" s="28"/>
      <c r="W248" s="28"/>
      <c r="X248" s="28"/>
      <c r="Y248" s="28"/>
      <c r="Z248" s="28"/>
      <c r="AA248" s="28"/>
      <c r="AB248" s="28"/>
      <c r="AC248" s="28"/>
      <c r="AD248" s="28"/>
      <c r="AE248" s="28"/>
      <c r="AF248" s="28"/>
      <c r="AG248" s="28"/>
      <c r="AH248" s="28"/>
      <c r="AI248" s="28"/>
      <c r="AJ248" s="28"/>
      <c r="AK248" s="28"/>
    </row>
    <row r="249" spans="1:37" ht="81.95" hidden="1" customHeight="1" outlineLevel="1" x14ac:dyDescent="0.2">
      <c r="A249" s="161"/>
      <c r="B249" s="161"/>
      <c r="C249" s="22" t="s">
        <v>905</v>
      </c>
      <c r="D249" s="22" t="s">
        <v>906</v>
      </c>
      <c r="E249" s="22" t="s">
        <v>971</v>
      </c>
      <c r="F249" s="22" t="s">
        <v>970</v>
      </c>
      <c r="G249" s="262" t="s">
        <v>1299</v>
      </c>
      <c r="H249" s="263"/>
      <c r="I249" s="22" t="s">
        <v>969</v>
      </c>
      <c r="J249" s="22" t="s">
        <v>907</v>
      </c>
      <c r="K249" s="45" t="s">
        <v>972</v>
      </c>
      <c r="L249" s="45" t="s">
        <v>908</v>
      </c>
      <c r="M249" s="22" t="s">
        <v>630</v>
      </c>
      <c r="N249" s="22" t="s">
        <v>668</v>
      </c>
      <c r="O249" s="22" t="s">
        <v>669</v>
      </c>
      <c r="P249" s="22" t="s">
        <v>670</v>
      </c>
      <c r="Q249" s="161"/>
      <c r="R249" s="192" t="str">
        <f>'Val testo - PNA 2019'!$A$4</f>
        <v>Livello di interesse “esterno”(1.1)</v>
      </c>
      <c r="S249" s="192" t="str">
        <f>'Val testo - PNA 2019'!$A$12</f>
        <v>Grado di discrezionalità del decisore interno alla PA rispetto al processo (1.2)</v>
      </c>
      <c r="T249" s="192" t="str">
        <f>'Val testo - PNA 2019'!$A$20</f>
        <v>Manifestazione di eventi corruttivi o di maladministration in passato (1.3)</v>
      </c>
      <c r="U249" s="192" t="str">
        <f>'Val testo - PNA 2019'!$A$28</f>
        <v>Complessità/opacità del processo decisionale (1.4)</v>
      </c>
      <c r="V249" s="192" t="str">
        <f>'Val testo - PNA 2019'!$A$36</f>
        <v>Livello di collaborazione del responsabile del processo (1.5)</v>
      </c>
      <c r="W249" s="193" t="s">
        <v>1276</v>
      </c>
      <c r="X249" s="192" t="str">
        <f>'Val testo - PNA 2019'!$A$46</f>
        <v>Impatto organizzativo (2.1)</v>
      </c>
      <c r="Y249" s="192" t="str">
        <f>'Val testo - PNA 2019'!$A$54</f>
        <v>Impatto derivante dalla definizione dei ruoli/responsabilità (2.2)</v>
      </c>
      <c r="Z249" s="192" t="str">
        <f>'Val testo - PNA 2019'!$A$62</f>
        <v>Impatto economico (2.3)</v>
      </c>
      <c r="AA249" s="192" t="str">
        <f>'Val testo - PNA 2019'!$A$70</f>
        <v>Impatto reputazionale (2.4)</v>
      </c>
      <c r="AB249" s="192" t="str">
        <f>'Val testo - PNA 2019'!$A$78</f>
        <v>Impatto organizzativo, economico e sull'immagine (2.5)</v>
      </c>
      <c r="AC249" s="193" t="s">
        <v>1276</v>
      </c>
      <c r="AD249" s="194" t="s">
        <v>1277</v>
      </c>
      <c r="AE249" s="194" t="s">
        <v>1278</v>
      </c>
      <c r="AF249" s="174" t="s">
        <v>1382</v>
      </c>
      <c r="AG249" s="173" t="s">
        <v>1303</v>
      </c>
      <c r="AH249" s="22" t="s">
        <v>1293</v>
      </c>
      <c r="AI249" s="22" t="s">
        <v>1387</v>
      </c>
      <c r="AJ249" s="28"/>
      <c r="AK249" s="28"/>
    </row>
    <row r="250" spans="1:37" ht="21" hidden="1" outlineLevel="1" x14ac:dyDescent="0.2">
      <c r="A250" s="161"/>
      <c r="B250" s="161"/>
      <c r="C250" s="24" t="s">
        <v>30</v>
      </c>
      <c r="D250" s="24" t="s">
        <v>30</v>
      </c>
      <c r="E250" s="24" t="s">
        <v>30</v>
      </c>
      <c r="F250" s="24" t="s">
        <v>30</v>
      </c>
      <c r="G250" s="152" t="str">
        <f>AG250</f>
        <v>--</v>
      </c>
      <c r="H250" s="109">
        <f>AH250</f>
        <v>0</v>
      </c>
      <c r="I250" s="25" t="s">
        <v>30</v>
      </c>
      <c r="J250" s="31" t="s">
        <v>30</v>
      </c>
      <c r="K250" s="82"/>
      <c r="L250" s="31"/>
      <c r="M250" s="24"/>
      <c r="N250" s="24"/>
      <c r="O250" s="24"/>
      <c r="P250" s="24"/>
      <c r="Q250" s="161"/>
      <c r="R250" s="105"/>
      <c r="S250" s="106"/>
      <c r="T250" s="106"/>
      <c r="U250" s="106"/>
      <c r="V250" s="105"/>
      <c r="W250" s="107">
        <f>SUM(R250:V250)/5</f>
        <v>0</v>
      </c>
      <c r="X250" s="106"/>
      <c r="Y250" s="106"/>
      <c r="Z250" s="106"/>
      <c r="AA250" s="106"/>
      <c r="AB250" s="106"/>
      <c r="AC250" s="107">
        <f>SUM(X250:AB250)/5</f>
        <v>0</v>
      </c>
      <c r="AD250" s="108" t="str">
        <f>IF(AE250=0,"--",IF(AE250&lt;='[4]db fasce di rischio'!$B$4,'[4]db fasce di rischio'!$A$2,IF(AE250&lt;='[4]db fasce di rischio'!$D$4,'[4]db fasce di rischio'!$C$2,IF(AE250&lt;='[4]db fasce di rischio'!$F$4,'[4]db fasce di rischio'!$E$2,IF(AE250&lt;='[4]db fasce di rischio'!$H$4,'[4]db fasce di rischio'!$G$2,"")))))</f>
        <v>--</v>
      </c>
      <c r="AE250" s="109">
        <f t="shared" ref="AE250:AE264" si="78">W250*AC250</f>
        <v>0</v>
      </c>
      <c r="AF250" s="106"/>
      <c r="AG250" s="108" t="str">
        <f>IF(AH250=0,"--",IF(AH250&lt;='db fasce di rischio'!$B$4,'db fasce di rischio'!$A$2,IF(AH250&lt;='db fasce di rischio'!$D$4,'db fasce di rischio'!$C$2,IF(AH250&lt;='db fasce di rischio'!$F$4,'db fasce di rischio'!$E$2,IF(AH250&lt;='db fasce di rischio'!$H$4,'db fasce di rischio'!$G$2,"")))))</f>
        <v>--</v>
      </c>
      <c r="AH250" s="109">
        <f t="shared" ref="AH250:AH264" si="79">AF250*AE250</f>
        <v>0</v>
      </c>
      <c r="AI250" s="108" t="str">
        <f t="shared" ref="AI250:AI264" si="80">AG250</f>
        <v>--</v>
      </c>
      <c r="AJ250" s="28"/>
      <c r="AK250" s="28"/>
    </row>
    <row r="251" spans="1:37" ht="21" hidden="1" outlineLevel="1" x14ac:dyDescent="0.2">
      <c r="A251" s="161"/>
      <c r="B251" s="161"/>
      <c r="C251" s="24" t="s">
        <v>30</v>
      </c>
      <c r="D251" s="24" t="s">
        <v>30</v>
      </c>
      <c r="E251" s="24" t="s">
        <v>30</v>
      </c>
      <c r="F251" s="24" t="s">
        <v>30</v>
      </c>
      <c r="G251" s="152" t="str">
        <f t="shared" ref="G251:G264" si="81">AG251</f>
        <v>--</v>
      </c>
      <c r="H251" s="109">
        <f t="shared" ref="H251:H264" si="82">AH251</f>
        <v>0</v>
      </c>
      <c r="I251" s="25" t="s">
        <v>30</v>
      </c>
      <c r="J251" s="31" t="s">
        <v>30</v>
      </c>
      <c r="K251" s="82"/>
      <c r="L251" s="31"/>
      <c r="M251" s="24"/>
      <c r="N251" s="24"/>
      <c r="O251" s="24"/>
      <c r="P251" s="24"/>
      <c r="Q251" s="161"/>
      <c r="R251" s="105"/>
      <c r="S251" s="106"/>
      <c r="T251" s="106"/>
      <c r="U251" s="106"/>
      <c r="V251" s="105"/>
      <c r="W251" s="107">
        <f t="shared" ref="W251:W264" si="83">SUM(R251:V251)/5</f>
        <v>0</v>
      </c>
      <c r="X251" s="106"/>
      <c r="Y251" s="106"/>
      <c r="Z251" s="106"/>
      <c r="AA251" s="106"/>
      <c r="AB251" s="106"/>
      <c r="AC251" s="107">
        <f t="shared" ref="AC251:AC264" si="84">SUM(X251:AB251)/5</f>
        <v>0</v>
      </c>
      <c r="AD251" s="108" t="str">
        <f>IF(AE251=0,"--",IF(AE251&lt;='[4]db fasce di rischio'!$B$4,'[4]db fasce di rischio'!$A$2,IF(AE251&lt;='[4]db fasce di rischio'!$D$4,'[4]db fasce di rischio'!$C$2,IF(AE251&lt;='[4]db fasce di rischio'!$F$4,'[4]db fasce di rischio'!$E$2,IF(AE251&lt;='[4]db fasce di rischio'!$H$4,'[4]db fasce di rischio'!$G$2,"")))))</f>
        <v>--</v>
      </c>
      <c r="AE251" s="109">
        <f t="shared" si="78"/>
        <v>0</v>
      </c>
      <c r="AF251" s="106"/>
      <c r="AG251" s="108" t="str">
        <f>IF(AH251=0,"--",IF(AH251&lt;='db fasce di rischio'!$B$4,'db fasce di rischio'!$A$2,IF(AH251&lt;='db fasce di rischio'!$D$4,'db fasce di rischio'!$C$2,IF(AH251&lt;='db fasce di rischio'!$F$4,'db fasce di rischio'!$E$2,IF(AH251&lt;='db fasce di rischio'!$H$4,'db fasce di rischio'!$G$2,"")))))</f>
        <v>--</v>
      </c>
      <c r="AH251" s="109">
        <f t="shared" si="79"/>
        <v>0</v>
      </c>
      <c r="AI251" s="108" t="str">
        <f t="shared" si="80"/>
        <v>--</v>
      </c>
      <c r="AJ251" s="28"/>
      <c r="AK251" s="28"/>
    </row>
    <row r="252" spans="1:37" ht="21" hidden="1" outlineLevel="1" x14ac:dyDescent="0.2">
      <c r="A252" s="161"/>
      <c r="B252" s="161"/>
      <c r="C252" s="24" t="s">
        <v>30</v>
      </c>
      <c r="D252" s="24" t="s">
        <v>30</v>
      </c>
      <c r="E252" s="24" t="s">
        <v>30</v>
      </c>
      <c r="F252" s="24" t="s">
        <v>30</v>
      </c>
      <c r="G252" s="152" t="str">
        <f t="shared" si="81"/>
        <v>--</v>
      </c>
      <c r="H252" s="109">
        <f t="shared" si="82"/>
        <v>0</v>
      </c>
      <c r="I252" s="25" t="s">
        <v>30</v>
      </c>
      <c r="J252" s="31" t="s">
        <v>30</v>
      </c>
      <c r="K252" s="82"/>
      <c r="L252" s="31"/>
      <c r="M252" s="24"/>
      <c r="N252" s="24"/>
      <c r="O252" s="24"/>
      <c r="P252" s="24"/>
      <c r="Q252" s="161"/>
      <c r="R252" s="105"/>
      <c r="S252" s="106"/>
      <c r="T252" s="106"/>
      <c r="U252" s="106"/>
      <c r="V252" s="105"/>
      <c r="W252" s="107">
        <f t="shared" si="83"/>
        <v>0</v>
      </c>
      <c r="X252" s="106"/>
      <c r="Y252" s="106"/>
      <c r="Z252" s="106"/>
      <c r="AA252" s="106"/>
      <c r="AB252" s="106"/>
      <c r="AC252" s="107">
        <f t="shared" si="84"/>
        <v>0</v>
      </c>
      <c r="AD252" s="108" t="str">
        <f>IF(AE252=0,"--",IF(AE252&lt;='[4]db fasce di rischio'!$B$4,'[4]db fasce di rischio'!$A$2,IF(AE252&lt;='[4]db fasce di rischio'!$D$4,'[4]db fasce di rischio'!$C$2,IF(AE252&lt;='[4]db fasce di rischio'!$F$4,'[4]db fasce di rischio'!$E$2,IF(AE252&lt;='[4]db fasce di rischio'!$H$4,'[4]db fasce di rischio'!$G$2,"")))))</f>
        <v>--</v>
      </c>
      <c r="AE252" s="109">
        <f t="shared" si="78"/>
        <v>0</v>
      </c>
      <c r="AF252" s="106"/>
      <c r="AG252" s="108" t="str">
        <f>IF(AH252=0,"--",IF(AH252&lt;='db fasce di rischio'!$B$4,'db fasce di rischio'!$A$2,IF(AH252&lt;='db fasce di rischio'!$D$4,'db fasce di rischio'!$C$2,IF(AH252&lt;='db fasce di rischio'!$F$4,'db fasce di rischio'!$E$2,IF(AH252&lt;='db fasce di rischio'!$H$4,'db fasce di rischio'!$G$2,"")))))</f>
        <v>--</v>
      </c>
      <c r="AH252" s="109">
        <f t="shared" si="79"/>
        <v>0</v>
      </c>
      <c r="AI252" s="108" t="str">
        <f t="shared" si="80"/>
        <v>--</v>
      </c>
      <c r="AJ252" s="28"/>
      <c r="AK252" s="28"/>
    </row>
    <row r="253" spans="1:37" ht="21" hidden="1" outlineLevel="1" x14ac:dyDescent="0.2">
      <c r="A253" s="161"/>
      <c r="B253" s="161"/>
      <c r="C253" s="24" t="s">
        <v>30</v>
      </c>
      <c r="D253" s="24" t="s">
        <v>30</v>
      </c>
      <c r="E253" s="24" t="s">
        <v>30</v>
      </c>
      <c r="F253" s="24" t="s">
        <v>30</v>
      </c>
      <c r="G253" s="152" t="str">
        <f t="shared" si="81"/>
        <v>--</v>
      </c>
      <c r="H253" s="109">
        <f t="shared" si="82"/>
        <v>0</v>
      </c>
      <c r="I253" s="25" t="s">
        <v>30</v>
      </c>
      <c r="J253" s="31" t="s">
        <v>30</v>
      </c>
      <c r="K253" s="82"/>
      <c r="L253" s="31"/>
      <c r="M253" s="24"/>
      <c r="N253" s="24"/>
      <c r="O253" s="24"/>
      <c r="P253" s="24"/>
      <c r="Q253" s="161"/>
      <c r="R253" s="105"/>
      <c r="S253" s="106"/>
      <c r="T253" s="106"/>
      <c r="U253" s="106"/>
      <c r="V253" s="105"/>
      <c r="W253" s="107">
        <f t="shared" si="83"/>
        <v>0</v>
      </c>
      <c r="X253" s="106"/>
      <c r="Y253" s="106"/>
      <c r="Z253" s="106"/>
      <c r="AA253" s="106"/>
      <c r="AB253" s="106"/>
      <c r="AC253" s="107">
        <f t="shared" si="84"/>
        <v>0</v>
      </c>
      <c r="AD253" s="108" t="str">
        <f>IF(AE253=0,"--",IF(AE253&lt;='[4]db fasce di rischio'!$B$4,'[4]db fasce di rischio'!$A$2,IF(AE253&lt;='[4]db fasce di rischio'!$D$4,'[4]db fasce di rischio'!$C$2,IF(AE253&lt;='[4]db fasce di rischio'!$F$4,'[4]db fasce di rischio'!$E$2,IF(AE253&lt;='[4]db fasce di rischio'!$H$4,'[4]db fasce di rischio'!$G$2,"")))))</f>
        <v>--</v>
      </c>
      <c r="AE253" s="109">
        <f t="shared" si="78"/>
        <v>0</v>
      </c>
      <c r="AF253" s="106"/>
      <c r="AG253" s="108" t="str">
        <f>IF(AH253=0,"--",IF(AH253&lt;='db fasce di rischio'!$B$4,'db fasce di rischio'!$A$2,IF(AH253&lt;='db fasce di rischio'!$D$4,'db fasce di rischio'!$C$2,IF(AH253&lt;='db fasce di rischio'!$F$4,'db fasce di rischio'!$E$2,IF(AH253&lt;='db fasce di rischio'!$H$4,'db fasce di rischio'!$G$2,"")))))</f>
        <v>--</v>
      </c>
      <c r="AH253" s="109">
        <f t="shared" si="79"/>
        <v>0</v>
      </c>
      <c r="AI253" s="108" t="str">
        <f t="shared" si="80"/>
        <v>--</v>
      </c>
      <c r="AJ253" s="28"/>
      <c r="AK253" s="28"/>
    </row>
    <row r="254" spans="1:37" ht="21" hidden="1" outlineLevel="1" x14ac:dyDescent="0.2">
      <c r="A254" s="161"/>
      <c r="B254" s="161"/>
      <c r="C254" s="24" t="s">
        <v>30</v>
      </c>
      <c r="D254" s="24" t="s">
        <v>30</v>
      </c>
      <c r="E254" s="24" t="s">
        <v>30</v>
      </c>
      <c r="F254" s="24" t="s">
        <v>30</v>
      </c>
      <c r="G254" s="152" t="str">
        <f t="shared" si="81"/>
        <v>--</v>
      </c>
      <c r="H254" s="109">
        <f t="shared" si="82"/>
        <v>0</v>
      </c>
      <c r="I254" s="25" t="s">
        <v>30</v>
      </c>
      <c r="J254" s="31" t="s">
        <v>30</v>
      </c>
      <c r="K254" s="82"/>
      <c r="L254" s="31"/>
      <c r="M254" s="24"/>
      <c r="N254" s="24"/>
      <c r="O254" s="24"/>
      <c r="P254" s="24"/>
      <c r="Q254" s="161"/>
      <c r="R254" s="105"/>
      <c r="S254" s="106"/>
      <c r="T254" s="106"/>
      <c r="U254" s="106"/>
      <c r="V254" s="105"/>
      <c r="W254" s="107">
        <f t="shared" si="83"/>
        <v>0</v>
      </c>
      <c r="X254" s="106"/>
      <c r="Y254" s="106"/>
      <c r="Z254" s="106"/>
      <c r="AA254" s="106"/>
      <c r="AB254" s="106"/>
      <c r="AC254" s="107">
        <f t="shared" si="84"/>
        <v>0</v>
      </c>
      <c r="AD254" s="108" t="str">
        <f>IF(AE254=0,"--",IF(AE254&lt;='[4]db fasce di rischio'!$B$4,'[4]db fasce di rischio'!$A$2,IF(AE254&lt;='[4]db fasce di rischio'!$D$4,'[4]db fasce di rischio'!$C$2,IF(AE254&lt;='[4]db fasce di rischio'!$F$4,'[4]db fasce di rischio'!$E$2,IF(AE254&lt;='[4]db fasce di rischio'!$H$4,'[4]db fasce di rischio'!$G$2,"")))))</f>
        <v>--</v>
      </c>
      <c r="AE254" s="109">
        <f t="shared" si="78"/>
        <v>0</v>
      </c>
      <c r="AF254" s="106"/>
      <c r="AG254" s="108" t="str">
        <f>IF(AH254=0,"--",IF(AH254&lt;='db fasce di rischio'!$B$4,'db fasce di rischio'!$A$2,IF(AH254&lt;='db fasce di rischio'!$D$4,'db fasce di rischio'!$C$2,IF(AH254&lt;='db fasce di rischio'!$F$4,'db fasce di rischio'!$E$2,IF(AH254&lt;='db fasce di rischio'!$H$4,'db fasce di rischio'!$G$2,"")))))</f>
        <v>--</v>
      </c>
      <c r="AH254" s="109">
        <f t="shared" si="79"/>
        <v>0</v>
      </c>
      <c r="AI254" s="108" t="str">
        <f t="shared" si="80"/>
        <v>--</v>
      </c>
      <c r="AJ254" s="28"/>
      <c r="AK254" s="28"/>
    </row>
    <row r="255" spans="1:37" ht="21" hidden="1" outlineLevel="1" x14ac:dyDescent="0.2">
      <c r="A255" s="161"/>
      <c r="B255" s="161"/>
      <c r="C255" s="24" t="s">
        <v>30</v>
      </c>
      <c r="D255" s="24" t="s">
        <v>30</v>
      </c>
      <c r="E255" s="24" t="s">
        <v>30</v>
      </c>
      <c r="F255" s="24" t="s">
        <v>30</v>
      </c>
      <c r="G255" s="152" t="str">
        <f t="shared" si="81"/>
        <v>--</v>
      </c>
      <c r="H255" s="109">
        <f t="shared" si="82"/>
        <v>0</v>
      </c>
      <c r="I255" s="25" t="s">
        <v>30</v>
      </c>
      <c r="J255" s="31" t="s">
        <v>30</v>
      </c>
      <c r="K255" s="82"/>
      <c r="L255" s="31"/>
      <c r="M255" s="24"/>
      <c r="N255" s="24"/>
      <c r="O255" s="24"/>
      <c r="P255" s="24"/>
      <c r="Q255" s="161"/>
      <c r="R255" s="105"/>
      <c r="S255" s="106"/>
      <c r="T255" s="106"/>
      <c r="U255" s="106"/>
      <c r="V255" s="105"/>
      <c r="W255" s="107">
        <f t="shared" si="83"/>
        <v>0</v>
      </c>
      <c r="X255" s="106"/>
      <c r="Y255" s="106"/>
      <c r="Z255" s="106"/>
      <c r="AA255" s="106"/>
      <c r="AB255" s="106"/>
      <c r="AC255" s="107">
        <f t="shared" si="84"/>
        <v>0</v>
      </c>
      <c r="AD255" s="108" t="str">
        <f>IF(AE255=0,"--",IF(AE255&lt;='[4]db fasce di rischio'!$B$4,'[4]db fasce di rischio'!$A$2,IF(AE255&lt;='[4]db fasce di rischio'!$D$4,'[4]db fasce di rischio'!$C$2,IF(AE255&lt;='[4]db fasce di rischio'!$F$4,'[4]db fasce di rischio'!$E$2,IF(AE255&lt;='[4]db fasce di rischio'!$H$4,'[4]db fasce di rischio'!$G$2,"")))))</f>
        <v>--</v>
      </c>
      <c r="AE255" s="109">
        <f t="shared" si="78"/>
        <v>0</v>
      </c>
      <c r="AF255" s="106"/>
      <c r="AG255" s="108" t="str">
        <f>IF(AH255=0,"--",IF(AH255&lt;='db fasce di rischio'!$B$4,'db fasce di rischio'!$A$2,IF(AH255&lt;='db fasce di rischio'!$D$4,'db fasce di rischio'!$C$2,IF(AH255&lt;='db fasce di rischio'!$F$4,'db fasce di rischio'!$E$2,IF(AH255&lt;='db fasce di rischio'!$H$4,'db fasce di rischio'!$G$2,"")))))</f>
        <v>--</v>
      </c>
      <c r="AH255" s="109">
        <f t="shared" si="79"/>
        <v>0</v>
      </c>
      <c r="AI255" s="108" t="str">
        <f t="shared" si="80"/>
        <v>--</v>
      </c>
      <c r="AJ255" s="28"/>
      <c r="AK255" s="28"/>
    </row>
    <row r="256" spans="1:37" ht="21" hidden="1" outlineLevel="1" x14ac:dyDescent="0.2">
      <c r="A256" s="161"/>
      <c r="B256" s="161"/>
      <c r="C256" s="24" t="s">
        <v>30</v>
      </c>
      <c r="D256" s="24" t="s">
        <v>30</v>
      </c>
      <c r="E256" s="24" t="s">
        <v>30</v>
      </c>
      <c r="F256" s="24" t="s">
        <v>30</v>
      </c>
      <c r="G256" s="152" t="str">
        <f t="shared" si="81"/>
        <v>--</v>
      </c>
      <c r="H256" s="109">
        <f t="shared" si="82"/>
        <v>0</v>
      </c>
      <c r="I256" s="25" t="s">
        <v>30</v>
      </c>
      <c r="J256" s="31" t="s">
        <v>30</v>
      </c>
      <c r="K256" s="82"/>
      <c r="L256" s="31"/>
      <c r="M256" s="24"/>
      <c r="N256" s="24"/>
      <c r="O256" s="24"/>
      <c r="P256" s="24"/>
      <c r="Q256" s="161"/>
      <c r="R256" s="105"/>
      <c r="S256" s="106"/>
      <c r="T256" s="106"/>
      <c r="U256" s="106"/>
      <c r="V256" s="105"/>
      <c r="W256" s="107">
        <f t="shared" si="83"/>
        <v>0</v>
      </c>
      <c r="X256" s="106"/>
      <c r="Y256" s="106"/>
      <c r="Z256" s="106"/>
      <c r="AA256" s="106"/>
      <c r="AB256" s="106"/>
      <c r="AC256" s="107">
        <f t="shared" si="84"/>
        <v>0</v>
      </c>
      <c r="AD256" s="108" t="str">
        <f>IF(AE256=0,"--",IF(AE256&lt;='[4]db fasce di rischio'!$B$4,'[4]db fasce di rischio'!$A$2,IF(AE256&lt;='[4]db fasce di rischio'!$D$4,'[4]db fasce di rischio'!$C$2,IF(AE256&lt;='[4]db fasce di rischio'!$F$4,'[4]db fasce di rischio'!$E$2,IF(AE256&lt;='[4]db fasce di rischio'!$H$4,'[4]db fasce di rischio'!$G$2,"")))))</f>
        <v>--</v>
      </c>
      <c r="AE256" s="109">
        <f t="shared" si="78"/>
        <v>0</v>
      </c>
      <c r="AF256" s="106"/>
      <c r="AG256" s="108" t="str">
        <f>IF(AH256=0,"--",IF(AH256&lt;='db fasce di rischio'!$B$4,'db fasce di rischio'!$A$2,IF(AH256&lt;='db fasce di rischio'!$D$4,'db fasce di rischio'!$C$2,IF(AH256&lt;='db fasce di rischio'!$F$4,'db fasce di rischio'!$E$2,IF(AH256&lt;='db fasce di rischio'!$H$4,'db fasce di rischio'!$G$2,"")))))</f>
        <v>--</v>
      </c>
      <c r="AH256" s="109">
        <f t="shared" si="79"/>
        <v>0</v>
      </c>
      <c r="AI256" s="108" t="str">
        <f t="shared" si="80"/>
        <v>--</v>
      </c>
      <c r="AJ256" s="28"/>
      <c r="AK256" s="28"/>
    </row>
    <row r="257" spans="1:37" ht="21" hidden="1" outlineLevel="1" x14ac:dyDescent="0.2">
      <c r="A257" s="161"/>
      <c r="B257" s="161"/>
      <c r="C257" s="24" t="s">
        <v>30</v>
      </c>
      <c r="D257" s="24" t="s">
        <v>30</v>
      </c>
      <c r="E257" s="24" t="s">
        <v>30</v>
      </c>
      <c r="F257" s="24" t="s">
        <v>30</v>
      </c>
      <c r="G257" s="152" t="str">
        <f t="shared" si="81"/>
        <v>--</v>
      </c>
      <c r="H257" s="109">
        <f t="shared" si="82"/>
        <v>0</v>
      </c>
      <c r="I257" s="25" t="s">
        <v>30</v>
      </c>
      <c r="J257" s="31" t="s">
        <v>30</v>
      </c>
      <c r="K257" s="82"/>
      <c r="L257" s="31"/>
      <c r="M257" s="24"/>
      <c r="N257" s="24"/>
      <c r="O257" s="24"/>
      <c r="P257" s="24"/>
      <c r="Q257" s="161"/>
      <c r="R257" s="105"/>
      <c r="S257" s="106"/>
      <c r="T257" s="106"/>
      <c r="U257" s="106"/>
      <c r="V257" s="105"/>
      <c r="W257" s="107">
        <f t="shared" si="83"/>
        <v>0</v>
      </c>
      <c r="X257" s="106"/>
      <c r="Y257" s="106"/>
      <c r="Z257" s="106"/>
      <c r="AA257" s="106"/>
      <c r="AB257" s="106"/>
      <c r="AC257" s="107">
        <f t="shared" si="84"/>
        <v>0</v>
      </c>
      <c r="AD257" s="108" t="str">
        <f>IF(AE257=0,"--",IF(AE257&lt;='[4]db fasce di rischio'!$B$4,'[4]db fasce di rischio'!$A$2,IF(AE257&lt;='[4]db fasce di rischio'!$D$4,'[4]db fasce di rischio'!$C$2,IF(AE257&lt;='[4]db fasce di rischio'!$F$4,'[4]db fasce di rischio'!$E$2,IF(AE257&lt;='[4]db fasce di rischio'!$H$4,'[4]db fasce di rischio'!$G$2,"")))))</f>
        <v>--</v>
      </c>
      <c r="AE257" s="109">
        <f t="shared" si="78"/>
        <v>0</v>
      </c>
      <c r="AF257" s="106"/>
      <c r="AG257" s="108" t="str">
        <f>IF(AH257=0,"--",IF(AH257&lt;='db fasce di rischio'!$B$4,'db fasce di rischio'!$A$2,IF(AH257&lt;='db fasce di rischio'!$D$4,'db fasce di rischio'!$C$2,IF(AH257&lt;='db fasce di rischio'!$F$4,'db fasce di rischio'!$E$2,IF(AH257&lt;='db fasce di rischio'!$H$4,'db fasce di rischio'!$G$2,"")))))</f>
        <v>--</v>
      </c>
      <c r="AH257" s="109">
        <f t="shared" si="79"/>
        <v>0</v>
      </c>
      <c r="AI257" s="108" t="str">
        <f t="shared" si="80"/>
        <v>--</v>
      </c>
      <c r="AJ257" s="28"/>
      <c r="AK257" s="28"/>
    </row>
    <row r="258" spans="1:37" ht="21" hidden="1" outlineLevel="1" x14ac:dyDescent="0.2">
      <c r="A258" s="161"/>
      <c r="B258" s="161"/>
      <c r="C258" s="24" t="s">
        <v>30</v>
      </c>
      <c r="D258" s="24" t="s">
        <v>30</v>
      </c>
      <c r="E258" s="24" t="s">
        <v>30</v>
      </c>
      <c r="F258" s="24" t="s">
        <v>30</v>
      </c>
      <c r="G258" s="152" t="str">
        <f t="shared" si="81"/>
        <v>--</v>
      </c>
      <c r="H258" s="109">
        <f t="shared" si="82"/>
        <v>0</v>
      </c>
      <c r="I258" s="25" t="s">
        <v>30</v>
      </c>
      <c r="J258" s="31" t="s">
        <v>30</v>
      </c>
      <c r="K258" s="83"/>
      <c r="L258" s="31"/>
      <c r="M258" s="24"/>
      <c r="N258" s="24"/>
      <c r="O258" s="24"/>
      <c r="P258" s="24"/>
      <c r="Q258" s="161"/>
      <c r="R258" s="105"/>
      <c r="S258" s="106"/>
      <c r="T258" s="106"/>
      <c r="U258" s="106"/>
      <c r="V258" s="105"/>
      <c r="W258" s="107">
        <f t="shared" si="83"/>
        <v>0</v>
      </c>
      <c r="X258" s="106"/>
      <c r="Y258" s="106"/>
      <c r="Z258" s="106"/>
      <c r="AA258" s="106"/>
      <c r="AB258" s="106"/>
      <c r="AC258" s="107">
        <f t="shared" si="84"/>
        <v>0</v>
      </c>
      <c r="AD258" s="108" t="str">
        <f>IF(AE258=0,"--",IF(AE258&lt;='[4]db fasce di rischio'!$B$4,'[4]db fasce di rischio'!$A$2,IF(AE258&lt;='[4]db fasce di rischio'!$D$4,'[4]db fasce di rischio'!$C$2,IF(AE258&lt;='[4]db fasce di rischio'!$F$4,'[4]db fasce di rischio'!$E$2,IF(AE258&lt;='[4]db fasce di rischio'!$H$4,'[4]db fasce di rischio'!$G$2,"")))))</f>
        <v>--</v>
      </c>
      <c r="AE258" s="109">
        <f t="shared" si="78"/>
        <v>0</v>
      </c>
      <c r="AF258" s="106"/>
      <c r="AG258" s="108" t="str">
        <f>IF(AH258=0,"--",IF(AH258&lt;='db fasce di rischio'!$B$4,'db fasce di rischio'!$A$2,IF(AH258&lt;='db fasce di rischio'!$D$4,'db fasce di rischio'!$C$2,IF(AH258&lt;='db fasce di rischio'!$F$4,'db fasce di rischio'!$E$2,IF(AH258&lt;='db fasce di rischio'!$H$4,'db fasce di rischio'!$G$2,"")))))</f>
        <v>--</v>
      </c>
      <c r="AH258" s="109">
        <f t="shared" si="79"/>
        <v>0</v>
      </c>
      <c r="AI258" s="108" t="str">
        <f t="shared" si="80"/>
        <v>--</v>
      </c>
      <c r="AJ258" s="28"/>
      <c r="AK258" s="28"/>
    </row>
    <row r="259" spans="1:37" ht="21" hidden="1" outlineLevel="1" x14ac:dyDescent="0.2">
      <c r="A259" s="161"/>
      <c r="B259" s="161"/>
      <c r="C259" s="24" t="s">
        <v>30</v>
      </c>
      <c r="D259" s="24" t="s">
        <v>30</v>
      </c>
      <c r="E259" s="24" t="s">
        <v>30</v>
      </c>
      <c r="F259" s="24" t="s">
        <v>30</v>
      </c>
      <c r="G259" s="152" t="str">
        <f t="shared" si="81"/>
        <v>--</v>
      </c>
      <c r="H259" s="109">
        <f t="shared" si="82"/>
        <v>0</v>
      </c>
      <c r="I259" s="25" t="s">
        <v>30</v>
      </c>
      <c r="J259" s="31" t="s">
        <v>30</v>
      </c>
      <c r="K259" s="83"/>
      <c r="L259" s="31"/>
      <c r="M259" s="24"/>
      <c r="N259" s="24"/>
      <c r="O259" s="24"/>
      <c r="P259" s="24"/>
      <c r="Q259" s="161"/>
      <c r="R259" s="105"/>
      <c r="S259" s="106"/>
      <c r="T259" s="106"/>
      <c r="U259" s="106"/>
      <c r="V259" s="105"/>
      <c r="W259" s="107">
        <f t="shared" si="83"/>
        <v>0</v>
      </c>
      <c r="X259" s="106"/>
      <c r="Y259" s="106"/>
      <c r="Z259" s="106"/>
      <c r="AA259" s="106"/>
      <c r="AB259" s="106"/>
      <c r="AC259" s="107">
        <f t="shared" si="84"/>
        <v>0</v>
      </c>
      <c r="AD259" s="108" t="str">
        <f>IF(AE259=0,"--",IF(AE259&lt;='[4]db fasce di rischio'!$B$4,'[4]db fasce di rischio'!$A$2,IF(AE259&lt;='[4]db fasce di rischio'!$D$4,'[4]db fasce di rischio'!$C$2,IF(AE259&lt;='[4]db fasce di rischio'!$F$4,'[4]db fasce di rischio'!$E$2,IF(AE259&lt;='[4]db fasce di rischio'!$H$4,'[4]db fasce di rischio'!$G$2,"")))))</f>
        <v>--</v>
      </c>
      <c r="AE259" s="109">
        <f t="shared" si="78"/>
        <v>0</v>
      </c>
      <c r="AF259" s="106"/>
      <c r="AG259" s="108" t="str">
        <f>IF(AH259=0,"--",IF(AH259&lt;='db fasce di rischio'!$B$4,'db fasce di rischio'!$A$2,IF(AH259&lt;='db fasce di rischio'!$D$4,'db fasce di rischio'!$C$2,IF(AH259&lt;='db fasce di rischio'!$F$4,'db fasce di rischio'!$E$2,IF(AH259&lt;='db fasce di rischio'!$H$4,'db fasce di rischio'!$G$2,"")))))</f>
        <v>--</v>
      </c>
      <c r="AH259" s="109">
        <f t="shared" si="79"/>
        <v>0</v>
      </c>
      <c r="AI259" s="108" t="str">
        <f t="shared" si="80"/>
        <v>--</v>
      </c>
      <c r="AJ259" s="28"/>
      <c r="AK259" s="28"/>
    </row>
    <row r="260" spans="1:37" ht="21" hidden="1" outlineLevel="1" x14ac:dyDescent="0.2">
      <c r="A260" s="161"/>
      <c r="B260" s="161"/>
      <c r="C260" s="24" t="s">
        <v>30</v>
      </c>
      <c r="D260" s="24" t="s">
        <v>30</v>
      </c>
      <c r="E260" s="24" t="s">
        <v>30</v>
      </c>
      <c r="F260" s="24" t="s">
        <v>30</v>
      </c>
      <c r="G260" s="152" t="str">
        <f t="shared" si="81"/>
        <v>--</v>
      </c>
      <c r="H260" s="109">
        <f t="shared" si="82"/>
        <v>0</v>
      </c>
      <c r="I260" s="25" t="s">
        <v>30</v>
      </c>
      <c r="J260" s="31" t="s">
        <v>30</v>
      </c>
      <c r="K260" s="83"/>
      <c r="L260" s="31"/>
      <c r="M260" s="24"/>
      <c r="N260" s="24"/>
      <c r="O260" s="24"/>
      <c r="P260" s="24"/>
      <c r="Q260" s="161"/>
      <c r="R260" s="105"/>
      <c r="S260" s="106"/>
      <c r="T260" s="106"/>
      <c r="U260" s="106"/>
      <c r="V260" s="105"/>
      <c r="W260" s="107">
        <f t="shared" si="83"/>
        <v>0</v>
      </c>
      <c r="X260" s="106"/>
      <c r="Y260" s="106"/>
      <c r="Z260" s="106"/>
      <c r="AA260" s="106"/>
      <c r="AB260" s="106"/>
      <c r="AC260" s="107">
        <f t="shared" si="84"/>
        <v>0</v>
      </c>
      <c r="AD260" s="108" t="str">
        <f>IF(AE260=0,"--",IF(AE260&lt;='[4]db fasce di rischio'!$B$4,'[4]db fasce di rischio'!$A$2,IF(AE260&lt;='[4]db fasce di rischio'!$D$4,'[4]db fasce di rischio'!$C$2,IF(AE260&lt;='[4]db fasce di rischio'!$F$4,'[4]db fasce di rischio'!$E$2,IF(AE260&lt;='[4]db fasce di rischio'!$H$4,'[4]db fasce di rischio'!$G$2,"")))))</f>
        <v>--</v>
      </c>
      <c r="AE260" s="109">
        <f t="shared" si="78"/>
        <v>0</v>
      </c>
      <c r="AF260" s="106"/>
      <c r="AG260" s="108" t="str">
        <f>IF(AH260=0,"--",IF(AH260&lt;='db fasce di rischio'!$B$4,'db fasce di rischio'!$A$2,IF(AH260&lt;='db fasce di rischio'!$D$4,'db fasce di rischio'!$C$2,IF(AH260&lt;='db fasce di rischio'!$F$4,'db fasce di rischio'!$E$2,IF(AH260&lt;='db fasce di rischio'!$H$4,'db fasce di rischio'!$G$2,"")))))</f>
        <v>--</v>
      </c>
      <c r="AH260" s="109">
        <f t="shared" si="79"/>
        <v>0</v>
      </c>
      <c r="AI260" s="108" t="str">
        <f t="shared" si="80"/>
        <v>--</v>
      </c>
      <c r="AJ260" s="28"/>
      <c r="AK260" s="28"/>
    </row>
    <row r="261" spans="1:37" ht="21" hidden="1" outlineLevel="1" x14ac:dyDescent="0.2">
      <c r="A261" s="161"/>
      <c r="B261" s="161"/>
      <c r="C261" s="24" t="s">
        <v>30</v>
      </c>
      <c r="D261" s="24" t="s">
        <v>30</v>
      </c>
      <c r="E261" s="24" t="s">
        <v>30</v>
      </c>
      <c r="F261" s="24" t="s">
        <v>30</v>
      </c>
      <c r="G261" s="152" t="str">
        <f t="shared" si="81"/>
        <v>--</v>
      </c>
      <c r="H261" s="109">
        <f t="shared" si="82"/>
        <v>0</v>
      </c>
      <c r="I261" s="25" t="s">
        <v>30</v>
      </c>
      <c r="J261" s="31" t="s">
        <v>30</v>
      </c>
      <c r="K261" s="83"/>
      <c r="L261" s="31"/>
      <c r="M261" s="24"/>
      <c r="N261" s="24"/>
      <c r="O261" s="24"/>
      <c r="P261" s="24"/>
      <c r="Q261" s="161"/>
      <c r="R261" s="105"/>
      <c r="S261" s="106"/>
      <c r="T261" s="106"/>
      <c r="U261" s="106"/>
      <c r="V261" s="105"/>
      <c r="W261" s="107">
        <f t="shared" si="83"/>
        <v>0</v>
      </c>
      <c r="X261" s="106"/>
      <c r="Y261" s="106"/>
      <c r="Z261" s="106"/>
      <c r="AA261" s="106"/>
      <c r="AB261" s="106"/>
      <c r="AC261" s="107">
        <f t="shared" si="84"/>
        <v>0</v>
      </c>
      <c r="AD261" s="108" t="str">
        <f>IF(AE261=0,"--",IF(AE261&lt;='[4]db fasce di rischio'!$B$4,'[4]db fasce di rischio'!$A$2,IF(AE261&lt;='[4]db fasce di rischio'!$D$4,'[4]db fasce di rischio'!$C$2,IF(AE261&lt;='[4]db fasce di rischio'!$F$4,'[4]db fasce di rischio'!$E$2,IF(AE261&lt;='[4]db fasce di rischio'!$H$4,'[4]db fasce di rischio'!$G$2,"")))))</f>
        <v>--</v>
      </c>
      <c r="AE261" s="109">
        <f t="shared" si="78"/>
        <v>0</v>
      </c>
      <c r="AF261" s="106"/>
      <c r="AG261" s="108" t="str">
        <f>IF(AH261=0,"--",IF(AH261&lt;='db fasce di rischio'!$B$4,'db fasce di rischio'!$A$2,IF(AH261&lt;='db fasce di rischio'!$D$4,'db fasce di rischio'!$C$2,IF(AH261&lt;='db fasce di rischio'!$F$4,'db fasce di rischio'!$E$2,IF(AH261&lt;='db fasce di rischio'!$H$4,'db fasce di rischio'!$G$2,"")))))</f>
        <v>--</v>
      </c>
      <c r="AH261" s="109">
        <f t="shared" si="79"/>
        <v>0</v>
      </c>
      <c r="AI261" s="108" t="str">
        <f t="shared" si="80"/>
        <v>--</v>
      </c>
      <c r="AJ261" s="28"/>
      <c r="AK261" s="28"/>
    </row>
    <row r="262" spans="1:37" ht="21" hidden="1" outlineLevel="1" x14ac:dyDescent="0.2">
      <c r="A262" s="161"/>
      <c r="B262" s="161"/>
      <c r="C262" s="24" t="s">
        <v>30</v>
      </c>
      <c r="D262" s="24" t="s">
        <v>30</v>
      </c>
      <c r="E262" s="24" t="s">
        <v>30</v>
      </c>
      <c r="F262" s="24" t="s">
        <v>30</v>
      </c>
      <c r="G262" s="152" t="str">
        <f t="shared" si="81"/>
        <v>--</v>
      </c>
      <c r="H262" s="109">
        <f t="shared" si="82"/>
        <v>0</v>
      </c>
      <c r="I262" s="25" t="s">
        <v>30</v>
      </c>
      <c r="J262" s="31" t="s">
        <v>30</v>
      </c>
      <c r="K262" s="82"/>
      <c r="L262" s="31"/>
      <c r="M262" s="24"/>
      <c r="N262" s="24"/>
      <c r="O262" s="24"/>
      <c r="P262" s="24"/>
      <c r="Q262" s="161"/>
      <c r="R262" s="105"/>
      <c r="S262" s="106"/>
      <c r="T262" s="106"/>
      <c r="U262" s="106"/>
      <c r="V262" s="105"/>
      <c r="W262" s="107">
        <f t="shared" si="83"/>
        <v>0</v>
      </c>
      <c r="X262" s="106"/>
      <c r="Y262" s="106"/>
      <c r="Z262" s="106"/>
      <c r="AA262" s="106"/>
      <c r="AB262" s="106"/>
      <c r="AC262" s="107">
        <f t="shared" si="84"/>
        <v>0</v>
      </c>
      <c r="AD262" s="108" t="str">
        <f>IF(AE262=0,"--",IF(AE262&lt;='[4]db fasce di rischio'!$B$4,'[4]db fasce di rischio'!$A$2,IF(AE262&lt;='[4]db fasce di rischio'!$D$4,'[4]db fasce di rischio'!$C$2,IF(AE262&lt;='[4]db fasce di rischio'!$F$4,'[4]db fasce di rischio'!$E$2,IF(AE262&lt;='[4]db fasce di rischio'!$H$4,'[4]db fasce di rischio'!$G$2,"")))))</f>
        <v>--</v>
      </c>
      <c r="AE262" s="109">
        <f t="shared" si="78"/>
        <v>0</v>
      </c>
      <c r="AF262" s="106"/>
      <c r="AG262" s="108" t="str">
        <f>IF(AH262=0,"--",IF(AH262&lt;='db fasce di rischio'!$B$4,'db fasce di rischio'!$A$2,IF(AH262&lt;='db fasce di rischio'!$D$4,'db fasce di rischio'!$C$2,IF(AH262&lt;='db fasce di rischio'!$F$4,'db fasce di rischio'!$E$2,IF(AH262&lt;='db fasce di rischio'!$H$4,'db fasce di rischio'!$G$2,"")))))</f>
        <v>--</v>
      </c>
      <c r="AH262" s="109">
        <f t="shared" si="79"/>
        <v>0</v>
      </c>
      <c r="AI262" s="108" t="str">
        <f t="shared" si="80"/>
        <v>--</v>
      </c>
      <c r="AJ262" s="28"/>
      <c r="AK262" s="28"/>
    </row>
    <row r="263" spans="1:37" ht="21" hidden="1" outlineLevel="1" x14ac:dyDescent="0.2">
      <c r="A263" s="161"/>
      <c r="B263" s="161"/>
      <c r="C263" s="24" t="s">
        <v>30</v>
      </c>
      <c r="D263" s="24" t="s">
        <v>30</v>
      </c>
      <c r="E263" s="24" t="s">
        <v>30</v>
      </c>
      <c r="F263" s="24" t="s">
        <v>30</v>
      </c>
      <c r="G263" s="152" t="str">
        <f t="shared" si="81"/>
        <v>--</v>
      </c>
      <c r="H263" s="109">
        <f t="shared" si="82"/>
        <v>0</v>
      </c>
      <c r="I263" s="25" t="s">
        <v>30</v>
      </c>
      <c r="J263" s="31" t="s">
        <v>30</v>
      </c>
      <c r="K263" s="82"/>
      <c r="L263" s="31"/>
      <c r="M263" s="24"/>
      <c r="N263" s="24"/>
      <c r="O263" s="24"/>
      <c r="P263" s="26"/>
      <c r="Q263" s="161"/>
      <c r="R263" s="105"/>
      <c r="S263" s="106"/>
      <c r="T263" s="106"/>
      <c r="U263" s="106"/>
      <c r="V263" s="105"/>
      <c r="W263" s="107">
        <f t="shared" si="83"/>
        <v>0</v>
      </c>
      <c r="X263" s="106"/>
      <c r="Y263" s="106"/>
      <c r="Z263" s="106"/>
      <c r="AA263" s="106"/>
      <c r="AB263" s="106"/>
      <c r="AC263" s="107">
        <f t="shared" si="84"/>
        <v>0</v>
      </c>
      <c r="AD263" s="108" t="str">
        <f>IF(AE263=0,"--",IF(AE263&lt;='[4]db fasce di rischio'!$B$4,'[4]db fasce di rischio'!$A$2,IF(AE263&lt;='[4]db fasce di rischio'!$D$4,'[4]db fasce di rischio'!$C$2,IF(AE263&lt;='[4]db fasce di rischio'!$F$4,'[4]db fasce di rischio'!$E$2,IF(AE263&lt;='[4]db fasce di rischio'!$H$4,'[4]db fasce di rischio'!$G$2,"")))))</f>
        <v>--</v>
      </c>
      <c r="AE263" s="109">
        <f t="shared" si="78"/>
        <v>0</v>
      </c>
      <c r="AF263" s="106"/>
      <c r="AG263" s="108" t="str">
        <f>IF(AH263=0,"--",IF(AH263&lt;='db fasce di rischio'!$B$4,'db fasce di rischio'!$A$2,IF(AH263&lt;='db fasce di rischio'!$D$4,'db fasce di rischio'!$C$2,IF(AH263&lt;='db fasce di rischio'!$F$4,'db fasce di rischio'!$E$2,IF(AH263&lt;='db fasce di rischio'!$H$4,'db fasce di rischio'!$G$2,"")))))</f>
        <v>--</v>
      </c>
      <c r="AH263" s="109">
        <f t="shared" si="79"/>
        <v>0</v>
      </c>
      <c r="AI263" s="108" t="str">
        <f t="shared" si="80"/>
        <v>--</v>
      </c>
      <c r="AJ263" s="28"/>
      <c r="AK263" s="28"/>
    </row>
    <row r="264" spans="1:37" ht="21" hidden="1" outlineLevel="1" x14ac:dyDescent="0.2">
      <c r="A264" s="161"/>
      <c r="B264" s="161"/>
      <c r="C264" s="24" t="s">
        <v>30</v>
      </c>
      <c r="D264" s="24" t="s">
        <v>30</v>
      </c>
      <c r="E264" s="24" t="s">
        <v>30</v>
      </c>
      <c r="F264" s="24" t="s">
        <v>30</v>
      </c>
      <c r="G264" s="152" t="str">
        <f t="shared" si="81"/>
        <v>--</v>
      </c>
      <c r="H264" s="109">
        <f t="shared" si="82"/>
        <v>0</v>
      </c>
      <c r="I264" s="25" t="s">
        <v>30</v>
      </c>
      <c r="J264" s="31" t="s">
        <v>30</v>
      </c>
      <c r="K264" s="82"/>
      <c r="L264" s="31"/>
      <c r="M264" s="24"/>
      <c r="N264" s="24"/>
      <c r="O264" s="24"/>
      <c r="P264" s="27"/>
      <c r="Q264" s="161"/>
      <c r="R264" s="105"/>
      <c r="S264" s="106"/>
      <c r="T264" s="106"/>
      <c r="U264" s="106"/>
      <c r="V264" s="105"/>
      <c r="W264" s="107">
        <f t="shared" si="83"/>
        <v>0</v>
      </c>
      <c r="X264" s="106"/>
      <c r="Y264" s="106"/>
      <c r="Z264" s="106"/>
      <c r="AA264" s="106"/>
      <c r="AB264" s="106"/>
      <c r="AC264" s="107">
        <f t="shared" si="84"/>
        <v>0</v>
      </c>
      <c r="AD264" s="108" t="str">
        <f>IF(AE264=0,"--",IF(AE264&lt;='[4]db fasce di rischio'!$B$4,'[4]db fasce di rischio'!$A$2,IF(AE264&lt;='[4]db fasce di rischio'!$D$4,'[4]db fasce di rischio'!$C$2,IF(AE264&lt;='[4]db fasce di rischio'!$F$4,'[4]db fasce di rischio'!$E$2,IF(AE264&lt;='[4]db fasce di rischio'!$H$4,'[4]db fasce di rischio'!$G$2,"")))))</f>
        <v>--</v>
      </c>
      <c r="AE264" s="109">
        <f t="shared" si="78"/>
        <v>0</v>
      </c>
      <c r="AF264" s="106"/>
      <c r="AG264" s="108" t="str">
        <f>IF(AH264=0,"--",IF(AH264&lt;='db fasce di rischio'!$B$4,'db fasce di rischio'!$A$2,IF(AH264&lt;='db fasce di rischio'!$D$4,'db fasce di rischio'!$C$2,IF(AH264&lt;='db fasce di rischio'!$F$4,'db fasce di rischio'!$E$2,IF(AH264&lt;='db fasce di rischio'!$H$4,'db fasce di rischio'!$G$2,"")))))</f>
        <v>--</v>
      </c>
      <c r="AH264" s="109">
        <f t="shared" si="79"/>
        <v>0</v>
      </c>
      <c r="AI264" s="108" t="str">
        <f t="shared" si="80"/>
        <v>--</v>
      </c>
      <c r="AJ264" s="28"/>
      <c r="AK264" s="28"/>
    </row>
    <row r="265" spans="1:37" ht="21" collapsed="1" x14ac:dyDescent="0.2">
      <c r="A265" s="160"/>
      <c r="B265" s="160"/>
      <c r="C265" s="87"/>
      <c r="D265" s="87"/>
      <c r="E265" s="87"/>
      <c r="F265" s="87"/>
      <c r="G265" s="87"/>
      <c r="H265" s="87"/>
      <c r="I265" s="87"/>
      <c r="J265" s="87"/>
      <c r="K265" s="168"/>
      <c r="L265" s="87"/>
      <c r="M265" s="87"/>
      <c r="N265" s="87"/>
      <c r="O265" s="87"/>
      <c r="P265" s="87"/>
      <c r="Q265" s="160"/>
      <c r="R265" s="28"/>
      <c r="S265" s="28"/>
      <c r="T265" s="28"/>
      <c r="U265" s="28"/>
      <c r="V265" s="28"/>
      <c r="W265" s="28"/>
      <c r="X265" s="28"/>
      <c r="Y265" s="28"/>
      <c r="Z265" s="28"/>
      <c r="AA265" s="28"/>
      <c r="AB265" s="28"/>
      <c r="AC265" s="28"/>
      <c r="AD265" s="28"/>
      <c r="AE265" s="28"/>
      <c r="AF265" s="28"/>
      <c r="AG265" s="28"/>
      <c r="AH265" s="28"/>
      <c r="AI265" s="28"/>
      <c r="AJ265" s="28"/>
      <c r="AK265" s="28"/>
    </row>
    <row r="266" spans="1:37" ht="90.6" customHeight="1" x14ac:dyDescent="0.2">
      <c r="A266" s="29"/>
      <c r="B266" s="29"/>
      <c r="C266" s="30" t="s">
        <v>665</v>
      </c>
      <c r="D266" s="30"/>
      <c r="E266" s="28"/>
      <c r="F266" s="28"/>
      <c r="G266" s="28"/>
      <c r="H266" s="28"/>
      <c r="I266" s="28"/>
      <c r="J266" s="28"/>
      <c r="K266" s="80"/>
      <c r="L266" s="28"/>
      <c r="M266" s="28"/>
      <c r="N266" s="28"/>
      <c r="O266" s="79" t="s">
        <v>6</v>
      </c>
      <c r="P266" s="79" t="s">
        <v>666</v>
      </c>
      <c r="Q266" s="28"/>
      <c r="R266" s="192" t="str">
        <f>'Val testo - PNA 2019'!$A$4</f>
        <v>Livello di interesse “esterno”(1.1)</v>
      </c>
      <c r="S266" s="192" t="str">
        <f>'Val testo - PNA 2019'!$A$12</f>
        <v>Grado di discrezionalità del decisore interno alla PA rispetto al processo (1.2)</v>
      </c>
      <c r="T266" s="192" t="str">
        <f>'Val testo - PNA 2019'!$A$20</f>
        <v>Manifestazione di eventi corruttivi o di maladministration in passato (1.3)</v>
      </c>
      <c r="U266" s="192" t="str">
        <f>'Val testo - PNA 2019'!$A$28</f>
        <v>Complessità/opacità del processo decisionale (1.4)</v>
      </c>
      <c r="V266" s="192" t="str">
        <f>'Val testo - PNA 2019'!$A$36</f>
        <v>Livello di collaborazione del responsabile del processo (1.5)</v>
      </c>
      <c r="W266" s="193" t="s">
        <v>1276</v>
      </c>
      <c r="X266" s="192" t="str">
        <f>'Val testo - PNA 2019'!$A$46</f>
        <v>Impatto organizzativo (2.1)</v>
      </c>
      <c r="Y266" s="192" t="str">
        <f>'Val testo - PNA 2019'!$A$54</f>
        <v>Impatto derivante dalla definizione dei ruoli/responsabilità (2.2)</v>
      </c>
      <c r="Z266" s="192" t="str">
        <f>'Val testo - PNA 2019'!$A$62</f>
        <v>Impatto economico (2.3)</v>
      </c>
      <c r="AA266" s="192" t="str">
        <f>'Val testo - PNA 2019'!$A$70</f>
        <v>Impatto reputazionale (2.4)</v>
      </c>
      <c r="AB266" s="192" t="str">
        <f>'Val testo - PNA 2019'!$A$78</f>
        <v>Impatto organizzativo, economico e sull'immagine (2.5)</v>
      </c>
      <c r="AC266" s="193" t="s">
        <v>1276</v>
      </c>
      <c r="AD266" s="194" t="s">
        <v>1277</v>
      </c>
      <c r="AE266" s="194" t="s">
        <v>1278</v>
      </c>
      <c r="AF266" s="174" t="s">
        <v>1382</v>
      </c>
      <c r="AG266" s="173" t="s">
        <v>1303</v>
      </c>
      <c r="AH266" s="173" t="s">
        <v>1304</v>
      </c>
      <c r="AI266" s="175" t="s">
        <v>1387</v>
      </c>
      <c r="AJ266" s="28"/>
      <c r="AK266" s="28"/>
    </row>
    <row r="267" spans="1:37" ht="30.6" customHeight="1" x14ac:dyDescent="0.2">
      <c r="A267" s="160"/>
      <c r="B267" s="160">
        <v>13</v>
      </c>
      <c r="C267" s="265" t="s">
        <v>1257</v>
      </c>
      <c r="D267" s="266"/>
      <c r="E267" s="267"/>
      <c r="F267" s="270"/>
      <c r="G267" s="270"/>
      <c r="H267" s="270"/>
      <c r="I267" s="270"/>
      <c r="J267" s="45" t="s">
        <v>11</v>
      </c>
      <c r="K267" s="271" t="s">
        <v>3</v>
      </c>
      <c r="L267" s="271"/>
      <c r="M267" s="37"/>
      <c r="N267" s="153" t="s">
        <v>667</v>
      </c>
      <c r="O267" s="154" t="str">
        <f>IF(P267=0,"--",IF(P267&lt;='db fasce di rischio'!$B$4,'db fasce di rischio'!$A$2,IF(P267&lt;='db fasce di rischio'!$D$4,'db fasce di rischio'!$C$2,IF(P267&lt;='db fasce di rischio'!$F$4,'db fasce di rischio'!$E$2,IF(P267&lt;='db fasce di rischio'!$H$4,'db fasce di rischio'!$G$2,"")))))</f>
        <v>--</v>
      </c>
      <c r="P267" s="155">
        <f>IF(AH267=0,MAX(AH267:AH285),AH267)</f>
        <v>0</v>
      </c>
      <c r="Q267" s="160"/>
      <c r="R267" s="105"/>
      <c r="S267" s="106"/>
      <c r="T267" s="106"/>
      <c r="U267" s="106"/>
      <c r="V267" s="105"/>
      <c r="W267" s="107">
        <f>SUM(R267:V267)/5</f>
        <v>0</v>
      </c>
      <c r="X267" s="106"/>
      <c r="Y267" s="106"/>
      <c r="Z267" s="106"/>
      <c r="AA267" s="106"/>
      <c r="AB267" s="106"/>
      <c r="AC267" s="107">
        <f>SUM(X267:AB267)/5</f>
        <v>0</v>
      </c>
      <c r="AD267" s="108" t="str">
        <f>IF(AE267=0,"--",IF(AE267&lt;='[4]db fasce di rischio'!$B$4,'[4]db fasce di rischio'!$A$2,IF(AE267&lt;='[4]db fasce di rischio'!$D$4,'[4]db fasce di rischio'!$C$2,IF(AE267&lt;='[4]db fasce di rischio'!$F$4,'[4]db fasce di rischio'!$E$2,IF(AE267&lt;='[4]db fasce di rischio'!$H$4,'[4]db fasce di rischio'!$G$2,"")))))</f>
        <v>--</v>
      </c>
      <c r="AE267" s="109">
        <f>W267*AC267</f>
        <v>0</v>
      </c>
      <c r="AF267" s="106"/>
      <c r="AG267" s="108" t="str">
        <f>IF(AH267=0,"--",IF(AH267&lt;='db fasce di rischio'!$B$4,'db fasce di rischio'!$A$2,IF(AH267&lt;='db fasce di rischio'!$D$4,'db fasce di rischio'!$C$2,IF(AH267&lt;='db fasce di rischio'!$F$4,'db fasce di rischio'!$E$2,IF(AH267&lt;='db fasce di rischio'!$H$4,'db fasce di rischio'!$G$2,"")))))</f>
        <v>--</v>
      </c>
      <c r="AH267" s="109">
        <f>IF(MAX(AH271:AH285)&gt;(AF267*AE267),MAX(AH271:AH285),AF267*AE267)</f>
        <v>0</v>
      </c>
      <c r="AI267" s="108" t="str">
        <f>AG267</f>
        <v>--</v>
      </c>
      <c r="AJ267" s="28"/>
      <c r="AK267" s="28"/>
    </row>
    <row r="268" spans="1:37" ht="59.45" customHeight="1" x14ac:dyDescent="0.2">
      <c r="A268" s="160"/>
      <c r="B268" s="160"/>
      <c r="C268" s="268"/>
      <c r="D268" s="269"/>
      <c r="E268" s="269"/>
      <c r="F268" s="164"/>
      <c r="G268" s="164"/>
      <c r="H268" s="164"/>
      <c r="I268" s="164"/>
      <c r="J268" s="164"/>
      <c r="K268" s="164"/>
      <c r="L268" s="164"/>
      <c r="M268" s="165"/>
      <c r="N268" s="272" t="s">
        <v>1302</v>
      </c>
      <c r="O268" s="272"/>
      <c r="P268" s="272"/>
      <c r="Q268" s="160"/>
      <c r="R268" s="160"/>
      <c r="S268" s="28"/>
      <c r="T268" s="28"/>
      <c r="U268" s="28"/>
      <c r="V268" s="28"/>
      <c r="W268" s="28"/>
      <c r="X268" s="28"/>
      <c r="Y268" s="28"/>
      <c r="Z268" s="28"/>
      <c r="AA268" s="28"/>
      <c r="AB268" s="28"/>
      <c r="AC268" s="28"/>
      <c r="AD268" s="28"/>
      <c r="AE268" s="28"/>
      <c r="AF268" s="28"/>
      <c r="AG268" s="28"/>
      <c r="AH268" s="28"/>
      <c r="AI268" s="28"/>
      <c r="AJ268" s="28"/>
      <c r="AK268" s="28"/>
    </row>
    <row r="269" spans="1:37" ht="31.5" hidden="1" customHeight="1" outlineLevel="1" x14ac:dyDescent="0.2">
      <c r="A269" s="160"/>
      <c r="B269" s="160"/>
      <c r="C269" s="260" t="s">
        <v>1256</v>
      </c>
      <c r="D269" s="261"/>
      <c r="E269" s="151"/>
      <c r="F269" s="151"/>
      <c r="G269" s="151"/>
      <c r="H269" s="151"/>
      <c r="I269" s="151"/>
      <c r="J269" s="151"/>
      <c r="K269" s="150"/>
      <c r="L269" s="151"/>
      <c r="M269" s="156">
        <f>SUM(I256:I264)</f>
        <v>0</v>
      </c>
      <c r="N269" s="157"/>
      <c r="O269" s="157"/>
      <c r="P269" s="157"/>
      <c r="Q269" s="160"/>
      <c r="R269" s="160"/>
      <c r="S269" s="28"/>
      <c r="T269" s="28"/>
      <c r="U269" s="28"/>
      <c r="V269" s="28"/>
      <c r="W269" s="28"/>
      <c r="X269" s="28"/>
      <c r="Y269" s="28"/>
      <c r="Z269" s="28"/>
      <c r="AA269" s="28"/>
      <c r="AB269" s="28"/>
      <c r="AC269" s="28"/>
      <c r="AD269" s="28"/>
      <c r="AE269" s="28"/>
      <c r="AF269" s="28"/>
      <c r="AG269" s="28"/>
      <c r="AH269" s="28"/>
      <c r="AI269" s="28"/>
      <c r="AJ269" s="28"/>
      <c r="AK269" s="28"/>
    </row>
    <row r="270" spans="1:37" ht="81.95" hidden="1" customHeight="1" outlineLevel="1" x14ac:dyDescent="0.2">
      <c r="A270" s="161"/>
      <c r="B270" s="161"/>
      <c r="C270" s="22" t="s">
        <v>905</v>
      </c>
      <c r="D270" s="22" t="s">
        <v>906</v>
      </c>
      <c r="E270" s="22" t="s">
        <v>971</v>
      </c>
      <c r="F270" s="22" t="s">
        <v>970</v>
      </c>
      <c r="G270" s="262" t="s">
        <v>1299</v>
      </c>
      <c r="H270" s="263"/>
      <c r="I270" s="22" t="s">
        <v>969</v>
      </c>
      <c r="J270" s="22" t="s">
        <v>907</v>
      </c>
      <c r="K270" s="45" t="s">
        <v>972</v>
      </c>
      <c r="L270" s="45" t="s">
        <v>908</v>
      </c>
      <c r="M270" s="22" t="s">
        <v>630</v>
      </c>
      <c r="N270" s="22" t="s">
        <v>668</v>
      </c>
      <c r="O270" s="22" t="s">
        <v>669</v>
      </c>
      <c r="P270" s="22" t="s">
        <v>670</v>
      </c>
      <c r="Q270" s="161"/>
      <c r="R270" s="192" t="str">
        <f>'Val testo - PNA 2019'!$A$4</f>
        <v>Livello di interesse “esterno”(1.1)</v>
      </c>
      <c r="S270" s="192" t="str">
        <f>'Val testo - PNA 2019'!$A$12</f>
        <v>Grado di discrezionalità del decisore interno alla PA rispetto al processo (1.2)</v>
      </c>
      <c r="T270" s="192" t="str">
        <f>'Val testo - PNA 2019'!$A$20</f>
        <v>Manifestazione di eventi corruttivi o di maladministration in passato (1.3)</v>
      </c>
      <c r="U270" s="192" t="str">
        <f>'Val testo - PNA 2019'!$A$28</f>
        <v>Complessità/opacità del processo decisionale (1.4)</v>
      </c>
      <c r="V270" s="192" t="str">
        <f>'Val testo - PNA 2019'!$A$36</f>
        <v>Livello di collaborazione del responsabile del processo (1.5)</v>
      </c>
      <c r="W270" s="193" t="s">
        <v>1276</v>
      </c>
      <c r="X270" s="192" t="str">
        <f>'Val testo - PNA 2019'!$A$46</f>
        <v>Impatto organizzativo (2.1)</v>
      </c>
      <c r="Y270" s="192" t="str">
        <f>'Val testo - PNA 2019'!$A$54</f>
        <v>Impatto derivante dalla definizione dei ruoli/responsabilità (2.2)</v>
      </c>
      <c r="Z270" s="192" t="str">
        <f>'Val testo - PNA 2019'!$A$62</f>
        <v>Impatto economico (2.3)</v>
      </c>
      <c r="AA270" s="192" t="str">
        <f>'Val testo - PNA 2019'!$A$70</f>
        <v>Impatto reputazionale (2.4)</v>
      </c>
      <c r="AB270" s="192" t="str">
        <f>'Val testo - PNA 2019'!$A$78</f>
        <v>Impatto organizzativo, economico e sull'immagine (2.5)</v>
      </c>
      <c r="AC270" s="193" t="s">
        <v>1276</v>
      </c>
      <c r="AD270" s="194" t="s">
        <v>1277</v>
      </c>
      <c r="AE270" s="194" t="s">
        <v>1278</v>
      </c>
      <c r="AF270" s="174" t="s">
        <v>1382</v>
      </c>
      <c r="AG270" s="173" t="s">
        <v>1303</v>
      </c>
      <c r="AH270" s="22" t="s">
        <v>1293</v>
      </c>
      <c r="AI270" s="22" t="s">
        <v>1387</v>
      </c>
      <c r="AJ270" s="28"/>
      <c r="AK270" s="28"/>
    </row>
    <row r="271" spans="1:37" ht="21" hidden="1" outlineLevel="1" x14ac:dyDescent="0.2">
      <c r="A271" s="161"/>
      <c r="B271" s="161"/>
      <c r="C271" s="24" t="s">
        <v>30</v>
      </c>
      <c r="D271" s="24" t="s">
        <v>30</v>
      </c>
      <c r="E271" s="24" t="s">
        <v>30</v>
      </c>
      <c r="F271" s="24" t="s">
        <v>30</v>
      </c>
      <c r="G271" s="152" t="str">
        <f>AG271</f>
        <v>--</v>
      </c>
      <c r="H271" s="109">
        <f>AH271</f>
        <v>0</v>
      </c>
      <c r="I271" s="25" t="s">
        <v>30</v>
      </c>
      <c r="J271" s="31" t="s">
        <v>30</v>
      </c>
      <c r="K271" s="82"/>
      <c r="L271" s="31"/>
      <c r="M271" s="24"/>
      <c r="N271" s="24"/>
      <c r="O271" s="24"/>
      <c r="P271" s="24"/>
      <c r="Q271" s="161"/>
      <c r="R271" s="105"/>
      <c r="S271" s="106"/>
      <c r="T271" s="106"/>
      <c r="U271" s="106"/>
      <c r="V271" s="105"/>
      <c r="W271" s="107">
        <f>SUM(R271:V271)/5</f>
        <v>0</v>
      </c>
      <c r="X271" s="106"/>
      <c r="Y271" s="106"/>
      <c r="Z271" s="106"/>
      <c r="AA271" s="106"/>
      <c r="AB271" s="106"/>
      <c r="AC271" s="107">
        <f>SUM(X271:AB271)/5</f>
        <v>0</v>
      </c>
      <c r="AD271" s="108" t="str">
        <f>IF(AE271=0,"--",IF(AE271&lt;='[4]db fasce di rischio'!$B$4,'[4]db fasce di rischio'!$A$2,IF(AE271&lt;='[4]db fasce di rischio'!$D$4,'[4]db fasce di rischio'!$C$2,IF(AE271&lt;='[4]db fasce di rischio'!$F$4,'[4]db fasce di rischio'!$E$2,IF(AE271&lt;='[4]db fasce di rischio'!$H$4,'[4]db fasce di rischio'!$G$2,"")))))</f>
        <v>--</v>
      </c>
      <c r="AE271" s="109">
        <f t="shared" ref="AE271:AE285" si="85">W271*AC271</f>
        <v>0</v>
      </c>
      <c r="AF271" s="106"/>
      <c r="AG271" s="108" t="str">
        <f>IF(AH271=0,"--",IF(AH271&lt;='db fasce di rischio'!$B$4,'db fasce di rischio'!$A$2,IF(AH271&lt;='db fasce di rischio'!$D$4,'db fasce di rischio'!$C$2,IF(AH271&lt;='db fasce di rischio'!$F$4,'db fasce di rischio'!$E$2,IF(AH271&lt;='db fasce di rischio'!$H$4,'db fasce di rischio'!$G$2,"")))))</f>
        <v>--</v>
      </c>
      <c r="AH271" s="109">
        <f t="shared" ref="AH271:AH285" si="86">AF271*AE271</f>
        <v>0</v>
      </c>
      <c r="AI271" s="108" t="str">
        <f t="shared" ref="AI271:AI285" si="87">AG271</f>
        <v>--</v>
      </c>
      <c r="AJ271" s="28"/>
      <c r="AK271" s="28"/>
    </row>
    <row r="272" spans="1:37" ht="21" hidden="1" outlineLevel="1" x14ac:dyDescent="0.2">
      <c r="A272" s="161"/>
      <c r="B272" s="161"/>
      <c r="C272" s="24" t="s">
        <v>30</v>
      </c>
      <c r="D272" s="24" t="s">
        <v>30</v>
      </c>
      <c r="E272" s="24" t="s">
        <v>30</v>
      </c>
      <c r="F272" s="24" t="s">
        <v>30</v>
      </c>
      <c r="G272" s="152" t="str">
        <f t="shared" ref="G272:G285" si="88">AG272</f>
        <v>--</v>
      </c>
      <c r="H272" s="109">
        <f t="shared" ref="H272:H285" si="89">AH272</f>
        <v>0</v>
      </c>
      <c r="I272" s="25" t="s">
        <v>30</v>
      </c>
      <c r="J272" s="31" t="s">
        <v>30</v>
      </c>
      <c r="K272" s="82"/>
      <c r="L272" s="31"/>
      <c r="M272" s="24"/>
      <c r="N272" s="24"/>
      <c r="O272" s="24"/>
      <c r="P272" s="24"/>
      <c r="Q272" s="161"/>
      <c r="R272" s="105"/>
      <c r="S272" s="106"/>
      <c r="T272" s="106"/>
      <c r="U272" s="106"/>
      <c r="V272" s="105"/>
      <c r="W272" s="107">
        <f t="shared" ref="W272:W285" si="90">SUM(R272:V272)/5</f>
        <v>0</v>
      </c>
      <c r="X272" s="106"/>
      <c r="Y272" s="106"/>
      <c r="Z272" s="106"/>
      <c r="AA272" s="106"/>
      <c r="AB272" s="106"/>
      <c r="AC272" s="107">
        <f t="shared" ref="AC272:AC285" si="91">SUM(X272:AB272)/5</f>
        <v>0</v>
      </c>
      <c r="AD272" s="108" t="str">
        <f>IF(AE272=0,"--",IF(AE272&lt;='[4]db fasce di rischio'!$B$4,'[4]db fasce di rischio'!$A$2,IF(AE272&lt;='[4]db fasce di rischio'!$D$4,'[4]db fasce di rischio'!$C$2,IF(AE272&lt;='[4]db fasce di rischio'!$F$4,'[4]db fasce di rischio'!$E$2,IF(AE272&lt;='[4]db fasce di rischio'!$H$4,'[4]db fasce di rischio'!$G$2,"")))))</f>
        <v>--</v>
      </c>
      <c r="AE272" s="109">
        <f t="shared" si="85"/>
        <v>0</v>
      </c>
      <c r="AF272" s="106"/>
      <c r="AG272" s="108" t="str">
        <f>IF(AH272=0,"--",IF(AH272&lt;='db fasce di rischio'!$B$4,'db fasce di rischio'!$A$2,IF(AH272&lt;='db fasce di rischio'!$D$4,'db fasce di rischio'!$C$2,IF(AH272&lt;='db fasce di rischio'!$F$4,'db fasce di rischio'!$E$2,IF(AH272&lt;='db fasce di rischio'!$H$4,'db fasce di rischio'!$G$2,"")))))</f>
        <v>--</v>
      </c>
      <c r="AH272" s="109">
        <f t="shared" si="86"/>
        <v>0</v>
      </c>
      <c r="AI272" s="108" t="str">
        <f t="shared" si="87"/>
        <v>--</v>
      </c>
      <c r="AJ272" s="28"/>
      <c r="AK272" s="28"/>
    </row>
    <row r="273" spans="1:37" ht="21" hidden="1" outlineLevel="1" x14ac:dyDescent="0.2">
      <c r="A273" s="161"/>
      <c r="B273" s="161"/>
      <c r="C273" s="24" t="s">
        <v>30</v>
      </c>
      <c r="D273" s="24" t="s">
        <v>30</v>
      </c>
      <c r="E273" s="24" t="s">
        <v>30</v>
      </c>
      <c r="F273" s="24" t="s">
        <v>30</v>
      </c>
      <c r="G273" s="152" t="str">
        <f t="shared" si="88"/>
        <v>--</v>
      </c>
      <c r="H273" s="109">
        <f t="shared" si="89"/>
        <v>0</v>
      </c>
      <c r="I273" s="25" t="s">
        <v>30</v>
      </c>
      <c r="J273" s="31" t="s">
        <v>30</v>
      </c>
      <c r="K273" s="82"/>
      <c r="L273" s="31"/>
      <c r="M273" s="24"/>
      <c r="N273" s="24"/>
      <c r="O273" s="24"/>
      <c r="P273" s="24"/>
      <c r="Q273" s="161"/>
      <c r="R273" s="105"/>
      <c r="S273" s="106"/>
      <c r="T273" s="106"/>
      <c r="U273" s="106"/>
      <c r="V273" s="105"/>
      <c r="W273" s="107">
        <f t="shared" si="90"/>
        <v>0</v>
      </c>
      <c r="X273" s="106"/>
      <c r="Y273" s="106"/>
      <c r="Z273" s="106"/>
      <c r="AA273" s="106"/>
      <c r="AB273" s="106"/>
      <c r="AC273" s="107">
        <f t="shared" si="91"/>
        <v>0</v>
      </c>
      <c r="AD273" s="108" t="str">
        <f>IF(AE273=0,"--",IF(AE273&lt;='[4]db fasce di rischio'!$B$4,'[4]db fasce di rischio'!$A$2,IF(AE273&lt;='[4]db fasce di rischio'!$D$4,'[4]db fasce di rischio'!$C$2,IF(AE273&lt;='[4]db fasce di rischio'!$F$4,'[4]db fasce di rischio'!$E$2,IF(AE273&lt;='[4]db fasce di rischio'!$H$4,'[4]db fasce di rischio'!$G$2,"")))))</f>
        <v>--</v>
      </c>
      <c r="AE273" s="109">
        <f t="shared" si="85"/>
        <v>0</v>
      </c>
      <c r="AF273" s="106"/>
      <c r="AG273" s="108" t="str">
        <f>IF(AH273=0,"--",IF(AH273&lt;='db fasce di rischio'!$B$4,'db fasce di rischio'!$A$2,IF(AH273&lt;='db fasce di rischio'!$D$4,'db fasce di rischio'!$C$2,IF(AH273&lt;='db fasce di rischio'!$F$4,'db fasce di rischio'!$E$2,IF(AH273&lt;='db fasce di rischio'!$H$4,'db fasce di rischio'!$G$2,"")))))</f>
        <v>--</v>
      </c>
      <c r="AH273" s="109">
        <f t="shared" si="86"/>
        <v>0</v>
      </c>
      <c r="AI273" s="108" t="str">
        <f t="shared" si="87"/>
        <v>--</v>
      </c>
      <c r="AJ273" s="28"/>
      <c r="AK273" s="28"/>
    </row>
    <row r="274" spans="1:37" ht="21" hidden="1" outlineLevel="1" x14ac:dyDescent="0.2">
      <c r="A274" s="161"/>
      <c r="B274" s="161"/>
      <c r="C274" s="24" t="s">
        <v>30</v>
      </c>
      <c r="D274" s="24" t="s">
        <v>30</v>
      </c>
      <c r="E274" s="24" t="s">
        <v>30</v>
      </c>
      <c r="F274" s="24" t="s">
        <v>30</v>
      </c>
      <c r="G274" s="152" t="str">
        <f t="shared" si="88"/>
        <v>--</v>
      </c>
      <c r="H274" s="109">
        <f t="shared" si="89"/>
        <v>0</v>
      </c>
      <c r="I274" s="25" t="s">
        <v>30</v>
      </c>
      <c r="J274" s="31" t="s">
        <v>30</v>
      </c>
      <c r="K274" s="82"/>
      <c r="L274" s="31"/>
      <c r="M274" s="24"/>
      <c r="N274" s="24"/>
      <c r="O274" s="24"/>
      <c r="P274" s="24"/>
      <c r="Q274" s="161"/>
      <c r="R274" s="105"/>
      <c r="S274" s="106"/>
      <c r="T274" s="106"/>
      <c r="U274" s="106"/>
      <c r="V274" s="105"/>
      <c r="W274" s="107">
        <f t="shared" si="90"/>
        <v>0</v>
      </c>
      <c r="X274" s="106"/>
      <c r="Y274" s="106"/>
      <c r="Z274" s="106"/>
      <c r="AA274" s="106"/>
      <c r="AB274" s="106"/>
      <c r="AC274" s="107">
        <f t="shared" si="91"/>
        <v>0</v>
      </c>
      <c r="AD274" s="108" t="str">
        <f>IF(AE274=0,"--",IF(AE274&lt;='[4]db fasce di rischio'!$B$4,'[4]db fasce di rischio'!$A$2,IF(AE274&lt;='[4]db fasce di rischio'!$D$4,'[4]db fasce di rischio'!$C$2,IF(AE274&lt;='[4]db fasce di rischio'!$F$4,'[4]db fasce di rischio'!$E$2,IF(AE274&lt;='[4]db fasce di rischio'!$H$4,'[4]db fasce di rischio'!$G$2,"")))))</f>
        <v>--</v>
      </c>
      <c r="AE274" s="109">
        <f t="shared" si="85"/>
        <v>0</v>
      </c>
      <c r="AF274" s="106"/>
      <c r="AG274" s="108" t="str">
        <f>IF(AH274=0,"--",IF(AH274&lt;='db fasce di rischio'!$B$4,'db fasce di rischio'!$A$2,IF(AH274&lt;='db fasce di rischio'!$D$4,'db fasce di rischio'!$C$2,IF(AH274&lt;='db fasce di rischio'!$F$4,'db fasce di rischio'!$E$2,IF(AH274&lt;='db fasce di rischio'!$H$4,'db fasce di rischio'!$G$2,"")))))</f>
        <v>--</v>
      </c>
      <c r="AH274" s="109">
        <f t="shared" si="86"/>
        <v>0</v>
      </c>
      <c r="AI274" s="108" t="str">
        <f t="shared" si="87"/>
        <v>--</v>
      </c>
      <c r="AJ274" s="28"/>
      <c r="AK274" s="28"/>
    </row>
    <row r="275" spans="1:37" ht="21" hidden="1" outlineLevel="1" x14ac:dyDescent="0.2">
      <c r="A275" s="161"/>
      <c r="B275" s="161"/>
      <c r="C275" s="24" t="s">
        <v>30</v>
      </c>
      <c r="D275" s="24" t="s">
        <v>30</v>
      </c>
      <c r="E275" s="24" t="s">
        <v>30</v>
      </c>
      <c r="F275" s="24" t="s">
        <v>30</v>
      </c>
      <c r="G275" s="152" t="str">
        <f t="shared" si="88"/>
        <v>--</v>
      </c>
      <c r="H275" s="109">
        <f t="shared" si="89"/>
        <v>0</v>
      </c>
      <c r="I275" s="25" t="s">
        <v>30</v>
      </c>
      <c r="J275" s="31" t="s">
        <v>30</v>
      </c>
      <c r="K275" s="82"/>
      <c r="L275" s="31"/>
      <c r="M275" s="24"/>
      <c r="N275" s="24"/>
      <c r="O275" s="24"/>
      <c r="P275" s="24"/>
      <c r="Q275" s="161"/>
      <c r="R275" s="105"/>
      <c r="S275" s="106"/>
      <c r="T275" s="106"/>
      <c r="U275" s="106"/>
      <c r="V275" s="105"/>
      <c r="W275" s="107">
        <f t="shared" si="90"/>
        <v>0</v>
      </c>
      <c r="X275" s="106"/>
      <c r="Y275" s="106"/>
      <c r="Z275" s="106"/>
      <c r="AA275" s="106"/>
      <c r="AB275" s="106"/>
      <c r="AC275" s="107">
        <f t="shared" si="91"/>
        <v>0</v>
      </c>
      <c r="AD275" s="108" t="str">
        <f>IF(AE275=0,"--",IF(AE275&lt;='[4]db fasce di rischio'!$B$4,'[4]db fasce di rischio'!$A$2,IF(AE275&lt;='[4]db fasce di rischio'!$D$4,'[4]db fasce di rischio'!$C$2,IF(AE275&lt;='[4]db fasce di rischio'!$F$4,'[4]db fasce di rischio'!$E$2,IF(AE275&lt;='[4]db fasce di rischio'!$H$4,'[4]db fasce di rischio'!$G$2,"")))))</f>
        <v>--</v>
      </c>
      <c r="AE275" s="109">
        <f t="shared" si="85"/>
        <v>0</v>
      </c>
      <c r="AF275" s="106"/>
      <c r="AG275" s="108" t="str">
        <f>IF(AH275=0,"--",IF(AH275&lt;='db fasce di rischio'!$B$4,'db fasce di rischio'!$A$2,IF(AH275&lt;='db fasce di rischio'!$D$4,'db fasce di rischio'!$C$2,IF(AH275&lt;='db fasce di rischio'!$F$4,'db fasce di rischio'!$E$2,IF(AH275&lt;='db fasce di rischio'!$H$4,'db fasce di rischio'!$G$2,"")))))</f>
        <v>--</v>
      </c>
      <c r="AH275" s="109">
        <f t="shared" si="86"/>
        <v>0</v>
      </c>
      <c r="AI275" s="108" t="str">
        <f t="shared" si="87"/>
        <v>--</v>
      </c>
      <c r="AJ275" s="28"/>
      <c r="AK275" s="28"/>
    </row>
    <row r="276" spans="1:37" ht="21" hidden="1" outlineLevel="1" x14ac:dyDescent="0.2">
      <c r="A276" s="161"/>
      <c r="B276" s="161"/>
      <c r="C276" s="24" t="s">
        <v>30</v>
      </c>
      <c r="D276" s="24" t="s">
        <v>30</v>
      </c>
      <c r="E276" s="24" t="s">
        <v>30</v>
      </c>
      <c r="F276" s="24" t="s">
        <v>30</v>
      </c>
      <c r="G276" s="152" t="str">
        <f t="shared" si="88"/>
        <v>--</v>
      </c>
      <c r="H276" s="109">
        <f t="shared" si="89"/>
        <v>0</v>
      </c>
      <c r="I276" s="25" t="s">
        <v>30</v>
      </c>
      <c r="J276" s="31" t="s">
        <v>30</v>
      </c>
      <c r="K276" s="82"/>
      <c r="L276" s="31"/>
      <c r="M276" s="24"/>
      <c r="N276" s="24"/>
      <c r="O276" s="24"/>
      <c r="P276" s="24"/>
      <c r="Q276" s="161"/>
      <c r="R276" s="105"/>
      <c r="S276" s="106"/>
      <c r="T276" s="106"/>
      <c r="U276" s="106"/>
      <c r="V276" s="105"/>
      <c r="W276" s="107">
        <f t="shared" si="90"/>
        <v>0</v>
      </c>
      <c r="X276" s="106"/>
      <c r="Y276" s="106"/>
      <c r="Z276" s="106"/>
      <c r="AA276" s="106"/>
      <c r="AB276" s="106"/>
      <c r="AC276" s="107">
        <f t="shared" si="91"/>
        <v>0</v>
      </c>
      <c r="AD276" s="108" t="str">
        <f>IF(AE276=0,"--",IF(AE276&lt;='[4]db fasce di rischio'!$B$4,'[4]db fasce di rischio'!$A$2,IF(AE276&lt;='[4]db fasce di rischio'!$D$4,'[4]db fasce di rischio'!$C$2,IF(AE276&lt;='[4]db fasce di rischio'!$F$4,'[4]db fasce di rischio'!$E$2,IF(AE276&lt;='[4]db fasce di rischio'!$H$4,'[4]db fasce di rischio'!$G$2,"")))))</f>
        <v>--</v>
      </c>
      <c r="AE276" s="109">
        <f t="shared" si="85"/>
        <v>0</v>
      </c>
      <c r="AF276" s="106"/>
      <c r="AG276" s="108" t="str">
        <f>IF(AH276=0,"--",IF(AH276&lt;='db fasce di rischio'!$B$4,'db fasce di rischio'!$A$2,IF(AH276&lt;='db fasce di rischio'!$D$4,'db fasce di rischio'!$C$2,IF(AH276&lt;='db fasce di rischio'!$F$4,'db fasce di rischio'!$E$2,IF(AH276&lt;='db fasce di rischio'!$H$4,'db fasce di rischio'!$G$2,"")))))</f>
        <v>--</v>
      </c>
      <c r="AH276" s="109">
        <f t="shared" si="86"/>
        <v>0</v>
      </c>
      <c r="AI276" s="108" t="str">
        <f t="shared" si="87"/>
        <v>--</v>
      </c>
      <c r="AJ276" s="28"/>
      <c r="AK276" s="28"/>
    </row>
    <row r="277" spans="1:37" ht="21" hidden="1" outlineLevel="1" x14ac:dyDescent="0.2">
      <c r="A277" s="161"/>
      <c r="B277" s="161"/>
      <c r="C277" s="24" t="s">
        <v>30</v>
      </c>
      <c r="D277" s="24" t="s">
        <v>30</v>
      </c>
      <c r="E277" s="24" t="s">
        <v>30</v>
      </c>
      <c r="F277" s="24" t="s">
        <v>30</v>
      </c>
      <c r="G277" s="152" t="str">
        <f t="shared" si="88"/>
        <v>--</v>
      </c>
      <c r="H277" s="109">
        <f t="shared" si="89"/>
        <v>0</v>
      </c>
      <c r="I277" s="25" t="s">
        <v>30</v>
      </c>
      <c r="J277" s="31" t="s">
        <v>30</v>
      </c>
      <c r="K277" s="82"/>
      <c r="L277" s="31"/>
      <c r="M277" s="24"/>
      <c r="N277" s="24"/>
      <c r="O277" s="24"/>
      <c r="P277" s="24"/>
      <c r="Q277" s="161"/>
      <c r="R277" s="105"/>
      <c r="S277" s="106"/>
      <c r="T277" s="106"/>
      <c r="U277" s="106"/>
      <c r="V277" s="105"/>
      <c r="W277" s="107">
        <f t="shared" si="90"/>
        <v>0</v>
      </c>
      <c r="X277" s="106"/>
      <c r="Y277" s="106"/>
      <c r="Z277" s="106"/>
      <c r="AA277" s="106"/>
      <c r="AB277" s="106"/>
      <c r="AC277" s="107">
        <f t="shared" si="91"/>
        <v>0</v>
      </c>
      <c r="AD277" s="108" t="str">
        <f>IF(AE277=0,"--",IF(AE277&lt;='[4]db fasce di rischio'!$B$4,'[4]db fasce di rischio'!$A$2,IF(AE277&lt;='[4]db fasce di rischio'!$D$4,'[4]db fasce di rischio'!$C$2,IF(AE277&lt;='[4]db fasce di rischio'!$F$4,'[4]db fasce di rischio'!$E$2,IF(AE277&lt;='[4]db fasce di rischio'!$H$4,'[4]db fasce di rischio'!$G$2,"")))))</f>
        <v>--</v>
      </c>
      <c r="AE277" s="109">
        <f t="shared" si="85"/>
        <v>0</v>
      </c>
      <c r="AF277" s="106"/>
      <c r="AG277" s="108" t="str">
        <f>IF(AH277=0,"--",IF(AH277&lt;='db fasce di rischio'!$B$4,'db fasce di rischio'!$A$2,IF(AH277&lt;='db fasce di rischio'!$D$4,'db fasce di rischio'!$C$2,IF(AH277&lt;='db fasce di rischio'!$F$4,'db fasce di rischio'!$E$2,IF(AH277&lt;='db fasce di rischio'!$H$4,'db fasce di rischio'!$G$2,"")))))</f>
        <v>--</v>
      </c>
      <c r="AH277" s="109">
        <f t="shared" si="86"/>
        <v>0</v>
      </c>
      <c r="AI277" s="108" t="str">
        <f t="shared" si="87"/>
        <v>--</v>
      </c>
      <c r="AJ277" s="28"/>
      <c r="AK277" s="28"/>
    </row>
    <row r="278" spans="1:37" ht="21" hidden="1" outlineLevel="1" x14ac:dyDescent="0.2">
      <c r="A278" s="161"/>
      <c r="B278" s="161"/>
      <c r="C278" s="24" t="s">
        <v>30</v>
      </c>
      <c r="D278" s="24" t="s">
        <v>30</v>
      </c>
      <c r="E278" s="24" t="s">
        <v>30</v>
      </c>
      <c r="F278" s="24" t="s">
        <v>30</v>
      </c>
      <c r="G278" s="152" t="str">
        <f t="shared" si="88"/>
        <v>--</v>
      </c>
      <c r="H278" s="109">
        <f t="shared" si="89"/>
        <v>0</v>
      </c>
      <c r="I278" s="25" t="s">
        <v>30</v>
      </c>
      <c r="J278" s="31" t="s">
        <v>30</v>
      </c>
      <c r="K278" s="82"/>
      <c r="L278" s="31"/>
      <c r="M278" s="24"/>
      <c r="N278" s="24"/>
      <c r="O278" s="24"/>
      <c r="P278" s="24"/>
      <c r="Q278" s="161"/>
      <c r="R278" s="105"/>
      <c r="S278" s="106"/>
      <c r="T278" s="106"/>
      <c r="U278" s="106"/>
      <c r="V278" s="105"/>
      <c r="W278" s="107">
        <f t="shared" si="90"/>
        <v>0</v>
      </c>
      <c r="X278" s="106"/>
      <c r="Y278" s="106"/>
      <c r="Z278" s="106"/>
      <c r="AA278" s="106"/>
      <c r="AB278" s="106"/>
      <c r="AC278" s="107">
        <f t="shared" si="91"/>
        <v>0</v>
      </c>
      <c r="AD278" s="108" t="str">
        <f>IF(AE278=0,"--",IF(AE278&lt;='[4]db fasce di rischio'!$B$4,'[4]db fasce di rischio'!$A$2,IF(AE278&lt;='[4]db fasce di rischio'!$D$4,'[4]db fasce di rischio'!$C$2,IF(AE278&lt;='[4]db fasce di rischio'!$F$4,'[4]db fasce di rischio'!$E$2,IF(AE278&lt;='[4]db fasce di rischio'!$H$4,'[4]db fasce di rischio'!$G$2,"")))))</f>
        <v>--</v>
      </c>
      <c r="AE278" s="109">
        <f t="shared" si="85"/>
        <v>0</v>
      </c>
      <c r="AF278" s="106"/>
      <c r="AG278" s="108" t="str">
        <f>IF(AH278=0,"--",IF(AH278&lt;='db fasce di rischio'!$B$4,'db fasce di rischio'!$A$2,IF(AH278&lt;='db fasce di rischio'!$D$4,'db fasce di rischio'!$C$2,IF(AH278&lt;='db fasce di rischio'!$F$4,'db fasce di rischio'!$E$2,IF(AH278&lt;='db fasce di rischio'!$H$4,'db fasce di rischio'!$G$2,"")))))</f>
        <v>--</v>
      </c>
      <c r="AH278" s="109">
        <f t="shared" si="86"/>
        <v>0</v>
      </c>
      <c r="AI278" s="108" t="str">
        <f t="shared" si="87"/>
        <v>--</v>
      </c>
      <c r="AJ278" s="28"/>
      <c r="AK278" s="28"/>
    </row>
    <row r="279" spans="1:37" ht="21" hidden="1" outlineLevel="1" x14ac:dyDescent="0.2">
      <c r="A279" s="161"/>
      <c r="B279" s="161"/>
      <c r="C279" s="24" t="s">
        <v>30</v>
      </c>
      <c r="D279" s="24" t="s">
        <v>30</v>
      </c>
      <c r="E279" s="24" t="s">
        <v>30</v>
      </c>
      <c r="F279" s="24" t="s">
        <v>30</v>
      </c>
      <c r="G279" s="152" t="str">
        <f t="shared" si="88"/>
        <v>--</v>
      </c>
      <c r="H279" s="109">
        <f t="shared" si="89"/>
        <v>0</v>
      </c>
      <c r="I279" s="25" t="s">
        <v>30</v>
      </c>
      <c r="J279" s="31" t="s">
        <v>30</v>
      </c>
      <c r="K279" s="83"/>
      <c r="L279" s="31"/>
      <c r="M279" s="24"/>
      <c r="N279" s="24"/>
      <c r="O279" s="24"/>
      <c r="P279" s="24"/>
      <c r="Q279" s="161"/>
      <c r="R279" s="105"/>
      <c r="S279" s="106"/>
      <c r="T279" s="106"/>
      <c r="U279" s="106"/>
      <c r="V279" s="105"/>
      <c r="W279" s="107">
        <f t="shared" si="90"/>
        <v>0</v>
      </c>
      <c r="X279" s="106"/>
      <c r="Y279" s="106"/>
      <c r="Z279" s="106"/>
      <c r="AA279" s="106"/>
      <c r="AB279" s="106"/>
      <c r="AC279" s="107">
        <f t="shared" si="91"/>
        <v>0</v>
      </c>
      <c r="AD279" s="108" t="str">
        <f>IF(AE279=0,"--",IF(AE279&lt;='[4]db fasce di rischio'!$B$4,'[4]db fasce di rischio'!$A$2,IF(AE279&lt;='[4]db fasce di rischio'!$D$4,'[4]db fasce di rischio'!$C$2,IF(AE279&lt;='[4]db fasce di rischio'!$F$4,'[4]db fasce di rischio'!$E$2,IF(AE279&lt;='[4]db fasce di rischio'!$H$4,'[4]db fasce di rischio'!$G$2,"")))))</f>
        <v>--</v>
      </c>
      <c r="AE279" s="109">
        <f t="shared" si="85"/>
        <v>0</v>
      </c>
      <c r="AF279" s="106"/>
      <c r="AG279" s="108" t="str">
        <f>IF(AH279=0,"--",IF(AH279&lt;='db fasce di rischio'!$B$4,'db fasce di rischio'!$A$2,IF(AH279&lt;='db fasce di rischio'!$D$4,'db fasce di rischio'!$C$2,IF(AH279&lt;='db fasce di rischio'!$F$4,'db fasce di rischio'!$E$2,IF(AH279&lt;='db fasce di rischio'!$H$4,'db fasce di rischio'!$G$2,"")))))</f>
        <v>--</v>
      </c>
      <c r="AH279" s="109">
        <f t="shared" si="86"/>
        <v>0</v>
      </c>
      <c r="AI279" s="108" t="str">
        <f t="shared" si="87"/>
        <v>--</v>
      </c>
      <c r="AJ279" s="28"/>
      <c r="AK279" s="28"/>
    </row>
    <row r="280" spans="1:37" ht="21" hidden="1" outlineLevel="1" x14ac:dyDescent="0.2">
      <c r="A280" s="161"/>
      <c r="B280" s="161"/>
      <c r="C280" s="24" t="s">
        <v>30</v>
      </c>
      <c r="D280" s="24" t="s">
        <v>30</v>
      </c>
      <c r="E280" s="24" t="s">
        <v>30</v>
      </c>
      <c r="F280" s="24" t="s">
        <v>30</v>
      </c>
      <c r="G280" s="152" t="str">
        <f t="shared" si="88"/>
        <v>--</v>
      </c>
      <c r="H280" s="109">
        <f t="shared" si="89"/>
        <v>0</v>
      </c>
      <c r="I280" s="25" t="s">
        <v>30</v>
      </c>
      <c r="J280" s="31" t="s">
        <v>30</v>
      </c>
      <c r="K280" s="83"/>
      <c r="L280" s="31"/>
      <c r="M280" s="24"/>
      <c r="N280" s="24"/>
      <c r="O280" s="24"/>
      <c r="P280" s="24"/>
      <c r="Q280" s="161"/>
      <c r="R280" s="105"/>
      <c r="S280" s="106"/>
      <c r="T280" s="106"/>
      <c r="U280" s="106"/>
      <c r="V280" s="105"/>
      <c r="W280" s="107">
        <f t="shared" si="90"/>
        <v>0</v>
      </c>
      <c r="X280" s="106"/>
      <c r="Y280" s="106"/>
      <c r="Z280" s="106"/>
      <c r="AA280" s="106"/>
      <c r="AB280" s="106"/>
      <c r="AC280" s="107">
        <f t="shared" si="91"/>
        <v>0</v>
      </c>
      <c r="AD280" s="108" t="str">
        <f>IF(AE280=0,"--",IF(AE280&lt;='[4]db fasce di rischio'!$B$4,'[4]db fasce di rischio'!$A$2,IF(AE280&lt;='[4]db fasce di rischio'!$D$4,'[4]db fasce di rischio'!$C$2,IF(AE280&lt;='[4]db fasce di rischio'!$F$4,'[4]db fasce di rischio'!$E$2,IF(AE280&lt;='[4]db fasce di rischio'!$H$4,'[4]db fasce di rischio'!$G$2,"")))))</f>
        <v>--</v>
      </c>
      <c r="AE280" s="109">
        <f t="shared" si="85"/>
        <v>0</v>
      </c>
      <c r="AF280" s="106"/>
      <c r="AG280" s="108" t="str">
        <f>IF(AH280=0,"--",IF(AH280&lt;='db fasce di rischio'!$B$4,'db fasce di rischio'!$A$2,IF(AH280&lt;='db fasce di rischio'!$D$4,'db fasce di rischio'!$C$2,IF(AH280&lt;='db fasce di rischio'!$F$4,'db fasce di rischio'!$E$2,IF(AH280&lt;='db fasce di rischio'!$H$4,'db fasce di rischio'!$G$2,"")))))</f>
        <v>--</v>
      </c>
      <c r="AH280" s="109">
        <f t="shared" si="86"/>
        <v>0</v>
      </c>
      <c r="AI280" s="108" t="str">
        <f t="shared" si="87"/>
        <v>--</v>
      </c>
      <c r="AJ280" s="28"/>
      <c r="AK280" s="28"/>
    </row>
    <row r="281" spans="1:37" ht="21" hidden="1" outlineLevel="1" x14ac:dyDescent="0.2">
      <c r="A281" s="161"/>
      <c r="B281" s="161"/>
      <c r="C281" s="24" t="s">
        <v>30</v>
      </c>
      <c r="D281" s="24" t="s">
        <v>30</v>
      </c>
      <c r="E281" s="24" t="s">
        <v>30</v>
      </c>
      <c r="F281" s="24" t="s">
        <v>30</v>
      </c>
      <c r="G281" s="152" t="str">
        <f t="shared" si="88"/>
        <v>--</v>
      </c>
      <c r="H281" s="109">
        <f t="shared" si="89"/>
        <v>0</v>
      </c>
      <c r="I281" s="25" t="s">
        <v>30</v>
      </c>
      <c r="J281" s="31" t="s">
        <v>30</v>
      </c>
      <c r="K281" s="83"/>
      <c r="L281" s="31"/>
      <c r="M281" s="24"/>
      <c r="N281" s="24"/>
      <c r="O281" s="24"/>
      <c r="P281" s="24"/>
      <c r="Q281" s="161"/>
      <c r="R281" s="105"/>
      <c r="S281" s="106"/>
      <c r="T281" s="106"/>
      <c r="U281" s="106"/>
      <c r="V281" s="105"/>
      <c r="W281" s="107">
        <f t="shared" si="90"/>
        <v>0</v>
      </c>
      <c r="X281" s="106"/>
      <c r="Y281" s="106"/>
      <c r="Z281" s="106"/>
      <c r="AA281" s="106"/>
      <c r="AB281" s="106"/>
      <c r="AC281" s="107">
        <f t="shared" si="91"/>
        <v>0</v>
      </c>
      <c r="AD281" s="108" t="str">
        <f>IF(AE281=0,"--",IF(AE281&lt;='[4]db fasce di rischio'!$B$4,'[4]db fasce di rischio'!$A$2,IF(AE281&lt;='[4]db fasce di rischio'!$D$4,'[4]db fasce di rischio'!$C$2,IF(AE281&lt;='[4]db fasce di rischio'!$F$4,'[4]db fasce di rischio'!$E$2,IF(AE281&lt;='[4]db fasce di rischio'!$H$4,'[4]db fasce di rischio'!$G$2,"")))))</f>
        <v>--</v>
      </c>
      <c r="AE281" s="109">
        <f t="shared" si="85"/>
        <v>0</v>
      </c>
      <c r="AF281" s="106"/>
      <c r="AG281" s="108" t="str">
        <f>IF(AH281=0,"--",IF(AH281&lt;='db fasce di rischio'!$B$4,'db fasce di rischio'!$A$2,IF(AH281&lt;='db fasce di rischio'!$D$4,'db fasce di rischio'!$C$2,IF(AH281&lt;='db fasce di rischio'!$F$4,'db fasce di rischio'!$E$2,IF(AH281&lt;='db fasce di rischio'!$H$4,'db fasce di rischio'!$G$2,"")))))</f>
        <v>--</v>
      </c>
      <c r="AH281" s="109">
        <f t="shared" si="86"/>
        <v>0</v>
      </c>
      <c r="AI281" s="108" t="str">
        <f t="shared" si="87"/>
        <v>--</v>
      </c>
      <c r="AJ281" s="28"/>
      <c r="AK281" s="28"/>
    </row>
    <row r="282" spans="1:37" ht="21" hidden="1" outlineLevel="1" x14ac:dyDescent="0.2">
      <c r="A282" s="161"/>
      <c r="B282" s="161"/>
      <c r="C282" s="24" t="s">
        <v>30</v>
      </c>
      <c r="D282" s="24" t="s">
        <v>30</v>
      </c>
      <c r="E282" s="24" t="s">
        <v>30</v>
      </c>
      <c r="F282" s="24" t="s">
        <v>30</v>
      </c>
      <c r="G282" s="152" t="str">
        <f t="shared" si="88"/>
        <v>--</v>
      </c>
      <c r="H282" s="109">
        <f t="shared" si="89"/>
        <v>0</v>
      </c>
      <c r="I282" s="25" t="s">
        <v>30</v>
      </c>
      <c r="J282" s="31" t="s">
        <v>30</v>
      </c>
      <c r="K282" s="83"/>
      <c r="L282" s="31"/>
      <c r="M282" s="24"/>
      <c r="N282" s="24"/>
      <c r="O282" s="24"/>
      <c r="P282" s="24"/>
      <c r="Q282" s="161"/>
      <c r="R282" s="105"/>
      <c r="S282" s="106"/>
      <c r="T282" s="106"/>
      <c r="U282" s="106"/>
      <c r="V282" s="105"/>
      <c r="W282" s="107">
        <f t="shared" si="90"/>
        <v>0</v>
      </c>
      <c r="X282" s="106"/>
      <c r="Y282" s="106"/>
      <c r="Z282" s="106"/>
      <c r="AA282" s="106"/>
      <c r="AB282" s="106"/>
      <c r="AC282" s="107">
        <f t="shared" si="91"/>
        <v>0</v>
      </c>
      <c r="AD282" s="108" t="str">
        <f>IF(AE282=0,"--",IF(AE282&lt;='[4]db fasce di rischio'!$B$4,'[4]db fasce di rischio'!$A$2,IF(AE282&lt;='[4]db fasce di rischio'!$D$4,'[4]db fasce di rischio'!$C$2,IF(AE282&lt;='[4]db fasce di rischio'!$F$4,'[4]db fasce di rischio'!$E$2,IF(AE282&lt;='[4]db fasce di rischio'!$H$4,'[4]db fasce di rischio'!$G$2,"")))))</f>
        <v>--</v>
      </c>
      <c r="AE282" s="109">
        <f t="shared" si="85"/>
        <v>0</v>
      </c>
      <c r="AF282" s="106"/>
      <c r="AG282" s="108" t="str">
        <f>IF(AH282=0,"--",IF(AH282&lt;='db fasce di rischio'!$B$4,'db fasce di rischio'!$A$2,IF(AH282&lt;='db fasce di rischio'!$D$4,'db fasce di rischio'!$C$2,IF(AH282&lt;='db fasce di rischio'!$F$4,'db fasce di rischio'!$E$2,IF(AH282&lt;='db fasce di rischio'!$H$4,'db fasce di rischio'!$G$2,"")))))</f>
        <v>--</v>
      </c>
      <c r="AH282" s="109">
        <f t="shared" si="86"/>
        <v>0</v>
      </c>
      <c r="AI282" s="108" t="str">
        <f t="shared" si="87"/>
        <v>--</v>
      </c>
      <c r="AJ282" s="28"/>
      <c r="AK282" s="28"/>
    </row>
    <row r="283" spans="1:37" ht="21" hidden="1" outlineLevel="1" x14ac:dyDescent="0.2">
      <c r="A283" s="161"/>
      <c r="B283" s="161"/>
      <c r="C283" s="24" t="s">
        <v>30</v>
      </c>
      <c r="D283" s="24" t="s">
        <v>30</v>
      </c>
      <c r="E283" s="24" t="s">
        <v>30</v>
      </c>
      <c r="F283" s="24" t="s">
        <v>30</v>
      </c>
      <c r="G283" s="152" t="str">
        <f t="shared" si="88"/>
        <v>--</v>
      </c>
      <c r="H283" s="109">
        <f t="shared" si="89"/>
        <v>0</v>
      </c>
      <c r="I283" s="25" t="s">
        <v>30</v>
      </c>
      <c r="J283" s="31" t="s">
        <v>30</v>
      </c>
      <c r="K283" s="82"/>
      <c r="L283" s="31"/>
      <c r="M283" s="24"/>
      <c r="N283" s="24"/>
      <c r="O283" s="24"/>
      <c r="P283" s="24"/>
      <c r="Q283" s="161"/>
      <c r="R283" s="105"/>
      <c r="S283" s="106"/>
      <c r="T283" s="106"/>
      <c r="U283" s="106"/>
      <c r="V283" s="105"/>
      <c r="W283" s="107">
        <f t="shared" si="90"/>
        <v>0</v>
      </c>
      <c r="X283" s="106"/>
      <c r="Y283" s="106"/>
      <c r="Z283" s="106"/>
      <c r="AA283" s="106"/>
      <c r="AB283" s="106"/>
      <c r="AC283" s="107">
        <f t="shared" si="91"/>
        <v>0</v>
      </c>
      <c r="AD283" s="108" t="str">
        <f>IF(AE283=0,"--",IF(AE283&lt;='[4]db fasce di rischio'!$B$4,'[4]db fasce di rischio'!$A$2,IF(AE283&lt;='[4]db fasce di rischio'!$D$4,'[4]db fasce di rischio'!$C$2,IF(AE283&lt;='[4]db fasce di rischio'!$F$4,'[4]db fasce di rischio'!$E$2,IF(AE283&lt;='[4]db fasce di rischio'!$H$4,'[4]db fasce di rischio'!$G$2,"")))))</f>
        <v>--</v>
      </c>
      <c r="AE283" s="109">
        <f t="shared" si="85"/>
        <v>0</v>
      </c>
      <c r="AF283" s="106"/>
      <c r="AG283" s="108" t="str">
        <f>IF(AH283=0,"--",IF(AH283&lt;='db fasce di rischio'!$B$4,'db fasce di rischio'!$A$2,IF(AH283&lt;='db fasce di rischio'!$D$4,'db fasce di rischio'!$C$2,IF(AH283&lt;='db fasce di rischio'!$F$4,'db fasce di rischio'!$E$2,IF(AH283&lt;='db fasce di rischio'!$H$4,'db fasce di rischio'!$G$2,"")))))</f>
        <v>--</v>
      </c>
      <c r="AH283" s="109">
        <f t="shared" si="86"/>
        <v>0</v>
      </c>
      <c r="AI283" s="108" t="str">
        <f t="shared" si="87"/>
        <v>--</v>
      </c>
      <c r="AJ283" s="28"/>
      <c r="AK283" s="28"/>
    </row>
    <row r="284" spans="1:37" ht="21" hidden="1" outlineLevel="1" x14ac:dyDescent="0.2">
      <c r="A284" s="161"/>
      <c r="B284" s="161"/>
      <c r="C284" s="24" t="s">
        <v>30</v>
      </c>
      <c r="D284" s="24" t="s">
        <v>30</v>
      </c>
      <c r="E284" s="24" t="s">
        <v>30</v>
      </c>
      <c r="F284" s="24" t="s">
        <v>30</v>
      </c>
      <c r="G284" s="152" t="str">
        <f t="shared" si="88"/>
        <v>--</v>
      </c>
      <c r="H284" s="109">
        <f t="shared" si="89"/>
        <v>0</v>
      </c>
      <c r="I284" s="25" t="s">
        <v>30</v>
      </c>
      <c r="J284" s="31" t="s">
        <v>30</v>
      </c>
      <c r="K284" s="82"/>
      <c r="L284" s="31"/>
      <c r="M284" s="24"/>
      <c r="N284" s="24"/>
      <c r="O284" s="24"/>
      <c r="P284" s="26"/>
      <c r="Q284" s="161"/>
      <c r="R284" s="105"/>
      <c r="S284" s="106"/>
      <c r="T284" s="106"/>
      <c r="U284" s="106"/>
      <c r="V284" s="105"/>
      <c r="W284" s="107">
        <f t="shared" si="90"/>
        <v>0</v>
      </c>
      <c r="X284" s="106"/>
      <c r="Y284" s="106"/>
      <c r="Z284" s="106"/>
      <c r="AA284" s="106"/>
      <c r="AB284" s="106"/>
      <c r="AC284" s="107">
        <f t="shared" si="91"/>
        <v>0</v>
      </c>
      <c r="AD284" s="108" t="str">
        <f>IF(AE284=0,"--",IF(AE284&lt;='[4]db fasce di rischio'!$B$4,'[4]db fasce di rischio'!$A$2,IF(AE284&lt;='[4]db fasce di rischio'!$D$4,'[4]db fasce di rischio'!$C$2,IF(AE284&lt;='[4]db fasce di rischio'!$F$4,'[4]db fasce di rischio'!$E$2,IF(AE284&lt;='[4]db fasce di rischio'!$H$4,'[4]db fasce di rischio'!$G$2,"")))))</f>
        <v>--</v>
      </c>
      <c r="AE284" s="109">
        <f t="shared" si="85"/>
        <v>0</v>
      </c>
      <c r="AF284" s="106"/>
      <c r="AG284" s="108" t="str">
        <f>IF(AH284=0,"--",IF(AH284&lt;='db fasce di rischio'!$B$4,'db fasce di rischio'!$A$2,IF(AH284&lt;='db fasce di rischio'!$D$4,'db fasce di rischio'!$C$2,IF(AH284&lt;='db fasce di rischio'!$F$4,'db fasce di rischio'!$E$2,IF(AH284&lt;='db fasce di rischio'!$H$4,'db fasce di rischio'!$G$2,"")))))</f>
        <v>--</v>
      </c>
      <c r="AH284" s="109">
        <f t="shared" si="86"/>
        <v>0</v>
      </c>
      <c r="AI284" s="108" t="str">
        <f t="shared" si="87"/>
        <v>--</v>
      </c>
      <c r="AJ284" s="28"/>
      <c r="AK284" s="28"/>
    </row>
    <row r="285" spans="1:37" ht="21" hidden="1" outlineLevel="1" x14ac:dyDescent="0.2">
      <c r="A285" s="161"/>
      <c r="B285" s="161"/>
      <c r="C285" s="24" t="s">
        <v>30</v>
      </c>
      <c r="D285" s="24" t="s">
        <v>30</v>
      </c>
      <c r="E285" s="24" t="s">
        <v>30</v>
      </c>
      <c r="F285" s="24" t="s">
        <v>30</v>
      </c>
      <c r="G285" s="152" t="str">
        <f t="shared" si="88"/>
        <v>--</v>
      </c>
      <c r="H285" s="109">
        <f t="shared" si="89"/>
        <v>0</v>
      </c>
      <c r="I285" s="25" t="s">
        <v>30</v>
      </c>
      <c r="J285" s="31" t="s">
        <v>30</v>
      </c>
      <c r="K285" s="82"/>
      <c r="L285" s="31"/>
      <c r="M285" s="24"/>
      <c r="N285" s="24"/>
      <c r="O285" s="24"/>
      <c r="P285" s="27"/>
      <c r="Q285" s="161"/>
      <c r="R285" s="105"/>
      <c r="S285" s="106"/>
      <c r="T285" s="106"/>
      <c r="U285" s="106"/>
      <c r="V285" s="105"/>
      <c r="W285" s="107">
        <f t="shared" si="90"/>
        <v>0</v>
      </c>
      <c r="X285" s="106"/>
      <c r="Y285" s="106"/>
      <c r="Z285" s="106"/>
      <c r="AA285" s="106"/>
      <c r="AB285" s="106"/>
      <c r="AC285" s="107">
        <f t="shared" si="91"/>
        <v>0</v>
      </c>
      <c r="AD285" s="108" t="str">
        <f>IF(AE285=0,"--",IF(AE285&lt;='[4]db fasce di rischio'!$B$4,'[4]db fasce di rischio'!$A$2,IF(AE285&lt;='[4]db fasce di rischio'!$D$4,'[4]db fasce di rischio'!$C$2,IF(AE285&lt;='[4]db fasce di rischio'!$F$4,'[4]db fasce di rischio'!$E$2,IF(AE285&lt;='[4]db fasce di rischio'!$H$4,'[4]db fasce di rischio'!$G$2,"")))))</f>
        <v>--</v>
      </c>
      <c r="AE285" s="109">
        <f t="shared" si="85"/>
        <v>0</v>
      </c>
      <c r="AF285" s="106"/>
      <c r="AG285" s="108" t="str">
        <f>IF(AH285=0,"--",IF(AH285&lt;='db fasce di rischio'!$B$4,'db fasce di rischio'!$A$2,IF(AH285&lt;='db fasce di rischio'!$D$4,'db fasce di rischio'!$C$2,IF(AH285&lt;='db fasce di rischio'!$F$4,'db fasce di rischio'!$E$2,IF(AH285&lt;='db fasce di rischio'!$H$4,'db fasce di rischio'!$G$2,"")))))</f>
        <v>--</v>
      </c>
      <c r="AH285" s="109">
        <f t="shared" si="86"/>
        <v>0</v>
      </c>
      <c r="AI285" s="108" t="str">
        <f t="shared" si="87"/>
        <v>--</v>
      </c>
      <c r="AJ285" s="28"/>
      <c r="AK285" s="28"/>
    </row>
    <row r="286" spans="1:37" ht="21" collapsed="1" x14ac:dyDescent="0.2">
      <c r="A286" s="160"/>
      <c r="B286" s="160"/>
      <c r="C286" s="87"/>
      <c r="D286" s="87"/>
      <c r="E286" s="87"/>
      <c r="F286" s="87"/>
      <c r="G286" s="87"/>
      <c r="H286" s="87"/>
      <c r="I286" s="87"/>
      <c r="J286" s="87"/>
      <c r="K286" s="168"/>
      <c r="L286" s="87"/>
      <c r="M286" s="87"/>
      <c r="N286" s="87"/>
      <c r="O286" s="87"/>
      <c r="P286" s="87"/>
      <c r="Q286" s="160"/>
      <c r="R286" s="28"/>
      <c r="S286" s="28"/>
      <c r="T286" s="28"/>
      <c r="U286" s="28"/>
      <c r="V286" s="28"/>
      <c r="W286" s="28"/>
      <c r="X286" s="28"/>
      <c r="Y286" s="28"/>
      <c r="Z286" s="28"/>
      <c r="AA286" s="28"/>
      <c r="AB286" s="28"/>
      <c r="AC286" s="28"/>
      <c r="AD286" s="28"/>
      <c r="AE286" s="28"/>
      <c r="AF286" s="28"/>
      <c r="AG286" s="28"/>
      <c r="AH286" s="28"/>
      <c r="AI286" s="28"/>
      <c r="AJ286" s="28"/>
      <c r="AK286" s="28"/>
    </row>
    <row r="287" spans="1:37" ht="90.6" customHeight="1" x14ac:dyDescent="0.2">
      <c r="A287" s="29"/>
      <c r="B287" s="29"/>
      <c r="C287" s="30" t="s">
        <v>665</v>
      </c>
      <c r="D287" s="30"/>
      <c r="E287" s="28"/>
      <c r="F287" s="28"/>
      <c r="G287" s="28"/>
      <c r="H287" s="28"/>
      <c r="I287" s="28"/>
      <c r="J287" s="28"/>
      <c r="K287" s="80"/>
      <c r="L287" s="28"/>
      <c r="M287" s="28"/>
      <c r="N287" s="28"/>
      <c r="O287" s="79" t="s">
        <v>6</v>
      </c>
      <c r="P287" s="79" t="s">
        <v>666</v>
      </c>
      <c r="Q287" s="28"/>
      <c r="R287" s="192" t="str">
        <f>'Val testo - PNA 2019'!$A$4</f>
        <v>Livello di interesse “esterno”(1.1)</v>
      </c>
      <c r="S287" s="192" t="str">
        <f>'Val testo - PNA 2019'!$A$12</f>
        <v>Grado di discrezionalità del decisore interno alla PA rispetto al processo (1.2)</v>
      </c>
      <c r="T287" s="192" t="str">
        <f>'Val testo - PNA 2019'!$A$20</f>
        <v>Manifestazione di eventi corruttivi o di maladministration in passato (1.3)</v>
      </c>
      <c r="U287" s="192" t="str">
        <f>'Val testo - PNA 2019'!$A$28</f>
        <v>Complessità/opacità del processo decisionale (1.4)</v>
      </c>
      <c r="V287" s="192" t="str">
        <f>'Val testo - PNA 2019'!$A$36</f>
        <v>Livello di collaborazione del responsabile del processo (1.5)</v>
      </c>
      <c r="W287" s="193" t="s">
        <v>1276</v>
      </c>
      <c r="X287" s="192" t="str">
        <f>'Val testo - PNA 2019'!$A$46</f>
        <v>Impatto organizzativo (2.1)</v>
      </c>
      <c r="Y287" s="192" t="str">
        <f>'Val testo - PNA 2019'!$A$54</f>
        <v>Impatto derivante dalla definizione dei ruoli/responsabilità (2.2)</v>
      </c>
      <c r="Z287" s="192" t="str">
        <f>'Val testo - PNA 2019'!$A$62</f>
        <v>Impatto economico (2.3)</v>
      </c>
      <c r="AA287" s="192" t="str">
        <f>'Val testo - PNA 2019'!$A$70</f>
        <v>Impatto reputazionale (2.4)</v>
      </c>
      <c r="AB287" s="192" t="str">
        <f>'Val testo - PNA 2019'!$A$78</f>
        <v>Impatto organizzativo, economico e sull'immagine (2.5)</v>
      </c>
      <c r="AC287" s="193" t="s">
        <v>1276</v>
      </c>
      <c r="AD287" s="194" t="s">
        <v>1277</v>
      </c>
      <c r="AE287" s="194" t="s">
        <v>1278</v>
      </c>
      <c r="AF287" s="174" t="s">
        <v>1382</v>
      </c>
      <c r="AG287" s="173" t="s">
        <v>1303</v>
      </c>
      <c r="AH287" s="173" t="s">
        <v>1304</v>
      </c>
      <c r="AI287" s="175" t="s">
        <v>1387</v>
      </c>
      <c r="AJ287" s="28"/>
      <c r="AK287" s="28"/>
    </row>
    <row r="288" spans="1:37" ht="30.6" customHeight="1" x14ac:dyDescent="0.2">
      <c r="A288" s="160"/>
      <c r="B288" s="160">
        <v>14</v>
      </c>
      <c r="C288" s="265" t="s">
        <v>1257</v>
      </c>
      <c r="D288" s="266"/>
      <c r="E288" s="267"/>
      <c r="F288" s="270"/>
      <c r="G288" s="270"/>
      <c r="H288" s="270"/>
      <c r="I288" s="270"/>
      <c r="J288" s="45" t="s">
        <v>11</v>
      </c>
      <c r="K288" s="271" t="s">
        <v>3</v>
      </c>
      <c r="L288" s="271"/>
      <c r="M288" s="37"/>
      <c r="N288" s="153" t="s">
        <v>667</v>
      </c>
      <c r="O288" s="154" t="str">
        <f>IF(P288=0,"--",IF(P288&lt;='db fasce di rischio'!$B$4,'db fasce di rischio'!$A$2,IF(P288&lt;='db fasce di rischio'!$D$4,'db fasce di rischio'!$C$2,IF(P288&lt;='db fasce di rischio'!$F$4,'db fasce di rischio'!$E$2,IF(P288&lt;='db fasce di rischio'!$H$4,'db fasce di rischio'!$G$2,"")))))</f>
        <v>--</v>
      </c>
      <c r="P288" s="155">
        <f>IF(AH288=0,MAX(AH288:AH306),AH288)</f>
        <v>0</v>
      </c>
      <c r="Q288" s="160"/>
      <c r="R288" s="105"/>
      <c r="S288" s="106"/>
      <c r="T288" s="106"/>
      <c r="U288" s="106"/>
      <c r="V288" s="105"/>
      <c r="W288" s="107">
        <f>SUM(R288:V288)/5</f>
        <v>0</v>
      </c>
      <c r="X288" s="106"/>
      <c r="Y288" s="106"/>
      <c r="Z288" s="106"/>
      <c r="AA288" s="106"/>
      <c r="AB288" s="106"/>
      <c r="AC288" s="107">
        <f>SUM(X288:AB288)/5</f>
        <v>0</v>
      </c>
      <c r="AD288" s="108" t="str">
        <f>IF(AE288=0,"--",IF(AE288&lt;='[4]db fasce di rischio'!$B$4,'[4]db fasce di rischio'!$A$2,IF(AE288&lt;='[4]db fasce di rischio'!$D$4,'[4]db fasce di rischio'!$C$2,IF(AE288&lt;='[4]db fasce di rischio'!$F$4,'[4]db fasce di rischio'!$E$2,IF(AE288&lt;='[4]db fasce di rischio'!$H$4,'[4]db fasce di rischio'!$G$2,"")))))</f>
        <v>--</v>
      </c>
      <c r="AE288" s="109">
        <f>W288*AC288</f>
        <v>0</v>
      </c>
      <c r="AF288" s="106"/>
      <c r="AG288" s="108" t="str">
        <f>IF(AH288=0,"--",IF(AH288&lt;='db fasce di rischio'!$B$4,'db fasce di rischio'!$A$2,IF(AH288&lt;='db fasce di rischio'!$D$4,'db fasce di rischio'!$C$2,IF(AH288&lt;='db fasce di rischio'!$F$4,'db fasce di rischio'!$E$2,IF(AH288&lt;='db fasce di rischio'!$H$4,'db fasce di rischio'!$G$2,"")))))</f>
        <v>--</v>
      </c>
      <c r="AH288" s="109">
        <f>IF(MAX(AH292:AH306)&gt;(AF288*AE288),MAX(AH292:AH306),AF288*AE288)</f>
        <v>0</v>
      </c>
      <c r="AI288" s="108" t="str">
        <f>AG288</f>
        <v>--</v>
      </c>
      <c r="AJ288" s="28"/>
      <c r="AK288" s="28"/>
    </row>
    <row r="289" spans="1:37" ht="59.45" customHeight="1" x14ac:dyDescent="0.2">
      <c r="A289" s="160"/>
      <c r="B289" s="160"/>
      <c r="C289" s="268"/>
      <c r="D289" s="269"/>
      <c r="E289" s="269"/>
      <c r="F289" s="164"/>
      <c r="G289" s="164"/>
      <c r="H289" s="164"/>
      <c r="I289" s="164"/>
      <c r="J289" s="164"/>
      <c r="K289" s="164"/>
      <c r="L289" s="164"/>
      <c r="M289" s="165"/>
      <c r="N289" s="272" t="s">
        <v>1302</v>
      </c>
      <c r="O289" s="272"/>
      <c r="P289" s="272"/>
      <c r="Q289" s="160"/>
      <c r="R289" s="160"/>
      <c r="S289" s="28"/>
      <c r="T289" s="28"/>
      <c r="U289" s="28"/>
      <c r="V289" s="28"/>
      <c r="W289" s="28"/>
      <c r="X289" s="28"/>
      <c r="Y289" s="28"/>
      <c r="Z289" s="28"/>
      <c r="AA289" s="28"/>
      <c r="AB289" s="28"/>
      <c r="AC289" s="28"/>
      <c r="AD289" s="28"/>
      <c r="AE289" s="28"/>
      <c r="AF289" s="28"/>
      <c r="AG289" s="28"/>
      <c r="AH289" s="28"/>
      <c r="AI289" s="28"/>
      <c r="AJ289" s="28"/>
      <c r="AK289" s="28"/>
    </row>
    <row r="290" spans="1:37" ht="31.5" hidden="1" customHeight="1" outlineLevel="1" x14ac:dyDescent="0.2">
      <c r="A290" s="160"/>
      <c r="B290" s="160"/>
      <c r="C290" s="260" t="s">
        <v>1256</v>
      </c>
      <c r="D290" s="261"/>
      <c r="E290" s="151"/>
      <c r="F290" s="151"/>
      <c r="G290" s="151"/>
      <c r="H290" s="151"/>
      <c r="I290" s="151"/>
      <c r="J290" s="151"/>
      <c r="K290" s="150"/>
      <c r="L290" s="151"/>
      <c r="M290" s="156">
        <f>SUM(I277:I285)</f>
        <v>0</v>
      </c>
      <c r="N290" s="157"/>
      <c r="O290" s="157"/>
      <c r="P290" s="157"/>
      <c r="Q290" s="160"/>
      <c r="R290" s="160"/>
      <c r="S290" s="28"/>
      <c r="T290" s="28"/>
      <c r="U290" s="28"/>
      <c r="V290" s="28"/>
      <c r="W290" s="28"/>
      <c r="X290" s="28"/>
      <c r="Y290" s="28"/>
      <c r="Z290" s="28"/>
      <c r="AA290" s="28"/>
      <c r="AB290" s="28"/>
      <c r="AC290" s="28"/>
      <c r="AD290" s="28"/>
      <c r="AE290" s="28"/>
      <c r="AF290" s="28"/>
      <c r="AG290" s="28"/>
      <c r="AH290" s="28"/>
      <c r="AI290" s="28"/>
      <c r="AJ290" s="28"/>
      <c r="AK290" s="28"/>
    </row>
    <row r="291" spans="1:37" ht="81.95" hidden="1" customHeight="1" outlineLevel="1" x14ac:dyDescent="0.2">
      <c r="A291" s="161"/>
      <c r="B291" s="161"/>
      <c r="C291" s="22" t="s">
        <v>905</v>
      </c>
      <c r="D291" s="22" t="s">
        <v>906</v>
      </c>
      <c r="E291" s="22" t="s">
        <v>971</v>
      </c>
      <c r="F291" s="22" t="s">
        <v>970</v>
      </c>
      <c r="G291" s="262" t="s">
        <v>1299</v>
      </c>
      <c r="H291" s="263"/>
      <c r="I291" s="22" t="s">
        <v>969</v>
      </c>
      <c r="J291" s="22" t="s">
        <v>907</v>
      </c>
      <c r="K291" s="45" t="s">
        <v>972</v>
      </c>
      <c r="L291" s="45" t="s">
        <v>908</v>
      </c>
      <c r="M291" s="22" t="s">
        <v>630</v>
      </c>
      <c r="N291" s="22" t="s">
        <v>668</v>
      </c>
      <c r="O291" s="22" t="s">
        <v>669</v>
      </c>
      <c r="P291" s="22" t="s">
        <v>670</v>
      </c>
      <c r="Q291" s="161"/>
      <c r="R291" s="192" t="str">
        <f>'Val testo - PNA 2019'!$A$4</f>
        <v>Livello di interesse “esterno”(1.1)</v>
      </c>
      <c r="S291" s="192" t="str">
        <f>'Val testo - PNA 2019'!$A$12</f>
        <v>Grado di discrezionalità del decisore interno alla PA rispetto al processo (1.2)</v>
      </c>
      <c r="T291" s="192" t="str">
        <f>'Val testo - PNA 2019'!$A$20</f>
        <v>Manifestazione di eventi corruttivi o di maladministration in passato (1.3)</v>
      </c>
      <c r="U291" s="192" t="str">
        <f>'Val testo - PNA 2019'!$A$28</f>
        <v>Complessità/opacità del processo decisionale (1.4)</v>
      </c>
      <c r="V291" s="192" t="str">
        <f>'Val testo - PNA 2019'!$A$36</f>
        <v>Livello di collaborazione del responsabile del processo (1.5)</v>
      </c>
      <c r="W291" s="193" t="s">
        <v>1276</v>
      </c>
      <c r="X291" s="192" t="str">
        <f>'Val testo - PNA 2019'!$A$46</f>
        <v>Impatto organizzativo (2.1)</v>
      </c>
      <c r="Y291" s="192" t="str">
        <f>'Val testo - PNA 2019'!$A$54</f>
        <v>Impatto derivante dalla definizione dei ruoli/responsabilità (2.2)</v>
      </c>
      <c r="Z291" s="192" t="str">
        <f>'Val testo - PNA 2019'!$A$62</f>
        <v>Impatto economico (2.3)</v>
      </c>
      <c r="AA291" s="192" t="str">
        <f>'Val testo - PNA 2019'!$A$70</f>
        <v>Impatto reputazionale (2.4)</v>
      </c>
      <c r="AB291" s="192" t="str">
        <f>'Val testo - PNA 2019'!$A$78</f>
        <v>Impatto organizzativo, economico e sull'immagine (2.5)</v>
      </c>
      <c r="AC291" s="193" t="s">
        <v>1276</v>
      </c>
      <c r="AD291" s="194" t="s">
        <v>1277</v>
      </c>
      <c r="AE291" s="194" t="s">
        <v>1278</v>
      </c>
      <c r="AF291" s="174" t="s">
        <v>1382</v>
      </c>
      <c r="AG291" s="173" t="s">
        <v>1303</v>
      </c>
      <c r="AH291" s="22" t="s">
        <v>1293</v>
      </c>
      <c r="AI291" s="22" t="s">
        <v>1387</v>
      </c>
      <c r="AJ291" s="28"/>
      <c r="AK291" s="28"/>
    </row>
    <row r="292" spans="1:37" ht="21" hidden="1" outlineLevel="1" x14ac:dyDescent="0.2">
      <c r="A292" s="161"/>
      <c r="B292" s="161"/>
      <c r="C292" s="24" t="s">
        <v>30</v>
      </c>
      <c r="D292" s="24" t="s">
        <v>30</v>
      </c>
      <c r="E292" s="24" t="s">
        <v>30</v>
      </c>
      <c r="F292" s="24" t="s">
        <v>30</v>
      </c>
      <c r="G292" s="152" t="str">
        <f>AG292</f>
        <v>--</v>
      </c>
      <c r="H292" s="109">
        <f>AH292</f>
        <v>0</v>
      </c>
      <c r="I292" s="25" t="s">
        <v>30</v>
      </c>
      <c r="J292" s="31" t="s">
        <v>30</v>
      </c>
      <c r="K292" s="82"/>
      <c r="L292" s="31"/>
      <c r="M292" s="24"/>
      <c r="N292" s="24"/>
      <c r="O292" s="24"/>
      <c r="P292" s="24"/>
      <c r="Q292" s="161"/>
      <c r="R292" s="105"/>
      <c r="S292" s="106"/>
      <c r="T292" s="106"/>
      <c r="U292" s="106"/>
      <c r="V292" s="105"/>
      <c r="W292" s="107">
        <f>SUM(R292:V292)/5</f>
        <v>0</v>
      </c>
      <c r="X292" s="106"/>
      <c r="Y292" s="106"/>
      <c r="Z292" s="106"/>
      <c r="AA292" s="106"/>
      <c r="AB292" s="106"/>
      <c r="AC292" s="107">
        <f>SUM(X292:AB292)/5</f>
        <v>0</v>
      </c>
      <c r="AD292" s="108" t="str">
        <f>IF(AE292=0,"--",IF(AE292&lt;='[4]db fasce di rischio'!$B$4,'[4]db fasce di rischio'!$A$2,IF(AE292&lt;='[4]db fasce di rischio'!$D$4,'[4]db fasce di rischio'!$C$2,IF(AE292&lt;='[4]db fasce di rischio'!$F$4,'[4]db fasce di rischio'!$E$2,IF(AE292&lt;='[4]db fasce di rischio'!$H$4,'[4]db fasce di rischio'!$G$2,"")))))</f>
        <v>--</v>
      </c>
      <c r="AE292" s="109">
        <f t="shared" ref="AE292:AE306" si="92">W292*AC292</f>
        <v>0</v>
      </c>
      <c r="AF292" s="106"/>
      <c r="AG292" s="108" t="str">
        <f>IF(AH292=0,"--",IF(AH292&lt;='db fasce di rischio'!$B$4,'db fasce di rischio'!$A$2,IF(AH292&lt;='db fasce di rischio'!$D$4,'db fasce di rischio'!$C$2,IF(AH292&lt;='db fasce di rischio'!$F$4,'db fasce di rischio'!$E$2,IF(AH292&lt;='db fasce di rischio'!$H$4,'db fasce di rischio'!$G$2,"")))))</f>
        <v>--</v>
      </c>
      <c r="AH292" s="109">
        <f t="shared" ref="AH292:AH306" si="93">AF292*AE292</f>
        <v>0</v>
      </c>
      <c r="AI292" s="108" t="str">
        <f t="shared" ref="AI292:AI306" si="94">AG292</f>
        <v>--</v>
      </c>
      <c r="AJ292" s="28"/>
      <c r="AK292" s="28"/>
    </row>
    <row r="293" spans="1:37" ht="21" hidden="1" outlineLevel="1" x14ac:dyDescent="0.2">
      <c r="A293" s="161"/>
      <c r="B293" s="161"/>
      <c r="C293" s="24" t="s">
        <v>30</v>
      </c>
      <c r="D293" s="24" t="s">
        <v>30</v>
      </c>
      <c r="E293" s="24" t="s">
        <v>30</v>
      </c>
      <c r="F293" s="24" t="s">
        <v>30</v>
      </c>
      <c r="G293" s="152" t="str">
        <f t="shared" ref="G293:G306" si="95">AG293</f>
        <v>--</v>
      </c>
      <c r="H293" s="109">
        <f t="shared" ref="H293:H306" si="96">AH293</f>
        <v>0</v>
      </c>
      <c r="I293" s="25" t="s">
        <v>30</v>
      </c>
      <c r="J293" s="31" t="s">
        <v>30</v>
      </c>
      <c r="K293" s="82"/>
      <c r="L293" s="31"/>
      <c r="M293" s="24"/>
      <c r="N293" s="24"/>
      <c r="O293" s="24"/>
      <c r="P293" s="24"/>
      <c r="Q293" s="161"/>
      <c r="R293" s="105"/>
      <c r="S293" s="106"/>
      <c r="T293" s="106"/>
      <c r="U293" s="106"/>
      <c r="V293" s="105"/>
      <c r="W293" s="107">
        <f t="shared" ref="W293:W306" si="97">SUM(R293:V293)/5</f>
        <v>0</v>
      </c>
      <c r="X293" s="106"/>
      <c r="Y293" s="106"/>
      <c r="Z293" s="106"/>
      <c r="AA293" s="106"/>
      <c r="AB293" s="106"/>
      <c r="AC293" s="107">
        <f t="shared" ref="AC293:AC306" si="98">SUM(X293:AB293)/5</f>
        <v>0</v>
      </c>
      <c r="AD293" s="108" t="str">
        <f>IF(AE293=0,"--",IF(AE293&lt;='[4]db fasce di rischio'!$B$4,'[4]db fasce di rischio'!$A$2,IF(AE293&lt;='[4]db fasce di rischio'!$D$4,'[4]db fasce di rischio'!$C$2,IF(AE293&lt;='[4]db fasce di rischio'!$F$4,'[4]db fasce di rischio'!$E$2,IF(AE293&lt;='[4]db fasce di rischio'!$H$4,'[4]db fasce di rischio'!$G$2,"")))))</f>
        <v>--</v>
      </c>
      <c r="AE293" s="109">
        <f t="shared" si="92"/>
        <v>0</v>
      </c>
      <c r="AF293" s="106"/>
      <c r="AG293" s="108" t="str">
        <f>IF(AH293=0,"--",IF(AH293&lt;='db fasce di rischio'!$B$4,'db fasce di rischio'!$A$2,IF(AH293&lt;='db fasce di rischio'!$D$4,'db fasce di rischio'!$C$2,IF(AH293&lt;='db fasce di rischio'!$F$4,'db fasce di rischio'!$E$2,IF(AH293&lt;='db fasce di rischio'!$H$4,'db fasce di rischio'!$G$2,"")))))</f>
        <v>--</v>
      </c>
      <c r="AH293" s="109">
        <f t="shared" si="93"/>
        <v>0</v>
      </c>
      <c r="AI293" s="108" t="str">
        <f t="shared" si="94"/>
        <v>--</v>
      </c>
      <c r="AJ293" s="28"/>
      <c r="AK293" s="28"/>
    </row>
    <row r="294" spans="1:37" ht="21" hidden="1" outlineLevel="1" x14ac:dyDescent="0.2">
      <c r="A294" s="161"/>
      <c r="B294" s="161"/>
      <c r="C294" s="24" t="s">
        <v>30</v>
      </c>
      <c r="D294" s="24" t="s">
        <v>30</v>
      </c>
      <c r="E294" s="24" t="s">
        <v>30</v>
      </c>
      <c r="F294" s="24" t="s">
        <v>30</v>
      </c>
      <c r="G294" s="152" t="str">
        <f t="shared" si="95"/>
        <v>--</v>
      </c>
      <c r="H294" s="109">
        <f t="shared" si="96"/>
        <v>0</v>
      </c>
      <c r="I294" s="25" t="s">
        <v>30</v>
      </c>
      <c r="J294" s="31" t="s">
        <v>30</v>
      </c>
      <c r="K294" s="82"/>
      <c r="L294" s="31"/>
      <c r="M294" s="24"/>
      <c r="N294" s="24"/>
      <c r="O294" s="24"/>
      <c r="P294" s="24"/>
      <c r="Q294" s="161"/>
      <c r="R294" s="105"/>
      <c r="S294" s="106"/>
      <c r="T294" s="106"/>
      <c r="U294" s="106"/>
      <c r="V294" s="105"/>
      <c r="W294" s="107">
        <f t="shared" si="97"/>
        <v>0</v>
      </c>
      <c r="X294" s="106"/>
      <c r="Y294" s="106"/>
      <c r="Z294" s="106"/>
      <c r="AA294" s="106"/>
      <c r="AB294" s="106"/>
      <c r="AC294" s="107">
        <f t="shared" si="98"/>
        <v>0</v>
      </c>
      <c r="AD294" s="108" t="str">
        <f>IF(AE294=0,"--",IF(AE294&lt;='[4]db fasce di rischio'!$B$4,'[4]db fasce di rischio'!$A$2,IF(AE294&lt;='[4]db fasce di rischio'!$D$4,'[4]db fasce di rischio'!$C$2,IF(AE294&lt;='[4]db fasce di rischio'!$F$4,'[4]db fasce di rischio'!$E$2,IF(AE294&lt;='[4]db fasce di rischio'!$H$4,'[4]db fasce di rischio'!$G$2,"")))))</f>
        <v>--</v>
      </c>
      <c r="AE294" s="109">
        <f t="shared" si="92"/>
        <v>0</v>
      </c>
      <c r="AF294" s="106"/>
      <c r="AG294" s="108" t="str">
        <f>IF(AH294=0,"--",IF(AH294&lt;='db fasce di rischio'!$B$4,'db fasce di rischio'!$A$2,IF(AH294&lt;='db fasce di rischio'!$D$4,'db fasce di rischio'!$C$2,IF(AH294&lt;='db fasce di rischio'!$F$4,'db fasce di rischio'!$E$2,IF(AH294&lt;='db fasce di rischio'!$H$4,'db fasce di rischio'!$G$2,"")))))</f>
        <v>--</v>
      </c>
      <c r="AH294" s="109">
        <f t="shared" si="93"/>
        <v>0</v>
      </c>
      <c r="AI294" s="108" t="str">
        <f t="shared" si="94"/>
        <v>--</v>
      </c>
      <c r="AJ294" s="28"/>
      <c r="AK294" s="28"/>
    </row>
    <row r="295" spans="1:37" ht="21" hidden="1" outlineLevel="1" x14ac:dyDescent="0.2">
      <c r="A295" s="161"/>
      <c r="B295" s="161"/>
      <c r="C295" s="24" t="s">
        <v>30</v>
      </c>
      <c r="D295" s="24" t="s">
        <v>30</v>
      </c>
      <c r="E295" s="24" t="s">
        <v>30</v>
      </c>
      <c r="F295" s="24" t="s">
        <v>30</v>
      </c>
      <c r="G295" s="152" t="str">
        <f t="shared" si="95"/>
        <v>--</v>
      </c>
      <c r="H295" s="109">
        <f t="shared" si="96"/>
        <v>0</v>
      </c>
      <c r="I295" s="25" t="s">
        <v>30</v>
      </c>
      <c r="J295" s="31" t="s">
        <v>30</v>
      </c>
      <c r="K295" s="82"/>
      <c r="L295" s="31"/>
      <c r="M295" s="24"/>
      <c r="N295" s="24"/>
      <c r="O295" s="24"/>
      <c r="P295" s="24"/>
      <c r="Q295" s="161"/>
      <c r="R295" s="105"/>
      <c r="S295" s="106"/>
      <c r="T295" s="106"/>
      <c r="U295" s="106"/>
      <c r="V295" s="105"/>
      <c r="W295" s="107">
        <f t="shared" si="97"/>
        <v>0</v>
      </c>
      <c r="X295" s="106"/>
      <c r="Y295" s="106"/>
      <c r="Z295" s="106"/>
      <c r="AA295" s="106"/>
      <c r="AB295" s="106"/>
      <c r="AC295" s="107">
        <f t="shared" si="98"/>
        <v>0</v>
      </c>
      <c r="AD295" s="108" t="str">
        <f>IF(AE295=0,"--",IF(AE295&lt;='[4]db fasce di rischio'!$B$4,'[4]db fasce di rischio'!$A$2,IF(AE295&lt;='[4]db fasce di rischio'!$D$4,'[4]db fasce di rischio'!$C$2,IF(AE295&lt;='[4]db fasce di rischio'!$F$4,'[4]db fasce di rischio'!$E$2,IF(AE295&lt;='[4]db fasce di rischio'!$H$4,'[4]db fasce di rischio'!$G$2,"")))))</f>
        <v>--</v>
      </c>
      <c r="AE295" s="109">
        <f t="shared" si="92"/>
        <v>0</v>
      </c>
      <c r="AF295" s="106"/>
      <c r="AG295" s="108" t="str">
        <f>IF(AH295=0,"--",IF(AH295&lt;='db fasce di rischio'!$B$4,'db fasce di rischio'!$A$2,IF(AH295&lt;='db fasce di rischio'!$D$4,'db fasce di rischio'!$C$2,IF(AH295&lt;='db fasce di rischio'!$F$4,'db fasce di rischio'!$E$2,IF(AH295&lt;='db fasce di rischio'!$H$4,'db fasce di rischio'!$G$2,"")))))</f>
        <v>--</v>
      </c>
      <c r="AH295" s="109">
        <f t="shared" si="93"/>
        <v>0</v>
      </c>
      <c r="AI295" s="108" t="str">
        <f t="shared" si="94"/>
        <v>--</v>
      </c>
      <c r="AJ295" s="28"/>
      <c r="AK295" s="28"/>
    </row>
    <row r="296" spans="1:37" ht="21" hidden="1" outlineLevel="1" x14ac:dyDescent="0.2">
      <c r="A296" s="161"/>
      <c r="B296" s="161"/>
      <c r="C296" s="24" t="s">
        <v>30</v>
      </c>
      <c r="D296" s="24" t="s">
        <v>30</v>
      </c>
      <c r="E296" s="24" t="s">
        <v>30</v>
      </c>
      <c r="F296" s="24" t="s">
        <v>30</v>
      </c>
      <c r="G296" s="152" t="str">
        <f t="shared" si="95"/>
        <v>--</v>
      </c>
      <c r="H296" s="109">
        <f t="shared" si="96"/>
        <v>0</v>
      </c>
      <c r="I296" s="25" t="s">
        <v>30</v>
      </c>
      <c r="J296" s="31" t="s">
        <v>30</v>
      </c>
      <c r="K296" s="82"/>
      <c r="L296" s="31"/>
      <c r="M296" s="24"/>
      <c r="N296" s="24"/>
      <c r="O296" s="24"/>
      <c r="P296" s="24"/>
      <c r="Q296" s="161"/>
      <c r="R296" s="105"/>
      <c r="S296" s="106"/>
      <c r="T296" s="106"/>
      <c r="U296" s="106"/>
      <c r="V296" s="105"/>
      <c r="W296" s="107">
        <f t="shared" si="97"/>
        <v>0</v>
      </c>
      <c r="X296" s="106"/>
      <c r="Y296" s="106"/>
      <c r="Z296" s="106"/>
      <c r="AA296" s="106"/>
      <c r="AB296" s="106"/>
      <c r="AC296" s="107">
        <f t="shared" si="98"/>
        <v>0</v>
      </c>
      <c r="AD296" s="108" t="str">
        <f>IF(AE296=0,"--",IF(AE296&lt;='[4]db fasce di rischio'!$B$4,'[4]db fasce di rischio'!$A$2,IF(AE296&lt;='[4]db fasce di rischio'!$D$4,'[4]db fasce di rischio'!$C$2,IF(AE296&lt;='[4]db fasce di rischio'!$F$4,'[4]db fasce di rischio'!$E$2,IF(AE296&lt;='[4]db fasce di rischio'!$H$4,'[4]db fasce di rischio'!$G$2,"")))))</f>
        <v>--</v>
      </c>
      <c r="AE296" s="109">
        <f t="shared" si="92"/>
        <v>0</v>
      </c>
      <c r="AF296" s="106"/>
      <c r="AG296" s="108" t="str">
        <f>IF(AH296=0,"--",IF(AH296&lt;='db fasce di rischio'!$B$4,'db fasce di rischio'!$A$2,IF(AH296&lt;='db fasce di rischio'!$D$4,'db fasce di rischio'!$C$2,IF(AH296&lt;='db fasce di rischio'!$F$4,'db fasce di rischio'!$E$2,IF(AH296&lt;='db fasce di rischio'!$H$4,'db fasce di rischio'!$G$2,"")))))</f>
        <v>--</v>
      </c>
      <c r="AH296" s="109">
        <f t="shared" si="93"/>
        <v>0</v>
      </c>
      <c r="AI296" s="108" t="str">
        <f t="shared" si="94"/>
        <v>--</v>
      </c>
      <c r="AJ296" s="28"/>
      <c r="AK296" s="28"/>
    </row>
    <row r="297" spans="1:37" ht="21" hidden="1" outlineLevel="1" x14ac:dyDescent="0.2">
      <c r="A297" s="161"/>
      <c r="B297" s="161"/>
      <c r="C297" s="24" t="s">
        <v>30</v>
      </c>
      <c r="D297" s="24" t="s">
        <v>30</v>
      </c>
      <c r="E297" s="24" t="s">
        <v>30</v>
      </c>
      <c r="F297" s="24" t="s">
        <v>30</v>
      </c>
      <c r="G297" s="152" t="str">
        <f t="shared" si="95"/>
        <v>--</v>
      </c>
      <c r="H297" s="109">
        <f t="shared" si="96"/>
        <v>0</v>
      </c>
      <c r="I297" s="25" t="s">
        <v>30</v>
      </c>
      <c r="J297" s="31" t="s">
        <v>30</v>
      </c>
      <c r="K297" s="82"/>
      <c r="L297" s="31"/>
      <c r="M297" s="24"/>
      <c r="N297" s="24"/>
      <c r="O297" s="24"/>
      <c r="P297" s="24"/>
      <c r="Q297" s="161"/>
      <c r="R297" s="105"/>
      <c r="S297" s="106"/>
      <c r="T297" s="106"/>
      <c r="U297" s="106"/>
      <c r="V297" s="105"/>
      <c r="W297" s="107">
        <f t="shared" si="97"/>
        <v>0</v>
      </c>
      <c r="X297" s="106"/>
      <c r="Y297" s="106"/>
      <c r="Z297" s="106"/>
      <c r="AA297" s="106"/>
      <c r="AB297" s="106"/>
      <c r="AC297" s="107">
        <f t="shared" si="98"/>
        <v>0</v>
      </c>
      <c r="AD297" s="108" t="str">
        <f>IF(AE297=0,"--",IF(AE297&lt;='[4]db fasce di rischio'!$B$4,'[4]db fasce di rischio'!$A$2,IF(AE297&lt;='[4]db fasce di rischio'!$D$4,'[4]db fasce di rischio'!$C$2,IF(AE297&lt;='[4]db fasce di rischio'!$F$4,'[4]db fasce di rischio'!$E$2,IF(AE297&lt;='[4]db fasce di rischio'!$H$4,'[4]db fasce di rischio'!$G$2,"")))))</f>
        <v>--</v>
      </c>
      <c r="AE297" s="109">
        <f t="shared" si="92"/>
        <v>0</v>
      </c>
      <c r="AF297" s="106"/>
      <c r="AG297" s="108" t="str">
        <f>IF(AH297=0,"--",IF(AH297&lt;='db fasce di rischio'!$B$4,'db fasce di rischio'!$A$2,IF(AH297&lt;='db fasce di rischio'!$D$4,'db fasce di rischio'!$C$2,IF(AH297&lt;='db fasce di rischio'!$F$4,'db fasce di rischio'!$E$2,IF(AH297&lt;='db fasce di rischio'!$H$4,'db fasce di rischio'!$G$2,"")))))</f>
        <v>--</v>
      </c>
      <c r="AH297" s="109">
        <f t="shared" si="93"/>
        <v>0</v>
      </c>
      <c r="AI297" s="108" t="str">
        <f t="shared" si="94"/>
        <v>--</v>
      </c>
      <c r="AJ297" s="28"/>
      <c r="AK297" s="28"/>
    </row>
    <row r="298" spans="1:37" ht="21" hidden="1" outlineLevel="1" x14ac:dyDescent="0.2">
      <c r="A298" s="161"/>
      <c r="B298" s="161"/>
      <c r="C298" s="24" t="s">
        <v>30</v>
      </c>
      <c r="D298" s="24" t="s">
        <v>30</v>
      </c>
      <c r="E298" s="24" t="s">
        <v>30</v>
      </c>
      <c r="F298" s="24" t="s">
        <v>30</v>
      </c>
      <c r="G298" s="152" t="str">
        <f t="shared" si="95"/>
        <v>--</v>
      </c>
      <c r="H298" s="109">
        <f t="shared" si="96"/>
        <v>0</v>
      </c>
      <c r="I298" s="25" t="s">
        <v>30</v>
      </c>
      <c r="J298" s="31" t="s">
        <v>30</v>
      </c>
      <c r="K298" s="82"/>
      <c r="L298" s="31"/>
      <c r="M298" s="24"/>
      <c r="N298" s="24"/>
      <c r="O298" s="24"/>
      <c r="P298" s="24"/>
      <c r="Q298" s="161"/>
      <c r="R298" s="105"/>
      <c r="S298" s="106"/>
      <c r="T298" s="106"/>
      <c r="U298" s="106"/>
      <c r="V298" s="105"/>
      <c r="W298" s="107">
        <f t="shared" si="97"/>
        <v>0</v>
      </c>
      <c r="X298" s="106"/>
      <c r="Y298" s="106"/>
      <c r="Z298" s="106"/>
      <c r="AA298" s="106"/>
      <c r="AB298" s="106"/>
      <c r="AC298" s="107">
        <f t="shared" si="98"/>
        <v>0</v>
      </c>
      <c r="AD298" s="108" t="str">
        <f>IF(AE298=0,"--",IF(AE298&lt;='[4]db fasce di rischio'!$B$4,'[4]db fasce di rischio'!$A$2,IF(AE298&lt;='[4]db fasce di rischio'!$D$4,'[4]db fasce di rischio'!$C$2,IF(AE298&lt;='[4]db fasce di rischio'!$F$4,'[4]db fasce di rischio'!$E$2,IF(AE298&lt;='[4]db fasce di rischio'!$H$4,'[4]db fasce di rischio'!$G$2,"")))))</f>
        <v>--</v>
      </c>
      <c r="AE298" s="109">
        <f t="shared" si="92"/>
        <v>0</v>
      </c>
      <c r="AF298" s="106"/>
      <c r="AG298" s="108" t="str">
        <f>IF(AH298=0,"--",IF(AH298&lt;='db fasce di rischio'!$B$4,'db fasce di rischio'!$A$2,IF(AH298&lt;='db fasce di rischio'!$D$4,'db fasce di rischio'!$C$2,IF(AH298&lt;='db fasce di rischio'!$F$4,'db fasce di rischio'!$E$2,IF(AH298&lt;='db fasce di rischio'!$H$4,'db fasce di rischio'!$G$2,"")))))</f>
        <v>--</v>
      </c>
      <c r="AH298" s="109">
        <f t="shared" si="93"/>
        <v>0</v>
      </c>
      <c r="AI298" s="108" t="str">
        <f t="shared" si="94"/>
        <v>--</v>
      </c>
      <c r="AJ298" s="28"/>
      <c r="AK298" s="28"/>
    </row>
    <row r="299" spans="1:37" ht="21" hidden="1" outlineLevel="1" x14ac:dyDescent="0.2">
      <c r="A299" s="161"/>
      <c r="B299" s="161"/>
      <c r="C299" s="24" t="s">
        <v>30</v>
      </c>
      <c r="D299" s="24" t="s">
        <v>30</v>
      </c>
      <c r="E299" s="24" t="s">
        <v>30</v>
      </c>
      <c r="F299" s="24" t="s">
        <v>30</v>
      </c>
      <c r="G299" s="152" t="str">
        <f t="shared" si="95"/>
        <v>--</v>
      </c>
      <c r="H299" s="109">
        <f t="shared" si="96"/>
        <v>0</v>
      </c>
      <c r="I299" s="25" t="s">
        <v>30</v>
      </c>
      <c r="J299" s="31" t="s">
        <v>30</v>
      </c>
      <c r="K299" s="82"/>
      <c r="L299" s="31"/>
      <c r="M299" s="24"/>
      <c r="N299" s="24"/>
      <c r="O299" s="24"/>
      <c r="P299" s="24"/>
      <c r="Q299" s="161"/>
      <c r="R299" s="105"/>
      <c r="S299" s="106"/>
      <c r="T299" s="106"/>
      <c r="U299" s="106"/>
      <c r="V299" s="105"/>
      <c r="W299" s="107">
        <f t="shared" si="97"/>
        <v>0</v>
      </c>
      <c r="X299" s="106"/>
      <c r="Y299" s="106"/>
      <c r="Z299" s="106"/>
      <c r="AA299" s="106"/>
      <c r="AB299" s="106"/>
      <c r="AC299" s="107">
        <f t="shared" si="98"/>
        <v>0</v>
      </c>
      <c r="AD299" s="108" t="str">
        <f>IF(AE299=0,"--",IF(AE299&lt;='[4]db fasce di rischio'!$B$4,'[4]db fasce di rischio'!$A$2,IF(AE299&lt;='[4]db fasce di rischio'!$D$4,'[4]db fasce di rischio'!$C$2,IF(AE299&lt;='[4]db fasce di rischio'!$F$4,'[4]db fasce di rischio'!$E$2,IF(AE299&lt;='[4]db fasce di rischio'!$H$4,'[4]db fasce di rischio'!$G$2,"")))))</f>
        <v>--</v>
      </c>
      <c r="AE299" s="109">
        <f t="shared" si="92"/>
        <v>0</v>
      </c>
      <c r="AF299" s="106"/>
      <c r="AG299" s="108" t="str">
        <f>IF(AH299=0,"--",IF(AH299&lt;='db fasce di rischio'!$B$4,'db fasce di rischio'!$A$2,IF(AH299&lt;='db fasce di rischio'!$D$4,'db fasce di rischio'!$C$2,IF(AH299&lt;='db fasce di rischio'!$F$4,'db fasce di rischio'!$E$2,IF(AH299&lt;='db fasce di rischio'!$H$4,'db fasce di rischio'!$G$2,"")))))</f>
        <v>--</v>
      </c>
      <c r="AH299" s="109">
        <f t="shared" si="93"/>
        <v>0</v>
      </c>
      <c r="AI299" s="108" t="str">
        <f t="shared" si="94"/>
        <v>--</v>
      </c>
      <c r="AJ299" s="28"/>
      <c r="AK299" s="28"/>
    </row>
    <row r="300" spans="1:37" ht="21" hidden="1" outlineLevel="1" x14ac:dyDescent="0.2">
      <c r="A300" s="161"/>
      <c r="B300" s="161"/>
      <c r="C300" s="24" t="s">
        <v>30</v>
      </c>
      <c r="D300" s="24" t="s">
        <v>30</v>
      </c>
      <c r="E300" s="24" t="s">
        <v>30</v>
      </c>
      <c r="F300" s="24" t="s">
        <v>30</v>
      </c>
      <c r="G300" s="152" t="str">
        <f t="shared" si="95"/>
        <v>--</v>
      </c>
      <c r="H300" s="109">
        <f t="shared" si="96"/>
        <v>0</v>
      </c>
      <c r="I300" s="25" t="s">
        <v>30</v>
      </c>
      <c r="J300" s="31" t="s">
        <v>30</v>
      </c>
      <c r="K300" s="83"/>
      <c r="L300" s="31"/>
      <c r="M300" s="24"/>
      <c r="N300" s="24"/>
      <c r="O300" s="24"/>
      <c r="P300" s="24"/>
      <c r="Q300" s="161"/>
      <c r="R300" s="105"/>
      <c r="S300" s="106"/>
      <c r="T300" s="106"/>
      <c r="U300" s="106"/>
      <c r="V300" s="105"/>
      <c r="W300" s="107">
        <f t="shared" si="97"/>
        <v>0</v>
      </c>
      <c r="X300" s="106"/>
      <c r="Y300" s="106"/>
      <c r="Z300" s="106"/>
      <c r="AA300" s="106"/>
      <c r="AB300" s="106"/>
      <c r="AC300" s="107">
        <f t="shared" si="98"/>
        <v>0</v>
      </c>
      <c r="AD300" s="108" t="str">
        <f>IF(AE300=0,"--",IF(AE300&lt;='[4]db fasce di rischio'!$B$4,'[4]db fasce di rischio'!$A$2,IF(AE300&lt;='[4]db fasce di rischio'!$D$4,'[4]db fasce di rischio'!$C$2,IF(AE300&lt;='[4]db fasce di rischio'!$F$4,'[4]db fasce di rischio'!$E$2,IF(AE300&lt;='[4]db fasce di rischio'!$H$4,'[4]db fasce di rischio'!$G$2,"")))))</f>
        <v>--</v>
      </c>
      <c r="AE300" s="109">
        <f t="shared" si="92"/>
        <v>0</v>
      </c>
      <c r="AF300" s="106"/>
      <c r="AG300" s="108" t="str">
        <f>IF(AH300=0,"--",IF(AH300&lt;='db fasce di rischio'!$B$4,'db fasce di rischio'!$A$2,IF(AH300&lt;='db fasce di rischio'!$D$4,'db fasce di rischio'!$C$2,IF(AH300&lt;='db fasce di rischio'!$F$4,'db fasce di rischio'!$E$2,IF(AH300&lt;='db fasce di rischio'!$H$4,'db fasce di rischio'!$G$2,"")))))</f>
        <v>--</v>
      </c>
      <c r="AH300" s="109">
        <f t="shared" si="93"/>
        <v>0</v>
      </c>
      <c r="AI300" s="108" t="str">
        <f t="shared" si="94"/>
        <v>--</v>
      </c>
      <c r="AJ300" s="28"/>
      <c r="AK300" s="28"/>
    </row>
    <row r="301" spans="1:37" ht="21" hidden="1" outlineLevel="1" x14ac:dyDescent="0.2">
      <c r="A301" s="161"/>
      <c r="B301" s="161"/>
      <c r="C301" s="24" t="s">
        <v>30</v>
      </c>
      <c r="D301" s="24" t="s">
        <v>30</v>
      </c>
      <c r="E301" s="24" t="s">
        <v>30</v>
      </c>
      <c r="F301" s="24" t="s">
        <v>30</v>
      </c>
      <c r="G301" s="152" t="str">
        <f t="shared" si="95"/>
        <v>--</v>
      </c>
      <c r="H301" s="109">
        <f t="shared" si="96"/>
        <v>0</v>
      </c>
      <c r="I301" s="25" t="s">
        <v>30</v>
      </c>
      <c r="J301" s="31" t="s">
        <v>30</v>
      </c>
      <c r="K301" s="83"/>
      <c r="L301" s="31"/>
      <c r="M301" s="24"/>
      <c r="N301" s="24"/>
      <c r="O301" s="24"/>
      <c r="P301" s="24"/>
      <c r="Q301" s="161"/>
      <c r="R301" s="105"/>
      <c r="S301" s="106"/>
      <c r="T301" s="106"/>
      <c r="U301" s="106"/>
      <c r="V301" s="105"/>
      <c r="W301" s="107">
        <f t="shared" si="97"/>
        <v>0</v>
      </c>
      <c r="X301" s="106"/>
      <c r="Y301" s="106"/>
      <c r="Z301" s="106"/>
      <c r="AA301" s="106"/>
      <c r="AB301" s="106"/>
      <c r="AC301" s="107">
        <f t="shared" si="98"/>
        <v>0</v>
      </c>
      <c r="AD301" s="108" t="str">
        <f>IF(AE301=0,"--",IF(AE301&lt;='[4]db fasce di rischio'!$B$4,'[4]db fasce di rischio'!$A$2,IF(AE301&lt;='[4]db fasce di rischio'!$D$4,'[4]db fasce di rischio'!$C$2,IF(AE301&lt;='[4]db fasce di rischio'!$F$4,'[4]db fasce di rischio'!$E$2,IF(AE301&lt;='[4]db fasce di rischio'!$H$4,'[4]db fasce di rischio'!$G$2,"")))))</f>
        <v>--</v>
      </c>
      <c r="AE301" s="109">
        <f t="shared" si="92"/>
        <v>0</v>
      </c>
      <c r="AF301" s="106"/>
      <c r="AG301" s="108" t="str">
        <f>IF(AH301=0,"--",IF(AH301&lt;='db fasce di rischio'!$B$4,'db fasce di rischio'!$A$2,IF(AH301&lt;='db fasce di rischio'!$D$4,'db fasce di rischio'!$C$2,IF(AH301&lt;='db fasce di rischio'!$F$4,'db fasce di rischio'!$E$2,IF(AH301&lt;='db fasce di rischio'!$H$4,'db fasce di rischio'!$G$2,"")))))</f>
        <v>--</v>
      </c>
      <c r="AH301" s="109">
        <f t="shared" si="93"/>
        <v>0</v>
      </c>
      <c r="AI301" s="108" t="str">
        <f t="shared" si="94"/>
        <v>--</v>
      </c>
      <c r="AJ301" s="28"/>
      <c r="AK301" s="28"/>
    </row>
    <row r="302" spans="1:37" ht="21" hidden="1" outlineLevel="1" x14ac:dyDescent="0.2">
      <c r="A302" s="161"/>
      <c r="B302" s="161"/>
      <c r="C302" s="24" t="s">
        <v>30</v>
      </c>
      <c r="D302" s="24" t="s">
        <v>30</v>
      </c>
      <c r="E302" s="24" t="s">
        <v>30</v>
      </c>
      <c r="F302" s="24" t="s">
        <v>30</v>
      </c>
      <c r="G302" s="152" t="str">
        <f t="shared" si="95"/>
        <v>--</v>
      </c>
      <c r="H302" s="109">
        <f t="shared" si="96"/>
        <v>0</v>
      </c>
      <c r="I302" s="25" t="s">
        <v>30</v>
      </c>
      <c r="J302" s="31" t="s">
        <v>30</v>
      </c>
      <c r="K302" s="83"/>
      <c r="L302" s="31"/>
      <c r="M302" s="24"/>
      <c r="N302" s="24"/>
      <c r="O302" s="24"/>
      <c r="P302" s="24"/>
      <c r="Q302" s="161"/>
      <c r="R302" s="105"/>
      <c r="S302" s="106"/>
      <c r="T302" s="106"/>
      <c r="U302" s="106"/>
      <c r="V302" s="105"/>
      <c r="W302" s="107">
        <f t="shared" si="97"/>
        <v>0</v>
      </c>
      <c r="X302" s="106"/>
      <c r="Y302" s="106"/>
      <c r="Z302" s="106"/>
      <c r="AA302" s="106"/>
      <c r="AB302" s="106"/>
      <c r="AC302" s="107">
        <f t="shared" si="98"/>
        <v>0</v>
      </c>
      <c r="AD302" s="108" t="str">
        <f>IF(AE302=0,"--",IF(AE302&lt;='[4]db fasce di rischio'!$B$4,'[4]db fasce di rischio'!$A$2,IF(AE302&lt;='[4]db fasce di rischio'!$D$4,'[4]db fasce di rischio'!$C$2,IF(AE302&lt;='[4]db fasce di rischio'!$F$4,'[4]db fasce di rischio'!$E$2,IF(AE302&lt;='[4]db fasce di rischio'!$H$4,'[4]db fasce di rischio'!$G$2,"")))))</f>
        <v>--</v>
      </c>
      <c r="AE302" s="109">
        <f t="shared" si="92"/>
        <v>0</v>
      </c>
      <c r="AF302" s="106"/>
      <c r="AG302" s="108" t="str">
        <f>IF(AH302=0,"--",IF(AH302&lt;='db fasce di rischio'!$B$4,'db fasce di rischio'!$A$2,IF(AH302&lt;='db fasce di rischio'!$D$4,'db fasce di rischio'!$C$2,IF(AH302&lt;='db fasce di rischio'!$F$4,'db fasce di rischio'!$E$2,IF(AH302&lt;='db fasce di rischio'!$H$4,'db fasce di rischio'!$G$2,"")))))</f>
        <v>--</v>
      </c>
      <c r="AH302" s="109">
        <f t="shared" si="93"/>
        <v>0</v>
      </c>
      <c r="AI302" s="108" t="str">
        <f t="shared" si="94"/>
        <v>--</v>
      </c>
      <c r="AJ302" s="28"/>
      <c r="AK302" s="28"/>
    </row>
    <row r="303" spans="1:37" ht="21" hidden="1" outlineLevel="1" x14ac:dyDescent="0.2">
      <c r="A303" s="161"/>
      <c r="B303" s="161"/>
      <c r="C303" s="24" t="s">
        <v>30</v>
      </c>
      <c r="D303" s="24" t="s">
        <v>30</v>
      </c>
      <c r="E303" s="24" t="s">
        <v>30</v>
      </c>
      <c r="F303" s="24" t="s">
        <v>30</v>
      </c>
      <c r="G303" s="152" t="str">
        <f t="shared" si="95"/>
        <v>--</v>
      </c>
      <c r="H303" s="109">
        <f t="shared" si="96"/>
        <v>0</v>
      </c>
      <c r="I303" s="25" t="s">
        <v>30</v>
      </c>
      <c r="J303" s="31" t="s">
        <v>30</v>
      </c>
      <c r="K303" s="83"/>
      <c r="L303" s="31"/>
      <c r="M303" s="24"/>
      <c r="N303" s="24"/>
      <c r="O303" s="24"/>
      <c r="P303" s="24"/>
      <c r="Q303" s="161"/>
      <c r="R303" s="105"/>
      <c r="S303" s="106"/>
      <c r="T303" s="106"/>
      <c r="U303" s="106"/>
      <c r="V303" s="105"/>
      <c r="W303" s="107">
        <f t="shared" si="97"/>
        <v>0</v>
      </c>
      <c r="X303" s="106"/>
      <c r="Y303" s="106"/>
      <c r="Z303" s="106"/>
      <c r="AA303" s="106"/>
      <c r="AB303" s="106"/>
      <c r="AC303" s="107">
        <f t="shared" si="98"/>
        <v>0</v>
      </c>
      <c r="AD303" s="108" t="str">
        <f>IF(AE303=0,"--",IF(AE303&lt;='[4]db fasce di rischio'!$B$4,'[4]db fasce di rischio'!$A$2,IF(AE303&lt;='[4]db fasce di rischio'!$D$4,'[4]db fasce di rischio'!$C$2,IF(AE303&lt;='[4]db fasce di rischio'!$F$4,'[4]db fasce di rischio'!$E$2,IF(AE303&lt;='[4]db fasce di rischio'!$H$4,'[4]db fasce di rischio'!$G$2,"")))))</f>
        <v>--</v>
      </c>
      <c r="AE303" s="109">
        <f t="shared" si="92"/>
        <v>0</v>
      </c>
      <c r="AF303" s="106"/>
      <c r="AG303" s="108" t="str">
        <f>IF(AH303=0,"--",IF(AH303&lt;='db fasce di rischio'!$B$4,'db fasce di rischio'!$A$2,IF(AH303&lt;='db fasce di rischio'!$D$4,'db fasce di rischio'!$C$2,IF(AH303&lt;='db fasce di rischio'!$F$4,'db fasce di rischio'!$E$2,IF(AH303&lt;='db fasce di rischio'!$H$4,'db fasce di rischio'!$G$2,"")))))</f>
        <v>--</v>
      </c>
      <c r="AH303" s="109">
        <f t="shared" si="93"/>
        <v>0</v>
      </c>
      <c r="AI303" s="108" t="str">
        <f t="shared" si="94"/>
        <v>--</v>
      </c>
      <c r="AJ303" s="28"/>
      <c r="AK303" s="28"/>
    </row>
    <row r="304" spans="1:37" ht="21" hidden="1" outlineLevel="1" x14ac:dyDescent="0.2">
      <c r="A304" s="161"/>
      <c r="B304" s="161"/>
      <c r="C304" s="24" t="s">
        <v>30</v>
      </c>
      <c r="D304" s="24" t="s">
        <v>30</v>
      </c>
      <c r="E304" s="24" t="s">
        <v>30</v>
      </c>
      <c r="F304" s="24" t="s">
        <v>30</v>
      </c>
      <c r="G304" s="152" t="str">
        <f t="shared" si="95"/>
        <v>--</v>
      </c>
      <c r="H304" s="109">
        <f t="shared" si="96"/>
        <v>0</v>
      </c>
      <c r="I304" s="25" t="s">
        <v>30</v>
      </c>
      <c r="J304" s="31" t="s">
        <v>30</v>
      </c>
      <c r="K304" s="82"/>
      <c r="L304" s="31"/>
      <c r="M304" s="24"/>
      <c r="N304" s="24"/>
      <c r="O304" s="24"/>
      <c r="P304" s="24"/>
      <c r="Q304" s="161"/>
      <c r="R304" s="105"/>
      <c r="S304" s="106"/>
      <c r="T304" s="106"/>
      <c r="U304" s="106"/>
      <c r="V304" s="105"/>
      <c r="W304" s="107">
        <f t="shared" si="97"/>
        <v>0</v>
      </c>
      <c r="X304" s="106"/>
      <c r="Y304" s="106"/>
      <c r="Z304" s="106"/>
      <c r="AA304" s="106"/>
      <c r="AB304" s="106"/>
      <c r="AC304" s="107">
        <f t="shared" si="98"/>
        <v>0</v>
      </c>
      <c r="AD304" s="108" t="str">
        <f>IF(AE304=0,"--",IF(AE304&lt;='[4]db fasce di rischio'!$B$4,'[4]db fasce di rischio'!$A$2,IF(AE304&lt;='[4]db fasce di rischio'!$D$4,'[4]db fasce di rischio'!$C$2,IF(AE304&lt;='[4]db fasce di rischio'!$F$4,'[4]db fasce di rischio'!$E$2,IF(AE304&lt;='[4]db fasce di rischio'!$H$4,'[4]db fasce di rischio'!$G$2,"")))))</f>
        <v>--</v>
      </c>
      <c r="AE304" s="109">
        <f t="shared" si="92"/>
        <v>0</v>
      </c>
      <c r="AF304" s="106"/>
      <c r="AG304" s="108" t="str">
        <f>IF(AH304=0,"--",IF(AH304&lt;='db fasce di rischio'!$B$4,'db fasce di rischio'!$A$2,IF(AH304&lt;='db fasce di rischio'!$D$4,'db fasce di rischio'!$C$2,IF(AH304&lt;='db fasce di rischio'!$F$4,'db fasce di rischio'!$E$2,IF(AH304&lt;='db fasce di rischio'!$H$4,'db fasce di rischio'!$G$2,"")))))</f>
        <v>--</v>
      </c>
      <c r="AH304" s="109">
        <f t="shared" si="93"/>
        <v>0</v>
      </c>
      <c r="AI304" s="108" t="str">
        <f t="shared" si="94"/>
        <v>--</v>
      </c>
      <c r="AJ304" s="28"/>
      <c r="AK304" s="28"/>
    </row>
    <row r="305" spans="1:37" ht="21" hidden="1" outlineLevel="1" x14ac:dyDescent="0.2">
      <c r="A305" s="161"/>
      <c r="B305" s="161"/>
      <c r="C305" s="24" t="s">
        <v>30</v>
      </c>
      <c r="D305" s="24" t="s">
        <v>30</v>
      </c>
      <c r="E305" s="24" t="s">
        <v>30</v>
      </c>
      <c r="F305" s="24" t="s">
        <v>30</v>
      </c>
      <c r="G305" s="152" t="str">
        <f t="shared" si="95"/>
        <v>--</v>
      </c>
      <c r="H305" s="109">
        <f t="shared" si="96"/>
        <v>0</v>
      </c>
      <c r="I305" s="25" t="s">
        <v>30</v>
      </c>
      <c r="J305" s="31" t="s">
        <v>30</v>
      </c>
      <c r="K305" s="82"/>
      <c r="L305" s="31"/>
      <c r="M305" s="24"/>
      <c r="N305" s="24"/>
      <c r="O305" s="24"/>
      <c r="P305" s="26"/>
      <c r="Q305" s="161"/>
      <c r="R305" s="105"/>
      <c r="S305" s="106"/>
      <c r="T305" s="106"/>
      <c r="U305" s="106"/>
      <c r="V305" s="105"/>
      <c r="W305" s="107">
        <f t="shared" si="97"/>
        <v>0</v>
      </c>
      <c r="X305" s="106"/>
      <c r="Y305" s="106"/>
      <c r="Z305" s="106"/>
      <c r="AA305" s="106"/>
      <c r="AB305" s="106"/>
      <c r="AC305" s="107">
        <f t="shared" si="98"/>
        <v>0</v>
      </c>
      <c r="AD305" s="108" t="str">
        <f>IF(AE305=0,"--",IF(AE305&lt;='[4]db fasce di rischio'!$B$4,'[4]db fasce di rischio'!$A$2,IF(AE305&lt;='[4]db fasce di rischio'!$D$4,'[4]db fasce di rischio'!$C$2,IF(AE305&lt;='[4]db fasce di rischio'!$F$4,'[4]db fasce di rischio'!$E$2,IF(AE305&lt;='[4]db fasce di rischio'!$H$4,'[4]db fasce di rischio'!$G$2,"")))))</f>
        <v>--</v>
      </c>
      <c r="AE305" s="109">
        <f t="shared" si="92"/>
        <v>0</v>
      </c>
      <c r="AF305" s="106"/>
      <c r="AG305" s="108" t="str">
        <f>IF(AH305=0,"--",IF(AH305&lt;='db fasce di rischio'!$B$4,'db fasce di rischio'!$A$2,IF(AH305&lt;='db fasce di rischio'!$D$4,'db fasce di rischio'!$C$2,IF(AH305&lt;='db fasce di rischio'!$F$4,'db fasce di rischio'!$E$2,IF(AH305&lt;='db fasce di rischio'!$H$4,'db fasce di rischio'!$G$2,"")))))</f>
        <v>--</v>
      </c>
      <c r="AH305" s="109">
        <f t="shared" si="93"/>
        <v>0</v>
      </c>
      <c r="AI305" s="108" t="str">
        <f t="shared" si="94"/>
        <v>--</v>
      </c>
      <c r="AJ305" s="28"/>
      <c r="AK305" s="28"/>
    </row>
    <row r="306" spans="1:37" ht="21" hidden="1" outlineLevel="1" x14ac:dyDescent="0.2">
      <c r="A306" s="161"/>
      <c r="B306" s="161"/>
      <c r="C306" s="24" t="s">
        <v>30</v>
      </c>
      <c r="D306" s="24" t="s">
        <v>30</v>
      </c>
      <c r="E306" s="24" t="s">
        <v>30</v>
      </c>
      <c r="F306" s="24" t="s">
        <v>30</v>
      </c>
      <c r="G306" s="152" t="str">
        <f t="shared" si="95"/>
        <v>--</v>
      </c>
      <c r="H306" s="109">
        <f t="shared" si="96"/>
        <v>0</v>
      </c>
      <c r="I306" s="25" t="s">
        <v>30</v>
      </c>
      <c r="J306" s="31" t="s">
        <v>30</v>
      </c>
      <c r="K306" s="82"/>
      <c r="L306" s="31"/>
      <c r="M306" s="24"/>
      <c r="N306" s="24"/>
      <c r="O306" s="24"/>
      <c r="P306" s="27"/>
      <c r="Q306" s="161"/>
      <c r="R306" s="105"/>
      <c r="S306" s="106"/>
      <c r="T306" s="106"/>
      <c r="U306" s="106"/>
      <c r="V306" s="105"/>
      <c r="W306" s="107">
        <f t="shared" si="97"/>
        <v>0</v>
      </c>
      <c r="X306" s="106"/>
      <c r="Y306" s="106"/>
      <c r="Z306" s="106"/>
      <c r="AA306" s="106"/>
      <c r="AB306" s="106"/>
      <c r="AC306" s="107">
        <f t="shared" si="98"/>
        <v>0</v>
      </c>
      <c r="AD306" s="108" t="str">
        <f>IF(AE306=0,"--",IF(AE306&lt;='[4]db fasce di rischio'!$B$4,'[4]db fasce di rischio'!$A$2,IF(AE306&lt;='[4]db fasce di rischio'!$D$4,'[4]db fasce di rischio'!$C$2,IF(AE306&lt;='[4]db fasce di rischio'!$F$4,'[4]db fasce di rischio'!$E$2,IF(AE306&lt;='[4]db fasce di rischio'!$H$4,'[4]db fasce di rischio'!$G$2,"")))))</f>
        <v>--</v>
      </c>
      <c r="AE306" s="109">
        <f t="shared" si="92"/>
        <v>0</v>
      </c>
      <c r="AF306" s="106"/>
      <c r="AG306" s="108" t="str">
        <f>IF(AH306=0,"--",IF(AH306&lt;='db fasce di rischio'!$B$4,'db fasce di rischio'!$A$2,IF(AH306&lt;='db fasce di rischio'!$D$4,'db fasce di rischio'!$C$2,IF(AH306&lt;='db fasce di rischio'!$F$4,'db fasce di rischio'!$E$2,IF(AH306&lt;='db fasce di rischio'!$H$4,'db fasce di rischio'!$G$2,"")))))</f>
        <v>--</v>
      </c>
      <c r="AH306" s="109">
        <f t="shared" si="93"/>
        <v>0</v>
      </c>
      <c r="AI306" s="108" t="str">
        <f t="shared" si="94"/>
        <v>--</v>
      </c>
      <c r="AJ306" s="28"/>
      <c r="AK306" s="28"/>
    </row>
    <row r="307" spans="1:37" ht="21" collapsed="1" x14ac:dyDescent="0.2">
      <c r="A307" s="160"/>
      <c r="B307" s="160"/>
      <c r="C307" s="87"/>
      <c r="D307" s="87"/>
      <c r="E307" s="87"/>
      <c r="F307" s="87"/>
      <c r="G307" s="87"/>
      <c r="H307" s="87"/>
      <c r="I307" s="87"/>
      <c r="J307" s="87"/>
      <c r="K307" s="168"/>
      <c r="L307" s="87"/>
      <c r="M307" s="87"/>
      <c r="N307" s="87"/>
      <c r="O307" s="87"/>
      <c r="P307" s="87"/>
      <c r="Q307" s="160"/>
      <c r="R307" s="28"/>
      <c r="S307" s="28"/>
      <c r="T307" s="28"/>
      <c r="U307" s="28"/>
      <c r="V307" s="28"/>
      <c r="W307" s="28"/>
      <c r="X307" s="28"/>
      <c r="Y307" s="28"/>
      <c r="Z307" s="28"/>
      <c r="AA307" s="28"/>
      <c r="AB307" s="28"/>
      <c r="AC307" s="28"/>
      <c r="AD307" s="28"/>
      <c r="AE307" s="28"/>
      <c r="AF307" s="28"/>
      <c r="AG307" s="28"/>
      <c r="AH307" s="28"/>
      <c r="AI307" s="28"/>
      <c r="AJ307" s="28"/>
      <c r="AK307" s="28"/>
    </row>
    <row r="308" spans="1:37" ht="90.6" customHeight="1" x14ac:dyDescent="0.2">
      <c r="A308" s="29"/>
      <c r="B308" s="29"/>
      <c r="C308" s="30" t="s">
        <v>665</v>
      </c>
      <c r="D308" s="30"/>
      <c r="E308" s="28"/>
      <c r="F308" s="28"/>
      <c r="G308" s="28"/>
      <c r="H308" s="28"/>
      <c r="I308" s="28"/>
      <c r="J308" s="28"/>
      <c r="K308" s="80"/>
      <c r="L308" s="28"/>
      <c r="M308" s="28"/>
      <c r="N308" s="28"/>
      <c r="O308" s="79" t="s">
        <v>6</v>
      </c>
      <c r="P308" s="79" t="s">
        <v>666</v>
      </c>
      <c r="Q308" s="28"/>
      <c r="R308" s="192" t="str">
        <f>'Val testo - PNA 2019'!$A$4</f>
        <v>Livello di interesse “esterno”(1.1)</v>
      </c>
      <c r="S308" s="192" t="str">
        <f>'Val testo - PNA 2019'!$A$12</f>
        <v>Grado di discrezionalità del decisore interno alla PA rispetto al processo (1.2)</v>
      </c>
      <c r="T308" s="192" t="str">
        <f>'Val testo - PNA 2019'!$A$20</f>
        <v>Manifestazione di eventi corruttivi o di maladministration in passato (1.3)</v>
      </c>
      <c r="U308" s="192" t="str">
        <f>'Val testo - PNA 2019'!$A$28</f>
        <v>Complessità/opacità del processo decisionale (1.4)</v>
      </c>
      <c r="V308" s="192" t="str">
        <f>'Val testo - PNA 2019'!$A$36</f>
        <v>Livello di collaborazione del responsabile del processo (1.5)</v>
      </c>
      <c r="W308" s="193" t="s">
        <v>1276</v>
      </c>
      <c r="X308" s="192" t="str">
        <f>'Val testo - PNA 2019'!$A$46</f>
        <v>Impatto organizzativo (2.1)</v>
      </c>
      <c r="Y308" s="192" t="str">
        <f>'Val testo - PNA 2019'!$A$54</f>
        <v>Impatto derivante dalla definizione dei ruoli/responsabilità (2.2)</v>
      </c>
      <c r="Z308" s="192" t="str">
        <f>'Val testo - PNA 2019'!$A$62</f>
        <v>Impatto economico (2.3)</v>
      </c>
      <c r="AA308" s="192" t="str">
        <f>'Val testo - PNA 2019'!$A$70</f>
        <v>Impatto reputazionale (2.4)</v>
      </c>
      <c r="AB308" s="192" t="str">
        <f>'Val testo - PNA 2019'!$A$78</f>
        <v>Impatto organizzativo, economico e sull'immagine (2.5)</v>
      </c>
      <c r="AC308" s="193" t="s">
        <v>1276</v>
      </c>
      <c r="AD308" s="194" t="s">
        <v>1277</v>
      </c>
      <c r="AE308" s="194" t="s">
        <v>1278</v>
      </c>
      <c r="AF308" s="174" t="s">
        <v>1382</v>
      </c>
      <c r="AG308" s="173" t="s">
        <v>1303</v>
      </c>
      <c r="AH308" s="173" t="s">
        <v>1304</v>
      </c>
      <c r="AI308" s="175" t="s">
        <v>1387</v>
      </c>
      <c r="AJ308" s="28"/>
      <c r="AK308" s="28"/>
    </row>
    <row r="309" spans="1:37" ht="30.6" customHeight="1" x14ac:dyDescent="0.2">
      <c r="A309" s="160"/>
      <c r="B309" s="160">
        <v>15</v>
      </c>
      <c r="C309" s="265" t="s">
        <v>1257</v>
      </c>
      <c r="D309" s="266"/>
      <c r="E309" s="267"/>
      <c r="F309" s="270"/>
      <c r="G309" s="270"/>
      <c r="H309" s="270"/>
      <c r="I309" s="270"/>
      <c r="J309" s="45" t="s">
        <v>11</v>
      </c>
      <c r="K309" s="271" t="s">
        <v>3</v>
      </c>
      <c r="L309" s="271"/>
      <c r="M309" s="37"/>
      <c r="N309" s="153" t="s">
        <v>667</v>
      </c>
      <c r="O309" s="154" t="str">
        <f>IF(P309=0,"--",IF(P309&lt;='db fasce di rischio'!$B$4,'db fasce di rischio'!$A$2,IF(P309&lt;='db fasce di rischio'!$D$4,'db fasce di rischio'!$C$2,IF(P309&lt;='db fasce di rischio'!$F$4,'db fasce di rischio'!$E$2,IF(P309&lt;='db fasce di rischio'!$H$4,'db fasce di rischio'!$G$2,"")))))</f>
        <v>--</v>
      </c>
      <c r="P309" s="155">
        <f>IF(AH309=0,MAX(AH309:AH327),AH309)</f>
        <v>0</v>
      </c>
      <c r="Q309" s="160"/>
      <c r="R309" s="105"/>
      <c r="S309" s="106"/>
      <c r="T309" s="106"/>
      <c r="U309" s="106"/>
      <c r="V309" s="105"/>
      <c r="W309" s="107">
        <f>SUM(R309:V309)/5</f>
        <v>0</v>
      </c>
      <c r="X309" s="106"/>
      <c r="Y309" s="106"/>
      <c r="Z309" s="106"/>
      <c r="AA309" s="106"/>
      <c r="AB309" s="106"/>
      <c r="AC309" s="107">
        <f>SUM(X309:AB309)/5</f>
        <v>0</v>
      </c>
      <c r="AD309" s="108" t="str">
        <f>IF(AE309=0,"--",IF(AE309&lt;='[4]db fasce di rischio'!$B$4,'[4]db fasce di rischio'!$A$2,IF(AE309&lt;='[4]db fasce di rischio'!$D$4,'[4]db fasce di rischio'!$C$2,IF(AE309&lt;='[4]db fasce di rischio'!$F$4,'[4]db fasce di rischio'!$E$2,IF(AE309&lt;='[4]db fasce di rischio'!$H$4,'[4]db fasce di rischio'!$G$2,"")))))</f>
        <v>--</v>
      </c>
      <c r="AE309" s="109">
        <f>W309*AC309</f>
        <v>0</v>
      </c>
      <c r="AF309" s="106"/>
      <c r="AG309" s="108" t="str">
        <f>IF(AH309=0,"--",IF(AH309&lt;='db fasce di rischio'!$B$4,'db fasce di rischio'!$A$2,IF(AH309&lt;='db fasce di rischio'!$D$4,'db fasce di rischio'!$C$2,IF(AH309&lt;='db fasce di rischio'!$F$4,'db fasce di rischio'!$E$2,IF(AH309&lt;='db fasce di rischio'!$H$4,'db fasce di rischio'!$G$2,"")))))</f>
        <v>--</v>
      </c>
      <c r="AH309" s="109">
        <f>IF(MAX(AH313:AH327)&gt;(AF309*AE309),MAX(AH313:AH327),AF309*AE309)</f>
        <v>0</v>
      </c>
      <c r="AI309" s="108" t="str">
        <f>AG309</f>
        <v>--</v>
      </c>
      <c r="AJ309" s="28"/>
      <c r="AK309" s="28"/>
    </row>
    <row r="310" spans="1:37" ht="59.45" customHeight="1" x14ac:dyDescent="0.2">
      <c r="A310" s="160"/>
      <c r="B310" s="160"/>
      <c r="C310" s="268"/>
      <c r="D310" s="269"/>
      <c r="E310" s="269"/>
      <c r="F310" s="164"/>
      <c r="G310" s="164"/>
      <c r="H310" s="164"/>
      <c r="I310" s="164"/>
      <c r="J310" s="164"/>
      <c r="K310" s="164"/>
      <c r="L310" s="164"/>
      <c r="M310" s="165"/>
      <c r="N310" s="272" t="s">
        <v>1302</v>
      </c>
      <c r="O310" s="272"/>
      <c r="P310" s="272"/>
      <c r="Q310" s="160"/>
      <c r="R310" s="160"/>
      <c r="S310" s="28"/>
      <c r="T310" s="28"/>
      <c r="U310" s="28"/>
      <c r="V310" s="28"/>
      <c r="W310" s="28"/>
      <c r="X310" s="28"/>
      <c r="Y310" s="28"/>
      <c r="Z310" s="28"/>
      <c r="AA310" s="28"/>
      <c r="AB310" s="28"/>
      <c r="AC310" s="28"/>
      <c r="AD310" s="28"/>
      <c r="AE310" s="28"/>
      <c r="AF310" s="28"/>
      <c r="AG310" s="28"/>
      <c r="AH310" s="28"/>
      <c r="AI310" s="28"/>
      <c r="AJ310" s="28"/>
      <c r="AK310" s="28"/>
    </row>
    <row r="311" spans="1:37" ht="31.5" hidden="1" customHeight="1" outlineLevel="1" x14ac:dyDescent="0.2">
      <c r="A311" s="160"/>
      <c r="B311" s="160"/>
      <c r="C311" s="260" t="s">
        <v>1256</v>
      </c>
      <c r="D311" s="261"/>
      <c r="E311" s="151"/>
      <c r="F311" s="151"/>
      <c r="G311" s="151"/>
      <c r="H311" s="151"/>
      <c r="I311" s="151"/>
      <c r="J311" s="151"/>
      <c r="K311" s="150"/>
      <c r="L311" s="151"/>
      <c r="M311" s="156">
        <f>SUM(I298:I306)</f>
        <v>0</v>
      </c>
      <c r="N311" s="157"/>
      <c r="O311" s="157"/>
      <c r="P311" s="157"/>
      <c r="Q311" s="160"/>
      <c r="R311" s="160"/>
      <c r="S311" s="28"/>
      <c r="T311" s="28"/>
      <c r="U311" s="28"/>
      <c r="V311" s="28"/>
      <c r="W311" s="28"/>
      <c r="X311" s="28"/>
      <c r="Y311" s="28"/>
      <c r="Z311" s="28"/>
      <c r="AA311" s="28"/>
      <c r="AB311" s="28"/>
      <c r="AC311" s="28"/>
      <c r="AD311" s="28"/>
      <c r="AE311" s="28"/>
      <c r="AF311" s="28"/>
      <c r="AG311" s="28"/>
      <c r="AH311" s="28"/>
      <c r="AI311" s="28"/>
      <c r="AJ311" s="28"/>
      <c r="AK311" s="28"/>
    </row>
    <row r="312" spans="1:37" ht="81.95" hidden="1" customHeight="1" outlineLevel="1" x14ac:dyDescent="0.2">
      <c r="A312" s="161"/>
      <c r="B312" s="161"/>
      <c r="C312" s="22" t="s">
        <v>905</v>
      </c>
      <c r="D312" s="22" t="s">
        <v>906</v>
      </c>
      <c r="E312" s="22" t="s">
        <v>971</v>
      </c>
      <c r="F312" s="22" t="s">
        <v>970</v>
      </c>
      <c r="G312" s="262" t="s">
        <v>1299</v>
      </c>
      <c r="H312" s="263"/>
      <c r="I312" s="22" t="s">
        <v>969</v>
      </c>
      <c r="J312" s="22" t="s">
        <v>907</v>
      </c>
      <c r="K312" s="45" t="s">
        <v>972</v>
      </c>
      <c r="L312" s="45" t="s">
        <v>908</v>
      </c>
      <c r="M312" s="22" t="s">
        <v>630</v>
      </c>
      <c r="N312" s="22" t="s">
        <v>668</v>
      </c>
      <c r="O312" s="22" t="s">
        <v>669</v>
      </c>
      <c r="P312" s="22" t="s">
        <v>670</v>
      </c>
      <c r="Q312" s="161"/>
      <c r="R312" s="192" t="str">
        <f>'Val testo - PNA 2019'!$A$4</f>
        <v>Livello di interesse “esterno”(1.1)</v>
      </c>
      <c r="S312" s="192" t="str">
        <f>'Val testo - PNA 2019'!$A$12</f>
        <v>Grado di discrezionalità del decisore interno alla PA rispetto al processo (1.2)</v>
      </c>
      <c r="T312" s="192" t="str">
        <f>'Val testo - PNA 2019'!$A$20</f>
        <v>Manifestazione di eventi corruttivi o di maladministration in passato (1.3)</v>
      </c>
      <c r="U312" s="192" t="str">
        <f>'Val testo - PNA 2019'!$A$28</f>
        <v>Complessità/opacità del processo decisionale (1.4)</v>
      </c>
      <c r="V312" s="192" t="str">
        <f>'Val testo - PNA 2019'!$A$36</f>
        <v>Livello di collaborazione del responsabile del processo (1.5)</v>
      </c>
      <c r="W312" s="193" t="s">
        <v>1276</v>
      </c>
      <c r="X312" s="192" t="str">
        <f>'Val testo - PNA 2019'!$A$46</f>
        <v>Impatto organizzativo (2.1)</v>
      </c>
      <c r="Y312" s="192" t="str">
        <f>'Val testo - PNA 2019'!$A$54</f>
        <v>Impatto derivante dalla definizione dei ruoli/responsabilità (2.2)</v>
      </c>
      <c r="Z312" s="192" t="str">
        <f>'Val testo - PNA 2019'!$A$62</f>
        <v>Impatto economico (2.3)</v>
      </c>
      <c r="AA312" s="192" t="str">
        <f>'Val testo - PNA 2019'!$A$70</f>
        <v>Impatto reputazionale (2.4)</v>
      </c>
      <c r="AB312" s="192" t="str">
        <f>'Val testo - PNA 2019'!$A$78</f>
        <v>Impatto organizzativo, economico e sull'immagine (2.5)</v>
      </c>
      <c r="AC312" s="193" t="s">
        <v>1276</v>
      </c>
      <c r="AD312" s="194" t="s">
        <v>1277</v>
      </c>
      <c r="AE312" s="194" t="s">
        <v>1278</v>
      </c>
      <c r="AF312" s="174" t="s">
        <v>1382</v>
      </c>
      <c r="AG312" s="173" t="s">
        <v>1303</v>
      </c>
      <c r="AH312" s="22" t="s">
        <v>1293</v>
      </c>
      <c r="AI312" s="22" t="s">
        <v>1387</v>
      </c>
      <c r="AJ312" s="28"/>
      <c r="AK312" s="28"/>
    </row>
    <row r="313" spans="1:37" ht="21" hidden="1" outlineLevel="1" x14ac:dyDescent="0.2">
      <c r="A313" s="161"/>
      <c r="B313" s="161"/>
      <c r="C313" s="24" t="s">
        <v>30</v>
      </c>
      <c r="D313" s="24" t="s">
        <v>30</v>
      </c>
      <c r="E313" s="24" t="s">
        <v>30</v>
      </c>
      <c r="F313" s="24" t="s">
        <v>30</v>
      </c>
      <c r="G313" s="152" t="str">
        <f>AG313</f>
        <v>--</v>
      </c>
      <c r="H313" s="109">
        <f>AH313</f>
        <v>0</v>
      </c>
      <c r="I313" s="25" t="s">
        <v>30</v>
      </c>
      <c r="J313" s="31" t="s">
        <v>30</v>
      </c>
      <c r="K313" s="82"/>
      <c r="L313" s="31"/>
      <c r="M313" s="24"/>
      <c r="N313" s="24"/>
      <c r="O313" s="24"/>
      <c r="P313" s="24"/>
      <c r="Q313" s="161"/>
      <c r="R313" s="105"/>
      <c r="S313" s="106"/>
      <c r="T313" s="106"/>
      <c r="U313" s="106"/>
      <c r="V313" s="105"/>
      <c r="W313" s="107">
        <f>SUM(R313:V313)/5</f>
        <v>0</v>
      </c>
      <c r="X313" s="106"/>
      <c r="Y313" s="106"/>
      <c r="Z313" s="106"/>
      <c r="AA313" s="106"/>
      <c r="AB313" s="106"/>
      <c r="AC313" s="107">
        <f>SUM(X313:AB313)/5</f>
        <v>0</v>
      </c>
      <c r="AD313" s="108" t="str">
        <f>IF(AE313=0,"--",IF(AE313&lt;='[4]db fasce di rischio'!$B$4,'[4]db fasce di rischio'!$A$2,IF(AE313&lt;='[4]db fasce di rischio'!$D$4,'[4]db fasce di rischio'!$C$2,IF(AE313&lt;='[4]db fasce di rischio'!$F$4,'[4]db fasce di rischio'!$E$2,IF(AE313&lt;='[4]db fasce di rischio'!$H$4,'[4]db fasce di rischio'!$G$2,"")))))</f>
        <v>--</v>
      </c>
      <c r="AE313" s="109">
        <f t="shared" ref="AE313:AE327" si="99">W313*AC313</f>
        <v>0</v>
      </c>
      <c r="AF313" s="106"/>
      <c r="AG313" s="108" t="str">
        <f>IF(AH313=0,"--",IF(AH313&lt;='db fasce di rischio'!$B$4,'db fasce di rischio'!$A$2,IF(AH313&lt;='db fasce di rischio'!$D$4,'db fasce di rischio'!$C$2,IF(AH313&lt;='db fasce di rischio'!$F$4,'db fasce di rischio'!$E$2,IF(AH313&lt;='db fasce di rischio'!$H$4,'db fasce di rischio'!$G$2,"")))))</f>
        <v>--</v>
      </c>
      <c r="AH313" s="109">
        <f t="shared" ref="AH313:AH327" si="100">AF313*AE313</f>
        <v>0</v>
      </c>
      <c r="AI313" s="108" t="str">
        <f t="shared" ref="AI313:AI327" si="101">AG313</f>
        <v>--</v>
      </c>
      <c r="AJ313" s="28"/>
      <c r="AK313" s="28"/>
    </row>
    <row r="314" spans="1:37" ht="21" hidden="1" outlineLevel="1" x14ac:dyDescent="0.2">
      <c r="A314" s="161"/>
      <c r="B314" s="161"/>
      <c r="C314" s="24" t="s">
        <v>30</v>
      </c>
      <c r="D314" s="24" t="s">
        <v>30</v>
      </c>
      <c r="E314" s="24" t="s">
        <v>30</v>
      </c>
      <c r="F314" s="24" t="s">
        <v>30</v>
      </c>
      <c r="G314" s="152" t="str">
        <f t="shared" ref="G314:G327" si="102">AG314</f>
        <v>--</v>
      </c>
      <c r="H314" s="109">
        <f t="shared" ref="H314:H327" si="103">AH314</f>
        <v>0</v>
      </c>
      <c r="I314" s="25" t="s">
        <v>30</v>
      </c>
      <c r="J314" s="31" t="s">
        <v>30</v>
      </c>
      <c r="K314" s="82"/>
      <c r="L314" s="31"/>
      <c r="M314" s="24"/>
      <c r="N314" s="24"/>
      <c r="O314" s="24"/>
      <c r="P314" s="24"/>
      <c r="Q314" s="161"/>
      <c r="R314" s="105"/>
      <c r="S314" s="106"/>
      <c r="T314" s="106"/>
      <c r="U314" s="106"/>
      <c r="V314" s="105"/>
      <c r="W314" s="107">
        <f t="shared" ref="W314:W327" si="104">SUM(R314:V314)/5</f>
        <v>0</v>
      </c>
      <c r="X314" s="106"/>
      <c r="Y314" s="106"/>
      <c r="Z314" s="106"/>
      <c r="AA314" s="106"/>
      <c r="AB314" s="106"/>
      <c r="AC314" s="107">
        <f t="shared" ref="AC314:AC327" si="105">SUM(X314:AB314)/5</f>
        <v>0</v>
      </c>
      <c r="AD314" s="108" t="str">
        <f>IF(AE314=0,"--",IF(AE314&lt;='[4]db fasce di rischio'!$B$4,'[4]db fasce di rischio'!$A$2,IF(AE314&lt;='[4]db fasce di rischio'!$D$4,'[4]db fasce di rischio'!$C$2,IF(AE314&lt;='[4]db fasce di rischio'!$F$4,'[4]db fasce di rischio'!$E$2,IF(AE314&lt;='[4]db fasce di rischio'!$H$4,'[4]db fasce di rischio'!$G$2,"")))))</f>
        <v>--</v>
      </c>
      <c r="AE314" s="109">
        <f t="shared" si="99"/>
        <v>0</v>
      </c>
      <c r="AF314" s="106"/>
      <c r="AG314" s="108" t="str">
        <f>IF(AH314=0,"--",IF(AH314&lt;='db fasce di rischio'!$B$4,'db fasce di rischio'!$A$2,IF(AH314&lt;='db fasce di rischio'!$D$4,'db fasce di rischio'!$C$2,IF(AH314&lt;='db fasce di rischio'!$F$4,'db fasce di rischio'!$E$2,IF(AH314&lt;='db fasce di rischio'!$H$4,'db fasce di rischio'!$G$2,"")))))</f>
        <v>--</v>
      </c>
      <c r="AH314" s="109">
        <f t="shared" si="100"/>
        <v>0</v>
      </c>
      <c r="AI314" s="108" t="str">
        <f t="shared" si="101"/>
        <v>--</v>
      </c>
      <c r="AJ314" s="28"/>
      <c r="AK314" s="28"/>
    </row>
    <row r="315" spans="1:37" ht="21" hidden="1" outlineLevel="1" x14ac:dyDescent="0.2">
      <c r="A315" s="161"/>
      <c r="B315" s="161"/>
      <c r="C315" s="24" t="s">
        <v>30</v>
      </c>
      <c r="D315" s="24" t="s">
        <v>30</v>
      </c>
      <c r="E315" s="24" t="s">
        <v>30</v>
      </c>
      <c r="F315" s="24" t="s">
        <v>30</v>
      </c>
      <c r="G315" s="152" t="str">
        <f t="shared" si="102"/>
        <v>--</v>
      </c>
      <c r="H315" s="109">
        <f t="shared" si="103"/>
        <v>0</v>
      </c>
      <c r="I315" s="25" t="s">
        <v>30</v>
      </c>
      <c r="J315" s="31" t="s">
        <v>30</v>
      </c>
      <c r="K315" s="82"/>
      <c r="L315" s="31"/>
      <c r="M315" s="24"/>
      <c r="N315" s="24"/>
      <c r="O315" s="24"/>
      <c r="P315" s="24"/>
      <c r="Q315" s="161"/>
      <c r="R315" s="105"/>
      <c r="S315" s="106"/>
      <c r="T315" s="106"/>
      <c r="U315" s="106"/>
      <c r="V315" s="105"/>
      <c r="W315" s="107">
        <f t="shared" si="104"/>
        <v>0</v>
      </c>
      <c r="X315" s="106"/>
      <c r="Y315" s="106"/>
      <c r="Z315" s="106"/>
      <c r="AA315" s="106"/>
      <c r="AB315" s="106"/>
      <c r="AC315" s="107">
        <f t="shared" si="105"/>
        <v>0</v>
      </c>
      <c r="AD315" s="108" t="str">
        <f>IF(AE315=0,"--",IF(AE315&lt;='[4]db fasce di rischio'!$B$4,'[4]db fasce di rischio'!$A$2,IF(AE315&lt;='[4]db fasce di rischio'!$D$4,'[4]db fasce di rischio'!$C$2,IF(AE315&lt;='[4]db fasce di rischio'!$F$4,'[4]db fasce di rischio'!$E$2,IF(AE315&lt;='[4]db fasce di rischio'!$H$4,'[4]db fasce di rischio'!$G$2,"")))))</f>
        <v>--</v>
      </c>
      <c r="AE315" s="109">
        <f t="shared" si="99"/>
        <v>0</v>
      </c>
      <c r="AF315" s="106"/>
      <c r="AG315" s="108" t="str">
        <f>IF(AH315=0,"--",IF(AH315&lt;='db fasce di rischio'!$B$4,'db fasce di rischio'!$A$2,IF(AH315&lt;='db fasce di rischio'!$D$4,'db fasce di rischio'!$C$2,IF(AH315&lt;='db fasce di rischio'!$F$4,'db fasce di rischio'!$E$2,IF(AH315&lt;='db fasce di rischio'!$H$4,'db fasce di rischio'!$G$2,"")))))</f>
        <v>--</v>
      </c>
      <c r="AH315" s="109">
        <f t="shared" si="100"/>
        <v>0</v>
      </c>
      <c r="AI315" s="108" t="str">
        <f t="shared" si="101"/>
        <v>--</v>
      </c>
      <c r="AJ315" s="28"/>
      <c r="AK315" s="28"/>
    </row>
    <row r="316" spans="1:37" ht="21" hidden="1" outlineLevel="1" x14ac:dyDescent="0.2">
      <c r="A316" s="161"/>
      <c r="B316" s="161"/>
      <c r="C316" s="24" t="s">
        <v>30</v>
      </c>
      <c r="D316" s="24" t="s">
        <v>30</v>
      </c>
      <c r="E316" s="24" t="s">
        <v>30</v>
      </c>
      <c r="F316" s="24" t="s">
        <v>30</v>
      </c>
      <c r="G316" s="152" t="str">
        <f t="shared" si="102"/>
        <v>--</v>
      </c>
      <c r="H316" s="109">
        <f t="shared" si="103"/>
        <v>0</v>
      </c>
      <c r="I316" s="25" t="s">
        <v>30</v>
      </c>
      <c r="J316" s="31" t="s">
        <v>30</v>
      </c>
      <c r="K316" s="82"/>
      <c r="L316" s="31"/>
      <c r="M316" s="24"/>
      <c r="N316" s="24"/>
      <c r="O316" s="24"/>
      <c r="P316" s="24"/>
      <c r="Q316" s="161"/>
      <c r="R316" s="105"/>
      <c r="S316" s="106"/>
      <c r="T316" s="106"/>
      <c r="U316" s="106"/>
      <c r="V316" s="105"/>
      <c r="W316" s="107">
        <f t="shared" si="104"/>
        <v>0</v>
      </c>
      <c r="X316" s="106"/>
      <c r="Y316" s="106"/>
      <c r="Z316" s="106"/>
      <c r="AA316" s="106"/>
      <c r="AB316" s="106"/>
      <c r="AC316" s="107">
        <f t="shared" si="105"/>
        <v>0</v>
      </c>
      <c r="AD316" s="108" t="str">
        <f>IF(AE316=0,"--",IF(AE316&lt;='[4]db fasce di rischio'!$B$4,'[4]db fasce di rischio'!$A$2,IF(AE316&lt;='[4]db fasce di rischio'!$D$4,'[4]db fasce di rischio'!$C$2,IF(AE316&lt;='[4]db fasce di rischio'!$F$4,'[4]db fasce di rischio'!$E$2,IF(AE316&lt;='[4]db fasce di rischio'!$H$4,'[4]db fasce di rischio'!$G$2,"")))))</f>
        <v>--</v>
      </c>
      <c r="AE316" s="109">
        <f t="shared" si="99"/>
        <v>0</v>
      </c>
      <c r="AF316" s="106"/>
      <c r="AG316" s="108" t="str">
        <f>IF(AH316=0,"--",IF(AH316&lt;='db fasce di rischio'!$B$4,'db fasce di rischio'!$A$2,IF(AH316&lt;='db fasce di rischio'!$D$4,'db fasce di rischio'!$C$2,IF(AH316&lt;='db fasce di rischio'!$F$4,'db fasce di rischio'!$E$2,IF(AH316&lt;='db fasce di rischio'!$H$4,'db fasce di rischio'!$G$2,"")))))</f>
        <v>--</v>
      </c>
      <c r="AH316" s="109">
        <f t="shared" si="100"/>
        <v>0</v>
      </c>
      <c r="AI316" s="108" t="str">
        <f t="shared" si="101"/>
        <v>--</v>
      </c>
      <c r="AJ316" s="28"/>
      <c r="AK316" s="28"/>
    </row>
    <row r="317" spans="1:37" ht="21" hidden="1" outlineLevel="1" x14ac:dyDescent="0.2">
      <c r="A317" s="161"/>
      <c r="B317" s="161"/>
      <c r="C317" s="24" t="s">
        <v>30</v>
      </c>
      <c r="D317" s="24" t="s">
        <v>30</v>
      </c>
      <c r="E317" s="24" t="s">
        <v>30</v>
      </c>
      <c r="F317" s="24" t="s">
        <v>30</v>
      </c>
      <c r="G317" s="152" t="str">
        <f t="shared" si="102"/>
        <v>--</v>
      </c>
      <c r="H317" s="109">
        <f t="shared" si="103"/>
        <v>0</v>
      </c>
      <c r="I317" s="25" t="s">
        <v>30</v>
      </c>
      <c r="J317" s="31" t="s">
        <v>30</v>
      </c>
      <c r="K317" s="82"/>
      <c r="L317" s="31"/>
      <c r="M317" s="24"/>
      <c r="N317" s="24"/>
      <c r="O317" s="24"/>
      <c r="P317" s="24"/>
      <c r="Q317" s="161"/>
      <c r="R317" s="105"/>
      <c r="S317" s="106"/>
      <c r="T317" s="106"/>
      <c r="U317" s="106"/>
      <c r="V317" s="105"/>
      <c r="W317" s="107">
        <f t="shared" si="104"/>
        <v>0</v>
      </c>
      <c r="X317" s="106"/>
      <c r="Y317" s="106"/>
      <c r="Z317" s="106"/>
      <c r="AA317" s="106"/>
      <c r="AB317" s="106"/>
      <c r="AC317" s="107">
        <f t="shared" si="105"/>
        <v>0</v>
      </c>
      <c r="AD317" s="108" t="str">
        <f>IF(AE317=0,"--",IF(AE317&lt;='[4]db fasce di rischio'!$B$4,'[4]db fasce di rischio'!$A$2,IF(AE317&lt;='[4]db fasce di rischio'!$D$4,'[4]db fasce di rischio'!$C$2,IF(AE317&lt;='[4]db fasce di rischio'!$F$4,'[4]db fasce di rischio'!$E$2,IF(AE317&lt;='[4]db fasce di rischio'!$H$4,'[4]db fasce di rischio'!$G$2,"")))))</f>
        <v>--</v>
      </c>
      <c r="AE317" s="109">
        <f t="shared" si="99"/>
        <v>0</v>
      </c>
      <c r="AF317" s="106"/>
      <c r="AG317" s="108" t="str">
        <f>IF(AH317=0,"--",IF(AH317&lt;='db fasce di rischio'!$B$4,'db fasce di rischio'!$A$2,IF(AH317&lt;='db fasce di rischio'!$D$4,'db fasce di rischio'!$C$2,IF(AH317&lt;='db fasce di rischio'!$F$4,'db fasce di rischio'!$E$2,IF(AH317&lt;='db fasce di rischio'!$H$4,'db fasce di rischio'!$G$2,"")))))</f>
        <v>--</v>
      </c>
      <c r="AH317" s="109">
        <f t="shared" si="100"/>
        <v>0</v>
      </c>
      <c r="AI317" s="108" t="str">
        <f t="shared" si="101"/>
        <v>--</v>
      </c>
      <c r="AJ317" s="28"/>
      <c r="AK317" s="28"/>
    </row>
    <row r="318" spans="1:37" ht="21" hidden="1" outlineLevel="1" x14ac:dyDescent="0.2">
      <c r="A318" s="161"/>
      <c r="B318" s="161"/>
      <c r="C318" s="24" t="s">
        <v>30</v>
      </c>
      <c r="D318" s="24" t="s">
        <v>30</v>
      </c>
      <c r="E318" s="24" t="s">
        <v>30</v>
      </c>
      <c r="F318" s="24" t="s">
        <v>30</v>
      </c>
      <c r="G318" s="152" t="str">
        <f t="shared" si="102"/>
        <v>--</v>
      </c>
      <c r="H318" s="109">
        <f t="shared" si="103"/>
        <v>0</v>
      </c>
      <c r="I318" s="25" t="s">
        <v>30</v>
      </c>
      <c r="J318" s="31" t="s">
        <v>30</v>
      </c>
      <c r="K318" s="82"/>
      <c r="L318" s="31"/>
      <c r="M318" s="24"/>
      <c r="N318" s="24"/>
      <c r="O318" s="24"/>
      <c r="P318" s="24"/>
      <c r="Q318" s="161"/>
      <c r="R318" s="105"/>
      <c r="S318" s="106"/>
      <c r="T318" s="106"/>
      <c r="U318" s="106"/>
      <c r="V318" s="105"/>
      <c r="W318" s="107">
        <f t="shared" si="104"/>
        <v>0</v>
      </c>
      <c r="X318" s="106"/>
      <c r="Y318" s="106"/>
      <c r="Z318" s="106"/>
      <c r="AA318" s="106"/>
      <c r="AB318" s="106"/>
      <c r="AC318" s="107">
        <f t="shared" si="105"/>
        <v>0</v>
      </c>
      <c r="AD318" s="108" t="str">
        <f>IF(AE318=0,"--",IF(AE318&lt;='[4]db fasce di rischio'!$B$4,'[4]db fasce di rischio'!$A$2,IF(AE318&lt;='[4]db fasce di rischio'!$D$4,'[4]db fasce di rischio'!$C$2,IF(AE318&lt;='[4]db fasce di rischio'!$F$4,'[4]db fasce di rischio'!$E$2,IF(AE318&lt;='[4]db fasce di rischio'!$H$4,'[4]db fasce di rischio'!$G$2,"")))))</f>
        <v>--</v>
      </c>
      <c r="AE318" s="109">
        <f t="shared" si="99"/>
        <v>0</v>
      </c>
      <c r="AF318" s="106"/>
      <c r="AG318" s="108" t="str">
        <f>IF(AH318=0,"--",IF(AH318&lt;='db fasce di rischio'!$B$4,'db fasce di rischio'!$A$2,IF(AH318&lt;='db fasce di rischio'!$D$4,'db fasce di rischio'!$C$2,IF(AH318&lt;='db fasce di rischio'!$F$4,'db fasce di rischio'!$E$2,IF(AH318&lt;='db fasce di rischio'!$H$4,'db fasce di rischio'!$G$2,"")))))</f>
        <v>--</v>
      </c>
      <c r="AH318" s="109">
        <f t="shared" si="100"/>
        <v>0</v>
      </c>
      <c r="AI318" s="108" t="str">
        <f t="shared" si="101"/>
        <v>--</v>
      </c>
      <c r="AJ318" s="28"/>
      <c r="AK318" s="28"/>
    </row>
    <row r="319" spans="1:37" ht="21" hidden="1" outlineLevel="1" x14ac:dyDescent="0.2">
      <c r="A319" s="161"/>
      <c r="B319" s="161"/>
      <c r="C319" s="24" t="s">
        <v>30</v>
      </c>
      <c r="D319" s="24" t="s">
        <v>30</v>
      </c>
      <c r="E319" s="24" t="s">
        <v>30</v>
      </c>
      <c r="F319" s="24" t="s">
        <v>30</v>
      </c>
      <c r="G319" s="152" t="str">
        <f t="shared" si="102"/>
        <v>--</v>
      </c>
      <c r="H319" s="109">
        <f t="shared" si="103"/>
        <v>0</v>
      </c>
      <c r="I319" s="25" t="s">
        <v>30</v>
      </c>
      <c r="J319" s="31" t="s">
        <v>30</v>
      </c>
      <c r="K319" s="82"/>
      <c r="L319" s="31"/>
      <c r="M319" s="24"/>
      <c r="N319" s="24"/>
      <c r="O319" s="24"/>
      <c r="P319" s="24"/>
      <c r="Q319" s="161"/>
      <c r="R319" s="105"/>
      <c r="S319" s="106"/>
      <c r="T319" s="106"/>
      <c r="U319" s="106"/>
      <c r="V319" s="105"/>
      <c r="W319" s="107">
        <f t="shared" si="104"/>
        <v>0</v>
      </c>
      <c r="X319" s="106"/>
      <c r="Y319" s="106"/>
      <c r="Z319" s="106"/>
      <c r="AA319" s="106"/>
      <c r="AB319" s="106"/>
      <c r="AC319" s="107">
        <f t="shared" si="105"/>
        <v>0</v>
      </c>
      <c r="AD319" s="108" t="str">
        <f>IF(AE319=0,"--",IF(AE319&lt;='[4]db fasce di rischio'!$B$4,'[4]db fasce di rischio'!$A$2,IF(AE319&lt;='[4]db fasce di rischio'!$D$4,'[4]db fasce di rischio'!$C$2,IF(AE319&lt;='[4]db fasce di rischio'!$F$4,'[4]db fasce di rischio'!$E$2,IF(AE319&lt;='[4]db fasce di rischio'!$H$4,'[4]db fasce di rischio'!$G$2,"")))))</f>
        <v>--</v>
      </c>
      <c r="AE319" s="109">
        <f t="shared" si="99"/>
        <v>0</v>
      </c>
      <c r="AF319" s="106"/>
      <c r="AG319" s="108" t="str">
        <f>IF(AH319=0,"--",IF(AH319&lt;='db fasce di rischio'!$B$4,'db fasce di rischio'!$A$2,IF(AH319&lt;='db fasce di rischio'!$D$4,'db fasce di rischio'!$C$2,IF(AH319&lt;='db fasce di rischio'!$F$4,'db fasce di rischio'!$E$2,IF(AH319&lt;='db fasce di rischio'!$H$4,'db fasce di rischio'!$G$2,"")))))</f>
        <v>--</v>
      </c>
      <c r="AH319" s="109">
        <f t="shared" si="100"/>
        <v>0</v>
      </c>
      <c r="AI319" s="108" t="str">
        <f t="shared" si="101"/>
        <v>--</v>
      </c>
      <c r="AJ319" s="28"/>
      <c r="AK319" s="28"/>
    </row>
    <row r="320" spans="1:37" ht="21" hidden="1" outlineLevel="1" x14ac:dyDescent="0.2">
      <c r="A320" s="161"/>
      <c r="B320" s="161"/>
      <c r="C320" s="24" t="s">
        <v>30</v>
      </c>
      <c r="D320" s="24" t="s">
        <v>30</v>
      </c>
      <c r="E320" s="24" t="s">
        <v>30</v>
      </c>
      <c r="F320" s="24" t="s">
        <v>30</v>
      </c>
      <c r="G320" s="152" t="str">
        <f t="shared" si="102"/>
        <v>--</v>
      </c>
      <c r="H320" s="109">
        <f t="shared" si="103"/>
        <v>0</v>
      </c>
      <c r="I320" s="25" t="s">
        <v>30</v>
      </c>
      <c r="J320" s="31" t="s">
        <v>30</v>
      </c>
      <c r="K320" s="82"/>
      <c r="L320" s="31"/>
      <c r="M320" s="24"/>
      <c r="N320" s="24"/>
      <c r="O320" s="24"/>
      <c r="P320" s="24"/>
      <c r="Q320" s="161"/>
      <c r="R320" s="105"/>
      <c r="S320" s="106"/>
      <c r="T320" s="106"/>
      <c r="U320" s="106"/>
      <c r="V320" s="105"/>
      <c r="W320" s="107">
        <f t="shared" si="104"/>
        <v>0</v>
      </c>
      <c r="X320" s="106"/>
      <c r="Y320" s="106"/>
      <c r="Z320" s="106"/>
      <c r="AA320" s="106"/>
      <c r="AB320" s="106"/>
      <c r="AC320" s="107">
        <f t="shared" si="105"/>
        <v>0</v>
      </c>
      <c r="AD320" s="108" t="str">
        <f>IF(AE320=0,"--",IF(AE320&lt;='[4]db fasce di rischio'!$B$4,'[4]db fasce di rischio'!$A$2,IF(AE320&lt;='[4]db fasce di rischio'!$D$4,'[4]db fasce di rischio'!$C$2,IF(AE320&lt;='[4]db fasce di rischio'!$F$4,'[4]db fasce di rischio'!$E$2,IF(AE320&lt;='[4]db fasce di rischio'!$H$4,'[4]db fasce di rischio'!$G$2,"")))))</f>
        <v>--</v>
      </c>
      <c r="AE320" s="109">
        <f t="shared" si="99"/>
        <v>0</v>
      </c>
      <c r="AF320" s="106"/>
      <c r="AG320" s="108" t="str">
        <f>IF(AH320=0,"--",IF(AH320&lt;='db fasce di rischio'!$B$4,'db fasce di rischio'!$A$2,IF(AH320&lt;='db fasce di rischio'!$D$4,'db fasce di rischio'!$C$2,IF(AH320&lt;='db fasce di rischio'!$F$4,'db fasce di rischio'!$E$2,IF(AH320&lt;='db fasce di rischio'!$H$4,'db fasce di rischio'!$G$2,"")))))</f>
        <v>--</v>
      </c>
      <c r="AH320" s="109">
        <f t="shared" si="100"/>
        <v>0</v>
      </c>
      <c r="AI320" s="108" t="str">
        <f t="shared" si="101"/>
        <v>--</v>
      </c>
      <c r="AJ320" s="28"/>
      <c r="AK320" s="28"/>
    </row>
    <row r="321" spans="1:37" ht="21" hidden="1" outlineLevel="1" x14ac:dyDescent="0.2">
      <c r="A321" s="161"/>
      <c r="B321" s="161"/>
      <c r="C321" s="24" t="s">
        <v>30</v>
      </c>
      <c r="D321" s="24" t="s">
        <v>30</v>
      </c>
      <c r="E321" s="24" t="s">
        <v>30</v>
      </c>
      <c r="F321" s="24" t="s">
        <v>30</v>
      </c>
      <c r="G321" s="152" t="str">
        <f t="shared" si="102"/>
        <v>--</v>
      </c>
      <c r="H321" s="109">
        <f t="shared" si="103"/>
        <v>0</v>
      </c>
      <c r="I321" s="25" t="s">
        <v>30</v>
      </c>
      <c r="J321" s="31" t="s">
        <v>30</v>
      </c>
      <c r="K321" s="83"/>
      <c r="L321" s="31"/>
      <c r="M321" s="24"/>
      <c r="N321" s="24"/>
      <c r="O321" s="24"/>
      <c r="P321" s="24"/>
      <c r="Q321" s="161"/>
      <c r="R321" s="105"/>
      <c r="S321" s="106"/>
      <c r="T321" s="106"/>
      <c r="U321" s="106"/>
      <c r="V321" s="105"/>
      <c r="W321" s="107">
        <f t="shared" si="104"/>
        <v>0</v>
      </c>
      <c r="X321" s="106"/>
      <c r="Y321" s="106"/>
      <c r="Z321" s="106"/>
      <c r="AA321" s="106"/>
      <c r="AB321" s="106"/>
      <c r="AC321" s="107">
        <f t="shared" si="105"/>
        <v>0</v>
      </c>
      <c r="AD321" s="108" t="str">
        <f>IF(AE321=0,"--",IF(AE321&lt;='[4]db fasce di rischio'!$B$4,'[4]db fasce di rischio'!$A$2,IF(AE321&lt;='[4]db fasce di rischio'!$D$4,'[4]db fasce di rischio'!$C$2,IF(AE321&lt;='[4]db fasce di rischio'!$F$4,'[4]db fasce di rischio'!$E$2,IF(AE321&lt;='[4]db fasce di rischio'!$H$4,'[4]db fasce di rischio'!$G$2,"")))))</f>
        <v>--</v>
      </c>
      <c r="AE321" s="109">
        <f t="shared" si="99"/>
        <v>0</v>
      </c>
      <c r="AF321" s="106"/>
      <c r="AG321" s="108" t="str">
        <f>IF(AH321=0,"--",IF(AH321&lt;='db fasce di rischio'!$B$4,'db fasce di rischio'!$A$2,IF(AH321&lt;='db fasce di rischio'!$D$4,'db fasce di rischio'!$C$2,IF(AH321&lt;='db fasce di rischio'!$F$4,'db fasce di rischio'!$E$2,IF(AH321&lt;='db fasce di rischio'!$H$4,'db fasce di rischio'!$G$2,"")))))</f>
        <v>--</v>
      </c>
      <c r="AH321" s="109">
        <f t="shared" si="100"/>
        <v>0</v>
      </c>
      <c r="AI321" s="108" t="str">
        <f t="shared" si="101"/>
        <v>--</v>
      </c>
      <c r="AJ321" s="28"/>
      <c r="AK321" s="28"/>
    </row>
    <row r="322" spans="1:37" ht="21" hidden="1" outlineLevel="1" x14ac:dyDescent="0.2">
      <c r="A322" s="161"/>
      <c r="B322" s="161"/>
      <c r="C322" s="24" t="s">
        <v>30</v>
      </c>
      <c r="D322" s="24" t="s">
        <v>30</v>
      </c>
      <c r="E322" s="24" t="s">
        <v>30</v>
      </c>
      <c r="F322" s="24" t="s">
        <v>30</v>
      </c>
      <c r="G322" s="152" t="str">
        <f t="shared" si="102"/>
        <v>--</v>
      </c>
      <c r="H322" s="109">
        <f t="shared" si="103"/>
        <v>0</v>
      </c>
      <c r="I322" s="25" t="s">
        <v>30</v>
      </c>
      <c r="J322" s="31" t="s">
        <v>30</v>
      </c>
      <c r="K322" s="83"/>
      <c r="L322" s="31"/>
      <c r="M322" s="24"/>
      <c r="N322" s="24"/>
      <c r="O322" s="24"/>
      <c r="P322" s="24"/>
      <c r="Q322" s="161"/>
      <c r="R322" s="105"/>
      <c r="S322" s="106"/>
      <c r="T322" s="106"/>
      <c r="U322" s="106"/>
      <c r="V322" s="105"/>
      <c r="W322" s="107">
        <f t="shared" si="104"/>
        <v>0</v>
      </c>
      <c r="X322" s="106"/>
      <c r="Y322" s="106"/>
      <c r="Z322" s="106"/>
      <c r="AA322" s="106"/>
      <c r="AB322" s="106"/>
      <c r="AC322" s="107">
        <f t="shared" si="105"/>
        <v>0</v>
      </c>
      <c r="AD322" s="108" t="str">
        <f>IF(AE322=0,"--",IF(AE322&lt;='[4]db fasce di rischio'!$B$4,'[4]db fasce di rischio'!$A$2,IF(AE322&lt;='[4]db fasce di rischio'!$D$4,'[4]db fasce di rischio'!$C$2,IF(AE322&lt;='[4]db fasce di rischio'!$F$4,'[4]db fasce di rischio'!$E$2,IF(AE322&lt;='[4]db fasce di rischio'!$H$4,'[4]db fasce di rischio'!$G$2,"")))))</f>
        <v>--</v>
      </c>
      <c r="AE322" s="109">
        <f t="shared" si="99"/>
        <v>0</v>
      </c>
      <c r="AF322" s="106"/>
      <c r="AG322" s="108" t="str">
        <f>IF(AH322=0,"--",IF(AH322&lt;='db fasce di rischio'!$B$4,'db fasce di rischio'!$A$2,IF(AH322&lt;='db fasce di rischio'!$D$4,'db fasce di rischio'!$C$2,IF(AH322&lt;='db fasce di rischio'!$F$4,'db fasce di rischio'!$E$2,IF(AH322&lt;='db fasce di rischio'!$H$4,'db fasce di rischio'!$G$2,"")))))</f>
        <v>--</v>
      </c>
      <c r="AH322" s="109">
        <f t="shared" si="100"/>
        <v>0</v>
      </c>
      <c r="AI322" s="108" t="str">
        <f t="shared" si="101"/>
        <v>--</v>
      </c>
      <c r="AJ322" s="28"/>
      <c r="AK322" s="28"/>
    </row>
    <row r="323" spans="1:37" ht="21" hidden="1" outlineLevel="1" x14ac:dyDescent="0.2">
      <c r="A323" s="161"/>
      <c r="B323" s="161"/>
      <c r="C323" s="24" t="s">
        <v>30</v>
      </c>
      <c r="D323" s="24" t="s">
        <v>30</v>
      </c>
      <c r="E323" s="24" t="s">
        <v>30</v>
      </c>
      <c r="F323" s="24" t="s">
        <v>30</v>
      </c>
      <c r="G323" s="152" t="str">
        <f t="shared" si="102"/>
        <v>--</v>
      </c>
      <c r="H323" s="109">
        <f t="shared" si="103"/>
        <v>0</v>
      </c>
      <c r="I323" s="25" t="s">
        <v>30</v>
      </c>
      <c r="J323" s="31" t="s">
        <v>30</v>
      </c>
      <c r="K323" s="83"/>
      <c r="L323" s="31"/>
      <c r="M323" s="24"/>
      <c r="N323" s="24"/>
      <c r="O323" s="24"/>
      <c r="P323" s="24"/>
      <c r="Q323" s="161"/>
      <c r="R323" s="105"/>
      <c r="S323" s="106"/>
      <c r="T323" s="106"/>
      <c r="U323" s="106"/>
      <c r="V323" s="105"/>
      <c r="W323" s="107">
        <f t="shared" si="104"/>
        <v>0</v>
      </c>
      <c r="X323" s="106"/>
      <c r="Y323" s="106"/>
      <c r="Z323" s="106"/>
      <c r="AA323" s="106"/>
      <c r="AB323" s="106"/>
      <c r="AC323" s="107">
        <f t="shared" si="105"/>
        <v>0</v>
      </c>
      <c r="AD323" s="108" t="str">
        <f>IF(AE323=0,"--",IF(AE323&lt;='[4]db fasce di rischio'!$B$4,'[4]db fasce di rischio'!$A$2,IF(AE323&lt;='[4]db fasce di rischio'!$D$4,'[4]db fasce di rischio'!$C$2,IF(AE323&lt;='[4]db fasce di rischio'!$F$4,'[4]db fasce di rischio'!$E$2,IF(AE323&lt;='[4]db fasce di rischio'!$H$4,'[4]db fasce di rischio'!$G$2,"")))))</f>
        <v>--</v>
      </c>
      <c r="AE323" s="109">
        <f t="shared" si="99"/>
        <v>0</v>
      </c>
      <c r="AF323" s="106"/>
      <c r="AG323" s="108" t="str">
        <f>IF(AH323=0,"--",IF(AH323&lt;='db fasce di rischio'!$B$4,'db fasce di rischio'!$A$2,IF(AH323&lt;='db fasce di rischio'!$D$4,'db fasce di rischio'!$C$2,IF(AH323&lt;='db fasce di rischio'!$F$4,'db fasce di rischio'!$E$2,IF(AH323&lt;='db fasce di rischio'!$H$4,'db fasce di rischio'!$G$2,"")))))</f>
        <v>--</v>
      </c>
      <c r="AH323" s="109">
        <f t="shared" si="100"/>
        <v>0</v>
      </c>
      <c r="AI323" s="108" t="str">
        <f t="shared" si="101"/>
        <v>--</v>
      </c>
      <c r="AJ323" s="28"/>
      <c r="AK323" s="28"/>
    </row>
    <row r="324" spans="1:37" ht="21" hidden="1" outlineLevel="1" x14ac:dyDescent="0.2">
      <c r="A324" s="161"/>
      <c r="B324" s="161"/>
      <c r="C324" s="24" t="s">
        <v>30</v>
      </c>
      <c r="D324" s="24" t="s">
        <v>30</v>
      </c>
      <c r="E324" s="24" t="s">
        <v>30</v>
      </c>
      <c r="F324" s="24" t="s">
        <v>30</v>
      </c>
      <c r="G324" s="152" t="str">
        <f t="shared" si="102"/>
        <v>--</v>
      </c>
      <c r="H324" s="109">
        <f t="shared" si="103"/>
        <v>0</v>
      </c>
      <c r="I324" s="25" t="s">
        <v>30</v>
      </c>
      <c r="J324" s="31" t="s">
        <v>30</v>
      </c>
      <c r="K324" s="83"/>
      <c r="L324" s="31"/>
      <c r="M324" s="24"/>
      <c r="N324" s="24"/>
      <c r="O324" s="24"/>
      <c r="P324" s="24"/>
      <c r="Q324" s="161"/>
      <c r="R324" s="105"/>
      <c r="S324" s="106"/>
      <c r="T324" s="106"/>
      <c r="U324" s="106"/>
      <c r="V324" s="105"/>
      <c r="W324" s="107">
        <f t="shared" si="104"/>
        <v>0</v>
      </c>
      <c r="X324" s="106"/>
      <c r="Y324" s="106"/>
      <c r="Z324" s="106"/>
      <c r="AA324" s="106"/>
      <c r="AB324" s="106"/>
      <c r="AC324" s="107">
        <f t="shared" si="105"/>
        <v>0</v>
      </c>
      <c r="AD324" s="108" t="str">
        <f>IF(AE324=0,"--",IF(AE324&lt;='[4]db fasce di rischio'!$B$4,'[4]db fasce di rischio'!$A$2,IF(AE324&lt;='[4]db fasce di rischio'!$D$4,'[4]db fasce di rischio'!$C$2,IF(AE324&lt;='[4]db fasce di rischio'!$F$4,'[4]db fasce di rischio'!$E$2,IF(AE324&lt;='[4]db fasce di rischio'!$H$4,'[4]db fasce di rischio'!$G$2,"")))))</f>
        <v>--</v>
      </c>
      <c r="AE324" s="109">
        <f t="shared" si="99"/>
        <v>0</v>
      </c>
      <c r="AF324" s="106"/>
      <c r="AG324" s="108" t="str">
        <f>IF(AH324=0,"--",IF(AH324&lt;='db fasce di rischio'!$B$4,'db fasce di rischio'!$A$2,IF(AH324&lt;='db fasce di rischio'!$D$4,'db fasce di rischio'!$C$2,IF(AH324&lt;='db fasce di rischio'!$F$4,'db fasce di rischio'!$E$2,IF(AH324&lt;='db fasce di rischio'!$H$4,'db fasce di rischio'!$G$2,"")))))</f>
        <v>--</v>
      </c>
      <c r="AH324" s="109">
        <f t="shared" si="100"/>
        <v>0</v>
      </c>
      <c r="AI324" s="108" t="str">
        <f t="shared" si="101"/>
        <v>--</v>
      </c>
      <c r="AJ324" s="28"/>
      <c r="AK324" s="28"/>
    </row>
    <row r="325" spans="1:37" ht="21" hidden="1" outlineLevel="1" x14ac:dyDescent="0.2">
      <c r="A325" s="161"/>
      <c r="B325" s="161"/>
      <c r="C325" s="24" t="s">
        <v>30</v>
      </c>
      <c r="D325" s="24" t="s">
        <v>30</v>
      </c>
      <c r="E325" s="24" t="s">
        <v>30</v>
      </c>
      <c r="F325" s="24" t="s">
        <v>30</v>
      </c>
      <c r="G325" s="152" t="str">
        <f t="shared" si="102"/>
        <v>--</v>
      </c>
      <c r="H325" s="109">
        <f t="shared" si="103"/>
        <v>0</v>
      </c>
      <c r="I325" s="25" t="s">
        <v>30</v>
      </c>
      <c r="J325" s="31" t="s">
        <v>30</v>
      </c>
      <c r="K325" s="82"/>
      <c r="L325" s="31"/>
      <c r="M325" s="24"/>
      <c r="N325" s="24"/>
      <c r="O325" s="24"/>
      <c r="P325" s="24"/>
      <c r="Q325" s="161"/>
      <c r="R325" s="105"/>
      <c r="S325" s="106"/>
      <c r="T325" s="106"/>
      <c r="U325" s="106"/>
      <c r="V325" s="105"/>
      <c r="W325" s="107">
        <f t="shared" si="104"/>
        <v>0</v>
      </c>
      <c r="X325" s="106"/>
      <c r="Y325" s="106"/>
      <c r="Z325" s="106"/>
      <c r="AA325" s="106"/>
      <c r="AB325" s="106"/>
      <c r="AC325" s="107">
        <f t="shared" si="105"/>
        <v>0</v>
      </c>
      <c r="AD325" s="108" t="str">
        <f>IF(AE325=0,"--",IF(AE325&lt;='[4]db fasce di rischio'!$B$4,'[4]db fasce di rischio'!$A$2,IF(AE325&lt;='[4]db fasce di rischio'!$D$4,'[4]db fasce di rischio'!$C$2,IF(AE325&lt;='[4]db fasce di rischio'!$F$4,'[4]db fasce di rischio'!$E$2,IF(AE325&lt;='[4]db fasce di rischio'!$H$4,'[4]db fasce di rischio'!$G$2,"")))))</f>
        <v>--</v>
      </c>
      <c r="AE325" s="109">
        <f t="shared" si="99"/>
        <v>0</v>
      </c>
      <c r="AF325" s="106"/>
      <c r="AG325" s="108" t="str">
        <f>IF(AH325=0,"--",IF(AH325&lt;='db fasce di rischio'!$B$4,'db fasce di rischio'!$A$2,IF(AH325&lt;='db fasce di rischio'!$D$4,'db fasce di rischio'!$C$2,IF(AH325&lt;='db fasce di rischio'!$F$4,'db fasce di rischio'!$E$2,IF(AH325&lt;='db fasce di rischio'!$H$4,'db fasce di rischio'!$G$2,"")))))</f>
        <v>--</v>
      </c>
      <c r="AH325" s="109">
        <f t="shared" si="100"/>
        <v>0</v>
      </c>
      <c r="AI325" s="108" t="str">
        <f t="shared" si="101"/>
        <v>--</v>
      </c>
      <c r="AJ325" s="28"/>
      <c r="AK325" s="28"/>
    </row>
    <row r="326" spans="1:37" ht="21" hidden="1" outlineLevel="1" x14ac:dyDescent="0.2">
      <c r="A326" s="161"/>
      <c r="B326" s="161"/>
      <c r="C326" s="24" t="s">
        <v>30</v>
      </c>
      <c r="D326" s="24" t="s">
        <v>30</v>
      </c>
      <c r="E326" s="24" t="s">
        <v>30</v>
      </c>
      <c r="F326" s="24" t="s">
        <v>30</v>
      </c>
      <c r="G326" s="152" t="str">
        <f t="shared" si="102"/>
        <v>--</v>
      </c>
      <c r="H326" s="109">
        <f t="shared" si="103"/>
        <v>0</v>
      </c>
      <c r="I326" s="25" t="s">
        <v>30</v>
      </c>
      <c r="J326" s="31" t="s">
        <v>30</v>
      </c>
      <c r="K326" s="82"/>
      <c r="L326" s="31"/>
      <c r="M326" s="24"/>
      <c r="N326" s="24"/>
      <c r="O326" s="24"/>
      <c r="P326" s="26"/>
      <c r="Q326" s="161"/>
      <c r="R326" s="105"/>
      <c r="S326" s="106"/>
      <c r="T326" s="106"/>
      <c r="U326" s="106"/>
      <c r="V326" s="105"/>
      <c r="W326" s="107">
        <f t="shared" si="104"/>
        <v>0</v>
      </c>
      <c r="X326" s="106"/>
      <c r="Y326" s="106"/>
      <c r="Z326" s="106"/>
      <c r="AA326" s="106"/>
      <c r="AB326" s="106"/>
      <c r="AC326" s="107">
        <f t="shared" si="105"/>
        <v>0</v>
      </c>
      <c r="AD326" s="108" t="str">
        <f>IF(AE326=0,"--",IF(AE326&lt;='[4]db fasce di rischio'!$B$4,'[4]db fasce di rischio'!$A$2,IF(AE326&lt;='[4]db fasce di rischio'!$D$4,'[4]db fasce di rischio'!$C$2,IF(AE326&lt;='[4]db fasce di rischio'!$F$4,'[4]db fasce di rischio'!$E$2,IF(AE326&lt;='[4]db fasce di rischio'!$H$4,'[4]db fasce di rischio'!$G$2,"")))))</f>
        <v>--</v>
      </c>
      <c r="AE326" s="109">
        <f t="shared" si="99"/>
        <v>0</v>
      </c>
      <c r="AF326" s="106"/>
      <c r="AG326" s="108" t="str">
        <f>IF(AH326=0,"--",IF(AH326&lt;='db fasce di rischio'!$B$4,'db fasce di rischio'!$A$2,IF(AH326&lt;='db fasce di rischio'!$D$4,'db fasce di rischio'!$C$2,IF(AH326&lt;='db fasce di rischio'!$F$4,'db fasce di rischio'!$E$2,IF(AH326&lt;='db fasce di rischio'!$H$4,'db fasce di rischio'!$G$2,"")))))</f>
        <v>--</v>
      </c>
      <c r="AH326" s="109">
        <f t="shared" si="100"/>
        <v>0</v>
      </c>
      <c r="AI326" s="108" t="str">
        <f t="shared" si="101"/>
        <v>--</v>
      </c>
      <c r="AJ326" s="28"/>
      <c r="AK326" s="28"/>
    </row>
    <row r="327" spans="1:37" ht="21" hidden="1" outlineLevel="1" x14ac:dyDescent="0.2">
      <c r="A327" s="161"/>
      <c r="B327" s="161"/>
      <c r="C327" s="24" t="s">
        <v>30</v>
      </c>
      <c r="D327" s="24" t="s">
        <v>30</v>
      </c>
      <c r="E327" s="24" t="s">
        <v>30</v>
      </c>
      <c r="F327" s="24" t="s">
        <v>30</v>
      </c>
      <c r="G327" s="152" t="str">
        <f t="shared" si="102"/>
        <v>--</v>
      </c>
      <c r="H327" s="109">
        <f t="shared" si="103"/>
        <v>0</v>
      </c>
      <c r="I327" s="25" t="s">
        <v>30</v>
      </c>
      <c r="J327" s="31" t="s">
        <v>30</v>
      </c>
      <c r="K327" s="82"/>
      <c r="L327" s="31"/>
      <c r="M327" s="24"/>
      <c r="N327" s="24"/>
      <c r="O327" s="24"/>
      <c r="P327" s="27"/>
      <c r="Q327" s="161"/>
      <c r="R327" s="105"/>
      <c r="S327" s="106"/>
      <c r="T327" s="106"/>
      <c r="U327" s="106"/>
      <c r="V327" s="105"/>
      <c r="W327" s="107">
        <f t="shared" si="104"/>
        <v>0</v>
      </c>
      <c r="X327" s="106"/>
      <c r="Y327" s="106"/>
      <c r="Z327" s="106"/>
      <c r="AA327" s="106"/>
      <c r="AB327" s="106"/>
      <c r="AC327" s="107">
        <f t="shared" si="105"/>
        <v>0</v>
      </c>
      <c r="AD327" s="108" t="str">
        <f>IF(AE327=0,"--",IF(AE327&lt;='[4]db fasce di rischio'!$B$4,'[4]db fasce di rischio'!$A$2,IF(AE327&lt;='[4]db fasce di rischio'!$D$4,'[4]db fasce di rischio'!$C$2,IF(AE327&lt;='[4]db fasce di rischio'!$F$4,'[4]db fasce di rischio'!$E$2,IF(AE327&lt;='[4]db fasce di rischio'!$H$4,'[4]db fasce di rischio'!$G$2,"")))))</f>
        <v>--</v>
      </c>
      <c r="AE327" s="109">
        <f t="shared" si="99"/>
        <v>0</v>
      </c>
      <c r="AF327" s="106"/>
      <c r="AG327" s="108" t="str">
        <f>IF(AH327=0,"--",IF(AH327&lt;='db fasce di rischio'!$B$4,'db fasce di rischio'!$A$2,IF(AH327&lt;='db fasce di rischio'!$D$4,'db fasce di rischio'!$C$2,IF(AH327&lt;='db fasce di rischio'!$F$4,'db fasce di rischio'!$E$2,IF(AH327&lt;='db fasce di rischio'!$H$4,'db fasce di rischio'!$G$2,"")))))</f>
        <v>--</v>
      </c>
      <c r="AH327" s="109">
        <f t="shared" si="100"/>
        <v>0</v>
      </c>
      <c r="AI327" s="108" t="str">
        <f t="shared" si="101"/>
        <v>--</v>
      </c>
      <c r="AJ327" s="28"/>
      <c r="AK327" s="28"/>
    </row>
    <row r="328" spans="1:37" ht="21" collapsed="1" x14ac:dyDescent="0.2">
      <c r="A328" s="160"/>
      <c r="B328" s="160"/>
      <c r="C328" s="87"/>
      <c r="D328" s="87"/>
      <c r="E328" s="87"/>
      <c r="F328" s="87"/>
      <c r="G328" s="87"/>
      <c r="H328" s="87"/>
      <c r="I328" s="87"/>
      <c r="J328" s="87"/>
      <c r="K328" s="168"/>
      <c r="L328" s="87"/>
      <c r="M328" s="87"/>
      <c r="N328" s="87"/>
      <c r="O328" s="87"/>
      <c r="P328" s="87"/>
      <c r="Q328" s="160"/>
      <c r="R328" s="28"/>
      <c r="S328" s="28"/>
      <c r="T328" s="28"/>
      <c r="U328" s="28"/>
      <c r="V328" s="28"/>
      <c r="W328" s="28"/>
      <c r="X328" s="28"/>
      <c r="Y328" s="28"/>
      <c r="Z328" s="28"/>
      <c r="AA328" s="28"/>
      <c r="AB328" s="28"/>
      <c r="AC328" s="28"/>
      <c r="AD328" s="28"/>
      <c r="AE328" s="28"/>
      <c r="AF328" s="28"/>
      <c r="AG328" s="28"/>
      <c r="AH328" s="28"/>
      <c r="AI328" s="28"/>
      <c r="AJ328" s="28"/>
      <c r="AK328" s="28"/>
    </row>
    <row r="329" spans="1:37" ht="90.6" customHeight="1" x14ac:dyDescent="0.2">
      <c r="A329" s="29"/>
      <c r="B329" s="29"/>
      <c r="C329" s="30" t="s">
        <v>665</v>
      </c>
      <c r="D329" s="30"/>
      <c r="E329" s="28"/>
      <c r="F329" s="28"/>
      <c r="G329" s="28"/>
      <c r="H329" s="28"/>
      <c r="I329" s="28"/>
      <c r="J329" s="28"/>
      <c r="K329" s="80"/>
      <c r="L329" s="28"/>
      <c r="M329" s="28"/>
      <c r="N329" s="28"/>
      <c r="O329" s="79" t="s">
        <v>6</v>
      </c>
      <c r="P329" s="79" t="s">
        <v>666</v>
      </c>
      <c r="Q329" s="28"/>
      <c r="R329" s="192" t="str">
        <f>'Val testo - PNA 2019'!$A$4</f>
        <v>Livello di interesse “esterno”(1.1)</v>
      </c>
      <c r="S329" s="192" t="str">
        <f>'Val testo - PNA 2019'!$A$12</f>
        <v>Grado di discrezionalità del decisore interno alla PA rispetto al processo (1.2)</v>
      </c>
      <c r="T329" s="192" t="str">
        <f>'Val testo - PNA 2019'!$A$20</f>
        <v>Manifestazione di eventi corruttivi o di maladministration in passato (1.3)</v>
      </c>
      <c r="U329" s="192" t="str">
        <f>'Val testo - PNA 2019'!$A$28</f>
        <v>Complessità/opacità del processo decisionale (1.4)</v>
      </c>
      <c r="V329" s="192" t="str">
        <f>'Val testo - PNA 2019'!$A$36</f>
        <v>Livello di collaborazione del responsabile del processo (1.5)</v>
      </c>
      <c r="W329" s="193" t="s">
        <v>1276</v>
      </c>
      <c r="X329" s="192" t="str">
        <f>'Val testo - PNA 2019'!$A$46</f>
        <v>Impatto organizzativo (2.1)</v>
      </c>
      <c r="Y329" s="192" t="str">
        <f>'Val testo - PNA 2019'!$A$54</f>
        <v>Impatto derivante dalla definizione dei ruoli/responsabilità (2.2)</v>
      </c>
      <c r="Z329" s="192" t="str">
        <f>'Val testo - PNA 2019'!$A$62</f>
        <v>Impatto economico (2.3)</v>
      </c>
      <c r="AA329" s="192" t="str">
        <f>'Val testo - PNA 2019'!$A$70</f>
        <v>Impatto reputazionale (2.4)</v>
      </c>
      <c r="AB329" s="192" t="str">
        <f>'Val testo - PNA 2019'!$A$78</f>
        <v>Impatto organizzativo, economico e sull'immagine (2.5)</v>
      </c>
      <c r="AC329" s="193" t="s">
        <v>1276</v>
      </c>
      <c r="AD329" s="194" t="s">
        <v>1277</v>
      </c>
      <c r="AE329" s="194" t="s">
        <v>1278</v>
      </c>
      <c r="AF329" s="174" t="s">
        <v>1382</v>
      </c>
      <c r="AG329" s="194" t="s">
        <v>1303</v>
      </c>
      <c r="AH329" s="194" t="s">
        <v>1304</v>
      </c>
      <c r="AI329" s="175" t="s">
        <v>1387</v>
      </c>
      <c r="AJ329" s="28"/>
      <c r="AK329" s="28"/>
    </row>
    <row r="330" spans="1:37" ht="30.6" customHeight="1" x14ac:dyDescent="0.2">
      <c r="A330" s="160"/>
      <c r="B330" s="160">
        <v>16</v>
      </c>
      <c r="C330" s="265" t="s">
        <v>1257</v>
      </c>
      <c r="D330" s="266"/>
      <c r="E330" s="267"/>
      <c r="F330" s="270"/>
      <c r="G330" s="270"/>
      <c r="H330" s="270"/>
      <c r="I330" s="270"/>
      <c r="J330" s="45" t="s">
        <v>11</v>
      </c>
      <c r="K330" s="271" t="s">
        <v>3</v>
      </c>
      <c r="L330" s="271"/>
      <c r="M330" s="37"/>
      <c r="N330" s="153" t="s">
        <v>667</v>
      </c>
      <c r="O330" s="154" t="str">
        <f>IF(P330=0,"--",IF(P330&lt;='db fasce di rischio'!$B$4,'db fasce di rischio'!$A$2,IF(P330&lt;='db fasce di rischio'!$D$4,'db fasce di rischio'!$C$2,IF(P330&lt;='db fasce di rischio'!$F$4,'db fasce di rischio'!$E$2,IF(P330&lt;='db fasce di rischio'!$H$4,'db fasce di rischio'!$G$2,"")))))</f>
        <v>--</v>
      </c>
      <c r="P330" s="155">
        <f>IF(AH330=0,MAX(AH330:AH348),AH330)</f>
        <v>0</v>
      </c>
      <c r="Q330" s="160"/>
      <c r="R330" s="105"/>
      <c r="S330" s="106"/>
      <c r="T330" s="106"/>
      <c r="U330" s="106"/>
      <c r="V330" s="105"/>
      <c r="W330" s="107">
        <f>SUM(R330:V330)/5</f>
        <v>0</v>
      </c>
      <c r="X330" s="106"/>
      <c r="Y330" s="106"/>
      <c r="Z330" s="106"/>
      <c r="AA330" s="106"/>
      <c r="AB330" s="106"/>
      <c r="AC330" s="107">
        <f>SUM(X330:AB330)/5</f>
        <v>0</v>
      </c>
      <c r="AD330" s="108" t="str">
        <f>IF(AE330=0,"--",IF(AE330&lt;='[4]db fasce di rischio'!$B$4,'[4]db fasce di rischio'!$A$2,IF(AE330&lt;='[4]db fasce di rischio'!$D$4,'[4]db fasce di rischio'!$C$2,IF(AE330&lt;='[4]db fasce di rischio'!$F$4,'[4]db fasce di rischio'!$E$2,IF(AE330&lt;='[4]db fasce di rischio'!$H$4,'[4]db fasce di rischio'!$G$2,"")))))</f>
        <v>--</v>
      </c>
      <c r="AE330" s="109">
        <f>W330*AC330</f>
        <v>0</v>
      </c>
      <c r="AF330" s="106"/>
      <c r="AG330" s="108" t="str">
        <f>IF(AH330=0,"--",IF(AH330&lt;='db fasce di rischio'!$B$4,'db fasce di rischio'!$A$2,IF(AH330&lt;='db fasce di rischio'!$D$4,'db fasce di rischio'!$C$2,IF(AH330&lt;='db fasce di rischio'!$F$4,'db fasce di rischio'!$E$2,IF(AH330&lt;='db fasce di rischio'!$H$4,'db fasce di rischio'!$G$2,"")))))</f>
        <v>--</v>
      </c>
      <c r="AH330" s="109">
        <f>IF(MAX(AH334:AH348)&gt;(AF330*AE330),MAX(AH334:AH348),AF330*AE330)</f>
        <v>0</v>
      </c>
      <c r="AI330" s="108" t="str">
        <f>AG330</f>
        <v>--</v>
      </c>
      <c r="AJ330" s="28"/>
      <c r="AK330" s="28"/>
    </row>
    <row r="331" spans="1:37" ht="59.45" customHeight="1" x14ac:dyDescent="0.2">
      <c r="A331" s="160"/>
      <c r="B331" s="160"/>
      <c r="C331" s="268"/>
      <c r="D331" s="269"/>
      <c r="E331" s="269"/>
      <c r="F331" s="164"/>
      <c r="G331" s="164"/>
      <c r="H331" s="164"/>
      <c r="I331" s="164"/>
      <c r="J331" s="164"/>
      <c r="K331" s="164"/>
      <c r="L331" s="164"/>
      <c r="M331" s="165"/>
      <c r="N331" s="272" t="s">
        <v>1302</v>
      </c>
      <c r="O331" s="272"/>
      <c r="P331" s="272"/>
      <c r="Q331" s="160"/>
      <c r="R331" s="160"/>
      <c r="S331" s="28"/>
      <c r="T331" s="28"/>
      <c r="U331" s="28"/>
      <c r="V331" s="28"/>
      <c r="W331" s="28"/>
      <c r="X331" s="28"/>
      <c r="Y331" s="28"/>
      <c r="Z331" s="28"/>
      <c r="AA331" s="28"/>
      <c r="AB331" s="28"/>
      <c r="AC331" s="28"/>
      <c r="AD331" s="28"/>
      <c r="AE331" s="28"/>
      <c r="AF331" s="28"/>
      <c r="AG331" s="28"/>
      <c r="AH331" s="28"/>
      <c r="AI331" s="28"/>
      <c r="AJ331" s="28"/>
      <c r="AK331" s="28"/>
    </row>
    <row r="332" spans="1:37" ht="31.5" hidden="1" customHeight="1" outlineLevel="1" x14ac:dyDescent="0.2">
      <c r="A332" s="160"/>
      <c r="B332" s="160"/>
      <c r="C332" s="260" t="s">
        <v>1256</v>
      </c>
      <c r="D332" s="261"/>
      <c r="E332" s="151"/>
      <c r="F332" s="151"/>
      <c r="G332" s="151"/>
      <c r="H332" s="151"/>
      <c r="I332" s="151"/>
      <c r="J332" s="151"/>
      <c r="K332" s="150"/>
      <c r="L332" s="151"/>
      <c r="M332" s="156">
        <f>SUM(I319:I327)</f>
        <v>0</v>
      </c>
      <c r="N332" s="157"/>
      <c r="O332" s="157"/>
      <c r="P332" s="157"/>
      <c r="Q332" s="160"/>
      <c r="R332" s="160"/>
      <c r="S332" s="28"/>
      <c r="T332" s="28"/>
      <c r="U332" s="28"/>
      <c r="V332" s="28"/>
      <c r="W332" s="28"/>
      <c r="X332" s="28"/>
      <c r="Y332" s="28"/>
      <c r="Z332" s="28"/>
      <c r="AA332" s="28"/>
      <c r="AB332" s="28"/>
      <c r="AC332" s="28"/>
      <c r="AD332" s="28"/>
      <c r="AE332" s="28"/>
      <c r="AF332" s="28"/>
      <c r="AG332" s="28"/>
      <c r="AH332" s="28"/>
      <c r="AI332" s="28"/>
      <c r="AJ332" s="28"/>
      <c r="AK332" s="28"/>
    </row>
    <row r="333" spans="1:37" ht="81.95" hidden="1" customHeight="1" outlineLevel="1" x14ac:dyDescent="0.2">
      <c r="A333" s="161"/>
      <c r="B333" s="161"/>
      <c r="C333" s="22" t="s">
        <v>905</v>
      </c>
      <c r="D333" s="22" t="s">
        <v>906</v>
      </c>
      <c r="E333" s="22" t="s">
        <v>971</v>
      </c>
      <c r="F333" s="22" t="s">
        <v>970</v>
      </c>
      <c r="G333" s="262" t="s">
        <v>1299</v>
      </c>
      <c r="H333" s="263"/>
      <c r="I333" s="22" t="s">
        <v>969</v>
      </c>
      <c r="J333" s="22" t="s">
        <v>907</v>
      </c>
      <c r="K333" s="45" t="s">
        <v>972</v>
      </c>
      <c r="L333" s="45" t="s">
        <v>908</v>
      </c>
      <c r="M333" s="22" t="s">
        <v>630</v>
      </c>
      <c r="N333" s="22" t="s">
        <v>668</v>
      </c>
      <c r="O333" s="22" t="s">
        <v>669</v>
      </c>
      <c r="P333" s="22" t="s">
        <v>670</v>
      </c>
      <c r="Q333" s="161"/>
      <c r="R333" s="192" t="str">
        <f>'Val testo - PNA 2019'!$A$4</f>
        <v>Livello di interesse “esterno”(1.1)</v>
      </c>
      <c r="S333" s="192" t="str">
        <f>'Val testo - PNA 2019'!$A$12</f>
        <v>Grado di discrezionalità del decisore interno alla PA rispetto al processo (1.2)</v>
      </c>
      <c r="T333" s="192" t="str">
        <f>'Val testo - PNA 2019'!$A$20</f>
        <v>Manifestazione di eventi corruttivi o di maladministration in passato (1.3)</v>
      </c>
      <c r="U333" s="192" t="str">
        <f>'Val testo - PNA 2019'!$A$28</f>
        <v>Complessità/opacità del processo decisionale (1.4)</v>
      </c>
      <c r="V333" s="192" t="str">
        <f>'Val testo - PNA 2019'!$A$36</f>
        <v>Livello di collaborazione del responsabile del processo (1.5)</v>
      </c>
      <c r="W333" s="193" t="s">
        <v>1276</v>
      </c>
      <c r="X333" s="192" t="str">
        <f>'Val testo - PNA 2019'!$A$46</f>
        <v>Impatto organizzativo (2.1)</v>
      </c>
      <c r="Y333" s="192" t="str">
        <f>'Val testo - PNA 2019'!$A$54</f>
        <v>Impatto derivante dalla definizione dei ruoli/responsabilità (2.2)</v>
      </c>
      <c r="Z333" s="192" t="str">
        <f>'Val testo - PNA 2019'!$A$62</f>
        <v>Impatto economico (2.3)</v>
      </c>
      <c r="AA333" s="192" t="str">
        <f>'Val testo - PNA 2019'!$A$70</f>
        <v>Impatto reputazionale (2.4)</v>
      </c>
      <c r="AB333" s="192" t="str">
        <f>'Val testo - PNA 2019'!$A$78</f>
        <v>Impatto organizzativo, economico e sull'immagine (2.5)</v>
      </c>
      <c r="AC333" s="193" t="s">
        <v>1276</v>
      </c>
      <c r="AD333" s="194" t="s">
        <v>1277</v>
      </c>
      <c r="AE333" s="194" t="s">
        <v>1278</v>
      </c>
      <c r="AF333" s="174" t="s">
        <v>1382</v>
      </c>
      <c r="AG333" s="194" t="s">
        <v>1303</v>
      </c>
      <c r="AH333" s="194" t="s">
        <v>1293</v>
      </c>
      <c r="AI333" s="175" t="s">
        <v>1387</v>
      </c>
      <c r="AJ333" s="28"/>
      <c r="AK333" s="28"/>
    </row>
    <row r="334" spans="1:37" ht="21" hidden="1" outlineLevel="1" x14ac:dyDescent="0.2">
      <c r="A334" s="161"/>
      <c r="B334" s="161"/>
      <c r="C334" s="24" t="s">
        <v>30</v>
      </c>
      <c r="D334" s="24" t="s">
        <v>30</v>
      </c>
      <c r="E334" s="24" t="s">
        <v>30</v>
      </c>
      <c r="F334" s="24" t="s">
        <v>30</v>
      </c>
      <c r="G334" s="152" t="str">
        <f>AG334</f>
        <v>--</v>
      </c>
      <c r="H334" s="109">
        <f>AH334</f>
        <v>0</v>
      </c>
      <c r="I334" s="25" t="s">
        <v>30</v>
      </c>
      <c r="J334" s="31" t="s">
        <v>30</v>
      </c>
      <c r="K334" s="82"/>
      <c r="L334" s="31"/>
      <c r="M334" s="24"/>
      <c r="N334" s="24"/>
      <c r="O334" s="24"/>
      <c r="P334" s="24"/>
      <c r="Q334" s="161"/>
      <c r="R334" s="105"/>
      <c r="S334" s="106"/>
      <c r="T334" s="106"/>
      <c r="U334" s="106"/>
      <c r="V334" s="105"/>
      <c r="W334" s="107">
        <f>SUM(R334:V334)/5</f>
        <v>0</v>
      </c>
      <c r="X334" s="106"/>
      <c r="Y334" s="106"/>
      <c r="Z334" s="106"/>
      <c r="AA334" s="106"/>
      <c r="AB334" s="106"/>
      <c r="AC334" s="107">
        <f>SUM(X334:AB334)/5</f>
        <v>0</v>
      </c>
      <c r="AD334" s="108" t="str">
        <f>IF(AE334=0,"--",IF(AE334&lt;='[4]db fasce di rischio'!$B$4,'[4]db fasce di rischio'!$A$2,IF(AE334&lt;='[4]db fasce di rischio'!$D$4,'[4]db fasce di rischio'!$C$2,IF(AE334&lt;='[4]db fasce di rischio'!$F$4,'[4]db fasce di rischio'!$E$2,IF(AE334&lt;='[4]db fasce di rischio'!$H$4,'[4]db fasce di rischio'!$G$2,"")))))</f>
        <v>--</v>
      </c>
      <c r="AE334" s="109">
        <f t="shared" ref="AE334:AE348" si="106">W334*AC334</f>
        <v>0</v>
      </c>
      <c r="AF334" s="106"/>
      <c r="AG334" s="108" t="str">
        <f>IF(AH334=0,"--",IF(AH334&lt;='db fasce di rischio'!$B$4,'db fasce di rischio'!$A$2,IF(AH334&lt;='db fasce di rischio'!$D$4,'db fasce di rischio'!$C$2,IF(AH334&lt;='db fasce di rischio'!$F$4,'db fasce di rischio'!$E$2,IF(AH334&lt;='db fasce di rischio'!$H$4,'db fasce di rischio'!$G$2,"")))))</f>
        <v>--</v>
      </c>
      <c r="AH334" s="109">
        <f t="shared" ref="AH334:AH348" si="107">AF334*AE334</f>
        <v>0</v>
      </c>
      <c r="AI334" s="108" t="str">
        <f t="shared" ref="AI334:AI348" si="108">AG334</f>
        <v>--</v>
      </c>
      <c r="AJ334" s="28"/>
      <c r="AK334" s="28"/>
    </row>
    <row r="335" spans="1:37" ht="21" hidden="1" outlineLevel="1" x14ac:dyDescent="0.2">
      <c r="A335" s="161"/>
      <c r="B335" s="161"/>
      <c r="C335" s="24" t="s">
        <v>30</v>
      </c>
      <c r="D335" s="24" t="s">
        <v>30</v>
      </c>
      <c r="E335" s="24" t="s">
        <v>30</v>
      </c>
      <c r="F335" s="24" t="s">
        <v>30</v>
      </c>
      <c r="G335" s="152" t="str">
        <f t="shared" ref="G335:G348" si="109">AG335</f>
        <v>--</v>
      </c>
      <c r="H335" s="109">
        <f t="shared" ref="H335:H348" si="110">AH335</f>
        <v>0</v>
      </c>
      <c r="I335" s="25" t="s">
        <v>30</v>
      </c>
      <c r="J335" s="31" t="s">
        <v>30</v>
      </c>
      <c r="K335" s="82"/>
      <c r="L335" s="31"/>
      <c r="M335" s="24"/>
      <c r="N335" s="24"/>
      <c r="O335" s="24"/>
      <c r="P335" s="24"/>
      <c r="Q335" s="161"/>
      <c r="R335" s="105"/>
      <c r="S335" s="106"/>
      <c r="T335" s="106"/>
      <c r="U335" s="106"/>
      <c r="V335" s="105"/>
      <c r="W335" s="107">
        <f t="shared" ref="W335:W348" si="111">SUM(R335:V335)/5</f>
        <v>0</v>
      </c>
      <c r="X335" s="106"/>
      <c r="Y335" s="106"/>
      <c r="Z335" s="106"/>
      <c r="AA335" s="106"/>
      <c r="AB335" s="106"/>
      <c r="AC335" s="107">
        <f t="shared" ref="AC335:AC348" si="112">SUM(X335:AB335)/5</f>
        <v>0</v>
      </c>
      <c r="AD335" s="108" t="str">
        <f>IF(AE335=0,"--",IF(AE335&lt;='[4]db fasce di rischio'!$B$4,'[4]db fasce di rischio'!$A$2,IF(AE335&lt;='[4]db fasce di rischio'!$D$4,'[4]db fasce di rischio'!$C$2,IF(AE335&lt;='[4]db fasce di rischio'!$F$4,'[4]db fasce di rischio'!$E$2,IF(AE335&lt;='[4]db fasce di rischio'!$H$4,'[4]db fasce di rischio'!$G$2,"")))))</f>
        <v>--</v>
      </c>
      <c r="AE335" s="109">
        <f t="shared" si="106"/>
        <v>0</v>
      </c>
      <c r="AF335" s="106"/>
      <c r="AG335" s="108" t="str">
        <f>IF(AH335=0,"--",IF(AH335&lt;='db fasce di rischio'!$B$4,'db fasce di rischio'!$A$2,IF(AH335&lt;='db fasce di rischio'!$D$4,'db fasce di rischio'!$C$2,IF(AH335&lt;='db fasce di rischio'!$F$4,'db fasce di rischio'!$E$2,IF(AH335&lt;='db fasce di rischio'!$H$4,'db fasce di rischio'!$G$2,"")))))</f>
        <v>--</v>
      </c>
      <c r="AH335" s="109">
        <f t="shared" si="107"/>
        <v>0</v>
      </c>
      <c r="AI335" s="108" t="str">
        <f t="shared" si="108"/>
        <v>--</v>
      </c>
      <c r="AJ335" s="28"/>
      <c r="AK335" s="28"/>
    </row>
    <row r="336" spans="1:37" ht="21" hidden="1" outlineLevel="1" x14ac:dyDescent="0.2">
      <c r="A336" s="161"/>
      <c r="B336" s="161"/>
      <c r="C336" s="24" t="s">
        <v>30</v>
      </c>
      <c r="D336" s="24" t="s">
        <v>30</v>
      </c>
      <c r="E336" s="24" t="s">
        <v>30</v>
      </c>
      <c r="F336" s="24" t="s">
        <v>30</v>
      </c>
      <c r="G336" s="152" t="str">
        <f t="shared" si="109"/>
        <v>--</v>
      </c>
      <c r="H336" s="109">
        <f t="shared" si="110"/>
        <v>0</v>
      </c>
      <c r="I336" s="25" t="s">
        <v>30</v>
      </c>
      <c r="J336" s="31" t="s">
        <v>30</v>
      </c>
      <c r="K336" s="82"/>
      <c r="L336" s="31"/>
      <c r="M336" s="24"/>
      <c r="N336" s="24"/>
      <c r="O336" s="24"/>
      <c r="P336" s="24"/>
      <c r="Q336" s="161"/>
      <c r="R336" s="105"/>
      <c r="S336" s="106"/>
      <c r="T336" s="106"/>
      <c r="U336" s="106"/>
      <c r="V336" s="105"/>
      <c r="W336" s="107">
        <f t="shared" si="111"/>
        <v>0</v>
      </c>
      <c r="X336" s="106"/>
      <c r="Y336" s="106"/>
      <c r="Z336" s="106"/>
      <c r="AA336" s="106"/>
      <c r="AB336" s="106"/>
      <c r="AC336" s="107">
        <f t="shared" si="112"/>
        <v>0</v>
      </c>
      <c r="AD336" s="108" t="str">
        <f>IF(AE336=0,"--",IF(AE336&lt;='[4]db fasce di rischio'!$B$4,'[4]db fasce di rischio'!$A$2,IF(AE336&lt;='[4]db fasce di rischio'!$D$4,'[4]db fasce di rischio'!$C$2,IF(AE336&lt;='[4]db fasce di rischio'!$F$4,'[4]db fasce di rischio'!$E$2,IF(AE336&lt;='[4]db fasce di rischio'!$H$4,'[4]db fasce di rischio'!$G$2,"")))))</f>
        <v>--</v>
      </c>
      <c r="AE336" s="109">
        <f t="shared" si="106"/>
        <v>0</v>
      </c>
      <c r="AF336" s="106"/>
      <c r="AG336" s="108" t="str">
        <f>IF(AH336=0,"--",IF(AH336&lt;='db fasce di rischio'!$B$4,'db fasce di rischio'!$A$2,IF(AH336&lt;='db fasce di rischio'!$D$4,'db fasce di rischio'!$C$2,IF(AH336&lt;='db fasce di rischio'!$F$4,'db fasce di rischio'!$E$2,IF(AH336&lt;='db fasce di rischio'!$H$4,'db fasce di rischio'!$G$2,"")))))</f>
        <v>--</v>
      </c>
      <c r="AH336" s="109">
        <f t="shared" si="107"/>
        <v>0</v>
      </c>
      <c r="AI336" s="108" t="str">
        <f t="shared" si="108"/>
        <v>--</v>
      </c>
      <c r="AJ336" s="28"/>
      <c r="AK336" s="28"/>
    </row>
    <row r="337" spans="1:37" ht="21" hidden="1" outlineLevel="1" x14ac:dyDescent="0.2">
      <c r="A337" s="161"/>
      <c r="B337" s="161"/>
      <c r="C337" s="24" t="s">
        <v>30</v>
      </c>
      <c r="D337" s="24" t="s">
        <v>30</v>
      </c>
      <c r="E337" s="24" t="s">
        <v>30</v>
      </c>
      <c r="F337" s="24" t="s">
        <v>30</v>
      </c>
      <c r="G337" s="152" t="str">
        <f t="shared" si="109"/>
        <v>--</v>
      </c>
      <c r="H337" s="109">
        <f t="shared" si="110"/>
        <v>0</v>
      </c>
      <c r="I337" s="25" t="s">
        <v>30</v>
      </c>
      <c r="J337" s="31" t="s">
        <v>30</v>
      </c>
      <c r="K337" s="82"/>
      <c r="L337" s="31"/>
      <c r="M337" s="24"/>
      <c r="N337" s="24"/>
      <c r="O337" s="24"/>
      <c r="P337" s="24"/>
      <c r="Q337" s="161"/>
      <c r="R337" s="105"/>
      <c r="S337" s="106"/>
      <c r="T337" s="106"/>
      <c r="U337" s="106"/>
      <c r="V337" s="105"/>
      <c r="W337" s="107">
        <f t="shared" si="111"/>
        <v>0</v>
      </c>
      <c r="X337" s="106"/>
      <c r="Y337" s="106"/>
      <c r="Z337" s="106"/>
      <c r="AA337" s="106"/>
      <c r="AB337" s="106"/>
      <c r="AC337" s="107">
        <f t="shared" si="112"/>
        <v>0</v>
      </c>
      <c r="AD337" s="108" t="str">
        <f>IF(AE337=0,"--",IF(AE337&lt;='[4]db fasce di rischio'!$B$4,'[4]db fasce di rischio'!$A$2,IF(AE337&lt;='[4]db fasce di rischio'!$D$4,'[4]db fasce di rischio'!$C$2,IF(AE337&lt;='[4]db fasce di rischio'!$F$4,'[4]db fasce di rischio'!$E$2,IF(AE337&lt;='[4]db fasce di rischio'!$H$4,'[4]db fasce di rischio'!$G$2,"")))))</f>
        <v>--</v>
      </c>
      <c r="AE337" s="109">
        <f t="shared" si="106"/>
        <v>0</v>
      </c>
      <c r="AF337" s="106"/>
      <c r="AG337" s="108" t="str">
        <f>IF(AH337=0,"--",IF(AH337&lt;='db fasce di rischio'!$B$4,'db fasce di rischio'!$A$2,IF(AH337&lt;='db fasce di rischio'!$D$4,'db fasce di rischio'!$C$2,IF(AH337&lt;='db fasce di rischio'!$F$4,'db fasce di rischio'!$E$2,IF(AH337&lt;='db fasce di rischio'!$H$4,'db fasce di rischio'!$G$2,"")))))</f>
        <v>--</v>
      </c>
      <c r="AH337" s="109">
        <f t="shared" si="107"/>
        <v>0</v>
      </c>
      <c r="AI337" s="108" t="str">
        <f t="shared" si="108"/>
        <v>--</v>
      </c>
      <c r="AJ337" s="28"/>
      <c r="AK337" s="28"/>
    </row>
    <row r="338" spans="1:37" ht="21" hidden="1" outlineLevel="1" x14ac:dyDescent="0.2">
      <c r="A338" s="161"/>
      <c r="B338" s="161"/>
      <c r="C338" s="24" t="s">
        <v>30</v>
      </c>
      <c r="D338" s="24" t="s">
        <v>30</v>
      </c>
      <c r="E338" s="24" t="s">
        <v>30</v>
      </c>
      <c r="F338" s="24" t="s">
        <v>30</v>
      </c>
      <c r="G338" s="152" t="str">
        <f t="shared" si="109"/>
        <v>--</v>
      </c>
      <c r="H338" s="109">
        <f t="shared" si="110"/>
        <v>0</v>
      </c>
      <c r="I338" s="25" t="s">
        <v>30</v>
      </c>
      <c r="J338" s="31" t="s">
        <v>30</v>
      </c>
      <c r="K338" s="82"/>
      <c r="L338" s="31"/>
      <c r="M338" s="24"/>
      <c r="N338" s="24"/>
      <c r="O338" s="24"/>
      <c r="P338" s="24"/>
      <c r="Q338" s="161"/>
      <c r="R338" s="105"/>
      <c r="S338" s="106"/>
      <c r="T338" s="106"/>
      <c r="U338" s="106"/>
      <c r="V338" s="105"/>
      <c r="W338" s="107">
        <f t="shared" si="111"/>
        <v>0</v>
      </c>
      <c r="X338" s="106"/>
      <c r="Y338" s="106"/>
      <c r="Z338" s="106"/>
      <c r="AA338" s="106"/>
      <c r="AB338" s="106"/>
      <c r="AC338" s="107">
        <f t="shared" si="112"/>
        <v>0</v>
      </c>
      <c r="AD338" s="108" t="str">
        <f>IF(AE338=0,"--",IF(AE338&lt;='[4]db fasce di rischio'!$B$4,'[4]db fasce di rischio'!$A$2,IF(AE338&lt;='[4]db fasce di rischio'!$D$4,'[4]db fasce di rischio'!$C$2,IF(AE338&lt;='[4]db fasce di rischio'!$F$4,'[4]db fasce di rischio'!$E$2,IF(AE338&lt;='[4]db fasce di rischio'!$H$4,'[4]db fasce di rischio'!$G$2,"")))))</f>
        <v>--</v>
      </c>
      <c r="AE338" s="109">
        <f t="shared" si="106"/>
        <v>0</v>
      </c>
      <c r="AF338" s="106"/>
      <c r="AG338" s="108" t="str">
        <f>IF(AH338=0,"--",IF(AH338&lt;='db fasce di rischio'!$B$4,'db fasce di rischio'!$A$2,IF(AH338&lt;='db fasce di rischio'!$D$4,'db fasce di rischio'!$C$2,IF(AH338&lt;='db fasce di rischio'!$F$4,'db fasce di rischio'!$E$2,IF(AH338&lt;='db fasce di rischio'!$H$4,'db fasce di rischio'!$G$2,"")))))</f>
        <v>--</v>
      </c>
      <c r="AH338" s="109">
        <f t="shared" si="107"/>
        <v>0</v>
      </c>
      <c r="AI338" s="108" t="str">
        <f t="shared" si="108"/>
        <v>--</v>
      </c>
      <c r="AJ338" s="28"/>
      <c r="AK338" s="28"/>
    </row>
    <row r="339" spans="1:37" ht="21" hidden="1" outlineLevel="1" x14ac:dyDescent="0.2">
      <c r="A339" s="161"/>
      <c r="B339" s="161"/>
      <c r="C339" s="24" t="s">
        <v>30</v>
      </c>
      <c r="D339" s="24" t="s">
        <v>30</v>
      </c>
      <c r="E339" s="24" t="s">
        <v>30</v>
      </c>
      <c r="F339" s="24" t="s">
        <v>30</v>
      </c>
      <c r="G339" s="152" t="str">
        <f t="shared" si="109"/>
        <v>--</v>
      </c>
      <c r="H339" s="109">
        <f t="shared" si="110"/>
        <v>0</v>
      </c>
      <c r="I339" s="25" t="s">
        <v>30</v>
      </c>
      <c r="J339" s="31" t="s">
        <v>30</v>
      </c>
      <c r="K339" s="82"/>
      <c r="L339" s="31"/>
      <c r="M339" s="24"/>
      <c r="N339" s="24"/>
      <c r="O339" s="24"/>
      <c r="P339" s="24"/>
      <c r="Q339" s="161"/>
      <c r="R339" s="105"/>
      <c r="S339" s="106"/>
      <c r="T339" s="106"/>
      <c r="U339" s="106"/>
      <c r="V339" s="105"/>
      <c r="W339" s="107">
        <f t="shared" si="111"/>
        <v>0</v>
      </c>
      <c r="X339" s="106"/>
      <c r="Y339" s="106"/>
      <c r="Z339" s="106"/>
      <c r="AA339" s="106"/>
      <c r="AB339" s="106"/>
      <c r="AC339" s="107">
        <f t="shared" si="112"/>
        <v>0</v>
      </c>
      <c r="AD339" s="108" t="str">
        <f>IF(AE339=0,"--",IF(AE339&lt;='[4]db fasce di rischio'!$B$4,'[4]db fasce di rischio'!$A$2,IF(AE339&lt;='[4]db fasce di rischio'!$D$4,'[4]db fasce di rischio'!$C$2,IF(AE339&lt;='[4]db fasce di rischio'!$F$4,'[4]db fasce di rischio'!$E$2,IF(AE339&lt;='[4]db fasce di rischio'!$H$4,'[4]db fasce di rischio'!$G$2,"")))))</f>
        <v>--</v>
      </c>
      <c r="AE339" s="109">
        <f t="shared" si="106"/>
        <v>0</v>
      </c>
      <c r="AF339" s="106"/>
      <c r="AG339" s="108" t="str">
        <f>IF(AH339=0,"--",IF(AH339&lt;='db fasce di rischio'!$B$4,'db fasce di rischio'!$A$2,IF(AH339&lt;='db fasce di rischio'!$D$4,'db fasce di rischio'!$C$2,IF(AH339&lt;='db fasce di rischio'!$F$4,'db fasce di rischio'!$E$2,IF(AH339&lt;='db fasce di rischio'!$H$4,'db fasce di rischio'!$G$2,"")))))</f>
        <v>--</v>
      </c>
      <c r="AH339" s="109">
        <f t="shared" si="107"/>
        <v>0</v>
      </c>
      <c r="AI339" s="108" t="str">
        <f t="shared" si="108"/>
        <v>--</v>
      </c>
      <c r="AJ339" s="28"/>
      <c r="AK339" s="28"/>
    </row>
    <row r="340" spans="1:37" ht="21" hidden="1" outlineLevel="1" x14ac:dyDescent="0.2">
      <c r="A340" s="161"/>
      <c r="B340" s="161"/>
      <c r="C340" s="24" t="s">
        <v>30</v>
      </c>
      <c r="D340" s="24" t="s">
        <v>30</v>
      </c>
      <c r="E340" s="24" t="s">
        <v>30</v>
      </c>
      <c r="F340" s="24" t="s">
        <v>30</v>
      </c>
      <c r="G340" s="152" t="str">
        <f t="shared" si="109"/>
        <v>--</v>
      </c>
      <c r="H340" s="109">
        <f t="shared" si="110"/>
        <v>0</v>
      </c>
      <c r="I340" s="25" t="s">
        <v>30</v>
      </c>
      <c r="J340" s="31" t="s">
        <v>30</v>
      </c>
      <c r="K340" s="82"/>
      <c r="L340" s="31"/>
      <c r="M340" s="24"/>
      <c r="N340" s="24"/>
      <c r="O340" s="24"/>
      <c r="P340" s="24"/>
      <c r="Q340" s="161"/>
      <c r="R340" s="105"/>
      <c r="S340" s="106"/>
      <c r="T340" s="106"/>
      <c r="U340" s="106"/>
      <c r="V340" s="105"/>
      <c r="W340" s="107">
        <f t="shared" si="111"/>
        <v>0</v>
      </c>
      <c r="X340" s="106"/>
      <c r="Y340" s="106"/>
      <c r="Z340" s="106"/>
      <c r="AA340" s="106"/>
      <c r="AB340" s="106"/>
      <c r="AC340" s="107">
        <f t="shared" si="112"/>
        <v>0</v>
      </c>
      <c r="AD340" s="108" t="str">
        <f>IF(AE340=0,"--",IF(AE340&lt;='[4]db fasce di rischio'!$B$4,'[4]db fasce di rischio'!$A$2,IF(AE340&lt;='[4]db fasce di rischio'!$D$4,'[4]db fasce di rischio'!$C$2,IF(AE340&lt;='[4]db fasce di rischio'!$F$4,'[4]db fasce di rischio'!$E$2,IF(AE340&lt;='[4]db fasce di rischio'!$H$4,'[4]db fasce di rischio'!$G$2,"")))))</f>
        <v>--</v>
      </c>
      <c r="AE340" s="109">
        <f t="shared" si="106"/>
        <v>0</v>
      </c>
      <c r="AF340" s="106"/>
      <c r="AG340" s="108" t="str">
        <f>IF(AH340=0,"--",IF(AH340&lt;='db fasce di rischio'!$B$4,'db fasce di rischio'!$A$2,IF(AH340&lt;='db fasce di rischio'!$D$4,'db fasce di rischio'!$C$2,IF(AH340&lt;='db fasce di rischio'!$F$4,'db fasce di rischio'!$E$2,IF(AH340&lt;='db fasce di rischio'!$H$4,'db fasce di rischio'!$G$2,"")))))</f>
        <v>--</v>
      </c>
      <c r="AH340" s="109">
        <f t="shared" si="107"/>
        <v>0</v>
      </c>
      <c r="AI340" s="108" t="str">
        <f t="shared" si="108"/>
        <v>--</v>
      </c>
      <c r="AJ340" s="28"/>
      <c r="AK340" s="28"/>
    </row>
    <row r="341" spans="1:37" ht="21" hidden="1" outlineLevel="1" x14ac:dyDescent="0.2">
      <c r="A341" s="161"/>
      <c r="B341" s="161"/>
      <c r="C341" s="24" t="s">
        <v>30</v>
      </c>
      <c r="D341" s="24" t="s">
        <v>30</v>
      </c>
      <c r="E341" s="24" t="s">
        <v>30</v>
      </c>
      <c r="F341" s="24" t="s">
        <v>30</v>
      </c>
      <c r="G341" s="152" t="str">
        <f t="shared" si="109"/>
        <v>--</v>
      </c>
      <c r="H341" s="109">
        <f t="shared" si="110"/>
        <v>0</v>
      </c>
      <c r="I341" s="25" t="s">
        <v>30</v>
      </c>
      <c r="J341" s="31" t="s">
        <v>30</v>
      </c>
      <c r="K341" s="82"/>
      <c r="L341" s="31"/>
      <c r="M341" s="24"/>
      <c r="N341" s="24"/>
      <c r="O341" s="24"/>
      <c r="P341" s="24"/>
      <c r="Q341" s="161"/>
      <c r="R341" s="105"/>
      <c r="S341" s="106"/>
      <c r="T341" s="106"/>
      <c r="U341" s="106"/>
      <c r="V341" s="105"/>
      <c r="W341" s="107">
        <f t="shared" si="111"/>
        <v>0</v>
      </c>
      <c r="X341" s="106"/>
      <c r="Y341" s="106"/>
      <c r="Z341" s="106"/>
      <c r="AA341" s="106"/>
      <c r="AB341" s="106"/>
      <c r="AC341" s="107">
        <f t="shared" si="112"/>
        <v>0</v>
      </c>
      <c r="AD341" s="108" t="str">
        <f>IF(AE341=0,"--",IF(AE341&lt;='[4]db fasce di rischio'!$B$4,'[4]db fasce di rischio'!$A$2,IF(AE341&lt;='[4]db fasce di rischio'!$D$4,'[4]db fasce di rischio'!$C$2,IF(AE341&lt;='[4]db fasce di rischio'!$F$4,'[4]db fasce di rischio'!$E$2,IF(AE341&lt;='[4]db fasce di rischio'!$H$4,'[4]db fasce di rischio'!$G$2,"")))))</f>
        <v>--</v>
      </c>
      <c r="AE341" s="109">
        <f t="shared" si="106"/>
        <v>0</v>
      </c>
      <c r="AF341" s="106"/>
      <c r="AG341" s="108" t="str">
        <f>IF(AH341=0,"--",IF(AH341&lt;='db fasce di rischio'!$B$4,'db fasce di rischio'!$A$2,IF(AH341&lt;='db fasce di rischio'!$D$4,'db fasce di rischio'!$C$2,IF(AH341&lt;='db fasce di rischio'!$F$4,'db fasce di rischio'!$E$2,IF(AH341&lt;='db fasce di rischio'!$H$4,'db fasce di rischio'!$G$2,"")))))</f>
        <v>--</v>
      </c>
      <c r="AH341" s="109">
        <f t="shared" si="107"/>
        <v>0</v>
      </c>
      <c r="AI341" s="108" t="str">
        <f t="shared" si="108"/>
        <v>--</v>
      </c>
      <c r="AJ341" s="28"/>
      <c r="AK341" s="28"/>
    </row>
    <row r="342" spans="1:37" ht="21" hidden="1" outlineLevel="1" x14ac:dyDescent="0.2">
      <c r="A342" s="161"/>
      <c r="B342" s="161"/>
      <c r="C342" s="24" t="s">
        <v>30</v>
      </c>
      <c r="D342" s="24" t="s">
        <v>30</v>
      </c>
      <c r="E342" s="24" t="s">
        <v>30</v>
      </c>
      <c r="F342" s="24" t="s">
        <v>30</v>
      </c>
      <c r="G342" s="152" t="str">
        <f t="shared" si="109"/>
        <v>--</v>
      </c>
      <c r="H342" s="109">
        <f t="shared" si="110"/>
        <v>0</v>
      </c>
      <c r="I342" s="25" t="s">
        <v>30</v>
      </c>
      <c r="J342" s="31" t="s">
        <v>30</v>
      </c>
      <c r="K342" s="83"/>
      <c r="L342" s="31"/>
      <c r="M342" s="24"/>
      <c r="N342" s="24"/>
      <c r="O342" s="24"/>
      <c r="P342" s="24"/>
      <c r="Q342" s="161"/>
      <c r="R342" s="105"/>
      <c r="S342" s="106"/>
      <c r="T342" s="106"/>
      <c r="U342" s="106"/>
      <c r="V342" s="105"/>
      <c r="W342" s="107">
        <f t="shared" si="111"/>
        <v>0</v>
      </c>
      <c r="X342" s="106"/>
      <c r="Y342" s="106"/>
      <c r="Z342" s="106"/>
      <c r="AA342" s="106"/>
      <c r="AB342" s="106"/>
      <c r="AC342" s="107">
        <f t="shared" si="112"/>
        <v>0</v>
      </c>
      <c r="AD342" s="108" t="str">
        <f>IF(AE342=0,"--",IF(AE342&lt;='[4]db fasce di rischio'!$B$4,'[4]db fasce di rischio'!$A$2,IF(AE342&lt;='[4]db fasce di rischio'!$D$4,'[4]db fasce di rischio'!$C$2,IF(AE342&lt;='[4]db fasce di rischio'!$F$4,'[4]db fasce di rischio'!$E$2,IF(AE342&lt;='[4]db fasce di rischio'!$H$4,'[4]db fasce di rischio'!$G$2,"")))))</f>
        <v>--</v>
      </c>
      <c r="AE342" s="109">
        <f t="shared" si="106"/>
        <v>0</v>
      </c>
      <c r="AF342" s="106"/>
      <c r="AG342" s="108" t="str">
        <f>IF(AH342=0,"--",IF(AH342&lt;='db fasce di rischio'!$B$4,'db fasce di rischio'!$A$2,IF(AH342&lt;='db fasce di rischio'!$D$4,'db fasce di rischio'!$C$2,IF(AH342&lt;='db fasce di rischio'!$F$4,'db fasce di rischio'!$E$2,IF(AH342&lt;='db fasce di rischio'!$H$4,'db fasce di rischio'!$G$2,"")))))</f>
        <v>--</v>
      </c>
      <c r="AH342" s="109">
        <f t="shared" si="107"/>
        <v>0</v>
      </c>
      <c r="AI342" s="108" t="str">
        <f t="shared" si="108"/>
        <v>--</v>
      </c>
      <c r="AJ342" s="28"/>
      <c r="AK342" s="28"/>
    </row>
    <row r="343" spans="1:37" ht="21" hidden="1" outlineLevel="1" x14ac:dyDescent="0.2">
      <c r="A343" s="161"/>
      <c r="B343" s="161"/>
      <c r="C343" s="24" t="s">
        <v>30</v>
      </c>
      <c r="D343" s="24" t="s">
        <v>30</v>
      </c>
      <c r="E343" s="24" t="s">
        <v>30</v>
      </c>
      <c r="F343" s="24" t="s">
        <v>30</v>
      </c>
      <c r="G343" s="152" t="str">
        <f t="shared" si="109"/>
        <v>--</v>
      </c>
      <c r="H343" s="109">
        <f t="shared" si="110"/>
        <v>0</v>
      </c>
      <c r="I343" s="25" t="s">
        <v>30</v>
      </c>
      <c r="J343" s="31" t="s">
        <v>30</v>
      </c>
      <c r="K343" s="83"/>
      <c r="L343" s="31"/>
      <c r="M343" s="24"/>
      <c r="N343" s="24"/>
      <c r="O343" s="24"/>
      <c r="P343" s="24"/>
      <c r="Q343" s="161"/>
      <c r="R343" s="105"/>
      <c r="S343" s="106"/>
      <c r="T343" s="106"/>
      <c r="U343" s="106"/>
      <c r="V343" s="105"/>
      <c r="W343" s="107">
        <f t="shared" si="111"/>
        <v>0</v>
      </c>
      <c r="X343" s="106"/>
      <c r="Y343" s="106"/>
      <c r="Z343" s="106"/>
      <c r="AA343" s="106"/>
      <c r="AB343" s="106"/>
      <c r="AC343" s="107">
        <f t="shared" si="112"/>
        <v>0</v>
      </c>
      <c r="AD343" s="108" t="str">
        <f>IF(AE343=0,"--",IF(AE343&lt;='[4]db fasce di rischio'!$B$4,'[4]db fasce di rischio'!$A$2,IF(AE343&lt;='[4]db fasce di rischio'!$D$4,'[4]db fasce di rischio'!$C$2,IF(AE343&lt;='[4]db fasce di rischio'!$F$4,'[4]db fasce di rischio'!$E$2,IF(AE343&lt;='[4]db fasce di rischio'!$H$4,'[4]db fasce di rischio'!$G$2,"")))))</f>
        <v>--</v>
      </c>
      <c r="AE343" s="109">
        <f t="shared" si="106"/>
        <v>0</v>
      </c>
      <c r="AF343" s="106"/>
      <c r="AG343" s="108" t="str">
        <f>IF(AH343=0,"--",IF(AH343&lt;='db fasce di rischio'!$B$4,'db fasce di rischio'!$A$2,IF(AH343&lt;='db fasce di rischio'!$D$4,'db fasce di rischio'!$C$2,IF(AH343&lt;='db fasce di rischio'!$F$4,'db fasce di rischio'!$E$2,IF(AH343&lt;='db fasce di rischio'!$H$4,'db fasce di rischio'!$G$2,"")))))</f>
        <v>--</v>
      </c>
      <c r="AH343" s="109">
        <f t="shared" si="107"/>
        <v>0</v>
      </c>
      <c r="AI343" s="108" t="str">
        <f t="shared" si="108"/>
        <v>--</v>
      </c>
      <c r="AJ343" s="28"/>
      <c r="AK343" s="28"/>
    </row>
    <row r="344" spans="1:37" ht="21" hidden="1" outlineLevel="1" x14ac:dyDescent="0.2">
      <c r="A344" s="161"/>
      <c r="B344" s="161"/>
      <c r="C344" s="24" t="s">
        <v>30</v>
      </c>
      <c r="D344" s="24" t="s">
        <v>30</v>
      </c>
      <c r="E344" s="24" t="s">
        <v>30</v>
      </c>
      <c r="F344" s="24" t="s">
        <v>30</v>
      </c>
      <c r="G344" s="152" t="str">
        <f t="shared" si="109"/>
        <v>--</v>
      </c>
      <c r="H344" s="109">
        <f t="shared" si="110"/>
        <v>0</v>
      </c>
      <c r="I344" s="25" t="s">
        <v>30</v>
      </c>
      <c r="J344" s="31" t="s">
        <v>30</v>
      </c>
      <c r="K344" s="83"/>
      <c r="L344" s="31"/>
      <c r="M344" s="24"/>
      <c r="N344" s="24"/>
      <c r="O344" s="24"/>
      <c r="P344" s="24"/>
      <c r="Q344" s="161"/>
      <c r="R344" s="105"/>
      <c r="S344" s="106"/>
      <c r="T344" s="106"/>
      <c r="U344" s="106"/>
      <c r="V344" s="105"/>
      <c r="W344" s="107">
        <f t="shared" si="111"/>
        <v>0</v>
      </c>
      <c r="X344" s="106"/>
      <c r="Y344" s="106"/>
      <c r="Z344" s="106"/>
      <c r="AA344" s="106"/>
      <c r="AB344" s="106"/>
      <c r="AC344" s="107">
        <f t="shared" si="112"/>
        <v>0</v>
      </c>
      <c r="AD344" s="108" t="str">
        <f>IF(AE344=0,"--",IF(AE344&lt;='[4]db fasce di rischio'!$B$4,'[4]db fasce di rischio'!$A$2,IF(AE344&lt;='[4]db fasce di rischio'!$D$4,'[4]db fasce di rischio'!$C$2,IF(AE344&lt;='[4]db fasce di rischio'!$F$4,'[4]db fasce di rischio'!$E$2,IF(AE344&lt;='[4]db fasce di rischio'!$H$4,'[4]db fasce di rischio'!$G$2,"")))))</f>
        <v>--</v>
      </c>
      <c r="AE344" s="109">
        <f t="shared" si="106"/>
        <v>0</v>
      </c>
      <c r="AF344" s="106"/>
      <c r="AG344" s="108" t="str">
        <f>IF(AH344=0,"--",IF(AH344&lt;='db fasce di rischio'!$B$4,'db fasce di rischio'!$A$2,IF(AH344&lt;='db fasce di rischio'!$D$4,'db fasce di rischio'!$C$2,IF(AH344&lt;='db fasce di rischio'!$F$4,'db fasce di rischio'!$E$2,IF(AH344&lt;='db fasce di rischio'!$H$4,'db fasce di rischio'!$G$2,"")))))</f>
        <v>--</v>
      </c>
      <c r="AH344" s="109">
        <f t="shared" si="107"/>
        <v>0</v>
      </c>
      <c r="AI344" s="108" t="str">
        <f t="shared" si="108"/>
        <v>--</v>
      </c>
      <c r="AJ344" s="28"/>
      <c r="AK344" s="28"/>
    </row>
    <row r="345" spans="1:37" ht="21" hidden="1" outlineLevel="1" x14ac:dyDescent="0.2">
      <c r="A345" s="161"/>
      <c r="B345" s="161"/>
      <c r="C345" s="24" t="s">
        <v>30</v>
      </c>
      <c r="D345" s="24" t="s">
        <v>30</v>
      </c>
      <c r="E345" s="24" t="s">
        <v>30</v>
      </c>
      <c r="F345" s="24" t="s">
        <v>30</v>
      </c>
      <c r="G345" s="152" t="str">
        <f t="shared" si="109"/>
        <v>--</v>
      </c>
      <c r="H345" s="109">
        <f t="shared" si="110"/>
        <v>0</v>
      </c>
      <c r="I345" s="25" t="s">
        <v>30</v>
      </c>
      <c r="J345" s="31" t="s">
        <v>30</v>
      </c>
      <c r="K345" s="83"/>
      <c r="L345" s="31"/>
      <c r="M345" s="24"/>
      <c r="N345" s="24"/>
      <c r="O345" s="24"/>
      <c r="P345" s="24"/>
      <c r="Q345" s="161"/>
      <c r="R345" s="105"/>
      <c r="S345" s="106"/>
      <c r="T345" s="106"/>
      <c r="U345" s="106"/>
      <c r="V345" s="105"/>
      <c r="W345" s="107">
        <f t="shared" si="111"/>
        <v>0</v>
      </c>
      <c r="X345" s="106"/>
      <c r="Y345" s="106"/>
      <c r="Z345" s="106"/>
      <c r="AA345" s="106"/>
      <c r="AB345" s="106"/>
      <c r="AC345" s="107">
        <f t="shared" si="112"/>
        <v>0</v>
      </c>
      <c r="AD345" s="108" t="str">
        <f>IF(AE345=0,"--",IF(AE345&lt;='[4]db fasce di rischio'!$B$4,'[4]db fasce di rischio'!$A$2,IF(AE345&lt;='[4]db fasce di rischio'!$D$4,'[4]db fasce di rischio'!$C$2,IF(AE345&lt;='[4]db fasce di rischio'!$F$4,'[4]db fasce di rischio'!$E$2,IF(AE345&lt;='[4]db fasce di rischio'!$H$4,'[4]db fasce di rischio'!$G$2,"")))))</f>
        <v>--</v>
      </c>
      <c r="AE345" s="109">
        <f t="shared" si="106"/>
        <v>0</v>
      </c>
      <c r="AF345" s="106"/>
      <c r="AG345" s="108" t="str">
        <f>IF(AH345=0,"--",IF(AH345&lt;='db fasce di rischio'!$B$4,'db fasce di rischio'!$A$2,IF(AH345&lt;='db fasce di rischio'!$D$4,'db fasce di rischio'!$C$2,IF(AH345&lt;='db fasce di rischio'!$F$4,'db fasce di rischio'!$E$2,IF(AH345&lt;='db fasce di rischio'!$H$4,'db fasce di rischio'!$G$2,"")))))</f>
        <v>--</v>
      </c>
      <c r="AH345" s="109">
        <f t="shared" si="107"/>
        <v>0</v>
      </c>
      <c r="AI345" s="108" t="str">
        <f t="shared" si="108"/>
        <v>--</v>
      </c>
      <c r="AJ345" s="28"/>
      <c r="AK345" s="28"/>
    </row>
    <row r="346" spans="1:37" ht="21" hidden="1" outlineLevel="1" x14ac:dyDescent="0.2">
      <c r="A346" s="161"/>
      <c r="B346" s="161"/>
      <c r="C346" s="24" t="s">
        <v>30</v>
      </c>
      <c r="D346" s="24" t="s">
        <v>30</v>
      </c>
      <c r="E346" s="24" t="s">
        <v>30</v>
      </c>
      <c r="F346" s="24" t="s">
        <v>30</v>
      </c>
      <c r="G346" s="152" t="str">
        <f t="shared" si="109"/>
        <v>--</v>
      </c>
      <c r="H346" s="109">
        <f t="shared" si="110"/>
        <v>0</v>
      </c>
      <c r="I346" s="25" t="s">
        <v>30</v>
      </c>
      <c r="J346" s="31" t="s">
        <v>30</v>
      </c>
      <c r="K346" s="82"/>
      <c r="L346" s="31"/>
      <c r="M346" s="24"/>
      <c r="N346" s="24"/>
      <c r="O346" s="24"/>
      <c r="P346" s="24"/>
      <c r="Q346" s="161"/>
      <c r="R346" s="105"/>
      <c r="S346" s="106"/>
      <c r="T346" s="106"/>
      <c r="U346" s="106"/>
      <c r="V346" s="105"/>
      <c r="W346" s="107">
        <f t="shared" si="111"/>
        <v>0</v>
      </c>
      <c r="X346" s="106"/>
      <c r="Y346" s="106"/>
      <c r="Z346" s="106"/>
      <c r="AA346" s="106"/>
      <c r="AB346" s="106"/>
      <c r="AC346" s="107">
        <f t="shared" si="112"/>
        <v>0</v>
      </c>
      <c r="AD346" s="108" t="str">
        <f>IF(AE346=0,"--",IF(AE346&lt;='[4]db fasce di rischio'!$B$4,'[4]db fasce di rischio'!$A$2,IF(AE346&lt;='[4]db fasce di rischio'!$D$4,'[4]db fasce di rischio'!$C$2,IF(AE346&lt;='[4]db fasce di rischio'!$F$4,'[4]db fasce di rischio'!$E$2,IF(AE346&lt;='[4]db fasce di rischio'!$H$4,'[4]db fasce di rischio'!$G$2,"")))))</f>
        <v>--</v>
      </c>
      <c r="AE346" s="109">
        <f t="shared" si="106"/>
        <v>0</v>
      </c>
      <c r="AF346" s="106"/>
      <c r="AG346" s="108" t="str">
        <f>IF(AH346=0,"--",IF(AH346&lt;='db fasce di rischio'!$B$4,'db fasce di rischio'!$A$2,IF(AH346&lt;='db fasce di rischio'!$D$4,'db fasce di rischio'!$C$2,IF(AH346&lt;='db fasce di rischio'!$F$4,'db fasce di rischio'!$E$2,IF(AH346&lt;='db fasce di rischio'!$H$4,'db fasce di rischio'!$G$2,"")))))</f>
        <v>--</v>
      </c>
      <c r="AH346" s="109">
        <f t="shared" si="107"/>
        <v>0</v>
      </c>
      <c r="AI346" s="108" t="str">
        <f t="shared" si="108"/>
        <v>--</v>
      </c>
      <c r="AJ346" s="28"/>
      <c r="AK346" s="28"/>
    </row>
    <row r="347" spans="1:37" ht="21" hidden="1" outlineLevel="1" x14ac:dyDescent="0.2">
      <c r="A347" s="161"/>
      <c r="B347" s="161"/>
      <c r="C347" s="24" t="s">
        <v>30</v>
      </c>
      <c r="D347" s="24" t="s">
        <v>30</v>
      </c>
      <c r="E347" s="24" t="s">
        <v>30</v>
      </c>
      <c r="F347" s="24" t="s">
        <v>30</v>
      </c>
      <c r="G347" s="152" t="str">
        <f t="shared" si="109"/>
        <v>--</v>
      </c>
      <c r="H347" s="109">
        <f t="shared" si="110"/>
        <v>0</v>
      </c>
      <c r="I347" s="25" t="s">
        <v>30</v>
      </c>
      <c r="J347" s="31" t="s">
        <v>30</v>
      </c>
      <c r="K347" s="82"/>
      <c r="L347" s="31"/>
      <c r="M347" s="24"/>
      <c r="N347" s="24"/>
      <c r="O347" s="24"/>
      <c r="P347" s="26"/>
      <c r="Q347" s="161"/>
      <c r="R347" s="105"/>
      <c r="S347" s="106"/>
      <c r="T347" s="106"/>
      <c r="U347" s="106"/>
      <c r="V347" s="105"/>
      <c r="W347" s="107">
        <f t="shared" si="111"/>
        <v>0</v>
      </c>
      <c r="X347" s="106"/>
      <c r="Y347" s="106"/>
      <c r="Z347" s="106"/>
      <c r="AA347" s="106"/>
      <c r="AB347" s="106"/>
      <c r="AC347" s="107">
        <f t="shared" si="112"/>
        <v>0</v>
      </c>
      <c r="AD347" s="108" t="str">
        <f>IF(AE347=0,"--",IF(AE347&lt;='[4]db fasce di rischio'!$B$4,'[4]db fasce di rischio'!$A$2,IF(AE347&lt;='[4]db fasce di rischio'!$D$4,'[4]db fasce di rischio'!$C$2,IF(AE347&lt;='[4]db fasce di rischio'!$F$4,'[4]db fasce di rischio'!$E$2,IF(AE347&lt;='[4]db fasce di rischio'!$H$4,'[4]db fasce di rischio'!$G$2,"")))))</f>
        <v>--</v>
      </c>
      <c r="AE347" s="109">
        <f t="shared" si="106"/>
        <v>0</v>
      </c>
      <c r="AF347" s="106"/>
      <c r="AG347" s="108" t="str">
        <f>IF(AH347=0,"--",IF(AH347&lt;='db fasce di rischio'!$B$4,'db fasce di rischio'!$A$2,IF(AH347&lt;='db fasce di rischio'!$D$4,'db fasce di rischio'!$C$2,IF(AH347&lt;='db fasce di rischio'!$F$4,'db fasce di rischio'!$E$2,IF(AH347&lt;='db fasce di rischio'!$H$4,'db fasce di rischio'!$G$2,"")))))</f>
        <v>--</v>
      </c>
      <c r="AH347" s="109">
        <f t="shared" si="107"/>
        <v>0</v>
      </c>
      <c r="AI347" s="108" t="str">
        <f t="shared" si="108"/>
        <v>--</v>
      </c>
      <c r="AJ347" s="28"/>
      <c r="AK347" s="28"/>
    </row>
    <row r="348" spans="1:37" ht="21" hidden="1" outlineLevel="1" x14ac:dyDescent="0.2">
      <c r="A348" s="161"/>
      <c r="B348" s="161"/>
      <c r="C348" s="24" t="s">
        <v>30</v>
      </c>
      <c r="D348" s="24" t="s">
        <v>30</v>
      </c>
      <c r="E348" s="24" t="s">
        <v>30</v>
      </c>
      <c r="F348" s="24" t="s">
        <v>30</v>
      </c>
      <c r="G348" s="152" t="str">
        <f t="shared" si="109"/>
        <v>--</v>
      </c>
      <c r="H348" s="109">
        <f t="shared" si="110"/>
        <v>0</v>
      </c>
      <c r="I348" s="25" t="s">
        <v>30</v>
      </c>
      <c r="J348" s="31" t="s">
        <v>30</v>
      </c>
      <c r="K348" s="82"/>
      <c r="L348" s="31"/>
      <c r="M348" s="24"/>
      <c r="N348" s="24"/>
      <c r="O348" s="24"/>
      <c r="P348" s="27"/>
      <c r="Q348" s="161"/>
      <c r="R348" s="105"/>
      <c r="S348" s="106"/>
      <c r="T348" s="106"/>
      <c r="U348" s="106"/>
      <c r="V348" s="105"/>
      <c r="W348" s="107">
        <f t="shared" si="111"/>
        <v>0</v>
      </c>
      <c r="X348" s="106"/>
      <c r="Y348" s="106"/>
      <c r="Z348" s="106"/>
      <c r="AA348" s="106"/>
      <c r="AB348" s="106"/>
      <c r="AC348" s="107">
        <f t="shared" si="112"/>
        <v>0</v>
      </c>
      <c r="AD348" s="108" t="str">
        <f>IF(AE348=0,"--",IF(AE348&lt;='[4]db fasce di rischio'!$B$4,'[4]db fasce di rischio'!$A$2,IF(AE348&lt;='[4]db fasce di rischio'!$D$4,'[4]db fasce di rischio'!$C$2,IF(AE348&lt;='[4]db fasce di rischio'!$F$4,'[4]db fasce di rischio'!$E$2,IF(AE348&lt;='[4]db fasce di rischio'!$H$4,'[4]db fasce di rischio'!$G$2,"")))))</f>
        <v>--</v>
      </c>
      <c r="AE348" s="109">
        <f t="shared" si="106"/>
        <v>0</v>
      </c>
      <c r="AF348" s="106"/>
      <c r="AG348" s="108" t="str">
        <f>IF(AH348=0,"--",IF(AH348&lt;='db fasce di rischio'!$B$4,'db fasce di rischio'!$A$2,IF(AH348&lt;='db fasce di rischio'!$D$4,'db fasce di rischio'!$C$2,IF(AH348&lt;='db fasce di rischio'!$F$4,'db fasce di rischio'!$E$2,IF(AH348&lt;='db fasce di rischio'!$H$4,'db fasce di rischio'!$G$2,"")))))</f>
        <v>--</v>
      </c>
      <c r="AH348" s="109">
        <f t="shared" si="107"/>
        <v>0</v>
      </c>
      <c r="AI348" s="108" t="str">
        <f t="shared" si="108"/>
        <v>--</v>
      </c>
      <c r="AJ348" s="28"/>
      <c r="AK348" s="28"/>
    </row>
    <row r="349" spans="1:37" ht="21" collapsed="1" x14ac:dyDescent="0.2">
      <c r="A349" s="160"/>
      <c r="B349" s="160"/>
      <c r="C349" s="87"/>
      <c r="D349" s="87"/>
      <c r="E349" s="87"/>
      <c r="F349" s="87"/>
      <c r="G349" s="87"/>
      <c r="H349" s="87"/>
      <c r="I349" s="87"/>
      <c r="J349" s="87"/>
      <c r="K349" s="168"/>
      <c r="L349" s="87"/>
      <c r="M349" s="87"/>
      <c r="N349" s="87"/>
      <c r="O349" s="87"/>
      <c r="P349" s="87"/>
      <c r="Q349" s="160"/>
      <c r="R349" s="28"/>
      <c r="S349" s="28"/>
      <c r="T349" s="28"/>
      <c r="U349" s="28"/>
      <c r="V349" s="28"/>
      <c r="W349" s="28"/>
      <c r="X349" s="28"/>
      <c r="Y349" s="28"/>
      <c r="Z349" s="28"/>
      <c r="AA349" s="28"/>
      <c r="AB349" s="28"/>
      <c r="AC349" s="28"/>
      <c r="AD349" s="28"/>
      <c r="AE349" s="28"/>
      <c r="AF349" s="28"/>
      <c r="AG349" s="28"/>
      <c r="AH349" s="28"/>
      <c r="AI349" s="28"/>
      <c r="AJ349" s="28"/>
      <c r="AK349" s="28"/>
    </row>
    <row r="350" spans="1:37" ht="90.6" customHeight="1" x14ac:dyDescent="0.2">
      <c r="A350" s="29"/>
      <c r="B350" s="29"/>
      <c r="C350" s="30" t="s">
        <v>665</v>
      </c>
      <c r="D350" s="30"/>
      <c r="E350" s="28"/>
      <c r="F350" s="28"/>
      <c r="G350" s="28"/>
      <c r="H350" s="28"/>
      <c r="I350" s="28"/>
      <c r="J350" s="28"/>
      <c r="K350" s="80"/>
      <c r="L350" s="28"/>
      <c r="M350" s="28"/>
      <c r="N350" s="28"/>
      <c r="O350" s="79" t="s">
        <v>6</v>
      </c>
      <c r="P350" s="79" t="s">
        <v>666</v>
      </c>
      <c r="Q350" s="28"/>
      <c r="R350" s="192" t="str">
        <f>'Val testo - PNA 2019'!$A$4</f>
        <v>Livello di interesse “esterno”(1.1)</v>
      </c>
      <c r="S350" s="192" t="str">
        <f>'Val testo - PNA 2019'!$A$12</f>
        <v>Grado di discrezionalità del decisore interno alla PA rispetto al processo (1.2)</v>
      </c>
      <c r="T350" s="192" t="str">
        <f>'Val testo - PNA 2019'!$A$20</f>
        <v>Manifestazione di eventi corruttivi o di maladministration in passato (1.3)</v>
      </c>
      <c r="U350" s="192" t="str">
        <f>'Val testo - PNA 2019'!$A$28</f>
        <v>Complessità/opacità del processo decisionale (1.4)</v>
      </c>
      <c r="V350" s="192" t="str">
        <f>'Val testo - PNA 2019'!$A$36</f>
        <v>Livello di collaborazione del responsabile del processo (1.5)</v>
      </c>
      <c r="W350" s="193" t="s">
        <v>1276</v>
      </c>
      <c r="X350" s="192" t="str">
        <f>'Val testo - PNA 2019'!$A$46</f>
        <v>Impatto organizzativo (2.1)</v>
      </c>
      <c r="Y350" s="192" t="str">
        <f>'Val testo - PNA 2019'!$A$54</f>
        <v>Impatto derivante dalla definizione dei ruoli/responsabilità (2.2)</v>
      </c>
      <c r="Z350" s="192" t="str">
        <f>'Val testo - PNA 2019'!$A$62</f>
        <v>Impatto economico (2.3)</v>
      </c>
      <c r="AA350" s="192" t="str">
        <f>'Val testo - PNA 2019'!$A$70</f>
        <v>Impatto reputazionale (2.4)</v>
      </c>
      <c r="AB350" s="192" t="str">
        <f>'Val testo - PNA 2019'!$A$78</f>
        <v>Impatto organizzativo, economico e sull'immagine (2.5)</v>
      </c>
      <c r="AC350" s="193" t="s">
        <v>1276</v>
      </c>
      <c r="AD350" s="194" t="s">
        <v>1277</v>
      </c>
      <c r="AE350" s="194" t="s">
        <v>1278</v>
      </c>
      <c r="AF350" s="174" t="s">
        <v>1382</v>
      </c>
      <c r="AG350" s="173" t="s">
        <v>1303</v>
      </c>
      <c r="AH350" s="173" t="s">
        <v>1304</v>
      </c>
      <c r="AI350" s="175" t="s">
        <v>1387</v>
      </c>
      <c r="AJ350" s="28"/>
      <c r="AK350" s="28"/>
    </row>
    <row r="351" spans="1:37" ht="30.6" customHeight="1" x14ac:dyDescent="0.2">
      <c r="A351" s="160"/>
      <c r="B351" s="160">
        <v>17</v>
      </c>
      <c r="C351" s="265" t="s">
        <v>1257</v>
      </c>
      <c r="D351" s="266"/>
      <c r="E351" s="267"/>
      <c r="F351" s="270"/>
      <c r="G351" s="270"/>
      <c r="H351" s="270"/>
      <c r="I351" s="270"/>
      <c r="J351" s="45" t="s">
        <v>11</v>
      </c>
      <c r="K351" s="271" t="s">
        <v>3</v>
      </c>
      <c r="L351" s="271"/>
      <c r="M351" s="37"/>
      <c r="N351" s="153" t="s">
        <v>667</v>
      </c>
      <c r="O351" s="154" t="str">
        <f>IF(P351=0,"--",IF(P351&lt;='db fasce di rischio'!$B$4,'db fasce di rischio'!$A$2,IF(P351&lt;='db fasce di rischio'!$D$4,'db fasce di rischio'!$C$2,IF(P351&lt;='db fasce di rischio'!$F$4,'db fasce di rischio'!$E$2,IF(P351&lt;='db fasce di rischio'!$H$4,'db fasce di rischio'!$G$2,"")))))</f>
        <v>--</v>
      </c>
      <c r="P351" s="155">
        <f>IF(AH351=0,MAX(AH351:AH369),AH351)</f>
        <v>0</v>
      </c>
      <c r="Q351" s="160"/>
      <c r="R351" s="105"/>
      <c r="S351" s="106"/>
      <c r="T351" s="106"/>
      <c r="U351" s="106"/>
      <c r="V351" s="105"/>
      <c r="W351" s="107">
        <f>SUM(R351:V351)/5</f>
        <v>0</v>
      </c>
      <c r="X351" s="106"/>
      <c r="Y351" s="106"/>
      <c r="Z351" s="106"/>
      <c r="AA351" s="106"/>
      <c r="AB351" s="106"/>
      <c r="AC351" s="107">
        <f>SUM(X351:AB351)/5</f>
        <v>0</v>
      </c>
      <c r="AD351" s="108" t="str">
        <f>IF(AE351=0,"--",IF(AE351&lt;='[4]db fasce di rischio'!$B$4,'[4]db fasce di rischio'!$A$2,IF(AE351&lt;='[4]db fasce di rischio'!$D$4,'[4]db fasce di rischio'!$C$2,IF(AE351&lt;='[4]db fasce di rischio'!$F$4,'[4]db fasce di rischio'!$E$2,IF(AE351&lt;='[4]db fasce di rischio'!$H$4,'[4]db fasce di rischio'!$G$2,"")))))</f>
        <v>--</v>
      </c>
      <c r="AE351" s="109">
        <f>W351*AC351</f>
        <v>0</v>
      </c>
      <c r="AF351" s="106"/>
      <c r="AG351" s="108" t="str">
        <f>IF(AH351=0,"--",IF(AH351&lt;='db fasce di rischio'!$B$4,'db fasce di rischio'!$A$2,IF(AH351&lt;='db fasce di rischio'!$D$4,'db fasce di rischio'!$C$2,IF(AH351&lt;='db fasce di rischio'!$F$4,'db fasce di rischio'!$E$2,IF(AH351&lt;='db fasce di rischio'!$H$4,'db fasce di rischio'!$G$2,"")))))</f>
        <v>--</v>
      </c>
      <c r="AH351" s="109">
        <f>IF(MAX(AH355:AH369)&gt;(AF351*AE351),MAX(AH355:AH369),AF351*AE351)</f>
        <v>0</v>
      </c>
      <c r="AI351" s="108" t="str">
        <f>AG351</f>
        <v>--</v>
      </c>
      <c r="AJ351" s="28"/>
      <c r="AK351" s="28"/>
    </row>
    <row r="352" spans="1:37" ht="59.45" customHeight="1" x14ac:dyDescent="0.2">
      <c r="A352" s="160"/>
      <c r="B352" s="160"/>
      <c r="C352" s="268"/>
      <c r="D352" s="269"/>
      <c r="E352" s="269"/>
      <c r="F352" s="164"/>
      <c r="G352" s="164"/>
      <c r="H352" s="164"/>
      <c r="I352" s="164"/>
      <c r="J352" s="164"/>
      <c r="K352" s="164"/>
      <c r="L352" s="164"/>
      <c r="M352" s="165"/>
      <c r="N352" s="272" t="s">
        <v>1302</v>
      </c>
      <c r="O352" s="272"/>
      <c r="P352" s="272"/>
      <c r="Q352" s="160"/>
      <c r="R352" s="160"/>
      <c r="S352" s="28"/>
      <c r="T352" s="28"/>
      <c r="U352" s="28"/>
      <c r="V352" s="28"/>
      <c r="W352" s="28"/>
      <c r="X352" s="28"/>
      <c r="Y352" s="28"/>
      <c r="Z352" s="28"/>
      <c r="AA352" s="28"/>
      <c r="AB352" s="28"/>
      <c r="AC352" s="28"/>
      <c r="AD352" s="28"/>
      <c r="AE352" s="28"/>
      <c r="AF352" s="28"/>
      <c r="AG352" s="28"/>
      <c r="AH352" s="28"/>
      <c r="AI352" s="28"/>
      <c r="AJ352" s="28"/>
      <c r="AK352" s="28"/>
    </row>
    <row r="353" spans="1:37" ht="31.5" hidden="1" customHeight="1" outlineLevel="1" x14ac:dyDescent="0.2">
      <c r="A353" s="160"/>
      <c r="B353" s="160"/>
      <c r="C353" s="260" t="s">
        <v>1256</v>
      </c>
      <c r="D353" s="261"/>
      <c r="E353" s="151"/>
      <c r="F353" s="151"/>
      <c r="G353" s="151"/>
      <c r="H353" s="151"/>
      <c r="I353" s="151"/>
      <c r="J353" s="151"/>
      <c r="K353" s="150"/>
      <c r="L353" s="151"/>
      <c r="M353" s="156">
        <f>SUM(I340:I348)</f>
        <v>0</v>
      </c>
      <c r="N353" s="157"/>
      <c r="O353" s="157"/>
      <c r="P353" s="157"/>
      <c r="Q353" s="160"/>
      <c r="R353" s="160"/>
      <c r="S353" s="28"/>
      <c r="T353" s="28"/>
      <c r="U353" s="28"/>
      <c r="V353" s="28"/>
      <c r="W353" s="28"/>
      <c r="X353" s="28"/>
      <c r="Y353" s="28"/>
      <c r="Z353" s="28"/>
      <c r="AA353" s="28"/>
      <c r="AB353" s="28"/>
      <c r="AC353" s="28"/>
      <c r="AD353" s="28"/>
      <c r="AE353" s="28"/>
      <c r="AF353" s="28"/>
      <c r="AG353" s="28"/>
      <c r="AH353" s="28"/>
      <c r="AI353" s="28"/>
      <c r="AJ353" s="28"/>
      <c r="AK353" s="28"/>
    </row>
    <row r="354" spans="1:37" ht="81.95" hidden="1" customHeight="1" outlineLevel="1" x14ac:dyDescent="0.2">
      <c r="A354" s="161"/>
      <c r="B354" s="161"/>
      <c r="C354" s="22" t="s">
        <v>905</v>
      </c>
      <c r="D354" s="22" t="s">
        <v>906</v>
      </c>
      <c r="E354" s="22" t="s">
        <v>971</v>
      </c>
      <c r="F354" s="22" t="s">
        <v>970</v>
      </c>
      <c r="G354" s="262" t="s">
        <v>1299</v>
      </c>
      <c r="H354" s="263"/>
      <c r="I354" s="22" t="s">
        <v>969</v>
      </c>
      <c r="J354" s="22" t="s">
        <v>907</v>
      </c>
      <c r="K354" s="45" t="s">
        <v>972</v>
      </c>
      <c r="L354" s="45" t="s">
        <v>908</v>
      </c>
      <c r="M354" s="22" t="s">
        <v>630</v>
      </c>
      <c r="N354" s="22" t="s">
        <v>668</v>
      </c>
      <c r="O354" s="22" t="s">
        <v>669</v>
      </c>
      <c r="P354" s="22" t="s">
        <v>670</v>
      </c>
      <c r="Q354" s="161"/>
      <c r="R354" s="192" t="str">
        <f>'Val testo - PNA 2019'!$A$4</f>
        <v>Livello di interesse “esterno”(1.1)</v>
      </c>
      <c r="S354" s="192" t="str">
        <f>'Val testo - PNA 2019'!$A$12</f>
        <v>Grado di discrezionalità del decisore interno alla PA rispetto al processo (1.2)</v>
      </c>
      <c r="T354" s="192" t="str">
        <f>'Val testo - PNA 2019'!$A$20</f>
        <v>Manifestazione di eventi corruttivi o di maladministration in passato (1.3)</v>
      </c>
      <c r="U354" s="192" t="str">
        <f>'Val testo - PNA 2019'!$A$28</f>
        <v>Complessità/opacità del processo decisionale (1.4)</v>
      </c>
      <c r="V354" s="192" t="str">
        <f>'Val testo - PNA 2019'!$A$36</f>
        <v>Livello di collaborazione del responsabile del processo (1.5)</v>
      </c>
      <c r="W354" s="193" t="s">
        <v>1276</v>
      </c>
      <c r="X354" s="192" t="str">
        <f>'Val testo - PNA 2019'!$A$46</f>
        <v>Impatto organizzativo (2.1)</v>
      </c>
      <c r="Y354" s="192" t="str">
        <f>'Val testo - PNA 2019'!$A$54</f>
        <v>Impatto derivante dalla definizione dei ruoli/responsabilità (2.2)</v>
      </c>
      <c r="Z354" s="192" t="str">
        <f>'Val testo - PNA 2019'!$A$62</f>
        <v>Impatto economico (2.3)</v>
      </c>
      <c r="AA354" s="192" t="str">
        <f>'Val testo - PNA 2019'!$A$70</f>
        <v>Impatto reputazionale (2.4)</v>
      </c>
      <c r="AB354" s="192" t="str">
        <f>'Val testo - PNA 2019'!$A$78</f>
        <v>Impatto organizzativo, economico e sull'immagine (2.5)</v>
      </c>
      <c r="AC354" s="193" t="s">
        <v>1276</v>
      </c>
      <c r="AD354" s="194" t="s">
        <v>1277</v>
      </c>
      <c r="AE354" s="194" t="s">
        <v>1278</v>
      </c>
      <c r="AF354" s="174" t="s">
        <v>1382</v>
      </c>
      <c r="AG354" s="173" t="s">
        <v>1303</v>
      </c>
      <c r="AH354" s="22" t="s">
        <v>1293</v>
      </c>
      <c r="AI354" s="22" t="s">
        <v>1387</v>
      </c>
      <c r="AJ354" s="28"/>
      <c r="AK354" s="28"/>
    </row>
    <row r="355" spans="1:37" ht="21" hidden="1" outlineLevel="1" x14ac:dyDescent="0.2">
      <c r="A355" s="161"/>
      <c r="B355" s="161"/>
      <c r="C355" s="24" t="s">
        <v>30</v>
      </c>
      <c r="D355" s="24" t="s">
        <v>30</v>
      </c>
      <c r="E355" s="24" t="s">
        <v>30</v>
      </c>
      <c r="F355" s="24" t="s">
        <v>30</v>
      </c>
      <c r="G355" s="152" t="str">
        <f>AG355</f>
        <v>--</v>
      </c>
      <c r="H355" s="109">
        <f>AH355</f>
        <v>0</v>
      </c>
      <c r="I355" s="25" t="s">
        <v>30</v>
      </c>
      <c r="J355" s="31" t="s">
        <v>30</v>
      </c>
      <c r="K355" s="82"/>
      <c r="L355" s="31"/>
      <c r="M355" s="24"/>
      <c r="N355" s="24"/>
      <c r="O355" s="24"/>
      <c r="P355" s="24"/>
      <c r="Q355" s="161"/>
      <c r="R355" s="105"/>
      <c r="S355" s="106"/>
      <c r="T355" s="106"/>
      <c r="U355" s="106"/>
      <c r="V355" s="105"/>
      <c r="W355" s="107">
        <f>SUM(R355:V355)/5</f>
        <v>0</v>
      </c>
      <c r="X355" s="106"/>
      <c r="Y355" s="106"/>
      <c r="Z355" s="106"/>
      <c r="AA355" s="106"/>
      <c r="AB355" s="106"/>
      <c r="AC355" s="107">
        <f>SUM(X355:AB355)/5</f>
        <v>0</v>
      </c>
      <c r="AD355" s="108" t="str">
        <f>IF(AE355=0,"--",IF(AE355&lt;='[4]db fasce di rischio'!$B$4,'[4]db fasce di rischio'!$A$2,IF(AE355&lt;='[4]db fasce di rischio'!$D$4,'[4]db fasce di rischio'!$C$2,IF(AE355&lt;='[4]db fasce di rischio'!$F$4,'[4]db fasce di rischio'!$E$2,IF(AE355&lt;='[4]db fasce di rischio'!$H$4,'[4]db fasce di rischio'!$G$2,"")))))</f>
        <v>--</v>
      </c>
      <c r="AE355" s="109">
        <f t="shared" ref="AE355:AE369" si="113">W355*AC355</f>
        <v>0</v>
      </c>
      <c r="AF355" s="106"/>
      <c r="AG355" s="108" t="str">
        <f>IF(AH355=0,"--",IF(AH355&lt;='db fasce di rischio'!$B$4,'db fasce di rischio'!$A$2,IF(AH355&lt;='db fasce di rischio'!$D$4,'db fasce di rischio'!$C$2,IF(AH355&lt;='db fasce di rischio'!$F$4,'db fasce di rischio'!$E$2,IF(AH355&lt;='db fasce di rischio'!$H$4,'db fasce di rischio'!$G$2,"")))))</f>
        <v>--</v>
      </c>
      <c r="AH355" s="109">
        <f t="shared" ref="AH355:AH369" si="114">AF355*AE355</f>
        <v>0</v>
      </c>
      <c r="AI355" s="108" t="str">
        <f t="shared" ref="AI355:AI369" si="115">AG355</f>
        <v>--</v>
      </c>
      <c r="AJ355" s="28"/>
      <c r="AK355" s="28"/>
    </row>
    <row r="356" spans="1:37" ht="21" hidden="1" outlineLevel="1" x14ac:dyDescent="0.2">
      <c r="A356" s="161"/>
      <c r="B356" s="161"/>
      <c r="C356" s="24" t="s">
        <v>30</v>
      </c>
      <c r="D356" s="24" t="s">
        <v>30</v>
      </c>
      <c r="E356" s="24" t="s">
        <v>30</v>
      </c>
      <c r="F356" s="24" t="s">
        <v>30</v>
      </c>
      <c r="G356" s="152" t="str">
        <f t="shared" ref="G356:G369" si="116">AG356</f>
        <v>--</v>
      </c>
      <c r="H356" s="109">
        <f t="shared" ref="H356:H369" si="117">AH356</f>
        <v>0</v>
      </c>
      <c r="I356" s="25" t="s">
        <v>30</v>
      </c>
      <c r="J356" s="31" t="s">
        <v>30</v>
      </c>
      <c r="K356" s="82"/>
      <c r="L356" s="31"/>
      <c r="M356" s="24"/>
      <c r="N356" s="24"/>
      <c r="O356" s="24"/>
      <c r="P356" s="24"/>
      <c r="Q356" s="161"/>
      <c r="R356" s="105"/>
      <c r="S356" s="106"/>
      <c r="T356" s="106"/>
      <c r="U356" s="106"/>
      <c r="V356" s="105"/>
      <c r="W356" s="107">
        <f t="shared" ref="W356:W369" si="118">SUM(R356:V356)/5</f>
        <v>0</v>
      </c>
      <c r="X356" s="106"/>
      <c r="Y356" s="106"/>
      <c r="Z356" s="106"/>
      <c r="AA356" s="106"/>
      <c r="AB356" s="106"/>
      <c r="AC356" s="107">
        <f t="shared" ref="AC356:AC369" si="119">SUM(X356:AB356)/5</f>
        <v>0</v>
      </c>
      <c r="AD356" s="108" t="str">
        <f>IF(AE356=0,"--",IF(AE356&lt;='[4]db fasce di rischio'!$B$4,'[4]db fasce di rischio'!$A$2,IF(AE356&lt;='[4]db fasce di rischio'!$D$4,'[4]db fasce di rischio'!$C$2,IF(AE356&lt;='[4]db fasce di rischio'!$F$4,'[4]db fasce di rischio'!$E$2,IF(AE356&lt;='[4]db fasce di rischio'!$H$4,'[4]db fasce di rischio'!$G$2,"")))))</f>
        <v>--</v>
      </c>
      <c r="AE356" s="109">
        <f t="shared" si="113"/>
        <v>0</v>
      </c>
      <c r="AF356" s="106"/>
      <c r="AG356" s="108" t="str">
        <f>IF(AH356=0,"--",IF(AH356&lt;='db fasce di rischio'!$B$4,'db fasce di rischio'!$A$2,IF(AH356&lt;='db fasce di rischio'!$D$4,'db fasce di rischio'!$C$2,IF(AH356&lt;='db fasce di rischio'!$F$4,'db fasce di rischio'!$E$2,IF(AH356&lt;='db fasce di rischio'!$H$4,'db fasce di rischio'!$G$2,"")))))</f>
        <v>--</v>
      </c>
      <c r="AH356" s="109">
        <f t="shared" si="114"/>
        <v>0</v>
      </c>
      <c r="AI356" s="108" t="str">
        <f t="shared" si="115"/>
        <v>--</v>
      </c>
      <c r="AJ356" s="28"/>
      <c r="AK356" s="28"/>
    </row>
    <row r="357" spans="1:37" ht="21" hidden="1" outlineLevel="1" x14ac:dyDescent="0.2">
      <c r="A357" s="161"/>
      <c r="B357" s="161"/>
      <c r="C357" s="24" t="s">
        <v>30</v>
      </c>
      <c r="D357" s="24" t="s">
        <v>30</v>
      </c>
      <c r="E357" s="24" t="s">
        <v>30</v>
      </c>
      <c r="F357" s="24" t="s">
        <v>30</v>
      </c>
      <c r="G357" s="152" t="str">
        <f t="shared" si="116"/>
        <v>--</v>
      </c>
      <c r="H357" s="109">
        <f t="shared" si="117"/>
        <v>0</v>
      </c>
      <c r="I357" s="25" t="s">
        <v>30</v>
      </c>
      <c r="J357" s="31" t="s">
        <v>30</v>
      </c>
      <c r="K357" s="82"/>
      <c r="L357" s="31"/>
      <c r="M357" s="24"/>
      <c r="N357" s="24"/>
      <c r="O357" s="24"/>
      <c r="P357" s="24"/>
      <c r="Q357" s="161"/>
      <c r="R357" s="105"/>
      <c r="S357" s="106"/>
      <c r="T357" s="106"/>
      <c r="U357" s="106"/>
      <c r="V357" s="105"/>
      <c r="W357" s="107">
        <f t="shared" si="118"/>
        <v>0</v>
      </c>
      <c r="X357" s="106"/>
      <c r="Y357" s="106"/>
      <c r="Z357" s="106"/>
      <c r="AA357" s="106"/>
      <c r="AB357" s="106"/>
      <c r="AC357" s="107">
        <f t="shared" si="119"/>
        <v>0</v>
      </c>
      <c r="AD357" s="108" t="str">
        <f>IF(AE357=0,"--",IF(AE357&lt;='[4]db fasce di rischio'!$B$4,'[4]db fasce di rischio'!$A$2,IF(AE357&lt;='[4]db fasce di rischio'!$D$4,'[4]db fasce di rischio'!$C$2,IF(AE357&lt;='[4]db fasce di rischio'!$F$4,'[4]db fasce di rischio'!$E$2,IF(AE357&lt;='[4]db fasce di rischio'!$H$4,'[4]db fasce di rischio'!$G$2,"")))))</f>
        <v>--</v>
      </c>
      <c r="AE357" s="109">
        <f t="shared" si="113"/>
        <v>0</v>
      </c>
      <c r="AF357" s="106"/>
      <c r="AG357" s="108" t="str">
        <f>IF(AH357=0,"--",IF(AH357&lt;='db fasce di rischio'!$B$4,'db fasce di rischio'!$A$2,IF(AH357&lt;='db fasce di rischio'!$D$4,'db fasce di rischio'!$C$2,IF(AH357&lt;='db fasce di rischio'!$F$4,'db fasce di rischio'!$E$2,IF(AH357&lt;='db fasce di rischio'!$H$4,'db fasce di rischio'!$G$2,"")))))</f>
        <v>--</v>
      </c>
      <c r="AH357" s="109">
        <f t="shared" si="114"/>
        <v>0</v>
      </c>
      <c r="AI357" s="108" t="str">
        <f t="shared" si="115"/>
        <v>--</v>
      </c>
      <c r="AJ357" s="28"/>
      <c r="AK357" s="28"/>
    </row>
    <row r="358" spans="1:37" ht="21" hidden="1" outlineLevel="1" x14ac:dyDescent="0.2">
      <c r="A358" s="161"/>
      <c r="B358" s="161"/>
      <c r="C358" s="24" t="s">
        <v>30</v>
      </c>
      <c r="D358" s="24" t="s">
        <v>30</v>
      </c>
      <c r="E358" s="24" t="s">
        <v>30</v>
      </c>
      <c r="F358" s="24" t="s">
        <v>30</v>
      </c>
      <c r="G358" s="152" t="str">
        <f t="shared" si="116"/>
        <v>--</v>
      </c>
      <c r="H358" s="109">
        <f t="shared" si="117"/>
        <v>0</v>
      </c>
      <c r="I358" s="25" t="s">
        <v>30</v>
      </c>
      <c r="J358" s="31" t="s">
        <v>30</v>
      </c>
      <c r="K358" s="82"/>
      <c r="L358" s="31"/>
      <c r="M358" s="24"/>
      <c r="N358" s="24"/>
      <c r="O358" s="24"/>
      <c r="P358" s="24"/>
      <c r="Q358" s="161"/>
      <c r="R358" s="105"/>
      <c r="S358" s="106"/>
      <c r="T358" s="106"/>
      <c r="U358" s="106"/>
      <c r="V358" s="105"/>
      <c r="W358" s="107">
        <f t="shared" si="118"/>
        <v>0</v>
      </c>
      <c r="X358" s="106"/>
      <c r="Y358" s="106"/>
      <c r="Z358" s="106"/>
      <c r="AA358" s="106"/>
      <c r="AB358" s="106"/>
      <c r="AC358" s="107">
        <f t="shared" si="119"/>
        <v>0</v>
      </c>
      <c r="AD358" s="108" t="str">
        <f>IF(AE358=0,"--",IF(AE358&lt;='[4]db fasce di rischio'!$B$4,'[4]db fasce di rischio'!$A$2,IF(AE358&lt;='[4]db fasce di rischio'!$D$4,'[4]db fasce di rischio'!$C$2,IF(AE358&lt;='[4]db fasce di rischio'!$F$4,'[4]db fasce di rischio'!$E$2,IF(AE358&lt;='[4]db fasce di rischio'!$H$4,'[4]db fasce di rischio'!$G$2,"")))))</f>
        <v>--</v>
      </c>
      <c r="AE358" s="109">
        <f t="shared" si="113"/>
        <v>0</v>
      </c>
      <c r="AF358" s="106"/>
      <c r="AG358" s="108" t="str">
        <f>IF(AH358=0,"--",IF(AH358&lt;='db fasce di rischio'!$B$4,'db fasce di rischio'!$A$2,IF(AH358&lt;='db fasce di rischio'!$D$4,'db fasce di rischio'!$C$2,IF(AH358&lt;='db fasce di rischio'!$F$4,'db fasce di rischio'!$E$2,IF(AH358&lt;='db fasce di rischio'!$H$4,'db fasce di rischio'!$G$2,"")))))</f>
        <v>--</v>
      </c>
      <c r="AH358" s="109">
        <f t="shared" si="114"/>
        <v>0</v>
      </c>
      <c r="AI358" s="108" t="str">
        <f t="shared" si="115"/>
        <v>--</v>
      </c>
      <c r="AJ358" s="28"/>
      <c r="AK358" s="28"/>
    </row>
    <row r="359" spans="1:37" ht="21" hidden="1" outlineLevel="1" x14ac:dyDescent="0.2">
      <c r="A359" s="161"/>
      <c r="B359" s="161"/>
      <c r="C359" s="24" t="s">
        <v>30</v>
      </c>
      <c r="D359" s="24" t="s">
        <v>30</v>
      </c>
      <c r="E359" s="24" t="s">
        <v>30</v>
      </c>
      <c r="F359" s="24" t="s">
        <v>30</v>
      </c>
      <c r="G359" s="152" t="str">
        <f t="shared" si="116"/>
        <v>--</v>
      </c>
      <c r="H359" s="109">
        <f t="shared" si="117"/>
        <v>0</v>
      </c>
      <c r="I359" s="25" t="s">
        <v>30</v>
      </c>
      <c r="J359" s="31" t="s">
        <v>30</v>
      </c>
      <c r="K359" s="82"/>
      <c r="L359" s="31"/>
      <c r="M359" s="24"/>
      <c r="N359" s="24"/>
      <c r="O359" s="24"/>
      <c r="P359" s="24"/>
      <c r="Q359" s="161"/>
      <c r="R359" s="105"/>
      <c r="S359" s="106"/>
      <c r="T359" s="106"/>
      <c r="U359" s="106"/>
      <c r="V359" s="105"/>
      <c r="W359" s="107">
        <f t="shared" si="118"/>
        <v>0</v>
      </c>
      <c r="X359" s="106"/>
      <c r="Y359" s="106"/>
      <c r="Z359" s="106"/>
      <c r="AA359" s="106"/>
      <c r="AB359" s="106"/>
      <c r="AC359" s="107">
        <f t="shared" si="119"/>
        <v>0</v>
      </c>
      <c r="AD359" s="108" t="str">
        <f>IF(AE359=0,"--",IF(AE359&lt;='[4]db fasce di rischio'!$B$4,'[4]db fasce di rischio'!$A$2,IF(AE359&lt;='[4]db fasce di rischio'!$D$4,'[4]db fasce di rischio'!$C$2,IF(AE359&lt;='[4]db fasce di rischio'!$F$4,'[4]db fasce di rischio'!$E$2,IF(AE359&lt;='[4]db fasce di rischio'!$H$4,'[4]db fasce di rischio'!$G$2,"")))))</f>
        <v>--</v>
      </c>
      <c r="AE359" s="109">
        <f t="shared" si="113"/>
        <v>0</v>
      </c>
      <c r="AF359" s="106"/>
      <c r="AG359" s="108" t="str">
        <f>IF(AH359=0,"--",IF(AH359&lt;='db fasce di rischio'!$B$4,'db fasce di rischio'!$A$2,IF(AH359&lt;='db fasce di rischio'!$D$4,'db fasce di rischio'!$C$2,IF(AH359&lt;='db fasce di rischio'!$F$4,'db fasce di rischio'!$E$2,IF(AH359&lt;='db fasce di rischio'!$H$4,'db fasce di rischio'!$G$2,"")))))</f>
        <v>--</v>
      </c>
      <c r="AH359" s="109">
        <f t="shared" si="114"/>
        <v>0</v>
      </c>
      <c r="AI359" s="108" t="str">
        <f t="shared" si="115"/>
        <v>--</v>
      </c>
      <c r="AJ359" s="28"/>
      <c r="AK359" s="28"/>
    </row>
    <row r="360" spans="1:37" ht="21" hidden="1" outlineLevel="1" x14ac:dyDescent="0.2">
      <c r="A360" s="161"/>
      <c r="B360" s="161"/>
      <c r="C360" s="24" t="s">
        <v>30</v>
      </c>
      <c r="D360" s="24" t="s">
        <v>30</v>
      </c>
      <c r="E360" s="24" t="s">
        <v>30</v>
      </c>
      <c r="F360" s="24" t="s">
        <v>30</v>
      </c>
      <c r="G360" s="152" t="str">
        <f t="shared" si="116"/>
        <v>--</v>
      </c>
      <c r="H360" s="109">
        <f t="shared" si="117"/>
        <v>0</v>
      </c>
      <c r="I360" s="25" t="s">
        <v>30</v>
      </c>
      <c r="J360" s="31" t="s">
        <v>30</v>
      </c>
      <c r="K360" s="82"/>
      <c r="L360" s="31"/>
      <c r="M360" s="24"/>
      <c r="N360" s="24"/>
      <c r="O360" s="24"/>
      <c r="P360" s="24"/>
      <c r="Q360" s="161"/>
      <c r="R360" s="105"/>
      <c r="S360" s="106"/>
      <c r="T360" s="106"/>
      <c r="U360" s="106"/>
      <c r="V360" s="105"/>
      <c r="W360" s="107">
        <f t="shared" si="118"/>
        <v>0</v>
      </c>
      <c r="X360" s="106"/>
      <c r="Y360" s="106"/>
      <c r="Z360" s="106"/>
      <c r="AA360" s="106"/>
      <c r="AB360" s="106"/>
      <c r="AC360" s="107">
        <f t="shared" si="119"/>
        <v>0</v>
      </c>
      <c r="AD360" s="108" t="str">
        <f>IF(AE360=0,"--",IF(AE360&lt;='[4]db fasce di rischio'!$B$4,'[4]db fasce di rischio'!$A$2,IF(AE360&lt;='[4]db fasce di rischio'!$D$4,'[4]db fasce di rischio'!$C$2,IF(AE360&lt;='[4]db fasce di rischio'!$F$4,'[4]db fasce di rischio'!$E$2,IF(AE360&lt;='[4]db fasce di rischio'!$H$4,'[4]db fasce di rischio'!$G$2,"")))))</f>
        <v>--</v>
      </c>
      <c r="AE360" s="109">
        <f t="shared" si="113"/>
        <v>0</v>
      </c>
      <c r="AF360" s="106"/>
      <c r="AG360" s="108" t="str">
        <f>IF(AH360=0,"--",IF(AH360&lt;='db fasce di rischio'!$B$4,'db fasce di rischio'!$A$2,IF(AH360&lt;='db fasce di rischio'!$D$4,'db fasce di rischio'!$C$2,IF(AH360&lt;='db fasce di rischio'!$F$4,'db fasce di rischio'!$E$2,IF(AH360&lt;='db fasce di rischio'!$H$4,'db fasce di rischio'!$G$2,"")))))</f>
        <v>--</v>
      </c>
      <c r="AH360" s="109">
        <f t="shared" si="114"/>
        <v>0</v>
      </c>
      <c r="AI360" s="108" t="str">
        <f t="shared" si="115"/>
        <v>--</v>
      </c>
      <c r="AJ360" s="28"/>
      <c r="AK360" s="28"/>
    </row>
    <row r="361" spans="1:37" ht="21" hidden="1" outlineLevel="1" x14ac:dyDescent="0.2">
      <c r="A361" s="161"/>
      <c r="B361" s="161"/>
      <c r="C361" s="24" t="s">
        <v>30</v>
      </c>
      <c r="D361" s="24" t="s">
        <v>30</v>
      </c>
      <c r="E361" s="24" t="s">
        <v>30</v>
      </c>
      <c r="F361" s="24" t="s">
        <v>30</v>
      </c>
      <c r="G361" s="152" t="str">
        <f t="shared" si="116"/>
        <v>--</v>
      </c>
      <c r="H361" s="109">
        <f t="shared" si="117"/>
        <v>0</v>
      </c>
      <c r="I361" s="25" t="s">
        <v>30</v>
      </c>
      <c r="J361" s="31" t="s">
        <v>30</v>
      </c>
      <c r="K361" s="82"/>
      <c r="L361" s="31"/>
      <c r="M361" s="24"/>
      <c r="N361" s="24"/>
      <c r="O361" s="24"/>
      <c r="P361" s="24"/>
      <c r="Q361" s="161"/>
      <c r="R361" s="105"/>
      <c r="S361" s="106"/>
      <c r="T361" s="106"/>
      <c r="U361" s="106"/>
      <c r="V361" s="105"/>
      <c r="W361" s="107">
        <f t="shared" si="118"/>
        <v>0</v>
      </c>
      <c r="X361" s="106"/>
      <c r="Y361" s="106"/>
      <c r="Z361" s="106"/>
      <c r="AA361" s="106"/>
      <c r="AB361" s="106"/>
      <c r="AC361" s="107">
        <f t="shared" si="119"/>
        <v>0</v>
      </c>
      <c r="AD361" s="108" t="str">
        <f>IF(AE361=0,"--",IF(AE361&lt;='[4]db fasce di rischio'!$B$4,'[4]db fasce di rischio'!$A$2,IF(AE361&lt;='[4]db fasce di rischio'!$D$4,'[4]db fasce di rischio'!$C$2,IF(AE361&lt;='[4]db fasce di rischio'!$F$4,'[4]db fasce di rischio'!$E$2,IF(AE361&lt;='[4]db fasce di rischio'!$H$4,'[4]db fasce di rischio'!$G$2,"")))))</f>
        <v>--</v>
      </c>
      <c r="AE361" s="109">
        <f t="shared" si="113"/>
        <v>0</v>
      </c>
      <c r="AF361" s="106"/>
      <c r="AG361" s="108" t="str">
        <f>IF(AH361=0,"--",IF(AH361&lt;='db fasce di rischio'!$B$4,'db fasce di rischio'!$A$2,IF(AH361&lt;='db fasce di rischio'!$D$4,'db fasce di rischio'!$C$2,IF(AH361&lt;='db fasce di rischio'!$F$4,'db fasce di rischio'!$E$2,IF(AH361&lt;='db fasce di rischio'!$H$4,'db fasce di rischio'!$G$2,"")))))</f>
        <v>--</v>
      </c>
      <c r="AH361" s="109">
        <f t="shared" si="114"/>
        <v>0</v>
      </c>
      <c r="AI361" s="108" t="str">
        <f t="shared" si="115"/>
        <v>--</v>
      </c>
      <c r="AJ361" s="28"/>
      <c r="AK361" s="28"/>
    </row>
    <row r="362" spans="1:37" ht="21" hidden="1" outlineLevel="1" x14ac:dyDescent="0.2">
      <c r="A362" s="161"/>
      <c r="B362" s="161"/>
      <c r="C362" s="24" t="s">
        <v>30</v>
      </c>
      <c r="D362" s="24" t="s">
        <v>30</v>
      </c>
      <c r="E362" s="24" t="s">
        <v>30</v>
      </c>
      <c r="F362" s="24" t="s">
        <v>30</v>
      </c>
      <c r="G362" s="152" t="str">
        <f t="shared" si="116"/>
        <v>--</v>
      </c>
      <c r="H362" s="109">
        <f t="shared" si="117"/>
        <v>0</v>
      </c>
      <c r="I362" s="25" t="s">
        <v>30</v>
      </c>
      <c r="J362" s="31" t="s">
        <v>30</v>
      </c>
      <c r="K362" s="82"/>
      <c r="L362" s="31"/>
      <c r="M362" s="24"/>
      <c r="N362" s="24"/>
      <c r="O362" s="24"/>
      <c r="P362" s="24"/>
      <c r="Q362" s="161"/>
      <c r="R362" s="105"/>
      <c r="S362" s="106"/>
      <c r="T362" s="106"/>
      <c r="U362" s="106"/>
      <c r="V362" s="105"/>
      <c r="W362" s="107">
        <f t="shared" si="118"/>
        <v>0</v>
      </c>
      <c r="X362" s="106"/>
      <c r="Y362" s="106"/>
      <c r="Z362" s="106"/>
      <c r="AA362" s="106"/>
      <c r="AB362" s="106"/>
      <c r="AC362" s="107">
        <f t="shared" si="119"/>
        <v>0</v>
      </c>
      <c r="AD362" s="108" t="str">
        <f>IF(AE362=0,"--",IF(AE362&lt;='[4]db fasce di rischio'!$B$4,'[4]db fasce di rischio'!$A$2,IF(AE362&lt;='[4]db fasce di rischio'!$D$4,'[4]db fasce di rischio'!$C$2,IF(AE362&lt;='[4]db fasce di rischio'!$F$4,'[4]db fasce di rischio'!$E$2,IF(AE362&lt;='[4]db fasce di rischio'!$H$4,'[4]db fasce di rischio'!$G$2,"")))))</f>
        <v>--</v>
      </c>
      <c r="AE362" s="109">
        <f t="shared" si="113"/>
        <v>0</v>
      </c>
      <c r="AF362" s="106"/>
      <c r="AG362" s="108" t="str">
        <f>IF(AH362=0,"--",IF(AH362&lt;='db fasce di rischio'!$B$4,'db fasce di rischio'!$A$2,IF(AH362&lt;='db fasce di rischio'!$D$4,'db fasce di rischio'!$C$2,IF(AH362&lt;='db fasce di rischio'!$F$4,'db fasce di rischio'!$E$2,IF(AH362&lt;='db fasce di rischio'!$H$4,'db fasce di rischio'!$G$2,"")))))</f>
        <v>--</v>
      </c>
      <c r="AH362" s="109">
        <f t="shared" si="114"/>
        <v>0</v>
      </c>
      <c r="AI362" s="108" t="str">
        <f t="shared" si="115"/>
        <v>--</v>
      </c>
      <c r="AJ362" s="28"/>
      <c r="AK362" s="28"/>
    </row>
    <row r="363" spans="1:37" ht="21" hidden="1" outlineLevel="1" x14ac:dyDescent="0.2">
      <c r="A363" s="161"/>
      <c r="B363" s="161"/>
      <c r="C363" s="24" t="s">
        <v>30</v>
      </c>
      <c r="D363" s="24" t="s">
        <v>30</v>
      </c>
      <c r="E363" s="24" t="s">
        <v>30</v>
      </c>
      <c r="F363" s="24" t="s">
        <v>30</v>
      </c>
      <c r="G363" s="152" t="str">
        <f t="shared" si="116"/>
        <v>--</v>
      </c>
      <c r="H363" s="109">
        <f t="shared" si="117"/>
        <v>0</v>
      </c>
      <c r="I363" s="25" t="s">
        <v>30</v>
      </c>
      <c r="J363" s="31" t="s">
        <v>30</v>
      </c>
      <c r="K363" s="83"/>
      <c r="L363" s="31"/>
      <c r="M363" s="24"/>
      <c r="N363" s="24"/>
      <c r="O363" s="24"/>
      <c r="P363" s="24"/>
      <c r="Q363" s="161"/>
      <c r="R363" s="105"/>
      <c r="S363" s="106"/>
      <c r="T363" s="106"/>
      <c r="U363" s="106"/>
      <c r="V363" s="105"/>
      <c r="W363" s="107">
        <f t="shared" si="118"/>
        <v>0</v>
      </c>
      <c r="X363" s="106"/>
      <c r="Y363" s="106"/>
      <c r="Z363" s="106"/>
      <c r="AA363" s="106"/>
      <c r="AB363" s="106"/>
      <c r="AC363" s="107">
        <f t="shared" si="119"/>
        <v>0</v>
      </c>
      <c r="AD363" s="108" t="str">
        <f>IF(AE363=0,"--",IF(AE363&lt;='[4]db fasce di rischio'!$B$4,'[4]db fasce di rischio'!$A$2,IF(AE363&lt;='[4]db fasce di rischio'!$D$4,'[4]db fasce di rischio'!$C$2,IF(AE363&lt;='[4]db fasce di rischio'!$F$4,'[4]db fasce di rischio'!$E$2,IF(AE363&lt;='[4]db fasce di rischio'!$H$4,'[4]db fasce di rischio'!$G$2,"")))))</f>
        <v>--</v>
      </c>
      <c r="AE363" s="109">
        <f t="shared" si="113"/>
        <v>0</v>
      </c>
      <c r="AF363" s="106"/>
      <c r="AG363" s="108" t="str">
        <f>IF(AH363=0,"--",IF(AH363&lt;='db fasce di rischio'!$B$4,'db fasce di rischio'!$A$2,IF(AH363&lt;='db fasce di rischio'!$D$4,'db fasce di rischio'!$C$2,IF(AH363&lt;='db fasce di rischio'!$F$4,'db fasce di rischio'!$E$2,IF(AH363&lt;='db fasce di rischio'!$H$4,'db fasce di rischio'!$G$2,"")))))</f>
        <v>--</v>
      </c>
      <c r="AH363" s="109">
        <f t="shared" si="114"/>
        <v>0</v>
      </c>
      <c r="AI363" s="108" t="str">
        <f t="shared" si="115"/>
        <v>--</v>
      </c>
      <c r="AJ363" s="28"/>
      <c r="AK363" s="28"/>
    </row>
    <row r="364" spans="1:37" ht="21" hidden="1" outlineLevel="1" x14ac:dyDescent="0.2">
      <c r="A364" s="161"/>
      <c r="B364" s="161"/>
      <c r="C364" s="24" t="s">
        <v>30</v>
      </c>
      <c r="D364" s="24" t="s">
        <v>30</v>
      </c>
      <c r="E364" s="24" t="s">
        <v>30</v>
      </c>
      <c r="F364" s="24" t="s">
        <v>30</v>
      </c>
      <c r="G364" s="152" t="str">
        <f t="shared" si="116"/>
        <v>--</v>
      </c>
      <c r="H364" s="109">
        <f t="shared" si="117"/>
        <v>0</v>
      </c>
      <c r="I364" s="25" t="s">
        <v>30</v>
      </c>
      <c r="J364" s="31" t="s">
        <v>30</v>
      </c>
      <c r="K364" s="83"/>
      <c r="L364" s="31"/>
      <c r="M364" s="24"/>
      <c r="N364" s="24"/>
      <c r="O364" s="24"/>
      <c r="P364" s="24"/>
      <c r="Q364" s="161"/>
      <c r="R364" s="105"/>
      <c r="S364" s="106"/>
      <c r="T364" s="106"/>
      <c r="U364" s="106"/>
      <c r="V364" s="105"/>
      <c r="W364" s="107">
        <f t="shared" si="118"/>
        <v>0</v>
      </c>
      <c r="X364" s="106"/>
      <c r="Y364" s="106"/>
      <c r="Z364" s="106"/>
      <c r="AA364" s="106"/>
      <c r="AB364" s="106"/>
      <c r="AC364" s="107">
        <f t="shared" si="119"/>
        <v>0</v>
      </c>
      <c r="AD364" s="108" t="str">
        <f>IF(AE364=0,"--",IF(AE364&lt;='[4]db fasce di rischio'!$B$4,'[4]db fasce di rischio'!$A$2,IF(AE364&lt;='[4]db fasce di rischio'!$D$4,'[4]db fasce di rischio'!$C$2,IF(AE364&lt;='[4]db fasce di rischio'!$F$4,'[4]db fasce di rischio'!$E$2,IF(AE364&lt;='[4]db fasce di rischio'!$H$4,'[4]db fasce di rischio'!$G$2,"")))))</f>
        <v>--</v>
      </c>
      <c r="AE364" s="109">
        <f t="shared" si="113"/>
        <v>0</v>
      </c>
      <c r="AF364" s="106"/>
      <c r="AG364" s="108" t="str">
        <f>IF(AH364=0,"--",IF(AH364&lt;='db fasce di rischio'!$B$4,'db fasce di rischio'!$A$2,IF(AH364&lt;='db fasce di rischio'!$D$4,'db fasce di rischio'!$C$2,IF(AH364&lt;='db fasce di rischio'!$F$4,'db fasce di rischio'!$E$2,IF(AH364&lt;='db fasce di rischio'!$H$4,'db fasce di rischio'!$G$2,"")))))</f>
        <v>--</v>
      </c>
      <c r="AH364" s="109">
        <f t="shared" si="114"/>
        <v>0</v>
      </c>
      <c r="AI364" s="108" t="str">
        <f t="shared" si="115"/>
        <v>--</v>
      </c>
      <c r="AJ364" s="28"/>
      <c r="AK364" s="28"/>
    </row>
    <row r="365" spans="1:37" ht="21" hidden="1" outlineLevel="1" x14ac:dyDescent="0.2">
      <c r="A365" s="161"/>
      <c r="B365" s="161"/>
      <c r="C365" s="24" t="s">
        <v>30</v>
      </c>
      <c r="D365" s="24" t="s">
        <v>30</v>
      </c>
      <c r="E365" s="24" t="s">
        <v>30</v>
      </c>
      <c r="F365" s="24" t="s">
        <v>30</v>
      </c>
      <c r="G365" s="152" t="str">
        <f t="shared" si="116"/>
        <v>--</v>
      </c>
      <c r="H365" s="109">
        <f t="shared" si="117"/>
        <v>0</v>
      </c>
      <c r="I365" s="25" t="s">
        <v>30</v>
      </c>
      <c r="J365" s="31" t="s">
        <v>30</v>
      </c>
      <c r="K365" s="83"/>
      <c r="L365" s="31"/>
      <c r="M365" s="24"/>
      <c r="N365" s="24"/>
      <c r="O365" s="24"/>
      <c r="P365" s="24"/>
      <c r="Q365" s="161"/>
      <c r="R365" s="105"/>
      <c r="S365" s="106"/>
      <c r="T365" s="106"/>
      <c r="U365" s="106"/>
      <c r="V365" s="105"/>
      <c r="W365" s="107">
        <f t="shared" si="118"/>
        <v>0</v>
      </c>
      <c r="X365" s="106"/>
      <c r="Y365" s="106"/>
      <c r="Z365" s="106"/>
      <c r="AA365" s="106"/>
      <c r="AB365" s="106"/>
      <c r="AC365" s="107">
        <f t="shared" si="119"/>
        <v>0</v>
      </c>
      <c r="AD365" s="108" t="str">
        <f>IF(AE365=0,"--",IF(AE365&lt;='[4]db fasce di rischio'!$B$4,'[4]db fasce di rischio'!$A$2,IF(AE365&lt;='[4]db fasce di rischio'!$D$4,'[4]db fasce di rischio'!$C$2,IF(AE365&lt;='[4]db fasce di rischio'!$F$4,'[4]db fasce di rischio'!$E$2,IF(AE365&lt;='[4]db fasce di rischio'!$H$4,'[4]db fasce di rischio'!$G$2,"")))))</f>
        <v>--</v>
      </c>
      <c r="AE365" s="109">
        <f t="shared" si="113"/>
        <v>0</v>
      </c>
      <c r="AF365" s="106"/>
      <c r="AG365" s="108" t="str">
        <f>IF(AH365=0,"--",IF(AH365&lt;='db fasce di rischio'!$B$4,'db fasce di rischio'!$A$2,IF(AH365&lt;='db fasce di rischio'!$D$4,'db fasce di rischio'!$C$2,IF(AH365&lt;='db fasce di rischio'!$F$4,'db fasce di rischio'!$E$2,IF(AH365&lt;='db fasce di rischio'!$H$4,'db fasce di rischio'!$G$2,"")))))</f>
        <v>--</v>
      </c>
      <c r="AH365" s="109">
        <f t="shared" si="114"/>
        <v>0</v>
      </c>
      <c r="AI365" s="108" t="str">
        <f t="shared" si="115"/>
        <v>--</v>
      </c>
      <c r="AJ365" s="28"/>
      <c r="AK365" s="28"/>
    </row>
    <row r="366" spans="1:37" ht="21" hidden="1" outlineLevel="1" x14ac:dyDescent="0.2">
      <c r="A366" s="161"/>
      <c r="B366" s="161"/>
      <c r="C366" s="24" t="s">
        <v>30</v>
      </c>
      <c r="D366" s="24" t="s">
        <v>30</v>
      </c>
      <c r="E366" s="24" t="s">
        <v>30</v>
      </c>
      <c r="F366" s="24" t="s">
        <v>30</v>
      </c>
      <c r="G366" s="152" t="str">
        <f t="shared" si="116"/>
        <v>--</v>
      </c>
      <c r="H366" s="109">
        <f t="shared" si="117"/>
        <v>0</v>
      </c>
      <c r="I366" s="25" t="s">
        <v>30</v>
      </c>
      <c r="J366" s="31" t="s">
        <v>30</v>
      </c>
      <c r="K366" s="83"/>
      <c r="L366" s="31"/>
      <c r="M366" s="24"/>
      <c r="N366" s="24"/>
      <c r="O366" s="24"/>
      <c r="P366" s="24"/>
      <c r="Q366" s="161"/>
      <c r="R366" s="105"/>
      <c r="S366" s="106"/>
      <c r="T366" s="106"/>
      <c r="U366" s="106"/>
      <c r="V366" s="105"/>
      <c r="W366" s="107">
        <f t="shared" si="118"/>
        <v>0</v>
      </c>
      <c r="X366" s="106"/>
      <c r="Y366" s="106"/>
      <c r="Z366" s="106"/>
      <c r="AA366" s="106"/>
      <c r="AB366" s="106"/>
      <c r="AC366" s="107">
        <f t="shared" si="119"/>
        <v>0</v>
      </c>
      <c r="AD366" s="108" t="str">
        <f>IF(AE366=0,"--",IF(AE366&lt;='[4]db fasce di rischio'!$B$4,'[4]db fasce di rischio'!$A$2,IF(AE366&lt;='[4]db fasce di rischio'!$D$4,'[4]db fasce di rischio'!$C$2,IF(AE366&lt;='[4]db fasce di rischio'!$F$4,'[4]db fasce di rischio'!$E$2,IF(AE366&lt;='[4]db fasce di rischio'!$H$4,'[4]db fasce di rischio'!$G$2,"")))))</f>
        <v>--</v>
      </c>
      <c r="AE366" s="109">
        <f t="shared" si="113"/>
        <v>0</v>
      </c>
      <c r="AF366" s="106"/>
      <c r="AG366" s="108" t="str">
        <f>IF(AH366=0,"--",IF(AH366&lt;='db fasce di rischio'!$B$4,'db fasce di rischio'!$A$2,IF(AH366&lt;='db fasce di rischio'!$D$4,'db fasce di rischio'!$C$2,IF(AH366&lt;='db fasce di rischio'!$F$4,'db fasce di rischio'!$E$2,IF(AH366&lt;='db fasce di rischio'!$H$4,'db fasce di rischio'!$G$2,"")))))</f>
        <v>--</v>
      </c>
      <c r="AH366" s="109">
        <f t="shared" si="114"/>
        <v>0</v>
      </c>
      <c r="AI366" s="108" t="str">
        <f t="shared" si="115"/>
        <v>--</v>
      </c>
      <c r="AJ366" s="28"/>
      <c r="AK366" s="28"/>
    </row>
    <row r="367" spans="1:37" ht="21" hidden="1" outlineLevel="1" x14ac:dyDescent="0.2">
      <c r="A367" s="161"/>
      <c r="B367" s="161"/>
      <c r="C367" s="24" t="s">
        <v>30</v>
      </c>
      <c r="D367" s="24" t="s">
        <v>30</v>
      </c>
      <c r="E367" s="24" t="s">
        <v>30</v>
      </c>
      <c r="F367" s="24" t="s">
        <v>30</v>
      </c>
      <c r="G367" s="152" t="str">
        <f t="shared" si="116"/>
        <v>--</v>
      </c>
      <c r="H367" s="109">
        <f t="shared" si="117"/>
        <v>0</v>
      </c>
      <c r="I367" s="25" t="s">
        <v>30</v>
      </c>
      <c r="J367" s="31" t="s">
        <v>30</v>
      </c>
      <c r="K367" s="82"/>
      <c r="L367" s="31"/>
      <c r="M367" s="24"/>
      <c r="N367" s="24"/>
      <c r="O367" s="24"/>
      <c r="P367" s="24"/>
      <c r="Q367" s="161"/>
      <c r="R367" s="105"/>
      <c r="S367" s="106"/>
      <c r="T367" s="106"/>
      <c r="U367" s="106"/>
      <c r="V367" s="105"/>
      <c r="W367" s="107">
        <f t="shared" si="118"/>
        <v>0</v>
      </c>
      <c r="X367" s="106"/>
      <c r="Y367" s="106"/>
      <c r="Z367" s="106"/>
      <c r="AA367" s="106"/>
      <c r="AB367" s="106"/>
      <c r="AC367" s="107">
        <f t="shared" si="119"/>
        <v>0</v>
      </c>
      <c r="AD367" s="108" t="str">
        <f>IF(AE367=0,"--",IF(AE367&lt;='[4]db fasce di rischio'!$B$4,'[4]db fasce di rischio'!$A$2,IF(AE367&lt;='[4]db fasce di rischio'!$D$4,'[4]db fasce di rischio'!$C$2,IF(AE367&lt;='[4]db fasce di rischio'!$F$4,'[4]db fasce di rischio'!$E$2,IF(AE367&lt;='[4]db fasce di rischio'!$H$4,'[4]db fasce di rischio'!$G$2,"")))))</f>
        <v>--</v>
      </c>
      <c r="AE367" s="109">
        <f t="shared" si="113"/>
        <v>0</v>
      </c>
      <c r="AF367" s="106"/>
      <c r="AG367" s="108" t="str">
        <f>IF(AH367=0,"--",IF(AH367&lt;='db fasce di rischio'!$B$4,'db fasce di rischio'!$A$2,IF(AH367&lt;='db fasce di rischio'!$D$4,'db fasce di rischio'!$C$2,IF(AH367&lt;='db fasce di rischio'!$F$4,'db fasce di rischio'!$E$2,IF(AH367&lt;='db fasce di rischio'!$H$4,'db fasce di rischio'!$G$2,"")))))</f>
        <v>--</v>
      </c>
      <c r="AH367" s="109">
        <f t="shared" si="114"/>
        <v>0</v>
      </c>
      <c r="AI367" s="108" t="str">
        <f t="shared" si="115"/>
        <v>--</v>
      </c>
      <c r="AJ367" s="28"/>
      <c r="AK367" s="28"/>
    </row>
    <row r="368" spans="1:37" ht="21" hidden="1" outlineLevel="1" x14ac:dyDescent="0.2">
      <c r="A368" s="161"/>
      <c r="B368" s="161"/>
      <c r="C368" s="24" t="s">
        <v>30</v>
      </c>
      <c r="D368" s="24" t="s">
        <v>30</v>
      </c>
      <c r="E368" s="24" t="s">
        <v>30</v>
      </c>
      <c r="F368" s="24" t="s">
        <v>30</v>
      </c>
      <c r="G368" s="152" t="str">
        <f t="shared" si="116"/>
        <v>--</v>
      </c>
      <c r="H368" s="109">
        <f t="shared" si="117"/>
        <v>0</v>
      </c>
      <c r="I368" s="25" t="s">
        <v>30</v>
      </c>
      <c r="J368" s="31" t="s">
        <v>30</v>
      </c>
      <c r="K368" s="82"/>
      <c r="L368" s="31"/>
      <c r="M368" s="24"/>
      <c r="N368" s="24"/>
      <c r="O368" s="24"/>
      <c r="P368" s="26"/>
      <c r="Q368" s="161"/>
      <c r="R368" s="105"/>
      <c r="S368" s="106"/>
      <c r="T368" s="106"/>
      <c r="U368" s="106"/>
      <c r="V368" s="105"/>
      <c r="W368" s="107">
        <f t="shared" si="118"/>
        <v>0</v>
      </c>
      <c r="X368" s="106"/>
      <c r="Y368" s="106"/>
      <c r="Z368" s="106"/>
      <c r="AA368" s="106"/>
      <c r="AB368" s="106"/>
      <c r="AC368" s="107">
        <f t="shared" si="119"/>
        <v>0</v>
      </c>
      <c r="AD368" s="108" t="str">
        <f>IF(AE368=0,"--",IF(AE368&lt;='[4]db fasce di rischio'!$B$4,'[4]db fasce di rischio'!$A$2,IF(AE368&lt;='[4]db fasce di rischio'!$D$4,'[4]db fasce di rischio'!$C$2,IF(AE368&lt;='[4]db fasce di rischio'!$F$4,'[4]db fasce di rischio'!$E$2,IF(AE368&lt;='[4]db fasce di rischio'!$H$4,'[4]db fasce di rischio'!$G$2,"")))))</f>
        <v>--</v>
      </c>
      <c r="AE368" s="109">
        <f t="shared" si="113"/>
        <v>0</v>
      </c>
      <c r="AF368" s="106"/>
      <c r="AG368" s="108" t="str">
        <f>IF(AH368=0,"--",IF(AH368&lt;='db fasce di rischio'!$B$4,'db fasce di rischio'!$A$2,IF(AH368&lt;='db fasce di rischio'!$D$4,'db fasce di rischio'!$C$2,IF(AH368&lt;='db fasce di rischio'!$F$4,'db fasce di rischio'!$E$2,IF(AH368&lt;='db fasce di rischio'!$H$4,'db fasce di rischio'!$G$2,"")))))</f>
        <v>--</v>
      </c>
      <c r="AH368" s="109">
        <f t="shared" si="114"/>
        <v>0</v>
      </c>
      <c r="AI368" s="108" t="str">
        <f t="shared" si="115"/>
        <v>--</v>
      </c>
      <c r="AJ368" s="28"/>
      <c r="AK368" s="28"/>
    </row>
    <row r="369" spans="1:37" ht="21" hidden="1" outlineLevel="1" x14ac:dyDescent="0.2">
      <c r="A369" s="161"/>
      <c r="B369" s="161"/>
      <c r="C369" s="24" t="s">
        <v>30</v>
      </c>
      <c r="D369" s="24" t="s">
        <v>30</v>
      </c>
      <c r="E369" s="24" t="s">
        <v>30</v>
      </c>
      <c r="F369" s="24" t="s">
        <v>30</v>
      </c>
      <c r="G369" s="152" t="str">
        <f t="shared" si="116"/>
        <v>--</v>
      </c>
      <c r="H369" s="109">
        <f t="shared" si="117"/>
        <v>0</v>
      </c>
      <c r="I369" s="25" t="s">
        <v>30</v>
      </c>
      <c r="J369" s="31" t="s">
        <v>30</v>
      </c>
      <c r="K369" s="82"/>
      <c r="L369" s="31"/>
      <c r="M369" s="24"/>
      <c r="N369" s="24"/>
      <c r="O369" s="24"/>
      <c r="P369" s="27"/>
      <c r="Q369" s="161"/>
      <c r="R369" s="105"/>
      <c r="S369" s="106"/>
      <c r="T369" s="106"/>
      <c r="U369" s="106"/>
      <c r="V369" s="105"/>
      <c r="W369" s="107">
        <f t="shared" si="118"/>
        <v>0</v>
      </c>
      <c r="X369" s="106"/>
      <c r="Y369" s="106"/>
      <c r="Z369" s="106"/>
      <c r="AA369" s="106"/>
      <c r="AB369" s="106"/>
      <c r="AC369" s="107">
        <f t="shared" si="119"/>
        <v>0</v>
      </c>
      <c r="AD369" s="108" t="str">
        <f>IF(AE369=0,"--",IF(AE369&lt;='[4]db fasce di rischio'!$B$4,'[4]db fasce di rischio'!$A$2,IF(AE369&lt;='[4]db fasce di rischio'!$D$4,'[4]db fasce di rischio'!$C$2,IF(AE369&lt;='[4]db fasce di rischio'!$F$4,'[4]db fasce di rischio'!$E$2,IF(AE369&lt;='[4]db fasce di rischio'!$H$4,'[4]db fasce di rischio'!$G$2,"")))))</f>
        <v>--</v>
      </c>
      <c r="AE369" s="109">
        <f t="shared" si="113"/>
        <v>0</v>
      </c>
      <c r="AF369" s="106"/>
      <c r="AG369" s="108" t="str">
        <f>IF(AH369=0,"--",IF(AH369&lt;='db fasce di rischio'!$B$4,'db fasce di rischio'!$A$2,IF(AH369&lt;='db fasce di rischio'!$D$4,'db fasce di rischio'!$C$2,IF(AH369&lt;='db fasce di rischio'!$F$4,'db fasce di rischio'!$E$2,IF(AH369&lt;='db fasce di rischio'!$H$4,'db fasce di rischio'!$G$2,"")))))</f>
        <v>--</v>
      </c>
      <c r="AH369" s="109">
        <f t="shared" si="114"/>
        <v>0</v>
      </c>
      <c r="AI369" s="108" t="str">
        <f t="shared" si="115"/>
        <v>--</v>
      </c>
      <c r="AJ369" s="28"/>
      <c r="AK369" s="28"/>
    </row>
    <row r="370" spans="1:37" ht="21" collapsed="1" x14ac:dyDescent="0.2">
      <c r="A370" s="160"/>
      <c r="B370" s="160"/>
      <c r="C370" s="87"/>
      <c r="D370" s="87"/>
      <c r="E370" s="87"/>
      <c r="F370" s="87"/>
      <c r="G370" s="87"/>
      <c r="H370" s="87"/>
      <c r="I370" s="87"/>
      <c r="J370" s="87"/>
      <c r="K370" s="168"/>
      <c r="L370" s="87"/>
      <c r="M370" s="87"/>
      <c r="N370" s="87"/>
      <c r="O370" s="87"/>
      <c r="P370" s="87"/>
      <c r="Q370" s="160"/>
      <c r="R370" s="28"/>
      <c r="S370" s="28"/>
      <c r="T370" s="28"/>
      <c r="U370" s="28"/>
      <c r="V370" s="28"/>
      <c r="W370" s="28"/>
      <c r="X370" s="28"/>
      <c r="Y370" s="28"/>
      <c r="Z370" s="28"/>
      <c r="AA370" s="28"/>
      <c r="AB370" s="28"/>
      <c r="AC370" s="28"/>
      <c r="AD370" s="28"/>
      <c r="AE370" s="28"/>
      <c r="AF370" s="28"/>
      <c r="AG370" s="28"/>
      <c r="AH370" s="28"/>
      <c r="AI370" s="28"/>
      <c r="AJ370" s="28"/>
      <c r="AK370" s="28"/>
    </row>
    <row r="371" spans="1:37" ht="90.6" customHeight="1" x14ac:dyDescent="0.2">
      <c r="A371" s="29"/>
      <c r="B371" s="29"/>
      <c r="C371" s="30" t="s">
        <v>665</v>
      </c>
      <c r="D371" s="30"/>
      <c r="E371" s="28"/>
      <c r="F371" s="28"/>
      <c r="G371" s="28"/>
      <c r="H371" s="28"/>
      <c r="I371" s="28"/>
      <c r="J371" s="28"/>
      <c r="K371" s="80"/>
      <c r="L371" s="28"/>
      <c r="M371" s="28"/>
      <c r="N371" s="28"/>
      <c r="O371" s="79" t="s">
        <v>6</v>
      </c>
      <c r="P371" s="79" t="s">
        <v>666</v>
      </c>
      <c r="Q371" s="28"/>
      <c r="R371" s="192" t="str">
        <f>'Val testo - PNA 2019'!$A$4</f>
        <v>Livello di interesse “esterno”(1.1)</v>
      </c>
      <c r="S371" s="192" t="str">
        <f>'Val testo - PNA 2019'!$A$12</f>
        <v>Grado di discrezionalità del decisore interno alla PA rispetto al processo (1.2)</v>
      </c>
      <c r="T371" s="192" t="str">
        <f>'Val testo - PNA 2019'!$A$20</f>
        <v>Manifestazione di eventi corruttivi o di maladministration in passato (1.3)</v>
      </c>
      <c r="U371" s="192" t="str">
        <f>'Val testo - PNA 2019'!$A$28</f>
        <v>Complessità/opacità del processo decisionale (1.4)</v>
      </c>
      <c r="V371" s="192" t="str">
        <f>'Val testo - PNA 2019'!$A$36</f>
        <v>Livello di collaborazione del responsabile del processo (1.5)</v>
      </c>
      <c r="W371" s="193" t="s">
        <v>1276</v>
      </c>
      <c r="X371" s="192" t="str">
        <f>'Val testo - PNA 2019'!$A$46</f>
        <v>Impatto organizzativo (2.1)</v>
      </c>
      <c r="Y371" s="192" t="str">
        <f>'Val testo - PNA 2019'!$A$54</f>
        <v>Impatto derivante dalla definizione dei ruoli/responsabilità (2.2)</v>
      </c>
      <c r="Z371" s="192" t="str">
        <f>'Val testo - PNA 2019'!$A$62</f>
        <v>Impatto economico (2.3)</v>
      </c>
      <c r="AA371" s="192" t="str">
        <f>'Val testo - PNA 2019'!$A$70</f>
        <v>Impatto reputazionale (2.4)</v>
      </c>
      <c r="AB371" s="192" t="str">
        <f>'Val testo - PNA 2019'!$A$78</f>
        <v>Impatto organizzativo, economico e sull'immagine (2.5)</v>
      </c>
      <c r="AC371" s="193" t="s">
        <v>1276</v>
      </c>
      <c r="AD371" s="194" t="s">
        <v>1277</v>
      </c>
      <c r="AE371" s="194" t="s">
        <v>1278</v>
      </c>
      <c r="AF371" s="174" t="s">
        <v>1382</v>
      </c>
      <c r="AG371" s="173" t="s">
        <v>1303</v>
      </c>
      <c r="AH371" s="173" t="s">
        <v>1304</v>
      </c>
      <c r="AI371" s="175" t="s">
        <v>1387</v>
      </c>
      <c r="AJ371" s="28"/>
      <c r="AK371" s="28"/>
    </row>
    <row r="372" spans="1:37" ht="30.6" customHeight="1" x14ac:dyDescent="0.2">
      <c r="A372" s="160"/>
      <c r="B372" s="160">
        <v>18</v>
      </c>
      <c r="C372" s="265" t="s">
        <v>1257</v>
      </c>
      <c r="D372" s="266"/>
      <c r="E372" s="267"/>
      <c r="F372" s="270"/>
      <c r="G372" s="270"/>
      <c r="H372" s="270"/>
      <c r="I372" s="270"/>
      <c r="J372" s="45" t="s">
        <v>11</v>
      </c>
      <c r="K372" s="271" t="s">
        <v>3</v>
      </c>
      <c r="L372" s="271"/>
      <c r="M372" s="37"/>
      <c r="N372" s="153" t="s">
        <v>667</v>
      </c>
      <c r="O372" s="154" t="str">
        <f>IF(P372=0,"--",IF(P372&lt;='db fasce di rischio'!$B$4,'db fasce di rischio'!$A$2,IF(P372&lt;='db fasce di rischio'!$D$4,'db fasce di rischio'!$C$2,IF(P372&lt;='db fasce di rischio'!$F$4,'db fasce di rischio'!$E$2,IF(P372&lt;='db fasce di rischio'!$H$4,'db fasce di rischio'!$G$2,"")))))</f>
        <v>--</v>
      </c>
      <c r="P372" s="155">
        <f>IF(AH372=0,MAX(AH372:AH390),AH372)</f>
        <v>0</v>
      </c>
      <c r="Q372" s="160"/>
      <c r="R372" s="105"/>
      <c r="S372" s="106"/>
      <c r="T372" s="106"/>
      <c r="U372" s="106"/>
      <c r="V372" s="105"/>
      <c r="W372" s="107">
        <f>SUM(R372:V372)/5</f>
        <v>0</v>
      </c>
      <c r="X372" s="106"/>
      <c r="Y372" s="106"/>
      <c r="Z372" s="106"/>
      <c r="AA372" s="106"/>
      <c r="AB372" s="106"/>
      <c r="AC372" s="107">
        <f>SUM(X372:AB372)/5</f>
        <v>0</v>
      </c>
      <c r="AD372" s="108" t="str">
        <f>IF(AE372=0,"--",IF(AE372&lt;='[4]db fasce di rischio'!$B$4,'[4]db fasce di rischio'!$A$2,IF(AE372&lt;='[4]db fasce di rischio'!$D$4,'[4]db fasce di rischio'!$C$2,IF(AE372&lt;='[4]db fasce di rischio'!$F$4,'[4]db fasce di rischio'!$E$2,IF(AE372&lt;='[4]db fasce di rischio'!$H$4,'[4]db fasce di rischio'!$G$2,"")))))</f>
        <v>--</v>
      </c>
      <c r="AE372" s="109">
        <f>W372*AC372</f>
        <v>0</v>
      </c>
      <c r="AF372" s="106"/>
      <c r="AG372" s="108" t="str">
        <f>IF(AH372=0,"--",IF(AH372&lt;='db fasce di rischio'!$B$4,'db fasce di rischio'!$A$2,IF(AH372&lt;='db fasce di rischio'!$D$4,'db fasce di rischio'!$C$2,IF(AH372&lt;='db fasce di rischio'!$F$4,'db fasce di rischio'!$E$2,IF(AH372&lt;='db fasce di rischio'!$H$4,'db fasce di rischio'!$G$2,"")))))</f>
        <v>--</v>
      </c>
      <c r="AH372" s="109">
        <f>IF(MAX(AH376:AH390)&gt;(AF372*AE372),MAX(AH376:AH390),AF372*AE372)</f>
        <v>0</v>
      </c>
      <c r="AI372" s="108" t="str">
        <f>AG372</f>
        <v>--</v>
      </c>
      <c r="AJ372" s="28"/>
      <c r="AK372" s="28"/>
    </row>
    <row r="373" spans="1:37" ht="59.45" customHeight="1" x14ac:dyDescent="0.2">
      <c r="A373" s="160"/>
      <c r="B373" s="160"/>
      <c r="C373" s="268"/>
      <c r="D373" s="269"/>
      <c r="E373" s="269"/>
      <c r="F373" s="164"/>
      <c r="G373" s="164"/>
      <c r="H373" s="164"/>
      <c r="I373" s="164"/>
      <c r="J373" s="164"/>
      <c r="K373" s="164"/>
      <c r="L373" s="164"/>
      <c r="M373" s="165"/>
      <c r="N373" s="272" t="s">
        <v>1302</v>
      </c>
      <c r="O373" s="272"/>
      <c r="P373" s="272"/>
      <c r="Q373" s="160"/>
      <c r="R373" s="160"/>
      <c r="S373" s="28"/>
      <c r="T373" s="28"/>
      <c r="U373" s="28"/>
      <c r="V373" s="28"/>
      <c r="W373" s="28"/>
      <c r="X373" s="28"/>
      <c r="Y373" s="28"/>
      <c r="Z373" s="28"/>
      <c r="AA373" s="28"/>
      <c r="AB373" s="28"/>
      <c r="AC373" s="28"/>
      <c r="AD373" s="28"/>
      <c r="AE373" s="28"/>
      <c r="AF373" s="28"/>
      <c r="AG373" s="28"/>
      <c r="AH373" s="28"/>
      <c r="AI373" s="28"/>
      <c r="AJ373" s="28"/>
      <c r="AK373" s="28"/>
    </row>
    <row r="374" spans="1:37" ht="31.5" hidden="1" customHeight="1" outlineLevel="1" x14ac:dyDescent="0.2">
      <c r="A374" s="160"/>
      <c r="B374" s="160"/>
      <c r="C374" s="260" t="s">
        <v>1256</v>
      </c>
      <c r="D374" s="261"/>
      <c r="E374" s="151"/>
      <c r="F374" s="151"/>
      <c r="G374" s="151"/>
      <c r="H374" s="151"/>
      <c r="I374" s="151"/>
      <c r="J374" s="151"/>
      <c r="K374" s="150"/>
      <c r="L374" s="151"/>
      <c r="M374" s="156">
        <f>SUM(I361:I369)</f>
        <v>0</v>
      </c>
      <c r="N374" s="157"/>
      <c r="O374" s="157"/>
      <c r="P374" s="157"/>
      <c r="Q374" s="160"/>
      <c r="R374" s="160"/>
      <c r="S374" s="28"/>
      <c r="T374" s="28"/>
      <c r="U374" s="28"/>
      <c r="V374" s="28"/>
      <c r="W374" s="28"/>
      <c r="X374" s="28"/>
      <c r="Y374" s="28"/>
      <c r="Z374" s="28"/>
      <c r="AA374" s="28"/>
      <c r="AB374" s="28"/>
      <c r="AC374" s="28"/>
      <c r="AD374" s="28"/>
      <c r="AE374" s="28"/>
      <c r="AF374" s="28"/>
      <c r="AG374" s="28"/>
      <c r="AH374" s="28"/>
      <c r="AI374" s="28"/>
      <c r="AJ374" s="28"/>
      <c r="AK374" s="28"/>
    </row>
    <row r="375" spans="1:37" ht="81.95" hidden="1" customHeight="1" outlineLevel="1" x14ac:dyDescent="0.2">
      <c r="A375" s="161"/>
      <c r="B375" s="161"/>
      <c r="C375" s="22" t="s">
        <v>905</v>
      </c>
      <c r="D375" s="22" t="s">
        <v>906</v>
      </c>
      <c r="E375" s="22" t="s">
        <v>971</v>
      </c>
      <c r="F375" s="22" t="s">
        <v>970</v>
      </c>
      <c r="G375" s="262" t="s">
        <v>1299</v>
      </c>
      <c r="H375" s="263"/>
      <c r="I375" s="22" t="s">
        <v>969</v>
      </c>
      <c r="J375" s="22" t="s">
        <v>907</v>
      </c>
      <c r="K375" s="45" t="s">
        <v>972</v>
      </c>
      <c r="L375" s="45" t="s">
        <v>908</v>
      </c>
      <c r="M375" s="22" t="s">
        <v>630</v>
      </c>
      <c r="N375" s="22" t="s">
        <v>668</v>
      </c>
      <c r="O375" s="22" t="s">
        <v>669</v>
      </c>
      <c r="P375" s="22" t="s">
        <v>670</v>
      </c>
      <c r="Q375" s="161"/>
      <c r="R375" s="192" t="str">
        <f>'Val testo - PNA 2019'!$A$4</f>
        <v>Livello di interesse “esterno”(1.1)</v>
      </c>
      <c r="S375" s="192" t="str">
        <f>'Val testo - PNA 2019'!$A$12</f>
        <v>Grado di discrezionalità del decisore interno alla PA rispetto al processo (1.2)</v>
      </c>
      <c r="T375" s="192" t="str">
        <f>'Val testo - PNA 2019'!$A$20</f>
        <v>Manifestazione di eventi corruttivi o di maladministration in passato (1.3)</v>
      </c>
      <c r="U375" s="192" t="str">
        <f>'Val testo - PNA 2019'!$A$28</f>
        <v>Complessità/opacità del processo decisionale (1.4)</v>
      </c>
      <c r="V375" s="192" t="str">
        <f>'Val testo - PNA 2019'!$A$36</f>
        <v>Livello di collaborazione del responsabile del processo (1.5)</v>
      </c>
      <c r="W375" s="193" t="s">
        <v>1276</v>
      </c>
      <c r="X375" s="192" t="str">
        <f>'Val testo - PNA 2019'!$A$46</f>
        <v>Impatto organizzativo (2.1)</v>
      </c>
      <c r="Y375" s="192" t="str">
        <f>'Val testo - PNA 2019'!$A$54</f>
        <v>Impatto derivante dalla definizione dei ruoli/responsabilità (2.2)</v>
      </c>
      <c r="Z375" s="192" t="str">
        <f>'Val testo - PNA 2019'!$A$62</f>
        <v>Impatto economico (2.3)</v>
      </c>
      <c r="AA375" s="192" t="str">
        <f>'Val testo - PNA 2019'!$A$70</f>
        <v>Impatto reputazionale (2.4)</v>
      </c>
      <c r="AB375" s="192" t="str">
        <f>'Val testo - PNA 2019'!$A$78</f>
        <v>Impatto organizzativo, economico e sull'immagine (2.5)</v>
      </c>
      <c r="AC375" s="193" t="s">
        <v>1276</v>
      </c>
      <c r="AD375" s="194" t="s">
        <v>1277</v>
      </c>
      <c r="AE375" s="194" t="s">
        <v>1278</v>
      </c>
      <c r="AF375" s="174" t="s">
        <v>1382</v>
      </c>
      <c r="AG375" s="173" t="s">
        <v>1303</v>
      </c>
      <c r="AH375" s="22" t="s">
        <v>1293</v>
      </c>
      <c r="AI375" s="22" t="s">
        <v>1387</v>
      </c>
      <c r="AJ375" s="28"/>
      <c r="AK375" s="28"/>
    </row>
    <row r="376" spans="1:37" ht="21" hidden="1" outlineLevel="1" x14ac:dyDescent="0.2">
      <c r="A376" s="161"/>
      <c r="B376" s="161"/>
      <c r="C376" s="24" t="s">
        <v>30</v>
      </c>
      <c r="D376" s="24" t="s">
        <v>30</v>
      </c>
      <c r="E376" s="24" t="s">
        <v>30</v>
      </c>
      <c r="F376" s="24" t="s">
        <v>30</v>
      </c>
      <c r="G376" s="152" t="str">
        <f>AG376</f>
        <v>--</v>
      </c>
      <c r="H376" s="109">
        <f>AH376</f>
        <v>0</v>
      </c>
      <c r="I376" s="25" t="s">
        <v>30</v>
      </c>
      <c r="J376" s="31" t="s">
        <v>30</v>
      </c>
      <c r="K376" s="82"/>
      <c r="L376" s="31"/>
      <c r="M376" s="24"/>
      <c r="N376" s="24"/>
      <c r="O376" s="24"/>
      <c r="P376" s="24"/>
      <c r="Q376" s="161"/>
      <c r="R376" s="105"/>
      <c r="S376" s="106"/>
      <c r="T376" s="106"/>
      <c r="U376" s="106"/>
      <c r="V376" s="105"/>
      <c r="W376" s="107">
        <f>SUM(R376:V376)/5</f>
        <v>0</v>
      </c>
      <c r="X376" s="106"/>
      <c r="Y376" s="106"/>
      <c r="Z376" s="106"/>
      <c r="AA376" s="106"/>
      <c r="AB376" s="106"/>
      <c r="AC376" s="107">
        <f>SUM(X376:AB376)/5</f>
        <v>0</v>
      </c>
      <c r="AD376" s="108" t="str">
        <f>IF(AE376=0,"--",IF(AE376&lt;='[4]db fasce di rischio'!$B$4,'[4]db fasce di rischio'!$A$2,IF(AE376&lt;='[4]db fasce di rischio'!$D$4,'[4]db fasce di rischio'!$C$2,IF(AE376&lt;='[4]db fasce di rischio'!$F$4,'[4]db fasce di rischio'!$E$2,IF(AE376&lt;='[4]db fasce di rischio'!$H$4,'[4]db fasce di rischio'!$G$2,"")))))</f>
        <v>--</v>
      </c>
      <c r="AE376" s="109">
        <f t="shared" ref="AE376:AE390" si="120">W376*AC376</f>
        <v>0</v>
      </c>
      <c r="AF376" s="106"/>
      <c r="AG376" s="108" t="str">
        <f>IF(AH376=0,"--",IF(AH376&lt;='db fasce di rischio'!$B$4,'db fasce di rischio'!$A$2,IF(AH376&lt;='db fasce di rischio'!$D$4,'db fasce di rischio'!$C$2,IF(AH376&lt;='db fasce di rischio'!$F$4,'db fasce di rischio'!$E$2,IF(AH376&lt;='db fasce di rischio'!$H$4,'db fasce di rischio'!$G$2,"")))))</f>
        <v>--</v>
      </c>
      <c r="AH376" s="109">
        <f t="shared" ref="AH376:AH390" si="121">AF376*AE376</f>
        <v>0</v>
      </c>
      <c r="AI376" s="108" t="str">
        <f t="shared" ref="AI376:AI390" si="122">AG376</f>
        <v>--</v>
      </c>
      <c r="AJ376" s="28"/>
      <c r="AK376" s="28"/>
    </row>
    <row r="377" spans="1:37" ht="21" hidden="1" outlineLevel="1" x14ac:dyDescent="0.2">
      <c r="A377" s="161"/>
      <c r="B377" s="161"/>
      <c r="C377" s="24" t="s">
        <v>30</v>
      </c>
      <c r="D377" s="24" t="s">
        <v>30</v>
      </c>
      <c r="E377" s="24" t="s">
        <v>30</v>
      </c>
      <c r="F377" s="24" t="s">
        <v>30</v>
      </c>
      <c r="G377" s="152" t="str">
        <f t="shared" ref="G377:G390" si="123">AG377</f>
        <v>--</v>
      </c>
      <c r="H377" s="109">
        <f t="shared" ref="H377:H390" si="124">AH377</f>
        <v>0</v>
      </c>
      <c r="I377" s="25" t="s">
        <v>30</v>
      </c>
      <c r="J377" s="31" t="s">
        <v>30</v>
      </c>
      <c r="K377" s="82"/>
      <c r="L377" s="31"/>
      <c r="M377" s="24"/>
      <c r="N377" s="24"/>
      <c r="O377" s="24"/>
      <c r="P377" s="24"/>
      <c r="Q377" s="161"/>
      <c r="R377" s="105"/>
      <c r="S377" s="106"/>
      <c r="T377" s="106"/>
      <c r="U377" s="106"/>
      <c r="V377" s="105"/>
      <c r="W377" s="107">
        <f t="shared" ref="W377:W390" si="125">SUM(R377:V377)/5</f>
        <v>0</v>
      </c>
      <c r="X377" s="106"/>
      <c r="Y377" s="106"/>
      <c r="Z377" s="106"/>
      <c r="AA377" s="106"/>
      <c r="AB377" s="106"/>
      <c r="AC377" s="107">
        <f t="shared" ref="AC377:AC390" si="126">SUM(X377:AB377)/5</f>
        <v>0</v>
      </c>
      <c r="AD377" s="108" t="str">
        <f>IF(AE377=0,"--",IF(AE377&lt;='[4]db fasce di rischio'!$B$4,'[4]db fasce di rischio'!$A$2,IF(AE377&lt;='[4]db fasce di rischio'!$D$4,'[4]db fasce di rischio'!$C$2,IF(AE377&lt;='[4]db fasce di rischio'!$F$4,'[4]db fasce di rischio'!$E$2,IF(AE377&lt;='[4]db fasce di rischio'!$H$4,'[4]db fasce di rischio'!$G$2,"")))))</f>
        <v>--</v>
      </c>
      <c r="AE377" s="109">
        <f t="shared" si="120"/>
        <v>0</v>
      </c>
      <c r="AF377" s="106"/>
      <c r="AG377" s="108" t="str">
        <f>IF(AH377=0,"--",IF(AH377&lt;='db fasce di rischio'!$B$4,'db fasce di rischio'!$A$2,IF(AH377&lt;='db fasce di rischio'!$D$4,'db fasce di rischio'!$C$2,IF(AH377&lt;='db fasce di rischio'!$F$4,'db fasce di rischio'!$E$2,IF(AH377&lt;='db fasce di rischio'!$H$4,'db fasce di rischio'!$G$2,"")))))</f>
        <v>--</v>
      </c>
      <c r="AH377" s="109">
        <f t="shared" si="121"/>
        <v>0</v>
      </c>
      <c r="AI377" s="108" t="str">
        <f t="shared" si="122"/>
        <v>--</v>
      </c>
      <c r="AJ377" s="28"/>
      <c r="AK377" s="28"/>
    </row>
    <row r="378" spans="1:37" ht="21" hidden="1" outlineLevel="1" x14ac:dyDescent="0.2">
      <c r="A378" s="161"/>
      <c r="B378" s="161"/>
      <c r="C378" s="24" t="s">
        <v>30</v>
      </c>
      <c r="D378" s="24" t="s">
        <v>30</v>
      </c>
      <c r="E378" s="24" t="s">
        <v>30</v>
      </c>
      <c r="F378" s="24" t="s">
        <v>30</v>
      </c>
      <c r="G378" s="152" t="str">
        <f t="shared" si="123"/>
        <v>--</v>
      </c>
      <c r="H378" s="109">
        <f t="shared" si="124"/>
        <v>0</v>
      </c>
      <c r="I378" s="25" t="s">
        <v>30</v>
      </c>
      <c r="J378" s="31" t="s">
        <v>30</v>
      </c>
      <c r="K378" s="82"/>
      <c r="L378" s="31"/>
      <c r="M378" s="24"/>
      <c r="N378" s="24"/>
      <c r="O378" s="24"/>
      <c r="P378" s="24"/>
      <c r="Q378" s="161"/>
      <c r="R378" s="105"/>
      <c r="S378" s="106"/>
      <c r="T378" s="106"/>
      <c r="U378" s="106"/>
      <c r="V378" s="105"/>
      <c r="W378" s="107">
        <f t="shared" si="125"/>
        <v>0</v>
      </c>
      <c r="X378" s="106"/>
      <c r="Y378" s="106"/>
      <c r="Z378" s="106"/>
      <c r="AA378" s="106"/>
      <c r="AB378" s="106"/>
      <c r="AC378" s="107">
        <f t="shared" si="126"/>
        <v>0</v>
      </c>
      <c r="AD378" s="108" t="str">
        <f>IF(AE378=0,"--",IF(AE378&lt;='[4]db fasce di rischio'!$B$4,'[4]db fasce di rischio'!$A$2,IF(AE378&lt;='[4]db fasce di rischio'!$D$4,'[4]db fasce di rischio'!$C$2,IF(AE378&lt;='[4]db fasce di rischio'!$F$4,'[4]db fasce di rischio'!$E$2,IF(AE378&lt;='[4]db fasce di rischio'!$H$4,'[4]db fasce di rischio'!$G$2,"")))))</f>
        <v>--</v>
      </c>
      <c r="AE378" s="109">
        <f t="shared" si="120"/>
        <v>0</v>
      </c>
      <c r="AF378" s="106"/>
      <c r="AG378" s="108" t="str">
        <f>IF(AH378=0,"--",IF(AH378&lt;='db fasce di rischio'!$B$4,'db fasce di rischio'!$A$2,IF(AH378&lt;='db fasce di rischio'!$D$4,'db fasce di rischio'!$C$2,IF(AH378&lt;='db fasce di rischio'!$F$4,'db fasce di rischio'!$E$2,IF(AH378&lt;='db fasce di rischio'!$H$4,'db fasce di rischio'!$G$2,"")))))</f>
        <v>--</v>
      </c>
      <c r="AH378" s="109">
        <f t="shared" si="121"/>
        <v>0</v>
      </c>
      <c r="AI378" s="108" t="str">
        <f t="shared" si="122"/>
        <v>--</v>
      </c>
      <c r="AJ378" s="28"/>
      <c r="AK378" s="28"/>
    </row>
    <row r="379" spans="1:37" ht="21" hidden="1" outlineLevel="1" x14ac:dyDescent="0.2">
      <c r="A379" s="161"/>
      <c r="B379" s="161"/>
      <c r="C379" s="24" t="s">
        <v>30</v>
      </c>
      <c r="D379" s="24" t="s">
        <v>30</v>
      </c>
      <c r="E379" s="24" t="s">
        <v>30</v>
      </c>
      <c r="F379" s="24" t="s">
        <v>30</v>
      </c>
      <c r="G379" s="152" t="str">
        <f t="shared" si="123"/>
        <v>--</v>
      </c>
      <c r="H379" s="109">
        <f t="shared" si="124"/>
        <v>0</v>
      </c>
      <c r="I379" s="25" t="s">
        <v>30</v>
      </c>
      <c r="J379" s="31" t="s">
        <v>30</v>
      </c>
      <c r="K379" s="82"/>
      <c r="L379" s="31"/>
      <c r="M379" s="24"/>
      <c r="N379" s="24"/>
      <c r="O379" s="24"/>
      <c r="P379" s="24"/>
      <c r="Q379" s="161"/>
      <c r="R379" s="105"/>
      <c r="S379" s="106"/>
      <c r="T379" s="106"/>
      <c r="U379" s="106"/>
      <c r="V379" s="105"/>
      <c r="W379" s="107">
        <f t="shared" si="125"/>
        <v>0</v>
      </c>
      <c r="X379" s="106"/>
      <c r="Y379" s="106"/>
      <c r="Z379" s="106"/>
      <c r="AA379" s="106"/>
      <c r="AB379" s="106"/>
      <c r="AC379" s="107">
        <f t="shared" si="126"/>
        <v>0</v>
      </c>
      <c r="AD379" s="108" t="str">
        <f>IF(AE379=0,"--",IF(AE379&lt;='[4]db fasce di rischio'!$B$4,'[4]db fasce di rischio'!$A$2,IF(AE379&lt;='[4]db fasce di rischio'!$D$4,'[4]db fasce di rischio'!$C$2,IF(AE379&lt;='[4]db fasce di rischio'!$F$4,'[4]db fasce di rischio'!$E$2,IF(AE379&lt;='[4]db fasce di rischio'!$H$4,'[4]db fasce di rischio'!$G$2,"")))))</f>
        <v>--</v>
      </c>
      <c r="AE379" s="109">
        <f t="shared" si="120"/>
        <v>0</v>
      </c>
      <c r="AF379" s="106"/>
      <c r="AG379" s="108" t="str">
        <f>IF(AH379=0,"--",IF(AH379&lt;='db fasce di rischio'!$B$4,'db fasce di rischio'!$A$2,IF(AH379&lt;='db fasce di rischio'!$D$4,'db fasce di rischio'!$C$2,IF(AH379&lt;='db fasce di rischio'!$F$4,'db fasce di rischio'!$E$2,IF(AH379&lt;='db fasce di rischio'!$H$4,'db fasce di rischio'!$G$2,"")))))</f>
        <v>--</v>
      </c>
      <c r="AH379" s="109">
        <f t="shared" si="121"/>
        <v>0</v>
      </c>
      <c r="AI379" s="108" t="str">
        <f t="shared" si="122"/>
        <v>--</v>
      </c>
      <c r="AJ379" s="28"/>
      <c r="AK379" s="28"/>
    </row>
    <row r="380" spans="1:37" ht="21" hidden="1" outlineLevel="1" x14ac:dyDescent="0.2">
      <c r="A380" s="161"/>
      <c r="B380" s="161"/>
      <c r="C380" s="24" t="s">
        <v>30</v>
      </c>
      <c r="D380" s="24" t="s">
        <v>30</v>
      </c>
      <c r="E380" s="24" t="s">
        <v>30</v>
      </c>
      <c r="F380" s="24" t="s">
        <v>30</v>
      </c>
      <c r="G380" s="152" t="str">
        <f t="shared" si="123"/>
        <v>--</v>
      </c>
      <c r="H380" s="109">
        <f t="shared" si="124"/>
        <v>0</v>
      </c>
      <c r="I380" s="25" t="s">
        <v>30</v>
      </c>
      <c r="J380" s="31" t="s">
        <v>30</v>
      </c>
      <c r="K380" s="82"/>
      <c r="L380" s="31"/>
      <c r="M380" s="24"/>
      <c r="N380" s="24"/>
      <c r="O380" s="24"/>
      <c r="P380" s="24"/>
      <c r="Q380" s="161"/>
      <c r="R380" s="105"/>
      <c r="S380" s="106"/>
      <c r="T380" s="106"/>
      <c r="U380" s="106"/>
      <c r="V380" s="105"/>
      <c r="W380" s="107">
        <f t="shared" si="125"/>
        <v>0</v>
      </c>
      <c r="X380" s="106"/>
      <c r="Y380" s="106"/>
      <c r="Z380" s="106"/>
      <c r="AA380" s="106"/>
      <c r="AB380" s="106"/>
      <c r="AC380" s="107">
        <f t="shared" si="126"/>
        <v>0</v>
      </c>
      <c r="AD380" s="108" t="str">
        <f>IF(AE380=0,"--",IF(AE380&lt;='[4]db fasce di rischio'!$B$4,'[4]db fasce di rischio'!$A$2,IF(AE380&lt;='[4]db fasce di rischio'!$D$4,'[4]db fasce di rischio'!$C$2,IF(AE380&lt;='[4]db fasce di rischio'!$F$4,'[4]db fasce di rischio'!$E$2,IF(AE380&lt;='[4]db fasce di rischio'!$H$4,'[4]db fasce di rischio'!$G$2,"")))))</f>
        <v>--</v>
      </c>
      <c r="AE380" s="109">
        <f t="shared" si="120"/>
        <v>0</v>
      </c>
      <c r="AF380" s="106"/>
      <c r="AG380" s="108" t="str">
        <f>IF(AH380=0,"--",IF(AH380&lt;='db fasce di rischio'!$B$4,'db fasce di rischio'!$A$2,IF(AH380&lt;='db fasce di rischio'!$D$4,'db fasce di rischio'!$C$2,IF(AH380&lt;='db fasce di rischio'!$F$4,'db fasce di rischio'!$E$2,IF(AH380&lt;='db fasce di rischio'!$H$4,'db fasce di rischio'!$G$2,"")))))</f>
        <v>--</v>
      </c>
      <c r="AH380" s="109">
        <f t="shared" si="121"/>
        <v>0</v>
      </c>
      <c r="AI380" s="108" t="str">
        <f t="shared" si="122"/>
        <v>--</v>
      </c>
      <c r="AJ380" s="28"/>
      <c r="AK380" s="28"/>
    </row>
    <row r="381" spans="1:37" ht="21" hidden="1" outlineLevel="1" x14ac:dyDescent="0.2">
      <c r="A381" s="161"/>
      <c r="B381" s="161"/>
      <c r="C381" s="24" t="s">
        <v>30</v>
      </c>
      <c r="D381" s="24" t="s">
        <v>30</v>
      </c>
      <c r="E381" s="24" t="s">
        <v>30</v>
      </c>
      <c r="F381" s="24" t="s">
        <v>30</v>
      </c>
      <c r="G381" s="152" t="str">
        <f t="shared" si="123"/>
        <v>--</v>
      </c>
      <c r="H381" s="109">
        <f t="shared" si="124"/>
        <v>0</v>
      </c>
      <c r="I381" s="25" t="s">
        <v>30</v>
      </c>
      <c r="J381" s="31" t="s">
        <v>30</v>
      </c>
      <c r="K381" s="82"/>
      <c r="L381" s="31"/>
      <c r="M381" s="24"/>
      <c r="N381" s="24"/>
      <c r="O381" s="24"/>
      <c r="P381" s="24"/>
      <c r="Q381" s="161"/>
      <c r="R381" s="105"/>
      <c r="S381" s="106"/>
      <c r="T381" s="106"/>
      <c r="U381" s="106"/>
      <c r="V381" s="105"/>
      <c r="W381" s="107">
        <f t="shared" si="125"/>
        <v>0</v>
      </c>
      <c r="X381" s="106"/>
      <c r="Y381" s="106"/>
      <c r="Z381" s="106"/>
      <c r="AA381" s="106"/>
      <c r="AB381" s="106"/>
      <c r="AC381" s="107">
        <f t="shared" si="126"/>
        <v>0</v>
      </c>
      <c r="AD381" s="108" t="str">
        <f>IF(AE381=0,"--",IF(AE381&lt;='[4]db fasce di rischio'!$B$4,'[4]db fasce di rischio'!$A$2,IF(AE381&lt;='[4]db fasce di rischio'!$D$4,'[4]db fasce di rischio'!$C$2,IF(AE381&lt;='[4]db fasce di rischio'!$F$4,'[4]db fasce di rischio'!$E$2,IF(AE381&lt;='[4]db fasce di rischio'!$H$4,'[4]db fasce di rischio'!$G$2,"")))))</f>
        <v>--</v>
      </c>
      <c r="AE381" s="109">
        <f t="shared" si="120"/>
        <v>0</v>
      </c>
      <c r="AF381" s="106"/>
      <c r="AG381" s="108" t="str">
        <f>IF(AH381=0,"--",IF(AH381&lt;='db fasce di rischio'!$B$4,'db fasce di rischio'!$A$2,IF(AH381&lt;='db fasce di rischio'!$D$4,'db fasce di rischio'!$C$2,IF(AH381&lt;='db fasce di rischio'!$F$4,'db fasce di rischio'!$E$2,IF(AH381&lt;='db fasce di rischio'!$H$4,'db fasce di rischio'!$G$2,"")))))</f>
        <v>--</v>
      </c>
      <c r="AH381" s="109">
        <f t="shared" si="121"/>
        <v>0</v>
      </c>
      <c r="AI381" s="108" t="str">
        <f t="shared" si="122"/>
        <v>--</v>
      </c>
      <c r="AJ381" s="28"/>
      <c r="AK381" s="28"/>
    </row>
    <row r="382" spans="1:37" ht="21" hidden="1" outlineLevel="1" x14ac:dyDescent="0.2">
      <c r="A382" s="161"/>
      <c r="B382" s="161"/>
      <c r="C382" s="24" t="s">
        <v>30</v>
      </c>
      <c r="D382" s="24" t="s">
        <v>30</v>
      </c>
      <c r="E382" s="24" t="s">
        <v>30</v>
      </c>
      <c r="F382" s="24" t="s">
        <v>30</v>
      </c>
      <c r="G382" s="152" t="str">
        <f t="shared" si="123"/>
        <v>--</v>
      </c>
      <c r="H382" s="109">
        <f t="shared" si="124"/>
        <v>0</v>
      </c>
      <c r="I382" s="25" t="s">
        <v>30</v>
      </c>
      <c r="J382" s="31" t="s">
        <v>30</v>
      </c>
      <c r="K382" s="82"/>
      <c r="L382" s="31"/>
      <c r="M382" s="24"/>
      <c r="N382" s="24"/>
      <c r="O382" s="24"/>
      <c r="P382" s="24"/>
      <c r="Q382" s="161"/>
      <c r="R382" s="105"/>
      <c r="S382" s="106"/>
      <c r="T382" s="106"/>
      <c r="U382" s="106"/>
      <c r="V382" s="105"/>
      <c r="W382" s="107">
        <f t="shared" si="125"/>
        <v>0</v>
      </c>
      <c r="X382" s="106"/>
      <c r="Y382" s="106"/>
      <c r="Z382" s="106"/>
      <c r="AA382" s="106"/>
      <c r="AB382" s="106"/>
      <c r="AC382" s="107">
        <f t="shared" si="126"/>
        <v>0</v>
      </c>
      <c r="AD382" s="108" t="str">
        <f>IF(AE382=0,"--",IF(AE382&lt;='[4]db fasce di rischio'!$B$4,'[4]db fasce di rischio'!$A$2,IF(AE382&lt;='[4]db fasce di rischio'!$D$4,'[4]db fasce di rischio'!$C$2,IF(AE382&lt;='[4]db fasce di rischio'!$F$4,'[4]db fasce di rischio'!$E$2,IF(AE382&lt;='[4]db fasce di rischio'!$H$4,'[4]db fasce di rischio'!$G$2,"")))))</f>
        <v>--</v>
      </c>
      <c r="AE382" s="109">
        <f t="shared" si="120"/>
        <v>0</v>
      </c>
      <c r="AF382" s="106"/>
      <c r="AG382" s="108" t="str">
        <f>IF(AH382=0,"--",IF(AH382&lt;='db fasce di rischio'!$B$4,'db fasce di rischio'!$A$2,IF(AH382&lt;='db fasce di rischio'!$D$4,'db fasce di rischio'!$C$2,IF(AH382&lt;='db fasce di rischio'!$F$4,'db fasce di rischio'!$E$2,IF(AH382&lt;='db fasce di rischio'!$H$4,'db fasce di rischio'!$G$2,"")))))</f>
        <v>--</v>
      </c>
      <c r="AH382" s="109">
        <f t="shared" si="121"/>
        <v>0</v>
      </c>
      <c r="AI382" s="108" t="str">
        <f t="shared" si="122"/>
        <v>--</v>
      </c>
      <c r="AJ382" s="28"/>
      <c r="AK382" s="28"/>
    </row>
    <row r="383" spans="1:37" ht="21" hidden="1" outlineLevel="1" x14ac:dyDescent="0.2">
      <c r="A383" s="161"/>
      <c r="B383" s="161"/>
      <c r="C383" s="24" t="s">
        <v>30</v>
      </c>
      <c r="D383" s="24" t="s">
        <v>30</v>
      </c>
      <c r="E383" s="24" t="s">
        <v>30</v>
      </c>
      <c r="F383" s="24" t="s">
        <v>30</v>
      </c>
      <c r="G383" s="152" t="str">
        <f t="shared" si="123"/>
        <v>--</v>
      </c>
      <c r="H383" s="109">
        <f t="shared" si="124"/>
        <v>0</v>
      </c>
      <c r="I383" s="25" t="s">
        <v>30</v>
      </c>
      <c r="J383" s="31" t="s">
        <v>30</v>
      </c>
      <c r="K383" s="82"/>
      <c r="L383" s="31"/>
      <c r="M383" s="24"/>
      <c r="N383" s="24"/>
      <c r="O383" s="24"/>
      <c r="P383" s="24"/>
      <c r="Q383" s="161"/>
      <c r="R383" s="105"/>
      <c r="S383" s="106"/>
      <c r="T383" s="106"/>
      <c r="U383" s="106"/>
      <c r="V383" s="105"/>
      <c r="W383" s="107">
        <f t="shared" si="125"/>
        <v>0</v>
      </c>
      <c r="X383" s="106"/>
      <c r="Y383" s="106"/>
      <c r="Z383" s="106"/>
      <c r="AA383" s="106"/>
      <c r="AB383" s="106"/>
      <c r="AC383" s="107">
        <f t="shared" si="126"/>
        <v>0</v>
      </c>
      <c r="AD383" s="108" t="str">
        <f>IF(AE383=0,"--",IF(AE383&lt;='[4]db fasce di rischio'!$B$4,'[4]db fasce di rischio'!$A$2,IF(AE383&lt;='[4]db fasce di rischio'!$D$4,'[4]db fasce di rischio'!$C$2,IF(AE383&lt;='[4]db fasce di rischio'!$F$4,'[4]db fasce di rischio'!$E$2,IF(AE383&lt;='[4]db fasce di rischio'!$H$4,'[4]db fasce di rischio'!$G$2,"")))))</f>
        <v>--</v>
      </c>
      <c r="AE383" s="109">
        <f t="shared" si="120"/>
        <v>0</v>
      </c>
      <c r="AF383" s="106"/>
      <c r="AG383" s="108" t="str">
        <f>IF(AH383=0,"--",IF(AH383&lt;='db fasce di rischio'!$B$4,'db fasce di rischio'!$A$2,IF(AH383&lt;='db fasce di rischio'!$D$4,'db fasce di rischio'!$C$2,IF(AH383&lt;='db fasce di rischio'!$F$4,'db fasce di rischio'!$E$2,IF(AH383&lt;='db fasce di rischio'!$H$4,'db fasce di rischio'!$G$2,"")))))</f>
        <v>--</v>
      </c>
      <c r="AH383" s="109">
        <f t="shared" si="121"/>
        <v>0</v>
      </c>
      <c r="AI383" s="108" t="str">
        <f t="shared" si="122"/>
        <v>--</v>
      </c>
      <c r="AJ383" s="28"/>
      <c r="AK383" s="28"/>
    </row>
    <row r="384" spans="1:37" ht="21" hidden="1" outlineLevel="1" x14ac:dyDescent="0.2">
      <c r="A384" s="161"/>
      <c r="B384" s="161"/>
      <c r="C384" s="24" t="s">
        <v>30</v>
      </c>
      <c r="D384" s="24" t="s">
        <v>30</v>
      </c>
      <c r="E384" s="24" t="s">
        <v>30</v>
      </c>
      <c r="F384" s="24" t="s">
        <v>30</v>
      </c>
      <c r="G384" s="152" t="str">
        <f t="shared" si="123"/>
        <v>--</v>
      </c>
      <c r="H384" s="109">
        <f t="shared" si="124"/>
        <v>0</v>
      </c>
      <c r="I384" s="25" t="s">
        <v>30</v>
      </c>
      <c r="J384" s="31" t="s">
        <v>30</v>
      </c>
      <c r="K384" s="83"/>
      <c r="L384" s="31"/>
      <c r="M384" s="24"/>
      <c r="N384" s="24"/>
      <c r="O384" s="24"/>
      <c r="P384" s="24"/>
      <c r="Q384" s="161"/>
      <c r="R384" s="105"/>
      <c r="S384" s="106"/>
      <c r="T384" s="106"/>
      <c r="U384" s="106"/>
      <c r="V384" s="105"/>
      <c r="W384" s="107">
        <f t="shared" si="125"/>
        <v>0</v>
      </c>
      <c r="X384" s="106"/>
      <c r="Y384" s="106"/>
      <c r="Z384" s="106"/>
      <c r="AA384" s="106"/>
      <c r="AB384" s="106"/>
      <c r="AC384" s="107">
        <f t="shared" si="126"/>
        <v>0</v>
      </c>
      <c r="AD384" s="108" t="str">
        <f>IF(AE384=0,"--",IF(AE384&lt;='[4]db fasce di rischio'!$B$4,'[4]db fasce di rischio'!$A$2,IF(AE384&lt;='[4]db fasce di rischio'!$D$4,'[4]db fasce di rischio'!$C$2,IF(AE384&lt;='[4]db fasce di rischio'!$F$4,'[4]db fasce di rischio'!$E$2,IF(AE384&lt;='[4]db fasce di rischio'!$H$4,'[4]db fasce di rischio'!$G$2,"")))))</f>
        <v>--</v>
      </c>
      <c r="AE384" s="109">
        <f t="shared" si="120"/>
        <v>0</v>
      </c>
      <c r="AF384" s="106"/>
      <c r="AG384" s="108" t="str">
        <f>IF(AH384=0,"--",IF(AH384&lt;='db fasce di rischio'!$B$4,'db fasce di rischio'!$A$2,IF(AH384&lt;='db fasce di rischio'!$D$4,'db fasce di rischio'!$C$2,IF(AH384&lt;='db fasce di rischio'!$F$4,'db fasce di rischio'!$E$2,IF(AH384&lt;='db fasce di rischio'!$H$4,'db fasce di rischio'!$G$2,"")))))</f>
        <v>--</v>
      </c>
      <c r="AH384" s="109">
        <f t="shared" si="121"/>
        <v>0</v>
      </c>
      <c r="AI384" s="108" t="str">
        <f t="shared" si="122"/>
        <v>--</v>
      </c>
      <c r="AJ384" s="28"/>
      <c r="AK384" s="28"/>
    </row>
    <row r="385" spans="1:37" ht="21" hidden="1" outlineLevel="1" x14ac:dyDescent="0.2">
      <c r="A385" s="161"/>
      <c r="B385" s="161"/>
      <c r="C385" s="24" t="s">
        <v>30</v>
      </c>
      <c r="D385" s="24" t="s">
        <v>30</v>
      </c>
      <c r="E385" s="24" t="s">
        <v>30</v>
      </c>
      <c r="F385" s="24" t="s">
        <v>30</v>
      </c>
      <c r="G385" s="152" t="str">
        <f t="shared" si="123"/>
        <v>--</v>
      </c>
      <c r="H385" s="109">
        <f t="shared" si="124"/>
        <v>0</v>
      </c>
      <c r="I385" s="25" t="s">
        <v>30</v>
      </c>
      <c r="J385" s="31" t="s">
        <v>30</v>
      </c>
      <c r="K385" s="83"/>
      <c r="L385" s="31"/>
      <c r="M385" s="24"/>
      <c r="N385" s="24"/>
      <c r="O385" s="24"/>
      <c r="P385" s="24"/>
      <c r="Q385" s="161"/>
      <c r="R385" s="105"/>
      <c r="S385" s="106"/>
      <c r="T385" s="106"/>
      <c r="U385" s="106"/>
      <c r="V385" s="105"/>
      <c r="W385" s="107">
        <f t="shared" si="125"/>
        <v>0</v>
      </c>
      <c r="X385" s="106"/>
      <c r="Y385" s="106"/>
      <c r="Z385" s="106"/>
      <c r="AA385" s="106"/>
      <c r="AB385" s="106"/>
      <c r="AC385" s="107">
        <f t="shared" si="126"/>
        <v>0</v>
      </c>
      <c r="AD385" s="108" t="str">
        <f>IF(AE385=0,"--",IF(AE385&lt;='[4]db fasce di rischio'!$B$4,'[4]db fasce di rischio'!$A$2,IF(AE385&lt;='[4]db fasce di rischio'!$D$4,'[4]db fasce di rischio'!$C$2,IF(AE385&lt;='[4]db fasce di rischio'!$F$4,'[4]db fasce di rischio'!$E$2,IF(AE385&lt;='[4]db fasce di rischio'!$H$4,'[4]db fasce di rischio'!$G$2,"")))))</f>
        <v>--</v>
      </c>
      <c r="AE385" s="109">
        <f t="shared" si="120"/>
        <v>0</v>
      </c>
      <c r="AF385" s="106"/>
      <c r="AG385" s="108" t="str">
        <f>IF(AH385=0,"--",IF(AH385&lt;='db fasce di rischio'!$B$4,'db fasce di rischio'!$A$2,IF(AH385&lt;='db fasce di rischio'!$D$4,'db fasce di rischio'!$C$2,IF(AH385&lt;='db fasce di rischio'!$F$4,'db fasce di rischio'!$E$2,IF(AH385&lt;='db fasce di rischio'!$H$4,'db fasce di rischio'!$G$2,"")))))</f>
        <v>--</v>
      </c>
      <c r="AH385" s="109">
        <f t="shared" si="121"/>
        <v>0</v>
      </c>
      <c r="AI385" s="108" t="str">
        <f t="shared" si="122"/>
        <v>--</v>
      </c>
      <c r="AJ385" s="28"/>
      <c r="AK385" s="28"/>
    </row>
    <row r="386" spans="1:37" ht="21" hidden="1" outlineLevel="1" x14ac:dyDescent="0.2">
      <c r="A386" s="161"/>
      <c r="B386" s="161"/>
      <c r="C386" s="24" t="s">
        <v>30</v>
      </c>
      <c r="D386" s="24" t="s">
        <v>30</v>
      </c>
      <c r="E386" s="24" t="s">
        <v>30</v>
      </c>
      <c r="F386" s="24" t="s">
        <v>30</v>
      </c>
      <c r="G386" s="152" t="str">
        <f t="shared" si="123"/>
        <v>--</v>
      </c>
      <c r="H386" s="109">
        <f t="shared" si="124"/>
        <v>0</v>
      </c>
      <c r="I386" s="25" t="s">
        <v>30</v>
      </c>
      <c r="J386" s="31" t="s">
        <v>30</v>
      </c>
      <c r="K386" s="83"/>
      <c r="L386" s="31"/>
      <c r="M386" s="24"/>
      <c r="N386" s="24"/>
      <c r="O386" s="24"/>
      <c r="P386" s="24"/>
      <c r="Q386" s="161"/>
      <c r="R386" s="105"/>
      <c r="S386" s="106"/>
      <c r="T386" s="106"/>
      <c r="U386" s="106"/>
      <c r="V386" s="105"/>
      <c r="W386" s="107">
        <f t="shared" si="125"/>
        <v>0</v>
      </c>
      <c r="X386" s="106"/>
      <c r="Y386" s="106"/>
      <c r="Z386" s="106"/>
      <c r="AA386" s="106"/>
      <c r="AB386" s="106"/>
      <c r="AC386" s="107">
        <f t="shared" si="126"/>
        <v>0</v>
      </c>
      <c r="AD386" s="108" t="str">
        <f>IF(AE386=0,"--",IF(AE386&lt;='[4]db fasce di rischio'!$B$4,'[4]db fasce di rischio'!$A$2,IF(AE386&lt;='[4]db fasce di rischio'!$D$4,'[4]db fasce di rischio'!$C$2,IF(AE386&lt;='[4]db fasce di rischio'!$F$4,'[4]db fasce di rischio'!$E$2,IF(AE386&lt;='[4]db fasce di rischio'!$H$4,'[4]db fasce di rischio'!$G$2,"")))))</f>
        <v>--</v>
      </c>
      <c r="AE386" s="109">
        <f t="shared" si="120"/>
        <v>0</v>
      </c>
      <c r="AF386" s="106"/>
      <c r="AG386" s="108" t="str">
        <f>IF(AH386=0,"--",IF(AH386&lt;='db fasce di rischio'!$B$4,'db fasce di rischio'!$A$2,IF(AH386&lt;='db fasce di rischio'!$D$4,'db fasce di rischio'!$C$2,IF(AH386&lt;='db fasce di rischio'!$F$4,'db fasce di rischio'!$E$2,IF(AH386&lt;='db fasce di rischio'!$H$4,'db fasce di rischio'!$G$2,"")))))</f>
        <v>--</v>
      </c>
      <c r="AH386" s="109">
        <f t="shared" si="121"/>
        <v>0</v>
      </c>
      <c r="AI386" s="108" t="str">
        <f t="shared" si="122"/>
        <v>--</v>
      </c>
      <c r="AJ386" s="28"/>
      <c r="AK386" s="28"/>
    </row>
    <row r="387" spans="1:37" ht="21" hidden="1" outlineLevel="1" x14ac:dyDescent="0.2">
      <c r="A387" s="161"/>
      <c r="B387" s="161"/>
      <c r="C387" s="24" t="s">
        <v>30</v>
      </c>
      <c r="D387" s="24" t="s">
        <v>30</v>
      </c>
      <c r="E387" s="24" t="s">
        <v>30</v>
      </c>
      <c r="F387" s="24" t="s">
        <v>30</v>
      </c>
      <c r="G387" s="152" t="str">
        <f t="shared" si="123"/>
        <v>--</v>
      </c>
      <c r="H387" s="109">
        <f t="shared" si="124"/>
        <v>0</v>
      </c>
      <c r="I387" s="25" t="s">
        <v>30</v>
      </c>
      <c r="J387" s="31" t="s">
        <v>30</v>
      </c>
      <c r="K387" s="83"/>
      <c r="L387" s="31"/>
      <c r="M387" s="24"/>
      <c r="N387" s="24"/>
      <c r="O387" s="24"/>
      <c r="P387" s="24"/>
      <c r="Q387" s="161"/>
      <c r="R387" s="105"/>
      <c r="S387" s="106"/>
      <c r="T387" s="106"/>
      <c r="U387" s="106"/>
      <c r="V387" s="105"/>
      <c r="W387" s="107">
        <f t="shared" si="125"/>
        <v>0</v>
      </c>
      <c r="X387" s="106"/>
      <c r="Y387" s="106"/>
      <c r="Z387" s="106"/>
      <c r="AA387" s="106"/>
      <c r="AB387" s="106"/>
      <c r="AC387" s="107">
        <f t="shared" si="126"/>
        <v>0</v>
      </c>
      <c r="AD387" s="108" t="str">
        <f>IF(AE387=0,"--",IF(AE387&lt;='[4]db fasce di rischio'!$B$4,'[4]db fasce di rischio'!$A$2,IF(AE387&lt;='[4]db fasce di rischio'!$D$4,'[4]db fasce di rischio'!$C$2,IF(AE387&lt;='[4]db fasce di rischio'!$F$4,'[4]db fasce di rischio'!$E$2,IF(AE387&lt;='[4]db fasce di rischio'!$H$4,'[4]db fasce di rischio'!$G$2,"")))))</f>
        <v>--</v>
      </c>
      <c r="AE387" s="109">
        <f t="shared" si="120"/>
        <v>0</v>
      </c>
      <c r="AF387" s="106"/>
      <c r="AG387" s="108" t="str">
        <f>IF(AH387=0,"--",IF(AH387&lt;='db fasce di rischio'!$B$4,'db fasce di rischio'!$A$2,IF(AH387&lt;='db fasce di rischio'!$D$4,'db fasce di rischio'!$C$2,IF(AH387&lt;='db fasce di rischio'!$F$4,'db fasce di rischio'!$E$2,IF(AH387&lt;='db fasce di rischio'!$H$4,'db fasce di rischio'!$G$2,"")))))</f>
        <v>--</v>
      </c>
      <c r="AH387" s="109">
        <f t="shared" si="121"/>
        <v>0</v>
      </c>
      <c r="AI387" s="108" t="str">
        <f t="shared" si="122"/>
        <v>--</v>
      </c>
      <c r="AJ387" s="28"/>
      <c r="AK387" s="28"/>
    </row>
    <row r="388" spans="1:37" ht="21" hidden="1" outlineLevel="1" x14ac:dyDescent="0.2">
      <c r="A388" s="161"/>
      <c r="B388" s="161"/>
      <c r="C388" s="24" t="s">
        <v>30</v>
      </c>
      <c r="D388" s="24" t="s">
        <v>30</v>
      </c>
      <c r="E388" s="24" t="s">
        <v>30</v>
      </c>
      <c r="F388" s="24" t="s">
        <v>30</v>
      </c>
      <c r="G388" s="152" t="str">
        <f t="shared" si="123"/>
        <v>--</v>
      </c>
      <c r="H388" s="109">
        <f t="shared" si="124"/>
        <v>0</v>
      </c>
      <c r="I388" s="25" t="s">
        <v>30</v>
      </c>
      <c r="J388" s="31" t="s">
        <v>30</v>
      </c>
      <c r="K388" s="82"/>
      <c r="L388" s="31"/>
      <c r="M388" s="24"/>
      <c r="N388" s="24"/>
      <c r="O388" s="24"/>
      <c r="P388" s="24"/>
      <c r="Q388" s="161"/>
      <c r="R388" s="105"/>
      <c r="S388" s="106"/>
      <c r="T388" s="106"/>
      <c r="U388" s="106"/>
      <c r="V388" s="105"/>
      <c r="W388" s="107">
        <f t="shared" si="125"/>
        <v>0</v>
      </c>
      <c r="X388" s="106"/>
      <c r="Y388" s="106"/>
      <c r="Z388" s="106"/>
      <c r="AA388" s="106"/>
      <c r="AB388" s="106"/>
      <c r="AC388" s="107">
        <f t="shared" si="126"/>
        <v>0</v>
      </c>
      <c r="AD388" s="108" t="str">
        <f>IF(AE388=0,"--",IF(AE388&lt;='[4]db fasce di rischio'!$B$4,'[4]db fasce di rischio'!$A$2,IF(AE388&lt;='[4]db fasce di rischio'!$D$4,'[4]db fasce di rischio'!$C$2,IF(AE388&lt;='[4]db fasce di rischio'!$F$4,'[4]db fasce di rischio'!$E$2,IF(AE388&lt;='[4]db fasce di rischio'!$H$4,'[4]db fasce di rischio'!$G$2,"")))))</f>
        <v>--</v>
      </c>
      <c r="AE388" s="109">
        <f t="shared" si="120"/>
        <v>0</v>
      </c>
      <c r="AF388" s="106"/>
      <c r="AG388" s="108" t="str">
        <f>IF(AH388=0,"--",IF(AH388&lt;='db fasce di rischio'!$B$4,'db fasce di rischio'!$A$2,IF(AH388&lt;='db fasce di rischio'!$D$4,'db fasce di rischio'!$C$2,IF(AH388&lt;='db fasce di rischio'!$F$4,'db fasce di rischio'!$E$2,IF(AH388&lt;='db fasce di rischio'!$H$4,'db fasce di rischio'!$G$2,"")))))</f>
        <v>--</v>
      </c>
      <c r="AH388" s="109">
        <f t="shared" si="121"/>
        <v>0</v>
      </c>
      <c r="AI388" s="108" t="str">
        <f t="shared" si="122"/>
        <v>--</v>
      </c>
      <c r="AJ388" s="28"/>
      <c r="AK388" s="28"/>
    </row>
    <row r="389" spans="1:37" ht="21" hidden="1" outlineLevel="1" x14ac:dyDescent="0.2">
      <c r="A389" s="161"/>
      <c r="B389" s="161"/>
      <c r="C389" s="24" t="s">
        <v>30</v>
      </c>
      <c r="D389" s="24" t="s">
        <v>30</v>
      </c>
      <c r="E389" s="24" t="s">
        <v>30</v>
      </c>
      <c r="F389" s="24" t="s">
        <v>30</v>
      </c>
      <c r="G389" s="152" t="str">
        <f t="shared" si="123"/>
        <v>--</v>
      </c>
      <c r="H389" s="109">
        <f t="shared" si="124"/>
        <v>0</v>
      </c>
      <c r="I389" s="25" t="s">
        <v>30</v>
      </c>
      <c r="J389" s="31" t="s">
        <v>30</v>
      </c>
      <c r="K389" s="82"/>
      <c r="L389" s="31"/>
      <c r="M389" s="24"/>
      <c r="N389" s="24"/>
      <c r="O389" s="24"/>
      <c r="P389" s="26"/>
      <c r="Q389" s="161"/>
      <c r="R389" s="105"/>
      <c r="S389" s="106"/>
      <c r="T389" s="106"/>
      <c r="U389" s="106"/>
      <c r="V389" s="105"/>
      <c r="W389" s="107">
        <f t="shared" si="125"/>
        <v>0</v>
      </c>
      <c r="X389" s="106"/>
      <c r="Y389" s="106"/>
      <c r="Z389" s="106"/>
      <c r="AA389" s="106"/>
      <c r="AB389" s="106"/>
      <c r="AC389" s="107">
        <f t="shared" si="126"/>
        <v>0</v>
      </c>
      <c r="AD389" s="108" t="str">
        <f>IF(AE389=0,"--",IF(AE389&lt;='[4]db fasce di rischio'!$B$4,'[4]db fasce di rischio'!$A$2,IF(AE389&lt;='[4]db fasce di rischio'!$D$4,'[4]db fasce di rischio'!$C$2,IF(AE389&lt;='[4]db fasce di rischio'!$F$4,'[4]db fasce di rischio'!$E$2,IF(AE389&lt;='[4]db fasce di rischio'!$H$4,'[4]db fasce di rischio'!$G$2,"")))))</f>
        <v>--</v>
      </c>
      <c r="AE389" s="109">
        <f t="shared" si="120"/>
        <v>0</v>
      </c>
      <c r="AF389" s="106"/>
      <c r="AG389" s="108" t="str">
        <f>IF(AH389=0,"--",IF(AH389&lt;='db fasce di rischio'!$B$4,'db fasce di rischio'!$A$2,IF(AH389&lt;='db fasce di rischio'!$D$4,'db fasce di rischio'!$C$2,IF(AH389&lt;='db fasce di rischio'!$F$4,'db fasce di rischio'!$E$2,IF(AH389&lt;='db fasce di rischio'!$H$4,'db fasce di rischio'!$G$2,"")))))</f>
        <v>--</v>
      </c>
      <c r="AH389" s="109">
        <f t="shared" si="121"/>
        <v>0</v>
      </c>
      <c r="AI389" s="108" t="str">
        <f t="shared" si="122"/>
        <v>--</v>
      </c>
      <c r="AJ389" s="28"/>
      <c r="AK389" s="28"/>
    </row>
    <row r="390" spans="1:37" ht="21" hidden="1" outlineLevel="1" x14ac:dyDescent="0.2">
      <c r="A390" s="161"/>
      <c r="B390" s="161"/>
      <c r="C390" s="24" t="s">
        <v>30</v>
      </c>
      <c r="D390" s="24" t="s">
        <v>30</v>
      </c>
      <c r="E390" s="24" t="s">
        <v>30</v>
      </c>
      <c r="F390" s="24" t="s">
        <v>30</v>
      </c>
      <c r="G390" s="152" t="str">
        <f t="shared" si="123"/>
        <v>--</v>
      </c>
      <c r="H390" s="109">
        <f t="shared" si="124"/>
        <v>0</v>
      </c>
      <c r="I390" s="25" t="s">
        <v>30</v>
      </c>
      <c r="J390" s="31" t="s">
        <v>30</v>
      </c>
      <c r="K390" s="82"/>
      <c r="L390" s="31"/>
      <c r="M390" s="24"/>
      <c r="N390" s="24"/>
      <c r="O390" s="24"/>
      <c r="P390" s="27"/>
      <c r="Q390" s="161"/>
      <c r="R390" s="105"/>
      <c r="S390" s="106"/>
      <c r="T390" s="106"/>
      <c r="U390" s="106"/>
      <c r="V390" s="105"/>
      <c r="W390" s="107">
        <f t="shared" si="125"/>
        <v>0</v>
      </c>
      <c r="X390" s="106"/>
      <c r="Y390" s="106"/>
      <c r="Z390" s="106"/>
      <c r="AA390" s="106"/>
      <c r="AB390" s="106"/>
      <c r="AC390" s="107">
        <f t="shared" si="126"/>
        <v>0</v>
      </c>
      <c r="AD390" s="108" t="str">
        <f>IF(AE390=0,"--",IF(AE390&lt;='[4]db fasce di rischio'!$B$4,'[4]db fasce di rischio'!$A$2,IF(AE390&lt;='[4]db fasce di rischio'!$D$4,'[4]db fasce di rischio'!$C$2,IF(AE390&lt;='[4]db fasce di rischio'!$F$4,'[4]db fasce di rischio'!$E$2,IF(AE390&lt;='[4]db fasce di rischio'!$H$4,'[4]db fasce di rischio'!$G$2,"")))))</f>
        <v>--</v>
      </c>
      <c r="AE390" s="109">
        <f t="shared" si="120"/>
        <v>0</v>
      </c>
      <c r="AF390" s="106"/>
      <c r="AG390" s="108" t="str">
        <f>IF(AH390=0,"--",IF(AH390&lt;='db fasce di rischio'!$B$4,'db fasce di rischio'!$A$2,IF(AH390&lt;='db fasce di rischio'!$D$4,'db fasce di rischio'!$C$2,IF(AH390&lt;='db fasce di rischio'!$F$4,'db fasce di rischio'!$E$2,IF(AH390&lt;='db fasce di rischio'!$H$4,'db fasce di rischio'!$G$2,"")))))</f>
        <v>--</v>
      </c>
      <c r="AH390" s="109">
        <f t="shared" si="121"/>
        <v>0</v>
      </c>
      <c r="AI390" s="108" t="str">
        <f t="shared" si="122"/>
        <v>--</v>
      </c>
      <c r="AJ390" s="28"/>
      <c r="AK390" s="28"/>
    </row>
    <row r="391" spans="1:37" ht="21" collapsed="1" x14ac:dyDescent="0.2">
      <c r="A391" s="160"/>
      <c r="B391" s="160"/>
      <c r="C391" s="87"/>
      <c r="D391" s="87"/>
      <c r="E391" s="87"/>
      <c r="F391" s="87"/>
      <c r="G391" s="87"/>
      <c r="H391" s="87"/>
      <c r="I391" s="87"/>
      <c r="J391" s="87"/>
      <c r="K391" s="168"/>
      <c r="L391" s="87"/>
      <c r="M391" s="87"/>
      <c r="N391" s="87"/>
      <c r="O391" s="87"/>
      <c r="P391" s="87"/>
      <c r="Q391" s="160"/>
      <c r="R391" s="28"/>
      <c r="S391" s="28"/>
      <c r="T391" s="28"/>
      <c r="U391" s="28"/>
      <c r="V391" s="28"/>
      <c r="W391" s="28"/>
      <c r="X391" s="28"/>
      <c r="Y391" s="28"/>
      <c r="Z391" s="28"/>
      <c r="AA391" s="28"/>
      <c r="AB391" s="28"/>
      <c r="AC391" s="28"/>
      <c r="AD391" s="28"/>
      <c r="AE391" s="28"/>
      <c r="AF391" s="28"/>
      <c r="AG391" s="28"/>
      <c r="AH391" s="28"/>
      <c r="AI391" s="28"/>
      <c r="AJ391" s="28"/>
      <c r="AK391" s="28"/>
    </row>
    <row r="392" spans="1:37" ht="89.1" customHeight="1" x14ac:dyDescent="0.2">
      <c r="A392" s="29"/>
      <c r="B392" s="29"/>
      <c r="C392" s="30" t="s">
        <v>665</v>
      </c>
      <c r="D392" s="30"/>
      <c r="E392" s="28"/>
      <c r="F392" s="28"/>
      <c r="G392" s="28"/>
      <c r="H392" s="28"/>
      <c r="I392" s="28"/>
      <c r="J392" s="28"/>
      <c r="K392" s="80"/>
      <c r="L392" s="28"/>
      <c r="M392" s="28"/>
      <c r="N392" s="28"/>
      <c r="O392" s="79" t="s">
        <v>6</v>
      </c>
      <c r="P392" s="79" t="s">
        <v>666</v>
      </c>
      <c r="Q392" s="28"/>
      <c r="R392" s="192" t="str">
        <f>'Val testo - PNA 2019'!$A$4</f>
        <v>Livello di interesse “esterno”(1.1)</v>
      </c>
      <c r="S392" s="192" t="str">
        <f>'Val testo - PNA 2019'!$A$12</f>
        <v>Grado di discrezionalità del decisore interno alla PA rispetto al processo (1.2)</v>
      </c>
      <c r="T392" s="192" t="str">
        <f>'Val testo - PNA 2019'!$A$20</f>
        <v>Manifestazione di eventi corruttivi o di maladministration in passato (1.3)</v>
      </c>
      <c r="U392" s="192" t="str">
        <f>'Val testo - PNA 2019'!$A$28</f>
        <v>Complessità/opacità del processo decisionale (1.4)</v>
      </c>
      <c r="V392" s="192" t="str">
        <f>'Val testo - PNA 2019'!$A$36</f>
        <v>Livello di collaborazione del responsabile del processo (1.5)</v>
      </c>
      <c r="W392" s="193" t="s">
        <v>1276</v>
      </c>
      <c r="X392" s="192" t="str">
        <f>'Val testo - PNA 2019'!$A$46</f>
        <v>Impatto organizzativo (2.1)</v>
      </c>
      <c r="Y392" s="192" t="str">
        <f>'Val testo - PNA 2019'!$A$54</f>
        <v>Impatto derivante dalla definizione dei ruoli/responsabilità (2.2)</v>
      </c>
      <c r="Z392" s="192" t="str">
        <f>'Val testo - PNA 2019'!$A$62</f>
        <v>Impatto economico (2.3)</v>
      </c>
      <c r="AA392" s="192" t="str">
        <f>'Val testo - PNA 2019'!$A$70</f>
        <v>Impatto reputazionale (2.4)</v>
      </c>
      <c r="AB392" s="192" t="str">
        <f>'Val testo - PNA 2019'!$A$78</f>
        <v>Impatto organizzativo, economico e sull'immagine (2.5)</v>
      </c>
      <c r="AC392" s="193" t="s">
        <v>1276</v>
      </c>
      <c r="AD392" s="194" t="s">
        <v>1277</v>
      </c>
      <c r="AE392" s="194" t="s">
        <v>1278</v>
      </c>
      <c r="AF392" s="174" t="s">
        <v>1382</v>
      </c>
      <c r="AG392" s="173" t="s">
        <v>1303</v>
      </c>
      <c r="AH392" s="173" t="s">
        <v>1304</v>
      </c>
      <c r="AI392" s="175" t="s">
        <v>1387</v>
      </c>
      <c r="AJ392" s="28"/>
      <c r="AK392" s="28"/>
    </row>
    <row r="393" spans="1:37" ht="30.6" customHeight="1" x14ac:dyDescent="0.2">
      <c r="A393" s="160"/>
      <c r="B393" s="160">
        <v>19</v>
      </c>
      <c r="C393" s="265" t="s">
        <v>1257</v>
      </c>
      <c r="D393" s="266"/>
      <c r="E393" s="267"/>
      <c r="F393" s="270"/>
      <c r="G393" s="270"/>
      <c r="H393" s="270"/>
      <c r="I393" s="270"/>
      <c r="J393" s="45" t="s">
        <v>11</v>
      </c>
      <c r="K393" s="271" t="s">
        <v>3</v>
      </c>
      <c r="L393" s="271"/>
      <c r="M393" s="37"/>
      <c r="N393" s="153" t="s">
        <v>667</v>
      </c>
      <c r="O393" s="154" t="str">
        <f>IF(P393=0,"--",IF(P393&lt;='db fasce di rischio'!$B$4,'db fasce di rischio'!$A$2,IF(P393&lt;='db fasce di rischio'!$D$4,'db fasce di rischio'!$C$2,IF(P393&lt;='db fasce di rischio'!$F$4,'db fasce di rischio'!$E$2,IF(P393&lt;='db fasce di rischio'!$H$4,'db fasce di rischio'!$G$2,"")))))</f>
        <v>--</v>
      </c>
      <c r="P393" s="155">
        <f>IF(AH393=0,MAX(AH393:AH411),AH393)</f>
        <v>0</v>
      </c>
      <c r="Q393" s="160"/>
      <c r="R393" s="105"/>
      <c r="S393" s="106"/>
      <c r="T393" s="106"/>
      <c r="U393" s="106"/>
      <c r="V393" s="105"/>
      <c r="W393" s="107">
        <f>SUM(R393:V393)/5</f>
        <v>0</v>
      </c>
      <c r="X393" s="106"/>
      <c r="Y393" s="106"/>
      <c r="Z393" s="106"/>
      <c r="AA393" s="106"/>
      <c r="AB393" s="106"/>
      <c r="AC393" s="107">
        <f>SUM(X393:AB393)/5</f>
        <v>0</v>
      </c>
      <c r="AD393" s="108" t="str">
        <f>IF(AE393=0,"--",IF(AE393&lt;='[4]db fasce di rischio'!$B$4,'[4]db fasce di rischio'!$A$2,IF(AE393&lt;='[4]db fasce di rischio'!$D$4,'[4]db fasce di rischio'!$C$2,IF(AE393&lt;='[4]db fasce di rischio'!$F$4,'[4]db fasce di rischio'!$E$2,IF(AE393&lt;='[4]db fasce di rischio'!$H$4,'[4]db fasce di rischio'!$G$2,"")))))</f>
        <v>--</v>
      </c>
      <c r="AE393" s="109">
        <f>W393*AC393</f>
        <v>0</v>
      </c>
      <c r="AF393" s="106"/>
      <c r="AG393" s="108" t="str">
        <f>IF(AH393=0,"--",IF(AH393&lt;='db fasce di rischio'!$B$4,'db fasce di rischio'!$A$2,IF(AH393&lt;='db fasce di rischio'!$D$4,'db fasce di rischio'!$C$2,IF(AH393&lt;='db fasce di rischio'!$F$4,'db fasce di rischio'!$E$2,IF(AH393&lt;='db fasce di rischio'!$H$4,'db fasce di rischio'!$G$2,"")))))</f>
        <v>--</v>
      </c>
      <c r="AH393" s="109">
        <f>IF(MAX(AH397:AH411)&gt;(AF393*AE393),MAX(AH397:AH411),AF393*AE393)</f>
        <v>0</v>
      </c>
      <c r="AI393" s="108" t="str">
        <f>AG393</f>
        <v>--</v>
      </c>
      <c r="AJ393" s="28"/>
      <c r="AK393" s="28"/>
    </row>
    <row r="394" spans="1:37" ht="59.45" customHeight="1" x14ac:dyDescent="0.2">
      <c r="A394" s="160"/>
      <c r="B394" s="160"/>
      <c r="C394" s="268"/>
      <c r="D394" s="269"/>
      <c r="E394" s="269"/>
      <c r="F394" s="164"/>
      <c r="G394" s="164"/>
      <c r="H394" s="164"/>
      <c r="I394" s="164"/>
      <c r="J394" s="164"/>
      <c r="K394" s="164"/>
      <c r="L394" s="164"/>
      <c r="M394" s="165"/>
      <c r="N394" s="272" t="s">
        <v>1302</v>
      </c>
      <c r="O394" s="272"/>
      <c r="P394" s="272"/>
      <c r="Q394" s="160"/>
      <c r="R394" s="160"/>
      <c r="S394" s="28"/>
      <c r="T394" s="28"/>
      <c r="U394" s="28"/>
      <c r="V394" s="28"/>
      <c r="W394" s="28"/>
      <c r="X394" s="28"/>
      <c r="Y394" s="28"/>
      <c r="Z394" s="28"/>
      <c r="AA394" s="28"/>
      <c r="AB394" s="28"/>
      <c r="AC394" s="28"/>
      <c r="AD394" s="28"/>
      <c r="AE394" s="28"/>
      <c r="AF394" s="28"/>
      <c r="AG394" s="28"/>
      <c r="AH394" s="28"/>
      <c r="AI394" s="28"/>
      <c r="AJ394" s="28"/>
      <c r="AK394" s="28"/>
    </row>
    <row r="395" spans="1:37" ht="31.5" hidden="1" customHeight="1" outlineLevel="1" x14ac:dyDescent="0.2">
      <c r="A395" s="160"/>
      <c r="B395" s="160"/>
      <c r="C395" s="260" t="s">
        <v>1256</v>
      </c>
      <c r="D395" s="261"/>
      <c r="E395" s="151"/>
      <c r="F395" s="151"/>
      <c r="G395" s="151"/>
      <c r="H395" s="151"/>
      <c r="I395" s="151"/>
      <c r="J395" s="151"/>
      <c r="K395" s="150"/>
      <c r="L395" s="151"/>
      <c r="M395" s="156">
        <f>SUM(I382:I390)</f>
        <v>0</v>
      </c>
      <c r="N395" s="157"/>
      <c r="O395" s="157"/>
      <c r="P395" s="157"/>
      <c r="Q395" s="160"/>
      <c r="R395" s="160"/>
      <c r="S395" s="28"/>
      <c r="T395" s="28"/>
      <c r="U395" s="28"/>
      <c r="V395" s="28"/>
      <c r="W395" s="28"/>
      <c r="X395" s="28"/>
      <c r="Y395" s="28"/>
      <c r="Z395" s="28"/>
      <c r="AA395" s="28"/>
      <c r="AB395" s="28"/>
      <c r="AC395" s="28"/>
      <c r="AD395" s="28"/>
      <c r="AE395" s="28"/>
      <c r="AF395" s="28"/>
      <c r="AG395" s="28"/>
      <c r="AH395" s="28"/>
      <c r="AI395" s="28"/>
      <c r="AJ395" s="28"/>
      <c r="AK395" s="28"/>
    </row>
    <row r="396" spans="1:37" ht="81.95" hidden="1" customHeight="1" outlineLevel="1" x14ac:dyDescent="0.2">
      <c r="A396" s="161"/>
      <c r="B396" s="161"/>
      <c r="C396" s="22" t="s">
        <v>905</v>
      </c>
      <c r="D396" s="22" t="s">
        <v>906</v>
      </c>
      <c r="E396" s="22" t="s">
        <v>971</v>
      </c>
      <c r="F396" s="22" t="s">
        <v>970</v>
      </c>
      <c r="G396" s="262" t="s">
        <v>1299</v>
      </c>
      <c r="H396" s="263"/>
      <c r="I396" s="22" t="s">
        <v>969</v>
      </c>
      <c r="J396" s="22" t="s">
        <v>907</v>
      </c>
      <c r="K396" s="45" t="s">
        <v>972</v>
      </c>
      <c r="L396" s="45" t="s">
        <v>908</v>
      </c>
      <c r="M396" s="22" t="s">
        <v>630</v>
      </c>
      <c r="N396" s="22" t="s">
        <v>668</v>
      </c>
      <c r="O396" s="22" t="s">
        <v>669</v>
      </c>
      <c r="P396" s="22" t="s">
        <v>670</v>
      </c>
      <c r="Q396" s="161"/>
      <c r="R396" s="192" t="str">
        <f>'Val testo - PNA 2019'!$A$4</f>
        <v>Livello di interesse “esterno”(1.1)</v>
      </c>
      <c r="S396" s="192" t="str">
        <f>'Val testo - PNA 2019'!$A$12</f>
        <v>Grado di discrezionalità del decisore interno alla PA rispetto al processo (1.2)</v>
      </c>
      <c r="T396" s="192" t="str">
        <f>'Val testo - PNA 2019'!$A$20</f>
        <v>Manifestazione di eventi corruttivi o di maladministration in passato (1.3)</v>
      </c>
      <c r="U396" s="192" t="str">
        <f>'Val testo - PNA 2019'!$A$28</f>
        <v>Complessità/opacità del processo decisionale (1.4)</v>
      </c>
      <c r="V396" s="192" t="str">
        <f>'Val testo - PNA 2019'!$A$36</f>
        <v>Livello di collaborazione del responsabile del processo (1.5)</v>
      </c>
      <c r="W396" s="193" t="s">
        <v>1276</v>
      </c>
      <c r="X396" s="192" t="str">
        <f>'Val testo - PNA 2019'!$A$46</f>
        <v>Impatto organizzativo (2.1)</v>
      </c>
      <c r="Y396" s="192" t="str">
        <f>'Val testo - PNA 2019'!$A$54</f>
        <v>Impatto derivante dalla definizione dei ruoli/responsabilità (2.2)</v>
      </c>
      <c r="Z396" s="192" t="str">
        <f>'Val testo - PNA 2019'!$A$62</f>
        <v>Impatto economico (2.3)</v>
      </c>
      <c r="AA396" s="192" t="str">
        <f>'Val testo - PNA 2019'!$A$70</f>
        <v>Impatto reputazionale (2.4)</v>
      </c>
      <c r="AB396" s="192" t="str">
        <f>'Val testo - PNA 2019'!$A$78</f>
        <v>Impatto organizzativo, economico e sull'immagine (2.5)</v>
      </c>
      <c r="AC396" s="193" t="s">
        <v>1276</v>
      </c>
      <c r="AD396" s="194" t="s">
        <v>1277</v>
      </c>
      <c r="AE396" s="194" t="s">
        <v>1278</v>
      </c>
      <c r="AF396" s="174" t="s">
        <v>1382</v>
      </c>
      <c r="AG396" s="173" t="s">
        <v>1303</v>
      </c>
      <c r="AH396" s="22" t="s">
        <v>1293</v>
      </c>
      <c r="AI396" s="22" t="s">
        <v>1387</v>
      </c>
      <c r="AJ396" s="28"/>
      <c r="AK396" s="28"/>
    </row>
    <row r="397" spans="1:37" ht="21" hidden="1" outlineLevel="1" x14ac:dyDescent="0.2">
      <c r="A397" s="161"/>
      <c r="B397" s="161"/>
      <c r="C397" s="24" t="s">
        <v>30</v>
      </c>
      <c r="D397" s="24" t="s">
        <v>30</v>
      </c>
      <c r="E397" s="24" t="s">
        <v>30</v>
      </c>
      <c r="F397" s="24" t="s">
        <v>30</v>
      </c>
      <c r="G397" s="152" t="str">
        <f>AG397</f>
        <v>--</v>
      </c>
      <c r="H397" s="109">
        <f>AH397</f>
        <v>0</v>
      </c>
      <c r="I397" s="25" t="s">
        <v>30</v>
      </c>
      <c r="J397" s="31" t="s">
        <v>30</v>
      </c>
      <c r="K397" s="82"/>
      <c r="L397" s="31"/>
      <c r="M397" s="24"/>
      <c r="N397" s="24"/>
      <c r="O397" s="24"/>
      <c r="P397" s="24"/>
      <c r="Q397" s="161"/>
      <c r="R397" s="105"/>
      <c r="S397" s="106"/>
      <c r="T397" s="106"/>
      <c r="U397" s="106"/>
      <c r="V397" s="105"/>
      <c r="W397" s="107">
        <f>SUM(R397:V397)/5</f>
        <v>0</v>
      </c>
      <c r="X397" s="106"/>
      <c r="Y397" s="106"/>
      <c r="Z397" s="106"/>
      <c r="AA397" s="106"/>
      <c r="AB397" s="106"/>
      <c r="AC397" s="107">
        <f>SUM(X397:AB397)/5</f>
        <v>0</v>
      </c>
      <c r="AD397" s="108" t="str">
        <f>IF(AE397=0,"--",IF(AE397&lt;='[4]db fasce di rischio'!$B$4,'[4]db fasce di rischio'!$A$2,IF(AE397&lt;='[4]db fasce di rischio'!$D$4,'[4]db fasce di rischio'!$C$2,IF(AE397&lt;='[4]db fasce di rischio'!$F$4,'[4]db fasce di rischio'!$E$2,IF(AE397&lt;='[4]db fasce di rischio'!$H$4,'[4]db fasce di rischio'!$G$2,"")))))</f>
        <v>--</v>
      </c>
      <c r="AE397" s="109">
        <f t="shared" ref="AE397:AE411" si="127">W397*AC397</f>
        <v>0</v>
      </c>
      <c r="AF397" s="106"/>
      <c r="AG397" s="108" t="str">
        <f>IF(AH397=0,"--",IF(AH397&lt;='db fasce di rischio'!$B$4,'db fasce di rischio'!$A$2,IF(AH397&lt;='db fasce di rischio'!$D$4,'db fasce di rischio'!$C$2,IF(AH397&lt;='db fasce di rischio'!$F$4,'db fasce di rischio'!$E$2,IF(AH397&lt;='db fasce di rischio'!$H$4,'db fasce di rischio'!$G$2,"")))))</f>
        <v>--</v>
      </c>
      <c r="AH397" s="109">
        <f t="shared" ref="AH397:AH411" si="128">AF397*AE397</f>
        <v>0</v>
      </c>
      <c r="AI397" s="108" t="str">
        <f t="shared" ref="AI397:AI411" si="129">AG397</f>
        <v>--</v>
      </c>
      <c r="AJ397" s="28"/>
      <c r="AK397" s="28"/>
    </row>
    <row r="398" spans="1:37" ht="21" hidden="1" outlineLevel="1" x14ac:dyDescent="0.2">
      <c r="A398" s="161"/>
      <c r="B398" s="161"/>
      <c r="C398" s="24" t="s">
        <v>30</v>
      </c>
      <c r="D398" s="24" t="s">
        <v>30</v>
      </c>
      <c r="E398" s="24" t="s">
        <v>30</v>
      </c>
      <c r="F398" s="24" t="s">
        <v>30</v>
      </c>
      <c r="G398" s="152" t="str">
        <f t="shared" ref="G398:G411" si="130">AG398</f>
        <v>--</v>
      </c>
      <c r="H398" s="109">
        <f t="shared" ref="H398:H411" si="131">AH398</f>
        <v>0</v>
      </c>
      <c r="I398" s="25" t="s">
        <v>30</v>
      </c>
      <c r="J398" s="31" t="s">
        <v>30</v>
      </c>
      <c r="K398" s="82"/>
      <c r="L398" s="31"/>
      <c r="M398" s="24"/>
      <c r="N398" s="24"/>
      <c r="O398" s="24"/>
      <c r="P398" s="24"/>
      <c r="Q398" s="161"/>
      <c r="R398" s="105"/>
      <c r="S398" s="106"/>
      <c r="T398" s="106"/>
      <c r="U398" s="106"/>
      <c r="V398" s="105"/>
      <c r="W398" s="107">
        <f t="shared" ref="W398:W411" si="132">SUM(R398:V398)/5</f>
        <v>0</v>
      </c>
      <c r="X398" s="106"/>
      <c r="Y398" s="106"/>
      <c r="Z398" s="106"/>
      <c r="AA398" s="106"/>
      <c r="AB398" s="106"/>
      <c r="AC398" s="107">
        <f t="shared" ref="AC398:AC411" si="133">SUM(X398:AB398)/5</f>
        <v>0</v>
      </c>
      <c r="AD398" s="108" t="str">
        <f>IF(AE398=0,"--",IF(AE398&lt;='[4]db fasce di rischio'!$B$4,'[4]db fasce di rischio'!$A$2,IF(AE398&lt;='[4]db fasce di rischio'!$D$4,'[4]db fasce di rischio'!$C$2,IF(AE398&lt;='[4]db fasce di rischio'!$F$4,'[4]db fasce di rischio'!$E$2,IF(AE398&lt;='[4]db fasce di rischio'!$H$4,'[4]db fasce di rischio'!$G$2,"")))))</f>
        <v>--</v>
      </c>
      <c r="AE398" s="109">
        <f t="shared" si="127"/>
        <v>0</v>
      </c>
      <c r="AF398" s="106"/>
      <c r="AG398" s="108" t="str">
        <f>IF(AH398=0,"--",IF(AH398&lt;='db fasce di rischio'!$B$4,'db fasce di rischio'!$A$2,IF(AH398&lt;='db fasce di rischio'!$D$4,'db fasce di rischio'!$C$2,IF(AH398&lt;='db fasce di rischio'!$F$4,'db fasce di rischio'!$E$2,IF(AH398&lt;='db fasce di rischio'!$H$4,'db fasce di rischio'!$G$2,"")))))</f>
        <v>--</v>
      </c>
      <c r="AH398" s="109">
        <f t="shared" si="128"/>
        <v>0</v>
      </c>
      <c r="AI398" s="108" t="str">
        <f t="shared" si="129"/>
        <v>--</v>
      </c>
      <c r="AJ398" s="28"/>
      <c r="AK398" s="28"/>
    </row>
    <row r="399" spans="1:37" ht="21" hidden="1" outlineLevel="1" x14ac:dyDescent="0.2">
      <c r="A399" s="161"/>
      <c r="B399" s="161"/>
      <c r="C399" s="24" t="s">
        <v>30</v>
      </c>
      <c r="D399" s="24" t="s">
        <v>30</v>
      </c>
      <c r="E399" s="24" t="s">
        <v>30</v>
      </c>
      <c r="F399" s="24" t="s">
        <v>30</v>
      </c>
      <c r="G399" s="152" t="str">
        <f t="shared" si="130"/>
        <v>--</v>
      </c>
      <c r="H399" s="109">
        <f t="shared" si="131"/>
        <v>0</v>
      </c>
      <c r="I399" s="25" t="s">
        <v>30</v>
      </c>
      <c r="J399" s="31" t="s">
        <v>30</v>
      </c>
      <c r="K399" s="82"/>
      <c r="L399" s="31"/>
      <c r="M399" s="24"/>
      <c r="N399" s="24"/>
      <c r="O399" s="24"/>
      <c r="P399" s="24"/>
      <c r="Q399" s="161"/>
      <c r="R399" s="105"/>
      <c r="S399" s="106"/>
      <c r="T399" s="106"/>
      <c r="U399" s="106"/>
      <c r="V399" s="105"/>
      <c r="W399" s="107">
        <f t="shared" si="132"/>
        <v>0</v>
      </c>
      <c r="X399" s="106"/>
      <c r="Y399" s="106"/>
      <c r="Z399" s="106"/>
      <c r="AA399" s="106"/>
      <c r="AB399" s="106"/>
      <c r="AC399" s="107">
        <f t="shared" si="133"/>
        <v>0</v>
      </c>
      <c r="AD399" s="108" t="str">
        <f>IF(AE399=0,"--",IF(AE399&lt;='[4]db fasce di rischio'!$B$4,'[4]db fasce di rischio'!$A$2,IF(AE399&lt;='[4]db fasce di rischio'!$D$4,'[4]db fasce di rischio'!$C$2,IF(AE399&lt;='[4]db fasce di rischio'!$F$4,'[4]db fasce di rischio'!$E$2,IF(AE399&lt;='[4]db fasce di rischio'!$H$4,'[4]db fasce di rischio'!$G$2,"")))))</f>
        <v>--</v>
      </c>
      <c r="AE399" s="109">
        <f t="shared" si="127"/>
        <v>0</v>
      </c>
      <c r="AF399" s="106"/>
      <c r="AG399" s="108" t="str">
        <f>IF(AH399=0,"--",IF(AH399&lt;='db fasce di rischio'!$B$4,'db fasce di rischio'!$A$2,IF(AH399&lt;='db fasce di rischio'!$D$4,'db fasce di rischio'!$C$2,IF(AH399&lt;='db fasce di rischio'!$F$4,'db fasce di rischio'!$E$2,IF(AH399&lt;='db fasce di rischio'!$H$4,'db fasce di rischio'!$G$2,"")))))</f>
        <v>--</v>
      </c>
      <c r="AH399" s="109">
        <f t="shared" si="128"/>
        <v>0</v>
      </c>
      <c r="AI399" s="108" t="str">
        <f t="shared" si="129"/>
        <v>--</v>
      </c>
      <c r="AJ399" s="28"/>
      <c r="AK399" s="28"/>
    </row>
    <row r="400" spans="1:37" ht="21" hidden="1" outlineLevel="1" x14ac:dyDescent="0.2">
      <c r="A400" s="161"/>
      <c r="B400" s="161"/>
      <c r="C400" s="24" t="s">
        <v>30</v>
      </c>
      <c r="D400" s="24" t="s">
        <v>30</v>
      </c>
      <c r="E400" s="24" t="s">
        <v>30</v>
      </c>
      <c r="F400" s="24" t="s">
        <v>30</v>
      </c>
      <c r="G400" s="152" t="str">
        <f t="shared" si="130"/>
        <v>--</v>
      </c>
      <c r="H400" s="109">
        <f t="shared" si="131"/>
        <v>0</v>
      </c>
      <c r="I400" s="25" t="s">
        <v>30</v>
      </c>
      <c r="J400" s="31" t="s">
        <v>30</v>
      </c>
      <c r="K400" s="82"/>
      <c r="L400" s="31"/>
      <c r="M400" s="24"/>
      <c r="N400" s="24"/>
      <c r="O400" s="24"/>
      <c r="P400" s="24"/>
      <c r="Q400" s="161"/>
      <c r="R400" s="105"/>
      <c r="S400" s="106"/>
      <c r="T400" s="106"/>
      <c r="U400" s="106"/>
      <c r="V400" s="105"/>
      <c r="W400" s="107">
        <f t="shared" si="132"/>
        <v>0</v>
      </c>
      <c r="X400" s="106"/>
      <c r="Y400" s="106"/>
      <c r="Z400" s="106"/>
      <c r="AA400" s="106"/>
      <c r="AB400" s="106"/>
      <c r="AC400" s="107">
        <f t="shared" si="133"/>
        <v>0</v>
      </c>
      <c r="AD400" s="108" t="str">
        <f>IF(AE400=0,"--",IF(AE400&lt;='[4]db fasce di rischio'!$B$4,'[4]db fasce di rischio'!$A$2,IF(AE400&lt;='[4]db fasce di rischio'!$D$4,'[4]db fasce di rischio'!$C$2,IF(AE400&lt;='[4]db fasce di rischio'!$F$4,'[4]db fasce di rischio'!$E$2,IF(AE400&lt;='[4]db fasce di rischio'!$H$4,'[4]db fasce di rischio'!$G$2,"")))))</f>
        <v>--</v>
      </c>
      <c r="AE400" s="109">
        <f t="shared" si="127"/>
        <v>0</v>
      </c>
      <c r="AF400" s="106"/>
      <c r="AG400" s="108" t="str">
        <f>IF(AH400=0,"--",IF(AH400&lt;='db fasce di rischio'!$B$4,'db fasce di rischio'!$A$2,IF(AH400&lt;='db fasce di rischio'!$D$4,'db fasce di rischio'!$C$2,IF(AH400&lt;='db fasce di rischio'!$F$4,'db fasce di rischio'!$E$2,IF(AH400&lt;='db fasce di rischio'!$H$4,'db fasce di rischio'!$G$2,"")))))</f>
        <v>--</v>
      </c>
      <c r="AH400" s="109">
        <f t="shared" si="128"/>
        <v>0</v>
      </c>
      <c r="AI400" s="108" t="str">
        <f t="shared" si="129"/>
        <v>--</v>
      </c>
      <c r="AJ400" s="28"/>
      <c r="AK400" s="28"/>
    </row>
    <row r="401" spans="1:37" ht="21" hidden="1" outlineLevel="1" x14ac:dyDescent="0.2">
      <c r="A401" s="161"/>
      <c r="B401" s="161"/>
      <c r="C401" s="24" t="s">
        <v>30</v>
      </c>
      <c r="D401" s="24" t="s">
        <v>30</v>
      </c>
      <c r="E401" s="24" t="s">
        <v>30</v>
      </c>
      <c r="F401" s="24" t="s">
        <v>30</v>
      </c>
      <c r="G401" s="152" t="str">
        <f t="shared" si="130"/>
        <v>--</v>
      </c>
      <c r="H401" s="109">
        <f t="shared" si="131"/>
        <v>0</v>
      </c>
      <c r="I401" s="25" t="s">
        <v>30</v>
      </c>
      <c r="J401" s="31" t="s">
        <v>30</v>
      </c>
      <c r="K401" s="82"/>
      <c r="L401" s="31"/>
      <c r="M401" s="24"/>
      <c r="N401" s="24"/>
      <c r="O401" s="24"/>
      <c r="P401" s="24"/>
      <c r="Q401" s="161"/>
      <c r="R401" s="105"/>
      <c r="S401" s="106"/>
      <c r="T401" s="106"/>
      <c r="U401" s="106"/>
      <c r="V401" s="105"/>
      <c r="W401" s="107">
        <f t="shared" si="132"/>
        <v>0</v>
      </c>
      <c r="X401" s="106"/>
      <c r="Y401" s="106"/>
      <c r="Z401" s="106"/>
      <c r="AA401" s="106"/>
      <c r="AB401" s="106"/>
      <c r="AC401" s="107">
        <f t="shared" si="133"/>
        <v>0</v>
      </c>
      <c r="AD401" s="108" t="str">
        <f>IF(AE401=0,"--",IF(AE401&lt;='[4]db fasce di rischio'!$B$4,'[4]db fasce di rischio'!$A$2,IF(AE401&lt;='[4]db fasce di rischio'!$D$4,'[4]db fasce di rischio'!$C$2,IF(AE401&lt;='[4]db fasce di rischio'!$F$4,'[4]db fasce di rischio'!$E$2,IF(AE401&lt;='[4]db fasce di rischio'!$H$4,'[4]db fasce di rischio'!$G$2,"")))))</f>
        <v>--</v>
      </c>
      <c r="AE401" s="109">
        <f t="shared" si="127"/>
        <v>0</v>
      </c>
      <c r="AF401" s="106"/>
      <c r="AG401" s="108" t="str">
        <f>IF(AH401=0,"--",IF(AH401&lt;='db fasce di rischio'!$B$4,'db fasce di rischio'!$A$2,IF(AH401&lt;='db fasce di rischio'!$D$4,'db fasce di rischio'!$C$2,IF(AH401&lt;='db fasce di rischio'!$F$4,'db fasce di rischio'!$E$2,IF(AH401&lt;='db fasce di rischio'!$H$4,'db fasce di rischio'!$G$2,"")))))</f>
        <v>--</v>
      </c>
      <c r="AH401" s="109">
        <f t="shared" si="128"/>
        <v>0</v>
      </c>
      <c r="AI401" s="108" t="str">
        <f t="shared" si="129"/>
        <v>--</v>
      </c>
      <c r="AJ401" s="28"/>
      <c r="AK401" s="28"/>
    </row>
    <row r="402" spans="1:37" ht="21" hidden="1" outlineLevel="1" x14ac:dyDescent="0.2">
      <c r="A402" s="161"/>
      <c r="B402" s="161"/>
      <c r="C402" s="24" t="s">
        <v>30</v>
      </c>
      <c r="D402" s="24" t="s">
        <v>30</v>
      </c>
      <c r="E402" s="24" t="s">
        <v>30</v>
      </c>
      <c r="F402" s="24" t="s">
        <v>30</v>
      </c>
      <c r="G402" s="152" t="str">
        <f t="shared" si="130"/>
        <v>--</v>
      </c>
      <c r="H402" s="109">
        <f t="shared" si="131"/>
        <v>0</v>
      </c>
      <c r="I402" s="25" t="s">
        <v>30</v>
      </c>
      <c r="J402" s="31" t="s">
        <v>30</v>
      </c>
      <c r="K402" s="82"/>
      <c r="L402" s="31"/>
      <c r="M402" s="24"/>
      <c r="N402" s="24"/>
      <c r="O402" s="24"/>
      <c r="P402" s="24"/>
      <c r="Q402" s="161"/>
      <c r="R402" s="105"/>
      <c r="S402" s="106"/>
      <c r="T402" s="106"/>
      <c r="U402" s="106"/>
      <c r="V402" s="105"/>
      <c r="W402" s="107">
        <f t="shared" si="132"/>
        <v>0</v>
      </c>
      <c r="X402" s="106"/>
      <c r="Y402" s="106"/>
      <c r="Z402" s="106"/>
      <c r="AA402" s="106"/>
      <c r="AB402" s="106"/>
      <c r="AC402" s="107">
        <f t="shared" si="133"/>
        <v>0</v>
      </c>
      <c r="AD402" s="108" t="str">
        <f>IF(AE402=0,"--",IF(AE402&lt;='[4]db fasce di rischio'!$B$4,'[4]db fasce di rischio'!$A$2,IF(AE402&lt;='[4]db fasce di rischio'!$D$4,'[4]db fasce di rischio'!$C$2,IF(AE402&lt;='[4]db fasce di rischio'!$F$4,'[4]db fasce di rischio'!$E$2,IF(AE402&lt;='[4]db fasce di rischio'!$H$4,'[4]db fasce di rischio'!$G$2,"")))))</f>
        <v>--</v>
      </c>
      <c r="AE402" s="109">
        <f t="shared" si="127"/>
        <v>0</v>
      </c>
      <c r="AF402" s="106"/>
      <c r="AG402" s="108" t="str">
        <f>IF(AH402=0,"--",IF(AH402&lt;='db fasce di rischio'!$B$4,'db fasce di rischio'!$A$2,IF(AH402&lt;='db fasce di rischio'!$D$4,'db fasce di rischio'!$C$2,IF(AH402&lt;='db fasce di rischio'!$F$4,'db fasce di rischio'!$E$2,IF(AH402&lt;='db fasce di rischio'!$H$4,'db fasce di rischio'!$G$2,"")))))</f>
        <v>--</v>
      </c>
      <c r="AH402" s="109">
        <f t="shared" si="128"/>
        <v>0</v>
      </c>
      <c r="AI402" s="108" t="str">
        <f t="shared" si="129"/>
        <v>--</v>
      </c>
      <c r="AJ402" s="28"/>
      <c r="AK402" s="28"/>
    </row>
    <row r="403" spans="1:37" ht="21" hidden="1" outlineLevel="1" x14ac:dyDescent="0.2">
      <c r="A403" s="161"/>
      <c r="B403" s="161"/>
      <c r="C403" s="24" t="s">
        <v>30</v>
      </c>
      <c r="D403" s="24" t="s">
        <v>30</v>
      </c>
      <c r="E403" s="24" t="s">
        <v>30</v>
      </c>
      <c r="F403" s="24" t="s">
        <v>30</v>
      </c>
      <c r="G403" s="152" t="str">
        <f t="shared" si="130"/>
        <v>--</v>
      </c>
      <c r="H403" s="109">
        <f t="shared" si="131"/>
        <v>0</v>
      </c>
      <c r="I403" s="25" t="s">
        <v>30</v>
      </c>
      <c r="J403" s="31" t="s">
        <v>30</v>
      </c>
      <c r="K403" s="82"/>
      <c r="L403" s="31"/>
      <c r="M403" s="24"/>
      <c r="N403" s="24"/>
      <c r="O403" s="24"/>
      <c r="P403" s="24"/>
      <c r="Q403" s="161"/>
      <c r="R403" s="105"/>
      <c r="S403" s="106"/>
      <c r="T403" s="106"/>
      <c r="U403" s="106"/>
      <c r="V403" s="105"/>
      <c r="W403" s="107">
        <f t="shared" si="132"/>
        <v>0</v>
      </c>
      <c r="X403" s="106"/>
      <c r="Y403" s="106"/>
      <c r="Z403" s="106"/>
      <c r="AA403" s="106"/>
      <c r="AB403" s="106"/>
      <c r="AC403" s="107">
        <f t="shared" si="133"/>
        <v>0</v>
      </c>
      <c r="AD403" s="108" t="str">
        <f>IF(AE403=0,"--",IF(AE403&lt;='[4]db fasce di rischio'!$B$4,'[4]db fasce di rischio'!$A$2,IF(AE403&lt;='[4]db fasce di rischio'!$D$4,'[4]db fasce di rischio'!$C$2,IF(AE403&lt;='[4]db fasce di rischio'!$F$4,'[4]db fasce di rischio'!$E$2,IF(AE403&lt;='[4]db fasce di rischio'!$H$4,'[4]db fasce di rischio'!$G$2,"")))))</f>
        <v>--</v>
      </c>
      <c r="AE403" s="109">
        <f t="shared" si="127"/>
        <v>0</v>
      </c>
      <c r="AF403" s="106"/>
      <c r="AG403" s="108" t="str">
        <f>IF(AH403=0,"--",IF(AH403&lt;='db fasce di rischio'!$B$4,'db fasce di rischio'!$A$2,IF(AH403&lt;='db fasce di rischio'!$D$4,'db fasce di rischio'!$C$2,IF(AH403&lt;='db fasce di rischio'!$F$4,'db fasce di rischio'!$E$2,IF(AH403&lt;='db fasce di rischio'!$H$4,'db fasce di rischio'!$G$2,"")))))</f>
        <v>--</v>
      </c>
      <c r="AH403" s="109">
        <f t="shared" si="128"/>
        <v>0</v>
      </c>
      <c r="AI403" s="108" t="str">
        <f t="shared" si="129"/>
        <v>--</v>
      </c>
      <c r="AJ403" s="28"/>
      <c r="AK403" s="28"/>
    </row>
    <row r="404" spans="1:37" ht="21" hidden="1" outlineLevel="1" x14ac:dyDescent="0.2">
      <c r="A404" s="161"/>
      <c r="B404" s="161"/>
      <c r="C404" s="24" t="s">
        <v>30</v>
      </c>
      <c r="D404" s="24" t="s">
        <v>30</v>
      </c>
      <c r="E404" s="24" t="s">
        <v>30</v>
      </c>
      <c r="F404" s="24" t="s">
        <v>30</v>
      </c>
      <c r="G404" s="152" t="str">
        <f t="shared" si="130"/>
        <v>--</v>
      </c>
      <c r="H404" s="109">
        <f t="shared" si="131"/>
        <v>0</v>
      </c>
      <c r="I404" s="25" t="s">
        <v>30</v>
      </c>
      <c r="J404" s="31" t="s">
        <v>30</v>
      </c>
      <c r="K404" s="82"/>
      <c r="L404" s="31"/>
      <c r="M404" s="24"/>
      <c r="N404" s="24"/>
      <c r="O404" s="24"/>
      <c r="P404" s="24"/>
      <c r="Q404" s="161"/>
      <c r="R404" s="105"/>
      <c r="S404" s="106"/>
      <c r="T404" s="106"/>
      <c r="U404" s="106"/>
      <c r="V404" s="105"/>
      <c r="W404" s="107">
        <f t="shared" si="132"/>
        <v>0</v>
      </c>
      <c r="X404" s="106"/>
      <c r="Y404" s="106"/>
      <c r="Z404" s="106"/>
      <c r="AA404" s="106"/>
      <c r="AB404" s="106"/>
      <c r="AC404" s="107">
        <f t="shared" si="133"/>
        <v>0</v>
      </c>
      <c r="AD404" s="108" t="str">
        <f>IF(AE404=0,"--",IF(AE404&lt;='[4]db fasce di rischio'!$B$4,'[4]db fasce di rischio'!$A$2,IF(AE404&lt;='[4]db fasce di rischio'!$D$4,'[4]db fasce di rischio'!$C$2,IF(AE404&lt;='[4]db fasce di rischio'!$F$4,'[4]db fasce di rischio'!$E$2,IF(AE404&lt;='[4]db fasce di rischio'!$H$4,'[4]db fasce di rischio'!$G$2,"")))))</f>
        <v>--</v>
      </c>
      <c r="AE404" s="109">
        <f t="shared" si="127"/>
        <v>0</v>
      </c>
      <c r="AF404" s="106"/>
      <c r="AG404" s="108" t="str">
        <f>IF(AH404=0,"--",IF(AH404&lt;='db fasce di rischio'!$B$4,'db fasce di rischio'!$A$2,IF(AH404&lt;='db fasce di rischio'!$D$4,'db fasce di rischio'!$C$2,IF(AH404&lt;='db fasce di rischio'!$F$4,'db fasce di rischio'!$E$2,IF(AH404&lt;='db fasce di rischio'!$H$4,'db fasce di rischio'!$G$2,"")))))</f>
        <v>--</v>
      </c>
      <c r="AH404" s="109">
        <f t="shared" si="128"/>
        <v>0</v>
      </c>
      <c r="AI404" s="108" t="str">
        <f t="shared" si="129"/>
        <v>--</v>
      </c>
      <c r="AJ404" s="28"/>
      <c r="AK404" s="28"/>
    </row>
    <row r="405" spans="1:37" ht="21" hidden="1" outlineLevel="1" x14ac:dyDescent="0.2">
      <c r="A405" s="161"/>
      <c r="B405" s="161"/>
      <c r="C405" s="24" t="s">
        <v>30</v>
      </c>
      <c r="D405" s="24" t="s">
        <v>30</v>
      </c>
      <c r="E405" s="24" t="s">
        <v>30</v>
      </c>
      <c r="F405" s="24" t="s">
        <v>30</v>
      </c>
      <c r="G405" s="152" t="str">
        <f t="shared" si="130"/>
        <v>--</v>
      </c>
      <c r="H405" s="109">
        <f t="shared" si="131"/>
        <v>0</v>
      </c>
      <c r="I405" s="25" t="s">
        <v>30</v>
      </c>
      <c r="J405" s="31" t="s">
        <v>30</v>
      </c>
      <c r="K405" s="83"/>
      <c r="L405" s="31"/>
      <c r="M405" s="24"/>
      <c r="N405" s="24"/>
      <c r="O405" s="24"/>
      <c r="P405" s="24"/>
      <c r="Q405" s="161"/>
      <c r="R405" s="105"/>
      <c r="S405" s="106"/>
      <c r="T405" s="106"/>
      <c r="U405" s="106"/>
      <c r="V405" s="105"/>
      <c r="W405" s="107">
        <f t="shared" si="132"/>
        <v>0</v>
      </c>
      <c r="X405" s="106"/>
      <c r="Y405" s="106"/>
      <c r="Z405" s="106"/>
      <c r="AA405" s="106"/>
      <c r="AB405" s="106"/>
      <c r="AC405" s="107">
        <f t="shared" si="133"/>
        <v>0</v>
      </c>
      <c r="AD405" s="108" t="str">
        <f>IF(AE405=0,"--",IF(AE405&lt;='[4]db fasce di rischio'!$B$4,'[4]db fasce di rischio'!$A$2,IF(AE405&lt;='[4]db fasce di rischio'!$D$4,'[4]db fasce di rischio'!$C$2,IF(AE405&lt;='[4]db fasce di rischio'!$F$4,'[4]db fasce di rischio'!$E$2,IF(AE405&lt;='[4]db fasce di rischio'!$H$4,'[4]db fasce di rischio'!$G$2,"")))))</f>
        <v>--</v>
      </c>
      <c r="AE405" s="109">
        <f t="shared" si="127"/>
        <v>0</v>
      </c>
      <c r="AF405" s="106"/>
      <c r="AG405" s="108" t="str">
        <f>IF(AH405=0,"--",IF(AH405&lt;='db fasce di rischio'!$B$4,'db fasce di rischio'!$A$2,IF(AH405&lt;='db fasce di rischio'!$D$4,'db fasce di rischio'!$C$2,IF(AH405&lt;='db fasce di rischio'!$F$4,'db fasce di rischio'!$E$2,IF(AH405&lt;='db fasce di rischio'!$H$4,'db fasce di rischio'!$G$2,"")))))</f>
        <v>--</v>
      </c>
      <c r="AH405" s="109">
        <f t="shared" si="128"/>
        <v>0</v>
      </c>
      <c r="AI405" s="108" t="str">
        <f t="shared" si="129"/>
        <v>--</v>
      </c>
      <c r="AJ405" s="28"/>
      <c r="AK405" s="28"/>
    </row>
    <row r="406" spans="1:37" ht="21" hidden="1" outlineLevel="1" x14ac:dyDescent="0.2">
      <c r="A406" s="161"/>
      <c r="B406" s="161"/>
      <c r="C406" s="24" t="s">
        <v>30</v>
      </c>
      <c r="D406" s="24" t="s">
        <v>30</v>
      </c>
      <c r="E406" s="24" t="s">
        <v>30</v>
      </c>
      <c r="F406" s="24" t="s">
        <v>30</v>
      </c>
      <c r="G406" s="152" t="str">
        <f t="shared" si="130"/>
        <v>--</v>
      </c>
      <c r="H406" s="109">
        <f t="shared" si="131"/>
        <v>0</v>
      </c>
      <c r="I406" s="25" t="s">
        <v>30</v>
      </c>
      <c r="J406" s="31" t="s">
        <v>30</v>
      </c>
      <c r="K406" s="83"/>
      <c r="L406" s="31"/>
      <c r="M406" s="24"/>
      <c r="N406" s="24"/>
      <c r="O406" s="24"/>
      <c r="P406" s="24"/>
      <c r="Q406" s="161"/>
      <c r="R406" s="105"/>
      <c r="S406" s="106"/>
      <c r="T406" s="106"/>
      <c r="U406" s="106"/>
      <c r="V406" s="105"/>
      <c r="W406" s="107">
        <f t="shared" si="132"/>
        <v>0</v>
      </c>
      <c r="X406" s="106"/>
      <c r="Y406" s="106"/>
      <c r="Z406" s="106"/>
      <c r="AA406" s="106"/>
      <c r="AB406" s="106"/>
      <c r="AC406" s="107">
        <f t="shared" si="133"/>
        <v>0</v>
      </c>
      <c r="AD406" s="108" t="str">
        <f>IF(AE406=0,"--",IF(AE406&lt;='[4]db fasce di rischio'!$B$4,'[4]db fasce di rischio'!$A$2,IF(AE406&lt;='[4]db fasce di rischio'!$D$4,'[4]db fasce di rischio'!$C$2,IF(AE406&lt;='[4]db fasce di rischio'!$F$4,'[4]db fasce di rischio'!$E$2,IF(AE406&lt;='[4]db fasce di rischio'!$H$4,'[4]db fasce di rischio'!$G$2,"")))))</f>
        <v>--</v>
      </c>
      <c r="AE406" s="109">
        <f t="shared" si="127"/>
        <v>0</v>
      </c>
      <c r="AF406" s="106"/>
      <c r="AG406" s="108" t="str">
        <f>IF(AH406=0,"--",IF(AH406&lt;='db fasce di rischio'!$B$4,'db fasce di rischio'!$A$2,IF(AH406&lt;='db fasce di rischio'!$D$4,'db fasce di rischio'!$C$2,IF(AH406&lt;='db fasce di rischio'!$F$4,'db fasce di rischio'!$E$2,IF(AH406&lt;='db fasce di rischio'!$H$4,'db fasce di rischio'!$G$2,"")))))</f>
        <v>--</v>
      </c>
      <c r="AH406" s="109">
        <f t="shared" si="128"/>
        <v>0</v>
      </c>
      <c r="AI406" s="108" t="str">
        <f t="shared" si="129"/>
        <v>--</v>
      </c>
      <c r="AJ406" s="28"/>
      <c r="AK406" s="28"/>
    </row>
    <row r="407" spans="1:37" ht="21" hidden="1" outlineLevel="1" x14ac:dyDescent="0.2">
      <c r="A407" s="161"/>
      <c r="B407" s="161"/>
      <c r="C407" s="24" t="s">
        <v>30</v>
      </c>
      <c r="D407" s="24" t="s">
        <v>30</v>
      </c>
      <c r="E407" s="24" t="s">
        <v>30</v>
      </c>
      <c r="F407" s="24" t="s">
        <v>30</v>
      </c>
      <c r="G407" s="152" t="str">
        <f t="shared" si="130"/>
        <v>--</v>
      </c>
      <c r="H407" s="109">
        <f t="shared" si="131"/>
        <v>0</v>
      </c>
      <c r="I407" s="25" t="s">
        <v>30</v>
      </c>
      <c r="J407" s="31" t="s">
        <v>30</v>
      </c>
      <c r="K407" s="83"/>
      <c r="L407" s="31"/>
      <c r="M407" s="24"/>
      <c r="N407" s="24"/>
      <c r="O407" s="24"/>
      <c r="P407" s="24"/>
      <c r="Q407" s="161"/>
      <c r="R407" s="105"/>
      <c r="S407" s="106"/>
      <c r="T407" s="106"/>
      <c r="U407" s="106"/>
      <c r="V407" s="105"/>
      <c r="W407" s="107">
        <f t="shared" si="132"/>
        <v>0</v>
      </c>
      <c r="X407" s="106"/>
      <c r="Y407" s="106"/>
      <c r="Z407" s="106"/>
      <c r="AA407" s="106"/>
      <c r="AB407" s="106"/>
      <c r="AC407" s="107">
        <f t="shared" si="133"/>
        <v>0</v>
      </c>
      <c r="AD407" s="108" t="str">
        <f>IF(AE407=0,"--",IF(AE407&lt;='[4]db fasce di rischio'!$B$4,'[4]db fasce di rischio'!$A$2,IF(AE407&lt;='[4]db fasce di rischio'!$D$4,'[4]db fasce di rischio'!$C$2,IF(AE407&lt;='[4]db fasce di rischio'!$F$4,'[4]db fasce di rischio'!$E$2,IF(AE407&lt;='[4]db fasce di rischio'!$H$4,'[4]db fasce di rischio'!$G$2,"")))))</f>
        <v>--</v>
      </c>
      <c r="AE407" s="109">
        <f t="shared" si="127"/>
        <v>0</v>
      </c>
      <c r="AF407" s="106"/>
      <c r="AG407" s="108" t="str">
        <f>IF(AH407=0,"--",IF(AH407&lt;='db fasce di rischio'!$B$4,'db fasce di rischio'!$A$2,IF(AH407&lt;='db fasce di rischio'!$D$4,'db fasce di rischio'!$C$2,IF(AH407&lt;='db fasce di rischio'!$F$4,'db fasce di rischio'!$E$2,IF(AH407&lt;='db fasce di rischio'!$H$4,'db fasce di rischio'!$G$2,"")))))</f>
        <v>--</v>
      </c>
      <c r="AH407" s="109">
        <f t="shared" si="128"/>
        <v>0</v>
      </c>
      <c r="AI407" s="108" t="str">
        <f t="shared" si="129"/>
        <v>--</v>
      </c>
      <c r="AJ407" s="28"/>
      <c r="AK407" s="28"/>
    </row>
    <row r="408" spans="1:37" ht="21" hidden="1" outlineLevel="1" x14ac:dyDescent="0.2">
      <c r="A408" s="161"/>
      <c r="B408" s="161"/>
      <c r="C408" s="24" t="s">
        <v>30</v>
      </c>
      <c r="D408" s="24" t="s">
        <v>30</v>
      </c>
      <c r="E408" s="24" t="s">
        <v>30</v>
      </c>
      <c r="F408" s="24" t="s">
        <v>30</v>
      </c>
      <c r="G408" s="152" t="str">
        <f t="shared" si="130"/>
        <v>--</v>
      </c>
      <c r="H408" s="109">
        <f t="shared" si="131"/>
        <v>0</v>
      </c>
      <c r="I408" s="25" t="s">
        <v>30</v>
      </c>
      <c r="J408" s="31" t="s">
        <v>30</v>
      </c>
      <c r="K408" s="83"/>
      <c r="L408" s="31"/>
      <c r="M408" s="24"/>
      <c r="N408" s="24"/>
      <c r="O408" s="24"/>
      <c r="P408" s="24"/>
      <c r="Q408" s="161"/>
      <c r="R408" s="105"/>
      <c r="S408" s="106"/>
      <c r="T408" s="106"/>
      <c r="U408" s="106"/>
      <c r="V408" s="105"/>
      <c r="W408" s="107">
        <f t="shared" si="132"/>
        <v>0</v>
      </c>
      <c r="X408" s="106"/>
      <c r="Y408" s="106"/>
      <c r="Z408" s="106"/>
      <c r="AA408" s="106"/>
      <c r="AB408" s="106"/>
      <c r="AC408" s="107">
        <f t="shared" si="133"/>
        <v>0</v>
      </c>
      <c r="AD408" s="108" t="str">
        <f>IF(AE408=0,"--",IF(AE408&lt;='[4]db fasce di rischio'!$B$4,'[4]db fasce di rischio'!$A$2,IF(AE408&lt;='[4]db fasce di rischio'!$D$4,'[4]db fasce di rischio'!$C$2,IF(AE408&lt;='[4]db fasce di rischio'!$F$4,'[4]db fasce di rischio'!$E$2,IF(AE408&lt;='[4]db fasce di rischio'!$H$4,'[4]db fasce di rischio'!$G$2,"")))))</f>
        <v>--</v>
      </c>
      <c r="AE408" s="109">
        <f t="shared" si="127"/>
        <v>0</v>
      </c>
      <c r="AF408" s="106"/>
      <c r="AG408" s="108" t="str">
        <f>IF(AH408=0,"--",IF(AH408&lt;='db fasce di rischio'!$B$4,'db fasce di rischio'!$A$2,IF(AH408&lt;='db fasce di rischio'!$D$4,'db fasce di rischio'!$C$2,IF(AH408&lt;='db fasce di rischio'!$F$4,'db fasce di rischio'!$E$2,IF(AH408&lt;='db fasce di rischio'!$H$4,'db fasce di rischio'!$G$2,"")))))</f>
        <v>--</v>
      </c>
      <c r="AH408" s="109">
        <f t="shared" si="128"/>
        <v>0</v>
      </c>
      <c r="AI408" s="108" t="str">
        <f t="shared" si="129"/>
        <v>--</v>
      </c>
      <c r="AJ408" s="28"/>
      <c r="AK408" s="28"/>
    </row>
    <row r="409" spans="1:37" ht="21" hidden="1" outlineLevel="1" x14ac:dyDescent="0.2">
      <c r="A409" s="161"/>
      <c r="B409" s="161"/>
      <c r="C409" s="24" t="s">
        <v>30</v>
      </c>
      <c r="D409" s="24" t="s">
        <v>30</v>
      </c>
      <c r="E409" s="24" t="s">
        <v>30</v>
      </c>
      <c r="F409" s="24" t="s">
        <v>30</v>
      </c>
      <c r="G409" s="152" t="str">
        <f t="shared" si="130"/>
        <v>--</v>
      </c>
      <c r="H409" s="109">
        <f t="shared" si="131"/>
        <v>0</v>
      </c>
      <c r="I409" s="25" t="s">
        <v>30</v>
      </c>
      <c r="J409" s="31" t="s">
        <v>30</v>
      </c>
      <c r="K409" s="82"/>
      <c r="L409" s="31"/>
      <c r="M409" s="24"/>
      <c r="N409" s="24"/>
      <c r="O409" s="24"/>
      <c r="P409" s="24"/>
      <c r="Q409" s="161"/>
      <c r="R409" s="105"/>
      <c r="S409" s="106"/>
      <c r="T409" s="106"/>
      <c r="U409" s="106"/>
      <c r="V409" s="105"/>
      <c r="W409" s="107">
        <f t="shared" si="132"/>
        <v>0</v>
      </c>
      <c r="X409" s="106"/>
      <c r="Y409" s="106"/>
      <c r="Z409" s="106"/>
      <c r="AA409" s="106"/>
      <c r="AB409" s="106"/>
      <c r="AC409" s="107">
        <f t="shared" si="133"/>
        <v>0</v>
      </c>
      <c r="AD409" s="108" t="str">
        <f>IF(AE409=0,"--",IF(AE409&lt;='[4]db fasce di rischio'!$B$4,'[4]db fasce di rischio'!$A$2,IF(AE409&lt;='[4]db fasce di rischio'!$D$4,'[4]db fasce di rischio'!$C$2,IF(AE409&lt;='[4]db fasce di rischio'!$F$4,'[4]db fasce di rischio'!$E$2,IF(AE409&lt;='[4]db fasce di rischio'!$H$4,'[4]db fasce di rischio'!$G$2,"")))))</f>
        <v>--</v>
      </c>
      <c r="AE409" s="109">
        <f t="shared" si="127"/>
        <v>0</v>
      </c>
      <c r="AF409" s="106"/>
      <c r="AG409" s="108" t="str">
        <f>IF(AH409=0,"--",IF(AH409&lt;='db fasce di rischio'!$B$4,'db fasce di rischio'!$A$2,IF(AH409&lt;='db fasce di rischio'!$D$4,'db fasce di rischio'!$C$2,IF(AH409&lt;='db fasce di rischio'!$F$4,'db fasce di rischio'!$E$2,IF(AH409&lt;='db fasce di rischio'!$H$4,'db fasce di rischio'!$G$2,"")))))</f>
        <v>--</v>
      </c>
      <c r="AH409" s="109">
        <f t="shared" si="128"/>
        <v>0</v>
      </c>
      <c r="AI409" s="108" t="str">
        <f t="shared" si="129"/>
        <v>--</v>
      </c>
      <c r="AJ409" s="28"/>
      <c r="AK409" s="28"/>
    </row>
    <row r="410" spans="1:37" ht="21" hidden="1" outlineLevel="1" x14ac:dyDescent="0.2">
      <c r="A410" s="161"/>
      <c r="B410" s="161"/>
      <c r="C410" s="24" t="s">
        <v>30</v>
      </c>
      <c r="D410" s="24" t="s">
        <v>30</v>
      </c>
      <c r="E410" s="24" t="s">
        <v>30</v>
      </c>
      <c r="F410" s="24" t="s">
        <v>30</v>
      </c>
      <c r="G410" s="152" t="str">
        <f t="shared" si="130"/>
        <v>--</v>
      </c>
      <c r="H410" s="109">
        <f t="shared" si="131"/>
        <v>0</v>
      </c>
      <c r="I410" s="25" t="s">
        <v>30</v>
      </c>
      <c r="J410" s="31" t="s">
        <v>30</v>
      </c>
      <c r="K410" s="82"/>
      <c r="L410" s="31"/>
      <c r="M410" s="24"/>
      <c r="N410" s="24"/>
      <c r="O410" s="24"/>
      <c r="P410" s="26"/>
      <c r="Q410" s="161"/>
      <c r="R410" s="105"/>
      <c r="S410" s="106"/>
      <c r="T410" s="106"/>
      <c r="U410" s="106"/>
      <c r="V410" s="105"/>
      <c r="W410" s="107">
        <f t="shared" si="132"/>
        <v>0</v>
      </c>
      <c r="X410" s="106"/>
      <c r="Y410" s="106"/>
      <c r="Z410" s="106"/>
      <c r="AA410" s="106"/>
      <c r="AB410" s="106"/>
      <c r="AC410" s="107">
        <f t="shared" si="133"/>
        <v>0</v>
      </c>
      <c r="AD410" s="108" t="str">
        <f>IF(AE410=0,"--",IF(AE410&lt;='[4]db fasce di rischio'!$B$4,'[4]db fasce di rischio'!$A$2,IF(AE410&lt;='[4]db fasce di rischio'!$D$4,'[4]db fasce di rischio'!$C$2,IF(AE410&lt;='[4]db fasce di rischio'!$F$4,'[4]db fasce di rischio'!$E$2,IF(AE410&lt;='[4]db fasce di rischio'!$H$4,'[4]db fasce di rischio'!$G$2,"")))))</f>
        <v>--</v>
      </c>
      <c r="AE410" s="109">
        <f t="shared" si="127"/>
        <v>0</v>
      </c>
      <c r="AF410" s="106"/>
      <c r="AG410" s="108" t="str">
        <f>IF(AH410=0,"--",IF(AH410&lt;='db fasce di rischio'!$B$4,'db fasce di rischio'!$A$2,IF(AH410&lt;='db fasce di rischio'!$D$4,'db fasce di rischio'!$C$2,IF(AH410&lt;='db fasce di rischio'!$F$4,'db fasce di rischio'!$E$2,IF(AH410&lt;='db fasce di rischio'!$H$4,'db fasce di rischio'!$G$2,"")))))</f>
        <v>--</v>
      </c>
      <c r="AH410" s="109">
        <f t="shared" si="128"/>
        <v>0</v>
      </c>
      <c r="AI410" s="108" t="str">
        <f t="shared" si="129"/>
        <v>--</v>
      </c>
      <c r="AJ410" s="28"/>
      <c r="AK410" s="28"/>
    </row>
    <row r="411" spans="1:37" ht="21" hidden="1" outlineLevel="1" x14ac:dyDescent="0.2">
      <c r="A411" s="161"/>
      <c r="B411" s="161"/>
      <c r="C411" s="24" t="s">
        <v>30</v>
      </c>
      <c r="D411" s="24" t="s">
        <v>30</v>
      </c>
      <c r="E411" s="24" t="s">
        <v>30</v>
      </c>
      <c r="F411" s="24" t="s">
        <v>30</v>
      </c>
      <c r="G411" s="152" t="str">
        <f t="shared" si="130"/>
        <v>--</v>
      </c>
      <c r="H411" s="109">
        <f t="shared" si="131"/>
        <v>0</v>
      </c>
      <c r="I411" s="25" t="s">
        <v>30</v>
      </c>
      <c r="J411" s="31" t="s">
        <v>30</v>
      </c>
      <c r="K411" s="82"/>
      <c r="L411" s="31"/>
      <c r="M411" s="24"/>
      <c r="N411" s="24"/>
      <c r="O411" s="24"/>
      <c r="P411" s="27"/>
      <c r="Q411" s="161"/>
      <c r="R411" s="105"/>
      <c r="S411" s="106"/>
      <c r="T411" s="106"/>
      <c r="U411" s="106"/>
      <c r="V411" s="105"/>
      <c r="W411" s="107">
        <f t="shared" si="132"/>
        <v>0</v>
      </c>
      <c r="X411" s="106"/>
      <c r="Y411" s="106"/>
      <c r="Z411" s="106"/>
      <c r="AA411" s="106"/>
      <c r="AB411" s="106"/>
      <c r="AC411" s="107">
        <f t="shared" si="133"/>
        <v>0</v>
      </c>
      <c r="AD411" s="108" t="str">
        <f>IF(AE411=0,"--",IF(AE411&lt;='[4]db fasce di rischio'!$B$4,'[4]db fasce di rischio'!$A$2,IF(AE411&lt;='[4]db fasce di rischio'!$D$4,'[4]db fasce di rischio'!$C$2,IF(AE411&lt;='[4]db fasce di rischio'!$F$4,'[4]db fasce di rischio'!$E$2,IF(AE411&lt;='[4]db fasce di rischio'!$H$4,'[4]db fasce di rischio'!$G$2,"")))))</f>
        <v>--</v>
      </c>
      <c r="AE411" s="109">
        <f t="shared" si="127"/>
        <v>0</v>
      </c>
      <c r="AF411" s="106"/>
      <c r="AG411" s="108" t="str">
        <f>IF(AH411=0,"--",IF(AH411&lt;='db fasce di rischio'!$B$4,'db fasce di rischio'!$A$2,IF(AH411&lt;='db fasce di rischio'!$D$4,'db fasce di rischio'!$C$2,IF(AH411&lt;='db fasce di rischio'!$F$4,'db fasce di rischio'!$E$2,IF(AH411&lt;='db fasce di rischio'!$H$4,'db fasce di rischio'!$G$2,"")))))</f>
        <v>--</v>
      </c>
      <c r="AH411" s="109">
        <f t="shared" si="128"/>
        <v>0</v>
      </c>
      <c r="AI411" s="108" t="str">
        <f t="shared" si="129"/>
        <v>--</v>
      </c>
      <c r="AJ411" s="28"/>
      <c r="AK411" s="28"/>
    </row>
    <row r="412" spans="1:37" ht="21" collapsed="1" x14ac:dyDescent="0.2">
      <c r="A412" s="160"/>
      <c r="B412" s="160"/>
      <c r="C412" s="87"/>
      <c r="D412" s="87"/>
      <c r="E412" s="87"/>
      <c r="F412" s="87"/>
      <c r="G412" s="87"/>
      <c r="H412" s="87"/>
      <c r="I412" s="87"/>
      <c r="J412" s="87"/>
      <c r="K412" s="168"/>
      <c r="L412" s="87"/>
      <c r="M412" s="87"/>
      <c r="N412" s="87"/>
      <c r="O412" s="87"/>
      <c r="P412" s="87"/>
      <c r="Q412" s="160"/>
      <c r="R412" s="28"/>
      <c r="S412" s="28"/>
      <c r="T412" s="28"/>
      <c r="U412" s="28"/>
      <c r="V412" s="28"/>
      <c r="W412" s="28"/>
      <c r="X412" s="28"/>
      <c r="Y412" s="28"/>
      <c r="Z412" s="28"/>
      <c r="AA412" s="28"/>
      <c r="AB412" s="28"/>
      <c r="AC412" s="28"/>
      <c r="AD412" s="28"/>
      <c r="AE412" s="28"/>
      <c r="AF412" s="28"/>
      <c r="AG412" s="28"/>
      <c r="AH412" s="28"/>
      <c r="AI412" s="28"/>
      <c r="AJ412" s="28"/>
      <c r="AK412" s="28"/>
    </row>
    <row r="413" spans="1:37" ht="90.6" customHeight="1" x14ac:dyDescent="0.2">
      <c r="A413" s="29"/>
      <c r="B413" s="29"/>
      <c r="C413" s="30" t="s">
        <v>665</v>
      </c>
      <c r="D413" s="30"/>
      <c r="E413" s="28"/>
      <c r="F413" s="28"/>
      <c r="G413" s="28"/>
      <c r="H413" s="28"/>
      <c r="I413" s="28"/>
      <c r="J413" s="28"/>
      <c r="K413" s="80"/>
      <c r="L413" s="28"/>
      <c r="M413" s="28"/>
      <c r="N413" s="28"/>
      <c r="O413" s="79" t="s">
        <v>6</v>
      </c>
      <c r="P413" s="79" t="s">
        <v>666</v>
      </c>
      <c r="Q413" s="28"/>
      <c r="R413" s="192" t="str">
        <f>'Val testo - PNA 2019'!$A$4</f>
        <v>Livello di interesse “esterno”(1.1)</v>
      </c>
      <c r="S413" s="192" t="str">
        <f>'Val testo - PNA 2019'!$A$12</f>
        <v>Grado di discrezionalità del decisore interno alla PA rispetto al processo (1.2)</v>
      </c>
      <c r="T413" s="192" t="str">
        <f>'Val testo - PNA 2019'!$A$20</f>
        <v>Manifestazione di eventi corruttivi o di maladministration in passato (1.3)</v>
      </c>
      <c r="U413" s="192" t="str">
        <f>'Val testo - PNA 2019'!$A$28</f>
        <v>Complessità/opacità del processo decisionale (1.4)</v>
      </c>
      <c r="V413" s="192" t="str">
        <f>'Val testo - PNA 2019'!$A$36</f>
        <v>Livello di collaborazione del responsabile del processo (1.5)</v>
      </c>
      <c r="W413" s="193" t="s">
        <v>1276</v>
      </c>
      <c r="X413" s="192" t="str">
        <f>'Val testo - PNA 2019'!$A$46</f>
        <v>Impatto organizzativo (2.1)</v>
      </c>
      <c r="Y413" s="192" t="str">
        <f>'Val testo - PNA 2019'!$A$54</f>
        <v>Impatto derivante dalla definizione dei ruoli/responsabilità (2.2)</v>
      </c>
      <c r="Z413" s="192" t="str">
        <f>'Val testo - PNA 2019'!$A$62</f>
        <v>Impatto economico (2.3)</v>
      </c>
      <c r="AA413" s="192" t="str">
        <f>'Val testo - PNA 2019'!$A$70</f>
        <v>Impatto reputazionale (2.4)</v>
      </c>
      <c r="AB413" s="192" t="str">
        <f>'Val testo - PNA 2019'!$A$78</f>
        <v>Impatto organizzativo, economico e sull'immagine (2.5)</v>
      </c>
      <c r="AC413" s="193" t="s">
        <v>1276</v>
      </c>
      <c r="AD413" s="194" t="s">
        <v>1277</v>
      </c>
      <c r="AE413" s="194" t="s">
        <v>1278</v>
      </c>
      <c r="AF413" s="174" t="s">
        <v>1382</v>
      </c>
      <c r="AG413" s="173" t="s">
        <v>1303</v>
      </c>
      <c r="AH413" s="173" t="s">
        <v>1304</v>
      </c>
      <c r="AI413" s="175" t="s">
        <v>1387</v>
      </c>
      <c r="AJ413" s="28"/>
      <c r="AK413" s="28"/>
    </row>
    <row r="414" spans="1:37" ht="30.6" customHeight="1" x14ac:dyDescent="0.2">
      <c r="A414" s="160"/>
      <c r="B414" s="160">
        <v>20</v>
      </c>
      <c r="C414" s="265" t="s">
        <v>1257</v>
      </c>
      <c r="D414" s="266"/>
      <c r="E414" s="267"/>
      <c r="F414" s="270"/>
      <c r="G414" s="270"/>
      <c r="H414" s="270"/>
      <c r="I414" s="270"/>
      <c r="J414" s="45" t="s">
        <v>11</v>
      </c>
      <c r="K414" s="271" t="s">
        <v>3</v>
      </c>
      <c r="L414" s="271"/>
      <c r="M414" s="37"/>
      <c r="N414" s="153" t="s">
        <v>667</v>
      </c>
      <c r="O414" s="154" t="str">
        <f>IF(P414=0,"--",IF(P414&lt;='db fasce di rischio'!$B$4,'db fasce di rischio'!$A$2,IF(P414&lt;='db fasce di rischio'!$D$4,'db fasce di rischio'!$C$2,IF(P414&lt;='db fasce di rischio'!$F$4,'db fasce di rischio'!$E$2,IF(P414&lt;='db fasce di rischio'!$H$4,'db fasce di rischio'!$G$2,"")))))</f>
        <v>--</v>
      </c>
      <c r="P414" s="155">
        <f>IF(AH414=0,MAX(AH414:AH432),AH414)</f>
        <v>0</v>
      </c>
      <c r="Q414" s="160"/>
      <c r="R414" s="105"/>
      <c r="S414" s="106"/>
      <c r="T414" s="106"/>
      <c r="U414" s="106"/>
      <c r="V414" s="105"/>
      <c r="W414" s="107">
        <f>SUM(R414:V414)/5</f>
        <v>0</v>
      </c>
      <c r="X414" s="106"/>
      <c r="Y414" s="106"/>
      <c r="Z414" s="106"/>
      <c r="AA414" s="106"/>
      <c r="AB414" s="106"/>
      <c r="AC414" s="107">
        <f>SUM(X414:AB414)/5</f>
        <v>0</v>
      </c>
      <c r="AD414" s="108" t="str">
        <f>IF(AE414=0,"--",IF(AE414&lt;='[4]db fasce di rischio'!$B$4,'[4]db fasce di rischio'!$A$2,IF(AE414&lt;='[4]db fasce di rischio'!$D$4,'[4]db fasce di rischio'!$C$2,IF(AE414&lt;='[4]db fasce di rischio'!$F$4,'[4]db fasce di rischio'!$E$2,IF(AE414&lt;='[4]db fasce di rischio'!$H$4,'[4]db fasce di rischio'!$G$2,"")))))</f>
        <v>--</v>
      </c>
      <c r="AE414" s="109">
        <f>W414*AC414</f>
        <v>0</v>
      </c>
      <c r="AF414" s="106"/>
      <c r="AG414" s="108" t="str">
        <f>IF(AH414=0,"--",IF(AH414&lt;='db fasce di rischio'!$B$4,'db fasce di rischio'!$A$2,IF(AH414&lt;='db fasce di rischio'!$D$4,'db fasce di rischio'!$C$2,IF(AH414&lt;='db fasce di rischio'!$F$4,'db fasce di rischio'!$E$2,IF(AH414&lt;='db fasce di rischio'!$H$4,'db fasce di rischio'!$G$2,"")))))</f>
        <v>--</v>
      </c>
      <c r="AH414" s="109">
        <f>IF(MAX(AH418:AH432)&gt;(AF414*AE414),MAX(AH418:AH432),AF414*AE414)</f>
        <v>0</v>
      </c>
      <c r="AI414" s="108" t="str">
        <f>AG414</f>
        <v>--</v>
      </c>
      <c r="AJ414" s="28"/>
      <c r="AK414" s="28"/>
    </row>
    <row r="415" spans="1:37" ht="59.45" customHeight="1" x14ac:dyDescent="0.2">
      <c r="A415" s="160"/>
      <c r="B415" s="160"/>
      <c r="C415" s="268"/>
      <c r="D415" s="269"/>
      <c r="E415" s="269"/>
      <c r="F415" s="164"/>
      <c r="G415" s="164"/>
      <c r="H415" s="164"/>
      <c r="I415" s="164"/>
      <c r="J415" s="164"/>
      <c r="K415" s="164"/>
      <c r="L415" s="164"/>
      <c r="M415" s="165"/>
      <c r="N415" s="272" t="s">
        <v>1302</v>
      </c>
      <c r="O415" s="272"/>
      <c r="P415" s="272"/>
      <c r="Q415" s="160"/>
      <c r="R415" s="160"/>
      <c r="S415" s="28"/>
      <c r="T415" s="28"/>
      <c r="U415" s="28"/>
      <c r="V415" s="28"/>
      <c r="W415" s="28"/>
      <c r="X415" s="28"/>
      <c r="Y415" s="28"/>
      <c r="Z415" s="28"/>
      <c r="AA415" s="28"/>
      <c r="AB415" s="28"/>
      <c r="AC415" s="28"/>
      <c r="AD415" s="28"/>
      <c r="AE415" s="28"/>
      <c r="AF415" s="28"/>
      <c r="AG415" s="28"/>
      <c r="AH415" s="28"/>
      <c r="AI415" s="28"/>
      <c r="AJ415" s="28"/>
      <c r="AK415" s="28"/>
    </row>
    <row r="416" spans="1:37" ht="31.5" hidden="1" customHeight="1" outlineLevel="1" x14ac:dyDescent="0.2">
      <c r="A416" s="160"/>
      <c r="B416" s="160"/>
      <c r="C416" s="260" t="s">
        <v>1256</v>
      </c>
      <c r="D416" s="261"/>
      <c r="E416" s="151"/>
      <c r="F416" s="151"/>
      <c r="G416" s="151"/>
      <c r="H416" s="151"/>
      <c r="I416" s="151"/>
      <c r="J416" s="151"/>
      <c r="K416" s="150"/>
      <c r="L416" s="151"/>
      <c r="M416" s="156">
        <f>SUM(I403:I411)</f>
        <v>0</v>
      </c>
      <c r="N416" s="157"/>
      <c r="O416" s="157"/>
      <c r="P416" s="157"/>
      <c r="Q416" s="160"/>
      <c r="R416" s="160"/>
      <c r="S416" s="28"/>
      <c r="T416" s="28"/>
      <c r="U416" s="28"/>
      <c r="V416" s="28"/>
      <c r="W416" s="28"/>
      <c r="X416" s="28"/>
      <c r="Y416" s="28"/>
      <c r="Z416" s="28"/>
      <c r="AA416" s="28"/>
      <c r="AB416" s="28"/>
      <c r="AC416" s="28"/>
      <c r="AD416" s="28"/>
      <c r="AE416" s="28"/>
      <c r="AF416" s="28"/>
      <c r="AG416" s="28"/>
      <c r="AH416" s="28"/>
      <c r="AI416" s="28"/>
      <c r="AJ416" s="28"/>
      <c r="AK416" s="28"/>
    </row>
    <row r="417" spans="1:37" ht="81.95" hidden="1" customHeight="1" outlineLevel="1" x14ac:dyDescent="0.2">
      <c r="A417" s="161"/>
      <c r="B417" s="161"/>
      <c r="C417" s="22" t="s">
        <v>905</v>
      </c>
      <c r="D417" s="22" t="s">
        <v>906</v>
      </c>
      <c r="E417" s="22" t="s">
        <v>971</v>
      </c>
      <c r="F417" s="22" t="s">
        <v>970</v>
      </c>
      <c r="G417" s="262" t="s">
        <v>1299</v>
      </c>
      <c r="H417" s="263"/>
      <c r="I417" s="22" t="s">
        <v>969</v>
      </c>
      <c r="J417" s="22" t="s">
        <v>907</v>
      </c>
      <c r="K417" s="45" t="s">
        <v>972</v>
      </c>
      <c r="L417" s="45" t="s">
        <v>908</v>
      </c>
      <c r="M417" s="22" t="s">
        <v>630</v>
      </c>
      <c r="N417" s="22" t="s">
        <v>668</v>
      </c>
      <c r="O417" s="22" t="s">
        <v>669</v>
      </c>
      <c r="P417" s="22" t="s">
        <v>670</v>
      </c>
      <c r="Q417" s="161"/>
      <c r="R417" s="192" t="str">
        <f>'Val testo - PNA 2019'!$A$4</f>
        <v>Livello di interesse “esterno”(1.1)</v>
      </c>
      <c r="S417" s="192" t="str">
        <f>'Val testo - PNA 2019'!$A$12</f>
        <v>Grado di discrezionalità del decisore interno alla PA rispetto al processo (1.2)</v>
      </c>
      <c r="T417" s="192" t="str">
        <f>'Val testo - PNA 2019'!$A$20</f>
        <v>Manifestazione di eventi corruttivi o di maladministration in passato (1.3)</v>
      </c>
      <c r="U417" s="192" t="str">
        <f>'Val testo - PNA 2019'!$A$28</f>
        <v>Complessità/opacità del processo decisionale (1.4)</v>
      </c>
      <c r="V417" s="192" t="str">
        <f>'Val testo - PNA 2019'!$A$36</f>
        <v>Livello di collaborazione del responsabile del processo (1.5)</v>
      </c>
      <c r="W417" s="193" t="s">
        <v>1276</v>
      </c>
      <c r="X417" s="192" t="str">
        <f>'Val testo - PNA 2019'!$A$46</f>
        <v>Impatto organizzativo (2.1)</v>
      </c>
      <c r="Y417" s="192" t="str">
        <f>'Val testo - PNA 2019'!$A$54</f>
        <v>Impatto derivante dalla definizione dei ruoli/responsabilità (2.2)</v>
      </c>
      <c r="Z417" s="192" t="str">
        <f>'Val testo - PNA 2019'!$A$62</f>
        <v>Impatto economico (2.3)</v>
      </c>
      <c r="AA417" s="192" t="str">
        <f>'Val testo - PNA 2019'!$A$70</f>
        <v>Impatto reputazionale (2.4)</v>
      </c>
      <c r="AB417" s="192" t="str">
        <f>'Val testo - PNA 2019'!$A$78</f>
        <v>Impatto organizzativo, economico e sull'immagine (2.5)</v>
      </c>
      <c r="AC417" s="193" t="s">
        <v>1276</v>
      </c>
      <c r="AD417" s="194" t="s">
        <v>1277</v>
      </c>
      <c r="AE417" s="194" t="s">
        <v>1278</v>
      </c>
      <c r="AF417" s="174" t="s">
        <v>1382</v>
      </c>
      <c r="AG417" s="173" t="s">
        <v>1303</v>
      </c>
      <c r="AH417" s="22" t="s">
        <v>1293</v>
      </c>
      <c r="AI417" s="22" t="s">
        <v>1387</v>
      </c>
      <c r="AJ417" s="28"/>
      <c r="AK417" s="28"/>
    </row>
    <row r="418" spans="1:37" ht="21" hidden="1" outlineLevel="1" x14ac:dyDescent="0.2">
      <c r="A418" s="161"/>
      <c r="B418" s="161"/>
      <c r="C418" s="24" t="s">
        <v>30</v>
      </c>
      <c r="D418" s="24" t="s">
        <v>30</v>
      </c>
      <c r="E418" s="24" t="s">
        <v>30</v>
      </c>
      <c r="F418" s="24" t="s">
        <v>30</v>
      </c>
      <c r="G418" s="152" t="str">
        <f>AG418</f>
        <v>--</v>
      </c>
      <c r="H418" s="109">
        <f>AH418</f>
        <v>0</v>
      </c>
      <c r="I418" s="25" t="s">
        <v>30</v>
      </c>
      <c r="J418" s="31" t="s">
        <v>30</v>
      </c>
      <c r="K418" s="82"/>
      <c r="L418" s="31"/>
      <c r="M418" s="24"/>
      <c r="N418" s="24"/>
      <c r="O418" s="24"/>
      <c r="P418" s="24"/>
      <c r="Q418" s="161"/>
      <c r="R418" s="105"/>
      <c r="S418" s="106"/>
      <c r="T418" s="106"/>
      <c r="U418" s="106"/>
      <c r="V418" s="105"/>
      <c r="W418" s="107">
        <f>SUM(R418:V418)/5</f>
        <v>0</v>
      </c>
      <c r="X418" s="106"/>
      <c r="Y418" s="106"/>
      <c r="Z418" s="106"/>
      <c r="AA418" s="106"/>
      <c r="AB418" s="106"/>
      <c r="AC418" s="107">
        <f>SUM(X418:AB418)/5</f>
        <v>0</v>
      </c>
      <c r="AD418" s="108" t="str">
        <f>IF(AE418=0,"--",IF(AE418&lt;='[4]db fasce di rischio'!$B$4,'[4]db fasce di rischio'!$A$2,IF(AE418&lt;='[4]db fasce di rischio'!$D$4,'[4]db fasce di rischio'!$C$2,IF(AE418&lt;='[4]db fasce di rischio'!$F$4,'[4]db fasce di rischio'!$E$2,IF(AE418&lt;='[4]db fasce di rischio'!$H$4,'[4]db fasce di rischio'!$G$2,"")))))</f>
        <v>--</v>
      </c>
      <c r="AE418" s="109">
        <f t="shared" ref="AE418:AE432" si="134">W418*AC418</f>
        <v>0</v>
      </c>
      <c r="AF418" s="106"/>
      <c r="AG418" s="108" t="str">
        <f>IF(AH418=0,"--",IF(AH418&lt;='db fasce di rischio'!$B$4,'db fasce di rischio'!$A$2,IF(AH418&lt;='db fasce di rischio'!$D$4,'db fasce di rischio'!$C$2,IF(AH418&lt;='db fasce di rischio'!$F$4,'db fasce di rischio'!$E$2,IF(AH418&lt;='db fasce di rischio'!$H$4,'db fasce di rischio'!$G$2,"")))))</f>
        <v>--</v>
      </c>
      <c r="AH418" s="109">
        <f t="shared" ref="AH418:AH432" si="135">AF418*AE418</f>
        <v>0</v>
      </c>
      <c r="AI418" s="108" t="str">
        <f t="shared" ref="AI418:AI432" si="136">AG418</f>
        <v>--</v>
      </c>
      <c r="AJ418" s="28"/>
      <c r="AK418" s="28"/>
    </row>
    <row r="419" spans="1:37" ht="21" hidden="1" outlineLevel="1" x14ac:dyDescent="0.2">
      <c r="A419" s="161"/>
      <c r="B419" s="161"/>
      <c r="C419" s="24" t="s">
        <v>30</v>
      </c>
      <c r="D419" s="24" t="s">
        <v>30</v>
      </c>
      <c r="E419" s="24" t="s">
        <v>30</v>
      </c>
      <c r="F419" s="24" t="s">
        <v>30</v>
      </c>
      <c r="G419" s="152" t="str">
        <f t="shared" ref="G419:G432" si="137">AG419</f>
        <v>--</v>
      </c>
      <c r="H419" s="109">
        <f t="shared" ref="H419:H432" si="138">AH419</f>
        <v>0</v>
      </c>
      <c r="I419" s="25" t="s">
        <v>30</v>
      </c>
      <c r="J419" s="31" t="s">
        <v>30</v>
      </c>
      <c r="K419" s="82"/>
      <c r="L419" s="31"/>
      <c r="M419" s="24"/>
      <c r="N419" s="24"/>
      <c r="O419" s="24"/>
      <c r="P419" s="24"/>
      <c r="Q419" s="161"/>
      <c r="R419" s="105"/>
      <c r="S419" s="106"/>
      <c r="T419" s="106"/>
      <c r="U419" s="106"/>
      <c r="V419" s="105"/>
      <c r="W419" s="107">
        <f t="shared" ref="W419:W432" si="139">SUM(R419:V419)/5</f>
        <v>0</v>
      </c>
      <c r="X419" s="106"/>
      <c r="Y419" s="106"/>
      <c r="Z419" s="106"/>
      <c r="AA419" s="106"/>
      <c r="AB419" s="106"/>
      <c r="AC419" s="107">
        <f t="shared" ref="AC419:AC432" si="140">SUM(X419:AB419)/5</f>
        <v>0</v>
      </c>
      <c r="AD419" s="108" t="str">
        <f>IF(AE419=0,"--",IF(AE419&lt;='[4]db fasce di rischio'!$B$4,'[4]db fasce di rischio'!$A$2,IF(AE419&lt;='[4]db fasce di rischio'!$D$4,'[4]db fasce di rischio'!$C$2,IF(AE419&lt;='[4]db fasce di rischio'!$F$4,'[4]db fasce di rischio'!$E$2,IF(AE419&lt;='[4]db fasce di rischio'!$H$4,'[4]db fasce di rischio'!$G$2,"")))))</f>
        <v>--</v>
      </c>
      <c r="AE419" s="109">
        <f t="shared" si="134"/>
        <v>0</v>
      </c>
      <c r="AF419" s="106"/>
      <c r="AG419" s="108" t="str">
        <f>IF(AH419=0,"--",IF(AH419&lt;='db fasce di rischio'!$B$4,'db fasce di rischio'!$A$2,IF(AH419&lt;='db fasce di rischio'!$D$4,'db fasce di rischio'!$C$2,IF(AH419&lt;='db fasce di rischio'!$F$4,'db fasce di rischio'!$E$2,IF(AH419&lt;='db fasce di rischio'!$H$4,'db fasce di rischio'!$G$2,"")))))</f>
        <v>--</v>
      </c>
      <c r="AH419" s="109">
        <f t="shared" si="135"/>
        <v>0</v>
      </c>
      <c r="AI419" s="108" t="str">
        <f t="shared" si="136"/>
        <v>--</v>
      </c>
      <c r="AJ419" s="28"/>
      <c r="AK419" s="28"/>
    </row>
    <row r="420" spans="1:37" ht="21" hidden="1" outlineLevel="1" x14ac:dyDescent="0.2">
      <c r="A420" s="161"/>
      <c r="B420" s="161"/>
      <c r="C420" s="24" t="s">
        <v>30</v>
      </c>
      <c r="D420" s="24" t="s">
        <v>30</v>
      </c>
      <c r="E420" s="24" t="s">
        <v>30</v>
      </c>
      <c r="F420" s="24" t="s">
        <v>30</v>
      </c>
      <c r="G420" s="152" t="str">
        <f t="shared" si="137"/>
        <v>--</v>
      </c>
      <c r="H420" s="109">
        <f t="shared" si="138"/>
        <v>0</v>
      </c>
      <c r="I420" s="25" t="s">
        <v>30</v>
      </c>
      <c r="J420" s="31" t="s">
        <v>30</v>
      </c>
      <c r="K420" s="82"/>
      <c r="L420" s="31"/>
      <c r="M420" s="24"/>
      <c r="N420" s="24"/>
      <c r="O420" s="24"/>
      <c r="P420" s="24"/>
      <c r="Q420" s="161"/>
      <c r="R420" s="105"/>
      <c r="S420" s="106"/>
      <c r="T420" s="106"/>
      <c r="U420" s="106"/>
      <c r="V420" s="105"/>
      <c r="W420" s="107">
        <f t="shared" si="139"/>
        <v>0</v>
      </c>
      <c r="X420" s="106"/>
      <c r="Y420" s="106"/>
      <c r="Z420" s="106"/>
      <c r="AA420" s="106"/>
      <c r="AB420" s="106"/>
      <c r="AC420" s="107">
        <f t="shared" si="140"/>
        <v>0</v>
      </c>
      <c r="AD420" s="108" t="str">
        <f>IF(AE420=0,"--",IF(AE420&lt;='[4]db fasce di rischio'!$B$4,'[4]db fasce di rischio'!$A$2,IF(AE420&lt;='[4]db fasce di rischio'!$D$4,'[4]db fasce di rischio'!$C$2,IF(AE420&lt;='[4]db fasce di rischio'!$F$4,'[4]db fasce di rischio'!$E$2,IF(AE420&lt;='[4]db fasce di rischio'!$H$4,'[4]db fasce di rischio'!$G$2,"")))))</f>
        <v>--</v>
      </c>
      <c r="AE420" s="109">
        <f t="shared" si="134"/>
        <v>0</v>
      </c>
      <c r="AF420" s="106"/>
      <c r="AG420" s="108" t="str">
        <f>IF(AH420=0,"--",IF(AH420&lt;='db fasce di rischio'!$B$4,'db fasce di rischio'!$A$2,IF(AH420&lt;='db fasce di rischio'!$D$4,'db fasce di rischio'!$C$2,IF(AH420&lt;='db fasce di rischio'!$F$4,'db fasce di rischio'!$E$2,IF(AH420&lt;='db fasce di rischio'!$H$4,'db fasce di rischio'!$G$2,"")))))</f>
        <v>--</v>
      </c>
      <c r="AH420" s="109">
        <f t="shared" si="135"/>
        <v>0</v>
      </c>
      <c r="AI420" s="108" t="str">
        <f t="shared" si="136"/>
        <v>--</v>
      </c>
      <c r="AJ420" s="28"/>
      <c r="AK420" s="28"/>
    </row>
    <row r="421" spans="1:37" ht="21" hidden="1" outlineLevel="1" x14ac:dyDescent="0.2">
      <c r="A421" s="161"/>
      <c r="B421" s="161"/>
      <c r="C421" s="24" t="s">
        <v>30</v>
      </c>
      <c r="D421" s="24" t="s">
        <v>30</v>
      </c>
      <c r="E421" s="24" t="s">
        <v>30</v>
      </c>
      <c r="F421" s="24" t="s">
        <v>30</v>
      </c>
      <c r="G421" s="152" t="str">
        <f t="shared" si="137"/>
        <v>--</v>
      </c>
      <c r="H421" s="109">
        <f t="shared" si="138"/>
        <v>0</v>
      </c>
      <c r="I421" s="25" t="s">
        <v>30</v>
      </c>
      <c r="J421" s="31" t="s">
        <v>30</v>
      </c>
      <c r="K421" s="82"/>
      <c r="L421" s="31"/>
      <c r="M421" s="24"/>
      <c r="N421" s="24"/>
      <c r="O421" s="24"/>
      <c r="P421" s="24"/>
      <c r="Q421" s="161"/>
      <c r="R421" s="105"/>
      <c r="S421" s="106"/>
      <c r="T421" s="106"/>
      <c r="U421" s="106"/>
      <c r="V421" s="105"/>
      <c r="W421" s="107">
        <f t="shared" si="139"/>
        <v>0</v>
      </c>
      <c r="X421" s="106"/>
      <c r="Y421" s="106"/>
      <c r="Z421" s="106"/>
      <c r="AA421" s="106"/>
      <c r="AB421" s="106"/>
      <c r="AC421" s="107">
        <f t="shared" si="140"/>
        <v>0</v>
      </c>
      <c r="AD421" s="108" t="str">
        <f>IF(AE421=0,"--",IF(AE421&lt;='[4]db fasce di rischio'!$B$4,'[4]db fasce di rischio'!$A$2,IF(AE421&lt;='[4]db fasce di rischio'!$D$4,'[4]db fasce di rischio'!$C$2,IF(AE421&lt;='[4]db fasce di rischio'!$F$4,'[4]db fasce di rischio'!$E$2,IF(AE421&lt;='[4]db fasce di rischio'!$H$4,'[4]db fasce di rischio'!$G$2,"")))))</f>
        <v>--</v>
      </c>
      <c r="AE421" s="109">
        <f t="shared" si="134"/>
        <v>0</v>
      </c>
      <c r="AF421" s="106"/>
      <c r="AG421" s="108" t="str">
        <f>IF(AH421=0,"--",IF(AH421&lt;='db fasce di rischio'!$B$4,'db fasce di rischio'!$A$2,IF(AH421&lt;='db fasce di rischio'!$D$4,'db fasce di rischio'!$C$2,IF(AH421&lt;='db fasce di rischio'!$F$4,'db fasce di rischio'!$E$2,IF(AH421&lt;='db fasce di rischio'!$H$4,'db fasce di rischio'!$G$2,"")))))</f>
        <v>--</v>
      </c>
      <c r="AH421" s="109">
        <f t="shared" si="135"/>
        <v>0</v>
      </c>
      <c r="AI421" s="108" t="str">
        <f t="shared" si="136"/>
        <v>--</v>
      </c>
      <c r="AJ421" s="28"/>
      <c r="AK421" s="28"/>
    </row>
    <row r="422" spans="1:37" ht="21" hidden="1" outlineLevel="1" x14ac:dyDescent="0.2">
      <c r="A422" s="161"/>
      <c r="B422" s="161"/>
      <c r="C422" s="24" t="s">
        <v>30</v>
      </c>
      <c r="D422" s="24" t="s">
        <v>30</v>
      </c>
      <c r="E422" s="24" t="s">
        <v>30</v>
      </c>
      <c r="F422" s="24" t="s">
        <v>30</v>
      </c>
      <c r="G422" s="152" t="str">
        <f t="shared" si="137"/>
        <v>--</v>
      </c>
      <c r="H422" s="109">
        <f t="shared" si="138"/>
        <v>0</v>
      </c>
      <c r="I422" s="25" t="s">
        <v>30</v>
      </c>
      <c r="J422" s="31" t="s">
        <v>30</v>
      </c>
      <c r="K422" s="82"/>
      <c r="L422" s="31"/>
      <c r="M422" s="24"/>
      <c r="N422" s="24"/>
      <c r="O422" s="24"/>
      <c r="P422" s="24"/>
      <c r="Q422" s="161"/>
      <c r="R422" s="105"/>
      <c r="S422" s="106"/>
      <c r="T422" s="106"/>
      <c r="U422" s="106"/>
      <c r="V422" s="105"/>
      <c r="W422" s="107">
        <f t="shared" si="139"/>
        <v>0</v>
      </c>
      <c r="X422" s="106"/>
      <c r="Y422" s="106"/>
      <c r="Z422" s="106"/>
      <c r="AA422" s="106"/>
      <c r="AB422" s="106"/>
      <c r="AC422" s="107">
        <f t="shared" si="140"/>
        <v>0</v>
      </c>
      <c r="AD422" s="108" t="str">
        <f>IF(AE422=0,"--",IF(AE422&lt;='[4]db fasce di rischio'!$B$4,'[4]db fasce di rischio'!$A$2,IF(AE422&lt;='[4]db fasce di rischio'!$D$4,'[4]db fasce di rischio'!$C$2,IF(AE422&lt;='[4]db fasce di rischio'!$F$4,'[4]db fasce di rischio'!$E$2,IF(AE422&lt;='[4]db fasce di rischio'!$H$4,'[4]db fasce di rischio'!$G$2,"")))))</f>
        <v>--</v>
      </c>
      <c r="AE422" s="109">
        <f t="shared" si="134"/>
        <v>0</v>
      </c>
      <c r="AF422" s="106"/>
      <c r="AG422" s="108" t="str">
        <f>IF(AH422=0,"--",IF(AH422&lt;='db fasce di rischio'!$B$4,'db fasce di rischio'!$A$2,IF(AH422&lt;='db fasce di rischio'!$D$4,'db fasce di rischio'!$C$2,IF(AH422&lt;='db fasce di rischio'!$F$4,'db fasce di rischio'!$E$2,IF(AH422&lt;='db fasce di rischio'!$H$4,'db fasce di rischio'!$G$2,"")))))</f>
        <v>--</v>
      </c>
      <c r="AH422" s="109">
        <f t="shared" si="135"/>
        <v>0</v>
      </c>
      <c r="AI422" s="108" t="str">
        <f t="shared" si="136"/>
        <v>--</v>
      </c>
      <c r="AJ422" s="28"/>
      <c r="AK422" s="28"/>
    </row>
    <row r="423" spans="1:37" ht="21" hidden="1" outlineLevel="1" x14ac:dyDescent="0.2">
      <c r="A423" s="161"/>
      <c r="B423" s="161"/>
      <c r="C423" s="24" t="s">
        <v>30</v>
      </c>
      <c r="D423" s="24" t="s">
        <v>30</v>
      </c>
      <c r="E423" s="24" t="s">
        <v>30</v>
      </c>
      <c r="F423" s="24" t="s">
        <v>30</v>
      </c>
      <c r="G423" s="152" t="str">
        <f t="shared" si="137"/>
        <v>--</v>
      </c>
      <c r="H423" s="109">
        <f t="shared" si="138"/>
        <v>0</v>
      </c>
      <c r="I423" s="25" t="s">
        <v>30</v>
      </c>
      <c r="J423" s="31" t="s">
        <v>30</v>
      </c>
      <c r="K423" s="82"/>
      <c r="L423" s="31"/>
      <c r="M423" s="24"/>
      <c r="N423" s="24"/>
      <c r="O423" s="24"/>
      <c r="P423" s="24"/>
      <c r="Q423" s="161"/>
      <c r="R423" s="105"/>
      <c r="S423" s="106"/>
      <c r="T423" s="106"/>
      <c r="U423" s="106"/>
      <c r="V423" s="105"/>
      <c r="W423" s="107">
        <f t="shared" si="139"/>
        <v>0</v>
      </c>
      <c r="X423" s="106"/>
      <c r="Y423" s="106"/>
      <c r="Z423" s="106"/>
      <c r="AA423" s="106"/>
      <c r="AB423" s="106"/>
      <c r="AC423" s="107">
        <f t="shared" si="140"/>
        <v>0</v>
      </c>
      <c r="AD423" s="108" t="str">
        <f>IF(AE423=0,"--",IF(AE423&lt;='[4]db fasce di rischio'!$B$4,'[4]db fasce di rischio'!$A$2,IF(AE423&lt;='[4]db fasce di rischio'!$D$4,'[4]db fasce di rischio'!$C$2,IF(AE423&lt;='[4]db fasce di rischio'!$F$4,'[4]db fasce di rischio'!$E$2,IF(AE423&lt;='[4]db fasce di rischio'!$H$4,'[4]db fasce di rischio'!$G$2,"")))))</f>
        <v>--</v>
      </c>
      <c r="AE423" s="109">
        <f t="shared" si="134"/>
        <v>0</v>
      </c>
      <c r="AF423" s="106"/>
      <c r="AG423" s="108" t="str">
        <f>IF(AH423=0,"--",IF(AH423&lt;='db fasce di rischio'!$B$4,'db fasce di rischio'!$A$2,IF(AH423&lt;='db fasce di rischio'!$D$4,'db fasce di rischio'!$C$2,IF(AH423&lt;='db fasce di rischio'!$F$4,'db fasce di rischio'!$E$2,IF(AH423&lt;='db fasce di rischio'!$H$4,'db fasce di rischio'!$G$2,"")))))</f>
        <v>--</v>
      </c>
      <c r="AH423" s="109">
        <f t="shared" si="135"/>
        <v>0</v>
      </c>
      <c r="AI423" s="108" t="str">
        <f t="shared" si="136"/>
        <v>--</v>
      </c>
      <c r="AJ423" s="28"/>
      <c r="AK423" s="28"/>
    </row>
    <row r="424" spans="1:37" ht="21" hidden="1" outlineLevel="1" x14ac:dyDescent="0.2">
      <c r="A424" s="161"/>
      <c r="B424" s="161"/>
      <c r="C424" s="24" t="s">
        <v>30</v>
      </c>
      <c r="D424" s="24" t="s">
        <v>30</v>
      </c>
      <c r="E424" s="24" t="s">
        <v>30</v>
      </c>
      <c r="F424" s="24" t="s">
        <v>30</v>
      </c>
      <c r="G424" s="152" t="str">
        <f t="shared" si="137"/>
        <v>--</v>
      </c>
      <c r="H424" s="109">
        <f t="shared" si="138"/>
        <v>0</v>
      </c>
      <c r="I424" s="25" t="s">
        <v>30</v>
      </c>
      <c r="J424" s="31" t="s">
        <v>30</v>
      </c>
      <c r="K424" s="82"/>
      <c r="L424" s="31"/>
      <c r="M424" s="24"/>
      <c r="N424" s="24"/>
      <c r="O424" s="24"/>
      <c r="P424" s="24"/>
      <c r="Q424" s="161"/>
      <c r="R424" s="105"/>
      <c r="S424" s="106"/>
      <c r="T424" s="106"/>
      <c r="U424" s="106"/>
      <c r="V424" s="105"/>
      <c r="W424" s="107">
        <f t="shared" si="139"/>
        <v>0</v>
      </c>
      <c r="X424" s="106"/>
      <c r="Y424" s="106"/>
      <c r="Z424" s="106"/>
      <c r="AA424" s="106"/>
      <c r="AB424" s="106"/>
      <c r="AC424" s="107">
        <f t="shared" si="140"/>
        <v>0</v>
      </c>
      <c r="AD424" s="108" t="str">
        <f>IF(AE424=0,"--",IF(AE424&lt;='[4]db fasce di rischio'!$B$4,'[4]db fasce di rischio'!$A$2,IF(AE424&lt;='[4]db fasce di rischio'!$D$4,'[4]db fasce di rischio'!$C$2,IF(AE424&lt;='[4]db fasce di rischio'!$F$4,'[4]db fasce di rischio'!$E$2,IF(AE424&lt;='[4]db fasce di rischio'!$H$4,'[4]db fasce di rischio'!$G$2,"")))))</f>
        <v>--</v>
      </c>
      <c r="AE424" s="109">
        <f t="shared" si="134"/>
        <v>0</v>
      </c>
      <c r="AF424" s="106"/>
      <c r="AG424" s="108" t="str">
        <f>IF(AH424=0,"--",IF(AH424&lt;='db fasce di rischio'!$B$4,'db fasce di rischio'!$A$2,IF(AH424&lt;='db fasce di rischio'!$D$4,'db fasce di rischio'!$C$2,IF(AH424&lt;='db fasce di rischio'!$F$4,'db fasce di rischio'!$E$2,IF(AH424&lt;='db fasce di rischio'!$H$4,'db fasce di rischio'!$G$2,"")))))</f>
        <v>--</v>
      </c>
      <c r="AH424" s="109">
        <f t="shared" si="135"/>
        <v>0</v>
      </c>
      <c r="AI424" s="108" t="str">
        <f t="shared" si="136"/>
        <v>--</v>
      </c>
      <c r="AJ424" s="28"/>
      <c r="AK424" s="28"/>
    </row>
    <row r="425" spans="1:37" ht="21" hidden="1" outlineLevel="1" x14ac:dyDescent="0.2">
      <c r="A425" s="161"/>
      <c r="B425" s="161"/>
      <c r="C425" s="24" t="s">
        <v>30</v>
      </c>
      <c r="D425" s="24" t="s">
        <v>30</v>
      </c>
      <c r="E425" s="24" t="s">
        <v>30</v>
      </c>
      <c r="F425" s="24" t="s">
        <v>30</v>
      </c>
      <c r="G425" s="152" t="str">
        <f t="shared" si="137"/>
        <v>--</v>
      </c>
      <c r="H425" s="109">
        <f t="shared" si="138"/>
        <v>0</v>
      </c>
      <c r="I425" s="25" t="s">
        <v>30</v>
      </c>
      <c r="J425" s="31" t="s">
        <v>30</v>
      </c>
      <c r="K425" s="82"/>
      <c r="L425" s="31"/>
      <c r="M425" s="24"/>
      <c r="N425" s="24"/>
      <c r="O425" s="24"/>
      <c r="P425" s="24"/>
      <c r="Q425" s="161"/>
      <c r="R425" s="105"/>
      <c r="S425" s="106"/>
      <c r="T425" s="106"/>
      <c r="U425" s="106"/>
      <c r="V425" s="105"/>
      <c r="W425" s="107">
        <f t="shared" si="139"/>
        <v>0</v>
      </c>
      <c r="X425" s="106"/>
      <c r="Y425" s="106"/>
      <c r="Z425" s="106"/>
      <c r="AA425" s="106"/>
      <c r="AB425" s="106"/>
      <c r="AC425" s="107">
        <f t="shared" si="140"/>
        <v>0</v>
      </c>
      <c r="AD425" s="108" t="str">
        <f>IF(AE425=0,"--",IF(AE425&lt;='[4]db fasce di rischio'!$B$4,'[4]db fasce di rischio'!$A$2,IF(AE425&lt;='[4]db fasce di rischio'!$D$4,'[4]db fasce di rischio'!$C$2,IF(AE425&lt;='[4]db fasce di rischio'!$F$4,'[4]db fasce di rischio'!$E$2,IF(AE425&lt;='[4]db fasce di rischio'!$H$4,'[4]db fasce di rischio'!$G$2,"")))))</f>
        <v>--</v>
      </c>
      <c r="AE425" s="109">
        <f t="shared" si="134"/>
        <v>0</v>
      </c>
      <c r="AF425" s="106"/>
      <c r="AG425" s="108" t="str">
        <f>IF(AH425=0,"--",IF(AH425&lt;='db fasce di rischio'!$B$4,'db fasce di rischio'!$A$2,IF(AH425&lt;='db fasce di rischio'!$D$4,'db fasce di rischio'!$C$2,IF(AH425&lt;='db fasce di rischio'!$F$4,'db fasce di rischio'!$E$2,IF(AH425&lt;='db fasce di rischio'!$H$4,'db fasce di rischio'!$G$2,"")))))</f>
        <v>--</v>
      </c>
      <c r="AH425" s="109">
        <f t="shared" si="135"/>
        <v>0</v>
      </c>
      <c r="AI425" s="108" t="str">
        <f t="shared" si="136"/>
        <v>--</v>
      </c>
      <c r="AJ425" s="28"/>
      <c r="AK425" s="28"/>
    </row>
    <row r="426" spans="1:37" ht="21" hidden="1" outlineLevel="1" x14ac:dyDescent="0.2">
      <c r="A426" s="161"/>
      <c r="B426" s="161"/>
      <c r="C426" s="24" t="s">
        <v>30</v>
      </c>
      <c r="D426" s="24" t="s">
        <v>30</v>
      </c>
      <c r="E426" s="24" t="s">
        <v>30</v>
      </c>
      <c r="F426" s="24" t="s">
        <v>30</v>
      </c>
      <c r="G426" s="152" t="str">
        <f t="shared" si="137"/>
        <v>--</v>
      </c>
      <c r="H426" s="109">
        <f t="shared" si="138"/>
        <v>0</v>
      </c>
      <c r="I426" s="25" t="s">
        <v>30</v>
      </c>
      <c r="J426" s="31" t="s">
        <v>30</v>
      </c>
      <c r="K426" s="83"/>
      <c r="L426" s="31"/>
      <c r="M426" s="24"/>
      <c r="N426" s="24"/>
      <c r="O426" s="24"/>
      <c r="P426" s="24"/>
      <c r="Q426" s="161"/>
      <c r="R426" s="105"/>
      <c r="S426" s="106"/>
      <c r="T426" s="106"/>
      <c r="U426" s="106"/>
      <c r="V426" s="105"/>
      <c r="W426" s="107">
        <f t="shared" si="139"/>
        <v>0</v>
      </c>
      <c r="X426" s="106"/>
      <c r="Y426" s="106"/>
      <c r="Z426" s="106"/>
      <c r="AA426" s="106"/>
      <c r="AB426" s="106"/>
      <c r="AC426" s="107">
        <f t="shared" si="140"/>
        <v>0</v>
      </c>
      <c r="AD426" s="108" t="str">
        <f>IF(AE426=0,"--",IF(AE426&lt;='[4]db fasce di rischio'!$B$4,'[4]db fasce di rischio'!$A$2,IF(AE426&lt;='[4]db fasce di rischio'!$D$4,'[4]db fasce di rischio'!$C$2,IF(AE426&lt;='[4]db fasce di rischio'!$F$4,'[4]db fasce di rischio'!$E$2,IF(AE426&lt;='[4]db fasce di rischio'!$H$4,'[4]db fasce di rischio'!$G$2,"")))))</f>
        <v>--</v>
      </c>
      <c r="AE426" s="109">
        <f t="shared" si="134"/>
        <v>0</v>
      </c>
      <c r="AF426" s="106"/>
      <c r="AG426" s="108" t="str">
        <f>IF(AH426=0,"--",IF(AH426&lt;='db fasce di rischio'!$B$4,'db fasce di rischio'!$A$2,IF(AH426&lt;='db fasce di rischio'!$D$4,'db fasce di rischio'!$C$2,IF(AH426&lt;='db fasce di rischio'!$F$4,'db fasce di rischio'!$E$2,IF(AH426&lt;='db fasce di rischio'!$H$4,'db fasce di rischio'!$G$2,"")))))</f>
        <v>--</v>
      </c>
      <c r="AH426" s="109">
        <f t="shared" si="135"/>
        <v>0</v>
      </c>
      <c r="AI426" s="108" t="str">
        <f t="shared" si="136"/>
        <v>--</v>
      </c>
      <c r="AJ426" s="28"/>
      <c r="AK426" s="28"/>
    </row>
    <row r="427" spans="1:37" ht="21" hidden="1" outlineLevel="1" x14ac:dyDescent="0.2">
      <c r="A427" s="161"/>
      <c r="B427" s="161"/>
      <c r="C427" s="24" t="s">
        <v>30</v>
      </c>
      <c r="D427" s="24" t="s">
        <v>30</v>
      </c>
      <c r="E427" s="24" t="s">
        <v>30</v>
      </c>
      <c r="F427" s="24" t="s">
        <v>30</v>
      </c>
      <c r="G427" s="152" t="str">
        <f t="shared" si="137"/>
        <v>--</v>
      </c>
      <c r="H427" s="109">
        <f t="shared" si="138"/>
        <v>0</v>
      </c>
      <c r="I427" s="25" t="s">
        <v>30</v>
      </c>
      <c r="J427" s="31" t="s">
        <v>30</v>
      </c>
      <c r="K427" s="83"/>
      <c r="L427" s="31"/>
      <c r="M427" s="24"/>
      <c r="N427" s="24"/>
      <c r="O427" s="24"/>
      <c r="P427" s="24"/>
      <c r="Q427" s="161"/>
      <c r="R427" s="105"/>
      <c r="S427" s="106"/>
      <c r="T427" s="106"/>
      <c r="U427" s="106"/>
      <c r="V427" s="105"/>
      <c r="W427" s="107">
        <f t="shared" si="139"/>
        <v>0</v>
      </c>
      <c r="X427" s="106"/>
      <c r="Y427" s="106"/>
      <c r="Z427" s="106"/>
      <c r="AA427" s="106"/>
      <c r="AB427" s="106"/>
      <c r="AC427" s="107">
        <f t="shared" si="140"/>
        <v>0</v>
      </c>
      <c r="AD427" s="108" t="str">
        <f>IF(AE427=0,"--",IF(AE427&lt;='[4]db fasce di rischio'!$B$4,'[4]db fasce di rischio'!$A$2,IF(AE427&lt;='[4]db fasce di rischio'!$D$4,'[4]db fasce di rischio'!$C$2,IF(AE427&lt;='[4]db fasce di rischio'!$F$4,'[4]db fasce di rischio'!$E$2,IF(AE427&lt;='[4]db fasce di rischio'!$H$4,'[4]db fasce di rischio'!$G$2,"")))))</f>
        <v>--</v>
      </c>
      <c r="AE427" s="109">
        <f t="shared" si="134"/>
        <v>0</v>
      </c>
      <c r="AF427" s="106"/>
      <c r="AG427" s="108" t="str">
        <f>IF(AH427=0,"--",IF(AH427&lt;='db fasce di rischio'!$B$4,'db fasce di rischio'!$A$2,IF(AH427&lt;='db fasce di rischio'!$D$4,'db fasce di rischio'!$C$2,IF(AH427&lt;='db fasce di rischio'!$F$4,'db fasce di rischio'!$E$2,IF(AH427&lt;='db fasce di rischio'!$H$4,'db fasce di rischio'!$G$2,"")))))</f>
        <v>--</v>
      </c>
      <c r="AH427" s="109">
        <f t="shared" si="135"/>
        <v>0</v>
      </c>
      <c r="AI427" s="108" t="str">
        <f t="shared" si="136"/>
        <v>--</v>
      </c>
      <c r="AJ427" s="28"/>
      <c r="AK427" s="28"/>
    </row>
    <row r="428" spans="1:37" ht="21" hidden="1" outlineLevel="1" x14ac:dyDescent="0.2">
      <c r="A428" s="161"/>
      <c r="B428" s="161"/>
      <c r="C428" s="24" t="s">
        <v>30</v>
      </c>
      <c r="D428" s="24" t="s">
        <v>30</v>
      </c>
      <c r="E428" s="24" t="s">
        <v>30</v>
      </c>
      <c r="F428" s="24" t="s">
        <v>30</v>
      </c>
      <c r="G428" s="152" t="str">
        <f t="shared" si="137"/>
        <v>--</v>
      </c>
      <c r="H428" s="109">
        <f t="shared" si="138"/>
        <v>0</v>
      </c>
      <c r="I428" s="25" t="s">
        <v>30</v>
      </c>
      <c r="J428" s="31" t="s">
        <v>30</v>
      </c>
      <c r="K428" s="83"/>
      <c r="L428" s="31"/>
      <c r="M428" s="24"/>
      <c r="N428" s="24"/>
      <c r="O428" s="24"/>
      <c r="P428" s="24"/>
      <c r="Q428" s="161"/>
      <c r="R428" s="105"/>
      <c r="S428" s="106"/>
      <c r="T428" s="106"/>
      <c r="U428" s="106"/>
      <c r="V428" s="105"/>
      <c r="W428" s="107">
        <f t="shared" si="139"/>
        <v>0</v>
      </c>
      <c r="X428" s="106"/>
      <c r="Y428" s="106"/>
      <c r="Z428" s="106"/>
      <c r="AA428" s="106"/>
      <c r="AB428" s="106"/>
      <c r="AC428" s="107">
        <f t="shared" si="140"/>
        <v>0</v>
      </c>
      <c r="AD428" s="108" t="str">
        <f>IF(AE428=0,"--",IF(AE428&lt;='[4]db fasce di rischio'!$B$4,'[4]db fasce di rischio'!$A$2,IF(AE428&lt;='[4]db fasce di rischio'!$D$4,'[4]db fasce di rischio'!$C$2,IF(AE428&lt;='[4]db fasce di rischio'!$F$4,'[4]db fasce di rischio'!$E$2,IF(AE428&lt;='[4]db fasce di rischio'!$H$4,'[4]db fasce di rischio'!$G$2,"")))))</f>
        <v>--</v>
      </c>
      <c r="AE428" s="109">
        <f t="shared" si="134"/>
        <v>0</v>
      </c>
      <c r="AF428" s="106"/>
      <c r="AG428" s="108" t="str">
        <f>IF(AH428=0,"--",IF(AH428&lt;='db fasce di rischio'!$B$4,'db fasce di rischio'!$A$2,IF(AH428&lt;='db fasce di rischio'!$D$4,'db fasce di rischio'!$C$2,IF(AH428&lt;='db fasce di rischio'!$F$4,'db fasce di rischio'!$E$2,IF(AH428&lt;='db fasce di rischio'!$H$4,'db fasce di rischio'!$G$2,"")))))</f>
        <v>--</v>
      </c>
      <c r="AH428" s="109">
        <f t="shared" si="135"/>
        <v>0</v>
      </c>
      <c r="AI428" s="108" t="str">
        <f t="shared" si="136"/>
        <v>--</v>
      </c>
      <c r="AJ428" s="28"/>
      <c r="AK428" s="28"/>
    </row>
    <row r="429" spans="1:37" ht="21" hidden="1" outlineLevel="1" x14ac:dyDescent="0.2">
      <c r="A429" s="161"/>
      <c r="B429" s="161"/>
      <c r="C429" s="24" t="s">
        <v>30</v>
      </c>
      <c r="D429" s="24" t="s">
        <v>30</v>
      </c>
      <c r="E429" s="24" t="s">
        <v>30</v>
      </c>
      <c r="F429" s="24" t="s">
        <v>30</v>
      </c>
      <c r="G429" s="152" t="str">
        <f t="shared" si="137"/>
        <v>--</v>
      </c>
      <c r="H429" s="109">
        <f t="shared" si="138"/>
        <v>0</v>
      </c>
      <c r="I429" s="25" t="s">
        <v>30</v>
      </c>
      <c r="J429" s="31" t="s">
        <v>30</v>
      </c>
      <c r="K429" s="83"/>
      <c r="L429" s="31"/>
      <c r="M429" s="24"/>
      <c r="N429" s="24"/>
      <c r="O429" s="24"/>
      <c r="P429" s="24"/>
      <c r="Q429" s="161"/>
      <c r="R429" s="105"/>
      <c r="S429" s="106"/>
      <c r="T429" s="106"/>
      <c r="U429" s="106"/>
      <c r="V429" s="105"/>
      <c r="W429" s="107">
        <f t="shared" si="139"/>
        <v>0</v>
      </c>
      <c r="X429" s="106"/>
      <c r="Y429" s="106"/>
      <c r="Z429" s="106"/>
      <c r="AA429" s="106"/>
      <c r="AB429" s="106"/>
      <c r="AC429" s="107">
        <f t="shared" si="140"/>
        <v>0</v>
      </c>
      <c r="AD429" s="108" t="str">
        <f>IF(AE429=0,"--",IF(AE429&lt;='[4]db fasce di rischio'!$B$4,'[4]db fasce di rischio'!$A$2,IF(AE429&lt;='[4]db fasce di rischio'!$D$4,'[4]db fasce di rischio'!$C$2,IF(AE429&lt;='[4]db fasce di rischio'!$F$4,'[4]db fasce di rischio'!$E$2,IF(AE429&lt;='[4]db fasce di rischio'!$H$4,'[4]db fasce di rischio'!$G$2,"")))))</f>
        <v>--</v>
      </c>
      <c r="AE429" s="109">
        <f t="shared" si="134"/>
        <v>0</v>
      </c>
      <c r="AF429" s="106"/>
      <c r="AG429" s="108" t="str">
        <f>IF(AH429=0,"--",IF(AH429&lt;='db fasce di rischio'!$B$4,'db fasce di rischio'!$A$2,IF(AH429&lt;='db fasce di rischio'!$D$4,'db fasce di rischio'!$C$2,IF(AH429&lt;='db fasce di rischio'!$F$4,'db fasce di rischio'!$E$2,IF(AH429&lt;='db fasce di rischio'!$H$4,'db fasce di rischio'!$G$2,"")))))</f>
        <v>--</v>
      </c>
      <c r="AH429" s="109">
        <f t="shared" si="135"/>
        <v>0</v>
      </c>
      <c r="AI429" s="108" t="str">
        <f t="shared" si="136"/>
        <v>--</v>
      </c>
      <c r="AJ429" s="28"/>
      <c r="AK429" s="28"/>
    </row>
    <row r="430" spans="1:37" ht="21" hidden="1" outlineLevel="1" x14ac:dyDescent="0.2">
      <c r="A430" s="161"/>
      <c r="B430" s="161"/>
      <c r="C430" s="24" t="s">
        <v>30</v>
      </c>
      <c r="D430" s="24" t="s">
        <v>30</v>
      </c>
      <c r="E430" s="24" t="s">
        <v>30</v>
      </c>
      <c r="F430" s="24" t="s">
        <v>30</v>
      </c>
      <c r="G430" s="152" t="str">
        <f t="shared" si="137"/>
        <v>--</v>
      </c>
      <c r="H430" s="109">
        <f t="shared" si="138"/>
        <v>0</v>
      </c>
      <c r="I430" s="25" t="s">
        <v>30</v>
      </c>
      <c r="J430" s="31" t="s">
        <v>30</v>
      </c>
      <c r="K430" s="82"/>
      <c r="L430" s="31"/>
      <c r="M430" s="24"/>
      <c r="N430" s="24"/>
      <c r="O430" s="24"/>
      <c r="P430" s="24"/>
      <c r="Q430" s="161"/>
      <c r="R430" s="105"/>
      <c r="S430" s="106"/>
      <c r="T430" s="106"/>
      <c r="U430" s="106"/>
      <c r="V430" s="105"/>
      <c r="W430" s="107">
        <f t="shared" si="139"/>
        <v>0</v>
      </c>
      <c r="X430" s="106"/>
      <c r="Y430" s="106"/>
      <c r="Z430" s="106"/>
      <c r="AA430" s="106"/>
      <c r="AB430" s="106"/>
      <c r="AC430" s="107">
        <f t="shared" si="140"/>
        <v>0</v>
      </c>
      <c r="AD430" s="108" t="str">
        <f>IF(AE430=0,"--",IF(AE430&lt;='[4]db fasce di rischio'!$B$4,'[4]db fasce di rischio'!$A$2,IF(AE430&lt;='[4]db fasce di rischio'!$D$4,'[4]db fasce di rischio'!$C$2,IF(AE430&lt;='[4]db fasce di rischio'!$F$4,'[4]db fasce di rischio'!$E$2,IF(AE430&lt;='[4]db fasce di rischio'!$H$4,'[4]db fasce di rischio'!$G$2,"")))))</f>
        <v>--</v>
      </c>
      <c r="AE430" s="109">
        <f t="shared" si="134"/>
        <v>0</v>
      </c>
      <c r="AF430" s="106"/>
      <c r="AG430" s="108" t="str">
        <f>IF(AH430=0,"--",IF(AH430&lt;='db fasce di rischio'!$B$4,'db fasce di rischio'!$A$2,IF(AH430&lt;='db fasce di rischio'!$D$4,'db fasce di rischio'!$C$2,IF(AH430&lt;='db fasce di rischio'!$F$4,'db fasce di rischio'!$E$2,IF(AH430&lt;='db fasce di rischio'!$H$4,'db fasce di rischio'!$G$2,"")))))</f>
        <v>--</v>
      </c>
      <c r="AH430" s="109">
        <f t="shared" si="135"/>
        <v>0</v>
      </c>
      <c r="AI430" s="108" t="str">
        <f t="shared" si="136"/>
        <v>--</v>
      </c>
      <c r="AJ430" s="28"/>
      <c r="AK430" s="28"/>
    </row>
    <row r="431" spans="1:37" ht="21" hidden="1" outlineLevel="1" x14ac:dyDescent="0.2">
      <c r="A431" s="161"/>
      <c r="B431" s="161"/>
      <c r="C431" s="24" t="s">
        <v>30</v>
      </c>
      <c r="D431" s="24" t="s">
        <v>30</v>
      </c>
      <c r="E431" s="24" t="s">
        <v>30</v>
      </c>
      <c r="F431" s="24" t="s">
        <v>30</v>
      </c>
      <c r="G431" s="152" t="str">
        <f t="shared" si="137"/>
        <v>--</v>
      </c>
      <c r="H431" s="109">
        <f t="shared" si="138"/>
        <v>0</v>
      </c>
      <c r="I431" s="25" t="s">
        <v>30</v>
      </c>
      <c r="J431" s="31" t="s">
        <v>30</v>
      </c>
      <c r="K431" s="82"/>
      <c r="L431" s="31"/>
      <c r="M431" s="24"/>
      <c r="N431" s="24"/>
      <c r="O431" s="24"/>
      <c r="P431" s="26"/>
      <c r="Q431" s="161"/>
      <c r="R431" s="105"/>
      <c r="S431" s="106"/>
      <c r="T431" s="106"/>
      <c r="U431" s="106"/>
      <c r="V431" s="105"/>
      <c r="W431" s="107">
        <f t="shared" si="139"/>
        <v>0</v>
      </c>
      <c r="X431" s="106"/>
      <c r="Y431" s="106"/>
      <c r="Z431" s="106"/>
      <c r="AA431" s="106"/>
      <c r="AB431" s="106"/>
      <c r="AC431" s="107">
        <f t="shared" si="140"/>
        <v>0</v>
      </c>
      <c r="AD431" s="108" t="str">
        <f>IF(AE431=0,"--",IF(AE431&lt;='[4]db fasce di rischio'!$B$4,'[4]db fasce di rischio'!$A$2,IF(AE431&lt;='[4]db fasce di rischio'!$D$4,'[4]db fasce di rischio'!$C$2,IF(AE431&lt;='[4]db fasce di rischio'!$F$4,'[4]db fasce di rischio'!$E$2,IF(AE431&lt;='[4]db fasce di rischio'!$H$4,'[4]db fasce di rischio'!$G$2,"")))))</f>
        <v>--</v>
      </c>
      <c r="AE431" s="109">
        <f t="shared" si="134"/>
        <v>0</v>
      </c>
      <c r="AF431" s="106"/>
      <c r="AG431" s="108" t="str">
        <f>IF(AH431=0,"--",IF(AH431&lt;='db fasce di rischio'!$B$4,'db fasce di rischio'!$A$2,IF(AH431&lt;='db fasce di rischio'!$D$4,'db fasce di rischio'!$C$2,IF(AH431&lt;='db fasce di rischio'!$F$4,'db fasce di rischio'!$E$2,IF(AH431&lt;='db fasce di rischio'!$H$4,'db fasce di rischio'!$G$2,"")))))</f>
        <v>--</v>
      </c>
      <c r="AH431" s="109">
        <f t="shared" si="135"/>
        <v>0</v>
      </c>
      <c r="AI431" s="108" t="str">
        <f t="shared" si="136"/>
        <v>--</v>
      </c>
      <c r="AJ431" s="28"/>
      <c r="AK431" s="28"/>
    </row>
    <row r="432" spans="1:37" ht="21" hidden="1" outlineLevel="1" x14ac:dyDescent="0.2">
      <c r="A432" s="161"/>
      <c r="B432" s="161"/>
      <c r="C432" s="24" t="s">
        <v>30</v>
      </c>
      <c r="D432" s="24" t="s">
        <v>30</v>
      </c>
      <c r="E432" s="24" t="s">
        <v>30</v>
      </c>
      <c r="F432" s="24" t="s">
        <v>30</v>
      </c>
      <c r="G432" s="152" t="str">
        <f t="shared" si="137"/>
        <v>--</v>
      </c>
      <c r="H432" s="109">
        <f t="shared" si="138"/>
        <v>0</v>
      </c>
      <c r="I432" s="25" t="s">
        <v>30</v>
      </c>
      <c r="J432" s="31" t="s">
        <v>30</v>
      </c>
      <c r="K432" s="82"/>
      <c r="L432" s="31"/>
      <c r="M432" s="24"/>
      <c r="N432" s="24"/>
      <c r="O432" s="24"/>
      <c r="P432" s="27"/>
      <c r="Q432" s="161"/>
      <c r="R432" s="105"/>
      <c r="S432" s="106"/>
      <c r="T432" s="106"/>
      <c r="U432" s="106"/>
      <c r="V432" s="105"/>
      <c r="W432" s="107">
        <f t="shared" si="139"/>
        <v>0</v>
      </c>
      <c r="X432" s="106"/>
      <c r="Y432" s="106"/>
      <c r="Z432" s="106"/>
      <c r="AA432" s="106"/>
      <c r="AB432" s="106"/>
      <c r="AC432" s="107">
        <f t="shared" si="140"/>
        <v>0</v>
      </c>
      <c r="AD432" s="108" t="str">
        <f>IF(AE432=0,"--",IF(AE432&lt;='[4]db fasce di rischio'!$B$4,'[4]db fasce di rischio'!$A$2,IF(AE432&lt;='[4]db fasce di rischio'!$D$4,'[4]db fasce di rischio'!$C$2,IF(AE432&lt;='[4]db fasce di rischio'!$F$4,'[4]db fasce di rischio'!$E$2,IF(AE432&lt;='[4]db fasce di rischio'!$H$4,'[4]db fasce di rischio'!$G$2,"")))))</f>
        <v>--</v>
      </c>
      <c r="AE432" s="109">
        <f t="shared" si="134"/>
        <v>0</v>
      </c>
      <c r="AF432" s="106"/>
      <c r="AG432" s="108" t="str">
        <f>IF(AH432=0,"--",IF(AH432&lt;='db fasce di rischio'!$B$4,'db fasce di rischio'!$A$2,IF(AH432&lt;='db fasce di rischio'!$D$4,'db fasce di rischio'!$C$2,IF(AH432&lt;='db fasce di rischio'!$F$4,'db fasce di rischio'!$E$2,IF(AH432&lt;='db fasce di rischio'!$H$4,'db fasce di rischio'!$G$2,"")))))</f>
        <v>--</v>
      </c>
      <c r="AH432" s="109">
        <f t="shared" si="135"/>
        <v>0</v>
      </c>
      <c r="AI432" s="108" t="str">
        <f t="shared" si="136"/>
        <v>--</v>
      </c>
      <c r="AJ432" s="28"/>
      <c r="AK432" s="28"/>
    </row>
    <row r="433" spans="1:37" ht="21" collapsed="1" x14ac:dyDescent="0.2">
      <c r="A433" s="160"/>
      <c r="B433" s="160"/>
      <c r="C433" s="87"/>
      <c r="D433" s="87"/>
      <c r="E433" s="87"/>
      <c r="F433" s="87"/>
      <c r="G433" s="87"/>
      <c r="H433" s="87"/>
      <c r="I433" s="87"/>
      <c r="J433" s="87"/>
      <c r="K433" s="168"/>
      <c r="L433" s="87"/>
      <c r="M433" s="87"/>
      <c r="N433" s="87"/>
      <c r="O433" s="87"/>
      <c r="P433" s="87"/>
      <c r="Q433" s="160"/>
      <c r="R433" s="28"/>
      <c r="S433" s="28"/>
      <c r="T433" s="28"/>
      <c r="U433" s="28"/>
      <c r="V433" s="28"/>
      <c r="W433" s="28"/>
      <c r="X433" s="28"/>
      <c r="Y433" s="28"/>
      <c r="Z433" s="28"/>
      <c r="AA433" s="28"/>
      <c r="AB433" s="28"/>
      <c r="AC433" s="28"/>
      <c r="AD433" s="28"/>
      <c r="AE433" s="28"/>
      <c r="AF433" s="28"/>
      <c r="AG433" s="28"/>
      <c r="AH433" s="28"/>
      <c r="AI433" s="28"/>
      <c r="AJ433" s="28"/>
      <c r="AK433" s="28"/>
    </row>
  </sheetData>
  <mergeCells count="125">
    <mergeCell ref="C416:D416"/>
    <mergeCell ref="G417:H417"/>
    <mergeCell ref="C395:D395"/>
    <mergeCell ref="G396:H396"/>
    <mergeCell ref="C414:E415"/>
    <mergeCell ref="F414:I414"/>
    <mergeCell ref="K414:L414"/>
    <mergeCell ref="N415:P415"/>
    <mergeCell ref="C374:D374"/>
    <mergeCell ref="G375:H375"/>
    <mergeCell ref="C393:E394"/>
    <mergeCell ref="F393:I393"/>
    <mergeCell ref="K393:L393"/>
    <mergeCell ref="N394:P394"/>
    <mergeCell ref="C353:D353"/>
    <mergeCell ref="G354:H354"/>
    <mergeCell ref="C372:E373"/>
    <mergeCell ref="F372:I372"/>
    <mergeCell ref="K372:L372"/>
    <mergeCell ref="N373:P373"/>
    <mergeCell ref="C332:D332"/>
    <mergeCell ref="G333:H333"/>
    <mergeCell ref="C351:E352"/>
    <mergeCell ref="F351:I351"/>
    <mergeCell ref="K351:L351"/>
    <mergeCell ref="N352:P352"/>
    <mergeCell ref="C311:D311"/>
    <mergeCell ref="G312:H312"/>
    <mergeCell ref="C330:E331"/>
    <mergeCell ref="F330:I330"/>
    <mergeCell ref="K330:L330"/>
    <mergeCell ref="N331:P331"/>
    <mergeCell ref="C290:D290"/>
    <mergeCell ref="G291:H291"/>
    <mergeCell ref="C309:E310"/>
    <mergeCell ref="F309:I309"/>
    <mergeCell ref="K309:L309"/>
    <mergeCell ref="N310:P310"/>
    <mergeCell ref="C269:D269"/>
    <mergeCell ref="G270:H270"/>
    <mergeCell ref="C288:E289"/>
    <mergeCell ref="F288:I288"/>
    <mergeCell ref="K288:L288"/>
    <mergeCell ref="N289:P289"/>
    <mergeCell ref="C248:D248"/>
    <mergeCell ref="G249:H249"/>
    <mergeCell ref="C267:E268"/>
    <mergeCell ref="F267:I267"/>
    <mergeCell ref="K267:L267"/>
    <mergeCell ref="N268:P268"/>
    <mergeCell ref="C227:D227"/>
    <mergeCell ref="G228:H228"/>
    <mergeCell ref="C246:E247"/>
    <mergeCell ref="F246:I246"/>
    <mergeCell ref="K246:L246"/>
    <mergeCell ref="N247:P247"/>
    <mergeCell ref="C206:D206"/>
    <mergeCell ref="G207:H207"/>
    <mergeCell ref="C225:E226"/>
    <mergeCell ref="F225:I225"/>
    <mergeCell ref="K225:L225"/>
    <mergeCell ref="N226:P226"/>
    <mergeCell ref="C185:D185"/>
    <mergeCell ref="G186:H186"/>
    <mergeCell ref="C204:E205"/>
    <mergeCell ref="F204:I204"/>
    <mergeCell ref="K204:L204"/>
    <mergeCell ref="N205:P205"/>
    <mergeCell ref="C164:D164"/>
    <mergeCell ref="G165:H165"/>
    <mergeCell ref="C183:E184"/>
    <mergeCell ref="F183:I183"/>
    <mergeCell ref="K183:L183"/>
    <mergeCell ref="N184:P184"/>
    <mergeCell ref="C143:D143"/>
    <mergeCell ref="G144:H144"/>
    <mergeCell ref="C162:E163"/>
    <mergeCell ref="F162:I162"/>
    <mergeCell ref="K162:L162"/>
    <mergeCell ref="N163:P163"/>
    <mergeCell ref="C122:D122"/>
    <mergeCell ref="G123:H123"/>
    <mergeCell ref="C141:E142"/>
    <mergeCell ref="F141:I141"/>
    <mergeCell ref="K141:L141"/>
    <mergeCell ref="N142:P142"/>
    <mergeCell ref="C101:D101"/>
    <mergeCell ref="G102:H102"/>
    <mergeCell ref="C120:E121"/>
    <mergeCell ref="F120:I120"/>
    <mergeCell ref="K120:L120"/>
    <mergeCell ref="N121:P121"/>
    <mergeCell ref="C80:D80"/>
    <mergeCell ref="G81:H81"/>
    <mergeCell ref="C99:E100"/>
    <mergeCell ref="F99:I99"/>
    <mergeCell ref="K99:L99"/>
    <mergeCell ref="N100:P100"/>
    <mergeCell ref="C59:D59"/>
    <mergeCell ref="G60:H60"/>
    <mergeCell ref="C78:E79"/>
    <mergeCell ref="F78:I78"/>
    <mergeCell ref="K78:L78"/>
    <mergeCell ref="N79:P79"/>
    <mergeCell ref="C38:D38"/>
    <mergeCell ref="G39:H39"/>
    <mergeCell ref="C57:E58"/>
    <mergeCell ref="F57:I57"/>
    <mergeCell ref="K57:L57"/>
    <mergeCell ref="N58:P58"/>
    <mergeCell ref="C17:D17"/>
    <mergeCell ref="G18:H18"/>
    <mergeCell ref="C36:E37"/>
    <mergeCell ref="F36:I36"/>
    <mergeCell ref="K36:L36"/>
    <mergeCell ref="N37:P37"/>
    <mergeCell ref="A1:E1"/>
    <mergeCell ref="I1:J1"/>
    <mergeCell ref="AJ1:AJ14"/>
    <mergeCell ref="J14:M14"/>
    <mergeCell ref="C15:E16"/>
    <mergeCell ref="F15:I15"/>
    <mergeCell ref="K15:L15"/>
    <mergeCell ref="N16:P16"/>
    <mergeCell ref="G4:G12"/>
  </mergeCells>
  <conditionalFormatting sqref="J26:J33">
    <cfRule type="cellIs" dxfId="1480" priority="905" operator="equal">
      <formula>0</formula>
    </cfRule>
  </conditionalFormatting>
  <conditionalFormatting sqref="J26:J33">
    <cfRule type="cellIs" dxfId="1479" priority="902" operator="equal">
      <formula>0</formula>
    </cfRule>
    <cfRule type="expression" dxfId="1478" priority="903">
      <formula>"""$F$9+$G$9+$H$9=0"""</formula>
    </cfRule>
    <cfRule type="expression" dxfId="1477" priority="904">
      <formula>"$F$9=0"""</formula>
    </cfRule>
  </conditionalFormatting>
  <conditionalFormatting sqref="P15">
    <cfRule type="expression" dxfId="1476" priority="900" stopIfTrue="1">
      <formula>O15="--"</formula>
    </cfRule>
  </conditionalFormatting>
  <conditionalFormatting sqref="J19:J25">
    <cfRule type="cellIs" dxfId="1475" priority="899" operator="equal">
      <formula>0</formula>
    </cfRule>
  </conditionalFormatting>
  <conditionalFormatting sqref="J19:J25">
    <cfRule type="cellIs" dxfId="1474" priority="896" operator="equal">
      <formula>0</formula>
    </cfRule>
    <cfRule type="expression" dxfId="1473" priority="897">
      <formula>"""$F$9+$G$9+$H$9=0"""</formula>
    </cfRule>
    <cfRule type="expression" dxfId="1472" priority="898">
      <formula>"$F$9=0"""</formula>
    </cfRule>
  </conditionalFormatting>
  <conditionalFormatting sqref="E26:E33">
    <cfRule type="colorScale" priority="906">
      <colorScale>
        <cfvo type="min"/>
        <cfvo type="percentile" val="50"/>
        <cfvo type="max"/>
        <color rgb="FFF8696B"/>
        <color rgb="FFFFEB84"/>
        <color rgb="FF63BE7B"/>
      </colorScale>
    </cfRule>
  </conditionalFormatting>
  <conditionalFormatting sqref="E19:E25">
    <cfRule type="colorScale" priority="907">
      <colorScale>
        <cfvo type="min"/>
        <cfvo type="percentile" val="50"/>
        <cfvo type="max"/>
        <color rgb="FFF8696B"/>
        <color rgb="FFFFEB84"/>
        <color rgb="FF63BE7B"/>
      </colorScale>
    </cfRule>
  </conditionalFormatting>
  <conditionalFormatting sqref="F26:F33">
    <cfRule type="colorScale" priority="908">
      <colorScale>
        <cfvo type="min"/>
        <cfvo type="percentile" val="50"/>
        <cfvo type="max"/>
        <color rgb="FFF8696B"/>
        <color rgb="FFFFEB84"/>
        <color rgb="FF63BE7B"/>
      </colorScale>
    </cfRule>
  </conditionalFormatting>
  <conditionalFormatting sqref="F19:F25">
    <cfRule type="colorScale" priority="909">
      <colorScale>
        <cfvo type="min"/>
        <cfvo type="percentile" val="50"/>
        <cfvo type="max"/>
        <color rgb="FFF8696B"/>
        <color rgb="FFFFEB84"/>
        <color rgb="FF63BE7B"/>
      </colorScale>
    </cfRule>
  </conditionalFormatting>
  <conditionalFormatting sqref="P36">
    <cfRule type="expression" dxfId="1471" priority="884" stopIfTrue="1">
      <formula>O36="--"</formula>
    </cfRule>
  </conditionalFormatting>
  <conditionalFormatting sqref="P57">
    <cfRule type="expression" dxfId="1470" priority="873" stopIfTrue="1">
      <formula>O57="--"</formula>
    </cfRule>
  </conditionalFormatting>
  <conditionalFormatting sqref="P78">
    <cfRule type="expression" dxfId="1469" priority="862" stopIfTrue="1">
      <formula>O78="--"</formula>
    </cfRule>
  </conditionalFormatting>
  <conditionalFormatting sqref="P99">
    <cfRule type="expression" dxfId="1468" priority="851" stopIfTrue="1">
      <formula>O99="--"</formula>
    </cfRule>
  </conditionalFormatting>
  <conditionalFormatting sqref="P120">
    <cfRule type="expression" dxfId="1467" priority="840" stopIfTrue="1">
      <formula>O120="--"</formula>
    </cfRule>
  </conditionalFormatting>
  <conditionalFormatting sqref="P141">
    <cfRule type="expression" dxfId="1466" priority="829" stopIfTrue="1">
      <formula>O141="--"</formula>
    </cfRule>
  </conditionalFormatting>
  <conditionalFormatting sqref="P162">
    <cfRule type="expression" dxfId="1465" priority="818" stopIfTrue="1">
      <formula>O162="--"</formula>
    </cfRule>
  </conditionalFormatting>
  <conditionalFormatting sqref="P183">
    <cfRule type="expression" dxfId="1464" priority="807" stopIfTrue="1">
      <formula>O183="--"</formula>
    </cfRule>
  </conditionalFormatting>
  <conditionalFormatting sqref="P204">
    <cfRule type="expression" dxfId="1463" priority="796" stopIfTrue="1">
      <formula>O204="--"</formula>
    </cfRule>
  </conditionalFormatting>
  <conditionalFormatting sqref="P225">
    <cfRule type="expression" dxfId="1462" priority="785" stopIfTrue="1">
      <formula>O225="--"</formula>
    </cfRule>
  </conditionalFormatting>
  <conditionalFormatting sqref="P246">
    <cfRule type="expression" dxfId="1461" priority="774" stopIfTrue="1">
      <formula>O246="--"</formula>
    </cfRule>
  </conditionalFormatting>
  <conditionalFormatting sqref="P267">
    <cfRule type="expression" dxfId="1460" priority="763" stopIfTrue="1">
      <formula>O267="--"</formula>
    </cfRule>
  </conditionalFormatting>
  <conditionalFormatting sqref="P288">
    <cfRule type="expression" dxfId="1459" priority="752" stopIfTrue="1">
      <formula>O288="--"</formula>
    </cfRule>
  </conditionalFormatting>
  <conditionalFormatting sqref="P309">
    <cfRule type="expression" dxfId="1458" priority="741" stopIfTrue="1">
      <formula>O309="--"</formula>
    </cfRule>
  </conditionalFormatting>
  <conditionalFormatting sqref="P330">
    <cfRule type="expression" dxfId="1457" priority="730" stopIfTrue="1">
      <formula>O330="--"</formula>
    </cfRule>
  </conditionalFormatting>
  <conditionalFormatting sqref="P351">
    <cfRule type="expression" dxfId="1456" priority="719" stopIfTrue="1">
      <formula>O351="--"</formula>
    </cfRule>
  </conditionalFormatting>
  <conditionalFormatting sqref="P372">
    <cfRule type="expression" dxfId="1455" priority="708" stopIfTrue="1">
      <formula>O372="--"</formula>
    </cfRule>
  </conditionalFormatting>
  <conditionalFormatting sqref="P393">
    <cfRule type="expression" dxfId="1454" priority="697" stopIfTrue="1">
      <formula>O393="--"</formula>
    </cfRule>
  </conditionalFormatting>
  <conditionalFormatting sqref="P414">
    <cfRule type="expression" dxfId="1453" priority="686" stopIfTrue="1">
      <formula>O414="--"</formula>
    </cfRule>
  </conditionalFormatting>
  <conditionalFormatting sqref="J47:J54">
    <cfRule type="cellIs" dxfId="1452" priority="425" operator="equal">
      <formula>0</formula>
    </cfRule>
  </conditionalFormatting>
  <conditionalFormatting sqref="J47:J54">
    <cfRule type="cellIs" dxfId="1451" priority="422" operator="equal">
      <formula>0</formula>
    </cfRule>
    <cfRule type="expression" dxfId="1450" priority="423">
      <formula>"""$F$9+$G$9+$H$9=0"""</formula>
    </cfRule>
    <cfRule type="expression" dxfId="1449" priority="424">
      <formula>"$F$9=0"""</formula>
    </cfRule>
  </conditionalFormatting>
  <conditionalFormatting sqref="J40:J46">
    <cfRule type="cellIs" dxfId="1448" priority="421" operator="equal">
      <formula>0</formula>
    </cfRule>
  </conditionalFormatting>
  <conditionalFormatting sqref="J40:J46">
    <cfRule type="cellIs" dxfId="1447" priority="418" operator="equal">
      <formula>0</formula>
    </cfRule>
    <cfRule type="expression" dxfId="1446" priority="419">
      <formula>"""$F$9+$G$9+$H$9=0"""</formula>
    </cfRule>
    <cfRule type="expression" dxfId="1445" priority="420">
      <formula>"$F$9=0"""</formula>
    </cfRule>
  </conditionalFormatting>
  <conditionalFormatting sqref="E47:E54">
    <cfRule type="colorScale" priority="426">
      <colorScale>
        <cfvo type="min"/>
        <cfvo type="percentile" val="50"/>
        <cfvo type="max"/>
        <color rgb="FFF8696B"/>
        <color rgb="FFFFEB84"/>
        <color rgb="FF63BE7B"/>
      </colorScale>
    </cfRule>
  </conditionalFormatting>
  <conditionalFormatting sqref="E40:E46">
    <cfRule type="colorScale" priority="427">
      <colorScale>
        <cfvo type="min"/>
        <cfvo type="percentile" val="50"/>
        <cfvo type="max"/>
        <color rgb="FFF8696B"/>
        <color rgb="FFFFEB84"/>
        <color rgb="FF63BE7B"/>
      </colorScale>
    </cfRule>
  </conditionalFormatting>
  <conditionalFormatting sqref="F47:F54">
    <cfRule type="colorScale" priority="428">
      <colorScale>
        <cfvo type="min"/>
        <cfvo type="percentile" val="50"/>
        <cfvo type="max"/>
        <color rgb="FFF8696B"/>
        <color rgb="FFFFEB84"/>
        <color rgb="FF63BE7B"/>
      </colorScale>
    </cfRule>
  </conditionalFormatting>
  <conditionalFormatting sqref="F40:F46">
    <cfRule type="colorScale" priority="429">
      <colorScale>
        <cfvo type="min"/>
        <cfvo type="percentile" val="50"/>
        <cfvo type="max"/>
        <color rgb="FFF8696B"/>
        <color rgb="FFFFEB84"/>
        <color rgb="FF63BE7B"/>
      </colorScale>
    </cfRule>
  </conditionalFormatting>
  <conditionalFormatting sqref="J68:J75">
    <cfRule type="cellIs" dxfId="1444" priority="412" operator="equal">
      <formula>0</formula>
    </cfRule>
  </conditionalFormatting>
  <conditionalFormatting sqref="J68:J75">
    <cfRule type="cellIs" dxfId="1443" priority="409" operator="equal">
      <formula>0</formula>
    </cfRule>
    <cfRule type="expression" dxfId="1442" priority="410">
      <formula>"""$F$9+$G$9+$H$9=0"""</formula>
    </cfRule>
    <cfRule type="expression" dxfId="1441" priority="411">
      <formula>"$F$9=0"""</formula>
    </cfRule>
  </conditionalFormatting>
  <conditionalFormatting sqref="J61:J67">
    <cfRule type="cellIs" dxfId="1440" priority="408" operator="equal">
      <formula>0</formula>
    </cfRule>
  </conditionalFormatting>
  <conditionalFormatting sqref="J61:J67">
    <cfRule type="cellIs" dxfId="1439" priority="405" operator="equal">
      <formula>0</formula>
    </cfRule>
    <cfRule type="expression" dxfId="1438" priority="406">
      <formula>"""$F$9+$G$9+$H$9=0"""</formula>
    </cfRule>
    <cfRule type="expression" dxfId="1437" priority="407">
      <formula>"$F$9=0"""</formula>
    </cfRule>
  </conditionalFormatting>
  <conditionalFormatting sqref="E68:E75">
    <cfRule type="colorScale" priority="413">
      <colorScale>
        <cfvo type="min"/>
        <cfvo type="percentile" val="50"/>
        <cfvo type="max"/>
        <color rgb="FFF8696B"/>
        <color rgb="FFFFEB84"/>
        <color rgb="FF63BE7B"/>
      </colorScale>
    </cfRule>
  </conditionalFormatting>
  <conditionalFormatting sqref="E61:E67">
    <cfRule type="colorScale" priority="414">
      <colorScale>
        <cfvo type="min"/>
        <cfvo type="percentile" val="50"/>
        <cfvo type="max"/>
        <color rgb="FFF8696B"/>
        <color rgb="FFFFEB84"/>
        <color rgb="FF63BE7B"/>
      </colorScale>
    </cfRule>
  </conditionalFormatting>
  <conditionalFormatting sqref="F68:F75">
    <cfRule type="colorScale" priority="415">
      <colorScale>
        <cfvo type="min"/>
        <cfvo type="percentile" val="50"/>
        <cfvo type="max"/>
        <color rgb="FFF8696B"/>
        <color rgb="FFFFEB84"/>
        <color rgb="FF63BE7B"/>
      </colorScale>
    </cfRule>
  </conditionalFormatting>
  <conditionalFormatting sqref="F61:F67">
    <cfRule type="colorScale" priority="416">
      <colorScale>
        <cfvo type="min"/>
        <cfvo type="percentile" val="50"/>
        <cfvo type="max"/>
        <color rgb="FFF8696B"/>
        <color rgb="FFFFEB84"/>
        <color rgb="FF63BE7B"/>
      </colorScale>
    </cfRule>
  </conditionalFormatting>
  <conditionalFormatting sqref="J89:J96">
    <cfRule type="cellIs" dxfId="1436" priority="399" operator="equal">
      <formula>0</formula>
    </cfRule>
  </conditionalFormatting>
  <conditionalFormatting sqref="J89:J96">
    <cfRule type="cellIs" dxfId="1435" priority="396" operator="equal">
      <formula>0</formula>
    </cfRule>
    <cfRule type="expression" dxfId="1434" priority="397">
      <formula>"""$F$9+$G$9+$H$9=0"""</formula>
    </cfRule>
    <cfRule type="expression" dxfId="1433" priority="398">
      <formula>"$F$9=0"""</formula>
    </cfRule>
  </conditionalFormatting>
  <conditionalFormatting sqref="J82:J88">
    <cfRule type="cellIs" dxfId="1432" priority="395" operator="equal">
      <formula>0</formula>
    </cfRule>
  </conditionalFormatting>
  <conditionalFormatting sqref="J82:J88">
    <cfRule type="cellIs" dxfId="1431" priority="392" operator="equal">
      <formula>0</formula>
    </cfRule>
    <cfRule type="expression" dxfId="1430" priority="393">
      <formula>"""$F$9+$G$9+$H$9=0"""</formula>
    </cfRule>
    <cfRule type="expression" dxfId="1429" priority="394">
      <formula>"$F$9=0"""</formula>
    </cfRule>
  </conditionalFormatting>
  <conditionalFormatting sqref="E89:E96">
    <cfRule type="colorScale" priority="400">
      <colorScale>
        <cfvo type="min"/>
        <cfvo type="percentile" val="50"/>
        <cfvo type="max"/>
        <color rgb="FFF8696B"/>
        <color rgb="FFFFEB84"/>
        <color rgb="FF63BE7B"/>
      </colorScale>
    </cfRule>
  </conditionalFormatting>
  <conditionalFormatting sqref="E82:E88">
    <cfRule type="colorScale" priority="401">
      <colorScale>
        <cfvo type="min"/>
        <cfvo type="percentile" val="50"/>
        <cfvo type="max"/>
        <color rgb="FFF8696B"/>
        <color rgb="FFFFEB84"/>
        <color rgb="FF63BE7B"/>
      </colorScale>
    </cfRule>
  </conditionalFormatting>
  <conditionalFormatting sqref="F89:F96">
    <cfRule type="colorScale" priority="402">
      <colorScale>
        <cfvo type="min"/>
        <cfvo type="percentile" val="50"/>
        <cfvo type="max"/>
        <color rgb="FFF8696B"/>
        <color rgb="FFFFEB84"/>
        <color rgb="FF63BE7B"/>
      </colorScale>
    </cfRule>
  </conditionalFormatting>
  <conditionalFormatting sqref="F82:F88">
    <cfRule type="colorScale" priority="403">
      <colorScale>
        <cfvo type="min"/>
        <cfvo type="percentile" val="50"/>
        <cfvo type="max"/>
        <color rgb="FFF8696B"/>
        <color rgb="FFFFEB84"/>
        <color rgb="FF63BE7B"/>
      </colorScale>
    </cfRule>
  </conditionalFormatting>
  <conditionalFormatting sqref="J110:J117">
    <cfRule type="cellIs" dxfId="1428" priority="386" operator="equal">
      <formula>0</formula>
    </cfRule>
  </conditionalFormatting>
  <conditionalFormatting sqref="J110:J117">
    <cfRule type="cellIs" dxfId="1427" priority="383" operator="equal">
      <formula>0</formula>
    </cfRule>
    <cfRule type="expression" dxfId="1426" priority="384">
      <formula>"""$F$9+$G$9+$H$9=0"""</formula>
    </cfRule>
    <cfRule type="expression" dxfId="1425" priority="385">
      <formula>"$F$9=0"""</formula>
    </cfRule>
  </conditionalFormatting>
  <conditionalFormatting sqref="J103:J109">
    <cfRule type="cellIs" dxfId="1424" priority="382" operator="equal">
      <formula>0</formula>
    </cfRule>
  </conditionalFormatting>
  <conditionalFormatting sqref="J103:J109">
    <cfRule type="cellIs" dxfId="1423" priority="379" operator="equal">
      <formula>0</formula>
    </cfRule>
    <cfRule type="expression" dxfId="1422" priority="380">
      <formula>"""$F$9+$G$9+$H$9=0"""</formula>
    </cfRule>
    <cfRule type="expression" dxfId="1421" priority="381">
      <formula>"$F$9=0"""</formula>
    </cfRule>
  </conditionalFormatting>
  <conditionalFormatting sqref="E110:E117">
    <cfRule type="colorScale" priority="387">
      <colorScale>
        <cfvo type="min"/>
        <cfvo type="percentile" val="50"/>
        <cfvo type="max"/>
        <color rgb="FFF8696B"/>
        <color rgb="FFFFEB84"/>
        <color rgb="FF63BE7B"/>
      </colorScale>
    </cfRule>
  </conditionalFormatting>
  <conditionalFormatting sqref="E103:E109">
    <cfRule type="colorScale" priority="388">
      <colorScale>
        <cfvo type="min"/>
        <cfvo type="percentile" val="50"/>
        <cfvo type="max"/>
        <color rgb="FFF8696B"/>
        <color rgb="FFFFEB84"/>
        <color rgb="FF63BE7B"/>
      </colorScale>
    </cfRule>
  </conditionalFormatting>
  <conditionalFormatting sqref="F110:F117">
    <cfRule type="colorScale" priority="389">
      <colorScale>
        <cfvo type="min"/>
        <cfvo type="percentile" val="50"/>
        <cfvo type="max"/>
        <color rgb="FFF8696B"/>
        <color rgb="FFFFEB84"/>
        <color rgb="FF63BE7B"/>
      </colorScale>
    </cfRule>
  </conditionalFormatting>
  <conditionalFormatting sqref="F103:F109">
    <cfRule type="colorScale" priority="390">
      <colorScale>
        <cfvo type="min"/>
        <cfvo type="percentile" val="50"/>
        <cfvo type="max"/>
        <color rgb="FFF8696B"/>
        <color rgb="FFFFEB84"/>
        <color rgb="FF63BE7B"/>
      </colorScale>
    </cfRule>
  </conditionalFormatting>
  <conditionalFormatting sqref="J131:J138">
    <cfRule type="cellIs" dxfId="1420" priority="373" operator="equal">
      <formula>0</formula>
    </cfRule>
  </conditionalFormatting>
  <conditionalFormatting sqref="J131:J138">
    <cfRule type="cellIs" dxfId="1419" priority="370" operator="equal">
      <formula>0</formula>
    </cfRule>
    <cfRule type="expression" dxfId="1418" priority="371">
      <formula>"""$F$9+$G$9+$H$9=0"""</formula>
    </cfRule>
    <cfRule type="expression" dxfId="1417" priority="372">
      <formula>"$F$9=0"""</formula>
    </cfRule>
  </conditionalFormatting>
  <conditionalFormatting sqref="J124:J130">
    <cfRule type="cellIs" dxfId="1416" priority="369" operator="equal">
      <formula>0</formula>
    </cfRule>
  </conditionalFormatting>
  <conditionalFormatting sqref="J124:J130">
    <cfRule type="cellIs" dxfId="1415" priority="366" operator="equal">
      <formula>0</formula>
    </cfRule>
    <cfRule type="expression" dxfId="1414" priority="367">
      <formula>"""$F$9+$G$9+$H$9=0"""</formula>
    </cfRule>
    <cfRule type="expression" dxfId="1413" priority="368">
      <formula>"$F$9=0"""</formula>
    </cfRule>
  </conditionalFormatting>
  <conditionalFormatting sqref="E131:E138">
    <cfRule type="colorScale" priority="374">
      <colorScale>
        <cfvo type="min"/>
        <cfvo type="percentile" val="50"/>
        <cfvo type="max"/>
        <color rgb="FFF8696B"/>
        <color rgb="FFFFEB84"/>
        <color rgb="FF63BE7B"/>
      </colorScale>
    </cfRule>
  </conditionalFormatting>
  <conditionalFormatting sqref="E124:E130">
    <cfRule type="colorScale" priority="375">
      <colorScale>
        <cfvo type="min"/>
        <cfvo type="percentile" val="50"/>
        <cfvo type="max"/>
        <color rgb="FFF8696B"/>
        <color rgb="FFFFEB84"/>
        <color rgb="FF63BE7B"/>
      </colorScale>
    </cfRule>
  </conditionalFormatting>
  <conditionalFormatting sqref="F131:F138">
    <cfRule type="colorScale" priority="376">
      <colorScale>
        <cfvo type="min"/>
        <cfvo type="percentile" val="50"/>
        <cfvo type="max"/>
        <color rgb="FFF8696B"/>
        <color rgb="FFFFEB84"/>
        <color rgb="FF63BE7B"/>
      </colorScale>
    </cfRule>
  </conditionalFormatting>
  <conditionalFormatting sqref="F124:F130">
    <cfRule type="colorScale" priority="377">
      <colorScale>
        <cfvo type="min"/>
        <cfvo type="percentile" val="50"/>
        <cfvo type="max"/>
        <color rgb="FFF8696B"/>
        <color rgb="FFFFEB84"/>
        <color rgb="FF63BE7B"/>
      </colorScale>
    </cfRule>
  </conditionalFormatting>
  <conditionalFormatting sqref="J152:J159">
    <cfRule type="cellIs" dxfId="1412" priority="360" operator="equal">
      <formula>0</formula>
    </cfRule>
  </conditionalFormatting>
  <conditionalFormatting sqref="J152:J159">
    <cfRule type="cellIs" dxfId="1411" priority="357" operator="equal">
      <formula>0</formula>
    </cfRule>
    <cfRule type="expression" dxfId="1410" priority="358">
      <formula>"""$F$9+$G$9+$H$9=0"""</formula>
    </cfRule>
    <cfRule type="expression" dxfId="1409" priority="359">
      <formula>"$F$9=0"""</formula>
    </cfRule>
  </conditionalFormatting>
  <conditionalFormatting sqref="J145:J151">
    <cfRule type="cellIs" dxfId="1408" priority="356" operator="equal">
      <formula>0</formula>
    </cfRule>
  </conditionalFormatting>
  <conditionalFormatting sqref="J145:J151">
    <cfRule type="cellIs" dxfId="1407" priority="353" operator="equal">
      <formula>0</formula>
    </cfRule>
    <cfRule type="expression" dxfId="1406" priority="354">
      <formula>"""$F$9+$G$9+$H$9=0"""</formula>
    </cfRule>
    <cfRule type="expression" dxfId="1405" priority="355">
      <formula>"$F$9=0"""</formula>
    </cfRule>
  </conditionalFormatting>
  <conditionalFormatting sqref="E152:E159">
    <cfRule type="colorScale" priority="361">
      <colorScale>
        <cfvo type="min"/>
        <cfvo type="percentile" val="50"/>
        <cfvo type="max"/>
        <color rgb="FFF8696B"/>
        <color rgb="FFFFEB84"/>
        <color rgb="FF63BE7B"/>
      </colorScale>
    </cfRule>
  </conditionalFormatting>
  <conditionalFormatting sqref="E145:E151">
    <cfRule type="colorScale" priority="362">
      <colorScale>
        <cfvo type="min"/>
        <cfvo type="percentile" val="50"/>
        <cfvo type="max"/>
        <color rgb="FFF8696B"/>
        <color rgb="FFFFEB84"/>
        <color rgb="FF63BE7B"/>
      </colorScale>
    </cfRule>
  </conditionalFormatting>
  <conditionalFormatting sqref="F152:F159">
    <cfRule type="colorScale" priority="363">
      <colorScale>
        <cfvo type="min"/>
        <cfvo type="percentile" val="50"/>
        <cfvo type="max"/>
        <color rgb="FFF8696B"/>
        <color rgb="FFFFEB84"/>
        <color rgb="FF63BE7B"/>
      </colorScale>
    </cfRule>
  </conditionalFormatting>
  <conditionalFormatting sqref="F145:F151">
    <cfRule type="colorScale" priority="364">
      <colorScale>
        <cfvo type="min"/>
        <cfvo type="percentile" val="50"/>
        <cfvo type="max"/>
        <color rgb="FFF8696B"/>
        <color rgb="FFFFEB84"/>
        <color rgb="FF63BE7B"/>
      </colorScale>
    </cfRule>
  </conditionalFormatting>
  <conditionalFormatting sqref="J173:J180">
    <cfRule type="cellIs" dxfId="1404" priority="347" operator="equal">
      <formula>0</formula>
    </cfRule>
  </conditionalFormatting>
  <conditionalFormatting sqref="J173:J180">
    <cfRule type="cellIs" dxfId="1403" priority="344" operator="equal">
      <formula>0</formula>
    </cfRule>
    <cfRule type="expression" dxfId="1402" priority="345">
      <formula>"""$F$9+$G$9+$H$9=0"""</formula>
    </cfRule>
    <cfRule type="expression" dxfId="1401" priority="346">
      <formula>"$F$9=0"""</formula>
    </cfRule>
  </conditionalFormatting>
  <conditionalFormatting sqref="J166:J172">
    <cfRule type="cellIs" dxfId="1400" priority="343" operator="equal">
      <formula>0</formula>
    </cfRule>
  </conditionalFormatting>
  <conditionalFormatting sqref="J166:J172">
    <cfRule type="cellIs" dxfId="1399" priority="340" operator="equal">
      <formula>0</formula>
    </cfRule>
    <cfRule type="expression" dxfId="1398" priority="341">
      <formula>"""$F$9+$G$9+$H$9=0"""</formula>
    </cfRule>
    <cfRule type="expression" dxfId="1397" priority="342">
      <formula>"$F$9=0"""</formula>
    </cfRule>
  </conditionalFormatting>
  <conditionalFormatting sqref="E173:E180">
    <cfRule type="colorScale" priority="348">
      <colorScale>
        <cfvo type="min"/>
        <cfvo type="percentile" val="50"/>
        <cfvo type="max"/>
        <color rgb="FFF8696B"/>
        <color rgb="FFFFEB84"/>
        <color rgb="FF63BE7B"/>
      </colorScale>
    </cfRule>
  </conditionalFormatting>
  <conditionalFormatting sqref="E166:E172">
    <cfRule type="colorScale" priority="349">
      <colorScale>
        <cfvo type="min"/>
        <cfvo type="percentile" val="50"/>
        <cfvo type="max"/>
        <color rgb="FFF8696B"/>
        <color rgb="FFFFEB84"/>
        <color rgb="FF63BE7B"/>
      </colorScale>
    </cfRule>
  </conditionalFormatting>
  <conditionalFormatting sqref="F173:F180">
    <cfRule type="colorScale" priority="350">
      <colorScale>
        <cfvo type="min"/>
        <cfvo type="percentile" val="50"/>
        <cfvo type="max"/>
        <color rgb="FFF8696B"/>
        <color rgb="FFFFEB84"/>
        <color rgb="FF63BE7B"/>
      </colorScale>
    </cfRule>
  </conditionalFormatting>
  <conditionalFormatting sqref="F166:F172">
    <cfRule type="colorScale" priority="351">
      <colorScale>
        <cfvo type="min"/>
        <cfvo type="percentile" val="50"/>
        <cfvo type="max"/>
        <color rgb="FFF8696B"/>
        <color rgb="FFFFEB84"/>
        <color rgb="FF63BE7B"/>
      </colorScale>
    </cfRule>
  </conditionalFormatting>
  <conditionalFormatting sqref="J194:J201">
    <cfRule type="cellIs" dxfId="1396" priority="334" operator="equal">
      <formula>0</formula>
    </cfRule>
  </conditionalFormatting>
  <conditionalFormatting sqref="J194:J201">
    <cfRule type="cellIs" dxfId="1395" priority="331" operator="equal">
      <formula>0</formula>
    </cfRule>
    <cfRule type="expression" dxfId="1394" priority="332">
      <formula>"""$F$9+$G$9+$H$9=0"""</formula>
    </cfRule>
    <cfRule type="expression" dxfId="1393" priority="333">
      <formula>"$F$9=0"""</formula>
    </cfRule>
  </conditionalFormatting>
  <conditionalFormatting sqref="J187:J193">
    <cfRule type="cellIs" dxfId="1392" priority="330" operator="equal">
      <formula>0</formula>
    </cfRule>
  </conditionalFormatting>
  <conditionalFormatting sqref="J187:J193">
    <cfRule type="cellIs" dxfId="1391" priority="327" operator="equal">
      <formula>0</formula>
    </cfRule>
    <cfRule type="expression" dxfId="1390" priority="328">
      <formula>"""$F$9+$G$9+$H$9=0"""</formula>
    </cfRule>
    <cfRule type="expression" dxfId="1389" priority="329">
      <formula>"$F$9=0"""</formula>
    </cfRule>
  </conditionalFormatting>
  <conditionalFormatting sqref="E194:E201">
    <cfRule type="colorScale" priority="335">
      <colorScale>
        <cfvo type="min"/>
        <cfvo type="percentile" val="50"/>
        <cfvo type="max"/>
        <color rgb="FFF8696B"/>
        <color rgb="FFFFEB84"/>
        <color rgb="FF63BE7B"/>
      </colorScale>
    </cfRule>
  </conditionalFormatting>
  <conditionalFormatting sqref="E187:E193">
    <cfRule type="colorScale" priority="336">
      <colorScale>
        <cfvo type="min"/>
        <cfvo type="percentile" val="50"/>
        <cfvo type="max"/>
        <color rgb="FFF8696B"/>
        <color rgb="FFFFEB84"/>
        <color rgb="FF63BE7B"/>
      </colorScale>
    </cfRule>
  </conditionalFormatting>
  <conditionalFormatting sqref="F194:F201">
    <cfRule type="colorScale" priority="337">
      <colorScale>
        <cfvo type="min"/>
        <cfvo type="percentile" val="50"/>
        <cfvo type="max"/>
        <color rgb="FFF8696B"/>
        <color rgb="FFFFEB84"/>
        <color rgb="FF63BE7B"/>
      </colorScale>
    </cfRule>
  </conditionalFormatting>
  <conditionalFormatting sqref="F187:F193">
    <cfRule type="colorScale" priority="338">
      <colorScale>
        <cfvo type="min"/>
        <cfvo type="percentile" val="50"/>
        <cfvo type="max"/>
        <color rgb="FFF8696B"/>
        <color rgb="FFFFEB84"/>
        <color rgb="FF63BE7B"/>
      </colorScale>
    </cfRule>
  </conditionalFormatting>
  <conditionalFormatting sqref="J215:J222">
    <cfRule type="cellIs" dxfId="1388" priority="321" operator="equal">
      <formula>0</formula>
    </cfRule>
  </conditionalFormatting>
  <conditionalFormatting sqref="J215:J222">
    <cfRule type="cellIs" dxfId="1387" priority="318" operator="equal">
      <formula>0</formula>
    </cfRule>
    <cfRule type="expression" dxfId="1386" priority="319">
      <formula>"""$F$9+$G$9+$H$9=0"""</formula>
    </cfRule>
    <cfRule type="expression" dxfId="1385" priority="320">
      <formula>"$F$9=0"""</formula>
    </cfRule>
  </conditionalFormatting>
  <conditionalFormatting sqref="J208:J214">
    <cfRule type="cellIs" dxfId="1384" priority="317" operator="equal">
      <formula>0</formula>
    </cfRule>
  </conditionalFormatting>
  <conditionalFormatting sqref="J208:J214">
    <cfRule type="cellIs" dxfId="1383" priority="314" operator="equal">
      <formula>0</formula>
    </cfRule>
    <cfRule type="expression" dxfId="1382" priority="315">
      <formula>"""$F$9+$G$9+$H$9=0"""</formula>
    </cfRule>
    <cfRule type="expression" dxfId="1381" priority="316">
      <formula>"$F$9=0"""</formula>
    </cfRule>
  </conditionalFormatting>
  <conditionalFormatting sqref="E215:E222">
    <cfRule type="colorScale" priority="322">
      <colorScale>
        <cfvo type="min"/>
        <cfvo type="percentile" val="50"/>
        <cfvo type="max"/>
        <color rgb="FFF8696B"/>
        <color rgb="FFFFEB84"/>
        <color rgb="FF63BE7B"/>
      </colorScale>
    </cfRule>
  </conditionalFormatting>
  <conditionalFormatting sqref="E208:E214">
    <cfRule type="colorScale" priority="323">
      <colorScale>
        <cfvo type="min"/>
        <cfvo type="percentile" val="50"/>
        <cfvo type="max"/>
        <color rgb="FFF8696B"/>
        <color rgb="FFFFEB84"/>
        <color rgb="FF63BE7B"/>
      </colorScale>
    </cfRule>
  </conditionalFormatting>
  <conditionalFormatting sqref="F215:F222">
    <cfRule type="colorScale" priority="324">
      <colorScale>
        <cfvo type="min"/>
        <cfvo type="percentile" val="50"/>
        <cfvo type="max"/>
        <color rgb="FFF8696B"/>
        <color rgb="FFFFEB84"/>
        <color rgb="FF63BE7B"/>
      </colorScale>
    </cfRule>
  </conditionalFormatting>
  <conditionalFormatting sqref="F208:F214">
    <cfRule type="colorScale" priority="325">
      <colorScale>
        <cfvo type="min"/>
        <cfvo type="percentile" val="50"/>
        <cfvo type="max"/>
        <color rgb="FFF8696B"/>
        <color rgb="FFFFEB84"/>
        <color rgb="FF63BE7B"/>
      </colorScale>
    </cfRule>
  </conditionalFormatting>
  <conditionalFormatting sqref="J236:J243">
    <cfRule type="cellIs" dxfId="1380" priority="308" operator="equal">
      <formula>0</formula>
    </cfRule>
  </conditionalFormatting>
  <conditionalFormatting sqref="J236:J243">
    <cfRule type="cellIs" dxfId="1379" priority="305" operator="equal">
      <formula>0</formula>
    </cfRule>
    <cfRule type="expression" dxfId="1378" priority="306">
      <formula>"""$F$9+$G$9+$H$9=0"""</formula>
    </cfRule>
    <cfRule type="expression" dxfId="1377" priority="307">
      <formula>"$F$9=0"""</formula>
    </cfRule>
  </conditionalFormatting>
  <conditionalFormatting sqref="J229:J235">
    <cfRule type="cellIs" dxfId="1376" priority="304" operator="equal">
      <formula>0</formula>
    </cfRule>
  </conditionalFormatting>
  <conditionalFormatting sqref="J229:J235">
    <cfRule type="cellIs" dxfId="1375" priority="301" operator="equal">
      <formula>0</formula>
    </cfRule>
    <cfRule type="expression" dxfId="1374" priority="302">
      <formula>"""$F$9+$G$9+$H$9=0"""</formula>
    </cfRule>
    <cfRule type="expression" dxfId="1373" priority="303">
      <formula>"$F$9=0"""</formula>
    </cfRule>
  </conditionalFormatting>
  <conditionalFormatting sqref="E236:E243">
    <cfRule type="colorScale" priority="309">
      <colorScale>
        <cfvo type="min"/>
        <cfvo type="percentile" val="50"/>
        <cfvo type="max"/>
        <color rgb="FFF8696B"/>
        <color rgb="FFFFEB84"/>
        <color rgb="FF63BE7B"/>
      </colorScale>
    </cfRule>
  </conditionalFormatting>
  <conditionalFormatting sqref="E229:E235">
    <cfRule type="colorScale" priority="310">
      <colorScale>
        <cfvo type="min"/>
        <cfvo type="percentile" val="50"/>
        <cfvo type="max"/>
        <color rgb="FFF8696B"/>
        <color rgb="FFFFEB84"/>
        <color rgb="FF63BE7B"/>
      </colorScale>
    </cfRule>
  </conditionalFormatting>
  <conditionalFormatting sqref="F236:F243">
    <cfRule type="colorScale" priority="311">
      <colorScale>
        <cfvo type="min"/>
        <cfvo type="percentile" val="50"/>
        <cfvo type="max"/>
        <color rgb="FFF8696B"/>
        <color rgb="FFFFEB84"/>
        <color rgb="FF63BE7B"/>
      </colorScale>
    </cfRule>
  </conditionalFormatting>
  <conditionalFormatting sqref="F229:F235">
    <cfRule type="colorScale" priority="312">
      <colorScale>
        <cfvo type="min"/>
        <cfvo type="percentile" val="50"/>
        <cfvo type="max"/>
        <color rgb="FFF8696B"/>
        <color rgb="FFFFEB84"/>
        <color rgb="FF63BE7B"/>
      </colorScale>
    </cfRule>
  </conditionalFormatting>
  <conditionalFormatting sqref="J257:J264">
    <cfRule type="cellIs" dxfId="1372" priority="295" operator="equal">
      <formula>0</formula>
    </cfRule>
  </conditionalFormatting>
  <conditionalFormatting sqref="J257:J264">
    <cfRule type="cellIs" dxfId="1371" priority="292" operator="equal">
      <formula>0</formula>
    </cfRule>
    <cfRule type="expression" dxfId="1370" priority="293">
      <formula>"""$F$9+$G$9+$H$9=0"""</formula>
    </cfRule>
    <cfRule type="expression" dxfId="1369" priority="294">
      <formula>"$F$9=0"""</formula>
    </cfRule>
  </conditionalFormatting>
  <conditionalFormatting sqref="J250:J256">
    <cfRule type="cellIs" dxfId="1368" priority="291" operator="equal">
      <formula>0</formula>
    </cfRule>
  </conditionalFormatting>
  <conditionalFormatting sqref="J250:J256">
    <cfRule type="cellIs" dxfId="1367" priority="288" operator="equal">
      <formula>0</formula>
    </cfRule>
    <cfRule type="expression" dxfId="1366" priority="289">
      <formula>"""$F$9+$G$9+$H$9=0"""</formula>
    </cfRule>
    <cfRule type="expression" dxfId="1365" priority="290">
      <formula>"$F$9=0"""</formula>
    </cfRule>
  </conditionalFormatting>
  <conditionalFormatting sqref="E257:E264">
    <cfRule type="colorScale" priority="296">
      <colorScale>
        <cfvo type="min"/>
        <cfvo type="percentile" val="50"/>
        <cfvo type="max"/>
        <color rgb="FFF8696B"/>
        <color rgb="FFFFEB84"/>
        <color rgb="FF63BE7B"/>
      </colorScale>
    </cfRule>
  </conditionalFormatting>
  <conditionalFormatting sqref="E250:E256">
    <cfRule type="colorScale" priority="297">
      <colorScale>
        <cfvo type="min"/>
        <cfvo type="percentile" val="50"/>
        <cfvo type="max"/>
        <color rgb="FFF8696B"/>
        <color rgb="FFFFEB84"/>
        <color rgb="FF63BE7B"/>
      </colorScale>
    </cfRule>
  </conditionalFormatting>
  <conditionalFormatting sqref="F257:F264">
    <cfRule type="colorScale" priority="298">
      <colorScale>
        <cfvo type="min"/>
        <cfvo type="percentile" val="50"/>
        <cfvo type="max"/>
        <color rgb="FFF8696B"/>
        <color rgb="FFFFEB84"/>
        <color rgb="FF63BE7B"/>
      </colorScale>
    </cfRule>
  </conditionalFormatting>
  <conditionalFormatting sqref="F250:F256">
    <cfRule type="colorScale" priority="299">
      <colorScale>
        <cfvo type="min"/>
        <cfvo type="percentile" val="50"/>
        <cfvo type="max"/>
        <color rgb="FFF8696B"/>
        <color rgb="FFFFEB84"/>
        <color rgb="FF63BE7B"/>
      </colorScale>
    </cfRule>
  </conditionalFormatting>
  <conditionalFormatting sqref="J278:J285">
    <cfRule type="cellIs" dxfId="1364" priority="282" operator="equal">
      <formula>0</formula>
    </cfRule>
  </conditionalFormatting>
  <conditionalFormatting sqref="J278:J285">
    <cfRule type="cellIs" dxfId="1363" priority="279" operator="equal">
      <formula>0</formula>
    </cfRule>
    <cfRule type="expression" dxfId="1362" priority="280">
      <formula>"""$F$9+$G$9+$H$9=0"""</formula>
    </cfRule>
    <cfRule type="expression" dxfId="1361" priority="281">
      <formula>"$F$9=0"""</formula>
    </cfRule>
  </conditionalFormatting>
  <conditionalFormatting sqref="J271:J277">
    <cfRule type="cellIs" dxfId="1360" priority="278" operator="equal">
      <formula>0</formula>
    </cfRule>
  </conditionalFormatting>
  <conditionalFormatting sqref="J271:J277">
    <cfRule type="cellIs" dxfId="1359" priority="275" operator="equal">
      <formula>0</formula>
    </cfRule>
    <cfRule type="expression" dxfId="1358" priority="276">
      <formula>"""$F$9+$G$9+$H$9=0"""</formula>
    </cfRule>
    <cfRule type="expression" dxfId="1357" priority="277">
      <formula>"$F$9=0"""</formula>
    </cfRule>
  </conditionalFormatting>
  <conditionalFormatting sqref="E278:E285">
    <cfRule type="colorScale" priority="283">
      <colorScale>
        <cfvo type="min"/>
        <cfvo type="percentile" val="50"/>
        <cfvo type="max"/>
        <color rgb="FFF8696B"/>
        <color rgb="FFFFEB84"/>
        <color rgb="FF63BE7B"/>
      </colorScale>
    </cfRule>
  </conditionalFormatting>
  <conditionalFormatting sqref="E271:E277">
    <cfRule type="colorScale" priority="284">
      <colorScale>
        <cfvo type="min"/>
        <cfvo type="percentile" val="50"/>
        <cfvo type="max"/>
        <color rgb="FFF8696B"/>
        <color rgb="FFFFEB84"/>
        <color rgb="FF63BE7B"/>
      </colorScale>
    </cfRule>
  </conditionalFormatting>
  <conditionalFormatting sqref="F278:F285">
    <cfRule type="colorScale" priority="285">
      <colorScale>
        <cfvo type="min"/>
        <cfvo type="percentile" val="50"/>
        <cfvo type="max"/>
        <color rgb="FFF8696B"/>
        <color rgb="FFFFEB84"/>
        <color rgb="FF63BE7B"/>
      </colorScale>
    </cfRule>
  </conditionalFormatting>
  <conditionalFormatting sqref="F271:F277">
    <cfRule type="colorScale" priority="286">
      <colorScale>
        <cfvo type="min"/>
        <cfvo type="percentile" val="50"/>
        <cfvo type="max"/>
        <color rgb="FFF8696B"/>
        <color rgb="FFFFEB84"/>
        <color rgb="FF63BE7B"/>
      </colorScale>
    </cfRule>
  </conditionalFormatting>
  <conditionalFormatting sqref="J299:J306">
    <cfRule type="cellIs" dxfId="1356" priority="269" operator="equal">
      <formula>0</formula>
    </cfRule>
  </conditionalFormatting>
  <conditionalFormatting sqref="J299:J306">
    <cfRule type="cellIs" dxfId="1355" priority="266" operator="equal">
      <formula>0</formula>
    </cfRule>
    <cfRule type="expression" dxfId="1354" priority="267">
      <formula>"""$F$9+$G$9+$H$9=0"""</formula>
    </cfRule>
    <cfRule type="expression" dxfId="1353" priority="268">
      <formula>"$F$9=0"""</formula>
    </cfRule>
  </conditionalFormatting>
  <conditionalFormatting sqref="J292:J298">
    <cfRule type="cellIs" dxfId="1352" priority="265" operator="equal">
      <formula>0</formula>
    </cfRule>
  </conditionalFormatting>
  <conditionalFormatting sqref="J292:J298">
    <cfRule type="cellIs" dxfId="1351" priority="262" operator="equal">
      <formula>0</formula>
    </cfRule>
    <cfRule type="expression" dxfId="1350" priority="263">
      <formula>"""$F$9+$G$9+$H$9=0"""</formula>
    </cfRule>
    <cfRule type="expression" dxfId="1349" priority="264">
      <formula>"$F$9=0"""</formula>
    </cfRule>
  </conditionalFormatting>
  <conditionalFormatting sqref="E299:E306">
    <cfRule type="colorScale" priority="270">
      <colorScale>
        <cfvo type="min"/>
        <cfvo type="percentile" val="50"/>
        <cfvo type="max"/>
        <color rgb="FFF8696B"/>
        <color rgb="FFFFEB84"/>
        <color rgb="FF63BE7B"/>
      </colorScale>
    </cfRule>
  </conditionalFormatting>
  <conditionalFormatting sqref="E292:E298">
    <cfRule type="colorScale" priority="271">
      <colorScale>
        <cfvo type="min"/>
        <cfvo type="percentile" val="50"/>
        <cfvo type="max"/>
        <color rgb="FFF8696B"/>
        <color rgb="FFFFEB84"/>
        <color rgb="FF63BE7B"/>
      </colorScale>
    </cfRule>
  </conditionalFormatting>
  <conditionalFormatting sqref="F299:F306">
    <cfRule type="colorScale" priority="272">
      <colorScale>
        <cfvo type="min"/>
        <cfvo type="percentile" val="50"/>
        <cfvo type="max"/>
        <color rgb="FFF8696B"/>
        <color rgb="FFFFEB84"/>
        <color rgb="FF63BE7B"/>
      </colorScale>
    </cfRule>
  </conditionalFormatting>
  <conditionalFormatting sqref="F292:F298">
    <cfRule type="colorScale" priority="273">
      <colorScale>
        <cfvo type="min"/>
        <cfvo type="percentile" val="50"/>
        <cfvo type="max"/>
        <color rgb="FFF8696B"/>
        <color rgb="FFFFEB84"/>
        <color rgb="FF63BE7B"/>
      </colorScale>
    </cfRule>
  </conditionalFormatting>
  <conditionalFormatting sqref="J320:J327">
    <cfRule type="cellIs" dxfId="1348" priority="256" operator="equal">
      <formula>0</formula>
    </cfRule>
  </conditionalFormatting>
  <conditionalFormatting sqref="J320:J327">
    <cfRule type="cellIs" dxfId="1347" priority="253" operator="equal">
      <formula>0</formula>
    </cfRule>
    <cfRule type="expression" dxfId="1346" priority="254">
      <formula>"""$F$9+$G$9+$H$9=0"""</formula>
    </cfRule>
    <cfRule type="expression" dxfId="1345" priority="255">
      <formula>"$F$9=0"""</formula>
    </cfRule>
  </conditionalFormatting>
  <conditionalFormatting sqref="J313:J319">
    <cfRule type="cellIs" dxfId="1344" priority="252" operator="equal">
      <formula>0</formula>
    </cfRule>
  </conditionalFormatting>
  <conditionalFormatting sqref="J313:J319">
    <cfRule type="cellIs" dxfId="1343" priority="249" operator="equal">
      <formula>0</formula>
    </cfRule>
    <cfRule type="expression" dxfId="1342" priority="250">
      <formula>"""$F$9+$G$9+$H$9=0"""</formula>
    </cfRule>
    <cfRule type="expression" dxfId="1341" priority="251">
      <formula>"$F$9=0"""</formula>
    </cfRule>
  </conditionalFormatting>
  <conditionalFormatting sqref="E320:E327">
    <cfRule type="colorScale" priority="257">
      <colorScale>
        <cfvo type="min"/>
        <cfvo type="percentile" val="50"/>
        <cfvo type="max"/>
        <color rgb="FFF8696B"/>
        <color rgb="FFFFEB84"/>
        <color rgb="FF63BE7B"/>
      </colorScale>
    </cfRule>
  </conditionalFormatting>
  <conditionalFormatting sqref="E313:E319">
    <cfRule type="colorScale" priority="258">
      <colorScale>
        <cfvo type="min"/>
        <cfvo type="percentile" val="50"/>
        <cfvo type="max"/>
        <color rgb="FFF8696B"/>
        <color rgb="FFFFEB84"/>
        <color rgb="FF63BE7B"/>
      </colorScale>
    </cfRule>
  </conditionalFormatting>
  <conditionalFormatting sqref="F320:F327">
    <cfRule type="colorScale" priority="259">
      <colorScale>
        <cfvo type="min"/>
        <cfvo type="percentile" val="50"/>
        <cfvo type="max"/>
        <color rgb="FFF8696B"/>
        <color rgb="FFFFEB84"/>
        <color rgb="FF63BE7B"/>
      </colorScale>
    </cfRule>
  </conditionalFormatting>
  <conditionalFormatting sqref="F313:F319">
    <cfRule type="colorScale" priority="260">
      <colorScale>
        <cfvo type="min"/>
        <cfvo type="percentile" val="50"/>
        <cfvo type="max"/>
        <color rgb="FFF8696B"/>
        <color rgb="FFFFEB84"/>
        <color rgb="FF63BE7B"/>
      </colorScale>
    </cfRule>
  </conditionalFormatting>
  <conditionalFormatting sqref="J341:J348">
    <cfRule type="cellIs" dxfId="1340" priority="243" operator="equal">
      <formula>0</formula>
    </cfRule>
  </conditionalFormatting>
  <conditionalFormatting sqref="J341:J348">
    <cfRule type="cellIs" dxfId="1339" priority="240" operator="equal">
      <formula>0</formula>
    </cfRule>
    <cfRule type="expression" dxfId="1338" priority="241">
      <formula>"""$F$9+$G$9+$H$9=0"""</formula>
    </cfRule>
    <cfRule type="expression" dxfId="1337" priority="242">
      <formula>"$F$9=0"""</formula>
    </cfRule>
  </conditionalFormatting>
  <conditionalFormatting sqref="J334:J340">
    <cfRule type="cellIs" dxfId="1336" priority="239" operator="equal">
      <formula>0</formula>
    </cfRule>
  </conditionalFormatting>
  <conditionalFormatting sqref="J334:J340">
    <cfRule type="cellIs" dxfId="1335" priority="236" operator="equal">
      <formula>0</formula>
    </cfRule>
    <cfRule type="expression" dxfId="1334" priority="237">
      <formula>"""$F$9+$G$9+$H$9=0"""</formula>
    </cfRule>
    <cfRule type="expression" dxfId="1333" priority="238">
      <formula>"$F$9=0"""</formula>
    </cfRule>
  </conditionalFormatting>
  <conditionalFormatting sqref="E341:E348">
    <cfRule type="colorScale" priority="244">
      <colorScale>
        <cfvo type="min"/>
        <cfvo type="percentile" val="50"/>
        <cfvo type="max"/>
        <color rgb="FFF8696B"/>
        <color rgb="FFFFEB84"/>
        <color rgb="FF63BE7B"/>
      </colorScale>
    </cfRule>
  </conditionalFormatting>
  <conditionalFormatting sqref="E334:E340">
    <cfRule type="colorScale" priority="245">
      <colorScale>
        <cfvo type="min"/>
        <cfvo type="percentile" val="50"/>
        <cfvo type="max"/>
        <color rgb="FFF8696B"/>
        <color rgb="FFFFEB84"/>
        <color rgb="FF63BE7B"/>
      </colorScale>
    </cfRule>
  </conditionalFormatting>
  <conditionalFormatting sqref="F341:F348">
    <cfRule type="colorScale" priority="246">
      <colorScale>
        <cfvo type="min"/>
        <cfvo type="percentile" val="50"/>
        <cfvo type="max"/>
        <color rgb="FFF8696B"/>
        <color rgb="FFFFEB84"/>
        <color rgb="FF63BE7B"/>
      </colorScale>
    </cfRule>
  </conditionalFormatting>
  <conditionalFormatting sqref="F334:F340">
    <cfRule type="colorScale" priority="247">
      <colorScale>
        <cfvo type="min"/>
        <cfvo type="percentile" val="50"/>
        <cfvo type="max"/>
        <color rgb="FFF8696B"/>
        <color rgb="FFFFEB84"/>
        <color rgb="FF63BE7B"/>
      </colorScale>
    </cfRule>
  </conditionalFormatting>
  <conditionalFormatting sqref="J362:J369">
    <cfRule type="cellIs" dxfId="1332" priority="230" operator="equal">
      <formula>0</formula>
    </cfRule>
  </conditionalFormatting>
  <conditionalFormatting sqref="J362:J369">
    <cfRule type="cellIs" dxfId="1331" priority="227" operator="equal">
      <formula>0</formula>
    </cfRule>
    <cfRule type="expression" dxfId="1330" priority="228">
      <formula>"""$F$9+$G$9+$H$9=0"""</formula>
    </cfRule>
    <cfRule type="expression" dxfId="1329" priority="229">
      <formula>"$F$9=0"""</formula>
    </cfRule>
  </conditionalFormatting>
  <conditionalFormatting sqref="J355:J361">
    <cfRule type="cellIs" dxfId="1328" priority="226" operator="equal">
      <formula>0</formula>
    </cfRule>
  </conditionalFormatting>
  <conditionalFormatting sqref="J355:J361">
    <cfRule type="cellIs" dxfId="1327" priority="223" operator="equal">
      <formula>0</formula>
    </cfRule>
    <cfRule type="expression" dxfId="1326" priority="224">
      <formula>"""$F$9+$G$9+$H$9=0"""</formula>
    </cfRule>
    <cfRule type="expression" dxfId="1325" priority="225">
      <formula>"$F$9=0"""</formula>
    </cfRule>
  </conditionalFormatting>
  <conditionalFormatting sqref="E362:E369">
    <cfRule type="colorScale" priority="231">
      <colorScale>
        <cfvo type="min"/>
        <cfvo type="percentile" val="50"/>
        <cfvo type="max"/>
        <color rgb="FFF8696B"/>
        <color rgb="FFFFEB84"/>
        <color rgb="FF63BE7B"/>
      </colorScale>
    </cfRule>
  </conditionalFormatting>
  <conditionalFormatting sqref="E355:E361">
    <cfRule type="colorScale" priority="232">
      <colorScale>
        <cfvo type="min"/>
        <cfvo type="percentile" val="50"/>
        <cfvo type="max"/>
        <color rgb="FFF8696B"/>
        <color rgb="FFFFEB84"/>
        <color rgb="FF63BE7B"/>
      </colorScale>
    </cfRule>
  </conditionalFormatting>
  <conditionalFormatting sqref="F362:F369">
    <cfRule type="colorScale" priority="233">
      <colorScale>
        <cfvo type="min"/>
        <cfvo type="percentile" val="50"/>
        <cfvo type="max"/>
        <color rgb="FFF8696B"/>
        <color rgb="FFFFEB84"/>
        <color rgb="FF63BE7B"/>
      </colorScale>
    </cfRule>
  </conditionalFormatting>
  <conditionalFormatting sqref="F355:F361">
    <cfRule type="colorScale" priority="234">
      <colorScale>
        <cfvo type="min"/>
        <cfvo type="percentile" val="50"/>
        <cfvo type="max"/>
        <color rgb="FFF8696B"/>
        <color rgb="FFFFEB84"/>
        <color rgb="FF63BE7B"/>
      </colorScale>
    </cfRule>
  </conditionalFormatting>
  <conditionalFormatting sqref="J383:J390">
    <cfRule type="cellIs" dxfId="1324" priority="217" operator="equal">
      <formula>0</formula>
    </cfRule>
  </conditionalFormatting>
  <conditionalFormatting sqref="J383:J390">
    <cfRule type="cellIs" dxfId="1323" priority="214" operator="equal">
      <formula>0</formula>
    </cfRule>
    <cfRule type="expression" dxfId="1322" priority="215">
      <formula>"""$F$9+$G$9+$H$9=0"""</formula>
    </cfRule>
    <cfRule type="expression" dxfId="1321" priority="216">
      <formula>"$F$9=0"""</formula>
    </cfRule>
  </conditionalFormatting>
  <conditionalFormatting sqref="J376:J382">
    <cfRule type="cellIs" dxfId="1320" priority="213" operator="equal">
      <formula>0</formula>
    </cfRule>
  </conditionalFormatting>
  <conditionalFormatting sqref="J376:J382">
    <cfRule type="cellIs" dxfId="1319" priority="210" operator="equal">
      <formula>0</formula>
    </cfRule>
    <cfRule type="expression" dxfId="1318" priority="211">
      <formula>"""$F$9+$G$9+$H$9=0"""</formula>
    </cfRule>
    <cfRule type="expression" dxfId="1317" priority="212">
      <formula>"$F$9=0"""</formula>
    </cfRule>
  </conditionalFormatting>
  <conditionalFormatting sqref="E383:E390">
    <cfRule type="colorScale" priority="218">
      <colorScale>
        <cfvo type="min"/>
        <cfvo type="percentile" val="50"/>
        <cfvo type="max"/>
        <color rgb="FFF8696B"/>
        <color rgb="FFFFEB84"/>
        <color rgb="FF63BE7B"/>
      </colorScale>
    </cfRule>
  </conditionalFormatting>
  <conditionalFormatting sqref="E376:E382">
    <cfRule type="colorScale" priority="219">
      <colorScale>
        <cfvo type="min"/>
        <cfvo type="percentile" val="50"/>
        <cfvo type="max"/>
        <color rgb="FFF8696B"/>
        <color rgb="FFFFEB84"/>
        <color rgb="FF63BE7B"/>
      </colorScale>
    </cfRule>
  </conditionalFormatting>
  <conditionalFormatting sqref="F383:F390">
    <cfRule type="colorScale" priority="220">
      <colorScale>
        <cfvo type="min"/>
        <cfvo type="percentile" val="50"/>
        <cfvo type="max"/>
        <color rgb="FFF8696B"/>
        <color rgb="FFFFEB84"/>
        <color rgb="FF63BE7B"/>
      </colorScale>
    </cfRule>
  </conditionalFormatting>
  <conditionalFormatting sqref="F376:F382">
    <cfRule type="colorScale" priority="221">
      <colorScale>
        <cfvo type="min"/>
        <cfvo type="percentile" val="50"/>
        <cfvo type="max"/>
        <color rgb="FFF8696B"/>
        <color rgb="FFFFEB84"/>
        <color rgb="FF63BE7B"/>
      </colorScale>
    </cfRule>
  </conditionalFormatting>
  <conditionalFormatting sqref="J404:J411">
    <cfRule type="cellIs" dxfId="1316" priority="204" operator="equal">
      <formula>0</formula>
    </cfRule>
  </conditionalFormatting>
  <conditionalFormatting sqref="J404:J411">
    <cfRule type="cellIs" dxfId="1315" priority="201" operator="equal">
      <formula>0</formula>
    </cfRule>
    <cfRule type="expression" dxfId="1314" priority="202">
      <formula>"""$F$9+$G$9+$H$9=0"""</formula>
    </cfRule>
    <cfRule type="expression" dxfId="1313" priority="203">
      <formula>"$F$9=0"""</formula>
    </cfRule>
  </conditionalFormatting>
  <conditionalFormatting sqref="J397:J403">
    <cfRule type="cellIs" dxfId="1312" priority="200" operator="equal">
      <formula>0</formula>
    </cfRule>
  </conditionalFormatting>
  <conditionalFormatting sqref="J397:J403">
    <cfRule type="cellIs" dxfId="1311" priority="197" operator="equal">
      <formula>0</formula>
    </cfRule>
    <cfRule type="expression" dxfId="1310" priority="198">
      <formula>"""$F$9+$G$9+$H$9=0"""</formula>
    </cfRule>
    <cfRule type="expression" dxfId="1309" priority="199">
      <formula>"$F$9=0"""</formula>
    </cfRule>
  </conditionalFormatting>
  <conditionalFormatting sqref="E404:E411">
    <cfRule type="colorScale" priority="205">
      <colorScale>
        <cfvo type="min"/>
        <cfvo type="percentile" val="50"/>
        <cfvo type="max"/>
        <color rgb="FFF8696B"/>
        <color rgb="FFFFEB84"/>
        <color rgb="FF63BE7B"/>
      </colorScale>
    </cfRule>
  </conditionalFormatting>
  <conditionalFormatting sqref="E397:E403">
    <cfRule type="colorScale" priority="206">
      <colorScale>
        <cfvo type="min"/>
        <cfvo type="percentile" val="50"/>
        <cfvo type="max"/>
        <color rgb="FFF8696B"/>
        <color rgb="FFFFEB84"/>
        <color rgb="FF63BE7B"/>
      </colorScale>
    </cfRule>
  </conditionalFormatting>
  <conditionalFormatting sqref="F404:F411">
    <cfRule type="colorScale" priority="207">
      <colorScale>
        <cfvo type="min"/>
        <cfvo type="percentile" val="50"/>
        <cfvo type="max"/>
        <color rgb="FFF8696B"/>
        <color rgb="FFFFEB84"/>
        <color rgb="FF63BE7B"/>
      </colorScale>
    </cfRule>
  </conditionalFormatting>
  <conditionalFormatting sqref="F397:F403">
    <cfRule type="colorScale" priority="208">
      <colorScale>
        <cfvo type="min"/>
        <cfvo type="percentile" val="50"/>
        <cfvo type="max"/>
        <color rgb="FFF8696B"/>
        <color rgb="FFFFEB84"/>
        <color rgb="FF63BE7B"/>
      </colorScale>
    </cfRule>
  </conditionalFormatting>
  <conditionalFormatting sqref="J425:J432">
    <cfRule type="cellIs" dxfId="1308" priority="191" operator="equal">
      <formula>0</formula>
    </cfRule>
  </conditionalFormatting>
  <conditionalFormatting sqref="J425:J432">
    <cfRule type="cellIs" dxfId="1307" priority="188" operator="equal">
      <formula>0</formula>
    </cfRule>
    <cfRule type="expression" dxfId="1306" priority="189">
      <formula>"""$F$9+$G$9+$H$9=0"""</formula>
    </cfRule>
    <cfRule type="expression" dxfId="1305" priority="190">
      <formula>"$F$9=0"""</formula>
    </cfRule>
  </conditionalFormatting>
  <conditionalFormatting sqref="J418:J424">
    <cfRule type="cellIs" dxfId="1304" priority="187" operator="equal">
      <formula>0</formula>
    </cfRule>
  </conditionalFormatting>
  <conditionalFormatting sqref="J418:J424">
    <cfRule type="cellIs" dxfId="1303" priority="184" operator="equal">
      <formula>0</formula>
    </cfRule>
    <cfRule type="expression" dxfId="1302" priority="185">
      <formula>"""$F$9+$G$9+$H$9=0"""</formula>
    </cfRule>
    <cfRule type="expression" dxfId="1301" priority="186">
      <formula>"$F$9=0"""</formula>
    </cfRule>
  </conditionalFormatting>
  <conditionalFormatting sqref="E425:E432">
    <cfRule type="colorScale" priority="192">
      <colorScale>
        <cfvo type="min"/>
        <cfvo type="percentile" val="50"/>
        <cfvo type="max"/>
        <color rgb="FFF8696B"/>
        <color rgb="FFFFEB84"/>
        <color rgb="FF63BE7B"/>
      </colorScale>
    </cfRule>
  </conditionalFormatting>
  <conditionalFormatting sqref="E418:E424">
    <cfRule type="colorScale" priority="193">
      <colorScale>
        <cfvo type="min"/>
        <cfvo type="percentile" val="50"/>
        <cfvo type="max"/>
        <color rgb="FFF8696B"/>
        <color rgb="FFFFEB84"/>
        <color rgb="FF63BE7B"/>
      </colorScale>
    </cfRule>
  </conditionalFormatting>
  <conditionalFormatting sqref="F425:F432">
    <cfRule type="colorScale" priority="194">
      <colorScale>
        <cfvo type="min"/>
        <cfvo type="percentile" val="50"/>
        <cfvo type="max"/>
        <color rgb="FFF8696B"/>
        <color rgb="FFFFEB84"/>
        <color rgb="FF63BE7B"/>
      </colorScale>
    </cfRule>
  </conditionalFormatting>
  <conditionalFormatting sqref="F418:F424">
    <cfRule type="colorScale" priority="195">
      <colorScale>
        <cfvo type="min"/>
        <cfvo type="percentile" val="50"/>
        <cfvo type="max"/>
        <color rgb="FFF8696B"/>
        <color rgb="FFFFEB84"/>
        <color rgb="FF63BE7B"/>
      </colorScale>
    </cfRule>
  </conditionalFormatting>
  <conditionalFormatting sqref="I4:I8">
    <cfRule type="colorScale" priority="181">
      <colorScale>
        <cfvo type="min"/>
        <cfvo type="percentile" val="50"/>
        <cfvo type="max"/>
        <color rgb="FFF8696B"/>
        <color rgb="FFFFEB84"/>
        <color rgb="FF63BE7B"/>
      </colorScale>
    </cfRule>
  </conditionalFormatting>
  <conditionalFormatting sqref="I9:I12">
    <cfRule type="colorScale" priority="182">
      <colorScale>
        <cfvo type="min"/>
        <cfvo type="percentile" val="50"/>
        <cfvo type="max"/>
        <color rgb="FFF8696B"/>
        <color rgb="FFFFEB84"/>
        <color rgb="FF63BE7B"/>
      </colorScale>
    </cfRule>
  </conditionalFormatting>
  <conditionalFormatting sqref="AF15">
    <cfRule type="containsBlanks" dxfId="1300" priority="180">
      <formula>LEN(TRIM(AF15))=0</formula>
    </cfRule>
  </conditionalFormatting>
  <conditionalFormatting sqref="R15:V15 X15:AB15">
    <cfRule type="containsBlanks" dxfId="1299" priority="179">
      <formula>LEN(TRIM(R15))=0</formula>
    </cfRule>
  </conditionalFormatting>
  <conditionalFormatting sqref="AF19:AF33">
    <cfRule type="containsBlanks" dxfId="1298" priority="176">
      <formula>LEN(TRIM(AF19))=0</formula>
    </cfRule>
  </conditionalFormatting>
  <conditionalFormatting sqref="R20:V33 X20:AB33 R19:S19">
    <cfRule type="containsBlanks" dxfId="1297" priority="173">
      <formula>LEN(TRIM(R19))=0</formula>
    </cfRule>
  </conditionalFormatting>
  <conditionalFormatting sqref="T19:V19 X19:AB19">
    <cfRule type="containsBlanks" dxfId="1296" priority="172">
      <formula>LEN(TRIM(T19))=0</formula>
    </cfRule>
  </conditionalFormatting>
  <conditionalFormatting sqref="AF36">
    <cfRule type="containsBlanks" dxfId="1295" priority="163">
      <formula>LEN(TRIM(AF36))=0</formula>
    </cfRule>
  </conditionalFormatting>
  <conditionalFormatting sqref="R36:V36 X36:AB36">
    <cfRule type="containsBlanks" dxfId="1294" priority="162">
      <formula>LEN(TRIM(R36))=0</formula>
    </cfRule>
  </conditionalFormatting>
  <conditionalFormatting sqref="AF40:AF54">
    <cfRule type="containsBlanks" dxfId="1293" priority="160">
      <formula>LEN(TRIM(AF40))=0</formula>
    </cfRule>
  </conditionalFormatting>
  <conditionalFormatting sqref="R41:V54 X41:AB54 R40:S40">
    <cfRule type="containsBlanks" dxfId="1292" priority="158">
      <formula>LEN(TRIM(R40))=0</formula>
    </cfRule>
  </conditionalFormatting>
  <conditionalFormatting sqref="T40:V40 X40:AB40">
    <cfRule type="containsBlanks" dxfId="1291" priority="157">
      <formula>LEN(TRIM(T40))=0</formula>
    </cfRule>
  </conditionalFormatting>
  <conditionalFormatting sqref="AF57">
    <cfRule type="containsBlanks" dxfId="1290" priority="156">
      <formula>LEN(TRIM(AF57))=0</formula>
    </cfRule>
  </conditionalFormatting>
  <conditionalFormatting sqref="R57:V57 X57:AB57">
    <cfRule type="containsBlanks" dxfId="1289" priority="155">
      <formula>LEN(TRIM(R57))=0</formula>
    </cfRule>
  </conditionalFormatting>
  <conditionalFormatting sqref="AF61:AF75">
    <cfRule type="containsBlanks" dxfId="1288" priority="153">
      <formula>LEN(TRIM(AF61))=0</formula>
    </cfRule>
  </conditionalFormatting>
  <conditionalFormatting sqref="R62:V75 X62:AB75 R61:S61">
    <cfRule type="containsBlanks" dxfId="1287" priority="151">
      <formula>LEN(TRIM(R61))=0</formula>
    </cfRule>
  </conditionalFormatting>
  <conditionalFormatting sqref="T61:V61 X61:AB61">
    <cfRule type="containsBlanks" dxfId="1286" priority="150">
      <formula>LEN(TRIM(T61))=0</formula>
    </cfRule>
  </conditionalFormatting>
  <conditionalFormatting sqref="AF78">
    <cfRule type="containsBlanks" dxfId="1285" priority="149">
      <formula>LEN(TRIM(AF78))=0</formula>
    </cfRule>
  </conditionalFormatting>
  <conditionalFormatting sqref="R78:V78 X78:AB78">
    <cfRule type="containsBlanks" dxfId="1284" priority="148">
      <formula>LEN(TRIM(R78))=0</formula>
    </cfRule>
  </conditionalFormatting>
  <conditionalFormatting sqref="AF82:AF96">
    <cfRule type="containsBlanks" dxfId="1283" priority="146">
      <formula>LEN(TRIM(AF82))=0</formula>
    </cfRule>
  </conditionalFormatting>
  <conditionalFormatting sqref="R83:V96 X83:AB96 R82:S82">
    <cfRule type="containsBlanks" dxfId="1282" priority="144">
      <formula>LEN(TRIM(R82))=0</formula>
    </cfRule>
  </conditionalFormatting>
  <conditionalFormatting sqref="T82:V82 X82:AB82">
    <cfRule type="containsBlanks" dxfId="1281" priority="143">
      <formula>LEN(TRIM(T82))=0</formula>
    </cfRule>
  </conditionalFormatting>
  <conditionalFormatting sqref="AF99">
    <cfRule type="containsBlanks" dxfId="1280" priority="142">
      <formula>LEN(TRIM(AF99))=0</formula>
    </cfRule>
  </conditionalFormatting>
  <conditionalFormatting sqref="R99:V99 X99:AB99">
    <cfRule type="containsBlanks" dxfId="1279" priority="141">
      <formula>LEN(TRIM(R99))=0</formula>
    </cfRule>
  </conditionalFormatting>
  <conditionalFormatting sqref="AF103:AF117">
    <cfRule type="containsBlanks" dxfId="1278" priority="139">
      <formula>LEN(TRIM(AF103))=0</formula>
    </cfRule>
  </conditionalFormatting>
  <conditionalFormatting sqref="R104:V117 X104:AB117 R103:S103">
    <cfRule type="containsBlanks" dxfId="1277" priority="137">
      <formula>LEN(TRIM(R103))=0</formula>
    </cfRule>
  </conditionalFormatting>
  <conditionalFormatting sqref="T103:V103 X103:AB103">
    <cfRule type="containsBlanks" dxfId="1276" priority="136">
      <formula>LEN(TRIM(T103))=0</formula>
    </cfRule>
  </conditionalFormatting>
  <conditionalFormatting sqref="AF120">
    <cfRule type="containsBlanks" dxfId="1275" priority="135">
      <formula>LEN(TRIM(AF120))=0</formula>
    </cfRule>
  </conditionalFormatting>
  <conditionalFormatting sqref="R120:V120 X120:AB120">
    <cfRule type="containsBlanks" dxfId="1274" priority="134">
      <formula>LEN(TRIM(R120))=0</formula>
    </cfRule>
  </conditionalFormatting>
  <conditionalFormatting sqref="AF124:AF138">
    <cfRule type="containsBlanks" dxfId="1273" priority="131">
      <formula>LEN(TRIM(AF124))=0</formula>
    </cfRule>
  </conditionalFormatting>
  <conditionalFormatting sqref="R125:V138 X125:AB138 R124:S124">
    <cfRule type="containsBlanks" dxfId="1272" priority="128">
      <formula>LEN(TRIM(R124))=0</formula>
    </cfRule>
  </conditionalFormatting>
  <conditionalFormatting sqref="T124:V124 X124:AB124">
    <cfRule type="containsBlanks" dxfId="1271" priority="127">
      <formula>LEN(TRIM(T124))=0</formula>
    </cfRule>
  </conditionalFormatting>
  <conditionalFormatting sqref="AF141">
    <cfRule type="containsBlanks" dxfId="1270" priority="118">
      <formula>LEN(TRIM(AF141))=0</formula>
    </cfRule>
  </conditionalFormatting>
  <conditionalFormatting sqref="R141:V141 X141:AB141">
    <cfRule type="containsBlanks" dxfId="1269" priority="117">
      <formula>LEN(TRIM(R141))=0</formula>
    </cfRule>
  </conditionalFormatting>
  <conditionalFormatting sqref="AF145:AF159">
    <cfRule type="containsBlanks" dxfId="1268" priority="115">
      <formula>LEN(TRIM(AF145))=0</formula>
    </cfRule>
  </conditionalFormatting>
  <conditionalFormatting sqref="R146:V159 X146:AB159 R145:S145">
    <cfRule type="containsBlanks" dxfId="1267" priority="113">
      <formula>LEN(TRIM(R145))=0</formula>
    </cfRule>
  </conditionalFormatting>
  <conditionalFormatting sqref="T145:V145 X145:AB145">
    <cfRule type="containsBlanks" dxfId="1266" priority="112">
      <formula>LEN(TRIM(T145))=0</formula>
    </cfRule>
  </conditionalFormatting>
  <conditionalFormatting sqref="AF162">
    <cfRule type="containsBlanks" dxfId="1265" priority="111">
      <formula>LEN(TRIM(AF162))=0</formula>
    </cfRule>
  </conditionalFormatting>
  <conditionalFormatting sqref="R162:V162 X162:AB162">
    <cfRule type="containsBlanks" dxfId="1264" priority="110">
      <formula>LEN(TRIM(R162))=0</formula>
    </cfRule>
  </conditionalFormatting>
  <conditionalFormatting sqref="AF166:AF180">
    <cfRule type="containsBlanks" dxfId="1263" priority="108">
      <formula>LEN(TRIM(AF166))=0</formula>
    </cfRule>
  </conditionalFormatting>
  <conditionalFormatting sqref="R167:V180 X167:AB180 R166:S166">
    <cfRule type="containsBlanks" dxfId="1262" priority="106">
      <formula>LEN(TRIM(R166))=0</formula>
    </cfRule>
  </conditionalFormatting>
  <conditionalFormatting sqref="T166:V166 X166:AB166">
    <cfRule type="containsBlanks" dxfId="1261" priority="105">
      <formula>LEN(TRIM(T166))=0</formula>
    </cfRule>
  </conditionalFormatting>
  <conditionalFormatting sqref="AF183">
    <cfRule type="containsBlanks" dxfId="1260" priority="104">
      <formula>LEN(TRIM(AF183))=0</formula>
    </cfRule>
  </conditionalFormatting>
  <conditionalFormatting sqref="R183:V183 X183:AB183">
    <cfRule type="containsBlanks" dxfId="1259" priority="103">
      <formula>LEN(TRIM(R183))=0</formula>
    </cfRule>
  </conditionalFormatting>
  <conditionalFormatting sqref="AF187:AF201">
    <cfRule type="containsBlanks" dxfId="1258" priority="101">
      <formula>LEN(TRIM(AF187))=0</formula>
    </cfRule>
  </conditionalFormatting>
  <conditionalFormatting sqref="R188:V201 X188:AB201 R187:S187">
    <cfRule type="containsBlanks" dxfId="1257" priority="99">
      <formula>LEN(TRIM(R187))=0</formula>
    </cfRule>
  </conditionalFormatting>
  <conditionalFormatting sqref="T187:V187 X187:AB187">
    <cfRule type="containsBlanks" dxfId="1256" priority="98">
      <formula>LEN(TRIM(T187))=0</formula>
    </cfRule>
  </conditionalFormatting>
  <conditionalFormatting sqref="AF204">
    <cfRule type="containsBlanks" dxfId="1255" priority="97">
      <formula>LEN(TRIM(AF204))=0</formula>
    </cfRule>
  </conditionalFormatting>
  <conditionalFormatting sqref="R204:V204 X204:AB204">
    <cfRule type="containsBlanks" dxfId="1254" priority="96">
      <formula>LEN(TRIM(R204))=0</formula>
    </cfRule>
  </conditionalFormatting>
  <conditionalFormatting sqref="AF208:AF222">
    <cfRule type="containsBlanks" dxfId="1253" priority="94">
      <formula>LEN(TRIM(AF208))=0</formula>
    </cfRule>
  </conditionalFormatting>
  <conditionalFormatting sqref="R209:V222 X209:AB222 R208:S208">
    <cfRule type="containsBlanks" dxfId="1252" priority="92">
      <formula>LEN(TRIM(R208))=0</formula>
    </cfRule>
  </conditionalFormatting>
  <conditionalFormatting sqref="T208:V208 X208:AB208">
    <cfRule type="containsBlanks" dxfId="1251" priority="91">
      <formula>LEN(TRIM(T208))=0</formula>
    </cfRule>
  </conditionalFormatting>
  <conditionalFormatting sqref="AF225">
    <cfRule type="containsBlanks" dxfId="1250" priority="90">
      <formula>LEN(TRIM(AF225))=0</formula>
    </cfRule>
  </conditionalFormatting>
  <conditionalFormatting sqref="R225:V225 X225:AB225">
    <cfRule type="containsBlanks" dxfId="1249" priority="89">
      <formula>LEN(TRIM(R225))=0</formula>
    </cfRule>
  </conditionalFormatting>
  <conditionalFormatting sqref="AF229:AF243">
    <cfRule type="containsBlanks" dxfId="1248" priority="86">
      <formula>LEN(TRIM(AF229))=0</formula>
    </cfRule>
  </conditionalFormatting>
  <conditionalFormatting sqref="R230:V243 X230:AB243 R229:S229">
    <cfRule type="containsBlanks" dxfId="1247" priority="83">
      <formula>LEN(TRIM(R229))=0</formula>
    </cfRule>
  </conditionalFormatting>
  <conditionalFormatting sqref="T229:V229 X229:AB229">
    <cfRule type="containsBlanks" dxfId="1246" priority="82">
      <formula>LEN(TRIM(T229))=0</formula>
    </cfRule>
  </conditionalFormatting>
  <conditionalFormatting sqref="AF246">
    <cfRule type="containsBlanks" dxfId="1245" priority="73">
      <formula>LEN(TRIM(AF246))=0</formula>
    </cfRule>
  </conditionalFormatting>
  <conditionalFormatting sqref="R246:V246 X246:AB246">
    <cfRule type="containsBlanks" dxfId="1244" priority="72">
      <formula>LEN(TRIM(R246))=0</formula>
    </cfRule>
  </conditionalFormatting>
  <conditionalFormatting sqref="AF250:AF264">
    <cfRule type="containsBlanks" dxfId="1243" priority="70">
      <formula>LEN(TRIM(AF250))=0</formula>
    </cfRule>
  </conditionalFormatting>
  <conditionalFormatting sqref="R251:V264 X251:AB264 R250:S250">
    <cfRule type="containsBlanks" dxfId="1242" priority="68">
      <formula>LEN(TRIM(R250))=0</formula>
    </cfRule>
  </conditionalFormatting>
  <conditionalFormatting sqref="T250:V250 X250:AB250">
    <cfRule type="containsBlanks" dxfId="1241" priority="67">
      <formula>LEN(TRIM(T250))=0</formula>
    </cfRule>
  </conditionalFormatting>
  <conditionalFormatting sqref="AF267">
    <cfRule type="containsBlanks" dxfId="1240" priority="66">
      <formula>LEN(TRIM(AF267))=0</formula>
    </cfRule>
  </conditionalFormatting>
  <conditionalFormatting sqref="R267:V267 X267:AB267">
    <cfRule type="containsBlanks" dxfId="1239" priority="65">
      <formula>LEN(TRIM(R267))=0</formula>
    </cfRule>
  </conditionalFormatting>
  <conditionalFormatting sqref="AF271:AF285">
    <cfRule type="containsBlanks" dxfId="1238" priority="63">
      <formula>LEN(TRIM(AF271))=0</formula>
    </cfRule>
  </conditionalFormatting>
  <conditionalFormatting sqref="R272:V285 X272:AB285 R271:S271">
    <cfRule type="containsBlanks" dxfId="1237" priority="61">
      <formula>LEN(TRIM(R271))=0</formula>
    </cfRule>
  </conditionalFormatting>
  <conditionalFormatting sqref="T271:V271 X271:AB271">
    <cfRule type="containsBlanks" dxfId="1236" priority="60">
      <formula>LEN(TRIM(T271))=0</formula>
    </cfRule>
  </conditionalFormatting>
  <conditionalFormatting sqref="AF288">
    <cfRule type="containsBlanks" dxfId="1235" priority="59">
      <formula>LEN(TRIM(AF288))=0</formula>
    </cfRule>
  </conditionalFormatting>
  <conditionalFormatting sqref="R288:V288 X288:AB288">
    <cfRule type="containsBlanks" dxfId="1234" priority="58">
      <formula>LEN(TRIM(R288))=0</formula>
    </cfRule>
  </conditionalFormatting>
  <conditionalFormatting sqref="AF292:AF306">
    <cfRule type="containsBlanks" dxfId="1233" priority="56">
      <formula>LEN(TRIM(AF292))=0</formula>
    </cfRule>
  </conditionalFormatting>
  <conditionalFormatting sqref="R293:V306 X293:AB306 R292:S292">
    <cfRule type="containsBlanks" dxfId="1232" priority="54">
      <formula>LEN(TRIM(R292))=0</formula>
    </cfRule>
  </conditionalFormatting>
  <conditionalFormatting sqref="T292:V292 X292:AB292">
    <cfRule type="containsBlanks" dxfId="1231" priority="53">
      <formula>LEN(TRIM(T292))=0</formula>
    </cfRule>
  </conditionalFormatting>
  <conditionalFormatting sqref="AF309">
    <cfRule type="containsBlanks" dxfId="1230" priority="52">
      <formula>LEN(TRIM(AF309))=0</formula>
    </cfRule>
  </conditionalFormatting>
  <conditionalFormatting sqref="R309:V309 X309:AB309">
    <cfRule type="containsBlanks" dxfId="1229" priority="51">
      <formula>LEN(TRIM(R309))=0</formula>
    </cfRule>
  </conditionalFormatting>
  <conditionalFormatting sqref="AF313:AF327">
    <cfRule type="containsBlanks" dxfId="1228" priority="49">
      <formula>LEN(TRIM(AF313))=0</formula>
    </cfRule>
  </conditionalFormatting>
  <conditionalFormatting sqref="R314:V327 X314:AB327 R313:S313">
    <cfRule type="containsBlanks" dxfId="1227" priority="47">
      <formula>LEN(TRIM(R313))=0</formula>
    </cfRule>
  </conditionalFormatting>
  <conditionalFormatting sqref="T313:V313 X313:AB313">
    <cfRule type="containsBlanks" dxfId="1226" priority="46">
      <formula>LEN(TRIM(T313))=0</formula>
    </cfRule>
  </conditionalFormatting>
  <conditionalFormatting sqref="AF330">
    <cfRule type="containsBlanks" dxfId="1225" priority="45">
      <formula>LEN(TRIM(AF330))=0</formula>
    </cfRule>
  </conditionalFormatting>
  <conditionalFormatting sqref="R330:V330 X330:AB330">
    <cfRule type="containsBlanks" dxfId="1224" priority="44">
      <formula>LEN(TRIM(R330))=0</formula>
    </cfRule>
  </conditionalFormatting>
  <conditionalFormatting sqref="AF334:AF348">
    <cfRule type="containsBlanks" dxfId="1223" priority="41">
      <formula>LEN(TRIM(AF334))=0</formula>
    </cfRule>
  </conditionalFormatting>
  <conditionalFormatting sqref="R335:V348 X335:AB348 R334:S334">
    <cfRule type="containsBlanks" dxfId="1222" priority="38">
      <formula>LEN(TRIM(R334))=0</formula>
    </cfRule>
  </conditionalFormatting>
  <conditionalFormatting sqref="T334:V334 X334:AB334">
    <cfRule type="containsBlanks" dxfId="1221" priority="37">
      <formula>LEN(TRIM(T334))=0</formula>
    </cfRule>
  </conditionalFormatting>
  <conditionalFormatting sqref="AF351">
    <cfRule type="containsBlanks" dxfId="1220" priority="28">
      <formula>LEN(TRIM(AF351))=0</formula>
    </cfRule>
  </conditionalFormatting>
  <conditionalFormatting sqref="R351:V351 X351:AB351">
    <cfRule type="containsBlanks" dxfId="1219" priority="27">
      <formula>LEN(TRIM(R351))=0</formula>
    </cfRule>
  </conditionalFormatting>
  <conditionalFormatting sqref="AF355:AF369">
    <cfRule type="containsBlanks" dxfId="1218" priority="25">
      <formula>LEN(TRIM(AF355))=0</formula>
    </cfRule>
  </conditionalFormatting>
  <conditionalFormatting sqref="R356:V369 X356:AB369 R355:S355">
    <cfRule type="containsBlanks" dxfId="1217" priority="23">
      <formula>LEN(TRIM(R355))=0</formula>
    </cfRule>
  </conditionalFormatting>
  <conditionalFormatting sqref="T355:V355 X355:AB355">
    <cfRule type="containsBlanks" dxfId="1216" priority="22">
      <formula>LEN(TRIM(T355))=0</formula>
    </cfRule>
  </conditionalFormatting>
  <conditionalFormatting sqref="AF372">
    <cfRule type="containsBlanks" dxfId="1215" priority="21">
      <formula>LEN(TRIM(AF372))=0</formula>
    </cfRule>
  </conditionalFormatting>
  <conditionalFormatting sqref="R372:V372 X372:AB372">
    <cfRule type="containsBlanks" dxfId="1214" priority="20">
      <formula>LEN(TRIM(R372))=0</formula>
    </cfRule>
  </conditionalFormatting>
  <conditionalFormatting sqref="AF376:AF390">
    <cfRule type="containsBlanks" dxfId="1213" priority="18">
      <formula>LEN(TRIM(AF376))=0</formula>
    </cfRule>
  </conditionalFormatting>
  <conditionalFormatting sqref="R377:V390 X377:AB390 R376:S376">
    <cfRule type="containsBlanks" dxfId="1212" priority="16">
      <formula>LEN(TRIM(R376))=0</formula>
    </cfRule>
  </conditionalFormatting>
  <conditionalFormatting sqref="T376:V376 X376:AB376">
    <cfRule type="containsBlanks" dxfId="1211" priority="15">
      <formula>LEN(TRIM(T376))=0</formula>
    </cfRule>
  </conditionalFormatting>
  <conditionalFormatting sqref="AF393">
    <cfRule type="containsBlanks" dxfId="1210" priority="14">
      <formula>LEN(TRIM(AF393))=0</formula>
    </cfRule>
  </conditionalFormatting>
  <conditionalFormatting sqref="R393:V393 X393:AB393">
    <cfRule type="containsBlanks" dxfId="1209" priority="13">
      <formula>LEN(TRIM(R393))=0</formula>
    </cfRule>
  </conditionalFormatting>
  <conditionalFormatting sqref="AF397:AF411">
    <cfRule type="containsBlanks" dxfId="1208" priority="11">
      <formula>LEN(TRIM(AF397))=0</formula>
    </cfRule>
  </conditionalFormatting>
  <conditionalFormatting sqref="R398:V411 X398:AB411 R397:S397">
    <cfRule type="containsBlanks" dxfId="1207" priority="9">
      <formula>LEN(TRIM(R397))=0</formula>
    </cfRule>
  </conditionalFormatting>
  <conditionalFormatting sqref="T397:V397 X397:AB397">
    <cfRule type="containsBlanks" dxfId="1206" priority="8">
      <formula>LEN(TRIM(T397))=0</formula>
    </cfRule>
  </conditionalFormatting>
  <conditionalFormatting sqref="AF414">
    <cfRule type="containsBlanks" dxfId="1205" priority="7">
      <formula>LEN(TRIM(AF414))=0</formula>
    </cfRule>
  </conditionalFormatting>
  <conditionalFormatting sqref="R414:V414 X414:AB414">
    <cfRule type="containsBlanks" dxfId="1204" priority="6">
      <formula>LEN(TRIM(R414))=0</formula>
    </cfRule>
  </conditionalFormatting>
  <conditionalFormatting sqref="AF418:AF432">
    <cfRule type="containsBlanks" dxfId="1203" priority="4">
      <formula>LEN(TRIM(AF418))=0</formula>
    </cfRule>
  </conditionalFormatting>
  <conditionalFormatting sqref="R419:V432 X419:AB432 R418:S418">
    <cfRule type="containsBlanks" dxfId="1202" priority="2">
      <formula>LEN(TRIM(R418))=0</formula>
    </cfRule>
  </conditionalFormatting>
  <conditionalFormatting sqref="T418:V418 X418:AB418">
    <cfRule type="containsBlanks" dxfId="1201" priority="1">
      <formula>LEN(TRIM(T418))=0</formula>
    </cfRule>
  </conditionalFormatting>
  <dataValidations count="3">
    <dataValidation type="list" allowBlank="1" showInputMessage="1" showErrorMessage="1" sqref="K19:K33 K40:K54 K61:K75 K82:K96 K103:K117 K124:K138 K145:K159 K166:K180 K187:K201 K208:K222 K229:K243 K250:K264 K271:K285 K292:K306 K313:K327 K334:K348 K355:K369 K376:K390 K397:K411 K418:K432">
      <formula1>"O, U"</formula1>
    </dataValidation>
    <dataValidation type="list" allowBlank="1" showInputMessage="1" showErrorMessage="1" sqref="AF15 AF19:AF33 AF120 AF124:AF138 AF141 AF145:AF159 AF36 AF40:AF54 AF78 AF82:AF96 AF183 AF187:AF201 AF162 AF166:AF180 AF204 AF208:AF222 AF57 AF61:AF75 AF99 AF103:AF117 AF225 AF229:AF243 AF330 AF334:AF348 AF351 AF355:AF369 AF246 AF250:AF264 AF288 AF292:AF306 AF393 AF397:AF411 AF372 AF376:AF390 AF414 AF418:AF432 AF267 AF271:AF285 AF309 AF313:AF327">
      <mc:AlternateContent xmlns:x12ac="http://schemas.microsoft.com/office/spreadsheetml/2011/1/ac" xmlns:mc="http://schemas.openxmlformats.org/markup-compatibility/2006">
        <mc:Choice Requires="x12ac">
          <x12ac:list>"0,2","0,4","0,6","0,8",1</x12ac:list>
        </mc:Choice>
        <mc:Fallback>
          <formula1>"0,2,0,4,0,6,0,8,1"</formula1>
        </mc:Fallback>
      </mc:AlternateContent>
    </dataValidation>
    <dataValidation type="list" allowBlank="1" showInputMessage="1" showErrorMessage="1" sqref="X15:AB15 R15:V15 X19:AB33 R19:V33 X120:AB120 R120:V120 X124:AB138 R124:V138 X141:AB141 R141:V141 X145:AB159 R145:V159 X36:AB36 R36:V36 X40:AB54 R40:V54 X78:AB78 R78:V78 X82:AB96 R82:V96 X183:AB183 R183:V183 X187:AB201 R187:V201 X162:AB162 R162:V162 X166:AB180 R166:V180 X204:AB204 R204:V204 X208:AB222 R208:V222 X57:AB57 R57:V57 X61:AB75 R61:V75 X99:AB99 R99:V99 X103:AB117 R103:V117 X225:AB225 R225:V225 X229:AB243 R229:V243 X330:AB330 R330:V330 X334:AB348 R334:V348 X351:AB351 R351:V351 X355:AB369 R355:V369 X246:AB246 R246:V246 X250:AB264 R250:V264 X288:AB288 R288:V288 X292:AB306 R292:V306 X393:AB393 R393:V393 X397:AB411 R397:V411 X372:AB372 R372:V372 X376:AB390 R376:V390 X414:AB414 R414:V414 X418:AB432 R418:V432 X267:AB267 R267:V267 X271:AB285 R271:V285 X309:AB309 R309:V309 X313:AB327 R313:V327">
      <formula1>"1, 2, 3, 4, 5"</formula1>
    </dataValidation>
  </dataValidations>
  <hyperlinks>
    <hyperlink ref="R14" location="'Val testo - PNA 2019'!A3" display="'Val testo - PNA 2019'!A3"/>
    <hyperlink ref="S14" location="'Val testo - PNA 2019'!A12" display="'Val testo - PNA 2019'!A12"/>
    <hyperlink ref="T14" location="'Val testo - PNA 2019'!A20" display="'Val testo - PNA 2019'!A20"/>
    <hyperlink ref="U14" location="'Val testo - PNA 2019'!A28" display="'Val testo - PNA 2019'!A28"/>
    <hyperlink ref="V14" location="'Val testo - PNA 2019'!A36" display="'Val testo - PNA 2019'!A36"/>
    <hyperlink ref="X14" location="'Val testo - PNA 2019'!A46" display="'Val testo - PNA 2019'!A46"/>
    <hyperlink ref="Y14" location="'Val testo - PNA 2019'!A54" display="'Val testo - PNA 2019'!A54"/>
    <hyperlink ref="Z14" location="'Val testo - PNA 2019'!A62" display="'Val testo - PNA 2019'!A62"/>
    <hyperlink ref="AA14" location="'Val testo - PNA 2019'!A70" display="'Val testo - PNA 2019'!A70"/>
    <hyperlink ref="AB14" location="'Val testo - PNA 2019'!A78" display="'Val testo - PNA 2019'!A78"/>
    <hyperlink ref="AF14" location="'Val testo - PNA 2019'!A88" display="'Val testo - PNA 2019'!A88"/>
    <hyperlink ref="R18" location="'Val testo - PNA 2019'!A3" display="'Val testo - PNA 2019'!A3"/>
    <hyperlink ref="S18" location="'Val testo - PNA 2019'!A12" display="'Val testo - PNA 2019'!A12"/>
    <hyperlink ref="T18" location="'Val testo - PNA 2019'!A20" display="'Val testo - PNA 2019'!A20"/>
    <hyperlink ref="U18" location="'Val testo - PNA 2019'!A28" display="'Val testo - PNA 2019'!A28"/>
    <hyperlink ref="V18" location="'Val testo - PNA 2019'!A36" display="'Val testo - PNA 2019'!A36"/>
    <hyperlink ref="X18" location="'Val testo - PNA 2019'!A46" display="'Val testo - PNA 2019'!A46"/>
    <hyperlink ref="Y18" location="'Val testo - PNA 2019'!A54" display="'Val testo - PNA 2019'!A54"/>
    <hyperlink ref="Z18" location="'Val testo - PNA 2019'!A62" display="'Val testo - PNA 2019'!A62"/>
    <hyperlink ref="AA18" location="'Val testo - PNA 2019'!A70" display="'Val testo - PNA 2019'!A70"/>
    <hyperlink ref="AB18" location="'Val testo - PNA 2019'!A78" display="'Val testo - PNA 2019'!A78"/>
    <hyperlink ref="AF18" location="'Val testo - PNA 2019'!A88" display="'Val testo - PNA 2019'!A88"/>
    <hyperlink ref="R35" location="'Val testo - PNA 2019'!A3" display="'Val testo - PNA 2019'!A3"/>
    <hyperlink ref="S35" location="'Val testo - PNA 2019'!A12" display="'Val testo - PNA 2019'!A12"/>
    <hyperlink ref="T35" location="'Val testo - PNA 2019'!A20" display="'Val testo - PNA 2019'!A20"/>
    <hyperlink ref="U35" location="'Val testo - PNA 2019'!A28" display="'Val testo - PNA 2019'!A28"/>
    <hyperlink ref="V35" location="'Val testo - PNA 2019'!A36" display="'Val testo - PNA 2019'!A36"/>
    <hyperlink ref="X35" location="'Val testo - PNA 2019'!A46" display="'Val testo - PNA 2019'!A46"/>
    <hyperlink ref="Y35" location="'Val testo - PNA 2019'!A54" display="'Val testo - PNA 2019'!A54"/>
    <hyperlink ref="Z35" location="'Val testo - PNA 2019'!A62" display="'Val testo - PNA 2019'!A62"/>
    <hyperlink ref="AA35" location="'Val testo - PNA 2019'!A70" display="'Val testo - PNA 2019'!A70"/>
    <hyperlink ref="AB35" location="'Val testo - PNA 2019'!A78" display="'Val testo - PNA 2019'!A78"/>
    <hyperlink ref="AF35" location="'Val testo - PNA 2019'!A88" display="'Val testo - PNA 2019'!A88"/>
    <hyperlink ref="R39" location="'Val testo - PNA 2019'!A3" display="'Val testo - PNA 2019'!A3"/>
    <hyperlink ref="S39" location="'Val testo - PNA 2019'!A12" display="'Val testo - PNA 2019'!A12"/>
    <hyperlink ref="T39" location="'Val testo - PNA 2019'!A20" display="'Val testo - PNA 2019'!A20"/>
    <hyperlink ref="U39" location="'Val testo - PNA 2019'!A28" display="'Val testo - PNA 2019'!A28"/>
    <hyperlink ref="V39" location="'Val testo - PNA 2019'!A36" display="'Val testo - PNA 2019'!A36"/>
    <hyperlink ref="X39" location="'Val testo - PNA 2019'!A46" display="'Val testo - PNA 2019'!A46"/>
    <hyperlink ref="Y39" location="'Val testo - PNA 2019'!A54" display="'Val testo - PNA 2019'!A54"/>
    <hyperlink ref="Z39" location="'Val testo - PNA 2019'!A62" display="'Val testo - PNA 2019'!A62"/>
    <hyperlink ref="AA39" location="'Val testo - PNA 2019'!A70" display="'Val testo - PNA 2019'!A70"/>
    <hyperlink ref="AB39" location="'Val testo - PNA 2019'!A78" display="'Val testo - PNA 2019'!A78"/>
    <hyperlink ref="AF39" location="'Val testo - PNA 2019'!A88" display="'Val testo - PNA 2019'!A88"/>
    <hyperlink ref="R56" location="'Val testo - PNA 2019'!A3" display="'Val testo - PNA 2019'!A3"/>
    <hyperlink ref="S56" location="'Val testo - PNA 2019'!A12" display="'Val testo - PNA 2019'!A12"/>
    <hyperlink ref="T56" location="'Val testo - PNA 2019'!A20" display="'Val testo - PNA 2019'!A20"/>
    <hyperlink ref="U56" location="'Val testo - PNA 2019'!A28" display="'Val testo - PNA 2019'!A28"/>
    <hyperlink ref="V56" location="'Val testo - PNA 2019'!A36" display="'Val testo - PNA 2019'!A36"/>
    <hyperlink ref="X56" location="'Val testo - PNA 2019'!A46" display="'Val testo - PNA 2019'!A46"/>
    <hyperlink ref="Y56" location="'Val testo - PNA 2019'!A54" display="'Val testo - PNA 2019'!A54"/>
    <hyperlink ref="Z56" location="'Val testo - PNA 2019'!A62" display="'Val testo - PNA 2019'!A62"/>
    <hyperlink ref="AA56" location="'Val testo - PNA 2019'!A70" display="'Val testo - PNA 2019'!A70"/>
    <hyperlink ref="AB56" location="'Val testo - PNA 2019'!A78" display="'Val testo - PNA 2019'!A78"/>
    <hyperlink ref="AF56" location="'Val testo - PNA 2019'!A88" display="'Val testo - PNA 2019'!A88"/>
    <hyperlink ref="R60" location="'Val testo - PNA 2019'!A3" display="'Val testo - PNA 2019'!A3"/>
    <hyperlink ref="S60" location="'Val testo - PNA 2019'!A12" display="'Val testo - PNA 2019'!A12"/>
    <hyperlink ref="T60" location="'Val testo - PNA 2019'!A20" display="'Val testo - PNA 2019'!A20"/>
    <hyperlink ref="U60" location="'Val testo - PNA 2019'!A28" display="'Val testo - PNA 2019'!A28"/>
    <hyperlink ref="V60" location="'Val testo - PNA 2019'!A36" display="'Val testo - PNA 2019'!A36"/>
    <hyperlink ref="X60" location="'Val testo - PNA 2019'!A46" display="'Val testo - PNA 2019'!A46"/>
    <hyperlink ref="Y60" location="'Val testo - PNA 2019'!A54" display="'Val testo - PNA 2019'!A54"/>
    <hyperlink ref="Z60" location="'Val testo - PNA 2019'!A62" display="'Val testo - PNA 2019'!A62"/>
    <hyperlink ref="AA60" location="'Val testo - PNA 2019'!A70" display="'Val testo - PNA 2019'!A70"/>
    <hyperlink ref="AB60" location="'Val testo - PNA 2019'!A78" display="'Val testo - PNA 2019'!A78"/>
    <hyperlink ref="AF60" location="'Val testo - PNA 2019'!A88" display="'Val testo - PNA 2019'!A88"/>
    <hyperlink ref="R77" location="'Val testo - PNA 2019'!A3" display="'Val testo - PNA 2019'!A3"/>
    <hyperlink ref="S77" location="'Val testo - PNA 2019'!A12" display="'Val testo - PNA 2019'!A12"/>
    <hyperlink ref="T77" location="'Val testo - PNA 2019'!A20" display="'Val testo - PNA 2019'!A20"/>
    <hyperlink ref="U77" location="'Val testo - PNA 2019'!A28" display="'Val testo - PNA 2019'!A28"/>
    <hyperlink ref="V77" location="'Val testo - PNA 2019'!A36" display="'Val testo - PNA 2019'!A36"/>
    <hyperlink ref="X77" location="'Val testo - PNA 2019'!A46" display="'Val testo - PNA 2019'!A46"/>
    <hyperlink ref="Y77" location="'Val testo - PNA 2019'!A54" display="'Val testo - PNA 2019'!A54"/>
    <hyperlink ref="Z77" location="'Val testo - PNA 2019'!A62" display="'Val testo - PNA 2019'!A62"/>
    <hyperlink ref="AA77" location="'Val testo - PNA 2019'!A70" display="'Val testo - PNA 2019'!A70"/>
    <hyperlink ref="AB77" location="'Val testo - PNA 2019'!A78" display="'Val testo - PNA 2019'!A78"/>
    <hyperlink ref="AF77" location="'Val testo - PNA 2019'!A88" display="'Val testo - PNA 2019'!A88"/>
    <hyperlink ref="R81" location="'Val testo - PNA 2019'!A3" display="'Val testo - PNA 2019'!A3"/>
    <hyperlink ref="S81" location="'Val testo - PNA 2019'!A12" display="'Val testo - PNA 2019'!A12"/>
    <hyperlink ref="T81" location="'Val testo - PNA 2019'!A20" display="'Val testo - PNA 2019'!A20"/>
    <hyperlink ref="U81" location="'Val testo - PNA 2019'!A28" display="'Val testo - PNA 2019'!A28"/>
    <hyperlink ref="V81" location="'Val testo - PNA 2019'!A36" display="'Val testo - PNA 2019'!A36"/>
    <hyperlink ref="X81" location="'Val testo - PNA 2019'!A46" display="'Val testo - PNA 2019'!A46"/>
    <hyperlink ref="Y81" location="'Val testo - PNA 2019'!A54" display="'Val testo - PNA 2019'!A54"/>
    <hyperlink ref="Z81" location="'Val testo - PNA 2019'!A62" display="'Val testo - PNA 2019'!A62"/>
    <hyperlink ref="AA81" location="'Val testo - PNA 2019'!A70" display="'Val testo - PNA 2019'!A70"/>
    <hyperlink ref="AB81" location="'Val testo - PNA 2019'!A78" display="'Val testo - PNA 2019'!A78"/>
    <hyperlink ref="AF81" location="'Val testo - PNA 2019'!A88" display="'Val testo - PNA 2019'!A88"/>
    <hyperlink ref="R98" location="'Val testo - PNA 2019'!A3" display="'Val testo - PNA 2019'!A3"/>
    <hyperlink ref="S98" location="'Val testo - PNA 2019'!A12" display="'Val testo - PNA 2019'!A12"/>
    <hyperlink ref="T98" location="'Val testo - PNA 2019'!A20" display="'Val testo - PNA 2019'!A20"/>
    <hyperlink ref="U98" location="'Val testo - PNA 2019'!A28" display="'Val testo - PNA 2019'!A28"/>
    <hyperlink ref="V98" location="'Val testo - PNA 2019'!A36" display="'Val testo - PNA 2019'!A36"/>
    <hyperlink ref="X98" location="'Val testo - PNA 2019'!A46" display="'Val testo - PNA 2019'!A46"/>
    <hyperlink ref="Y98" location="'Val testo - PNA 2019'!A54" display="'Val testo - PNA 2019'!A54"/>
    <hyperlink ref="Z98" location="'Val testo - PNA 2019'!A62" display="'Val testo - PNA 2019'!A62"/>
    <hyperlink ref="AA98" location="'Val testo - PNA 2019'!A70" display="'Val testo - PNA 2019'!A70"/>
    <hyperlink ref="AB98" location="'Val testo - PNA 2019'!A78" display="'Val testo - PNA 2019'!A78"/>
    <hyperlink ref="AF98" location="'Val testo - PNA 2019'!A88" display="'Val testo - PNA 2019'!A88"/>
    <hyperlink ref="R102" location="'Val testo - PNA 2019'!A3" display="'Val testo - PNA 2019'!A3"/>
    <hyperlink ref="S102" location="'Val testo - PNA 2019'!A12" display="'Val testo - PNA 2019'!A12"/>
    <hyperlink ref="T102" location="'Val testo - PNA 2019'!A20" display="'Val testo - PNA 2019'!A20"/>
    <hyperlink ref="U102" location="'Val testo - PNA 2019'!A28" display="'Val testo - PNA 2019'!A28"/>
    <hyperlink ref="V102" location="'Val testo - PNA 2019'!A36" display="'Val testo - PNA 2019'!A36"/>
    <hyperlink ref="X102" location="'Val testo - PNA 2019'!A46" display="'Val testo - PNA 2019'!A46"/>
    <hyperlink ref="Y102" location="'Val testo - PNA 2019'!A54" display="'Val testo - PNA 2019'!A54"/>
    <hyperlink ref="Z102" location="'Val testo - PNA 2019'!A62" display="'Val testo - PNA 2019'!A62"/>
    <hyperlink ref="AA102" location="'Val testo - PNA 2019'!A70" display="'Val testo - PNA 2019'!A70"/>
    <hyperlink ref="AB102" location="'Val testo - PNA 2019'!A78" display="'Val testo - PNA 2019'!A78"/>
    <hyperlink ref="AF102" location="'Val testo - PNA 2019'!A88" display="'Val testo - PNA 2019'!A88"/>
    <hyperlink ref="R119" location="'Val testo - PNA 2019'!A3" display="'Val testo - PNA 2019'!A3"/>
    <hyperlink ref="S119" location="'Val testo - PNA 2019'!A12" display="'Val testo - PNA 2019'!A12"/>
    <hyperlink ref="T119" location="'Val testo - PNA 2019'!A20" display="'Val testo - PNA 2019'!A20"/>
    <hyperlink ref="U119" location="'Val testo - PNA 2019'!A28" display="'Val testo - PNA 2019'!A28"/>
    <hyperlink ref="V119" location="'Val testo - PNA 2019'!A36" display="'Val testo - PNA 2019'!A36"/>
    <hyperlink ref="X119" location="'Val testo - PNA 2019'!A46" display="'Val testo - PNA 2019'!A46"/>
    <hyperlink ref="Y119" location="'Val testo - PNA 2019'!A54" display="'Val testo - PNA 2019'!A54"/>
    <hyperlink ref="Z119" location="'Val testo - PNA 2019'!A62" display="'Val testo - PNA 2019'!A62"/>
    <hyperlink ref="AA119" location="'Val testo - PNA 2019'!A70" display="'Val testo - PNA 2019'!A70"/>
    <hyperlink ref="AB119" location="'Val testo - PNA 2019'!A78" display="'Val testo - PNA 2019'!A78"/>
    <hyperlink ref="AF119" location="'Val testo - PNA 2019'!A88" display="'Val testo - PNA 2019'!A88"/>
    <hyperlink ref="R123" location="'Val testo - PNA 2019'!A3" display="'Val testo - PNA 2019'!A3"/>
    <hyperlink ref="S123" location="'Val testo - PNA 2019'!A12" display="'Val testo - PNA 2019'!A12"/>
    <hyperlink ref="T123" location="'Val testo - PNA 2019'!A20" display="'Val testo - PNA 2019'!A20"/>
    <hyperlink ref="U123" location="'Val testo - PNA 2019'!A28" display="'Val testo - PNA 2019'!A28"/>
    <hyperlink ref="V123" location="'Val testo - PNA 2019'!A36" display="'Val testo - PNA 2019'!A36"/>
    <hyperlink ref="X123" location="'Val testo - PNA 2019'!A46" display="'Val testo - PNA 2019'!A46"/>
    <hyperlink ref="Y123" location="'Val testo - PNA 2019'!A54" display="'Val testo - PNA 2019'!A54"/>
    <hyperlink ref="Z123" location="'Val testo - PNA 2019'!A62" display="'Val testo - PNA 2019'!A62"/>
    <hyperlink ref="AA123" location="'Val testo - PNA 2019'!A70" display="'Val testo - PNA 2019'!A70"/>
    <hyperlink ref="AB123" location="'Val testo - PNA 2019'!A78" display="'Val testo - PNA 2019'!A78"/>
    <hyperlink ref="AF123" location="'Val testo - PNA 2019'!A88" display="'Val testo - PNA 2019'!A88"/>
    <hyperlink ref="R140" location="'Val testo - PNA 2019'!A3" display="'Val testo - PNA 2019'!A3"/>
    <hyperlink ref="S140" location="'Val testo - PNA 2019'!A12" display="'Val testo - PNA 2019'!A12"/>
    <hyperlink ref="T140" location="'Val testo - PNA 2019'!A20" display="'Val testo - PNA 2019'!A20"/>
    <hyperlink ref="U140" location="'Val testo - PNA 2019'!A28" display="'Val testo - PNA 2019'!A28"/>
    <hyperlink ref="V140" location="'Val testo - PNA 2019'!A36" display="'Val testo - PNA 2019'!A36"/>
    <hyperlink ref="X140" location="'Val testo - PNA 2019'!A46" display="'Val testo - PNA 2019'!A46"/>
    <hyperlink ref="Y140" location="'Val testo - PNA 2019'!A54" display="'Val testo - PNA 2019'!A54"/>
    <hyperlink ref="Z140" location="'Val testo - PNA 2019'!A62" display="'Val testo - PNA 2019'!A62"/>
    <hyperlink ref="AA140" location="'Val testo - PNA 2019'!A70" display="'Val testo - PNA 2019'!A70"/>
    <hyperlink ref="AB140" location="'Val testo - PNA 2019'!A78" display="'Val testo - PNA 2019'!A78"/>
    <hyperlink ref="AF140" location="'Val testo - PNA 2019'!A88" display="'Val testo - PNA 2019'!A88"/>
    <hyperlink ref="R144" location="'Val testo - PNA 2019'!A3" display="'Val testo - PNA 2019'!A3"/>
    <hyperlink ref="S144" location="'Val testo - PNA 2019'!A12" display="'Val testo - PNA 2019'!A12"/>
    <hyperlink ref="T144" location="'Val testo - PNA 2019'!A20" display="'Val testo - PNA 2019'!A20"/>
    <hyperlink ref="U144" location="'Val testo - PNA 2019'!A28" display="'Val testo - PNA 2019'!A28"/>
    <hyperlink ref="V144" location="'Val testo - PNA 2019'!A36" display="'Val testo - PNA 2019'!A36"/>
    <hyperlink ref="X144" location="'Val testo - PNA 2019'!A46" display="'Val testo - PNA 2019'!A46"/>
    <hyperlink ref="Y144" location="'Val testo - PNA 2019'!A54" display="'Val testo - PNA 2019'!A54"/>
    <hyperlink ref="Z144" location="'Val testo - PNA 2019'!A62" display="'Val testo - PNA 2019'!A62"/>
    <hyperlink ref="AA144" location="'Val testo - PNA 2019'!A70" display="'Val testo - PNA 2019'!A70"/>
    <hyperlink ref="AB144" location="'Val testo - PNA 2019'!A78" display="'Val testo - PNA 2019'!A78"/>
    <hyperlink ref="AF144" location="'Val testo - PNA 2019'!A88" display="'Val testo - PNA 2019'!A88"/>
    <hyperlink ref="R161" location="'Val testo - PNA 2019'!A3" display="'Val testo - PNA 2019'!A3"/>
    <hyperlink ref="S161" location="'Val testo - PNA 2019'!A12" display="'Val testo - PNA 2019'!A12"/>
    <hyperlink ref="T161" location="'Val testo - PNA 2019'!A20" display="'Val testo - PNA 2019'!A20"/>
    <hyperlink ref="U161" location="'Val testo - PNA 2019'!A28" display="'Val testo - PNA 2019'!A28"/>
    <hyperlink ref="V161" location="'Val testo - PNA 2019'!A36" display="'Val testo - PNA 2019'!A36"/>
    <hyperlink ref="X161" location="'Val testo - PNA 2019'!A46" display="'Val testo - PNA 2019'!A46"/>
    <hyperlink ref="Y161" location="'Val testo - PNA 2019'!A54" display="'Val testo - PNA 2019'!A54"/>
    <hyperlink ref="Z161" location="'Val testo - PNA 2019'!A62" display="'Val testo - PNA 2019'!A62"/>
    <hyperlink ref="AA161" location="'Val testo - PNA 2019'!A70" display="'Val testo - PNA 2019'!A70"/>
    <hyperlink ref="AB161" location="'Val testo - PNA 2019'!A78" display="'Val testo - PNA 2019'!A78"/>
    <hyperlink ref="AF161" location="'Val testo - PNA 2019'!A88" display="'Val testo - PNA 2019'!A88"/>
    <hyperlink ref="R165" location="'Val testo - PNA 2019'!A3" display="'Val testo - PNA 2019'!A3"/>
    <hyperlink ref="S165" location="'Val testo - PNA 2019'!A12" display="'Val testo - PNA 2019'!A12"/>
    <hyperlink ref="T165" location="'Val testo - PNA 2019'!A20" display="'Val testo - PNA 2019'!A20"/>
    <hyperlink ref="U165" location="'Val testo - PNA 2019'!A28" display="'Val testo - PNA 2019'!A28"/>
    <hyperlink ref="V165" location="'Val testo - PNA 2019'!A36" display="'Val testo - PNA 2019'!A36"/>
    <hyperlink ref="X165" location="'Val testo - PNA 2019'!A46" display="'Val testo - PNA 2019'!A46"/>
    <hyperlink ref="Y165" location="'Val testo - PNA 2019'!A54" display="'Val testo - PNA 2019'!A54"/>
    <hyperlink ref="Z165" location="'Val testo - PNA 2019'!A62" display="'Val testo - PNA 2019'!A62"/>
    <hyperlink ref="AA165" location="'Val testo - PNA 2019'!A70" display="'Val testo - PNA 2019'!A70"/>
    <hyperlink ref="AB165" location="'Val testo - PNA 2019'!A78" display="'Val testo - PNA 2019'!A78"/>
    <hyperlink ref="AF165" location="'Val testo - PNA 2019'!A88" display="'Val testo - PNA 2019'!A88"/>
    <hyperlink ref="R182" location="'Val testo - PNA 2019'!A3" display="'Val testo - PNA 2019'!A3"/>
    <hyperlink ref="S182" location="'Val testo - PNA 2019'!A12" display="'Val testo - PNA 2019'!A12"/>
    <hyperlink ref="T182" location="'Val testo - PNA 2019'!A20" display="'Val testo - PNA 2019'!A20"/>
    <hyperlink ref="U182" location="'Val testo - PNA 2019'!A28" display="'Val testo - PNA 2019'!A28"/>
    <hyperlink ref="V182" location="'Val testo - PNA 2019'!A36" display="'Val testo - PNA 2019'!A36"/>
    <hyperlink ref="X182" location="'Val testo - PNA 2019'!A46" display="'Val testo - PNA 2019'!A46"/>
    <hyperlink ref="Y182" location="'Val testo - PNA 2019'!A54" display="'Val testo - PNA 2019'!A54"/>
    <hyperlink ref="Z182" location="'Val testo - PNA 2019'!A62" display="'Val testo - PNA 2019'!A62"/>
    <hyperlink ref="AA182" location="'Val testo - PNA 2019'!A70" display="'Val testo - PNA 2019'!A70"/>
    <hyperlink ref="AB182" location="'Val testo - PNA 2019'!A78" display="'Val testo - PNA 2019'!A78"/>
    <hyperlink ref="AF182" location="'Val testo - PNA 2019'!A88" display="'Val testo - PNA 2019'!A88"/>
    <hyperlink ref="R186" location="'Val testo - PNA 2019'!A3" display="'Val testo - PNA 2019'!A3"/>
    <hyperlink ref="S186" location="'Val testo - PNA 2019'!A12" display="'Val testo - PNA 2019'!A12"/>
    <hyperlink ref="T186" location="'Val testo - PNA 2019'!A20" display="'Val testo - PNA 2019'!A20"/>
    <hyperlink ref="U186" location="'Val testo - PNA 2019'!A28" display="'Val testo - PNA 2019'!A28"/>
    <hyperlink ref="V186" location="'Val testo - PNA 2019'!A36" display="'Val testo - PNA 2019'!A36"/>
    <hyperlink ref="X186" location="'Val testo - PNA 2019'!A46" display="'Val testo - PNA 2019'!A46"/>
    <hyperlink ref="Y186" location="'Val testo - PNA 2019'!A54" display="'Val testo - PNA 2019'!A54"/>
    <hyperlink ref="Z186" location="'Val testo - PNA 2019'!A62" display="'Val testo - PNA 2019'!A62"/>
    <hyperlink ref="AA186" location="'Val testo - PNA 2019'!A70" display="'Val testo - PNA 2019'!A70"/>
    <hyperlink ref="AB186" location="'Val testo - PNA 2019'!A78" display="'Val testo - PNA 2019'!A78"/>
    <hyperlink ref="AF186" location="'Val testo - PNA 2019'!A88" display="'Val testo - PNA 2019'!A88"/>
    <hyperlink ref="R203" location="'Val testo - PNA 2019'!A3" display="'Val testo - PNA 2019'!A3"/>
    <hyperlink ref="S203" location="'Val testo - PNA 2019'!A12" display="'Val testo - PNA 2019'!A12"/>
    <hyperlink ref="T203" location="'Val testo - PNA 2019'!A20" display="'Val testo - PNA 2019'!A20"/>
    <hyperlink ref="U203" location="'Val testo - PNA 2019'!A28" display="'Val testo - PNA 2019'!A28"/>
    <hyperlink ref="V203" location="'Val testo - PNA 2019'!A36" display="'Val testo - PNA 2019'!A36"/>
    <hyperlink ref="X203" location="'Val testo - PNA 2019'!A46" display="'Val testo - PNA 2019'!A46"/>
    <hyperlink ref="Y203" location="'Val testo - PNA 2019'!A54" display="'Val testo - PNA 2019'!A54"/>
    <hyperlink ref="Z203" location="'Val testo - PNA 2019'!A62" display="'Val testo - PNA 2019'!A62"/>
    <hyperlink ref="AA203" location="'Val testo - PNA 2019'!A70" display="'Val testo - PNA 2019'!A70"/>
    <hyperlink ref="AB203" location="'Val testo - PNA 2019'!A78" display="'Val testo - PNA 2019'!A78"/>
    <hyperlink ref="AF203" location="'Val testo - PNA 2019'!A88" display="'Val testo - PNA 2019'!A88"/>
    <hyperlink ref="R207" location="'Val testo - PNA 2019'!A3" display="'Val testo - PNA 2019'!A3"/>
    <hyperlink ref="S207" location="'Val testo - PNA 2019'!A12" display="'Val testo - PNA 2019'!A12"/>
    <hyperlink ref="T207" location="'Val testo - PNA 2019'!A20" display="'Val testo - PNA 2019'!A20"/>
    <hyperlink ref="U207" location="'Val testo - PNA 2019'!A28" display="'Val testo - PNA 2019'!A28"/>
    <hyperlink ref="V207" location="'Val testo - PNA 2019'!A36" display="'Val testo - PNA 2019'!A36"/>
    <hyperlink ref="X207" location="'Val testo - PNA 2019'!A46" display="'Val testo - PNA 2019'!A46"/>
    <hyperlink ref="Y207" location="'Val testo - PNA 2019'!A54" display="'Val testo - PNA 2019'!A54"/>
    <hyperlink ref="Z207" location="'Val testo - PNA 2019'!A62" display="'Val testo - PNA 2019'!A62"/>
    <hyperlink ref="AA207" location="'Val testo - PNA 2019'!A70" display="'Val testo - PNA 2019'!A70"/>
    <hyperlink ref="AB207" location="'Val testo - PNA 2019'!A78" display="'Val testo - PNA 2019'!A78"/>
    <hyperlink ref="AF207" location="'Val testo - PNA 2019'!A88" display="'Val testo - PNA 2019'!A88"/>
    <hyperlink ref="R224" location="'Val testo - PNA 2019'!A3" display="'Val testo - PNA 2019'!A3"/>
    <hyperlink ref="S224" location="'Val testo - PNA 2019'!A12" display="'Val testo - PNA 2019'!A12"/>
    <hyperlink ref="T224" location="'Val testo - PNA 2019'!A20" display="'Val testo - PNA 2019'!A20"/>
    <hyperlink ref="U224" location="'Val testo - PNA 2019'!A28" display="'Val testo - PNA 2019'!A28"/>
    <hyperlink ref="V224" location="'Val testo - PNA 2019'!A36" display="'Val testo - PNA 2019'!A36"/>
    <hyperlink ref="X224" location="'Val testo - PNA 2019'!A46" display="'Val testo - PNA 2019'!A46"/>
    <hyperlink ref="Y224" location="'Val testo - PNA 2019'!A54" display="'Val testo - PNA 2019'!A54"/>
    <hyperlink ref="Z224" location="'Val testo - PNA 2019'!A62" display="'Val testo - PNA 2019'!A62"/>
    <hyperlink ref="AA224" location="'Val testo - PNA 2019'!A70" display="'Val testo - PNA 2019'!A70"/>
    <hyperlink ref="AB224" location="'Val testo - PNA 2019'!A78" display="'Val testo - PNA 2019'!A78"/>
    <hyperlink ref="AF224" location="'Val testo - PNA 2019'!A88" display="'Val testo - PNA 2019'!A88"/>
    <hyperlink ref="R228" location="'Val testo - PNA 2019'!A3" display="'Val testo - PNA 2019'!A3"/>
    <hyperlink ref="S228" location="'Val testo - PNA 2019'!A12" display="'Val testo - PNA 2019'!A12"/>
    <hyperlink ref="T228" location="'Val testo - PNA 2019'!A20" display="'Val testo - PNA 2019'!A20"/>
    <hyperlink ref="U228" location="'Val testo - PNA 2019'!A28" display="'Val testo - PNA 2019'!A28"/>
    <hyperlink ref="V228" location="'Val testo - PNA 2019'!A36" display="'Val testo - PNA 2019'!A36"/>
    <hyperlink ref="X228" location="'Val testo - PNA 2019'!A46" display="'Val testo - PNA 2019'!A46"/>
    <hyperlink ref="Y228" location="'Val testo - PNA 2019'!A54" display="'Val testo - PNA 2019'!A54"/>
    <hyperlink ref="Z228" location="'Val testo - PNA 2019'!A62" display="'Val testo - PNA 2019'!A62"/>
    <hyperlink ref="AA228" location="'Val testo - PNA 2019'!A70" display="'Val testo - PNA 2019'!A70"/>
    <hyperlink ref="AB228" location="'Val testo - PNA 2019'!A78" display="'Val testo - PNA 2019'!A78"/>
    <hyperlink ref="AF228" location="'Val testo - PNA 2019'!A88" display="'Val testo - PNA 2019'!A88"/>
    <hyperlink ref="R245" location="'Val testo - PNA 2019'!A3" display="'Val testo - PNA 2019'!A3"/>
    <hyperlink ref="S245" location="'Val testo - PNA 2019'!A12" display="'Val testo - PNA 2019'!A12"/>
    <hyperlink ref="T245" location="'Val testo - PNA 2019'!A20" display="'Val testo - PNA 2019'!A20"/>
    <hyperlink ref="U245" location="'Val testo - PNA 2019'!A28" display="'Val testo - PNA 2019'!A28"/>
    <hyperlink ref="V245" location="'Val testo - PNA 2019'!A36" display="'Val testo - PNA 2019'!A36"/>
    <hyperlink ref="X245" location="'Val testo - PNA 2019'!A46" display="'Val testo - PNA 2019'!A46"/>
    <hyperlink ref="Y245" location="'Val testo - PNA 2019'!A54" display="'Val testo - PNA 2019'!A54"/>
    <hyperlink ref="Z245" location="'Val testo - PNA 2019'!A62" display="'Val testo - PNA 2019'!A62"/>
    <hyperlink ref="AA245" location="'Val testo - PNA 2019'!A70" display="'Val testo - PNA 2019'!A70"/>
    <hyperlink ref="AB245" location="'Val testo - PNA 2019'!A78" display="'Val testo - PNA 2019'!A78"/>
    <hyperlink ref="AF245" location="'Val testo - PNA 2019'!A88" display="'Val testo - PNA 2019'!A88"/>
    <hyperlink ref="R249" location="'Val testo - PNA 2019'!A3" display="'Val testo - PNA 2019'!A3"/>
    <hyperlink ref="S249" location="'Val testo - PNA 2019'!A12" display="'Val testo - PNA 2019'!A12"/>
    <hyperlink ref="T249" location="'Val testo - PNA 2019'!A20" display="'Val testo - PNA 2019'!A20"/>
    <hyperlink ref="U249" location="'Val testo - PNA 2019'!A28" display="'Val testo - PNA 2019'!A28"/>
    <hyperlink ref="V249" location="'Val testo - PNA 2019'!A36" display="'Val testo - PNA 2019'!A36"/>
    <hyperlink ref="X249" location="'Val testo - PNA 2019'!A46" display="'Val testo - PNA 2019'!A46"/>
    <hyperlink ref="Y249" location="'Val testo - PNA 2019'!A54" display="'Val testo - PNA 2019'!A54"/>
    <hyperlink ref="Z249" location="'Val testo - PNA 2019'!A62" display="'Val testo - PNA 2019'!A62"/>
    <hyperlink ref="AA249" location="'Val testo - PNA 2019'!A70" display="'Val testo - PNA 2019'!A70"/>
    <hyperlink ref="AB249" location="'Val testo - PNA 2019'!A78" display="'Val testo - PNA 2019'!A78"/>
    <hyperlink ref="AF249" location="'Val testo - PNA 2019'!A88" display="'Val testo - PNA 2019'!A88"/>
    <hyperlink ref="R266" location="'Val testo - PNA 2019'!A3" display="'Val testo - PNA 2019'!A3"/>
    <hyperlink ref="S266" location="'Val testo - PNA 2019'!A12" display="'Val testo - PNA 2019'!A12"/>
    <hyperlink ref="T266" location="'Val testo - PNA 2019'!A20" display="'Val testo - PNA 2019'!A20"/>
    <hyperlink ref="U266" location="'Val testo - PNA 2019'!A28" display="'Val testo - PNA 2019'!A28"/>
    <hyperlink ref="V266" location="'Val testo - PNA 2019'!A36" display="'Val testo - PNA 2019'!A36"/>
    <hyperlink ref="X266" location="'Val testo - PNA 2019'!A46" display="'Val testo - PNA 2019'!A46"/>
    <hyperlink ref="Y266" location="'Val testo - PNA 2019'!A54" display="'Val testo - PNA 2019'!A54"/>
    <hyperlink ref="Z266" location="'Val testo - PNA 2019'!A62" display="'Val testo - PNA 2019'!A62"/>
    <hyperlink ref="AA266" location="'Val testo - PNA 2019'!A70" display="'Val testo - PNA 2019'!A70"/>
    <hyperlink ref="AB266" location="'Val testo - PNA 2019'!A78" display="'Val testo - PNA 2019'!A78"/>
    <hyperlink ref="AF266" location="'Val testo - PNA 2019'!A88" display="'Val testo - PNA 2019'!A88"/>
    <hyperlink ref="R270" location="'Val testo - PNA 2019'!A3" display="'Val testo - PNA 2019'!A3"/>
    <hyperlink ref="S270" location="'Val testo - PNA 2019'!A12" display="'Val testo - PNA 2019'!A12"/>
    <hyperlink ref="T270" location="'Val testo - PNA 2019'!A20" display="'Val testo - PNA 2019'!A20"/>
    <hyperlink ref="U270" location="'Val testo - PNA 2019'!A28" display="'Val testo - PNA 2019'!A28"/>
    <hyperlink ref="V270" location="'Val testo - PNA 2019'!A36" display="'Val testo - PNA 2019'!A36"/>
    <hyperlink ref="X270" location="'Val testo - PNA 2019'!A46" display="'Val testo - PNA 2019'!A46"/>
    <hyperlink ref="Y270" location="'Val testo - PNA 2019'!A54" display="'Val testo - PNA 2019'!A54"/>
    <hyperlink ref="Z270" location="'Val testo - PNA 2019'!A62" display="'Val testo - PNA 2019'!A62"/>
    <hyperlink ref="AA270" location="'Val testo - PNA 2019'!A70" display="'Val testo - PNA 2019'!A70"/>
    <hyperlink ref="AB270" location="'Val testo - PNA 2019'!A78" display="'Val testo - PNA 2019'!A78"/>
    <hyperlink ref="AF270" location="'Val testo - PNA 2019'!A88" display="'Val testo - PNA 2019'!A88"/>
    <hyperlink ref="R287" location="'Val testo - PNA 2019'!A3" display="'Val testo - PNA 2019'!A3"/>
    <hyperlink ref="S287" location="'Val testo - PNA 2019'!A12" display="'Val testo - PNA 2019'!A12"/>
    <hyperlink ref="T287" location="'Val testo - PNA 2019'!A20" display="'Val testo - PNA 2019'!A20"/>
    <hyperlink ref="U287" location="'Val testo - PNA 2019'!A28" display="'Val testo - PNA 2019'!A28"/>
    <hyperlink ref="V287" location="'Val testo - PNA 2019'!A36" display="'Val testo - PNA 2019'!A36"/>
    <hyperlink ref="X287" location="'Val testo - PNA 2019'!A46" display="'Val testo - PNA 2019'!A46"/>
    <hyperlink ref="Y287" location="'Val testo - PNA 2019'!A54" display="'Val testo - PNA 2019'!A54"/>
    <hyperlink ref="Z287" location="'Val testo - PNA 2019'!A62" display="'Val testo - PNA 2019'!A62"/>
    <hyperlink ref="AA287" location="'Val testo - PNA 2019'!A70" display="'Val testo - PNA 2019'!A70"/>
    <hyperlink ref="AB287" location="'Val testo - PNA 2019'!A78" display="'Val testo - PNA 2019'!A78"/>
    <hyperlink ref="AF287" location="'Val testo - PNA 2019'!A88" display="'Val testo - PNA 2019'!A88"/>
    <hyperlink ref="R291" location="'Val testo - PNA 2019'!A3" display="'Val testo - PNA 2019'!A3"/>
    <hyperlink ref="S291" location="'Val testo - PNA 2019'!A12" display="'Val testo - PNA 2019'!A12"/>
    <hyperlink ref="T291" location="'Val testo - PNA 2019'!A20" display="'Val testo - PNA 2019'!A20"/>
    <hyperlink ref="U291" location="'Val testo - PNA 2019'!A28" display="'Val testo - PNA 2019'!A28"/>
    <hyperlink ref="V291" location="'Val testo - PNA 2019'!A36" display="'Val testo - PNA 2019'!A36"/>
    <hyperlink ref="X291" location="'Val testo - PNA 2019'!A46" display="'Val testo - PNA 2019'!A46"/>
    <hyperlink ref="Y291" location="'Val testo - PNA 2019'!A54" display="'Val testo - PNA 2019'!A54"/>
    <hyperlink ref="Z291" location="'Val testo - PNA 2019'!A62" display="'Val testo - PNA 2019'!A62"/>
    <hyperlink ref="AA291" location="'Val testo - PNA 2019'!A70" display="'Val testo - PNA 2019'!A70"/>
    <hyperlink ref="AB291" location="'Val testo - PNA 2019'!A78" display="'Val testo - PNA 2019'!A78"/>
    <hyperlink ref="AF291" location="'Val testo - PNA 2019'!A88" display="'Val testo - PNA 2019'!A88"/>
    <hyperlink ref="R308" location="'Val testo - PNA 2019'!A3" display="'Val testo - PNA 2019'!A3"/>
    <hyperlink ref="S308" location="'Val testo - PNA 2019'!A12" display="'Val testo - PNA 2019'!A12"/>
    <hyperlink ref="T308" location="'Val testo - PNA 2019'!A20" display="'Val testo - PNA 2019'!A20"/>
    <hyperlink ref="U308" location="'Val testo - PNA 2019'!A28" display="'Val testo - PNA 2019'!A28"/>
    <hyperlink ref="V308" location="'Val testo - PNA 2019'!A36" display="'Val testo - PNA 2019'!A36"/>
    <hyperlink ref="X308" location="'Val testo - PNA 2019'!A46" display="'Val testo - PNA 2019'!A46"/>
    <hyperlink ref="Y308" location="'Val testo - PNA 2019'!A54" display="'Val testo - PNA 2019'!A54"/>
    <hyperlink ref="Z308" location="'Val testo - PNA 2019'!A62" display="'Val testo - PNA 2019'!A62"/>
    <hyperlink ref="AA308" location="'Val testo - PNA 2019'!A70" display="'Val testo - PNA 2019'!A70"/>
    <hyperlink ref="AB308" location="'Val testo - PNA 2019'!A78" display="'Val testo - PNA 2019'!A78"/>
    <hyperlink ref="AF308" location="'Val testo - PNA 2019'!A88" display="'Val testo - PNA 2019'!A88"/>
    <hyperlink ref="R312" location="'Val testo - PNA 2019'!A3" display="'Val testo - PNA 2019'!A3"/>
    <hyperlink ref="S312" location="'Val testo - PNA 2019'!A12" display="'Val testo - PNA 2019'!A12"/>
    <hyperlink ref="T312" location="'Val testo - PNA 2019'!A20" display="'Val testo - PNA 2019'!A20"/>
    <hyperlink ref="U312" location="'Val testo - PNA 2019'!A28" display="'Val testo - PNA 2019'!A28"/>
    <hyperlink ref="V312" location="'Val testo - PNA 2019'!A36" display="'Val testo - PNA 2019'!A36"/>
    <hyperlink ref="X312" location="'Val testo - PNA 2019'!A46" display="'Val testo - PNA 2019'!A46"/>
    <hyperlink ref="Y312" location="'Val testo - PNA 2019'!A54" display="'Val testo - PNA 2019'!A54"/>
    <hyperlink ref="Z312" location="'Val testo - PNA 2019'!A62" display="'Val testo - PNA 2019'!A62"/>
    <hyperlink ref="AA312" location="'Val testo - PNA 2019'!A70" display="'Val testo - PNA 2019'!A70"/>
    <hyperlink ref="AB312" location="'Val testo - PNA 2019'!A78" display="'Val testo - PNA 2019'!A78"/>
    <hyperlink ref="AF312" location="'Val testo - PNA 2019'!A88" display="'Val testo - PNA 2019'!A88"/>
    <hyperlink ref="R329" location="'Val testo - PNA 2019'!A3" display="'Val testo - PNA 2019'!A3"/>
    <hyperlink ref="S329" location="'Val testo - PNA 2019'!A12" display="'Val testo - PNA 2019'!A12"/>
    <hyperlink ref="T329" location="'Val testo - PNA 2019'!A20" display="'Val testo - PNA 2019'!A20"/>
    <hyperlink ref="U329" location="'Val testo - PNA 2019'!A28" display="'Val testo - PNA 2019'!A28"/>
    <hyperlink ref="V329" location="'Val testo - PNA 2019'!A36" display="'Val testo - PNA 2019'!A36"/>
    <hyperlink ref="X329" location="'Val testo - PNA 2019'!A46" display="'Val testo - PNA 2019'!A46"/>
    <hyperlink ref="Y329" location="'Val testo - PNA 2019'!A54" display="'Val testo - PNA 2019'!A54"/>
    <hyperlink ref="Z329" location="'Val testo - PNA 2019'!A62" display="'Val testo - PNA 2019'!A62"/>
    <hyperlink ref="AA329" location="'Val testo - PNA 2019'!A70" display="'Val testo - PNA 2019'!A70"/>
    <hyperlink ref="AB329" location="'Val testo - PNA 2019'!A78" display="'Val testo - PNA 2019'!A78"/>
    <hyperlink ref="AF329" location="'Val testo - PNA 2019'!A88" display="'Val testo - PNA 2019'!A88"/>
    <hyperlink ref="R333" location="'Val testo - PNA 2019'!A3" display="'Val testo - PNA 2019'!A3"/>
    <hyperlink ref="S333" location="'Val testo - PNA 2019'!A12" display="'Val testo - PNA 2019'!A12"/>
    <hyperlink ref="T333" location="'Val testo - PNA 2019'!A20" display="'Val testo - PNA 2019'!A20"/>
    <hyperlink ref="U333" location="'Val testo - PNA 2019'!A28" display="'Val testo - PNA 2019'!A28"/>
    <hyperlink ref="V333" location="'Val testo - PNA 2019'!A36" display="'Val testo - PNA 2019'!A36"/>
    <hyperlink ref="X333" location="'Val testo - PNA 2019'!A46" display="'Val testo - PNA 2019'!A46"/>
    <hyperlink ref="Y333" location="'Val testo - PNA 2019'!A54" display="'Val testo - PNA 2019'!A54"/>
    <hyperlink ref="Z333" location="'Val testo - PNA 2019'!A62" display="'Val testo - PNA 2019'!A62"/>
    <hyperlink ref="AA333" location="'Val testo - PNA 2019'!A70" display="'Val testo - PNA 2019'!A70"/>
    <hyperlink ref="AB333" location="'Val testo - PNA 2019'!A78" display="'Val testo - PNA 2019'!A78"/>
    <hyperlink ref="AF333" location="'Val testo - PNA 2019'!A88" display="'Val testo - PNA 2019'!A88"/>
    <hyperlink ref="R350" location="'Val testo - PNA 2019'!A3" display="'Val testo - PNA 2019'!A3"/>
    <hyperlink ref="S350" location="'Val testo - PNA 2019'!A12" display="'Val testo - PNA 2019'!A12"/>
    <hyperlink ref="T350" location="'Val testo - PNA 2019'!A20" display="'Val testo - PNA 2019'!A20"/>
    <hyperlink ref="U350" location="'Val testo - PNA 2019'!A28" display="'Val testo - PNA 2019'!A28"/>
    <hyperlink ref="V350" location="'Val testo - PNA 2019'!A36" display="'Val testo - PNA 2019'!A36"/>
    <hyperlink ref="X350" location="'Val testo - PNA 2019'!A46" display="'Val testo - PNA 2019'!A46"/>
    <hyperlink ref="Y350" location="'Val testo - PNA 2019'!A54" display="'Val testo - PNA 2019'!A54"/>
    <hyperlink ref="Z350" location="'Val testo - PNA 2019'!A62" display="'Val testo - PNA 2019'!A62"/>
    <hyperlink ref="AA350" location="'Val testo - PNA 2019'!A70" display="'Val testo - PNA 2019'!A70"/>
    <hyperlink ref="AB350" location="'Val testo - PNA 2019'!A78" display="'Val testo - PNA 2019'!A78"/>
    <hyperlink ref="AF350" location="'Val testo - PNA 2019'!A88" display="'Val testo - PNA 2019'!A88"/>
    <hyperlink ref="R354" location="'Val testo - PNA 2019'!A3" display="'Val testo - PNA 2019'!A3"/>
    <hyperlink ref="S354" location="'Val testo - PNA 2019'!A12" display="'Val testo - PNA 2019'!A12"/>
    <hyperlink ref="T354" location="'Val testo - PNA 2019'!A20" display="'Val testo - PNA 2019'!A20"/>
    <hyperlink ref="U354" location="'Val testo - PNA 2019'!A28" display="'Val testo - PNA 2019'!A28"/>
    <hyperlink ref="V354" location="'Val testo - PNA 2019'!A36" display="'Val testo - PNA 2019'!A36"/>
    <hyperlink ref="X354" location="'Val testo - PNA 2019'!A46" display="'Val testo - PNA 2019'!A46"/>
    <hyperlink ref="Y354" location="'Val testo - PNA 2019'!A54" display="'Val testo - PNA 2019'!A54"/>
    <hyperlink ref="Z354" location="'Val testo - PNA 2019'!A62" display="'Val testo - PNA 2019'!A62"/>
    <hyperlink ref="AA354" location="'Val testo - PNA 2019'!A70" display="'Val testo - PNA 2019'!A70"/>
    <hyperlink ref="AB354" location="'Val testo - PNA 2019'!A78" display="'Val testo - PNA 2019'!A78"/>
    <hyperlink ref="AF354" location="'Val testo - PNA 2019'!A88" display="'Val testo - PNA 2019'!A88"/>
    <hyperlink ref="R371" location="'Val testo - PNA 2019'!A3" display="'Val testo - PNA 2019'!A3"/>
    <hyperlink ref="S371" location="'Val testo - PNA 2019'!A12" display="'Val testo - PNA 2019'!A12"/>
    <hyperlink ref="T371" location="'Val testo - PNA 2019'!A20" display="'Val testo - PNA 2019'!A20"/>
    <hyperlink ref="U371" location="'Val testo - PNA 2019'!A28" display="'Val testo - PNA 2019'!A28"/>
    <hyperlink ref="V371" location="'Val testo - PNA 2019'!A36" display="'Val testo - PNA 2019'!A36"/>
    <hyperlink ref="X371" location="'Val testo - PNA 2019'!A46" display="'Val testo - PNA 2019'!A46"/>
    <hyperlink ref="Y371" location="'Val testo - PNA 2019'!A54" display="'Val testo - PNA 2019'!A54"/>
    <hyperlink ref="Z371" location="'Val testo - PNA 2019'!A62" display="'Val testo - PNA 2019'!A62"/>
    <hyperlink ref="AA371" location="'Val testo - PNA 2019'!A70" display="'Val testo - PNA 2019'!A70"/>
    <hyperlink ref="AB371" location="'Val testo - PNA 2019'!A78" display="'Val testo - PNA 2019'!A78"/>
    <hyperlink ref="AF371" location="'Val testo - PNA 2019'!A88" display="'Val testo - PNA 2019'!A88"/>
    <hyperlink ref="R375" location="'Val testo - PNA 2019'!A3" display="'Val testo - PNA 2019'!A3"/>
    <hyperlink ref="S375" location="'Val testo - PNA 2019'!A12" display="'Val testo - PNA 2019'!A12"/>
    <hyperlink ref="T375" location="'Val testo - PNA 2019'!A20" display="'Val testo - PNA 2019'!A20"/>
    <hyperlink ref="U375" location="'Val testo - PNA 2019'!A28" display="'Val testo - PNA 2019'!A28"/>
    <hyperlink ref="V375" location="'Val testo - PNA 2019'!A36" display="'Val testo - PNA 2019'!A36"/>
    <hyperlink ref="X375" location="'Val testo - PNA 2019'!A46" display="'Val testo - PNA 2019'!A46"/>
    <hyperlink ref="Y375" location="'Val testo - PNA 2019'!A54" display="'Val testo - PNA 2019'!A54"/>
    <hyperlink ref="Z375" location="'Val testo - PNA 2019'!A62" display="'Val testo - PNA 2019'!A62"/>
    <hyperlink ref="AA375" location="'Val testo - PNA 2019'!A70" display="'Val testo - PNA 2019'!A70"/>
    <hyperlink ref="AB375" location="'Val testo - PNA 2019'!A78" display="'Val testo - PNA 2019'!A78"/>
    <hyperlink ref="AF375" location="'Val testo - PNA 2019'!A88" display="'Val testo - PNA 2019'!A88"/>
    <hyperlink ref="R392" location="'Val testo - PNA 2019'!A3" display="'Val testo - PNA 2019'!A3"/>
    <hyperlink ref="S392" location="'Val testo - PNA 2019'!A12" display="'Val testo - PNA 2019'!A12"/>
    <hyperlink ref="T392" location="'Val testo - PNA 2019'!A20" display="'Val testo - PNA 2019'!A20"/>
    <hyperlink ref="U392" location="'Val testo - PNA 2019'!A28" display="'Val testo - PNA 2019'!A28"/>
    <hyperlink ref="V392" location="'Val testo - PNA 2019'!A36" display="'Val testo - PNA 2019'!A36"/>
    <hyperlink ref="X392" location="'Val testo - PNA 2019'!A46" display="'Val testo - PNA 2019'!A46"/>
    <hyperlink ref="Y392" location="'Val testo - PNA 2019'!A54" display="'Val testo - PNA 2019'!A54"/>
    <hyperlink ref="Z392" location="'Val testo - PNA 2019'!A62" display="'Val testo - PNA 2019'!A62"/>
    <hyperlink ref="AA392" location="'Val testo - PNA 2019'!A70" display="'Val testo - PNA 2019'!A70"/>
    <hyperlink ref="AB392" location="'Val testo - PNA 2019'!A78" display="'Val testo - PNA 2019'!A78"/>
    <hyperlink ref="AF392" location="'Val testo - PNA 2019'!A88" display="'Val testo - PNA 2019'!A88"/>
    <hyperlink ref="R396" location="'Val testo - PNA 2019'!A3" display="'Val testo - PNA 2019'!A3"/>
    <hyperlink ref="S396" location="'Val testo - PNA 2019'!A12" display="'Val testo - PNA 2019'!A12"/>
    <hyperlink ref="T396" location="'Val testo - PNA 2019'!A20" display="'Val testo - PNA 2019'!A20"/>
    <hyperlink ref="U396" location="'Val testo - PNA 2019'!A28" display="'Val testo - PNA 2019'!A28"/>
    <hyperlink ref="V396" location="'Val testo - PNA 2019'!A36" display="'Val testo - PNA 2019'!A36"/>
    <hyperlink ref="X396" location="'Val testo - PNA 2019'!A46" display="'Val testo - PNA 2019'!A46"/>
    <hyperlink ref="Y396" location="'Val testo - PNA 2019'!A54" display="'Val testo - PNA 2019'!A54"/>
    <hyperlink ref="Z396" location="'Val testo - PNA 2019'!A62" display="'Val testo - PNA 2019'!A62"/>
    <hyperlink ref="AA396" location="'Val testo - PNA 2019'!A70" display="'Val testo - PNA 2019'!A70"/>
    <hyperlink ref="AB396" location="'Val testo - PNA 2019'!A78" display="'Val testo - PNA 2019'!A78"/>
    <hyperlink ref="AF396" location="'Val testo - PNA 2019'!A88" display="'Val testo - PNA 2019'!A88"/>
    <hyperlink ref="R413" location="'Val testo - PNA 2019'!A3" display="'Val testo - PNA 2019'!A3"/>
    <hyperlink ref="S413" location="'Val testo - PNA 2019'!A12" display="'Val testo - PNA 2019'!A12"/>
    <hyperlink ref="T413" location="'Val testo - PNA 2019'!A20" display="'Val testo - PNA 2019'!A20"/>
    <hyperlink ref="U413" location="'Val testo - PNA 2019'!A28" display="'Val testo - PNA 2019'!A28"/>
    <hyperlink ref="V413" location="'Val testo - PNA 2019'!A36" display="'Val testo - PNA 2019'!A36"/>
    <hyperlink ref="X413" location="'Val testo - PNA 2019'!A46" display="'Val testo - PNA 2019'!A46"/>
    <hyperlink ref="Y413" location="'Val testo - PNA 2019'!A54" display="'Val testo - PNA 2019'!A54"/>
    <hyperlink ref="Z413" location="'Val testo - PNA 2019'!A62" display="'Val testo - PNA 2019'!A62"/>
    <hyperlink ref="AA413" location="'Val testo - PNA 2019'!A70" display="'Val testo - PNA 2019'!A70"/>
    <hyperlink ref="AB413" location="'Val testo - PNA 2019'!A78" display="'Val testo - PNA 2019'!A78"/>
    <hyperlink ref="AF413" location="'Val testo - PNA 2019'!A88" display="'Val testo - PNA 2019'!A88"/>
    <hyperlink ref="R417" location="'Val testo - PNA 2019'!A3" display="'Val testo - PNA 2019'!A3"/>
    <hyperlink ref="S417" location="'Val testo - PNA 2019'!A12" display="'Val testo - PNA 2019'!A12"/>
    <hyperlink ref="T417" location="'Val testo - PNA 2019'!A20" display="'Val testo - PNA 2019'!A20"/>
    <hyperlink ref="U417" location="'Val testo - PNA 2019'!A28" display="'Val testo - PNA 2019'!A28"/>
    <hyperlink ref="V417" location="'Val testo - PNA 2019'!A36" display="'Val testo - PNA 2019'!A36"/>
    <hyperlink ref="X417" location="'Val testo - PNA 2019'!A46" display="'Val testo - PNA 2019'!A46"/>
    <hyperlink ref="Y417" location="'Val testo - PNA 2019'!A54" display="'Val testo - PNA 2019'!A54"/>
    <hyperlink ref="Z417" location="'Val testo - PNA 2019'!A62" display="'Val testo - PNA 2019'!A62"/>
    <hyperlink ref="AA417" location="'Val testo - PNA 2019'!A70" display="'Val testo - PNA 2019'!A70"/>
    <hyperlink ref="AB417" location="'Val testo - PNA 2019'!A78" display="'Val testo - PNA 2019'!A78"/>
    <hyperlink ref="AF417" location="'Val testo - PNA 2019'!A88" display="'Val testo - PNA 2019'!A88"/>
  </hyperlinks>
  <pageMargins left="0.25" right="0.25" top="0.75" bottom="0.75" header="0.3" footer="0.3"/>
  <pageSetup scale="49" fitToHeight="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iconSet" priority="901" id="{08711169-B1BA-44BD-9F09-C16A55E20B9D}">
            <x14:iconSet iconSet="4TrafficLights" reverse="1">
              <x14:cfvo type="percent">
                <xm:f>0</xm:f>
              </x14:cfvo>
              <x14:cfvo type="formula">
                <xm:f>'db fasce di rischio'!$C$4</xm:f>
              </x14:cfvo>
              <x14:cfvo type="formula">
                <xm:f>'db fasce di rischio'!$E$4</xm:f>
              </x14:cfvo>
              <x14:cfvo type="formula">
                <xm:f>'db fasce di rischio'!$G$4</xm:f>
              </x14:cfvo>
            </x14:iconSet>
          </x14:cfRule>
          <xm:sqref>P15</xm:sqref>
        </x14:conditionalFormatting>
        <x14:conditionalFormatting xmlns:xm="http://schemas.microsoft.com/office/excel/2006/main">
          <x14:cfRule type="iconSet" priority="895" id="{0298EE17-D963-4D0C-A3C6-C24B8D496AD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H19:H33</xm:sqref>
        </x14:conditionalFormatting>
        <x14:conditionalFormatting xmlns:xm="http://schemas.microsoft.com/office/excel/2006/main">
          <x14:cfRule type="iconSet" priority="885" id="{BFFE50C2-11BB-40CB-9F0D-CC37516B5E7A}">
            <x14:iconSet iconSet="4TrafficLights" reverse="1">
              <x14:cfvo type="percent">
                <xm:f>0</xm:f>
              </x14:cfvo>
              <x14:cfvo type="formula">
                <xm:f>'db fasce di rischio'!$C$4</xm:f>
              </x14:cfvo>
              <x14:cfvo type="formula">
                <xm:f>'db fasce di rischio'!$E$4</xm:f>
              </x14:cfvo>
              <x14:cfvo type="formula">
                <xm:f>'db fasce di rischio'!$G$4</xm:f>
              </x14:cfvo>
            </x14:iconSet>
          </x14:cfRule>
          <xm:sqref>P36</xm:sqref>
        </x14:conditionalFormatting>
        <x14:conditionalFormatting xmlns:xm="http://schemas.microsoft.com/office/excel/2006/main">
          <x14:cfRule type="iconSet" priority="874" id="{C8707893-4766-477B-AF8F-EEFA5E9EE51F}">
            <x14:iconSet iconSet="4TrafficLights" reverse="1">
              <x14:cfvo type="percent">
                <xm:f>0</xm:f>
              </x14:cfvo>
              <x14:cfvo type="formula">
                <xm:f>'db fasce di rischio'!$C$4</xm:f>
              </x14:cfvo>
              <x14:cfvo type="formula">
                <xm:f>'db fasce di rischio'!$E$4</xm:f>
              </x14:cfvo>
              <x14:cfvo type="formula">
                <xm:f>'db fasce di rischio'!$G$4</xm:f>
              </x14:cfvo>
            </x14:iconSet>
          </x14:cfRule>
          <xm:sqref>P57</xm:sqref>
        </x14:conditionalFormatting>
        <x14:conditionalFormatting xmlns:xm="http://schemas.microsoft.com/office/excel/2006/main">
          <x14:cfRule type="iconSet" priority="863" id="{329ADAC4-3B67-45AC-8FA5-389D9C2AD246}">
            <x14:iconSet iconSet="4TrafficLights" reverse="1">
              <x14:cfvo type="percent">
                <xm:f>0</xm:f>
              </x14:cfvo>
              <x14:cfvo type="formula">
                <xm:f>'db fasce di rischio'!$C$4</xm:f>
              </x14:cfvo>
              <x14:cfvo type="formula">
                <xm:f>'db fasce di rischio'!$E$4</xm:f>
              </x14:cfvo>
              <x14:cfvo type="formula">
                <xm:f>'db fasce di rischio'!$G$4</xm:f>
              </x14:cfvo>
            </x14:iconSet>
          </x14:cfRule>
          <xm:sqref>P78</xm:sqref>
        </x14:conditionalFormatting>
        <x14:conditionalFormatting xmlns:xm="http://schemas.microsoft.com/office/excel/2006/main">
          <x14:cfRule type="iconSet" priority="852" id="{118A423A-83F4-4FA2-BDC5-516F7DE5FC89}">
            <x14:iconSet iconSet="4TrafficLights" reverse="1">
              <x14:cfvo type="percent">
                <xm:f>0</xm:f>
              </x14:cfvo>
              <x14:cfvo type="formula">
                <xm:f>'db fasce di rischio'!$C$4</xm:f>
              </x14:cfvo>
              <x14:cfvo type="formula">
                <xm:f>'db fasce di rischio'!$E$4</xm:f>
              </x14:cfvo>
              <x14:cfvo type="formula">
                <xm:f>'db fasce di rischio'!$G$4</xm:f>
              </x14:cfvo>
            </x14:iconSet>
          </x14:cfRule>
          <xm:sqref>P99</xm:sqref>
        </x14:conditionalFormatting>
        <x14:conditionalFormatting xmlns:xm="http://schemas.microsoft.com/office/excel/2006/main">
          <x14:cfRule type="iconSet" priority="841" id="{404B540B-0550-499C-B2BE-F7F25035ACCE}">
            <x14:iconSet iconSet="4TrafficLights" reverse="1">
              <x14:cfvo type="percent">
                <xm:f>0</xm:f>
              </x14:cfvo>
              <x14:cfvo type="formula">
                <xm:f>'db fasce di rischio'!$C$4</xm:f>
              </x14:cfvo>
              <x14:cfvo type="formula">
                <xm:f>'db fasce di rischio'!$E$4</xm:f>
              </x14:cfvo>
              <x14:cfvo type="formula">
                <xm:f>'db fasce di rischio'!$G$4</xm:f>
              </x14:cfvo>
            </x14:iconSet>
          </x14:cfRule>
          <xm:sqref>P120</xm:sqref>
        </x14:conditionalFormatting>
        <x14:conditionalFormatting xmlns:xm="http://schemas.microsoft.com/office/excel/2006/main">
          <x14:cfRule type="iconSet" priority="830" id="{95F3458B-C252-4727-AEBC-6DE95CB4C82F}">
            <x14:iconSet iconSet="4TrafficLights" reverse="1">
              <x14:cfvo type="percent">
                <xm:f>0</xm:f>
              </x14:cfvo>
              <x14:cfvo type="formula">
                <xm:f>'db fasce di rischio'!$C$4</xm:f>
              </x14:cfvo>
              <x14:cfvo type="formula">
                <xm:f>'db fasce di rischio'!$E$4</xm:f>
              </x14:cfvo>
              <x14:cfvo type="formula">
                <xm:f>'db fasce di rischio'!$G$4</xm:f>
              </x14:cfvo>
            </x14:iconSet>
          </x14:cfRule>
          <xm:sqref>P141</xm:sqref>
        </x14:conditionalFormatting>
        <x14:conditionalFormatting xmlns:xm="http://schemas.microsoft.com/office/excel/2006/main">
          <x14:cfRule type="iconSet" priority="819" id="{C4EBAB5D-406B-4DCD-A855-4E51F6C7AE7A}">
            <x14:iconSet iconSet="4TrafficLights" reverse="1">
              <x14:cfvo type="percent">
                <xm:f>0</xm:f>
              </x14:cfvo>
              <x14:cfvo type="formula">
                <xm:f>'db fasce di rischio'!$C$4</xm:f>
              </x14:cfvo>
              <x14:cfvo type="formula">
                <xm:f>'db fasce di rischio'!$E$4</xm:f>
              </x14:cfvo>
              <x14:cfvo type="formula">
                <xm:f>'db fasce di rischio'!$G$4</xm:f>
              </x14:cfvo>
            </x14:iconSet>
          </x14:cfRule>
          <xm:sqref>P162</xm:sqref>
        </x14:conditionalFormatting>
        <x14:conditionalFormatting xmlns:xm="http://schemas.microsoft.com/office/excel/2006/main">
          <x14:cfRule type="iconSet" priority="808" id="{C2A5B9EE-5986-4107-8334-8F3682726AA0}">
            <x14:iconSet iconSet="4TrafficLights" reverse="1">
              <x14:cfvo type="percent">
                <xm:f>0</xm:f>
              </x14:cfvo>
              <x14:cfvo type="formula">
                <xm:f>'db fasce di rischio'!$C$4</xm:f>
              </x14:cfvo>
              <x14:cfvo type="formula">
                <xm:f>'db fasce di rischio'!$E$4</xm:f>
              </x14:cfvo>
              <x14:cfvo type="formula">
                <xm:f>'db fasce di rischio'!$G$4</xm:f>
              </x14:cfvo>
            </x14:iconSet>
          </x14:cfRule>
          <xm:sqref>P183</xm:sqref>
        </x14:conditionalFormatting>
        <x14:conditionalFormatting xmlns:xm="http://schemas.microsoft.com/office/excel/2006/main">
          <x14:cfRule type="iconSet" priority="797" id="{A742AB6F-043E-4901-8220-7AD14E9B496B}">
            <x14:iconSet iconSet="4TrafficLights" reverse="1">
              <x14:cfvo type="percent">
                <xm:f>0</xm:f>
              </x14:cfvo>
              <x14:cfvo type="formula">
                <xm:f>'db fasce di rischio'!$C$4</xm:f>
              </x14:cfvo>
              <x14:cfvo type="formula">
                <xm:f>'db fasce di rischio'!$E$4</xm:f>
              </x14:cfvo>
              <x14:cfvo type="formula">
                <xm:f>'db fasce di rischio'!$G$4</xm:f>
              </x14:cfvo>
            </x14:iconSet>
          </x14:cfRule>
          <xm:sqref>P204</xm:sqref>
        </x14:conditionalFormatting>
        <x14:conditionalFormatting xmlns:xm="http://schemas.microsoft.com/office/excel/2006/main">
          <x14:cfRule type="iconSet" priority="786" id="{DC00726F-D235-4A8F-B94D-B7A89EC6A2A1}">
            <x14:iconSet iconSet="4TrafficLights" reverse="1">
              <x14:cfvo type="percent">
                <xm:f>0</xm:f>
              </x14:cfvo>
              <x14:cfvo type="formula">
                <xm:f>'db fasce di rischio'!$C$4</xm:f>
              </x14:cfvo>
              <x14:cfvo type="formula">
                <xm:f>'db fasce di rischio'!$E$4</xm:f>
              </x14:cfvo>
              <x14:cfvo type="formula">
                <xm:f>'db fasce di rischio'!$G$4</xm:f>
              </x14:cfvo>
            </x14:iconSet>
          </x14:cfRule>
          <xm:sqref>P225</xm:sqref>
        </x14:conditionalFormatting>
        <x14:conditionalFormatting xmlns:xm="http://schemas.microsoft.com/office/excel/2006/main">
          <x14:cfRule type="iconSet" priority="775" id="{7FC7D7B2-5DFA-4297-B7FD-291686137625}">
            <x14:iconSet iconSet="4TrafficLights" reverse="1">
              <x14:cfvo type="percent">
                <xm:f>0</xm:f>
              </x14:cfvo>
              <x14:cfvo type="formula">
                <xm:f>'db fasce di rischio'!$C$4</xm:f>
              </x14:cfvo>
              <x14:cfvo type="formula">
                <xm:f>'db fasce di rischio'!$E$4</xm:f>
              </x14:cfvo>
              <x14:cfvo type="formula">
                <xm:f>'db fasce di rischio'!$G$4</xm:f>
              </x14:cfvo>
            </x14:iconSet>
          </x14:cfRule>
          <xm:sqref>P246</xm:sqref>
        </x14:conditionalFormatting>
        <x14:conditionalFormatting xmlns:xm="http://schemas.microsoft.com/office/excel/2006/main">
          <x14:cfRule type="iconSet" priority="764" id="{07EB4055-1092-47E3-A26D-9727D265991B}">
            <x14:iconSet iconSet="4TrafficLights" reverse="1">
              <x14:cfvo type="percent">
                <xm:f>0</xm:f>
              </x14:cfvo>
              <x14:cfvo type="formula">
                <xm:f>'db fasce di rischio'!$C$4</xm:f>
              </x14:cfvo>
              <x14:cfvo type="formula">
                <xm:f>'db fasce di rischio'!$E$4</xm:f>
              </x14:cfvo>
              <x14:cfvo type="formula">
                <xm:f>'db fasce di rischio'!$G$4</xm:f>
              </x14:cfvo>
            </x14:iconSet>
          </x14:cfRule>
          <xm:sqref>P267</xm:sqref>
        </x14:conditionalFormatting>
        <x14:conditionalFormatting xmlns:xm="http://schemas.microsoft.com/office/excel/2006/main">
          <x14:cfRule type="iconSet" priority="753" id="{41AF234F-30EC-403D-8E71-8CB0818DA9C6}">
            <x14:iconSet iconSet="4TrafficLights" reverse="1">
              <x14:cfvo type="percent">
                <xm:f>0</xm:f>
              </x14:cfvo>
              <x14:cfvo type="formula">
                <xm:f>'db fasce di rischio'!$C$4</xm:f>
              </x14:cfvo>
              <x14:cfvo type="formula">
                <xm:f>'db fasce di rischio'!$E$4</xm:f>
              </x14:cfvo>
              <x14:cfvo type="formula">
                <xm:f>'db fasce di rischio'!$G$4</xm:f>
              </x14:cfvo>
            </x14:iconSet>
          </x14:cfRule>
          <xm:sqref>P288</xm:sqref>
        </x14:conditionalFormatting>
        <x14:conditionalFormatting xmlns:xm="http://schemas.microsoft.com/office/excel/2006/main">
          <x14:cfRule type="iconSet" priority="742" id="{13A783AB-69F1-48C2-AFA9-D410A3ADCF10}">
            <x14:iconSet iconSet="4TrafficLights" reverse="1">
              <x14:cfvo type="percent">
                <xm:f>0</xm:f>
              </x14:cfvo>
              <x14:cfvo type="formula">
                <xm:f>'db fasce di rischio'!$C$4</xm:f>
              </x14:cfvo>
              <x14:cfvo type="formula">
                <xm:f>'db fasce di rischio'!$E$4</xm:f>
              </x14:cfvo>
              <x14:cfvo type="formula">
                <xm:f>'db fasce di rischio'!$G$4</xm:f>
              </x14:cfvo>
            </x14:iconSet>
          </x14:cfRule>
          <xm:sqref>P309</xm:sqref>
        </x14:conditionalFormatting>
        <x14:conditionalFormatting xmlns:xm="http://schemas.microsoft.com/office/excel/2006/main">
          <x14:cfRule type="iconSet" priority="731" id="{90418C03-B007-4795-9FEA-1DA58DF836CB}">
            <x14:iconSet iconSet="4TrafficLights" reverse="1">
              <x14:cfvo type="percent">
                <xm:f>0</xm:f>
              </x14:cfvo>
              <x14:cfvo type="formula">
                <xm:f>'db fasce di rischio'!$C$4</xm:f>
              </x14:cfvo>
              <x14:cfvo type="formula">
                <xm:f>'db fasce di rischio'!$E$4</xm:f>
              </x14:cfvo>
              <x14:cfvo type="formula">
                <xm:f>'db fasce di rischio'!$G$4</xm:f>
              </x14:cfvo>
            </x14:iconSet>
          </x14:cfRule>
          <xm:sqref>P330</xm:sqref>
        </x14:conditionalFormatting>
        <x14:conditionalFormatting xmlns:xm="http://schemas.microsoft.com/office/excel/2006/main">
          <x14:cfRule type="iconSet" priority="720" id="{8662C050-1167-4D9A-BF69-7D310B0A4159}">
            <x14:iconSet iconSet="4TrafficLights" reverse="1">
              <x14:cfvo type="percent">
                <xm:f>0</xm:f>
              </x14:cfvo>
              <x14:cfvo type="formula">
                <xm:f>'db fasce di rischio'!$C$4</xm:f>
              </x14:cfvo>
              <x14:cfvo type="formula">
                <xm:f>'db fasce di rischio'!$E$4</xm:f>
              </x14:cfvo>
              <x14:cfvo type="formula">
                <xm:f>'db fasce di rischio'!$G$4</xm:f>
              </x14:cfvo>
            </x14:iconSet>
          </x14:cfRule>
          <xm:sqref>P351</xm:sqref>
        </x14:conditionalFormatting>
        <x14:conditionalFormatting xmlns:xm="http://schemas.microsoft.com/office/excel/2006/main">
          <x14:cfRule type="iconSet" priority="709" id="{DA08DBAC-D737-4DF4-9EA4-EC4A9D73B686}">
            <x14:iconSet iconSet="4TrafficLights" reverse="1">
              <x14:cfvo type="percent">
                <xm:f>0</xm:f>
              </x14:cfvo>
              <x14:cfvo type="formula">
                <xm:f>'db fasce di rischio'!$C$4</xm:f>
              </x14:cfvo>
              <x14:cfvo type="formula">
                <xm:f>'db fasce di rischio'!$E$4</xm:f>
              </x14:cfvo>
              <x14:cfvo type="formula">
                <xm:f>'db fasce di rischio'!$G$4</xm:f>
              </x14:cfvo>
            </x14:iconSet>
          </x14:cfRule>
          <xm:sqref>P372</xm:sqref>
        </x14:conditionalFormatting>
        <x14:conditionalFormatting xmlns:xm="http://schemas.microsoft.com/office/excel/2006/main">
          <x14:cfRule type="iconSet" priority="698" id="{3945FAC8-6705-43F8-8BD6-5A7EDC3432F6}">
            <x14:iconSet iconSet="4TrafficLights" reverse="1">
              <x14:cfvo type="percent">
                <xm:f>0</xm:f>
              </x14:cfvo>
              <x14:cfvo type="formula">
                <xm:f>'db fasce di rischio'!$C$4</xm:f>
              </x14:cfvo>
              <x14:cfvo type="formula">
                <xm:f>'db fasce di rischio'!$E$4</xm:f>
              </x14:cfvo>
              <x14:cfvo type="formula">
                <xm:f>'db fasce di rischio'!$G$4</xm:f>
              </x14:cfvo>
            </x14:iconSet>
          </x14:cfRule>
          <xm:sqref>P393</xm:sqref>
        </x14:conditionalFormatting>
        <x14:conditionalFormatting xmlns:xm="http://schemas.microsoft.com/office/excel/2006/main">
          <x14:cfRule type="iconSet" priority="687" id="{0842B785-BF5E-4F83-BD1F-C760644A5E0D}">
            <x14:iconSet iconSet="4TrafficLights" reverse="1">
              <x14:cfvo type="percent">
                <xm:f>0</xm:f>
              </x14:cfvo>
              <x14:cfvo type="formula">
                <xm:f>'db fasce di rischio'!$C$4</xm:f>
              </x14:cfvo>
              <x14:cfvo type="formula">
                <xm:f>'db fasce di rischio'!$E$4</xm:f>
              </x14:cfvo>
              <x14:cfvo type="formula">
                <xm:f>'db fasce di rischio'!$G$4</xm:f>
              </x14:cfvo>
            </x14:iconSet>
          </x14:cfRule>
          <xm:sqref>P414</xm:sqref>
        </x14:conditionalFormatting>
        <x14:conditionalFormatting xmlns:xm="http://schemas.microsoft.com/office/excel/2006/main">
          <x14:cfRule type="iconSet" priority="417" id="{D8656879-862C-4012-AACE-0D85AE9DD99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H40:H54</xm:sqref>
        </x14:conditionalFormatting>
        <x14:conditionalFormatting xmlns:xm="http://schemas.microsoft.com/office/excel/2006/main">
          <x14:cfRule type="iconSet" priority="404" id="{BD5DDF65-FC88-44C4-B698-BE0BEE53DA7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H61:H75</xm:sqref>
        </x14:conditionalFormatting>
        <x14:conditionalFormatting xmlns:xm="http://schemas.microsoft.com/office/excel/2006/main">
          <x14:cfRule type="iconSet" priority="391" id="{51193142-0AAD-4435-AD09-718309F9AD3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H82:H96</xm:sqref>
        </x14:conditionalFormatting>
        <x14:conditionalFormatting xmlns:xm="http://schemas.microsoft.com/office/excel/2006/main">
          <x14:cfRule type="iconSet" priority="378" id="{569C1F65-4142-4409-9F98-C490608E335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H103:H117</xm:sqref>
        </x14:conditionalFormatting>
        <x14:conditionalFormatting xmlns:xm="http://schemas.microsoft.com/office/excel/2006/main">
          <x14:cfRule type="iconSet" priority="365" id="{9F231DD3-104B-4F7D-9509-6031FAE3F74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H124:H138</xm:sqref>
        </x14:conditionalFormatting>
        <x14:conditionalFormatting xmlns:xm="http://schemas.microsoft.com/office/excel/2006/main">
          <x14:cfRule type="iconSet" priority="352" id="{6998DAE2-5FDC-4B97-8CBA-F37F796219F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H145:H159</xm:sqref>
        </x14:conditionalFormatting>
        <x14:conditionalFormatting xmlns:xm="http://schemas.microsoft.com/office/excel/2006/main">
          <x14:cfRule type="iconSet" priority="339" id="{9840CF7A-53C6-46AD-AC7A-1FED8C76115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H166:H180</xm:sqref>
        </x14:conditionalFormatting>
        <x14:conditionalFormatting xmlns:xm="http://schemas.microsoft.com/office/excel/2006/main">
          <x14:cfRule type="iconSet" priority="326" id="{7456CFFA-F050-48D1-93C4-002C5D59040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H187:H201</xm:sqref>
        </x14:conditionalFormatting>
        <x14:conditionalFormatting xmlns:xm="http://schemas.microsoft.com/office/excel/2006/main">
          <x14:cfRule type="iconSet" priority="313" id="{C20D4788-2BBF-4735-A346-B700B3D71D9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H208:H222</xm:sqref>
        </x14:conditionalFormatting>
        <x14:conditionalFormatting xmlns:xm="http://schemas.microsoft.com/office/excel/2006/main">
          <x14:cfRule type="iconSet" priority="300" id="{94EFDC51-5DAC-4AE7-B2CA-8CED2BCD713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H229:H243</xm:sqref>
        </x14:conditionalFormatting>
        <x14:conditionalFormatting xmlns:xm="http://schemas.microsoft.com/office/excel/2006/main">
          <x14:cfRule type="iconSet" priority="287" id="{45BE1FD0-B7DE-4DBF-985A-0DCB65DE3B5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H250:H264</xm:sqref>
        </x14:conditionalFormatting>
        <x14:conditionalFormatting xmlns:xm="http://schemas.microsoft.com/office/excel/2006/main">
          <x14:cfRule type="iconSet" priority="274" id="{A91BB124-D26F-4386-891C-002A3B7862B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H271:H285</xm:sqref>
        </x14:conditionalFormatting>
        <x14:conditionalFormatting xmlns:xm="http://schemas.microsoft.com/office/excel/2006/main">
          <x14:cfRule type="iconSet" priority="261" id="{A5312594-8837-4779-8905-3AF7E3D0994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H292:H306</xm:sqref>
        </x14:conditionalFormatting>
        <x14:conditionalFormatting xmlns:xm="http://schemas.microsoft.com/office/excel/2006/main">
          <x14:cfRule type="iconSet" priority="248" id="{914A4976-41A0-429F-A14D-755C596A2DF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H313:H327</xm:sqref>
        </x14:conditionalFormatting>
        <x14:conditionalFormatting xmlns:xm="http://schemas.microsoft.com/office/excel/2006/main">
          <x14:cfRule type="iconSet" priority="235" id="{EDEAC14E-A36E-4196-BC00-2A3379E3836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H334:H348</xm:sqref>
        </x14:conditionalFormatting>
        <x14:conditionalFormatting xmlns:xm="http://schemas.microsoft.com/office/excel/2006/main">
          <x14:cfRule type="iconSet" priority="222" id="{01C805C4-45C0-4275-B20F-CE6F7DC5F38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H355:H369</xm:sqref>
        </x14:conditionalFormatting>
        <x14:conditionalFormatting xmlns:xm="http://schemas.microsoft.com/office/excel/2006/main">
          <x14:cfRule type="iconSet" priority="209" id="{34426F1E-3E7E-4F96-AEF1-A517629F354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H376:H390</xm:sqref>
        </x14:conditionalFormatting>
        <x14:conditionalFormatting xmlns:xm="http://schemas.microsoft.com/office/excel/2006/main">
          <x14:cfRule type="iconSet" priority="196" id="{BF4CCFFD-9198-4AEF-ACD1-335BE7B2161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H397:H411</xm:sqref>
        </x14:conditionalFormatting>
        <x14:conditionalFormatting xmlns:xm="http://schemas.microsoft.com/office/excel/2006/main">
          <x14:cfRule type="iconSet" priority="183" id="{4983A017-D7B8-43AD-B995-FC92D0406BF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H418:H432</xm:sqref>
        </x14:conditionalFormatting>
        <x14:conditionalFormatting xmlns:xm="http://schemas.microsoft.com/office/excel/2006/main">
          <x14:cfRule type="iconSet" priority="178" id="{4CDD443B-1E48-4BD6-BFF3-F5711961C7A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AE15</xm:sqref>
        </x14:conditionalFormatting>
        <x14:conditionalFormatting xmlns:xm="http://schemas.microsoft.com/office/excel/2006/main">
          <x14:cfRule type="iconSet" priority="177" id="{6BA050DC-AB3C-41B9-BCBA-5D57D8D92BE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AH15</xm:sqref>
        </x14:conditionalFormatting>
        <x14:conditionalFormatting xmlns:xm="http://schemas.microsoft.com/office/excel/2006/main">
          <x14:cfRule type="iconSet" priority="175" id="{5B7DE693-08C1-47F8-8895-B71A0B2CD84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AE19:AE33</xm:sqref>
        </x14:conditionalFormatting>
        <x14:conditionalFormatting xmlns:xm="http://schemas.microsoft.com/office/excel/2006/main">
          <x14:cfRule type="iconSet" priority="174" id="{0F428513-C652-43C5-94EB-7046B263E0F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AH19:AH33</xm:sqref>
        </x14:conditionalFormatting>
        <x14:conditionalFormatting xmlns:xm="http://schemas.microsoft.com/office/excel/2006/main">
          <x14:cfRule type="iconSet" priority="171" id="{B2947F43-5974-4380-80AB-A99881C2E1F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AH36</xm:sqref>
        </x14:conditionalFormatting>
        <x14:conditionalFormatting xmlns:xm="http://schemas.microsoft.com/office/excel/2006/main">
          <x14:cfRule type="iconSet" priority="170" id="{E16E771A-8BC3-4985-BE37-4A9925916F2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AH40:AH54</xm:sqref>
        </x14:conditionalFormatting>
        <x14:conditionalFormatting xmlns:xm="http://schemas.microsoft.com/office/excel/2006/main">
          <x14:cfRule type="iconSet" priority="169" id="{EE786BBD-1B88-45CD-951D-29D8A78B3D2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AH57</xm:sqref>
        </x14:conditionalFormatting>
        <x14:conditionalFormatting xmlns:xm="http://schemas.microsoft.com/office/excel/2006/main">
          <x14:cfRule type="iconSet" priority="168" id="{04050717-3230-491B-9C58-7A20390EAF2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AH61:AH75</xm:sqref>
        </x14:conditionalFormatting>
        <x14:conditionalFormatting xmlns:xm="http://schemas.microsoft.com/office/excel/2006/main">
          <x14:cfRule type="iconSet" priority="167" id="{C6FEA7EB-A517-428A-ADFD-8F7770B2101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AH78</xm:sqref>
        </x14:conditionalFormatting>
        <x14:conditionalFormatting xmlns:xm="http://schemas.microsoft.com/office/excel/2006/main">
          <x14:cfRule type="iconSet" priority="166" id="{D6AA86E5-1688-4A3E-8727-1EA40D76EC3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AH82:AH96</xm:sqref>
        </x14:conditionalFormatting>
        <x14:conditionalFormatting xmlns:xm="http://schemas.microsoft.com/office/excel/2006/main">
          <x14:cfRule type="iconSet" priority="165" id="{3A1CEF8A-00A8-4791-9C1A-1764EB60906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AH99</xm:sqref>
        </x14:conditionalFormatting>
        <x14:conditionalFormatting xmlns:xm="http://schemas.microsoft.com/office/excel/2006/main">
          <x14:cfRule type="iconSet" priority="164" id="{024A2A72-4485-4F51-8F82-D5950DB3612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AH103:AH117</xm:sqref>
        </x14:conditionalFormatting>
        <x14:conditionalFormatting xmlns:xm="http://schemas.microsoft.com/office/excel/2006/main">
          <x14:cfRule type="iconSet" priority="161" id="{ED703815-FD69-46B4-9224-29EC242DCF4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AE36</xm:sqref>
        </x14:conditionalFormatting>
        <x14:conditionalFormatting xmlns:xm="http://schemas.microsoft.com/office/excel/2006/main">
          <x14:cfRule type="iconSet" priority="159" id="{2517147D-8A9A-46F3-8546-4ED1AB12623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AE40:AE54</xm:sqref>
        </x14:conditionalFormatting>
        <x14:conditionalFormatting xmlns:xm="http://schemas.microsoft.com/office/excel/2006/main">
          <x14:cfRule type="iconSet" priority="154" id="{04A8F088-214B-4F82-8CA4-E814CA5D3A2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AE57</xm:sqref>
        </x14:conditionalFormatting>
        <x14:conditionalFormatting xmlns:xm="http://schemas.microsoft.com/office/excel/2006/main">
          <x14:cfRule type="iconSet" priority="152" id="{B9408C2E-ABD8-4938-9C98-BB67FD0224C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AE61:AE75</xm:sqref>
        </x14:conditionalFormatting>
        <x14:conditionalFormatting xmlns:xm="http://schemas.microsoft.com/office/excel/2006/main">
          <x14:cfRule type="iconSet" priority="147" id="{3507BF3C-98AA-4128-B60F-0A881D7F7AE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AE78</xm:sqref>
        </x14:conditionalFormatting>
        <x14:conditionalFormatting xmlns:xm="http://schemas.microsoft.com/office/excel/2006/main">
          <x14:cfRule type="iconSet" priority="145" id="{420B79BA-4FC5-44AA-8705-8D245C373BB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AE82:AE96</xm:sqref>
        </x14:conditionalFormatting>
        <x14:conditionalFormatting xmlns:xm="http://schemas.microsoft.com/office/excel/2006/main">
          <x14:cfRule type="iconSet" priority="140" id="{7AE8E356-97AA-4B36-AE22-193D3216310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AE99</xm:sqref>
        </x14:conditionalFormatting>
        <x14:conditionalFormatting xmlns:xm="http://schemas.microsoft.com/office/excel/2006/main">
          <x14:cfRule type="iconSet" priority="138" id="{CE257237-60E7-47DC-B153-18F5266DD38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AE103:AE117</xm:sqref>
        </x14:conditionalFormatting>
        <x14:conditionalFormatting xmlns:xm="http://schemas.microsoft.com/office/excel/2006/main">
          <x14:cfRule type="iconSet" priority="133" id="{6E7D4B71-584D-4E09-8FDA-BA5A20190D2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AE120</xm:sqref>
        </x14:conditionalFormatting>
        <x14:conditionalFormatting xmlns:xm="http://schemas.microsoft.com/office/excel/2006/main">
          <x14:cfRule type="iconSet" priority="132" id="{1CA5A2C9-08D1-4137-95D4-EAD94A8AD8C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AH120</xm:sqref>
        </x14:conditionalFormatting>
        <x14:conditionalFormatting xmlns:xm="http://schemas.microsoft.com/office/excel/2006/main">
          <x14:cfRule type="iconSet" priority="130" id="{BD365DDB-50DD-4E0E-9091-EBF01ECEFA4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AE124:AE138</xm:sqref>
        </x14:conditionalFormatting>
        <x14:conditionalFormatting xmlns:xm="http://schemas.microsoft.com/office/excel/2006/main">
          <x14:cfRule type="iconSet" priority="129" id="{40EBE262-1BCD-4119-8916-2DA5B2238BE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AH124:AH138</xm:sqref>
        </x14:conditionalFormatting>
        <x14:conditionalFormatting xmlns:xm="http://schemas.microsoft.com/office/excel/2006/main">
          <x14:cfRule type="iconSet" priority="126" id="{EDC68E2C-FA4F-44CA-AAF5-B2C2940EA5A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AH141</xm:sqref>
        </x14:conditionalFormatting>
        <x14:conditionalFormatting xmlns:xm="http://schemas.microsoft.com/office/excel/2006/main">
          <x14:cfRule type="iconSet" priority="125" id="{B23AA451-8A3D-4D93-86DF-B3F66D23736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AH145:AH159</xm:sqref>
        </x14:conditionalFormatting>
        <x14:conditionalFormatting xmlns:xm="http://schemas.microsoft.com/office/excel/2006/main">
          <x14:cfRule type="iconSet" priority="124" id="{984DF3A6-71FC-4269-A5E4-87238422ABD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AH162</xm:sqref>
        </x14:conditionalFormatting>
        <x14:conditionalFormatting xmlns:xm="http://schemas.microsoft.com/office/excel/2006/main">
          <x14:cfRule type="iconSet" priority="123" id="{1EDF87A1-6F93-43B0-A074-38D15AEAE9E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AH166:AH180</xm:sqref>
        </x14:conditionalFormatting>
        <x14:conditionalFormatting xmlns:xm="http://schemas.microsoft.com/office/excel/2006/main">
          <x14:cfRule type="iconSet" priority="122" id="{2992C31B-E9EA-437A-B8E1-895A24076EE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AH183</xm:sqref>
        </x14:conditionalFormatting>
        <x14:conditionalFormatting xmlns:xm="http://schemas.microsoft.com/office/excel/2006/main">
          <x14:cfRule type="iconSet" priority="121" id="{3B33FEA0-D950-4224-88B5-A83C04879A0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AH187:AH201</xm:sqref>
        </x14:conditionalFormatting>
        <x14:conditionalFormatting xmlns:xm="http://schemas.microsoft.com/office/excel/2006/main">
          <x14:cfRule type="iconSet" priority="120" id="{4AAF8A9D-5FD9-4A97-B630-B4AAA662CD9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AH204</xm:sqref>
        </x14:conditionalFormatting>
        <x14:conditionalFormatting xmlns:xm="http://schemas.microsoft.com/office/excel/2006/main">
          <x14:cfRule type="iconSet" priority="119" id="{83502130-67C4-4EB4-9C58-985D9549FA9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AH208:AH222</xm:sqref>
        </x14:conditionalFormatting>
        <x14:conditionalFormatting xmlns:xm="http://schemas.microsoft.com/office/excel/2006/main">
          <x14:cfRule type="iconSet" priority="116" id="{4A86963F-611C-46DA-9FA9-448F4235108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AE141</xm:sqref>
        </x14:conditionalFormatting>
        <x14:conditionalFormatting xmlns:xm="http://schemas.microsoft.com/office/excel/2006/main">
          <x14:cfRule type="iconSet" priority="114" id="{F96D9A32-1E4D-4773-9D30-A599AE99498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AE145:AE159</xm:sqref>
        </x14:conditionalFormatting>
        <x14:conditionalFormatting xmlns:xm="http://schemas.microsoft.com/office/excel/2006/main">
          <x14:cfRule type="iconSet" priority="109" id="{F0C6E35E-21ED-4D8C-A919-66C6F42AAB6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AE162</xm:sqref>
        </x14:conditionalFormatting>
        <x14:conditionalFormatting xmlns:xm="http://schemas.microsoft.com/office/excel/2006/main">
          <x14:cfRule type="iconSet" priority="107" id="{BC60A14B-A256-4686-B67B-E62F4C57B98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AE166:AE180</xm:sqref>
        </x14:conditionalFormatting>
        <x14:conditionalFormatting xmlns:xm="http://schemas.microsoft.com/office/excel/2006/main">
          <x14:cfRule type="iconSet" priority="102" id="{7EBF5605-4E83-458C-B055-25E5A19C840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AE183</xm:sqref>
        </x14:conditionalFormatting>
        <x14:conditionalFormatting xmlns:xm="http://schemas.microsoft.com/office/excel/2006/main">
          <x14:cfRule type="iconSet" priority="100" id="{7B0F00F3-AFF8-4CA5-AB35-9A8788F9430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AE187:AE201</xm:sqref>
        </x14:conditionalFormatting>
        <x14:conditionalFormatting xmlns:xm="http://schemas.microsoft.com/office/excel/2006/main">
          <x14:cfRule type="iconSet" priority="95" id="{16A2C475-7110-4B3B-9812-D3F51D22BC0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AE204</xm:sqref>
        </x14:conditionalFormatting>
        <x14:conditionalFormatting xmlns:xm="http://schemas.microsoft.com/office/excel/2006/main">
          <x14:cfRule type="iconSet" priority="93" id="{35638917-F372-4E7A-A930-D10919D7DC7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AE208:AE222</xm:sqref>
        </x14:conditionalFormatting>
        <x14:conditionalFormatting xmlns:xm="http://schemas.microsoft.com/office/excel/2006/main">
          <x14:cfRule type="iconSet" priority="88" id="{C5F37B55-59E0-42C6-A95B-9BD08C4768C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AE225</xm:sqref>
        </x14:conditionalFormatting>
        <x14:conditionalFormatting xmlns:xm="http://schemas.microsoft.com/office/excel/2006/main">
          <x14:cfRule type="iconSet" priority="87" id="{DE039511-D07D-4983-80C2-D200AF1CE61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AH225</xm:sqref>
        </x14:conditionalFormatting>
        <x14:conditionalFormatting xmlns:xm="http://schemas.microsoft.com/office/excel/2006/main">
          <x14:cfRule type="iconSet" priority="85" id="{7CDB2409-C22E-4245-BD6F-6C318664DF4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AE229:AE243</xm:sqref>
        </x14:conditionalFormatting>
        <x14:conditionalFormatting xmlns:xm="http://schemas.microsoft.com/office/excel/2006/main">
          <x14:cfRule type="iconSet" priority="84" id="{7047BC60-3036-449D-9435-503A3532925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AH229:AH243</xm:sqref>
        </x14:conditionalFormatting>
        <x14:conditionalFormatting xmlns:xm="http://schemas.microsoft.com/office/excel/2006/main">
          <x14:cfRule type="iconSet" priority="81" id="{DAB6F613-0E87-4D74-8F89-707ECCAE9BE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AH246</xm:sqref>
        </x14:conditionalFormatting>
        <x14:conditionalFormatting xmlns:xm="http://schemas.microsoft.com/office/excel/2006/main">
          <x14:cfRule type="iconSet" priority="80" id="{93B793F9-FE87-4AE3-A27A-C7C06E9758A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AH250:AH264</xm:sqref>
        </x14:conditionalFormatting>
        <x14:conditionalFormatting xmlns:xm="http://schemas.microsoft.com/office/excel/2006/main">
          <x14:cfRule type="iconSet" priority="79" id="{17AD1951-FCA7-4230-BDF8-28EDB16E965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AH267</xm:sqref>
        </x14:conditionalFormatting>
        <x14:conditionalFormatting xmlns:xm="http://schemas.microsoft.com/office/excel/2006/main">
          <x14:cfRule type="iconSet" priority="78" id="{C906CCD8-0E18-4550-8C61-D833BC63DFC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AH271:AH285</xm:sqref>
        </x14:conditionalFormatting>
        <x14:conditionalFormatting xmlns:xm="http://schemas.microsoft.com/office/excel/2006/main">
          <x14:cfRule type="iconSet" priority="77" id="{8CD39BC3-4CE5-4D59-BAFE-5AFBC129F2C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AH288</xm:sqref>
        </x14:conditionalFormatting>
        <x14:conditionalFormatting xmlns:xm="http://schemas.microsoft.com/office/excel/2006/main">
          <x14:cfRule type="iconSet" priority="76" id="{C3967046-647D-4635-9F98-E85A13F20EA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AH292:AH306</xm:sqref>
        </x14:conditionalFormatting>
        <x14:conditionalFormatting xmlns:xm="http://schemas.microsoft.com/office/excel/2006/main">
          <x14:cfRule type="iconSet" priority="75" id="{77C80FBC-820A-4C6D-A6CB-0FBF562A503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AH309</xm:sqref>
        </x14:conditionalFormatting>
        <x14:conditionalFormatting xmlns:xm="http://schemas.microsoft.com/office/excel/2006/main">
          <x14:cfRule type="iconSet" priority="74" id="{C916E305-B4C4-4673-AECC-451543D933E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AH313:AH327</xm:sqref>
        </x14:conditionalFormatting>
        <x14:conditionalFormatting xmlns:xm="http://schemas.microsoft.com/office/excel/2006/main">
          <x14:cfRule type="iconSet" priority="71" id="{DC705D89-C1BC-43AB-B82D-64C1D7B2047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AE246</xm:sqref>
        </x14:conditionalFormatting>
        <x14:conditionalFormatting xmlns:xm="http://schemas.microsoft.com/office/excel/2006/main">
          <x14:cfRule type="iconSet" priority="69" id="{03B4B9F6-242C-48F7-8772-ABD3607CD08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AE250:AE264</xm:sqref>
        </x14:conditionalFormatting>
        <x14:conditionalFormatting xmlns:xm="http://schemas.microsoft.com/office/excel/2006/main">
          <x14:cfRule type="iconSet" priority="64" id="{7245AB90-5B26-49AD-8293-16470B77AC0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AE267</xm:sqref>
        </x14:conditionalFormatting>
        <x14:conditionalFormatting xmlns:xm="http://schemas.microsoft.com/office/excel/2006/main">
          <x14:cfRule type="iconSet" priority="62" id="{F5BEC2D1-1132-41BA-A109-B21E0EAD292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AE271:AE285</xm:sqref>
        </x14:conditionalFormatting>
        <x14:conditionalFormatting xmlns:xm="http://schemas.microsoft.com/office/excel/2006/main">
          <x14:cfRule type="iconSet" priority="57" id="{E225C7CA-A79C-46D0-8D93-C6346F6C37E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AE288</xm:sqref>
        </x14:conditionalFormatting>
        <x14:conditionalFormatting xmlns:xm="http://schemas.microsoft.com/office/excel/2006/main">
          <x14:cfRule type="iconSet" priority="55" id="{1EF5B90D-7AF4-473D-B05B-085723D2ED7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AE292:AE306</xm:sqref>
        </x14:conditionalFormatting>
        <x14:conditionalFormatting xmlns:xm="http://schemas.microsoft.com/office/excel/2006/main">
          <x14:cfRule type="iconSet" priority="50" id="{D474952A-F402-4EBE-B32E-5BA1505ED7D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AE309</xm:sqref>
        </x14:conditionalFormatting>
        <x14:conditionalFormatting xmlns:xm="http://schemas.microsoft.com/office/excel/2006/main">
          <x14:cfRule type="iconSet" priority="48" id="{AC7BCFDD-91F9-4163-A888-763A6105854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AE313:AE327</xm:sqref>
        </x14:conditionalFormatting>
        <x14:conditionalFormatting xmlns:xm="http://schemas.microsoft.com/office/excel/2006/main">
          <x14:cfRule type="iconSet" priority="43" id="{BAC98EBC-0AF9-49CD-9417-47F3CC26107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AE330</xm:sqref>
        </x14:conditionalFormatting>
        <x14:conditionalFormatting xmlns:xm="http://schemas.microsoft.com/office/excel/2006/main">
          <x14:cfRule type="iconSet" priority="42" id="{54CF9032-998C-4584-8FCF-E583EA0EA63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AH330</xm:sqref>
        </x14:conditionalFormatting>
        <x14:conditionalFormatting xmlns:xm="http://schemas.microsoft.com/office/excel/2006/main">
          <x14:cfRule type="iconSet" priority="40" id="{82DE0A2C-A806-481E-8DFA-CA359CADF04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AE334:AE348</xm:sqref>
        </x14:conditionalFormatting>
        <x14:conditionalFormatting xmlns:xm="http://schemas.microsoft.com/office/excel/2006/main">
          <x14:cfRule type="iconSet" priority="39" id="{CA967F37-20F4-4E96-A46A-260245CBD78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AH334:AH348</xm:sqref>
        </x14:conditionalFormatting>
        <x14:conditionalFormatting xmlns:xm="http://schemas.microsoft.com/office/excel/2006/main">
          <x14:cfRule type="iconSet" priority="36" id="{F132E4AE-7FF8-40BC-B133-2C26BD1DF8A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AH351</xm:sqref>
        </x14:conditionalFormatting>
        <x14:conditionalFormatting xmlns:xm="http://schemas.microsoft.com/office/excel/2006/main">
          <x14:cfRule type="iconSet" priority="35" id="{FA77D2D0-310B-46FE-9B92-19525FCDD94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AH355:AH369</xm:sqref>
        </x14:conditionalFormatting>
        <x14:conditionalFormatting xmlns:xm="http://schemas.microsoft.com/office/excel/2006/main">
          <x14:cfRule type="iconSet" priority="34" id="{7E9DF2C4-B89A-4CC4-880E-FB7C13B7863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AH372</xm:sqref>
        </x14:conditionalFormatting>
        <x14:conditionalFormatting xmlns:xm="http://schemas.microsoft.com/office/excel/2006/main">
          <x14:cfRule type="iconSet" priority="33" id="{865B917F-5F93-4BD9-AB70-85816A479C3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AH376:AH390</xm:sqref>
        </x14:conditionalFormatting>
        <x14:conditionalFormatting xmlns:xm="http://schemas.microsoft.com/office/excel/2006/main">
          <x14:cfRule type="iconSet" priority="32" id="{9321DC40-D0A1-45A9-A31F-FF5BEB32369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AH393</xm:sqref>
        </x14:conditionalFormatting>
        <x14:conditionalFormatting xmlns:xm="http://schemas.microsoft.com/office/excel/2006/main">
          <x14:cfRule type="iconSet" priority="31" id="{4EDB9DAF-6D7B-4AC9-8E66-F81515400A9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AH397:AH411</xm:sqref>
        </x14:conditionalFormatting>
        <x14:conditionalFormatting xmlns:xm="http://schemas.microsoft.com/office/excel/2006/main">
          <x14:cfRule type="iconSet" priority="30" id="{AE43BBBC-A16C-4153-9F08-9060912E032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AH414</xm:sqref>
        </x14:conditionalFormatting>
        <x14:conditionalFormatting xmlns:xm="http://schemas.microsoft.com/office/excel/2006/main">
          <x14:cfRule type="iconSet" priority="29" id="{FDA124D0-3D66-4767-A45D-AB8E285EAE2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AH418:AH432</xm:sqref>
        </x14:conditionalFormatting>
        <x14:conditionalFormatting xmlns:xm="http://schemas.microsoft.com/office/excel/2006/main">
          <x14:cfRule type="iconSet" priority="26" id="{CF4CD0BC-781B-41A9-8E6C-EA61E0A30E0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AE351</xm:sqref>
        </x14:conditionalFormatting>
        <x14:conditionalFormatting xmlns:xm="http://schemas.microsoft.com/office/excel/2006/main">
          <x14:cfRule type="iconSet" priority="24" id="{5991CFEF-7538-47F9-9BD2-08A2723F900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AE355:AE369</xm:sqref>
        </x14:conditionalFormatting>
        <x14:conditionalFormatting xmlns:xm="http://schemas.microsoft.com/office/excel/2006/main">
          <x14:cfRule type="iconSet" priority="19" id="{AE7D11A5-3C31-402C-B3F7-67E8DF1C39C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AE372</xm:sqref>
        </x14:conditionalFormatting>
        <x14:conditionalFormatting xmlns:xm="http://schemas.microsoft.com/office/excel/2006/main">
          <x14:cfRule type="iconSet" priority="17" id="{EBC341FD-E928-4075-A11B-DC560F7DF06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AE376:AE390</xm:sqref>
        </x14:conditionalFormatting>
        <x14:conditionalFormatting xmlns:xm="http://schemas.microsoft.com/office/excel/2006/main">
          <x14:cfRule type="iconSet" priority="12" id="{CF56C58F-CA3B-43E2-A919-52D98B2EC1E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AE393</xm:sqref>
        </x14:conditionalFormatting>
        <x14:conditionalFormatting xmlns:xm="http://schemas.microsoft.com/office/excel/2006/main">
          <x14:cfRule type="iconSet" priority="10" id="{5A07356F-CA4A-4A57-96A1-F2E8173802C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AE397:AE411</xm:sqref>
        </x14:conditionalFormatting>
        <x14:conditionalFormatting xmlns:xm="http://schemas.microsoft.com/office/excel/2006/main">
          <x14:cfRule type="iconSet" priority="5" id="{B48BB4F2-1241-4049-A7F8-4DF3EB16B6F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AE414</xm:sqref>
        </x14:conditionalFormatting>
        <x14:conditionalFormatting xmlns:xm="http://schemas.microsoft.com/office/excel/2006/main">
          <x14:cfRule type="iconSet" priority="3" id="{00225BE5-719B-4C99-9C78-F3C82734D42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AE418:AE432</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'db tipo misura'!$A$3:$A$13</xm:f>
          </x14:formula1>
          <xm:sqref>L19:L33 L40:L54 L61:L75 L82:L96 L103:L117 L124:L138 L145:L159 L166:L180 L187:L201 L208:L222 L229:L243 L250:L264 L271:L285 L292:L306 L313:L327 L334:L348 L355:L369 L376:L390 L397:L411 L418:L432</xm:sqref>
        </x14:dataValidation>
        <x14:dataValidation type="list" allowBlank="1" showInputMessage="1" showErrorMessage="1">
          <x14:formula1>
            <xm:f>'db fattori abilitanti'!$A$3:$A$19</xm:f>
          </x14:formula1>
          <xm:sqref>F19:F33 F376:F390 F397:F411 F40:F54 F61:F75 F82:F96 F103:F117 F124:F138 F145:F159 F166:F180 F187:F201 F208:F222 F229:F243 F250:F264 F271:F285 F292:F306 F313:F327 F334:F348 F355:F369 F418:F432</xm:sqref>
        </x14:dataValidation>
        <x14:dataValidation type="list" allowBlank="1" showInputMessage="1" showErrorMessage="1">
          <x14:formula1>
            <xm:f>'db obiettivi'!$A$3:$A$18</xm:f>
          </x14:formula1>
          <xm:sqref>I19:I33 I376:I390 I397:I411 I40:I54 I61:I75 I82:I96 I103:I117 I124:I138 I145:I159 I166:I180 I187:I201 I208:I222 I229:I243 I250:I264 I271:I285 I292:I306 I313:I327 I334:I348 I355:I369 I418:I432</xm:sqref>
        </x14:dataValidation>
        <x14:dataValidation type="list" allowBlank="1" showInputMessage="1" showErrorMessage="1">
          <x14:formula1>
            <xm:f>'db rischi'!$F$10:$F$100</xm:f>
          </x14:formula1>
          <xm:sqref>E19:E33 E40:E54 E61:E75 E82:E96 E103:E117 E124:E138 E145:E159 E166:E180 E187:E201 E208:E222 E229:E243 E250:E264 E271:E285 E292:E306 E313:E327 E334:E348 E355:E369 E376:E390 E397:E411 E418:E432</xm:sqref>
        </x14:dataValidation>
        <x14:dataValidation type="list" allowBlank="1" showInputMessage="1" showErrorMessage="1">
          <x14:formula1>
            <xm:f>'db misure specifiche'!$F$4:$F$505</xm:f>
          </x14:formula1>
          <xm:sqref>J19:J33 J40:J54 J61:J75 J82:J96 J103:J117 J124:J138 J145:J159 J166:J180 J187:J201 J208:J222 J229:J243 J250:J264 J271:J285 J292:J306 J313:J327 J334:J348 J355:J369 J376:J390 J397:J411 J418:J432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AK433"/>
  <sheetViews>
    <sheetView topLeftCell="A19" zoomScale="40" zoomScaleNormal="40" workbookViewId="0">
      <selection activeCell="A16" sqref="A16"/>
    </sheetView>
  </sheetViews>
  <sheetFormatPr defaultColWidth="9.140625" defaultRowHeight="12.75" outlineLevelRow="1" outlineLevelCol="1"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28515625" style="2" customWidth="1"/>
    <col min="7" max="7" width="12.85546875" style="2" hidden="1" customWidth="1" outlineLevel="1"/>
    <col min="8" max="8" width="8.5703125" style="2" hidden="1" customWidth="1" outlineLevel="1"/>
    <col min="9" max="9" width="27.85546875" style="2" customWidth="1" collapsed="1"/>
    <col min="10" max="10" width="37" style="2" customWidth="1"/>
    <col min="11" max="11" width="18" style="84" customWidth="1"/>
    <col min="12" max="12" width="28.85546875" style="2" customWidth="1"/>
    <col min="13" max="13" width="13.7109375" style="2" customWidth="1"/>
    <col min="14" max="14" width="13.5703125" style="2" customWidth="1"/>
    <col min="15" max="15" width="18" style="2" customWidth="1"/>
    <col min="16" max="16" width="24.5703125" style="2" customWidth="1"/>
    <col min="17" max="17" width="5.140625" style="2" customWidth="1"/>
    <col min="18" max="18" width="14.28515625" style="2" hidden="1" customWidth="1" outlineLevel="1"/>
    <col min="19" max="19" width="15.85546875" style="2" hidden="1" customWidth="1" outlineLevel="1"/>
    <col min="20" max="20" width="16.140625" style="2" hidden="1" customWidth="1" outlineLevel="1"/>
    <col min="21" max="21" width="13.85546875" style="2" hidden="1" customWidth="1" outlineLevel="1"/>
    <col min="22" max="22" width="15.28515625" style="2" hidden="1" customWidth="1" outlineLevel="1"/>
    <col min="23" max="23" width="9.140625" style="2" hidden="1" customWidth="1" outlineLevel="1"/>
    <col min="24" max="24" width="12.42578125" style="2" hidden="1" customWidth="1" outlineLevel="1"/>
    <col min="25" max="25" width="16.85546875" style="2" hidden="1" customWidth="1" outlineLevel="1"/>
    <col min="26" max="27" width="12.42578125" style="2" hidden="1" customWidth="1" outlineLevel="1"/>
    <col min="28" max="28" width="16.140625" style="2" hidden="1" customWidth="1" outlineLevel="1"/>
    <col min="29" max="29" width="9.140625" style="2" hidden="1" customWidth="1" outlineLevel="1"/>
    <col min="30" max="30" width="15.85546875" style="2" hidden="1" customWidth="1" outlineLevel="1"/>
    <col min="31" max="31" width="12.7109375" style="2" hidden="1" customWidth="1" outlineLevel="1"/>
    <col min="32" max="32" width="14.5703125" style="2" hidden="1" customWidth="1" outlineLevel="1"/>
    <col min="33" max="33" width="17.28515625" style="2" hidden="1" customWidth="1" outlineLevel="1"/>
    <col min="34" max="34" width="14.140625" style="2" hidden="1" customWidth="1" outlineLevel="1"/>
    <col min="35" max="35" width="23.85546875" style="2" hidden="1" customWidth="1" outlineLevel="1"/>
    <col min="36" max="36" width="6.140625" style="2" customWidth="1" collapsed="1"/>
    <col min="37" max="37" width="4.5703125" style="2" customWidth="1"/>
    <col min="38" max="16384" width="9.140625" style="2"/>
  </cols>
  <sheetData>
    <row r="1" spans="1:37" ht="25.5" customHeight="1" x14ac:dyDescent="0.2">
      <c r="A1" s="274" t="s">
        <v>1386</v>
      </c>
      <c r="B1" s="274"/>
      <c r="C1" s="274"/>
      <c r="D1" s="274"/>
      <c r="E1" s="274"/>
      <c r="F1" s="29"/>
      <c r="G1" s="29"/>
      <c r="H1" s="29"/>
      <c r="I1" s="274" t="s">
        <v>1301</v>
      </c>
      <c r="J1" s="274"/>
      <c r="K1" s="80"/>
      <c r="L1" s="28"/>
      <c r="M1" s="28"/>
      <c r="N1" s="28"/>
      <c r="O1" s="28"/>
      <c r="P1" s="28"/>
      <c r="Q1" s="28"/>
      <c r="R1" s="28"/>
      <c r="S1" s="28"/>
      <c r="T1" s="28"/>
      <c r="U1" s="28"/>
      <c r="V1" s="28"/>
      <c r="W1" s="28"/>
      <c r="X1" s="28"/>
      <c r="Y1" s="28"/>
      <c r="Z1" s="28"/>
      <c r="AA1" s="28"/>
      <c r="AB1" s="28"/>
      <c r="AC1" s="28"/>
      <c r="AD1" s="28"/>
      <c r="AE1" s="28"/>
      <c r="AF1" s="28"/>
      <c r="AG1" s="28"/>
      <c r="AH1" s="28"/>
      <c r="AI1" s="28"/>
      <c r="AJ1" s="273" t="s">
        <v>1300</v>
      </c>
      <c r="AK1" s="28"/>
    </row>
    <row r="2" spans="1:37" ht="11.45" customHeight="1" x14ac:dyDescent="0.2">
      <c r="A2" s="28"/>
      <c r="B2" s="28"/>
      <c r="C2" s="28"/>
      <c r="D2" s="28"/>
      <c r="E2" s="80"/>
      <c r="F2" s="29"/>
      <c r="G2" s="29"/>
      <c r="H2" s="29"/>
      <c r="I2" s="28"/>
      <c r="J2" s="80"/>
      <c r="K2" s="80"/>
      <c r="L2" s="28"/>
      <c r="M2" s="28"/>
      <c r="N2" s="28"/>
      <c r="O2" s="28"/>
      <c r="P2" s="28"/>
      <c r="Q2" s="28"/>
      <c r="R2" s="28"/>
      <c r="S2" s="28"/>
      <c r="T2" s="28"/>
      <c r="U2" s="28"/>
      <c r="V2" s="28"/>
      <c r="W2" s="28"/>
      <c r="X2" s="28"/>
      <c r="Y2" s="28"/>
      <c r="Z2" s="28"/>
      <c r="AA2" s="28"/>
      <c r="AB2" s="28"/>
      <c r="AC2" s="28"/>
      <c r="AD2" s="28"/>
      <c r="AE2" s="28"/>
      <c r="AF2" s="28"/>
      <c r="AG2" s="28"/>
      <c r="AH2" s="28"/>
      <c r="AI2" s="28"/>
      <c r="AJ2" s="273"/>
      <c r="AK2" s="28"/>
    </row>
    <row r="3" spans="1:37" ht="23.85" hidden="1" customHeight="1" outlineLevel="1" x14ac:dyDescent="0.2">
      <c r="A3" s="46"/>
      <c r="B3" s="46"/>
      <c r="C3" s="46"/>
      <c r="D3" s="46"/>
      <c r="E3" s="169" t="s">
        <v>39</v>
      </c>
      <c r="F3" s="169" t="s">
        <v>815</v>
      </c>
      <c r="G3" s="169" t="s">
        <v>816</v>
      </c>
      <c r="H3" s="169"/>
      <c r="I3" s="22" t="s">
        <v>633</v>
      </c>
      <c r="J3" s="80"/>
      <c r="K3" s="80"/>
      <c r="L3" s="28"/>
      <c r="M3" s="28"/>
      <c r="N3" s="28"/>
      <c r="O3" s="28"/>
      <c r="P3" s="28"/>
      <c r="Q3" s="28"/>
      <c r="R3" s="28"/>
      <c r="S3" s="28"/>
      <c r="T3" s="28"/>
      <c r="U3" s="28"/>
      <c r="V3" s="28"/>
      <c r="W3" s="28"/>
      <c r="X3" s="28"/>
      <c r="Y3" s="28"/>
      <c r="Z3" s="28"/>
      <c r="AA3" s="28"/>
      <c r="AB3" s="28"/>
      <c r="AC3" s="28"/>
      <c r="AD3" s="28"/>
      <c r="AE3" s="28"/>
      <c r="AF3" s="28"/>
      <c r="AG3" s="28"/>
      <c r="AH3" s="28"/>
      <c r="AI3" s="28"/>
      <c r="AJ3" s="273"/>
      <c r="AK3" s="28"/>
    </row>
    <row r="4" spans="1:37" ht="23.85" hidden="1" customHeight="1" outlineLevel="1" x14ac:dyDescent="0.2">
      <c r="A4" s="46"/>
      <c r="B4" s="46"/>
      <c r="C4" s="46"/>
      <c r="D4" s="46"/>
      <c r="E4" s="172">
        <f t="shared" ref="E4:E12" si="0">COUNTIF($K$19:$L$17740,I4)</f>
        <v>0</v>
      </c>
      <c r="F4" s="171">
        <f t="shared" ref="F4:F12" si="1">E4/$G$4</f>
        <v>0</v>
      </c>
      <c r="G4" s="275">
        <f>SUM(E4:E12)</f>
        <v>16</v>
      </c>
      <c r="H4" s="172"/>
      <c r="I4" s="24" t="s">
        <v>32</v>
      </c>
      <c r="J4" s="80"/>
      <c r="K4" s="80"/>
      <c r="L4" s="28"/>
      <c r="M4" s="28"/>
      <c r="N4" s="28"/>
      <c r="O4" s="28"/>
      <c r="P4" s="28"/>
      <c r="Q4" s="28"/>
      <c r="R4" s="28"/>
      <c r="S4" s="28"/>
      <c r="T4" s="28"/>
      <c r="U4" s="28"/>
      <c r="V4" s="28"/>
      <c r="W4" s="28"/>
      <c r="X4" s="28"/>
      <c r="Y4" s="28"/>
      <c r="Z4" s="28"/>
      <c r="AA4" s="28"/>
      <c r="AB4" s="28"/>
      <c r="AC4" s="28"/>
      <c r="AD4" s="28"/>
      <c r="AE4" s="28"/>
      <c r="AF4" s="28"/>
      <c r="AG4" s="28"/>
      <c r="AH4" s="28"/>
      <c r="AI4" s="28"/>
      <c r="AJ4" s="273"/>
      <c r="AK4" s="28"/>
    </row>
    <row r="5" spans="1:37" ht="23.85" hidden="1" customHeight="1" outlineLevel="1" x14ac:dyDescent="0.2">
      <c r="A5" s="46"/>
      <c r="B5" s="46"/>
      <c r="C5" s="46"/>
      <c r="D5" s="46"/>
      <c r="E5" s="172">
        <f t="shared" si="0"/>
        <v>5</v>
      </c>
      <c r="F5" s="171">
        <f t="shared" si="1"/>
        <v>0.3125</v>
      </c>
      <c r="G5" s="275"/>
      <c r="H5" s="172"/>
      <c r="I5" s="24" t="s">
        <v>33</v>
      </c>
      <c r="J5" s="80"/>
      <c r="K5" s="80"/>
      <c r="L5" s="28"/>
      <c r="M5" s="28"/>
      <c r="N5" s="28"/>
      <c r="O5" s="28"/>
      <c r="P5" s="28"/>
      <c r="Q5" s="28"/>
      <c r="R5" s="28"/>
      <c r="S5" s="28"/>
      <c r="T5" s="28"/>
      <c r="U5" s="28"/>
      <c r="V5" s="28"/>
      <c r="W5" s="28"/>
      <c r="X5" s="28"/>
      <c r="Y5" s="28"/>
      <c r="Z5" s="28"/>
      <c r="AA5" s="28"/>
      <c r="AB5" s="28"/>
      <c r="AC5" s="28"/>
      <c r="AD5" s="28"/>
      <c r="AE5" s="28"/>
      <c r="AF5" s="28"/>
      <c r="AG5" s="28"/>
      <c r="AH5" s="28"/>
      <c r="AI5" s="28"/>
      <c r="AJ5" s="273"/>
      <c r="AK5" s="28"/>
    </row>
    <row r="6" spans="1:37" ht="23.85" hidden="1" customHeight="1" outlineLevel="1" x14ac:dyDescent="0.2">
      <c r="A6" s="46"/>
      <c r="B6" s="46"/>
      <c r="C6" s="46"/>
      <c r="D6" s="46"/>
      <c r="E6" s="172">
        <f t="shared" si="0"/>
        <v>0</v>
      </c>
      <c r="F6" s="171">
        <f t="shared" si="1"/>
        <v>0</v>
      </c>
      <c r="G6" s="275"/>
      <c r="H6" s="172"/>
      <c r="I6" s="24" t="s">
        <v>34</v>
      </c>
      <c r="J6" s="80"/>
      <c r="K6" s="80"/>
      <c r="L6" s="28"/>
      <c r="M6" s="28"/>
      <c r="N6" s="28"/>
      <c r="O6" s="28"/>
      <c r="P6" s="28"/>
      <c r="Q6" s="28"/>
      <c r="R6" s="28"/>
      <c r="S6" s="28"/>
      <c r="T6" s="28"/>
      <c r="U6" s="28"/>
      <c r="V6" s="28"/>
      <c r="W6" s="28"/>
      <c r="X6" s="28"/>
      <c r="Y6" s="28"/>
      <c r="Z6" s="28"/>
      <c r="AA6" s="28"/>
      <c r="AB6" s="28"/>
      <c r="AC6" s="28"/>
      <c r="AD6" s="28"/>
      <c r="AE6" s="28"/>
      <c r="AF6" s="28"/>
      <c r="AG6" s="28"/>
      <c r="AH6" s="28"/>
      <c r="AI6" s="28"/>
      <c r="AJ6" s="273"/>
      <c r="AK6" s="28"/>
    </row>
    <row r="7" spans="1:37" ht="23.85" hidden="1" customHeight="1" outlineLevel="1" x14ac:dyDescent="0.2">
      <c r="A7" s="46"/>
      <c r="B7" s="46"/>
      <c r="C7" s="46"/>
      <c r="D7" s="46"/>
      <c r="E7" s="172">
        <f t="shared" si="0"/>
        <v>4</v>
      </c>
      <c r="F7" s="171">
        <f t="shared" si="1"/>
        <v>0.25</v>
      </c>
      <c r="G7" s="275"/>
      <c r="H7" s="172"/>
      <c r="I7" s="24" t="s">
        <v>35</v>
      </c>
      <c r="J7" s="80"/>
      <c r="K7" s="80"/>
      <c r="L7" s="28"/>
      <c r="M7" s="28"/>
      <c r="N7" s="28"/>
      <c r="O7" s="28"/>
      <c r="P7" s="28"/>
      <c r="Q7" s="28"/>
      <c r="R7" s="28"/>
      <c r="S7" s="28"/>
      <c r="T7" s="28"/>
      <c r="U7" s="28"/>
      <c r="V7" s="28"/>
      <c r="W7" s="28"/>
      <c r="X7" s="28"/>
      <c r="Y7" s="28"/>
      <c r="Z7" s="28"/>
      <c r="AA7" s="28"/>
      <c r="AB7" s="28"/>
      <c r="AC7" s="28"/>
      <c r="AD7" s="28"/>
      <c r="AE7" s="28"/>
      <c r="AF7" s="28"/>
      <c r="AG7" s="28"/>
      <c r="AH7" s="28"/>
      <c r="AI7" s="28"/>
      <c r="AJ7" s="273"/>
      <c r="AK7" s="28"/>
    </row>
    <row r="8" spans="1:37" ht="23.85" hidden="1" customHeight="1" outlineLevel="1" x14ac:dyDescent="0.2">
      <c r="A8" s="46"/>
      <c r="B8" s="46"/>
      <c r="C8" s="46"/>
      <c r="D8" s="46"/>
      <c r="E8" s="172">
        <f t="shared" si="0"/>
        <v>0</v>
      </c>
      <c r="F8" s="171">
        <f t="shared" si="1"/>
        <v>0</v>
      </c>
      <c r="G8" s="275"/>
      <c r="H8" s="172"/>
      <c r="I8" s="24" t="s">
        <v>36</v>
      </c>
      <c r="J8" s="80"/>
      <c r="K8" s="80"/>
      <c r="L8" s="28"/>
      <c r="M8" s="28"/>
      <c r="N8" s="28"/>
      <c r="O8" s="28"/>
      <c r="P8" s="28"/>
      <c r="Q8" s="28"/>
      <c r="R8" s="28"/>
      <c r="S8" s="28"/>
      <c r="T8" s="28"/>
      <c r="U8" s="28"/>
      <c r="V8" s="28"/>
      <c r="W8" s="28"/>
      <c r="X8" s="28"/>
      <c r="Y8" s="28"/>
      <c r="Z8" s="28"/>
      <c r="AA8" s="28"/>
      <c r="AB8" s="28"/>
      <c r="AC8" s="28"/>
      <c r="AD8" s="28"/>
      <c r="AE8" s="28"/>
      <c r="AF8" s="28"/>
      <c r="AG8" s="28"/>
      <c r="AH8" s="28"/>
      <c r="AI8" s="28"/>
      <c r="AJ8" s="273"/>
      <c r="AK8" s="28"/>
    </row>
    <row r="9" spans="1:37" ht="23.85" hidden="1" customHeight="1" outlineLevel="1" x14ac:dyDescent="0.2">
      <c r="A9" s="46"/>
      <c r="B9" s="46"/>
      <c r="C9" s="46"/>
      <c r="D9" s="46"/>
      <c r="E9" s="172">
        <f t="shared" si="0"/>
        <v>5</v>
      </c>
      <c r="F9" s="171">
        <f t="shared" si="1"/>
        <v>0.3125</v>
      </c>
      <c r="G9" s="275"/>
      <c r="H9" s="172"/>
      <c r="I9" s="24" t="s">
        <v>37</v>
      </c>
      <c r="J9" s="80"/>
      <c r="K9" s="80"/>
      <c r="L9" s="28"/>
      <c r="M9" s="28"/>
      <c r="N9" s="28"/>
      <c r="O9" s="28"/>
      <c r="P9" s="28"/>
      <c r="Q9" s="28"/>
      <c r="R9" s="28"/>
      <c r="S9" s="28"/>
      <c r="T9" s="28"/>
      <c r="U9" s="28"/>
      <c r="V9" s="28"/>
      <c r="W9" s="28"/>
      <c r="X9" s="28"/>
      <c r="Y9" s="28"/>
      <c r="Z9" s="28"/>
      <c r="AA9" s="28"/>
      <c r="AB9" s="28"/>
      <c r="AC9" s="28"/>
      <c r="AD9" s="28"/>
      <c r="AE9" s="28"/>
      <c r="AF9" s="28"/>
      <c r="AG9" s="28"/>
      <c r="AH9" s="28"/>
      <c r="AI9" s="28"/>
      <c r="AJ9" s="273"/>
      <c r="AK9" s="28"/>
    </row>
    <row r="10" spans="1:37" ht="23.85" hidden="1" customHeight="1" outlineLevel="1" x14ac:dyDescent="0.2">
      <c r="A10" s="46"/>
      <c r="B10" s="46"/>
      <c r="C10" s="46"/>
      <c r="D10" s="46"/>
      <c r="E10" s="172">
        <f t="shared" si="0"/>
        <v>0</v>
      </c>
      <c r="F10" s="171">
        <f t="shared" si="1"/>
        <v>0</v>
      </c>
      <c r="G10" s="275"/>
      <c r="H10" s="172"/>
      <c r="I10" s="24" t="s">
        <v>38</v>
      </c>
      <c r="J10" s="80"/>
      <c r="K10" s="80"/>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73"/>
      <c r="AK10" s="28"/>
    </row>
    <row r="11" spans="1:37" ht="23.85" hidden="1" customHeight="1" outlineLevel="1" x14ac:dyDescent="0.2">
      <c r="A11" s="46"/>
      <c r="B11" s="46"/>
      <c r="C11" s="46"/>
      <c r="D11" s="46"/>
      <c r="E11" s="172">
        <f t="shared" si="0"/>
        <v>2</v>
      </c>
      <c r="F11" s="171">
        <f t="shared" si="1"/>
        <v>0.125</v>
      </c>
      <c r="G11" s="275"/>
      <c r="H11" s="172"/>
      <c r="I11" s="24" t="s">
        <v>31</v>
      </c>
      <c r="J11" s="80"/>
      <c r="K11" s="80"/>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73"/>
      <c r="AK11" s="28"/>
    </row>
    <row r="12" spans="1:37" ht="23.85" hidden="1" customHeight="1" outlineLevel="1" x14ac:dyDescent="0.2">
      <c r="A12" s="46"/>
      <c r="B12" s="46"/>
      <c r="C12" s="46"/>
      <c r="D12" s="46"/>
      <c r="E12" s="172">
        <f t="shared" si="0"/>
        <v>0</v>
      </c>
      <c r="F12" s="171">
        <f t="shared" si="1"/>
        <v>0</v>
      </c>
      <c r="G12" s="275"/>
      <c r="H12" s="172"/>
      <c r="I12" s="24" t="s">
        <v>632</v>
      </c>
      <c r="J12" s="80"/>
      <c r="K12" s="80"/>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73"/>
      <c r="AK12" s="28"/>
    </row>
    <row r="13" spans="1:37" ht="23.45" customHeight="1" collapsed="1" x14ac:dyDescent="0.2">
      <c r="A13" s="159"/>
      <c r="B13" s="159"/>
      <c r="C13" s="158"/>
      <c r="D13" s="158"/>
      <c r="E13" s="163" t="s">
        <v>813</v>
      </c>
      <c r="F13" s="49"/>
      <c r="G13" s="49"/>
      <c r="H13" s="49"/>
      <c r="I13" s="49" t="e" cm="1">
        <f t="array" aca="1" ref="I13" ca="1">SUMPRODUCT((#REF!=C13)*(SUBTOTAL(103,OFFSET(#REF!,ROW(#REF!)-MIN(ROW(#REF!)),,1))))</f>
        <v>#REF!</v>
      </c>
      <c r="J13" s="49" t="e">
        <f ca="1">I13/$M$17</f>
        <v>#REF!</v>
      </c>
      <c r="K13" s="81"/>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73"/>
      <c r="AK13" s="28"/>
    </row>
    <row r="14" spans="1:37" ht="99" customHeight="1" x14ac:dyDescent="0.2">
      <c r="A14" s="162"/>
      <c r="B14" s="162"/>
      <c r="C14" s="166" t="s">
        <v>665</v>
      </c>
      <c r="D14" s="166"/>
      <c r="E14" s="167" t="s">
        <v>1263</v>
      </c>
      <c r="F14" s="160"/>
      <c r="G14" s="160"/>
      <c r="H14" s="160"/>
      <c r="I14" s="160"/>
      <c r="J14" s="264" t="str">
        <f>Aree!F22</f>
        <v xml:space="preserve">D) Provvedimenti ampliativi della sfera giuridica dei destinatari con effetto economico diretto ed immediato per il destinatario </v>
      </c>
      <c r="K14" s="264"/>
      <c r="L14" s="264"/>
      <c r="M14" s="264"/>
      <c r="N14" s="160"/>
      <c r="O14" s="79" t="s">
        <v>6</v>
      </c>
      <c r="P14" s="79" t="s">
        <v>666</v>
      </c>
      <c r="Q14" s="160"/>
      <c r="R14" s="192" t="str">
        <f>'Val testo - PNA 2019'!$A$4</f>
        <v>Livello di interesse “esterno”(1.1)</v>
      </c>
      <c r="S14" s="192" t="str">
        <f>'Val testo - PNA 2019'!$A$12</f>
        <v>Grado di discrezionalità del decisore interno alla PA rispetto al processo (1.2)</v>
      </c>
      <c r="T14" s="192" t="str">
        <f>'Val testo - PNA 2019'!$A$20</f>
        <v>Manifestazione di eventi corruttivi o di maladministration in passato (1.3)</v>
      </c>
      <c r="U14" s="192" t="str">
        <f>'Val testo - PNA 2019'!$A$28</f>
        <v>Complessità/opacità del processo decisionale (1.4)</v>
      </c>
      <c r="V14" s="192" t="str">
        <f>'Val testo - PNA 2019'!$A$36</f>
        <v>Livello di collaborazione del responsabile del processo (1.5)</v>
      </c>
      <c r="W14" s="193" t="s">
        <v>1276</v>
      </c>
      <c r="X14" s="192" t="str">
        <f>'Val testo - PNA 2019'!$A$46</f>
        <v>Impatto organizzativo (2.1)</v>
      </c>
      <c r="Y14" s="192" t="str">
        <f>'Val testo - PNA 2019'!$A$54</f>
        <v>Impatto derivante dalla definizione dei ruoli/responsabilità (2.2)</v>
      </c>
      <c r="Z14" s="192" t="str">
        <f>'Val testo - PNA 2019'!$A$62</f>
        <v>Impatto economico (2.3)</v>
      </c>
      <c r="AA14" s="192" t="str">
        <f>'Val testo - PNA 2019'!$A$70</f>
        <v>Impatto reputazionale (2.4)</v>
      </c>
      <c r="AB14" s="192" t="str">
        <f>'Val testo - PNA 2019'!$A$78</f>
        <v>Impatto organizzativo, economico e sull'immagine (2.5)</v>
      </c>
      <c r="AC14" s="193" t="s">
        <v>1276</v>
      </c>
      <c r="AD14" s="194" t="s">
        <v>1277</v>
      </c>
      <c r="AE14" s="194" t="s">
        <v>1278</v>
      </c>
      <c r="AF14" s="174" t="s">
        <v>1382</v>
      </c>
      <c r="AG14" s="194" t="s">
        <v>1303</v>
      </c>
      <c r="AH14" s="194" t="s">
        <v>1304</v>
      </c>
      <c r="AI14" s="175" t="s">
        <v>1387</v>
      </c>
      <c r="AJ14" s="273"/>
      <c r="AK14" s="28"/>
    </row>
    <row r="15" spans="1:37" ht="30.6" customHeight="1" x14ac:dyDescent="0.2">
      <c r="A15" s="160"/>
      <c r="B15" s="160">
        <v>1</v>
      </c>
      <c r="C15" s="265" t="s">
        <v>1257</v>
      </c>
      <c r="D15" s="266"/>
      <c r="E15" s="267"/>
      <c r="F15" s="270" t="s">
        <v>1505</v>
      </c>
      <c r="G15" s="270"/>
      <c r="H15" s="270"/>
      <c r="I15" s="270"/>
      <c r="J15" s="45" t="s">
        <v>11</v>
      </c>
      <c r="K15" s="271" t="s">
        <v>1488</v>
      </c>
      <c r="L15" s="271"/>
      <c r="M15" s="37"/>
      <c r="N15" s="153" t="s">
        <v>667</v>
      </c>
      <c r="O15" s="154" t="str">
        <f>IF(P15=0,"--",IF(P15&lt;='db fasce di rischio'!$B$4,'db fasce di rischio'!$A$2,IF(P15&lt;='db fasce di rischio'!$D$4,'db fasce di rischio'!$C$2,IF(P15&lt;='db fasce di rischio'!$F$4,'db fasce di rischio'!$E$2,IF(P15&lt;='db fasce di rischio'!$H$4,'db fasce di rischio'!$G$2,"")))))</f>
        <v>Medio</v>
      </c>
      <c r="P15" s="155">
        <f>IF(AH15=0,MAX(AH15:AH33),AH15)</f>
        <v>8.5119999999999987</v>
      </c>
      <c r="Q15" s="160"/>
      <c r="R15" s="105"/>
      <c r="S15" s="106"/>
      <c r="T15" s="106"/>
      <c r="U15" s="106"/>
      <c r="V15" s="105"/>
      <c r="W15" s="107">
        <f>SUM(R15:V15)/5</f>
        <v>0</v>
      </c>
      <c r="X15" s="106"/>
      <c r="Y15" s="106"/>
      <c r="Z15" s="106"/>
      <c r="AA15" s="106"/>
      <c r="AB15" s="106"/>
      <c r="AC15" s="107">
        <f>SUM(X15:AB15)/5</f>
        <v>0</v>
      </c>
      <c r="AD15" s="108" t="str">
        <f>IF(AE15=0,"--",IF(AE15&lt;='[4]db fasce di rischio'!$B$4,'[4]db fasce di rischio'!$A$2,IF(AE15&lt;='[4]db fasce di rischio'!$D$4,'[4]db fasce di rischio'!$C$2,IF(AE15&lt;='[4]db fasce di rischio'!$F$4,'[4]db fasce di rischio'!$E$2,IF(AE15&lt;='[4]db fasce di rischio'!$H$4,'[4]db fasce di rischio'!$G$2,"")))))</f>
        <v>--</v>
      </c>
      <c r="AE15" s="109">
        <f>W15*AC15</f>
        <v>0</v>
      </c>
      <c r="AF15" s="106"/>
      <c r="AG15" s="108" t="str">
        <f>IF(AH15=0,"--",IF(AH15&lt;='db fasce di rischio'!$B$4,'db fasce di rischio'!$A$2,IF(AH15&lt;='db fasce di rischio'!$D$4,'db fasce di rischio'!$C$2,IF(AH15&lt;='db fasce di rischio'!$F$4,'db fasce di rischio'!$E$2,IF(AH15&lt;='db fasce di rischio'!$H$4,'db fasce di rischio'!$G$2,"")))))</f>
        <v>Medio</v>
      </c>
      <c r="AH15" s="109">
        <f>IF(MAX(AH19:AH33)&gt;(AF15*AE15),MAX(AH19:AH33),AF15*AE15)</f>
        <v>8.5119999999999987</v>
      </c>
      <c r="AI15" s="108" t="str">
        <f>AG15</f>
        <v>Medio</v>
      </c>
      <c r="AJ15" s="28"/>
      <c r="AK15" s="28"/>
    </row>
    <row r="16" spans="1:37" ht="59.45" customHeight="1" x14ac:dyDescent="0.2">
      <c r="A16" s="160"/>
      <c r="B16" s="160"/>
      <c r="C16" s="268"/>
      <c r="D16" s="269"/>
      <c r="E16" s="269"/>
      <c r="F16" s="164"/>
      <c r="G16" s="164"/>
      <c r="H16" s="164"/>
      <c r="I16" s="164"/>
      <c r="J16" s="164"/>
      <c r="K16" s="164"/>
      <c r="L16" s="164"/>
      <c r="M16" s="165"/>
      <c r="N16" s="272" t="s">
        <v>1507</v>
      </c>
      <c r="O16" s="272"/>
      <c r="P16" s="272"/>
      <c r="Q16" s="160"/>
      <c r="R16" s="160"/>
      <c r="S16" s="28"/>
      <c r="T16" s="28"/>
      <c r="U16" s="28"/>
      <c r="V16" s="28"/>
      <c r="W16" s="28"/>
      <c r="X16" s="28"/>
      <c r="Y16" s="28"/>
      <c r="Z16" s="28"/>
      <c r="AA16" s="28"/>
      <c r="AB16" s="28"/>
      <c r="AC16" s="28"/>
      <c r="AD16" s="28"/>
      <c r="AE16" s="28"/>
      <c r="AF16" s="28"/>
      <c r="AG16" s="28"/>
      <c r="AH16" s="28"/>
      <c r="AI16" s="28"/>
      <c r="AJ16" s="28"/>
      <c r="AK16" s="28"/>
    </row>
    <row r="17" spans="1:37" ht="31.5" customHeight="1" outlineLevel="1" x14ac:dyDescent="0.2">
      <c r="A17" s="160"/>
      <c r="B17" s="160"/>
      <c r="C17" s="260" t="s">
        <v>1256</v>
      </c>
      <c r="D17" s="261"/>
      <c r="E17" s="151"/>
      <c r="F17" s="151"/>
      <c r="G17" s="151"/>
      <c r="H17" s="151"/>
      <c r="I17" s="151"/>
      <c r="J17" s="151"/>
      <c r="K17" s="150"/>
      <c r="L17" s="151"/>
      <c r="M17" s="156">
        <f>SUM(F4:F12)</f>
        <v>1</v>
      </c>
      <c r="N17" s="157"/>
      <c r="O17" s="157"/>
      <c r="P17" s="157"/>
      <c r="Q17" s="160"/>
      <c r="R17" s="160"/>
      <c r="S17" s="28"/>
      <c r="T17" s="28"/>
      <c r="U17" s="28"/>
      <c r="V17" s="28"/>
      <c r="W17" s="28"/>
      <c r="X17" s="28"/>
      <c r="Y17" s="28"/>
      <c r="Z17" s="28"/>
      <c r="AA17" s="28"/>
      <c r="AB17" s="28"/>
      <c r="AC17" s="28"/>
      <c r="AD17" s="28"/>
      <c r="AE17" s="28"/>
      <c r="AF17" s="28"/>
      <c r="AG17" s="28"/>
      <c r="AH17" s="28"/>
      <c r="AI17" s="28"/>
      <c r="AJ17" s="28"/>
      <c r="AK17" s="28"/>
    </row>
    <row r="18" spans="1:37" ht="81.95" customHeight="1" outlineLevel="1" x14ac:dyDescent="0.2">
      <c r="A18" s="161"/>
      <c r="B18" s="161"/>
      <c r="C18" s="22" t="s">
        <v>905</v>
      </c>
      <c r="D18" s="22" t="s">
        <v>906</v>
      </c>
      <c r="E18" s="22" t="s">
        <v>971</v>
      </c>
      <c r="F18" s="22" t="s">
        <v>970</v>
      </c>
      <c r="G18" s="262" t="s">
        <v>1299</v>
      </c>
      <c r="H18" s="263"/>
      <c r="I18" s="22" t="s">
        <v>969</v>
      </c>
      <c r="J18" s="22" t="s">
        <v>907</v>
      </c>
      <c r="K18" s="45" t="s">
        <v>972</v>
      </c>
      <c r="L18" s="45" t="s">
        <v>908</v>
      </c>
      <c r="M18" s="22" t="s">
        <v>630</v>
      </c>
      <c r="N18" s="22" t="s">
        <v>668</v>
      </c>
      <c r="O18" s="22" t="s">
        <v>669</v>
      </c>
      <c r="P18" s="22" t="s">
        <v>670</v>
      </c>
      <c r="Q18" s="161"/>
      <c r="R18" s="192" t="str">
        <f>'Val testo - PNA 2019'!$A$4</f>
        <v>Livello di interesse “esterno”(1.1)</v>
      </c>
      <c r="S18" s="192" t="str">
        <f>'Val testo - PNA 2019'!$A$12</f>
        <v>Grado di discrezionalità del decisore interno alla PA rispetto al processo (1.2)</v>
      </c>
      <c r="T18" s="192" t="str">
        <f>'Val testo - PNA 2019'!$A$20</f>
        <v>Manifestazione di eventi corruttivi o di maladministration in passato (1.3)</v>
      </c>
      <c r="U18" s="192" t="str">
        <f>'Val testo - PNA 2019'!$A$28</f>
        <v>Complessità/opacità del processo decisionale (1.4)</v>
      </c>
      <c r="V18" s="192" t="str">
        <f>'Val testo - PNA 2019'!$A$36</f>
        <v>Livello di collaborazione del responsabile del processo (1.5)</v>
      </c>
      <c r="W18" s="193" t="s">
        <v>1276</v>
      </c>
      <c r="X18" s="192" t="str">
        <f>'Val testo - PNA 2019'!$A$46</f>
        <v>Impatto organizzativo (2.1)</v>
      </c>
      <c r="Y18" s="192" t="str">
        <f>'Val testo - PNA 2019'!$A$54</f>
        <v>Impatto derivante dalla definizione dei ruoli/responsabilità (2.2)</v>
      </c>
      <c r="Z18" s="192" t="str">
        <f>'Val testo - PNA 2019'!$A$62</f>
        <v>Impatto economico (2.3)</v>
      </c>
      <c r="AA18" s="192" t="str">
        <f>'Val testo - PNA 2019'!$A$70</f>
        <v>Impatto reputazionale (2.4)</v>
      </c>
      <c r="AB18" s="192" t="str">
        <f>'Val testo - PNA 2019'!$A$78</f>
        <v>Impatto organizzativo, economico e sull'immagine (2.5)</v>
      </c>
      <c r="AC18" s="193" t="s">
        <v>1276</v>
      </c>
      <c r="AD18" s="194" t="s">
        <v>1277</v>
      </c>
      <c r="AE18" s="194" t="s">
        <v>1278</v>
      </c>
      <c r="AF18" s="174" t="s">
        <v>1382</v>
      </c>
      <c r="AG18" s="194" t="s">
        <v>1303</v>
      </c>
      <c r="AH18" s="194" t="s">
        <v>1293</v>
      </c>
      <c r="AI18" s="175" t="s">
        <v>1387</v>
      </c>
      <c r="AJ18" s="28"/>
      <c r="AK18" s="28"/>
    </row>
    <row r="19" spans="1:37" ht="55.5" customHeight="1" outlineLevel="1" x14ac:dyDescent="0.2">
      <c r="A19" s="161"/>
      <c r="B19" s="161"/>
      <c r="C19" s="219" t="s">
        <v>1506</v>
      </c>
      <c r="D19" s="24" t="s">
        <v>30</v>
      </c>
      <c r="E19" s="24" t="s">
        <v>262</v>
      </c>
      <c r="F19" s="24" t="s">
        <v>654</v>
      </c>
      <c r="G19" s="152" t="str">
        <f>AG19</f>
        <v>Medio</v>
      </c>
      <c r="H19" s="109">
        <f>AH19</f>
        <v>8.5119999999999987</v>
      </c>
      <c r="I19" s="25" t="s">
        <v>892</v>
      </c>
      <c r="J19" s="31" t="s">
        <v>287</v>
      </c>
      <c r="K19" s="82" t="s">
        <v>1461</v>
      </c>
      <c r="L19" s="31" t="s">
        <v>33</v>
      </c>
      <c r="M19" s="237" t="s">
        <v>1462</v>
      </c>
      <c r="N19" s="220">
        <v>1</v>
      </c>
      <c r="O19" s="238" t="s">
        <v>1463</v>
      </c>
      <c r="P19" s="237" t="s">
        <v>1465</v>
      </c>
      <c r="Q19" s="161"/>
      <c r="R19" s="105">
        <v>5</v>
      </c>
      <c r="S19" s="106">
        <v>3</v>
      </c>
      <c r="T19" s="106">
        <v>1</v>
      </c>
      <c r="U19" s="106">
        <v>2</v>
      </c>
      <c r="V19" s="105">
        <v>3</v>
      </c>
      <c r="W19" s="107">
        <f>SUM(R19:V19)/5</f>
        <v>2.8</v>
      </c>
      <c r="X19" s="106">
        <v>4</v>
      </c>
      <c r="Y19" s="106">
        <v>4</v>
      </c>
      <c r="Z19" s="106">
        <v>4</v>
      </c>
      <c r="AA19" s="106">
        <v>3</v>
      </c>
      <c r="AB19" s="106">
        <v>4</v>
      </c>
      <c r="AC19" s="107">
        <f>SUM(X19:AB19)/5</f>
        <v>3.8</v>
      </c>
      <c r="AD19" s="108" t="str">
        <f>IF(AE19=0,"--",IF(AE19&lt;='[4]db fasce di rischio'!$B$4,'[4]db fasce di rischio'!$A$2,IF(AE19&lt;='[4]db fasce di rischio'!$D$4,'[4]db fasce di rischio'!$C$2,IF(AE19&lt;='[4]db fasce di rischio'!$F$4,'[4]db fasce di rischio'!$E$2,IF(AE19&lt;='[4]db fasce di rischio'!$H$4,'[4]db fasce di rischio'!$G$2,"")))))</f>
        <v>Medio-Alto</v>
      </c>
      <c r="AE19" s="109">
        <f t="shared" ref="AE19:AE33" si="2">W19*AC19</f>
        <v>10.639999999999999</v>
      </c>
      <c r="AF19" s="106">
        <v>0.8</v>
      </c>
      <c r="AG19" s="108" t="str">
        <f>IF(AH19=0,"--",IF(AH19&lt;='db fasce di rischio'!$B$4,'db fasce di rischio'!$A$2,IF(AH19&lt;='db fasce di rischio'!$D$4,'db fasce di rischio'!$C$2,IF(AH19&lt;='db fasce di rischio'!$F$4,'db fasce di rischio'!$E$2,IF(AH19&lt;='db fasce di rischio'!$H$4,'db fasce di rischio'!$G$2,"")))))</f>
        <v>Medio</v>
      </c>
      <c r="AH19" s="109">
        <f t="shared" ref="AH19:AH33" si="3">AF19*AE19</f>
        <v>8.5119999999999987</v>
      </c>
      <c r="AI19" s="108" t="str">
        <f t="shared" ref="AI19:AI33" si="4">AG19</f>
        <v>Medio</v>
      </c>
      <c r="AJ19" s="28"/>
      <c r="AK19" s="28"/>
    </row>
    <row r="20" spans="1:37" ht="38.25" outlineLevel="1" x14ac:dyDescent="0.2">
      <c r="A20" s="161"/>
      <c r="B20" s="161"/>
      <c r="C20" s="24" t="s">
        <v>30</v>
      </c>
      <c r="D20" s="24" t="s">
        <v>30</v>
      </c>
      <c r="E20" s="24" t="s">
        <v>258</v>
      </c>
      <c r="F20" s="24" t="s">
        <v>659</v>
      </c>
      <c r="G20" s="152" t="str">
        <f t="shared" ref="G20:H33" si="5">AG20</f>
        <v>--</v>
      </c>
      <c r="H20" s="109">
        <f t="shared" si="5"/>
        <v>0</v>
      </c>
      <c r="I20" s="25" t="s">
        <v>892</v>
      </c>
      <c r="J20" s="31" t="s">
        <v>289</v>
      </c>
      <c r="K20" s="82" t="s">
        <v>1461</v>
      </c>
      <c r="L20" s="31" t="s">
        <v>35</v>
      </c>
      <c r="M20" s="237" t="s">
        <v>1462</v>
      </c>
      <c r="N20" s="220">
        <v>1</v>
      </c>
      <c r="O20" s="238" t="s">
        <v>1463</v>
      </c>
      <c r="P20" s="237" t="s">
        <v>1465</v>
      </c>
      <c r="Q20" s="161"/>
      <c r="R20" s="105"/>
      <c r="S20" s="106"/>
      <c r="T20" s="106"/>
      <c r="U20" s="106"/>
      <c r="V20" s="105"/>
      <c r="W20" s="107">
        <f t="shared" ref="W20:W33" si="6">SUM(R20:V20)/5</f>
        <v>0</v>
      </c>
      <c r="X20" s="106"/>
      <c r="Y20" s="106"/>
      <c r="Z20" s="106"/>
      <c r="AA20" s="106"/>
      <c r="AB20" s="106"/>
      <c r="AC20" s="107">
        <f t="shared" ref="AC20:AC33" si="7">SUM(X20:AB20)/5</f>
        <v>0</v>
      </c>
      <c r="AD20" s="108" t="str">
        <f>IF(AE20=0,"--",IF(AE20&lt;='[4]db fasce di rischio'!$B$4,'[4]db fasce di rischio'!$A$2,IF(AE20&lt;='[4]db fasce di rischio'!$D$4,'[4]db fasce di rischio'!$C$2,IF(AE20&lt;='[4]db fasce di rischio'!$F$4,'[4]db fasce di rischio'!$E$2,IF(AE20&lt;='[4]db fasce di rischio'!$H$4,'[4]db fasce di rischio'!$G$2,"")))))</f>
        <v>--</v>
      </c>
      <c r="AE20" s="109">
        <f t="shared" si="2"/>
        <v>0</v>
      </c>
      <c r="AF20" s="106"/>
      <c r="AG20" s="108" t="str">
        <f>IF(AH20=0,"--",IF(AH20&lt;='db fasce di rischio'!$B$4,'db fasce di rischio'!$A$2,IF(AH20&lt;='db fasce di rischio'!$D$4,'db fasce di rischio'!$C$2,IF(AH20&lt;='db fasce di rischio'!$F$4,'db fasce di rischio'!$E$2,IF(AH20&lt;='db fasce di rischio'!$H$4,'db fasce di rischio'!$G$2,"")))))</f>
        <v>--</v>
      </c>
      <c r="AH20" s="109">
        <f t="shared" si="3"/>
        <v>0</v>
      </c>
      <c r="AI20" s="108" t="str">
        <f t="shared" si="4"/>
        <v>--</v>
      </c>
      <c r="AJ20" s="28"/>
      <c r="AK20" s="28"/>
    </row>
    <row r="21" spans="1:37" ht="51" outlineLevel="1" x14ac:dyDescent="0.2">
      <c r="A21" s="161"/>
      <c r="B21" s="161"/>
      <c r="C21" s="24" t="s">
        <v>30</v>
      </c>
      <c r="D21" s="24" t="s">
        <v>30</v>
      </c>
      <c r="E21" s="24" t="s">
        <v>245</v>
      </c>
      <c r="F21" s="24" t="s">
        <v>655</v>
      </c>
      <c r="G21" s="152" t="str">
        <f t="shared" si="5"/>
        <v>--</v>
      </c>
      <c r="H21" s="109">
        <f t="shared" si="5"/>
        <v>0</v>
      </c>
      <c r="I21" s="25" t="s">
        <v>893</v>
      </c>
      <c r="J21" s="31" t="s">
        <v>303</v>
      </c>
      <c r="K21" s="82" t="s">
        <v>1461</v>
      </c>
      <c r="L21" s="31" t="s">
        <v>37</v>
      </c>
      <c r="M21" s="237" t="s">
        <v>1462</v>
      </c>
      <c r="N21" s="220">
        <v>1</v>
      </c>
      <c r="O21" s="238" t="s">
        <v>1463</v>
      </c>
      <c r="P21" s="237" t="s">
        <v>1465</v>
      </c>
      <c r="Q21" s="161"/>
      <c r="R21" s="105"/>
      <c r="S21" s="106"/>
      <c r="T21" s="106"/>
      <c r="U21" s="106"/>
      <c r="V21" s="105"/>
      <c r="W21" s="107">
        <f t="shared" si="6"/>
        <v>0</v>
      </c>
      <c r="X21" s="106"/>
      <c r="Y21" s="106"/>
      <c r="Z21" s="106"/>
      <c r="AA21" s="106"/>
      <c r="AB21" s="106"/>
      <c r="AC21" s="107">
        <f t="shared" si="7"/>
        <v>0</v>
      </c>
      <c r="AD21" s="108" t="str">
        <f>IF(AE21=0,"--",IF(AE21&lt;='[4]db fasce di rischio'!$B$4,'[4]db fasce di rischio'!$A$2,IF(AE21&lt;='[4]db fasce di rischio'!$D$4,'[4]db fasce di rischio'!$C$2,IF(AE21&lt;='[4]db fasce di rischio'!$F$4,'[4]db fasce di rischio'!$E$2,IF(AE21&lt;='[4]db fasce di rischio'!$H$4,'[4]db fasce di rischio'!$G$2,"")))))</f>
        <v>--</v>
      </c>
      <c r="AE21" s="109">
        <f t="shared" si="2"/>
        <v>0</v>
      </c>
      <c r="AF21" s="106"/>
      <c r="AG21" s="108" t="str">
        <f>IF(AH21=0,"--",IF(AH21&lt;='db fasce di rischio'!$B$4,'db fasce di rischio'!$A$2,IF(AH21&lt;='db fasce di rischio'!$D$4,'db fasce di rischio'!$C$2,IF(AH21&lt;='db fasce di rischio'!$F$4,'db fasce di rischio'!$E$2,IF(AH21&lt;='db fasce di rischio'!$H$4,'db fasce di rischio'!$G$2,"")))))</f>
        <v>--</v>
      </c>
      <c r="AH21" s="109">
        <f t="shared" si="3"/>
        <v>0</v>
      </c>
      <c r="AI21" s="108" t="str">
        <f t="shared" si="4"/>
        <v>--</v>
      </c>
      <c r="AJ21" s="28"/>
      <c r="AK21" s="28"/>
    </row>
    <row r="22" spans="1:37" ht="25.5" outlineLevel="1" x14ac:dyDescent="0.2">
      <c r="A22" s="161"/>
      <c r="B22" s="161"/>
      <c r="C22" s="24" t="s">
        <v>30</v>
      </c>
      <c r="D22" s="24" t="s">
        <v>30</v>
      </c>
      <c r="E22" s="24" t="s">
        <v>254</v>
      </c>
      <c r="F22" s="24" t="s">
        <v>659</v>
      </c>
      <c r="G22" s="152" t="str">
        <f t="shared" si="5"/>
        <v>--</v>
      </c>
      <c r="H22" s="109">
        <f t="shared" si="5"/>
        <v>0</v>
      </c>
      <c r="I22" s="25" t="s">
        <v>892</v>
      </c>
      <c r="J22" s="31" t="s">
        <v>308</v>
      </c>
      <c r="K22" s="82" t="s">
        <v>1461</v>
      </c>
      <c r="L22" s="31" t="s">
        <v>35</v>
      </c>
      <c r="M22" s="237" t="s">
        <v>1462</v>
      </c>
      <c r="N22" s="220">
        <v>1</v>
      </c>
      <c r="O22" s="238" t="s">
        <v>1463</v>
      </c>
      <c r="P22" s="237" t="s">
        <v>1465</v>
      </c>
      <c r="Q22" s="161"/>
      <c r="R22" s="105"/>
      <c r="S22" s="106"/>
      <c r="T22" s="106"/>
      <c r="U22" s="106"/>
      <c r="V22" s="105"/>
      <c r="W22" s="107">
        <f t="shared" si="6"/>
        <v>0</v>
      </c>
      <c r="X22" s="106"/>
      <c r="Y22" s="106"/>
      <c r="Z22" s="106"/>
      <c r="AA22" s="106"/>
      <c r="AB22" s="106"/>
      <c r="AC22" s="107">
        <f t="shared" si="7"/>
        <v>0</v>
      </c>
      <c r="AD22" s="108" t="str">
        <f>IF(AE22=0,"--",IF(AE22&lt;='[4]db fasce di rischio'!$B$4,'[4]db fasce di rischio'!$A$2,IF(AE22&lt;='[4]db fasce di rischio'!$D$4,'[4]db fasce di rischio'!$C$2,IF(AE22&lt;='[4]db fasce di rischio'!$F$4,'[4]db fasce di rischio'!$E$2,IF(AE22&lt;='[4]db fasce di rischio'!$H$4,'[4]db fasce di rischio'!$G$2,"")))))</f>
        <v>--</v>
      </c>
      <c r="AE22" s="109">
        <f t="shared" si="2"/>
        <v>0</v>
      </c>
      <c r="AF22" s="106"/>
      <c r="AG22" s="108" t="str">
        <f>IF(AH22=0,"--",IF(AH22&lt;='db fasce di rischio'!$B$4,'db fasce di rischio'!$A$2,IF(AH22&lt;='db fasce di rischio'!$D$4,'db fasce di rischio'!$C$2,IF(AH22&lt;='db fasce di rischio'!$F$4,'db fasce di rischio'!$E$2,IF(AH22&lt;='db fasce di rischio'!$H$4,'db fasce di rischio'!$G$2,"")))))</f>
        <v>--</v>
      </c>
      <c r="AH22" s="109">
        <f t="shared" si="3"/>
        <v>0</v>
      </c>
      <c r="AI22" s="108" t="str">
        <f t="shared" si="4"/>
        <v>--</v>
      </c>
      <c r="AJ22" s="28"/>
      <c r="AK22" s="28"/>
    </row>
    <row r="23" spans="1:37" ht="25.5" outlineLevel="1" x14ac:dyDescent="0.2">
      <c r="A23" s="161"/>
      <c r="B23" s="161"/>
      <c r="C23" s="24" t="s">
        <v>30</v>
      </c>
      <c r="D23" s="24" t="s">
        <v>30</v>
      </c>
      <c r="E23" s="24" t="s">
        <v>30</v>
      </c>
      <c r="F23" s="24" t="s">
        <v>30</v>
      </c>
      <c r="G23" s="152" t="str">
        <f t="shared" si="5"/>
        <v>--</v>
      </c>
      <c r="H23" s="109">
        <f t="shared" si="5"/>
        <v>0</v>
      </c>
      <c r="I23" s="25" t="s">
        <v>30</v>
      </c>
      <c r="J23" s="31" t="s">
        <v>303</v>
      </c>
      <c r="K23" s="82" t="s">
        <v>1461</v>
      </c>
      <c r="L23" s="31" t="s">
        <v>37</v>
      </c>
      <c r="M23" s="237" t="s">
        <v>1462</v>
      </c>
      <c r="N23" s="220">
        <v>1</v>
      </c>
      <c r="O23" s="238" t="s">
        <v>1463</v>
      </c>
      <c r="P23" s="237" t="s">
        <v>1465</v>
      </c>
      <c r="Q23" s="161"/>
      <c r="R23" s="105"/>
      <c r="S23" s="106"/>
      <c r="T23" s="106"/>
      <c r="U23" s="106"/>
      <c r="V23" s="105"/>
      <c r="W23" s="107">
        <f t="shared" si="6"/>
        <v>0</v>
      </c>
      <c r="X23" s="106"/>
      <c r="Y23" s="106"/>
      <c r="Z23" s="106"/>
      <c r="AA23" s="106"/>
      <c r="AB23" s="106"/>
      <c r="AC23" s="107">
        <f t="shared" si="7"/>
        <v>0</v>
      </c>
      <c r="AD23" s="108" t="str">
        <f>IF(AE23=0,"--",IF(AE23&lt;='[4]db fasce di rischio'!$B$4,'[4]db fasce di rischio'!$A$2,IF(AE23&lt;='[4]db fasce di rischio'!$D$4,'[4]db fasce di rischio'!$C$2,IF(AE23&lt;='[4]db fasce di rischio'!$F$4,'[4]db fasce di rischio'!$E$2,IF(AE23&lt;='[4]db fasce di rischio'!$H$4,'[4]db fasce di rischio'!$G$2,"")))))</f>
        <v>--</v>
      </c>
      <c r="AE23" s="109">
        <f t="shared" si="2"/>
        <v>0</v>
      </c>
      <c r="AF23" s="106"/>
      <c r="AG23" s="108" t="str">
        <f>IF(AH23=0,"--",IF(AH23&lt;='db fasce di rischio'!$B$4,'db fasce di rischio'!$A$2,IF(AH23&lt;='db fasce di rischio'!$D$4,'db fasce di rischio'!$C$2,IF(AH23&lt;='db fasce di rischio'!$F$4,'db fasce di rischio'!$E$2,IF(AH23&lt;='db fasce di rischio'!$H$4,'db fasce di rischio'!$G$2,"")))))</f>
        <v>--</v>
      </c>
      <c r="AH23" s="109">
        <f t="shared" si="3"/>
        <v>0</v>
      </c>
      <c r="AI23" s="108" t="str">
        <f t="shared" si="4"/>
        <v>--</v>
      </c>
      <c r="AJ23" s="28"/>
      <c r="AK23" s="28"/>
    </row>
    <row r="24" spans="1:37" ht="25.5" outlineLevel="1" x14ac:dyDescent="0.2">
      <c r="A24" s="161"/>
      <c r="B24" s="161"/>
      <c r="C24" s="24" t="s">
        <v>30</v>
      </c>
      <c r="D24" s="24" t="s">
        <v>30</v>
      </c>
      <c r="E24" s="24" t="s">
        <v>259</v>
      </c>
      <c r="F24" s="24" t="s">
        <v>654</v>
      </c>
      <c r="G24" s="152" t="str">
        <f t="shared" si="5"/>
        <v>--</v>
      </c>
      <c r="H24" s="109">
        <f t="shared" si="5"/>
        <v>0</v>
      </c>
      <c r="I24" s="25" t="s">
        <v>1291</v>
      </c>
      <c r="J24" s="31" t="s">
        <v>287</v>
      </c>
      <c r="K24" s="82"/>
      <c r="L24" s="31" t="s">
        <v>33</v>
      </c>
      <c r="M24" s="237" t="s">
        <v>1462</v>
      </c>
      <c r="N24" s="220">
        <v>1</v>
      </c>
      <c r="O24" s="238" t="s">
        <v>1463</v>
      </c>
      <c r="P24" s="237" t="s">
        <v>1465</v>
      </c>
      <c r="Q24" s="161"/>
      <c r="R24" s="105"/>
      <c r="S24" s="106"/>
      <c r="T24" s="106"/>
      <c r="U24" s="106"/>
      <c r="V24" s="105"/>
      <c r="W24" s="107">
        <f t="shared" si="6"/>
        <v>0</v>
      </c>
      <c r="X24" s="106"/>
      <c r="Y24" s="106"/>
      <c r="Z24" s="106"/>
      <c r="AA24" s="106"/>
      <c r="AB24" s="106"/>
      <c r="AC24" s="107">
        <f t="shared" si="7"/>
        <v>0</v>
      </c>
      <c r="AD24" s="108" t="str">
        <f>IF(AE24=0,"--",IF(AE24&lt;='[4]db fasce di rischio'!$B$4,'[4]db fasce di rischio'!$A$2,IF(AE24&lt;='[4]db fasce di rischio'!$D$4,'[4]db fasce di rischio'!$C$2,IF(AE24&lt;='[4]db fasce di rischio'!$F$4,'[4]db fasce di rischio'!$E$2,IF(AE24&lt;='[4]db fasce di rischio'!$H$4,'[4]db fasce di rischio'!$G$2,"")))))</f>
        <v>--</v>
      </c>
      <c r="AE24" s="109">
        <f t="shared" si="2"/>
        <v>0</v>
      </c>
      <c r="AF24" s="106"/>
      <c r="AG24" s="108" t="str">
        <f>IF(AH24=0,"--",IF(AH24&lt;='db fasce di rischio'!$B$4,'db fasce di rischio'!$A$2,IF(AH24&lt;='db fasce di rischio'!$D$4,'db fasce di rischio'!$C$2,IF(AH24&lt;='db fasce di rischio'!$F$4,'db fasce di rischio'!$E$2,IF(AH24&lt;='db fasce di rischio'!$H$4,'db fasce di rischio'!$G$2,"")))))</f>
        <v>--</v>
      </c>
      <c r="AH24" s="109">
        <f t="shared" si="3"/>
        <v>0</v>
      </c>
      <c r="AI24" s="108" t="str">
        <f t="shared" si="4"/>
        <v>--</v>
      </c>
      <c r="AJ24" s="28"/>
      <c r="AK24" s="28"/>
    </row>
    <row r="25" spans="1:37" ht="25.5" outlineLevel="1" x14ac:dyDescent="0.2">
      <c r="A25" s="161"/>
      <c r="B25" s="161"/>
      <c r="C25" s="24" t="s">
        <v>30</v>
      </c>
      <c r="D25" s="24" t="s">
        <v>30</v>
      </c>
      <c r="E25" s="24" t="s">
        <v>30</v>
      </c>
      <c r="F25" s="24" t="s">
        <v>30</v>
      </c>
      <c r="G25" s="152" t="str">
        <f t="shared" si="5"/>
        <v>--</v>
      </c>
      <c r="H25" s="109">
        <f t="shared" si="5"/>
        <v>0</v>
      </c>
      <c r="I25" s="25" t="s">
        <v>30</v>
      </c>
      <c r="J25" s="31" t="s">
        <v>289</v>
      </c>
      <c r="K25" s="82" t="s">
        <v>1461</v>
      </c>
      <c r="L25" s="31" t="s">
        <v>33</v>
      </c>
      <c r="M25" s="237" t="s">
        <v>1462</v>
      </c>
      <c r="N25" s="220">
        <v>1</v>
      </c>
      <c r="O25" s="238" t="s">
        <v>1463</v>
      </c>
      <c r="P25" s="237" t="s">
        <v>1465</v>
      </c>
      <c r="Q25" s="161"/>
      <c r="R25" s="105"/>
      <c r="S25" s="106"/>
      <c r="T25" s="106"/>
      <c r="U25" s="106"/>
      <c r="V25" s="105"/>
      <c r="W25" s="107">
        <f t="shared" si="6"/>
        <v>0</v>
      </c>
      <c r="X25" s="106"/>
      <c r="Y25" s="106"/>
      <c r="Z25" s="106"/>
      <c r="AA25" s="106"/>
      <c r="AB25" s="106"/>
      <c r="AC25" s="107">
        <f t="shared" si="7"/>
        <v>0</v>
      </c>
      <c r="AD25" s="108" t="str">
        <f>IF(AE25=0,"--",IF(AE25&lt;='[4]db fasce di rischio'!$B$4,'[4]db fasce di rischio'!$A$2,IF(AE25&lt;='[4]db fasce di rischio'!$D$4,'[4]db fasce di rischio'!$C$2,IF(AE25&lt;='[4]db fasce di rischio'!$F$4,'[4]db fasce di rischio'!$E$2,IF(AE25&lt;='[4]db fasce di rischio'!$H$4,'[4]db fasce di rischio'!$G$2,"")))))</f>
        <v>--</v>
      </c>
      <c r="AE25" s="109">
        <f t="shared" si="2"/>
        <v>0</v>
      </c>
      <c r="AF25" s="106"/>
      <c r="AG25" s="108" t="str">
        <f>IF(AH25=0,"--",IF(AH25&lt;='db fasce di rischio'!$B$4,'db fasce di rischio'!$A$2,IF(AH25&lt;='db fasce di rischio'!$D$4,'db fasce di rischio'!$C$2,IF(AH25&lt;='db fasce di rischio'!$F$4,'db fasce di rischio'!$E$2,IF(AH25&lt;='db fasce di rischio'!$H$4,'db fasce di rischio'!$G$2,"")))))</f>
        <v>--</v>
      </c>
      <c r="AH25" s="109">
        <f t="shared" si="3"/>
        <v>0</v>
      </c>
      <c r="AI25" s="108" t="str">
        <f t="shared" si="4"/>
        <v>--</v>
      </c>
      <c r="AJ25" s="28"/>
      <c r="AK25" s="28"/>
    </row>
    <row r="26" spans="1:37" ht="51" outlineLevel="1" x14ac:dyDescent="0.2">
      <c r="A26" s="161"/>
      <c r="B26" s="161"/>
      <c r="C26" s="24" t="s">
        <v>30</v>
      </c>
      <c r="D26" s="24" t="s">
        <v>30</v>
      </c>
      <c r="E26" s="24" t="s">
        <v>252</v>
      </c>
      <c r="F26" s="24" t="s">
        <v>662</v>
      </c>
      <c r="G26" s="152" t="str">
        <f t="shared" si="5"/>
        <v>--</v>
      </c>
      <c r="H26" s="109">
        <f t="shared" si="5"/>
        <v>0</v>
      </c>
      <c r="I26" s="25" t="s">
        <v>892</v>
      </c>
      <c r="J26" s="31" t="s">
        <v>293</v>
      </c>
      <c r="K26" s="82" t="s">
        <v>1461</v>
      </c>
      <c r="L26" s="31" t="s">
        <v>31</v>
      </c>
      <c r="M26" s="237" t="s">
        <v>1462</v>
      </c>
      <c r="N26" s="220">
        <v>1</v>
      </c>
      <c r="O26" s="238" t="s">
        <v>1463</v>
      </c>
      <c r="P26" s="237" t="s">
        <v>1465</v>
      </c>
      <c r="Q26" s="161"/>
      <c r="R26" s="105"/>
      <c r="S26" s="106"/>
      <c r="T26" s="106"/>
      <c r="U26" s="106"/>
      <c r="V26" s="105"/>
      <c r="W26" s="107">
        <f t="shared" si="6"/>
        <v>0</v>
      </c>
      <c r="X26" s="106"/>
      <c r="Y26" s="106"/>
      <c r="Z26" s="106"/>
      <c r="AA26" s="106"/>
      <c r="AB26" s="106"/>
      <c r="AC26" s="107">
        <f t="shared" si="7"/>
        <v>0</v>
      </c>
      <c r="AD26" s="108" t="str">
        <f>IF(AE26=0,"--",IF(AE26&lt;='[4]db fasce di rischio'!$B$4,'[4]db fasce di rischio'!$A$2,IF(AE26&lt;='[4]db fasce di rischio'!$D$4,'[4]db fasce di rischio'!$C$2,IF(AE26&lt;='[4]db fasce di rischio'!$F$4,'[4]db fasce di rischio'!$E$2,IF(AE26&lt;='[4]db fasce di rischio'!$H$4,'[4]db fasce di rischio'!$G$2,"")))))</f>
        <v>--</v>
      </c>
      <c r="AE26" s="109">
        <f t="shared" si="2"/>
        <v>0</v>
      </c>
      <c r="AF26" s="106"/>
      <c r="AG26" s="108" t="str">
        <f>IF(AH26=0,"--",IF(AH26&lt;='db fasce di rischio'!$B$4,'db fasce di rischio'!$A$2,IF(AH26&lt;='db fasce di rischio'!$D$4,'db fasce di rischio'!$C$2,IF(AH26&lt;='db fasce di rischio'!$F$4,'db fasce di rischio'!$E$2,IF(AH26&lt;='db fasce di rischio'!$H$4,'db fasce di rischio'!$G$2,"")))))</f>
        <v>--</v>
      </c>
      <c r="AH26" s="109">
        <f t="shared" si="3"/>
        <v>0</v>
      </c>
      <c r="AI26" s="108" t="str">
        <f t="shared" si="4"/>
        <v>--</v>
      </c>
      <c r="AJ26" s="28"/>
      <c r="AK26" s="28"/>
    </row>
    <row r="27" spans="1:37" ht="38.25" outlineLevel="1" x14ac:dyDescent="0.2">
      <c r="A27" s="161"/>
      <c r="B27" s="161"/>
      <c r="C27" s="24" t="s">
        <v>30</v>
      </c>
      <c r="D27" s="24" t="s">
        <v>30</v>
      </c>
      <c r="E27" s="24" t="s">
        <v>250</v>
      </c>
      <c r="F27" s="24" t="s">
        <v>658</v>
      </c>
      <c r="G27" s="152" t="str">
        <f t="shared" si="5"/>
        <v>--</v>
      </c>
      <c r="H27" s="109">
        <f t="shared" si="5"/>
        <v>0</v>
      </c>
      <c r="I27" s="25" t="s">
        <v>892</v>
      </c>
      <c r="J27" s="31" t="s">
        <v>303</v>
      </c>
      <c r="K27" s="83" t="s">
        <v>1461</v>
      </c>
      <c r="L27" s="31" t="s">
        <v>37</v>
      </c>
      <c r="M27" s="237" t="s">
        <v>1462</v>
      </c>
      <c r="N27" s="220">
        <v>1</v>
      </c>
      <c r="O27" s="238" t="s">
        <v>1463</v>
      </c>
      <c r="P27" s="237" t="s">
        <v>1465</v>
      </c>
      <c r="Q27" s="161"/>
      <c r="R27" s="105"/>
      <c r="S27" s="106"/>
      <c r="T27" s="106"/>
      <c r="U27" s="106"/>
      <c r="V27" s="105"/>
      <c r="W27" s="107">
        <f t="shared" si="6"/>
        <v>0</v>
      </c>
      <c r="X27" s="106"/>
      <c r="Y27" s="106"/>
      <c r="Z27" s="106"/>
      <c r="AA27" s="106"/>
      <c r="AB27" s="106"/>
      <c r="AC27" s="107">
        <f t="shared" si="7"/>
        <v>0</v>
      </c>
      <c r="AD27" s="108" t="str">
        <f>IF(AE27=0,"--",IF(AE27&lt;='[4]db fasce di rischio'!$B$4,'[4]db fasce di rischio'!$A$2,IF(AE27&lt;='[4]db fasce di rischio'!$D$4,'[4]db fasce di rischio'!$C$2,IF(AE27&lt;='[4]db fasce di rischio'!$F$4,'[4]db fasce di rischio'!$E$2,IF(AE27&lt;='[4]db fasce di rischio'!$H$4,'[4]db fasce di rischio'!$G$2,"")))))</f>
        <v>--</v>
      </c>
      <c r="AE27" s="109">
        <f t="shared" si="2"/>
        <v>0</v>
      </c>
      <c r="AF27" s="106"/>
      <c r="AG27" s="108" t="str">
        <f>IF(AH27=0,"--",IF(AH27&lt;='db fasce di rischio'!$B$4,'db fasce di rischio'!$A$2,IF(AH27&lt;='db fasce di rischio'!$D$4,'db fasce di rischio'!$C$2,IF(AH27&lt;='db fasce di rischio'!$F$4,'db fasce di rischio'!$E$2,IF(AH27&lt;='db fasce di rischio'!$H$4,'db fasce di rischio'!$G$2,"")))))</f>
        <v>--</v>
      </c>
      <c r="AH27" s="109">
        <f t="shared" si="3"/>
        <v>0</v>
      </c>
      <c r="AI27" s="108" t="str">
        <f t="shared" si="4"/>
        <v>--</v>
      </c>
      <c r="AJ27" s="28"/>
      <c r="AK27" s="28"/>
    </row>
    <row r="28" spans="1:37" ht="25.5" outlineLevel="1" x14ac:dyDescent="0.2">
      <c r="A28" s="161"/>
      <c r="B28" s="161"/>
      <c r="C28" s="24" t="s">
        <v>30</v>
      </c>
      <c r="D28" s="24" t="s">
        <v>30</v>
      </c>
      <c r="E28" s="24" t="s">
        <v>260</v>
      </c>
      <c r="F28" s="24" t="s">
        <v>654</v>
      </c>
      <c r="G28" s="152" t="str">
        <f t="shared" si="5"/>
        <v>--</v>
      </c>
      <c r="H28" s="109">
        <f t="shared" si="5"/>
        <v>0</v>
      </c>
      <c r="I28" s="25" t="s">
        <v>893</v>
      </c>
      <c r="J28" s="31" t="s">
        <v>287</v>
      </c>
      <c r="K28" s="83" t="s">
        <v>1461</v>
      </c>
      <c r="L28" s="31" t="s">
        <v>33</v>
      </c>
      <c r="M28" s="237" t="s">
        <v>1462</v>
      </c>
      <c r="N28" s="220">
        <v>1</v>
      </c>
      <c r="O28" s="238" t="s">
        <v>1463</v>
      </c>
      <c r="P28" s="237" t="s">
        <v>1465</v>
      </c>
      <c r="Q28" s="161"/>
      <c r="R28" s="105"/>
      <c r="S28" s="106"/>
      <c r="T28" s="106"/>
      <c r="U28" s="106"/>
      <c r="V28" s="105"/>
      <c r="W28" s="107">
        <f t="shared" si="6"/>
        <v>0</v>
      </c>
      <c r="X28" s="106"/>
      <c r="Y28" s="106"/>
      <c r="Z28" s="106"/>
      <c r="AA28" s="106"/>
      <c r="AB28" s="106"/>
      <c r="AC28" s="107">
        <f t="shared" si="7"/>
        <v>0</v>
      </c>
      <c r="AD28" s="108" t="str">
        <f>IF(AE28=0,"--",IF(AE28&lt;='[4]db fasce di rischio'!$B$4,'[4]db fasce di rischio'!$A$2,IF(AE28&lt;='[4]db fasce di rischio'!$D$4,'[4]db fasce di rischio'!$C$2,IF(AE28&lt;='[4]db fasce di rischio'!$F$4,'[4]db fasce di rischio'!$E$2,IF(AE28&lt;='[4]db fasce di rischio'!$H$4,'[4]db fasce di rischio'!$G$2,"")))))</f>
        <v>--</v>
      </c>
      <c r="AE28" s="109">
        <f t="shared" si="2"/>
        <v>0</v>
      </c>
      <c r="AF28" s="106"/>
      <c r="AG28" s="108" t="str">
        <f>IF(AH28=0,"--",IF(AH28&lt;='db fasce di rischio'!$B$4,'db fasce di rischio'!$A$2,IF(AH28&lt;='db fasce di rischio'!$D$4,'db fasce di rischio'!$C$2,IF(AH28&lt;='db fasce di rischio'!$F$4,'db fasce di rischio'!$E$2,IF(AH28&lt;='db fasce di rischio'!$H$4,'db fasce di rischio'!$G$2,"")))))</f>
        <v>--</v>
      </c>
      <c r="AH28" s="109">
        <f t="shared" si="3"/>
        <v>0</v>
      </c>
      <c r="AI28" s="108" t="str">
        <f t="shared" si="4"/>
        <v>--</v>
      </c>
      <c r="AJ28" s="28"/>
      <c r="AK28" s="28"/>
    </row>
    <row r="29" spans="1:37" ht="21" outlineLevel="1" x14ac:dyDescent="0.2">
      <c r="A29" s="161"/>
      <c r="B29" s="161"/>
      <c r="C29" s="24" t="s">
        <v>30</v>
      </c>
      <c r="D29" s="24" t="s">
        <v>30</v>
      </c>
      <c r="E29" s="24" t="s">
        <v>30</v>
      </c>
      <c r="F29" s="24" t="s">
        <v>30</v>
      </c>
      <c r="G29" s="152" t="str">
        <f t="shared" si="5"/>
        <v>--</v>
      </c>
      <c r="H29" s="109">
        <f t="shared" si="5"/>
        <v>0</v>
      </c>
      <c r="I29" s="25" t="s">
        <v>30</v>
      </c>
      <c r="J29" s="31" t="s">
        <v>30</v>
      </c>
      <c r="K29" s="83"/>
      <c r="L29" s="31"/>
      <c r="M29" s="24"/>
      <c r="N29" s="24"/>
      <c r="O29" s="24"/>
      <c r="P29" s="24"/>
      <c r="Q29" s="161"/>
      <c r="R29" s="105"/>
      <c r="S29" s="106"/>
      <c r="T29" s="106"/>
      <c r="U29" s="106"/>
      <c r="V29" s="105"/>
      <c r="W29" s="107">
        <f t="shared" si="6"/>
        <v>0</v>
      </c>
      <c r="X29" s="106"/>
      <c r="Y29" s="106"/>
      <c r="Z29" s="106"/>
      <c r="AA29" s="106"/>
      <c r="AB29" s="106"/>
      <c r="AC29" s="107">
        <f t="shared" si="7"/>
        <v>0</v>
      </c>
      <c r="AD29" s="108" t="str">
        <f>IF(AE29=0,"--",IF(AE29&lt;='[4]db fasce di rischio'!$B$4,'[4]db fasce di rischio'!$A$2,IF(AE29&lt;='[4]db fasce di rischio'!$D$4,'[4]db fasce di rischio'!$C$2,IF(AE29&lt;='[4]db fasce di rischio'!$F$4,'[4]db fasce di rischio'!$E$2,IF(AE29&lt;='[4]db fasce di rischio'!$H$4,'[4]db fasce di rischio'!$G$2,"")))))</f>
        <v>--</v>
      </c>
      <c r="AE29" s="109">
        <f t="shared" si="2"/>
        <v>0</v>
      </c>
      <c r="AF29" s="106"/>
      <c r="AG29" s="108" t="str">
        <f>IF(AH29=0,"--",IF(AH29&lt;='db fasce di rischio'!$B$4,'db fasce di rischio'!$A$2,IF(AH29&lt;='db fasce di rischio'!$D$4,'db fasce di rischio'!$C$2,IF(AH29&lt;='db fasce di rischio'!$F$4,'db fasce di rischio'!$E$2,IF(AH29&lt;='db fasce di rischio'!$H$4,'db fasce di rischio'!$G$2,"")))))</f>
        <v>--</v>
      </c>
      <c r="AH29" s="109">
        <f t="shared" si="3"/>
        <v>0</v>
      </c>
      <c r="AI29" s="108" t="str">
        <f t="shared" si="4"/>
        <v>--</v>
      </c>
      <c r="AJ29" s="28"/>
      <c r="AK29" s="28"/>
    </row>
    <row r="30" spans="1:37" ht="21" outlineLevel="1" x14ac:dyDescent="0.2">
      <c r="A30" s="161"/>
      <c r="B30" s="161"/>
      <c r="C30" s="24" t="s">
        <v>30</v>
      </c>
      <c r="D30" s="24" t="s">
        <v>30</v>
      </c>
      <c r="E30" s="24" t="s">
        <v>30</v>
      </c>
      <c r="F30" s="24" t="s">
        <v>30</v>
      </c>
      <c r="G30" s="152" t="str">
        <f t="shared" si="5"/>
        <v>--</v>
      </c>
      <c r="H30" s="109">
        <f t="shared" si="5"/>
        <v>0</v>
      </c>
      <c r="I30" s="25" t="s">
        <v>30</v>
      </c>
      <c r="J30" s="31" t="s">
        <v>30</v>
      </c>
      <c r="K30" s="83"/>
      <c r="L30" s="31"/>
      <c r="M30" s="24"/>
      <c r="N30" s="24"/>
      <c r="O30" s="24"/>
      <c r="P30" s="24"/>
      <c r="Q30" s="161"/>
      <c r="R30" s="105"/>
      <c r="S30" s="106"/>
      <c r="T30" s="106"/>
      <c r="U30" s="106"/>
      <c r="V30" s="105"/>
      <c r="W30" s="107">
        <f t="shared" si="6"/>
        <v>0</v>
      </c>
      <c r="X30" s="106"/>
      <c r="Y30" s="106"/>
      <c r="Z30" s="106"/>
      <c r="AA30" s="106"/>
      <c r="AB30" s="106"/>
      <c r="AC30" s="107">
        <f t="shared" si="7"/>
        <v>0</v>
      </c>
      <c r="AD30" s="108" t="str">
        <f>IF(AE30=0,"--",IF(AE30&lt;='[4]db fasce di rischio'!$B$4,'[4]db fasce di rischio'!$A$2,IF(AE30&lt;='[4]db fasce di rischio'!$D$4,'[4]db fasce di rischio'!$C$2,IF(AE30&lt;='[4]db fasce di rischio'!$F$4,'[4]db fasce di rischio'!$E$2,IF(AE30&lt;='[4]db fasce di rischio'!$H$4,'[4]db fasce di rischio'!$G$2,"")))))</f>
        <v>--</v>
      </c>
      <c r="AE30" s="109">
        <f t="shared" si="2"/>
        <v>0</v>
      </c>
      <c r="AF30" s="106"/>
      <c r="AG30" s="108" t="str">
        <f>IF(AH30=0,"--",IF(AH30&lt;='db fasce di rischio'!$B$4,'db fasce di rischio'!$A$2,IF(AH30&lt;='db fasce di rischio'!$D$4,'db fasce di rischio'!$C$2,IF(AH30&lt;='db fasce di rischio'!$F$4,'db fasce di rischio'!$E$2,IF(AH30&lt;='db fasce di rischio'!$H$4,'db fasce di rischio'!$G$2,"")))))</f>
        <v>--</v>
      </c>
      <c r="AH30" s="109">
        <f t="shared" si="3"/>
        <v>0</v>
      </c>
      <c r="AI30" s="108" t="str">
        <f t="shared" si="4"/>
        <v>--</v>
      </c>
      <c r="AJ30" s="28"/>
      <c r="AK30" s="28"/>
    </row>
    <row r="31" spans="1:37" ht="21" outlineLevel="1" x14ac:dyDescent="0.2">
      <c r="A31" s="161"/>
      <c r="B31" s="161"/>
      <c r="C31" s="24" t="s">
        <v>30</v>
      </c>
      <c r="D31" s="24" t="s">
        <v>30</v>
      </c>
      <c r="E31" s="24" t="s">
        <v>30</v>
      </c>
      <c r="F31" s="24" t="s">
        <v>30</v>
      </c>
      <c r="G31" s="152" t="str">
        <f t="shared" si="5"/>
        <v>--</v>
      </c>
      <c r="H31" s="109">
        <f t="shared" si="5"/>
        <v>0</v>
      </c>
      <c r="I31" s="25" t="s">
        <v>30</v>
      </c>
      <c r="J31" s="31" t="s">
        <v>30</v>
      </c>
      <c r="K31" s="82"/>
      <c r="L31" s="31"/>
      <c r="M31" s="24"/>
      <c r="N31" s="24"/>
      <c r="O31" s="24"/>
      <c r="P31" s="24"/>
      <c r="Q31" s="161"/>
      <c r="R31" s="105"/>
      <c r="S31" s="106"/>
      <c r="T31" s="106"/>
      <c r="U31" s="106"/>
      <c r="V31" s="105"/>
      <c r="W31" s="107">
        <f t="shared" si="6"/>
        <v>0</v>
      </c>
      <c r="X31" s="106"/>
      <c r="Y31" s="106"/>
      <c r="Z31" s="106"/>
      <c r="AA31" s="106"/>
      <c r="AB31" s="106"/>
      <c r="AC31" s="107">
        <f t="shared" si="7"/>
        <v>0</v>
      </c>
      <c r="AD31" s="108" t="str">
        <f>IF(AE31=0,"--",IF(AE31&lt;='[4]db fasce di rischio'!$B$4,'[4]db fasce di rischio'!$A$2,IF(AE31&lt;='[4]db fasce di rischio'!$D$4,'[4]db fasce di rischio'!$C$2,IF(AE31&lt;='[4]db fasce di rischio'!$F$4,'[4]db fasce di rischio'!$E$2,IF(AE31&lt;='[4]db fasce di rischio'!$H$4,'[4]db fasce di rischio'!$G$2,"")))))</f>
        <v>--</v>
      </c>
      <c r="AE31" s="109">
        <f t="shared" si="2"/>
        <v>0</v>
      </c>
      <c r="AF31" s="106"/>
      <c r="AG31" s="108" t="str">
        <f>IF(AH31=0,"--",IF(AH31&lt;='db fasce di rischio'!$B$4,'db fasce di rischio'!$A$2,IF(AH31&lt;='db fasce di rischio'!$D$4,'db fasce di rischio'!$C$2,IF(AH31&lt;='db fasce di rischio'!$F$4,'db fasce di rischio'!$E$2,IF(AH31&lt;='db fasce di rischio'!$H$4,'db fasce di rischio'!$G$2,"")))))</f>
        <v>--</v>
      </c>
      <c r="AH31" s="109">
        <f t="shared" si="3"/>
        <v>0</v>
      </c>
      <c r="AI31" s="108" t="str">
        <f t="shared" si="4"/>
        <v>--</v>
      </c>
      <c r="AJ31" s="28"/>
      <c r="AK31" s="28"/>
    </row>
    <row r="32" spans="1:37" ht="21" outlineLevel="1" x14ac:dyDescent="0.2">
      <c r="A32" s="161"/>
      <c r="B32" s="161"/>
      <c r="C32" s="24" t="s">
        <v>30</v>
      </c>
      <c r="D32" s="24" t="s">
        <v>30</v>
      </c>
      <c r="E32" s="24" t="s">
        <v>30</v>
      </c>
      <c r="F32" s="24" t="s">
        <v>30</v>
      </c>
      <c r="G32" s="152" t="str">
        <f t="shared" si="5"/>
        <v>--</v>
      </c>
      <c r="H32" s="109">
        <f t="shared" si="5"/>
        <v>0</v>
      </c>
      <c r="I32" s="25" t="s">
        <v>30</v>
      </c>
      <c r="J32" s="31" t="s">
        <v>30</v>
      </c>
      <c r="K32" s="82"/>
      <c r="L32" s="31"/>
      <c r="M32" s="24"/>
      <c r="N32" s="24"/>
      <c r="O32" s="24"/>
      <c r="P32" s="26"/>
      <c r="Q32" s="161"/>
      <c r="R32" s="105"/>
      <c r="S32" s="106"/>
      <c r="T32" s="106"/>
      <c r="U32" s="106"/>
      <c r="V32" s="105"/>
      <c r="W32" s="107">
        <f t="shared" si="6"/>
        <v>0</v>
      </c>
      <c r="X32" s="106"/>
      <c r="Y32" s="106"/>
      <c r="Z32" s="106"/>
      <c r="AA32" s="106"/>
      <c r="AB32" s="106"/>
      <c r="AC32" s="107">
        <f t="shared" si="7"/>
        <v>0</v>
      </c>
      <c r="AD32" s="108" t="str">
        <f>IF(AE32=0,"--",IF(AE32&lt;='[4]db fasce di rischio'!$B$4,'[4]db fasce di rischio'!$A$2,IF(AE32&lt;='[4]db fasce di rischio'!$D$4,'[4]db fasce di rischio'!$C$2,IF(AE32&lt;='[4]db fasce di rischio'!$F$4,'[4]db fasce di rischio'!$E$2,IF(AE32&lt;='[4]db fasce di rischio'!$H$4,'[4]db fasce di rischio'!$G$2,"")))))</f>
        <v>--</v>
      </c>
      <c r="AE32" s="109">
        <f t="shared" si="2"/>
        <v>0</v>
      </c>
      <c r="AF32" s="106"/>
      <c r="AG32" s="108" t="str">
        <f>IF(AH32=0,"--",IF(AH32&lt;='db fasce di rischio'!$B$4,'db fasce di rischio'!$A$2,IF(AH32&lt;='db fasce di rischio'!$D$4,'db fasce di rischio'!$C$2,IF(AH32&lt;='db fasce di rischio'!$F$4,'db fasce di rischio'!$E$2,IF(AH32&lt;='db fasce di rischio'!$H$4,'db fasce di rischio'!$G$2,"")))))</f>
        <v>--</v>
      </c>
      <c r="AH32" s="109">
        <f t="shared" si="3"/>
        <v>0</v>
      </c>
      <c r="AI32" s="108" t="str">
        <f t="shared" si="4"/>
        <v>--</v>
      </c>
      <c r="AJ32" s="28"/>
      <c r="AK32" s="28"/>
    </row>
    <row r="33" spans="1:37" ht="21" outlineLevel="1" x14ac:dyDescent="0.2">
      <c r="A33" s="161"/>
      <c r="B33" s="161"/>
      <c r="C33" s="24" t="s">
        <v>30</v>
      </c>
      <c r="D33" s="24" t="s">
        <v>30</v>
      </c>
      <c r="E33" s="24" t="s">
        <v>30</v>
      </c>
      <c r="F33" s="24" t="s">
        <v>30</v>
      </c>
      <c r="G33" s="152" t="str">
        <f t="shared" si="5"/>
        <v>--</v>
      </c>
      <c r="H33" s="109">
        <f t="shared" si="5"/>
        <v>0</v>
      </c>
      <c r="I33" s="25" t="s">
        <v>30</v>
      </c>
      <c r="J33" s="31" t="s">
        <v>30</v>
      </c>
      <c r="K33" s="82"/>
      <c r="L33" s="31"/>
      <c r="M33" s="24"/>
      <c r="N33" s="24"/>
      <c r="O33" s="24"/>
      <c r="P33" s="27"/>
      <c r="Q33" s="161"/>
      <c r="R33" s="105"/>
      <c r="S33" s="106"/>
      <c r="T33" s="106"/>
      <c r="U33" s="106"/>
      <c r="V33" s="105"/>
      <c r="W33" s="107">
        <f t="shared" si="6"/>
        <v>0</v>
      </c>
      <c r="X33" s="106"/>
      <c r="Y33" s="106"/>
      <c r="Z33" s="106"/>
      <c r="AA33" s="106"/>
      <c r="AB33" s="106"/>
      <c r="AC33" s="107">
        <f t="shared" si="7"/>
        <v>0</v>
      </c>
      <c r="AD33" s="108" t="str">
        <f>IF(AE33=0,"--",IF(AE33&lt;='[4]db fasce di rischio'!$B$4,'[4]db fasce di rischio'!$A$2,IF(AE33&lt;='[4]db fasce di rischio'!$D$4,'[4]db fasce di rischio'!$C$2,IF(AE33&lt;='[4]db fasce di rischio'!$F$4,'[4]db fasce di rischio'!$E$2,IF(AE33&lt;='[4]db fasce di rischio'!$H$4,'[4]db fasce di rischio'!$G$2,"")))))</f>
        <v>--</v>
      </c>
      <c r="AE33" s="109">
        <f t="shared" si="2"/>
        <v>0</v>
      </c>
      <c r="AF33" s="106"/>
      <c r="AG33" s="108" t="str">
        <f>IF(AH33=0,"--",IF(AH33&lt;='db fasce di rischio'!$B$4,'db fasce di rischio'!$A$2,IF(AH33&lt;='db fasce di rischio'!$D$4,'db fasce di rischio'!$C$2,IF(AH33&lt;='db fasce di rischio'!$F$4,'db fasce di rischio'!$E$2,IF(AH33&lt;='db fasce di rischio'!$H$4,'db fasce di rischio'!$G$2,"")))))</f>
        <v>--</v>
      </c>
      <c r="AH33" s="109">
        <f t="shared" si="3"/>
        <v>0</v>
      </c>
      <c r="AI33" s="108" t="str">
        <f t="shared" si="4"/>
        <v>--</v>
      </c>
      <c r="AJ33" s="28"/>
      <c r="AK33" s="28"/>
    </row>
    <row r="34" spans="1:37" ht="21" x14ac:dyDescent="0.2">
      <c r="A34" s="160"/>
      <c r="B34" s="160"/>
      <c r="C34" s="87"/>
      <c r="D34" s="87"/>
      <c r="E34" s="87"/>
      <c r="F34" s="87"/>
      <c r="G34" s="87"/>
      <c r="H34" s="87"/>
      <c r="I34" s="87"/>
      <c r="J34" s="87"/>
      <c r="K34" s="168"/>
      <c r="L34" s="87"/>
      <c r="M34" s="87"/>
      <c r="N34" s="87"/>
      <c r="O34" s="87"/>
      <c r="P34" s="87"/>
      <c r="Q34" s="160"/>
      <c r="R34" s="28"/>
      <c r="S34" s="28"/>
      <c r="T34" s="28"/>
      <c r="U34" s="28"/>
      <c r="V34" s="28"/>
      <c r="W34" s="28"/>
      <c r="X34" s="28"/>
      <c r="Y34" s="28"/>
      <c r="Z34" s="28"/>
      <c r="AA34" s="28"/>
      <c r="AB34" s="28"/>
      <c r="AC34" s="28"/>
      <c r="AD34" s="28"/>
      <c r="AE34" s="28"/>
      <c r="AF34" s="28"/>
      <c r="AG34" s="28"/>
      <c r="AH34" s="28"/>
      <c r="AI34" s="28"/>
      <c r="AJ34" s="28"/>
      <c r="AK34" s="28"/>
    </row>
    <row r="35" spans="1:37" ht="90.6" customHeight="1" x14ac:dyDescent="0.2">
      <c r="A35" s="29"/>
      <c r="B35" s="29"/>
      <c r="C35" s="30" t="s">
        <v>665</v>
      </c>
      <c r="D35" s="30"/>
      <c r="E35" s="28"/>
      <c r="F35" s="28"/>
      <c r="G35" s="28"/>
      <c r="H35" s="28"/>
      <c r="I35" s="28"/>
      <c r="J35" s="28"/>
      <c r="K35" s="80"/>
      <c r="L35" s="28"/>
      <c r="M35" s="28"/>
      <c r="N35" s="28"/>
      <c r="O35" s="79" t="s">
        <v>6</v>
      </c>
      <c r="P35" s="79" t="s">
        <v>666</v>
      </c>
      <c r="Q35" s="28"/>
      <c r="R35" s="192" t="str">
        <f>'Val testo - PNA 2019'!$A$4</f>
        <v>Livello di interesse “esterno”(1.1)</v>
      </c>
      <c r="S35" s="192" t="str">
        <f>'Val testo - PNA 2019'!$A$12</f>
        <v>Grado di discrezionalità del decisore interno alla PA rispetto al processo (1.2)</v>
      </c>
      <c r="T35" s="192" t="str">
        <f>'Val testo - PNA 2019'!$A$20</f>
        <v>Manifestazione di eventi corruttivi o di maladministration in passato (1.3)</v>
      </c>
      <c r="U35" s="192" t="str">
        <f>'Val testo - PNA 2019'!$A$28</f>
        <v>Complessità/opacità del processo decisionale (1.4)</v>
      </c>
      <c r="V35" s="192" t="str">
        <f>'Val testo - PNA 2019'!$A$36</f>
        <v>Livello di collaborazione del responsabile del processo (1.5)</v>
      </c>
      <c r="W35" s="193" t="s">
        <v>1276</v>
      </c>
      <c r="X35" s="192" t="str">
        <f>'Val testo - PNA 2019'!$A$46</f>
        <v>Impatto organizzativo (2.1)</v>
      </c>
      <c r="Y35" s="192" t="str">
        <f>'Val testo - PNA 2019'!$A$54</f>
        <v>Impatto derivante dalla definizione dei ruoli/responsabilità (2.2)</v>
      </c>
      <c r="Z35" s="192" t="str">
        <f>'Val testo - PNA 2019'!$A$62</f>
        <v>Impatto economico (2.3)</v>
      </c>
      <c r="AA35" s="192" t="str">
        <f>'Val testo - PNA 2019'!$A$70</f>
        <v>Impatto reputazionale (2.4)</v>
      </c>
      <c r="AB35" s="192" t="str">
        <f>'Val testo - PNA 2019'!$A$78</f>
        <v>Impatto organizzativo, economico e sull'immagine (2.5)</v>
      </c>
      <c r="AC35" s="193" t="s">
        <v>1276</v>
      </c>
      <c r="AD35" s="194" t="s">
        <v>1277</v>
      </c>
      <c r="AE35" s="194" t="s">
        <v>1278</v>
      </c>
      <c r="AF35" s="174" t="s">
        <v>1382</v>
      </c>
      <c r="AG35" s="173" t="s">
        <v>1303</v>
      </c>
      <c r="AH35" s="173" t="s">
        <v>1304</v>
      </c>
      <c r="AI35" s="175" t="s">
        <v>1387</v>
      </c>
      <c r="AJ35" s="28"/>
      <c r="AK35" s="28"/>
    </row>
    <row r="36" spans="1:37" ht="30.6" customHeight="1" x14ac:dyDescent="0.2">
      <c r="A36" s="160"/>
      <c r="B36" s="160">
        <v>2</v>
      </c>
      <c r="C36" s="265" t="s">
        <v>1257</v>
      </c>
      <c r="D36" s="266"/>
      <c r="E36" s="267"/>
      <c r="F36" s="270" t="s">
        <v>1508</v>
      </c>
      <c r="G36" s="270"/>
      <c r="H36" s="270"/>
      <c r="I36" s="270"/>
      <c r="J36" s="45" t="s">
        <v>11</v>
      </c>
      <c r="K36" s="271" t="s">
        <v>1488</v>
      </c>
      <c r="L36" s="271"/>
      <c r="M36" s="37"/>
      <c r="N36" s="153" t="s">
        <v>667</v>
      </c>
      <c r="O36" s="154" t="str">
        <f>IF(P36=0,"--",IF(P36&lt;='db fasce di rischio'!$B$4,'db fasce di rischio'!$A$2,IF(P36&lt;='db fasce di rischio'!$D$4,'db fasce di rischio'!$C$2,IF(P36&lt;='db fasce di rischio'!$F$4,'db fasce di rischio'!$E$2,IF(P36&lt;='db fasce di rischio'!$H$4,'db fasce di rischio'!$G$2,"")))))</f>
        <v>Medio</v>
      </c>
      <c r="P36" s="155">
        <f>IF(AH36=0,MAX(AH36:AH54),AH36)</f>
        <v>8.16</v>
      </c>
      <c r="Q36" s="160"/>
      <c r="R36" s="105"/>
      <c r="S36" s="106"/>
      <c r="T36" s="106"/>
      <c r="U36" s="106"/>
      <c r="V36" s="105"/>
      <c r="W36" s="107">
        <f>SUM(R36:V36)/5</f>
        <v>0</v>
      </c>
      <c r="X36" s="106"/>
      <c r="Y36" s="106"/>
      <c r="Z36" s="106"/>
      <c r="AA36" s="106"/>
      <c r="AB36" s="106"/>
      <c r="AC36" s="107">
        <f>SUM(X36:AB36)/5</f>
        <v>0</v>
      </c>
      <c r="AD36" s="108" t="str">
        <f>IF(AE36=0,"--",IF(AE36&lt;='[4]db fasce di rischio'!$B$4,'[4]db fasce di rischio'!$A$2,IF(AE36&lt;='[4]db fasce di rischio'!$D$4,'[4]db fasce di rischio'!$C$2,IF(AE36&lt;='[4]db fasce di rischio'!$F$4,'[4]db fasce di rischio'!$E$2,IF(AE36&lt;='[4]db fasce di rischio'!$H$4,'[4]db fasce di rischio'!$G$2,"")))))</f>
        <v>--</v>
      </c>
      <c r="AE36" s="109">
        <f>W36*AC36</f>
        <v>0</v>
      </c>
      <c r="AF36" s="106"/>
      <c r="AG36" s="108" t="str">
        <f>IF(AH36=0,"--",IF(AH36&lt;='db fasce di rischio'!$B$4,'db fasce di rischio'!$A$2,IF(AH36&lt;='db fasce di rischio'!$D$4,'db fasce di rischio'!$C$2,IF(AH36&lt;='db fasce di rischio'!$F$4,'db fasce di rischio'!$E$2,IF(AH36&lt;='db fasce di rischio'!$H$4,'db fasce di rischio'!$G$2,"")))))</f>
        <v>Medio</v>
      </c>
      <c r="AH36" s="109">
        <f>IF(MAX(AH40:AH54)&gt;(AF36*AE36),MAX(AH40:AH54),AF36*AE36)</f>
        <v>8.16</v>
      </c>
      <c r="AI36" s="108" t="str">
        <f>AG36</f>
        <v>Medio</v>
      </c>
      <c r="AJ36" s="28"/>
      <c r="AK36" s="28"/>
    </row>
    <row r="37" spans="1:37" ht="59.45" customHeight="1" x14ac:dyDescent="0.2">
      <c r="A37" s="160"/>
      <c r="B37" s="160"/>
      <c r="C37" s="268"/>
      <c r="D37" s="269"/>
      <c r="E37" s="269"/>
      <c r="F37" s="164"/>
      <c r="G37" s="164"/>
      <c r="H37" s="164"/>
      <c r="I37" s="164"/>
      <c r="J37" s="164"/>
      <c r="K37" s="164"/>
      <c r="L37" s="164"/>
      <c r="M37" s="165"/>
      <c r="N37" s="272" t="s">
        <v>1509</v>
      </c>
      <c r="O37" s="272"/>
      <c r="P37" s="272"/>
      <c r="Q37" s="160"/>
      <c r="R37" s="160"/>
      <c r="S37" s="28"/>
      <c r="T37" s="28"/>
      <c r="U37" s="28"/>
      <c r="V37" s="28"/>
      <c r="W37" s="28"/>
      <c r="X37" s="28"/>
      <c r="Y37" s="28"/>
      <c r="Z37" s="28"/>
      <c r="AA37" s="28"/>
      <c r="AB37" s="28"/>
      <c r="AC37" s="28"/>
      <c r="AD37" s="28"/>
      <c r="AE37" s="28"/>
      <c r="AF37" s="28"/>
      <c r="AG37" s="28"/>
      <c r="AH37" s="28"/>
      <c r="AI37" s="28"/>
      <c r="AJ37" s="28"/>
      <c r="AK37" s="28"/>
    </row>
    <row r="38" spans="1:37" ht="31.5" customHeight="1" outlineLevel="1" x14ac:dyDescent="0.2">
      <c r="A38" s="160"/>
      <c r="B38" s="160"/>
      <c r="C38" s="260" t="s">
        <v>1256</v>
      </c>
      <c r="D38" s="261"/>
      <c r="E38" s="151"/>
      <c r="F38" s="151"/>
      <c r="G38" s="151"/>
      <c r="H38" s="151"/>
      <c r="I38" s="151"/>
      <c r="J38" s="151"/>
      <c r="K38" s="150"/>
      <c r="L38" s="151"/>
      <c r="M38" s="156">
        <f>SUM(I25:I33)</f>
        <v>0</v>
      </c>
      <c r="N38" s="157"/>
      <c r="O38" s="157"/>
      <c r="P38" s="157"/>
      <c r="Q38" s="160"/>
      <c r="R38" s="160"/>
      <c r="S38" s="28"/>
      <c r="T38" s="28"/>
      <c r="U38" s="28"/>
      <c r="V38" s="28"/>
      <c r="W38" s="28"/>
      <c r="X38" s="28"/>
      <c r="Y38" s="28"/>
      <c r="Z38" s="28"/>
      <c r="AA38" s="28"/>
      <c r="AB38" s="28"/>
      <c r="AC38" s="28"/>
      <c r="AD38" s="28"/>
      <c r="AE38" s="28"/>
      <c r="AF38" s="28"/>
      <c r="AG38" s="28"/>
      <c r="AH38" s="28"/>
      <c r="AI38" s="28"/>
      <c r="AJ38" s="28"/>
      <c r="AK38" s="28"/>
    </row>
    <row r="39" spans="1:37" ht="81.95" customHeight="1" outlineLevel="1" x14ac:dyDescent="0.2">
      <c r="A39" s="161"/>
      <c r="B39" s="161"/>
      <c r="C39" s="22" t="s">
        <v>905</v>
      </c>
      <c r="D39" s="22" t="s">
        <v>906</v>
      </c>
      <c r="E39" s="22" t="s">
        <v>971</v>
      </c>
      <c r="F39" s="22" t="s">
        <v>970</v>
      </c>
      <c r="G39" s="262" t="s">
        <v>1299</v>
      </c>
      <c r="H39" s="263"/>
      <c r="I39" s="22" t="s">
        <v>969</v>
      </c>
      <c r="J39" s="22" t="s">
        <v>907</v>
      </c>
      <c r="K39" s="45" t="s">
        <v>972</v>
      </c>
      <c r="L39" s="45" t="s">
        <v>908</v>
      </c>
      <c r="M39" s="22" t="s">
        <v>630</v>
      </c>
      <c r="N39" s="22" t="s">
        <v>668</v>
      </c>
      <c r="O39" s="22" t="s">
        <v>669</v>
      </c>
      <c r="P39" s="22" t="s">
        <v>670</v>
      </c>
      <c r="Q39" s="161"/>
      <c r="R39" s="192" t="str">
        <f>'Val testo - PNA 2019'!$A$4</f>
        <v>Livello di interesse “esterno”(1.1)</v>
      </c>
      <c r="S39" s="192" t="str">
        <f>'Val testo - PNA 2019'!$A$12</f>
        <v>Grado di discrezionalità del decisore interno alla PA rispetto al processo (1.2)</v>
      </c>
      <c r="T39" s="192" t="str">
        <f>'Val testo - PNA 2019'!$A$20</f>
        <v>Manifestazione di eventi corruttivi o di maladministration in passato (1.3)</v>
      </c>
      <c r="U39" s="192" t="str">
        <f>'Val testo - PNA 2019'!$A$28</f>
        <v>Complessità/opacità del processo decisionale (1.4)</v>
      </c>
      <c r="V39" s="192" t="str">
        <f>'Val testo - PNA 2019'!$A$36</f>
        <v>Livello di collaborazione del responsabile del processo (1.5)</v>
      </c>
      <c r="W39" s="193" t="s">
        <v>1276</v>
      </c>
      <c r="X39" s="192" t="str">
        <f>'Val testo - PNA 2019'!$A$46</f>
        <v>Impatto organizzativo (2.1)</v>
      </c>
      <c r="Y39" s="192" t="str">
        <f>'Val testo - PNA 2019'!$A$54</f>
        <v>Impatto derivante dalla definizione dei ruoli/responsabilità (2.2)</v>
      </c>
      <c r="Z39" s="192" t="str">
        <f>'Val testo - PNA 2019'!$A$62</f>
        <v>Impatto economico (2.3)</v>
      </c>
      <c r="AA39" s="192" t="str">
        <f>'Val testo - PNA 2019'!$A$70</f>
        <v>Impatto reputazionale (2.4)</v>
      </c>
      <c r="AB39" s="192" t="str">
        <f>'Val testo - PNA 2019'!$A$78</f>
        <v>Impatto organizzativo, economico e sull'immagine (2.5)</v>
      </c>
      <c r="AC39" s="193" t="s">
        <v>1276</v>
      </c>
      <c r="AD39" s="194" t="s">
        <v>1277</v>
      </c>
      <c r="AE39" s="194" t="s">
        <v>1278</v>
      </c>
      <c r="AF39" s="174" t="s">
        <v>1382</v>
      </c>
      <c r="AG39" s="173" t="s">
        <v>1303</v>
      </c>
      <c r="AH39" s="22" t="s">
        <v>1293</v>
      </c>
      <c r="AI39" s="22" t="s">
        <v>1387</v>
      </c>
      <c r="AJ39" s="28"/>
      <c r="AK39" s="28"/>
    </row>
    <row r="40" spans="1:37" ht="41.25" customHeight="1" outlineLevel="1" x14ac:dyDescent="0.2">
      <c r="A40" s="161"/>
      <c r="B40" s="161"/>
      <c r="C40" s="219" t="s">
        <v>1508</v>
      </c>
      <c r="D40" s="24" t="s">
        <v>30</v>
      </c>
      <c r="E40" s="24" t="s">
        <v>262</v>
      </c>
      <c r="F40" s="24" t="s">
        <v>654</v>
      </c>
      <c r="G40" s="152" t="str">
        <f>AG40</f>
        <v>Medio</v>
      </c>
      <c r="H40" s="109">
        <f>AH40</f>
        <v>8.16</v>
      </c>
      <c r="I40" s="25" t="s">
        <v>892</v>
      </c>
      <c r="J40" s="31" t="s">
        <v>287</v>
      </c>
      <c r="K40" s="82" t="s">
        <v>1461</v>
      </c>
      <c r="L40" s="31" t="s">
        <v>33</v>
      </c>
      <c r="M40" s="238" t="s">
        <v>1462</v>
      </c>
      <c r="N40" s="220">
        <v>1</v>
      </c>
      <c r="O40" s="239" t="s">
        <v>1463</v>
      </c>
      <c r="P40" s="24" t="s">
        <v>1465</v>
      </c>
      <c r="Q40" s="161"/>
      <c r="R40" s="105">
        <v>5</v>
      </c>
      <c r="S40" s="106">
        <v>4</v>
      </c>
      <c r="T40" s="106">
        <v>1</v>
      </c>
      <c r="U40" s="106">
        <v>4</v>
      </c>
      <c r="V40" s="105">
        <v>3</v>
      </c>
      <c r="W40" s="107">
        <f>SUM(R40:V40)/5</f>
        <v>3.4</v>
      </c>
      <c r="X40" s="106">
        <v>5</v>
      </c>
      <c r="Y40" s="106">
        <v>4</v>
      </c>
      <c r="Z40" s="106">
        <v>4</v>
      </c>
      <c r="AA40" s="106">
        <v>3</v>
      </c>
      <c r="AB40" s="106">
        <v>4</v>
      </c>
      <c r="AC40" s="107">
        <f>SUM(X40:AB40)/5</f>
        <v>4</v>
      </c>
      <c r="AD40" s="108" t="str">
        <f>IF(AE40=0,"--",IF(AE40&lt;='[4]db fasce di rischio'!$B$4,'[4]db fasce di rischio'!$A$2,IF(AE40&lt;='[4]db fasce di rischio'!$D$4,'[4]db fasce di rischio'!$C$2,IF(AE40&lt;='[4]db fasce di rischio'!$F$4,'[4]db fasce di rischio'!$E$2,IF(AE40&lt;='[4]db fasce di rischio'!$H$4,'[4]db fasce di rischio'!$G$2,"")))))</f>
        <v>Medio-Alto</v>
      </c>
      <c r="AE40" s="109">
        <f t="shared" ref="AE40:AE54" si="8">W40*AC40</f>
        <v>13.6</v>
      </c>
      <c r="AF40" s="106">
        <v>0.6</v>
      </c>
      <c r="AG40" s="108" t="str">
        <f>IF(AH40=0,"--",IF(AH40&lt;='db fasce di rischio'!$B$4,'db fasce di rischio'!$A$2,IF(AH40&lt;='db fasce di rischio'!$D$4,'db fasce di rischio'!$C$2,IF(AH40&lt;='db fasce di rischio'!$F$4,'db fasce di rischio'!$E$2,IF(AH40&lt;='db fasce di rischio'!$H$4,'db fasce di rischio'!$G$2,"")))))</f>
        <v>Medio</v>
      </c>
      <c r="AH40" s="109">
        <f t="shared" ref="AH40:AH54" si="9">AF40*AE40</f>
        <v>8.16</v>
      </c>
      <c r="AI40" s="108" t="str">
        <f t="shared" ref="AI40:AI54" si="10">AG40</f>
        <v>Medio</v>
      </c>
      <c r="AJ40" s="28"/>
      <c r="AK40" s="28"/>
    </row>
    <row r="41" spans="1:37" ht="38.25" outlineLevel="1" x14ac:dyDescent="0.2">
      <c r="A41" s="161"/>
      <c r="B41" s="161"/>
      <c r="C41" s="24" t="s">
        <v>30</v>
      </c>
      <c r="D41" s="24" t="s">
        <v>30</v>
      </c>
      <c r="E41" s="24" t="s">
        <v>250</v>
      </c>
      <c r="F41" s="24" t="s">
        <v>658</v>
      </c>
      <c r="G41" s="152" t="str">
        <f t="shared" ref="G41:G54" si="11">AG41</f>
        <v>--</v>
      </c>
      <c r="H41" s="109">
        <f t="shared" ref="H41:H54" si="12">AH41</f>
        <v>0</v>
      </c>
      <c r="I41" s="25" t="s">
        <v>1291</v>
      </c>
      <c r="J41" s="31" t="s">
        <v>303</v>
      </c>
      <c r="K41" s="82" t="s">
        <v>1461</v>
      </c>
      <c r="L41" s="31" t="s">
        <v>37</v>
      </c>
      <c r="M41" s="238" t="s">
        <v>1462</v>
      </c>
      <c r="N41" s="220">
        <v>1</v>
      </c>
      <c r="O41" s="239" t="s">
        <v>1463</v>
      </c>
      <c r="P41" s="24" t="s">
        <v>1465</v>
      </c>
      <c r="Q41" s="161"/>
      <c r="R41" s="105"/>
      <c r="S41" s="106"/>
      <c r="T41" s="106"/>
      <c r="U41" s="106"/>
      <c r="V41" s="105"/>
      <c r="W41" s="107">
        <f t="shared" ref="W41:W54" si="13">SUM(R41:V41)/5</f>
        <v>0</v>
      </c>
      <c r="X41" s="106"/>
      <c r="Y41" s="106"/>
      <c r="Z41" s="106"/>
      <c r="AA41" s="106"/>
      <c r="AB41" s="106"/>
      <c r="AC41" s="107">
        <f t="shared" ref="AC41:AC54" si="14">SUM(X41:AB41)/5</f>
        <v>0</v>
      </c>
      <c r="AD41" s="108" t="str">
        <f>IF(AE41=0,"--",IF(AE41&lt;='[4]db fasce di rischio'!$B$4,'[4]db fasce di rischio'!$A$2,IF(AE41&lt;='[4]db fasce di rischio'!$D$4,'[4]db fasce di rischio'!$C$2,IF(AE41&lt;='[4]db fasce di rischio'!$F$4,'[4]db fasce di rischio'!$E$2,IF(AE41&lt;='[4]db fasce di rischio'!$H$4,'[4]db fasce di rischio'!$G$2,"")))))</f>
        <v>--</v>
      </c>
      <c r="AE41" s="109">
        <f t="shared" si="8"/>
        <v>0</v>
      </c>
      <c r="AF41" s="106"/>
      <c r="AG41" s="108" t="str">
        <f>IF(AH41=0,"--",IF(AH41&lt;='db fasce di rischio'!$B$4,'db fasce di rischio'!$A$2,IF(AH41&lt;='db fasce di rischio'!$D$4,'db fasce di rischio'!$C$2,IF(AH41&lt;='db fasce di rischio'!$F$4,'db fasce di rischio'!$E$2,IF(AH41&lt;='db fasce di rischio'!$H$4,'db fasce di rischio'!$G$2,"")))))</f>
        <v>--</v>
      </c>
      <c r="AH41" s="109">
        <f t="shared" si="9"/>
        <v>0</v>
      </c>
      <c r="AI41" s="108" t="str">
        <f t="shared" si="10"/>
        <v>--</v>
      </c>
      <c r="AJ41" s="28"/>
      <c r="AK41" s="28"/>
    </row>
    <row r="42" spans="1:37" ht="25.5" outlineLevel="1" x14ac:dyDescent="0.2">
      <c r="A42" s="161"/>
      <c r="B42" s="161"/>
      <c r="C42" s="24" t="s">
        <v>30</v>
      </c>
      <c r="D42" s="24" t="s">
        <v>30</v>
      </c>
      <c r="E42" s="24" t="s">
        <v>245</v>
      </c>
      <c r="F42" s="24" t="s">
        <v>657</v>
      </c>
      <c r="G42" s="152" t="str">
        <f t="shared" si="11"/>
        <v>--</v>
      </c>
      <c r="H42" s="109">
        <f t="shared" si="12"/>
        <v>0</v>
      </c>
      <c r="I42" s="25" t="s">
        <v>893</v>
      </c>
      <c r="J42" s="31" t="s">
        <v>289</v>
      </c>
      <c r="K42" s="82" t="s">
        <v>1461</v>
      </c>
      <c r="L42" s="31" t="s">
        <v>35</v>
      </c>
      <c r="M42" s="238" t="s">
        <v>1462</v>
      </c>
      <c r="N42" s="220">
        <v>1</v>
      </c>
      <c r="O42" s="239" t="s">
        <v>1463</v>
      </c>
      <c r="P42" s="24" t="s">
        <v>1465</v>
      </c>
      <c r="Q42" s="161"/>
      <c r="R42" s="105"/>
      <c r="S42" s="106"/>
      <c r="T42" s="106"/>
      <c r="U42" s="106"/>
      <c r="V42" s="105"/>
      <c r="W42" s="107">
        <f t="shared" si="13"/>
        <v>0</v>
      </c>
      <c r="X42" s="106"/>
      <c r="Y42" s="106"/>
      <c r="Z42" s="106"/>
      <c r="AA42" s="106"/>
      <c r="AB42" s="106"/>
      <c r="AC42" s="107">
        <f t="shared" si="14"/>
        <v>0</v>
      </c>
      <c r="AD42" s="108" t="str">
        <f>IF(AE42=0,"--",IF(AE42&lt;='[4]db fasce di rischio'!$B$4,'[4]db fasce di rischio'!$A$2,IF(AE42&lt;='[4]db fasce di rischio'!$D$4,'[4]db fasce di rischio'!$C$2,IF(AE42&lt;='[4]db fasce di rischio'!$F$4,'[4]db fasce di rischio'!$E$2,IF(AE42&lt;='[4]db fasce di rischio'!$H$4,'[4]db fasce di rischio'!$G$2,"")))))</f>
        <v>--</v>
      </c>
      <c r="AE42" s="109">
        <f t="shared" si="8"/>
        <v>0</v>
      </c>
      <c r="AF42" s="106"/>
      <c r="AG42" s="108" t="str">
        <f>IF(AH42=0,"--",IF(AH42&lt;='db fasce di rischio'!$B$4,'db fasce di rischio'!$A$2,IF(AH42&lt;='db fasce di rischio'!$D$4,'db fasce di rischio'!$C$2,IF(AH42&lt;='db fasce di rischio'!$F$4,'db fasce di rischio'!$E$2,IF(AH42&lt;='db fasce di rischio'!$H$4,'db fasce di rischio'!$G$2,"")))))</f>
        <v>--</v>
      </c>
      <c r="AH42" s="109">
        <f t="shared" si="9"/>
        <v>0</v>
      </c>
      <c r="AI42" s="108" t="str">
        <f t="shared" si="10"/>
        <v>--</v>
      </c>
      <c r="AJ42" s="28"/>
      <c r="AK42" s="28"/>
    </row>
    <row r="43" spans="1:37" ht="25.5" outlineLevel="1" x14ac:dyDescent="0.2">
      <c r="A43" s="161"/>
      <c r="B43" s="161"/>
      <c r="C43" s="24" t="s">
        <v>30</v>
      </c>
      <c r="D43" s="24" t="s">
        <v>30</v>
      </c>
      <c r="E43" s="24"/>
      <c r="F43" s="24"/>
      <c r="G43" s="152" t="str">
        <f t="shared" si="11"/>
        <v>--</v>
      </c>
      <c r="H43" s="109">
        <f t="shared" si="12"/>
        <v>0</v>
      </c>
      <c r="I43" s="25"/>
      <c r="J43" s="31" t="s">
        <v>303</v>
      </c>
      <c r="K43" s="82" t="s">
        <v>1461</v>
      </c>
      <c r="L43" s="31" t="s">
        <v>37</v>
      </c>
      <c r="M43" s="238" t="s">
        <v>1462</v>
      </c>
      <c r="N43" s="220">
        <v>1</v>
      </c>
      <c r="O43" s="239" t="s">
        <v>1463</v>
      </c>
      <c r="P43" s="24" t="s">
        <v>1465</v>
      </c>
      <c r="Q43" s="161"/>
      <c r="R43" s="105"/>
      <c r="S43" s="106"/>
      <c r="T43" s="106"/>
      <c r="U43" s="106"/>
      <c r="V43" s="105"/>
      <c r="W43" s="107">
        <f t="shared" si="13"/>
        <v>0</v>
      </c>
      <c r="X43" s="106"/>
      <c r="Y43" s="106"/>
      <c r="Z43" s="106"/>
      <c r="AA43" s="106"/>
      <c r="AB43" s="106"/>
      <c r="AC43" s="107">
        <f t="shared" si="14"/>
        <v>0</v>
      </c>
      <c r="AD43" s="108" t="str">
        <f>IF(AE43=0,"--",IF(AE43&lt;='[4]db fasce di rischio'!$B$4,'[4]db fasce di rischio'!$A$2,IF(AE43&lt;='[4]db fasce di rischio'!$D$4,'[4]db fasce di rischio'!$C$2,IF(AE43&lt;='[4]db fasce di rischio'!$F$4,'[4]db fasce di rischio'!$E$2,IF(AE43&lt;='[4]db fasce di rischio'!$H$4,'[4]db fasce di rischio'!$G$2,"")))))</f>
        <v>--</v>
      </c>
      <c r="AE43" s="109">
        <f t="shared" si="8"/>
        <v>0</v>
      </c>
      <c r="AF43" s="106"/>
      <c r="AG43" s="108" t="str">
        <f>IF(AH43=0,"--",IF(AH43&lt;='db fasce di rischio'!$B$4,'db fasce di rischio'!$A$2,IF(AH43&lt;='db fasce di rischio'!$D$4,'db fasce di rischio'!$C$2,IF(AH43&lt;='db fasce di rischio'!$F$4,'db fasce di rischio'!$E$2,IF(AH43&lt;='db fasce di rischio'!$H$4,'db fasce di rischio'!$G$2,"")))))</f>
        <v>--</v>
      </c>
      <c r="AH43" s="109">
        <f t="shared" si="9"/>
        <v>0</v>
      </c>
      <c r="AI43" s="108" t="str">
        <f t="shared" si="10"/>
        <v>--</v>
      </c>
      <c r="AJ43" s="28"/>
      <c r="AK43" s="28"/>
    </row>
    <row r="44" spans="1:37" ht="51" outlineLevel="1" x14ac:dyDescent="0.2">
      <c r="A44" s="161"/>
      <c r="B44" s="161"/>
      <c r="C44" s="24" t="s">
        <v>30</v>
      </c>
      <c r="D44" s="24" t="s">
        <v>30</v>
      </c>
      <c r="E44" s="24" t="s">
        <v>252</v>
      </c>
      <c r="F44" s="24" t="s">
        <v>656</v>
      </c>
      <c r="G44" s="152" t="str">
        <f t="shared" si="11"/>
        <v>--</v>
      </c>
      <c r="H44" s="109">
        <f t="shared" si="12"/>
        <v>0</v>
      </c>
      <c r="I44" s="25" t="s">
        <v>892</v>
      </c>
      <c r="J44" s="31" t="s">
        <v>293</v>
      </c>
      <c r="K44" s="82" t="s">
        <v>1461</v>
      </c>
      <c r="L44" s="31" t="s">
        <v>31</v>
      </c>
      <c r="M44" s="238" t="s">
        <v>1462</v>
      </c>
      <c r="N44" s="220">
        <v>1</v>
      </c>
      <c r="O44" s="239" t="s">
        <v>1463</v>
      </c>
      <c r="P44" s="24" t="s">
        <v>1465</v>
      </c>
      <c r="Q44" s="161"/>
      <c r="R44" s="105"/>
      <c r="S44" s="106"/>
      <c r="T44" s="106"/>
      <c r="U44" s="106"/>
      <c r="V44" s="105"/>
      <c r="W44" s="107">
        <f t="shared" si="13"/>
        <v>0</v>
      </c>
      <c r="X44" s="106"/>
      <c r="Y44" s="106"/>
      <c r="Z44" s="106"/>
      <c r="AA44" s="106"/>
      <c r="AB44" s="106"/>
      <c r="AC44" s="107">
        <f t="shared" si="14"/>
        <v>0</v>
      </c>
      <c r="AD44" s="108" t="str">
        <f>IF(AE44=0,"--",IF(AE44&lt;='[4]db fasce di rischio'!$B$4,'[4]db fasce di rischio'!$A$2,IF(AE44&lt;='[4]db fasce di rischio'!$D$4,'[4]db fasce di rischio'!$C$2,IF(AE44&lt;='[4]db fasce di rischio'!$F$4,'[4]db fasce di rischio'!$E$2,IF(AE44&lt;='[4]db fasce di rischio'!$H$4,'[4]db fasce di rischio'!$G$2,"")))))</f>
        <v>--</v>
      </c>
      <c r="AE44" s="109">
        <f t="shared" si="8"/>
        <v>0</v>
      </c>
      <c r="AF44" s="106"/>
      <c r="AG44" s="108" t="str">
        <f>IF(AH44=0,"--",IF(AH44&lt;='db fasce di rischio'!$B$4,'db fasce di rischio'!$A$2,IF(AH44&lt;='db fasce di rischio'!$D$4,'db fasce di rischio'!$C$2,IF(AH44&lt;='db fasce di rischio'!$F$4,'db fasce di rischio'!$E$2,IF(AH44&lt;='db fasce di rischio'!$H$4,'db fasce di rischio'!$G$2,"")))))</f>
        <v>--</v>
      </c>
      <c r="AH44" s="109">
        <f t="shared" si="9"/>
        <v>0</v>
      </c>
      <c r="AI44" s="108" t="str">
        <f t="shared" si="10"/>
        <v>--</v>
      </c>
      <c r="AJ44" s="28"/>
      <c r="AK44" s="28"/>
    </row>
    <row r="45" spans="1:37" ht="38.25" outlineLevel="1" x14ac:dyDescent="0.2">
      <c r="A45" s="161"/>
      <c r="B45" s="161"/>
      <c r="C45" s="24" t="s">
        <v>30</v>
      </c>
      <c r="D45" s="24" t="s">
        <v>30</v>
      </c>
      <c r="E45" s="24" t="s">
        <v>258</v>
      </c>
      <c r="F45" s="24" t="s">
        <v>659</v>
      </c>
      <c r="G45" s="152" t="str">
        <f t="shared" si="11"/>
        <v>--</v>
      </c>
      <c r="H45" s="109">
        <f t="shared" si="12"/>
        <v>0</v>
      </c>
      <c r="I45" s="25" t="s">
        <v>892</v>
      </c>
      <c r="J45" s="31" t="s">
        <v>289</v>
      </c>
      <c r="K45" s="82" t="s">
        <v>1461</v>
      </c>
      <c r="L45" s="31" t="s">
        <v>35</v>
      </c>
      <c r="M45" s="238" t="s">
        <v>1462</v>
      </c>
      <c r="N45" s="220">
        <v>1</v>
      </c>
      <c r="O45" s="239" t="s">
        <v>1463</v>
      </c>
      <c r="P45" s="24" t="s">
        <v>1465</v>
      </c>
      <c r="Q45" s="161"/>
      <c r="R45" s="105"/>
      <c r="S45" s="106"/>
      <c r="T45" s="106"/>
      <c r="U45" s="106"/>
      <c r="V45" s="105"/>
      <c r="W45" s="107">
        <f t="shared" si="13"/>
        <v>0</v>
      </c>
      <c r="X45" s="106"/>
      <c r="Y45" s="106"/>
      <c r="Z45" s="106"/>
      <c r="AA45" s="106"/>
      <c r="AB45" s="106"/>
      <c r="AC45" s="107">
        <f t="shared" si="14"/>
        <v>0</v>
      </c>
      <c r="AD45" s="108" t="str">
        <f>IF(AE45=0,"--",IF(AE45&lt;='[4]db fasce di rischio'!$B$4,'[4]db fasce di rischio'!$A$2,IF(AE45&lt;='[4]db fasce di rischio'!$D$4,'[4]db fasce di rischio'!$C$2,IF(AE45&lt;='[4]db fasce di rischio'!$F$4,'[4]db fasce di rischio'!$E$2,IF(AE45&lt;='[4]db fasce di rischio'!$H$4,'[4]db fasce di rischio'!$G$2,"")))))</f>
        <v>--</v>
      </c>
      <c r="AE45" s="109">
        <f t="shared" si="8"/>
        <v>0</v>
      </c>
      <c r="AF45" s="106"/>
      <c r="AG45" s="108" t="str">
        <f>IF(AH45=0,"--",IF(AH45&lt;='db fasce di rischio'!$B$4,'db fasce di rischio'!$A$2,IF(AH45&lt;='db fasce di rischio'!$D$4,'db fasce di rischio'!$C$2,IF(AH45&lt;='db fasce di rischio'!$F$4,'db fasce di rischio'!$E$2,IF(AH45&lt;='db fasce di rischio'!$H$4,'db fasce di rischio'!$G$2,"")))))</f>
        <v>--</v>
      </c>
      <c r="AH45" s="109">
        <f t="shared" si="9"/>
        <v>0</v>
      </c>
      <c r="AI45" s="108" t="str">
        <f t="shared" si="10"/>
        <v>--</v>
      </c>
      <c r="AJ45" s="28"/>
      <c r="AK45" s="28"/>
    </row>
    <row r="46" spans="1:37" ht="21" outlineLevel="1" x14ac:dyDescent="0.2">
      <c r="A46" s="161"/>
      <c r="B46" s="161"/>
      <c r="C46" s="24" t="s">
        <v>30</v>
      </c>
      <c r="D46" s="24" t="s">
        <v>30</v>
      </c>
      <c r="E46" s="24" t="s">
        <v>30</v>
      </c>
      <c r="F46" s="24" t="s">
        <v>30</v>
      </c>
      <c r="G46" s="152" t="str">
        <f t="shared" si="11"/>
        <v>--</v>
      </c>
      <c r="H46" s="109">
        <f t="shared" si="12"/>
        <v>0</v>
      </c>
      <c r="I46" s="25" t="s">
        <v>30</v>
      </c>
      <c r="J46" s="31" t="s">
        <v>30</v>
      </c>
      <c r="K46" s="82"/>
      <c r="L46" s="31"/>
      <c r="M46" s="24"/>
      <c r="N46" s="24"/>
      <c r="O46" s="24"/>
      <c r="P46" s="24"/>
      <c r="Q46" s="161"/>
      <c r="R46" s="105"/>
      <c r="S46" s="106"/>
      <c r="T46" s="106"/>
      <c r="U46" s="106"/>
      <c r="V46" s="105"/>
      <c r="W46" s="107">
        <f t="shared" si="13"/>
        <v>0</v>
      </c>
      <c r="X46" s="106"/>
      <c r="Y46" s="106"/>
      <c r="Z46" s="106"/>
      <c r="AA46" s="106"/>
      <c r="AB46" s="106"/>
      <c r="AC46" s="107">
        <f t="shared" si="14"/>
        <v>0</v>
      </c>
      <c r="AD46" s="108" t="str">
        <f>IF(AE46=0,"--",IF(AE46&lt;='[4]db fasce di rischio'!$B$4,'[4]db fasce di rischio'!$A$2,IF(AE46&lt;='[4]db fasce di rischio'!$D$4,'[4]db fasce di rischio'!$C$2,IF(AE46&lt;='[4]db fasce di rischio'!$F$4,'[4]db fasce di rischio'!$E$2,IF(AE46&lt;='[4]db fasce di rischio'!$H$4,'[4]db fasce di rischio'!$G$2,"")))))</f>
        <v>--</v>
      </c>
      <c r="AE46" s="109">
        <f t="shared" si="8"/>
        <v>0</v>
      </c>
      <c r="AF46" s="106"/>
      <c r="AG46" s="108" t="str">
        <f>IF(AH46=0,"--",IF(AH46&lt;='db fasce di rischio'!$B$4,'db fasce di rischio'!$A$2,IF(AH46&lt;='db fasce di rischio'!$D$4,'db fasce di rischio'!$C$2,IF(AH46&lt;='db fasce di rischio'!$F$4,'db fasce di rischio'!$E$2,IF(AH46&lt;='db fasce di rischio'!$H$4,'db fasce di rischio'!$G$2,"")))))</f>
        <v>--</v>
      </c>
      <c r="AH46" s="109">
        <f t="shared" si="9"/>
        <v>0</v>
      </c>
      <c r="AI46" s="108" t="str">
        <f t="shared" si="10"/>
        <v>--</v>
      </c>
      <c r="AJ46" s="28"/>
      <c r="AK46" s="28"/>
    </row>
    <row r="47" spans="1:37" ht="21" outlineLevel="1" x14ac:dyDescent="0.2">
      <c r="A47" s="161"/>
      <c r="B47" s="161"/>
      <c r="C47" s="24" t="s">
        <v>30</v>
      </c>
      <c r="D47" s="24" t="s">
        <v>30</v>
      </c>
      <c r="E47" s="24" t="s">
        <v>30</v>
      </c>
      <c r="F47" s="24" t="s">
        <v>30</v>
      </c>
      <c r="G47" s="152" t="str">
        <f t="shared" si="11"/>
        <v>--</v>
      </c>
      <c r="H47" s="109">
        <f t="shared" si="12"/>
        <v>0</v>
      </c>
      <c r="I47" s="25" t="s">
        <v>30</v>
      </c>
      <c r="J47" s="31" t="s">
        <v>30</v>
      </c>
      <c r="K47" s="82"/>
      <c r="L47" s="31"/>
      <c r="M47" s="24"/>
      <c r="N47" s="24"/>
      <c r="O47" s="24"/>
      <c r="P47" s="24"/>
      <c r="Q47" s="161"/>
      <c r="R47" s="105"/>
      <c r="S47" s="106"/>
      <c r="T47" s="106"/>
      <c r="U47" s="106"/>
      <c r="V47" s="105"/>
      <c r="W47" s="107">
        <f t="shared" si="13"/>
        <v>0</v>
      </c>
      <c r="X47" s="106"/>
      <c r="Y47" s="106"/>
      <c r="Z47" s="106"/>
      <c r="AA47" s="106"/>
      <c r="AB47" s="106"/>
      <c r="AC47" s="107">
        <f t="shared" si="14"/>
        <v>0</v>
      </c>
      <c r="AD47" s="108" t="str">
        <f>IF(AE47=0,"--",IF(AE47&lt;='[4]db fasce di rischio'!$B$4,'[4]db fasce di rischio'!$A$2,IF(AE47&lt;='[4]db fasce di rischio'!$D$4,'[4]db fasce di rischio'!$C$2,IF(AE47&lt;='[4]db fasce di rischio'!$F$4,'[4]db fasce di rischio'!$E$2,IF(AE47&lt;='[4]db fasce di rischio'!$H$4,'[4]db fasce di rischio'!$G$2,"")))))</f>
        <v>--</v>
      </c>
      <c r="AE47" s="109">
        <f t="shared" si="8"/>
        <v>0</v>
      </c>
      <c r="AF47" s="106"/>
      <c r="AG47" s="108" t="str">
        <f>IF(AH47=0,"--",IF(AH47&lt;='db fasce di rischio'!$B$4,'db fasce di rischio'!$A$2,IF(AH47&lt;='db fasce di rischio'!$D$4,'db fasce di rischio'!$C$2,IF(AH47&lt;='db fasce di rischio'!$F$4,'db fasce di rischio'!$E$2,IF(AH47&lt;='db fasce di rischio'!$H$4,'db fasce di rischio'!$G$2,"")))))</f>
        <v>--</v>
      </c>
      <c r="AH47" s="109">
        <f t="shared" si="9"/>
        <v>0</v>
      </c>
      <c r="AI47" s="108" t="str">
        <f t="shared" si="10"/>
        <v>--</v>
      </c>
      <c r="AJ47" s="28"/>
      <c r="AK47" s="28"/>
    </row>
    <row r="48" spans="1:37" ht="21" outlineLevel="1" x14ac:dyDescent="0.2">
      <c r="A48" s="161"/>
      <c r="B48" s="161"/>
      <c r="C48" s="24" t="s">
        <v>30</v>
      </c>
      <c r="D48" s="24" t="s">
        <v>30</v>
      </c>
      <c r="E48" s="24" t="s">
        <v>30</v>
      </c>
      <c r="F48" s="24" t="s">
        <v>30</v>
      </c>
      <c r="G48" s="152" t="str">
        <f t="shared" si="11"/>
        <v>--</v>
      </c>
      <c r="H48" s="109">
        <f t="shared" si="12"/>
        <v>0</v>
      </c>
      <c r="I48" s="25" t="s">
        <v>30</v>
      </c>
      <c r="J48" s="31" t="s">
        <v>30</v>
      </c>
      <c r="K48" s="83"/>
      <c r="L48" s="31"/>
      <c r="M48" s="24"/>
      <c r="N48" s="24"/>
      <c r="O48" s="24"/>
      <c r="P48" s="24"/>
      <c r="Q48" s="161"/>
      <c r="R48" s="105"/>
      <c r="S48" s="106"/>
      <c r="T48" s="106"/>
      <c r="U48" s="106"/>
      <c r="V48" s="105"/>
      <c r="W48" s="107">
        <f t="shared" si="13"/>
        <v>0</v>
      </c>
      <c r="X48" s="106"/>
      <c r="Y48" s="106"/>
      <c r="Z48" s="106"/>
      <c r="AA48" s="106"/>
      <c r="AB48" s="106"/>
      <c r="AC48" s="107">
        <f t="shared" si="14"/>
        <v>0</v>
      </c>
      <c r="AD48" s="108" t="str">
        <f>IF(AE48=0,"--",IF(AE48&lt;='[4]db fasce di rischio'!$B$4,'[4]db fasce di rischio'!$A$2,IF(AE48&lt;='[4]db fasce di rischio'!$D$4,'[4]db fasce di rischio'!$C$2,IF(AE48&lt;='[4]db fasce di rischio'!$F$4,'[4]db fasce di rischio'!$E$2,IF(AE48&lt;='[4]db fasce di rischio'!$H$4,'[4]db fasce di rischio'!$G$2,"")))))</f>
        <v>--</v>
      </c>
      <c r="AE48" s="109">
        <f t="shared" si="8"/>
        <v>0</v>
      </c>
      <c r="AF48" s="106"/>
      <c r="AG48" s="108" t="str">
        <f>IF(AH48=0,"--",IF(AH48&lt;='db fasce di rischio'!$B$4,'db fasce di rischio'!$A$2,IF(AH48&lt;='db fasce di rischio'!$D$4,'db fasce di rischio'!$C$2,IF(AH48&lt;='db fasce di rischio'!$F$4,'db fasce di rischio'!$E$2,IF(AH48&lt;='db fasce di rischio'!$H$4,'db fasce di rischio'!$G$2,"")))))</f>
        <v>--</v>
      </c>
      <c r="AH48" s="109">
        <f t="shared" si="9"/>
        <v>0</v>
      </c>
      <c r="AI48" s="108" t="str">
        <f t="shared" si="10"/>
        <v>--</v>
      </c>
      <c r="AJ48" s="28"/>
      <c r="AK48" s="28"/>
    </row>
    <row r="49" spans="1:37" ht="21" outlineLevel="1" x14ac:dyDescent="0.2">
      <c r="A49" s="161"/>
      <c r="B49" s="161"/>
      <c r="C49" s="24" t="s">
        <v>30</v>
      </c>
      <c r="D49" s="24" t="s">
        <v>30</v>
      </c>
      <c r="E49" s="24" t="s">
        <v>30</v>
      </c>
      <c r="F49" s="24" t="s">
        <v>30</v>
      </c>
      <c r="G49" s="152" t="str">
        <f t="shared" si="11"/>
        <v>--</v>
      </c>
      <c r="H49" s="109">
        <f t="shared" si="12"/>
        <v>0</v>
      </c>
      <c r="I49" s="25" t="s">
        <v>30</v>
      </c>
      <c r="J49" s="31" t="s">
        <v>30</v>
      </c>
      <c r="K49" s="83"/>
      <c r="L49" s="31"/>
      <c r="M49" s="24"/>
      <c r="N49" s="24"/>
      <c r="O49" s="24"/>
      <c r="P49" s="24"/>
      <c r="Q49" s="161"/>
      <c r="R49" s="105"/>
      <c r="S49" s="106"/>
      <c r="T49" s="106"/>
      <c r="U49" s="106"/>
      <c r="V49" s="105"/>
      <c r="W49" s="107">
        <f t="shared" si="13"/>
        <v>0</v>
      </c>
      <c r="X49" s="106"/>
      <c r="Y49" s="106"/>
      <c r="Z49" s="106"/>
      <c r="AA49" s="106"/>
      <c r="AB49" s="106"/>
      <c r="AC49" s="107">
        <f t="shared" si="14"/>
        <v>0</v>
      </c>
      <c r="AD49" s="108" t="str">
        <f>IF(AE49=0,"--",IF(AE49&lt;='[4]db fasce di rischio'!$B$4,'[4]db fasce di rischio'!$A$2,IF(AE49&lt;='[4]db fasce di rischio'!$D$4,'[4]db fasce di rischio'!$C$2,IF(AE49&lt;='[4]db fasce di rischio'!$F$4,'[4]db fasce di rischio'!$E$2,IF(AE49&lt;='[4]db fasce di rischio'!$H$4,'[4]db fasce di rischio'!$G$2,"")))))</f>
        <v>--</v>
      </c>
      <c r="AE49" s="109">
        <f t="shared" si="8"/>
        <v>0</v>
      </c>
      <c r="AF49" s="106"/>
      <c r="AG49" s="108" t="str">
        <f>IF(AH49=0,"--",IF(AH49&lt;='db fasce di rischio'!$B$4,'db fasce di rischio'!$A$2,IF(AH49&lt;='db fasce di rischio'!$D$4,'db fasce di rischio'!$C$2,IF(AH49&lt;='db fasce di rischio'!$F$4,'db fasce di rischio'!$E$2,IF(AH49&lt;='db fasce di rischio'!$H$4,'db fasce di rischio'!$G$2,"")))))</f>
        <v>--</v>
      </c>
      <c r="AH49" s="109">
        <f t="shared" si="9"/>
        <v>0</v>
      </c>
      <c r="AI49" s="108" t="str">
        <f t="shared" si="10"/>
        <v>--</v>
      </c>
      <c r="AJ49" s="28"/>
      <c r="AK49" s="28"/>
    </row>
    <row r="50" spans="1:37" ht="21" outlineLevel="1" x14ac:dyDescent="0.2">
      <c r="A50" s="161"/>
      <c r="B50" s="161"/>
      <c r="C50" s="24" t="s">
        <v>30</v>
      </c>
      <c r="D50" s="24" t="s">
        <v>30</v>
      </c>
      <c r="E50" s="24" t="s">
        <v>30</v>
      </c>
      <c r="F50" s="24" t="s">
        <v>30</v>
      </c>
      <c r="G50" s="152" t="str">
        <f t="shared" si="11"/>
        <v>--</v>
      </c>
      <c r="H50" s="109">
        <f t="shared" si="12"/>
        <v>0</v>
      </c>
      <c r="I50" s="25" t="s">
        <v>30</v>
      </c>
      <c r="J50" s="31" t="s">
        <v>30</v>
      </c>
      <c r="K50" s="83"/>
      <c r="L50" s="31"/>
      <c r="M50" s="24"/>
      <c r="N50" s="24"/>
      <c r="O50" s="24"/>
      <c r="P50" s="24"/>
      <c r="Q50" s="161"/>
      <c r="R50" s="105"/>
      <c r="S50" s="106"/>
      <c r="T50" s="106"/>
      <c r="U50" s="106"/>
      <c r="V50" s="105"/>
      <c r="W50" s="107">
        <f t="shared" si="13"/>
        <v>0</v>
      </c>
      <c r="X50" s="106"/>
      <c r="Y50" s="106"/>
      <c r="Z50" s="106"/>
      <c r="AA50" s="106"/>
      <c r="AB50" s="106"/>
      <c r="AC50" s="107">
        <f t="shared" si="14"/>
        <v>0</v>
      </c>
      <c r="AD50" s="108" t="str">
        <f>IF(AE50=0,"--",IF(AE50&lt;='[4]db fasce di rischio'!$B$4,'[4]db fasce di rischio'!$A$2,IF(AE50&lt;='[4]db fasce di rischio'!$D$4,'[4]db fasce di rischio'!$C$2,IF(AE50&lt;='[4]db fasce di rischio'!$F$4,'[4]db fasce di rischio'!$E$2,IF(AE50&lt;='[4]db fasce di rischio'!$H$4,'[4]db fasce di rischio'!$G$2,"")))))</f>
        <v>--</v>
      </c>
      <c r="AE50" s="109">
        <f t="shared" si="8"/>
        <v>0</v>
      </c>
      <c r="AF50" s="106"/>
      <c r="AG50" s="108" t="str">
        <f>IF(AH50=0,"--",IF(AH50&lt;='db fasce di rischio'!$B$4,'db fasce di rischio'!$A$2,IF(AH50&lt;='db fasce di rischio'!$D$4,'db fasce di rischio'!$C$2,IF(AH50&lt;='db fasce di rischio'!$F$4,'db fasce di rischio'!$E$2,IF(AH50&lt;='db fasce di rischio'!$H$4,'db fasce di rischio'!$G$2,"")))))</f>
        <v>--</v>
      </c>
      <c r="AH50" s="109">
        <f t="shared" si="9"/>
        <v>0</v>
      </c>
      <c r="AI50" s="108" t="str">
        <f t="shared" si="10"/>
        <v>--</v>
      </c>
      <c r="AJ50" s="28"/>
      <c r="AK50" s="28"/>
    </row>
    <row r="51" spans="1:37" ht="21" outlineLevel="1" x14ac:dyDescent="0.2">
      <c r="A51" s="161"/>
      <c r="B51" s="161"/>
      <c r="C51" s="24" t="s">
        <v>30</v>
      </c>
      <c r="D51" s="24" t="s">
        <v>30</v>
      </c>
      <c r="E51" s="24" t="s">
        <v>30</v>
      </c>
      <c r="F51" s="24" t="s">
        <v>30</v>
      </c>
      <c r="G51" s="152" t="str">
        <f t="shared" si="11"/>
        <v>--</v>
      </c>
      <c r="H51" s="109">
        <f t="shared" si="12"/>
        <v>0</v>
      </c>
      <c r="I51" s="25" t="s">
        <v>30</v>
      </c>
      <c r="J51" s="31" t="s">
        <v>30</v>
      </c>
      <c r="K51" s="83"/>
      <c r="L51" s="31"/>
      <c r="M51" s="24"/>
      <c r="N51" s="24"/>
      <c r="O51" s="24"/>
      <c r="P51" s="24"/>
      <c r="Q51" s="161"/>
      <c r="R51" s="105"/>
      <c r="S51" s="106"/>
      <c r="T51" s="106"/>
      <c r="U51" s="106"/>
      <c r="V51" s="105"/>
      <c r="W51" s="107">
        <f t="shared" si="13"/>
        <v>0</v>
      </c>
      <c r="X51" s="106"/>
      <c r="Y51" s="106"/>
      <c r="Z51" s="106"/>
      <c r="AA51" s="106"/>
      <c r="AB51" s="106"/>
      <c r="AC51" s="107">
        <f t="shared" si="14"/>
        <v>0</v>
      </c>
      <c r="AD51" s="108" t="str">
        <f>IF(AE51=0,"--",IF(AE51&lt;='[4]db fasce di rischio'!$B$4,'[4]db fasce di rischio'!$A$2,IF(AE51&lt;='[4]db fasce di rischio'!$D$4,'[4]db fasce di rischio'!$C$2,IF(AE51&lt;='[4]db fasce di rischio'!$F$4,'[4]db fasce di rischio'!$E$2,IF(AE51&lt;='[4]db fasce di rischio'!$H$4,'[4]db fasce di rischio'!$G$2,"")))))</f>
        <v>--</v>
      </c>
      <c r="AE51" s="109">
        <f t="shared" si="8"/>
        <v>0</v>
      </c>
      <c r="AF51" s="106"/>
      <c r="AG51" s="108" t="str">
        <f>IF(AH51=0,"--",IF(AH51&lt;='db fasce di rischio'!$B$4,'db fasce di rischio'!$A$2,IF(AH51&lt;='db fasce di rischio'!$D$4,'db fasce di rischio'!$C$2,IF(AH51&lt;='db fasce di rischio'!$F$4,'db fasce di rischio'!$E$2,IF(AH51&lt;='db fasce di rischio'!$H$4,'db fasce di rischio'!$G$2,"")))))</f>
        <v>--</v>
      </c>
      <c r="AH51" s="109">
        <f t="shared" si="9"/>
        <v>0</v>
      </c>
      <c r="AI51" s="108" t="str">
        <f t="shared" si="10"/>
        <v>--</v>
      </c>
      <c r="AJ51" s="28"/>
      <c r="AK51" s="28"/>
    </row>
    <row r="52" spans="1:37" ht="21" outlineLevel="1" x14ac:dyDescent="0.2">
      <c r="A52" s="161"/>
      <c r="B52" s="161"/>
      <c r="C52" s="24" t="s">
        <v>30</v>
      </c>
      <c r="D52" s="24" t="s">
        <v>30</v>
      </c>
      <c r="E52" s="24" t="s">
        <v>30</v>
      </c>
      <c r="F52" s="24" t="s">
        <v>30</v>
      </c>
      <c r="G52" s="152" t="str">
        <f t="shared" si="11"/>
        <v>--</v>
      </c>
      <c r="H52" s="109">
        <f t="shared" si="12"/>
        <v>0</v>
      </c>
      <c r="I52" s="25" t="s">
        <v>30</v>
      </c>
      <c r="J52" s="31" t="s">
        <v>30</v>
      </c>
      <c r="K52" s="82"/>
      <c r="L52" s="31"/>
      <c r="M52" s="24"/>
      <c r="N52" s="24"/>
      <c r="O52" s="24"/>
      <c r="P52" s="24"/>
      <c r="Q52" s="161"/>
      <c r="R52" s="105"/>
      <c r="S52" s="106"/>
      <c r="T52" s="106"/>
      <c r="U52" s="106"/>
      <c r="V52" s="105"/>
      <c r="W52" s="107">
        <f t="shared" si="13"/>
        <v>0</v>
      </c>
      <c r="X52" s="106"/>
      <c r="Y52" s="106"/>
      <c r="Z52" s="106"/>
      <c r="AA52" s="106"/>
      <c r="AB52" s="106"/>
      <c r="AC52" s="107">
        <f t="shared" si="14"/>
        <v>0</v>
      </c>
      <c r="AD52" s="108" t="str">
        <f>IF(AE52=0,"--",IF(AE52&lt;='[4]db fasce di rischio'!$B$4,'[4]db fasce di rischio'!$A$2,IF(AE52&lt;='[4]db fasce di rischio'!$D$4,'[4]db fasce di rischio'!$C$2,IF(AE52&lt;='[4]db fasce di rischio'!$F$4,'[4]db fasce di rischio'!$E$2,IF(AE52&lt;='[4]db fasce di rischio'!$H$4,'[4]db fasce di rischio'!$G$2,"")))))</f>
        <v>--</v>
      </c>
      <c r="AE52" s="109">
        <f t="shared" si="8"/>
        <v>0</v>
      </c>
      <c r="AF52" s="106"/>
      <c r="AG52" s="108" t="str">
        <f>IF(AH52=0,"--",IF(AH52&lt;='db fasce di rischio'!$B$4,'db fasce di rischio'!$A$2,IF(AH52&lt;='db fasce di rischio'!$D$4,'db fasce di rischio'!$C$2,IF(AH52&lt;='db fasce di rischio'!$F$4,'db fasce di rischio'!$E$2,IF(AH52&lt;='db fasce di rischio'!$H$4,'db fasce di rischio'!$G$2,"")))))</f>
        <v>--</v>
      </c>
      <c r="AH52" s="109">
        <f t="shared" si="9"/>
        <v>0</v>
      </c>
      <c r="AI52" s="108" t="str">
        <f t="shared" si="10"/>
        <v>--</v>
      </c>
      <c r="AJ52" s="28"/>
      <c r="AK52" s="28"/>
    </row>
    <row r="53" spans="1:37" ht="21" outlineLevel="1" x14ac:dyDescent="0.2">
      <c r="A53" s="161"/>
      <c r="B53" s="161"/>
      <c r="C53" s="24" t="s">
        <v>30</v>
      </c>
      <c r="D53" s="24" t="s">
        <v>30</v>
      </c>
      <c r="E53" s="24" t="s">
        <v>30</v>
      </c>
      <c r="F53" s="24" t="s">
        <v>30</v>
      </c>
      <c r="G53" s="152" t="str">
        <f t="shared" si="11"/>
        <v>--</v>
      </c>
      <c r="H53" s="109">
        <f t="shared" si="12"/>
        <v>0</v>
      </c>
      <c r="I53" s="25" t="s">
        <v>30</v>
      </c>
      <c r="J53" s="31" t="s">
        <v>30</v>
      </c>
      <c r="K53" s="82"/>
      <c r="L53" s="31"/>
      <c r="M53" s="24"/>
      <c r="N53" s="24"/>
      <c r="O53" s="24"/>
      <c r="P53" s="26"/>
      <c r="Q53" s="161"/>
      <c r="R53" s="105"/>
      <c r="S53" s="106"/>
      <c r="T53" s="106"/>
      <c r="U53" s="106"/>
      <c r="V53" s="105"/>
      <c r="W53" s="107">
        <f t="shared" si="13"/>
        <v>0</v>
      </c>
      <c r="X53" s="106"/>
      <c r="Y53" s="106"/>
      <c r="Z53" s="106"/>
      <c r="AA53" s="106"/>
      <c r="AB53" s="106"/>
      <c r="AC53" s="107">
        <f t="shared" si="14"/>
        <v>0</v>
      </c>
      <c r="AD53" s="108" t="str">
        <f>IF(AE53=0,"--",IF(AE53&lt;='[4]db fasce di rischio'!$B$4,'[4]db fasce di rischio'!$A$2,IF(AE53&lt;='[4]db fasce di rischio'!$D$4,'[4]db fasce di rischio'!$C$2,IF(AE53&lt;='[4]db fasce di rischio'!$F$4,'[4]db fasce di rischio'!$E$2,IF(AE53&lt;='[4]db fasce di rischio'!$H$4,'[4]db fasce di rischio'!$G$2,"")))))</f>
        <v>--</v>
      </c>
      <c r="AE53" s="109">
        <f t="shared" si="8"/>
        <v>0</v>
      </c>
      <c r="AF53" s="106"/>
      <c r="AG53" s="108" t="str">
        <f>IF(AH53=0,"--",IF(AH53&lt;='db fasce di rischio'!$B$4,'db fasce di rischio'!$A$2,IF(AH53&lt;='db fasce di rischio'!$D$4,'db fasce di rischio'!$C$2,IF(AH53&lt;='db fasce di rischio'!$F$4,'db fasce di rischio'!$E$2,IF(AH53&lt;='db fasce di rischio'!$H$4,'db fasce di rischio'!$G$2,"")))))</f>
        <v>--</v>
      </c>
      <c r="AH53" s="109">
        <f t="shared" si="9"/>
        <v>0</v>
      </c>
      <c r="AI53" s="108" t="str">
        <f t="shared" si="10"/>
        <v>--</v>
      </c>
      <c r="AJ53" s="28"/>
      <c r="AK53" s="28"/>
    </row>
    <row r="54" spans="1:37" ht="21" outlineLevel="1" x14ac:dyDescent="0.2">
      <c r="A54" s="161"/>
      <c r="B54" s="161"/>
      <c r="C54" s="24" t="s">
        <v>30</v>
      </c>
      <c r="D54" s="24" t="s">
        <v>30</v>
      </c>
      <c r="E54" s="24" t="s">
        <v>30</v>
      </c>
      <c r="F54" s="24" t="s">
        <v>30</v>
      </c>
      <c r="G54" s="152" t="str">
        <f t="shared" si="11"/>
        <v>--</v>
      </c>
      <c r="H54" s="109">
        <f t="shared" si="12"/>
        <v>0</v>
      </c>
      <c r="I54" s="25" t="s">
        <v>30</v>
      </c>
      <c r="J54" s="31" t="s">
        <v>30</v>
      </c>
      <c r="K54" s="82"/>
      <c r="L54" s="31"/>
      <c r="M54" s="24"/>
      <c r="N54" s="24"/>
      <c r="O54" s="24"/>
      <c r="P54" s="27"/>
      <c r="Q54" s="161"/>
      <c r="R54" s="105"/>
      <c r="S54" s="106"/>
      <c r="T54" s="106"/>
      <c r="U54" s="106"/>
      <c r="V54" s="105"/>
      <c r="W54" s="107">
        <f t="shared" si="13"/>
        <v>0</v>
      </c>
      <c r="X54" s="106"/>
      <c r="Y54" s="106"/>
      <c r="Z54" s="106"/>
      <c r="AA54" s="106"/>
      <c r="AB54" s="106"/>
      <c r="AC54" s="107">
        <f t="shared" si="14"/>
        <v>0</v>
      </c>
      <c r="AD54" s="108" t="str">
        <f>IF(AE54=0,"--",IF(AE54&lt;='[4]db fasce di rischio'!$B$4,'[4]db fasce di rischio'!$A$2,IF(AE54&lt;='[4]db fasce di rischio'!$D$4,'[4]db fasce di rischio'!$C$2,IF(AE54&lt;='[4]db fasce di rischio'!$F$4,'[4]db fasce di rischio'!$E$2,IF(AE54&lt;='[4]db fasce di rischio'!$H$4,'[4]db fasce di rischio'!$G$2,"")))))</f>
        <v>--</v>
      </c>
      <c r="AE54" s="109">
        <f t="shared" si="8"/>
        <v>0</v>
      </c>
      <c r="AF54" s="106"/>
      <c r="AG54" s="108" t="str">
        <f>IF(AH54=0,"--",IF(AH54&lt;='db fasce di rischio'!$B$4,'db fasce di rischio'!$A$2,IF(AH54&lt;='db fasce di rischio'!$D$4,'db fasce di rischio'!$C$2,IF(AH54&lt;='db fasce di rischio'!$F$4,'db fasce di rischio'!$E$2,IF(AH54&lt;='db fasce di rischio'!$H$4,'db fasce di rischio'!$G$2,"")))))</f>
        <v>--</v>
      </c>
      <c r="AH54" s="109">
        <f t="shared" si="9"/>
        <v>0</v>
      </c>
      <c r="AI54" s="108" t="str">
        <f t="shared" si="10"/>
        <v>--</v>
      </c>
      <c r="AJ54" s="28"/>
      <c r="AK54" s="28"/>
    </row>
    <row r="55" spans="1:37" ht="21" x14ac:dyDescent="0.2">
      <c r="A55" s="160"/>
      <c r="B55" s="160"/>
      <c r="C55" s="87"/>
      <c r="D55" s="87"/>
      <c r="E55" s="87"/>
      <c r="F55" s="87"/>
      <c r="G55" s="87"/>
      <c r="H55" s="87"/>
      <c r="I55" s="87"/>
      <c r="J55" s="87"/>
      <c r="K55" s="168"/>
      <c r="L55" s="87"/>
      <c r="M55" s="87"/>
      <c r="N55" s="87"/>
      <c r="O55" s="87"/>
      <c r="P55" s="87"/>
      <c r="Q55" s="160"/>
      <c r="R55" s="28"/>
      <c r="S55" s="28"/>
      <c r="T55" s="28"/>
      <c r="U55" s="28"/>
      <c r="V55" s="28"/>
      <c r="W55" s="28"/>
      <c r="X55" s="28"/>
      <c r="Y55" s="28"/>
      <c r="Z55" s="28"/>
      <c r="AA55" s="28"/>
      <c r="AB55" s="28"/>
      <c r="AC55" s="28"/>
      <c r="AD55" s="28"/>
      <c r="AE55" s="28"/>
      <c r="AF55" s="28"/>
      <c r="AG55" s="28"/>
      <c r="AH55" s="28"/>
      <c r="AI55" s="28"/>
      <c r="AJ55" s="28"/>
      <c r="AK55" s="28"/>
    </row>
    <row r="56" spans="1:37" ht="90.6" customHeight="1" x14ac:dyDescent="0.2">
      <c r="A56" s="29"/>
      <c r="B56" s="29"/>
      <c r="C56" s="30" t="s">
        <v>665</v>
      </c>
      <c r="D56" s="30"/>
      <c r="E56" s="28"/>
      <c r="F56" s="28"/>
      <c r="G56" s="28"/>
      <c r="H56" s="28"/>
      <c r="I56" s="28"/>
      <c r="J56" s="28"/>
      <c r="K56" s="80"/>
      <c r="L56" s="28"/>
      <c r="M56" s="28"/>
      <c r="N56" s="28"/>
      <c r="O56" s="79" t="s">
        <v>6</v>
      </c>
      <c r="P56" s="79" t="s">
        <v>666</v>
      </c>
      <c r="Q56" s="28"/>
      <c r="R56" s="192" t="str">
        <f>'Val testo - PNA 2019'!$A$4</f>
        <v>Livello di interesse “esterno”(1.1)</v>
      </c>
      <c r="S56" s="192" t="str">
        <f>'Val testo - PNA 2019'!$A$12</f>
        <v>Grado di discrezionalità del decisore interno alla PA rispetto al processo (1.2)</v>
      </c>
      <c r="T56" s="192" t="str">
        <f>'Val testo - PNA 2019'!$A$20</f>
        <v>Manifestazione di eventi corruttivi o di maladministration in passato (1.3)</v>
      </c>
      <c r="U56" s="192" t="str">
        <f>'Val testo - PNA 2019'!$A$28</f>
        <v>Complessità/opacità del processo decisionale (1.4)</v>
      </c>
      <c r="V56" s="192" t="str">
        <f>'Val testo - PNA 2019'!$A$36</f>
        <v>Livello di collaborazione del responsabile del processo (1.5)</v>
      </c>
      <c r="W56" s="193" t="s">
        <v>1276</v>
      </c>
      <c r="X56" s="192" t="str">
        <f>'Val testo - PNA 2019'!$A$46</f>
        <v>Impatto organizzativo (2.1)</v>
      </c>
      <c r="Y56" s="192" t="str">
        <f>'Val testo - PNA 2019'!$A$54</f>
        <v>Impatto derivante dalla definizione dei ruoli/responsabilità (2.2)</v>
      </c>
      <c r="Z56" s="192" t="str">
        <f>'Val testo - PNA 2019'!$A$62</f>
        <v>Impatto economico (2.3)</v>
      </c>
      <c r="AA56" s="192" t="str">
        <f>'Val testo - PNA 2019'!$A$70</f>
        <v>Impatto reputazionale (2.4)</v>
      </c>
      <c r="AB56" s="192" t="str">
        <f>'Val testo - PNA 2019'!$A$78</f>
        <v>Impatto organizzativo, economico e sull'immagine (2.5)</v>
      </c>
      <c r="AC56" s="193" t="s">
        <v>1276</v>
      </c>
      <c r="AD56" s="194" t="s">
        <v>1277</v>
      </c>
      <c r="AE56" s="194" t="s">
        <v>1278</v>
      </c>
      <c r="AF56" s="174" t="s">
        <v>1382</v>
      </c>
      <c r="AG56" s="173" t="s">
        <v>1303</v>
      </c>
      <c r="AH56" s="173" t="s">
        <v>1304</v>
      </c>
      <c r="AI56" s="175" t="s">
        <v>1387</v>
      </c>
      <c r="AJ56" s="28"/>
      <c r="AK56" s="28"/>
    </row>
    <row r="57" spans="1:37" ht="30.6" customHeight="1" x14ac:dyDescent="0.2">
      <c r="A57" s="160"/>
      <c r="B57" s="160">
        <v>3</v>
      </c>
      <c r="C57" s="265" t="s">
        <v>1257</v>
      </c>
      <c r="D57" s="266"/>
      <c r="E57" s="267"/>
      <c r="F57" s="270"/>
      <c r="G57" s="270"/>
      <c r="H57" s="270"/>
      <c r="I57" s="270"/>
      <c r="J57" s="45" t="s">
        <v>11</v>
      </c>
      <c r="K57" s="271" t="s">
        <v>3</v>
      </c>
      <c r="L57" s="271"/>
      <c r="M57" s="37"/>
      <c r="N57" s="153" t="s">
        <v>667</v>
      </c>
      <c r="O57" s="154" t="str">
        <f>IF(P57=0,"--",IF(P57&lt;='db fasce di rischio'!$B$4,'db fasce di rischio'!$A$2,IF(P57&lt;='db fasce di rischio'!$D$4,'db fasce di rischio'!$C$2,IF(P57&lt;='db fasce di rischio'!$F$4,'db fasce di rischio'!$E$2,IF(P57&lt;='db fasce di rischio'!$H$4,'db fasce di rischio'!$G$2,"")))))</f>
        <v>--</v>
      </c>
      <c r="P57" s="155">
        <f>IF(AH57=0,MAX(AH57:AH75),AH57)</f>
        <v>0</v>
      </c>
      <c r="Q57" s="160"/>
      <c r="R57" s="105"/>
      <c r="S57" s="106"/>
      <c r="T57" s="106"/>
      <c r="U57" s="106"/>
      <c r="V57" s="105"/>
      <c r="W57" s="107">
        <f>SUM(R57:V57)/5</f>
        <v>0</v>
      </c>
      <c r="X57" s="106"/>
      <c r="Y57" s="106"/>
      <c r="Z57" s="106"/>
      <c r="AA57" s="106"/>
      <c r="AB57" s="106"/>
      <c r="AC57" s="107">
        <f>SUM(X57:AB57)/5</f>
        <v>0</v>
      </c>
      <c r="AD57" s="108" t="str">
        <f>IF(AE57=0,"--",IF(AE57&lt;='[4]db fasce di rischio'!$B$4,'[4]db fasce di rischio'!$A$2,IF(AE57&lt;='[4]db fasce di rischio'!$D$4,'[4]db fasce di rischio'!$C$2,IF(AE57&lt;='[4]db fasce di rischio'!$F$4,'[4]db fasce di rischio'!$E$2,IF(AE57&lt;='[4]db fasce di rischio'!$H$4,'[4]db fasce di rischio'!$G$2,"")))))</f>
        <v>--</v>
      </c>
      <c r="AE57" s="109">
        <f>W57*AC57</f>
        <v>0</v>
      </c>
      <c r="AF57" s="106"/>
      <c r="AG57" s="108" t="str">
        <f>IF(AH57=0,"--",IF(AH57&lt;='db fasce di rischio'!$B$4,'db fasce di rischio'!$A$2,IF(AH57&lt;='db fasce di rischio'!$D$4,'db fasce di rischio'!$C$2,IF(AH57&lt;='db fasce di rischio'!$F$4,'db fasce di rischio'!$E$2,IF(AH57&lt;='db fasce di rischio'!$H$4,'db fasce di rischio'!$G$2,"")))))</f>
        <v>--</v>
      </c>
      <c r="AH57" s="109">
        <f>IF(MAX(AH61:AH75)&gt;(AF57*AE57),MAX(AH61:AH75),AF57*AE57)</f>
        <v>0</v>
      </c>
      <c r="AI57" s="108" t="str">
        <f>AG57</f>
        <v>--</v>
      </c>
      <c r="AJ57" s="28"/>
      <c r="AK57" s="28"/>
    </row>
    <row r="58" spans="1:37" ht="59.45" customHeight="1" x14ac:dyDescent="0.2">
      <c r="A58" s="160"/>
      <c r="B58" s="160"/>
      <c r="C58" s="268"/>
      <c r="D58" s="269"/>
      <c r="E58" s="269"/>
      <c r="F58" s="164"/>
      <c r="G58" s="164"/>
      <c r="H58" s="164"/>
      <c r="I58" s="164"/>
      <c r="J58" s="164"/>
      <c r="K58" s="164"/>
      <c r="L58" s="164"/>
      <c r="M58" s="165"/>
      <c r="N58" s="272" t="s">
        <v>1302</v>
      </c>
      <c r="O58" s="272"/>
      <c r="P58" s="272"/>
      <c r="Q58" s="160"/>
      <c r="R58" s="160"/>
      <c r="S58" s="28"/>
      <c r="T58" s="28"/>
      <c r="U58" s="28"/>
      <c r="V58" s="28"/>
      <c r="W58" s="28"/>
      <c r="X58" s="28"/>
      <c r="Y58" s="28"/>
      <c r="Z58" s="28"/>
      <c r="AA58" s="28"/>
      <c r="AB58" s="28"/>
      <c r="AC58" s="28"/>
      <c r="AD58" s="28"/>
      <c r="AE58" s="28"/>
      <c r="AF58" s="28"/>
      <c r="AG58" s="28"/>
      <c r="AH58" s="28"/>
      <c r="AI58" s="28"/>
      <c r="AJ58" s="28"/>
      <c r="AK58" s="28"/>
    </row>
    <row r="59" spans="1:37" ht="31.5" hidden="1" customHeight="1" outlineLevel="1" x14ac:dyDescent="0.2">
      <c r="A59" s="160"/>
      <c r="B59" s="160"/>
      <c r="C59" s="260" t="s">
        <v>1256</v>
      </c>
      <c r="D59" s="261"/>
      <c r="E59" s="151"/>
      <c r="F59" s="151"/>
      <c r="G59" s="151"/>
      <c r="H59" s="151"/>
      <c r="I59" s="151"/>
      <c r="J59" s="151"/>
      <c r="K59" s="150"/>
      <c r="L59" s="151"/>
      <c r="M59" s="156">
        <f>SUM(I46:I54)</f>
        <v>0</v>
      </c>
      <c r="N59" s="157"/>
      <c r="O59" s="157"/>
      <c r="P59" s="157"/>
      <c r="Q59" s="160"/>
      <c r="R59" s="160"/>
      <c r="S59" s="28"/>
      <c r="T59" s="28"/>
      <c r="U59" s="28"/>
      <c r="V59" s="28"/>
      <c r="W59" s="28"/>
      <c r="X59" s="28"/>
      <c r="Y59" s="28"/>
      <c r="Z59" s="28"/>
      <c r="AA59" s="28"/>
      <c r="AB59" s="28"/>
      <c r="AC59" s="28"/>
      <c r="AD59" s="28"/>
      <c r="AE59" s="28"/>
      <c r="AF59" s="28"/>
      <c r="AG59" s="28"/>
      <c r="AH59" s="28"/>
      <c r="AI59" s="28"/>
      <c r="AJ59" s="28"/>
      <c r="AK59" s="28"/>
    </row>
    <row r="60" spans="1:37" ht="81.95" hidden="1" customHeight="1" outlineLevel="1" x14ac:dyDescent="0.2">
      <c r="A60" s="161"/>
      <c r="B60" s="161"/>
      <c r="C60" s="22" t="s">
        <v>905</v>
      </c>
      <c r="D60" s="22" t="s">
        <v>906</v>
      </c>
      <c r="E60" s="22" t="s">
        <v>971</v>
      </c>
      <c r="F60" s="22" t="s">
        <v>970</v>
      </c>
      <c r="G60" s="262" t="s">
        <v>1299</v>
      </c>
      <c r="H60" s="263"/>
      <c r="I60" s="22" t="s">
        <v>969</v>
      </c>
      <c r="J60" s="22" t="s">
        <v>907</v>
      </c>
      <c r="K60" s="45" t="s">
        <v>972</v>
      </c>
      <c r="L60" s="45" t="s">
        <v>908</v>
      </c>
      <c r="M60" s="22" t="s">
        <v>630</v>
      </c>
      <c r="N60" s="22" t="s">
        <v>668</v>
      </c>
      <c r="O60" s="22" t="s">
        <v>669</v>
      </c>
      <c r="P60" s="22" t="s">
        <v>670</v>
      </c>
      <c r="Q60" s="161"/>
      <c r="R60" s="192" t="str">
        <f>'Val testo - PNA 2019'!$A$4</f>
        <v>Livello di interesse “esterno”(1.1)</v>
      </c>
      <c r="S60" s="192" t="str">
        <f>'Val testo - PNA 2019'!$A$12</f>
        <v>Grado di discrezionalità del decisore interno alla PA rispetto al processo (1.2)</v>
      </c>
      <c r="T60" s="192" t="str">
        <f>'Val testo - PNA 2019'!$A$20</f>
        <v>Manifestazione di eventi corruttivi o di maladministration in passato (1.3)</v>
      </c>
      <c r="U60" s="192" t="str">
        <f>'Val testo - PNA 2019'!$A$28</f>
        <v>Complessità/opacità del processo decisionale (1.4)</v>
      </c>
      <c r="V60" s="192" t="str">
        <f>'Val testo - PNA 2019'!$A$36</f>
        <v>Livello di collaborazione del responsabile del processo (1.5)</v>
      </c>
      <c r="W60" s="193" t="s">
        <v>1276</v>
      </c>
      <c r="X60" s="192" t="str">
        <f>'Val testo - PNA 2019'!$A$46</f>
        <v>Impatto organizzativo (2.1)</v>
      </c>
      <c r="Y60" s="192" t="str">
        <f>'Val testo - PNA 2019'!$A$54</f>
        <v>Impatto derivante dalla definizione dei ruoli/responsabilità (2.2)</v>
      </c>
      <c r="Z60" s="192" t="str">
        <f>'Val testo - PNA 2019'!$A$62</f>
        <v>Impatto economico (2.3)</v>
      </c>
      <c r="AA60" s="192" t="str">
        <f>'Val testo - PNA 2019'!$A$70</f>
        <v>Impatto reputazionale (2.4)</v>
      </c>
      <c r="AB60" s="192" t="str">
        <f>'Val testo - PNA 2019'!$A$78</f>
        <v>Impatto organizzativo, economico e sull'immagine (2.5)</v>
      </c>
      <c r="AC60" s="193" t="s">
        <v>1276</v>
      </c>
      <c r="AD60" s="194" t="s">
        <v>1277</v>
      </c>
      <c r="AE60" s="194" t="s">
        <v>1278</v>
      </c>
      <c r="AF60" s="174" t="s">
        <v>1382</v>
      </c>
      <c r="AG60" s="173" t="s">
        <v>1303</v>
      </c>
      <c r="AH60" s="22" t="s">
        <v>1293</v>
      </c>
      <c r="AI60" s="22" t="s">
        <v>1387</v>
      </c>
      <c r="AJ60" s="28"/>
      <c r="AK60" s="28"/>
    </row>
    <row r="61" spans="1:37" ht="21" hidden="1" outlineLevel="1" x14ac:dyDescent="0.2">
      <c r="A61" s="161"/>
      <c r="B61" s="161"/>
      <c r="C61" s="24" t="s">
        <v>30</v>
      </c>
      <c r="D61" s="24" t="s">
        <v>30</v>
      </c>
      <c r="E61" s="24" t="s">
        <v>30</v>
      </c>
      <c r="F61" s="24" t="s">
        <v>30</v>
      </c>
      <c r="G61" s="152" t="str">
        <f>AG61</f>
        <v>--</v>
      </c>
      <c r="H61" s="109">
        <f>AH61</f>
        <v>0</v>
      </c>
      <c r="I61" s="25" t="s">
        <v>30</v>
      </c>
      <c r="J61" s="31" t="s">
        <v>30</v>
      </c>
      <c r="K61" s="82"/>
      <c r="L61" s="31"/>
      <c r="M61" s="24"/>
      <c r="N61" s="24"/>
      <c r="O61" s="24"/>
      <c r="P61" s="24"/>
      <c r="Q61" s="161"/>
      <c r="R61" s="105"/>
      <c r="S61" s="106"/>
      <c r="T61" s="106"/>
      <c r="U61" s="106"/>
      <c r="V61" s="105"/>
      <c r="W61" s="107">
        <f>SUM(R61:V61)/5</f>
        <v>0</v>
      </c>
      <c r="X61" s="106"/>
      <c r="Y61" s="106"/>
      <c r="Z61" s="106"/>
      <c r="AA61" s="106"/>
      <c r="AB61" s="106"/>
      <c r="AC61" s="107">
        <f>SUM(X61:AB61)/5</f>
        <v>0</v>
      </c>
      <c r="AD61" s="108" t="str">
        <f>IF(AE61=0,"--",IF(AE61&lt;='[4]db fasce di rischio'!$B$4,'[4]db fasce di rischio'!$A$2,IF(AE61&lt;='[4]db fasce di rischio'!$D$4,'[4]db fasce di rischio'!$C$2,IF(AE61&lt;='[4]db fasce di rischio'!$F$4,'[4]db fasce di rischio'!$E$2,IF(AE61&lt;='[4]db fasce di rischio'!$H$4,'[4]db fasce di rischio'!$G$2,"")))))</f>
        <v>--</v>
      </c>
      <c r="AE61" s="109">
        <f t="shared" ref="AE61:AE75" si="15">W61*AC61</f>
        <v>0</v>
      </c>
      <c r="AF61" s="106"/>
      <c r="AG61" s="108" t="str">
        <f>IF(AH61=0,"--",IF(AH61&lt;='db fasce di rischio'!$B$4,'db fasce di rischio'!$A$2,IF(AH61&lt;='db fasce di rischio'!$D$4,'db fasce di rischio'!$C$2,IF(AH61&lt;='db fasce di rischio'!$F$4,'db fasce di rischio'!$E$2,IF(AH61&lt;='db fasce di rischio'!$H$4,'db fasce di rischio'!$G$2,"")))))</f>
        <v>--</v>
      </c>
      <c r="AH61" s="109">
        <f t="shared" ref="AH61:AH75" si="16">AF61*AE61</f>
        <v>0</v>
      </c>
      <c r="AI61" s="108" t="str">
        <f t="shared" ref="AI61:AI75" si="17">AG61</f>
        <v>--</v>
      </c>
      <c r="AJ61" s="28"/>
      <c r="AK61" s="28"/>
    </row>
    <row r="62" spans="1:37" ht="21" hidden="1" outlineLevel="1" x14ac:dyDescent="0.2">
      <c r="A62" s="161"/>
      <c r="B62" s="161"/>
      <c r="C62" s="24" t="s">
        <v>30</v>
      </c>
      <c r="D62" s="24" t="s">
        <v>30</v>
      </c>
      <c r="E62" s="24" t="s">
        <v>30</v>
      </c>
      <c r="F62" s="24" t="s">
        <v>30</v>
      </c>
      <c r="G62" s="152" t="str">
        <f t="shared" ref="G62:G75" si="18">AG62</f>
        <v>--</v>
      </c>
      <c r="H62" s="109">
        <f t="shared" ref="H62:H75" si="19">AH62</f>
        <v>0</v>
      </c>
      <c r="I62" s="25" t="s">
        <v>30</v>
      </c>
      <c r="J62" s="31" t="s">
        <v>30</v>
      </c>
      <c r="K62" s="82"/>
      <c r="L62" s="31"/>
      <c r="M62" s="24"/>
      <c r="N62" s="24"/>
      <c r="O62" s="24"/>
      <c r="P62" s="24"/>
      <c r="Q62" s="161"/>
      <c r="R62" s="105"/>
      <c r="S62" s="106"/>
      <c r="T62" s="106"/>
      <c r="U62" s="106"/>
      <c r="V62" s="105"/>
      <c r="W62" s="107">
        <f t="shared" ref="W62:W75" si="20">SUM(R62:V62)/5</f>
        <v>0</v>
      </c>
      <c r="X62" s="106"/>
      <c r="Y62" s="106"/>
      <c r="Z62" s="106"/>
      <c r="AA62" s="106"/>
      <c r="AB62" s="106"/>
      <c r="AC62" s="107">
        <f t="shared" ref="AC62:AC75" si="21">SUM(X62:AB62)/5</f>
        <v>0</v>
      </c>
      <c r="AD62" s="108" t="str">
        <f>IF(AE62=0,"--",IF(AE62&lt;='[4]db fasce di rischio'!$B$4,'[4]db fasce di rischio'!$A$2,IF(AE62&lt;='[4]db fasce di rischio'!$D$4,'[4]db fasce di rischio'!$C$2,IF(AE62&lt;='[4]db fasce di rischio'!$F$4,'[4]db fasce di rischio'!$E$2,IF(AE62&lt;='[4]db fasce di rischio'!$H$4,'[4]db fasce di rischio'!$G$2,"")))))</f>
        <v>--</v>
      </c>
      <c r="AE62" s="109">
        <f t="shared" si="15"/>
        <v>0</v>
      </c>
      <c r="AF62" s="106"/>
      <c r="AG62" s="108" t="str">
        <f>IF(AH62=0,"--",IF(AH62&lt;='db fasce di rischio'!$B$4,'db fasce di rischio'!$A$2,IF(AH62&lt;='db fasce di rischio'!$D$4,'db fasce di rischio'!$C$2,IF(AH62&lt;='db fasce di rischio'!$F$4,'db fasce di rischio'!$E$2,IF(AH62&lt;='db fasce di rischio'!$H$4,'db fasce di rischio'!$G$2,"")))))</f>
        <v>--</v>
      </c>
      <c r="AH62" s="109">
        <f t="shared" si="16"/>
        <v>0</v>
      </c>
      <c r="AI62" s="108" t="str">
        <f t="shared" si="17"/>
        <v>--</v>
      </c>
      <c r="AJ62" s="28"/>
      <c r="AK62" s="28"/>
    </row>
    <row r="63" spans="1:37" ht="21" hidden="1" outlineLevel="1" x14ac:dyDescent="0.2">
      <c r="A63" s="161"/>
      <c r="B63" s="161"/>
      <c r="C63" s="24" t="s">
        <v>30</v>
      </c>
      <c r="D63" s="24" t="s">
        <v>30</v>
      </c>
      <c r="E63" s="24" t="s">
        <v>30</v>
      </c>
      <c r="F63" s="24" t="s">
        <v>30</v>
      </c>
      <c r="G63" s="152" t="str">
        <f t="shared" si="18"/>
        <v>--</v>
      </c>
      <c r="H63" s="109">
        <f t="shared" si="19"/>
        <v>0</v>
      </c>
      <c r="I63" s="25" t="s">
        <v>30</v>
      </c>
      <c r="J63" s="31" t="s">
        <v>30</v>
      </c>
      <c r="K63" s="82"/>
      <c r="L63" s="31"/>
      <c r="M63" s="24"/>
      <c r="N63" s="24"/>
      <c r="O63" s="24"/>
      <c r="P63" s="24"/>
      <c r="Q63" s="161"/>
      <c r="R63" s="105"/>
      <c r="S63" s="106"/>
      <c r="T63" s="106"/>
      <c r="U63" s="106"/>
      <c r="V63" s="105"/>
      <c r="W63" s="107">
        <f t="shared" si="20"/>
        <v>0</v>
      </c>
      <c r="X63" s="106"/>
      <c r="Y63" s="106"/>
      <c r="Z63" s="106"/>
      <c r="AA63" s="106"/>
      <c r="AB63" s="106"/>
      <c r="AC63" s="107">
        <f t="shared" si="21"/>
        <v>0</v>
      </c>
      <c r="AD63" s="108" t="str">
        <f>IF(AE63=0,"--",IF(AE63&lt;='[4]db fasce di rischio'!$B$4,'[4]db fasce di rischio'!$A$2,IF(AE63&lt;='[4]db fasce di rischio'!$D$4,'[4]db fasce di rischio'!$C$2,IF(AE63&lt;='[4]db fasce di rischio'!$F$4,'[4]db fasce di rischio'!$E$2,IF(AE63&lt;='[4]db fasce di rischio'!$H$4,'[4]db fasce di rischio'!$G$2,"")))))</f>
        <v>--</v>
      </c>
      <c r="AE63" s="109">
        <f t="shared" si="15"/>
        <v>0</v>
      </c>
      <c r="AF63" s="106"/>
      <c r="AG63" s="108" t="str">
        <f>IF(AH63=0,"--",IF(AH63&lt;='db fasce di rischio'!$B$4,'db fasce di rischio'!$A$2,IF(AH63&lt;='db fasce di rischio'!$D$4,'db fasce di rischio'!$C$2,IF(AH63&lt;='db fasce di rischio'!$F$4,'db fasce di rischio'!$E$2,IF(AH63&lt;='db fasce di rischio'!$H$4,'db fasce di rischio'!$G$2,"")))))</f>
        <v>--</v>
      </c>
      <c r="AH63" s="109">
        <f t="shared" si="16"/>
        <v>0</v>
      </c>
      <c r="AI63" s="108" t="str">
        <f t="shared" si="17"/>
        <v>--</v>
      </c>
      <c r="AJ63" s="28"/>
      <c r="AK63" s="28"/>
    </row>
    <row r="64" spans="1:37" ht="21" hidden="1" outlineLevel="1" x14ac:dyDescent="0.2">
      <c r="A64" s="161"/>
      <c r="B64" s="161"/>
      <c r="C64" s="24" t="s">
        <v>30</v>
      </c>
      <c r="D64" s="24" t="s">
        <v>30</v>
      </c>
      <c r="E64" s="24" t="s">
        <v>30</v>
      </c>
      <c r="F64" s="24" t="s">
        <v>30</v>
      </c>
      <c r="G64" s="152" t="str">
        <f t="shared" si="18"/>
        <v>--</v>
      </c>
      <c r="H64" s="109">
        <f t="shared" si="19"/>
        <v>0</v>
      </c>
      <c r="I64" s="25" t="s">
        <v>30</v>
      </c>
      <c r="J64" s="31" t="s">
        <v>30</v>
      </c>
      <c r="K64" s="82"/>
      <c r="L64" s="31"/>
      <c r="M64" s="24"/>
      <c r="N64" s="24"/>
      <c r="O64" s="24"/>
      <c r="P64" s="24"/>
      <c r="Q64" s="161"/>
      <c r="R64" s="105"/>
      <c r="S64" s="106"/>
      <c r="T64" s="106"/>
      <c r="U64" s="106"/>
      <c r="V64" s="105"/>
      <c r="W64" s="107">
        <f t="shared" si="20"/>
        <v>0</v>
      </c>
      <c r="X64" s="106"/>
      <c r="Y64" s="106"/>
      <c r="Z64" s="106"/>
      <c r="AA64" s="106"/>
      <c r="AB64" s="106"/>
      <c r="AC64" s="107">
        <f t="shared" si="21"/>
        <v>0</v>
      </c>
      <c r="AD64" s="108" t="str">
        <f>IF(AE64=0,"--",IF(AE64&lt;='[4]db fasce di rischio'!$B$4,'[4]db fasce di rischio'!$A$2,IF(AE64&lt;='[4]db fasce di rischio'!$D$4,'[4]db fasce di rischio'!$C$2,IF(AE64&lt;='[4]db fasce di rischio'!$F$4,'[4]db fasce di rischio'!$E$2,IF(AE64&lt;='[4]db fasce di rischio'!$H$4,'[4]db fasce di rischio'!$G$2,"")))))</f>
        <v>--</v>
      </c>
      <c r="AE64" s="109">
        <f t="shared" si="15"/>
        <v>0</v>
      </c>
      <c r="AF64" s="106"/>
      <c r="AG64" s="108" t="str">
        <f>IF(AH64=0,"--",IF(AH64&lt;='db fasce di rischio'!$B$4,'db fasce di rischio'!$A$2,IF(AH64&lt;='db fasce di rischio'!$D$4,'db fasce di rischio'!$C$2,IF(AH64&lt;='db fasce di rischio'!$F$4,'db fasce di rischio'!$E$2,IF(AH64&lt;='db fasce di rischio'!$H$4,'db fasce di rischio'!$G$2,"")))))</f>
        <v>--</v>
      </c>
      <c r="AH64" s="109">
        <f t="shared" si="16"/>
        <v>0</v>
      </c>
      <c r="AI64" s="108" t="str">
        <f t="shared" si="17"/>
        <v>--</v>
      </c>
      <c r="AJ64" s="28"/>
      <c r="AK64" s="28"/>
    </row>
    <row r="65" spans="1:37" ht="21" hidden="1" outlineLevel="1" x14ac:dyDescent="0.2">
      <c r="A65" s="161"/>
      <c r="B65" s="161"/>
      <c r="C65" s="24" t="s">
        <v>30</v>
      </c>
      <c r="D65" s="24" t="s">
        <v>30</v>
      </c>
      <c r="E65" s="24" t="s">
        <v>30</v>
      </c>
      <c r="F65" s="24" t="s">
        <v>30</v>
      </c>
      <c r="G65" s="152" t="str">
        <f t="shared" si="18"/>
        <v>--</v>
      </c>
      <c r="H65" s="109">
        <f t="shared" si="19"/>
        <v>0</v>
      </c>
      <c r="I65" s="25" t="s">
        <v>30</v>
      </c>
      <c r="J65" s="31" t="s">
        <v>30</v>
      </c>
      <c r="K65" s="82"/>
      <c r="L65" s="31"/>
      <c r="M65" s="24"/>
      <c r="N65" s="24"/>
      <c r="O65" s="24"/>
      <c r="P65" s="24"/>
      <c r="Q65" s="161"/>
      <c r="R65" s="105"/>
      <c r="S65" s="106"/>
      <c r="T65" s="106"/>
      <c r="U65" s="106"/>
      <c r="V65" s="105"/>
      <c r="W65" s="107">
        <f t="shared" si="20"/>
        <v>0</v>
      </c>
      <c r="X65" s="106"/>
      <c r="Y65" s="106"/>
      <c r="Z65" s="106"/>
      <c r="AA65" s="106"/>
      <c r="AB65" s="106"/>
      <c r="AC65" s="107">
        <f t="shared" si="21"/>
        <v>0</v>
      </c>
      <c r="AD65" s="108" t="str">
        <f>IF(AE65=0,"--",IF(AE65&lt;='[4]db fasce di rischio'!$B$4,'[4]db fasce di rischio'!$A$2,IF(AE65&lt;='[4]db fasce di rischio'!$D$4,'[4]db fasce di rischio'!$C$2,IF(AE65&lt;='[4]db fasce di rischio'!$F$4,'[4]db fasce di rischio'!$E$2,IF(AE65&lt;='[4]db fasce di rischio'!$H$4,'[4]db fasce di rischio'!$G$2,"")))))</f>
        <v>--</v>
      </c>
      <c r="AE65" s="109">
        <f t="shared" si="15"/>
        <v>0</v>
      </c>
      <c r="AF65" s="106"/>
      <c r="AG65" s="108" t="str">
        <f>IF(AH65=0,"--",IF(AH65&lt;='db fasce di rischio'!$B$4,'db fasce di rischio'!$A$2,IF(AH65&lt;='db fasce di rischio'!$D$4,'db fasce di rischio'!$C$2,IF(AH65&lt;='db fasce di rischio'!$F$4,'db fasce di rischio'!$E$2,IF(AH65&lt;='db fasce di rischio'!$H$4,'db fasce di rischio'!$G$2,"")))))</f>
        <v>--</v>
      </c>
      <c r="AH65" s="109">
        <f t="shared" si="16"/>
        <v>0</v>
      </c>
      <c r="AI65" s="108" t="str">
        <f t="shared" si="17"/>
        <v>--</v>
      </c>
      <c r="AJ65" s="28"/>
      <c r="AK65" s="28"/>
    </row>
    <row r="66" spans="1:37" ht="21" hidden="1" outlineLevel="1" x14ac:dyDescent="0.2">
      <c r="A66" s="161"/>
      <c r="B66" s="161"/>
      <c r="C66" s="24" t="s">
        <v>30</v>
      </c>
      <c r="D66" s="24" t="s">
        <v>30</v>
      </c>
      <c r="E66" s="24" t="s">
        <v>30</v>
      </c>
      <c r="F66" s="24" t="s">
        <v>30</v>
      </c>
      <c r="G66" s="152" t="str">
        <f t="shared" si="18"/>
        <v>--</v>
      </c>
      <c r="H66" s="109">
        <f t="shared" si="19"/>
        <v>0</v>
      </c>
      <c r="I66" s="25" t="s">
        <v>30</v>
      </c>
      <c r="J66" s="31" t="s">
        <v>30</v>
      </c>
      <c r="K66" s="82"/>
      <c r="L66" s="31"/>
      <c r="M66" s="24"/>
      <c r="N66" s="24"/>
      <c r="O66" s="24"/>
      <c r="P66" s="24"/>
      <c r="Q66" s="161"/>
      <c r="R66" s="105"/>
      <c r="S66" s="106"/>
      <c r="T66" s="106"/>
      <c r="U66" s="106"/>
      <c r="V66" s="105"/>
      <c r="W66" s="107">
        <f t="shared" si="20"/>
        <v>0</v>
      </c>
      <c r="X66" s="106"/>
      <c r="Y66" s="106"/>
      <c r="Z66" s="106"/>
      <c r="AA66" s="106"/>
      <c r="AB66" s="106"/>
      <c r="AC66" s="107">
        <f t="shared" si="21"/>
        <v>0</v>
      </c>
      <c r="AD66" s="108" t="str">
        <f>IF(AE66=0,"--",IF(AE66&lt;='[4]db fasce di rischio'!$B$4,'[4]db fasce di rischio'!$A$2,IF(AE66&lt;='[4]db fasce di rischio'!$D$4,'[4]db fasce di rischio'!$C$2,IF(AE66&lt;='[4]db fasce di rischio'!$F$4,'[4]db fasce di rischio'!$E$2,IF(AE66&lt;='[4]db fasce di rischio'!$H$4,'[4]db fasce di rischio'!$G$2,"")))))</f>
        <v>--</v>
      </c>
      <c r="AE66" s="109">
        <f t="shared" si="15"/>
        <v>0</v>
      </c>
      <c r="AF66" s="106"/>
      <c r="AG66" s="108" t="str">
        <f>IF(AH66=0,"--",IF(AH66&lt;='db fasce di rischio'!$B$4,'db fasce di rischio'!$A$2,IF(AH66&lt;='db fasce di rischio'!$D$4,'db fasce di rischio'!$C$2,IF(AH66&lt;='db fasce di rischio'!$F$4,'db fasce di rischio'!$E$2,IF(AH66&lt;='db fasce di rischio'!$H$4,'db fasce di rischio'!$G$2,"")))))</f>
        <v>--</v>
      </c>
      <c r="AH66" s="109">
        <f t="shared" si="16"/>
        <v>0</v>
      </c>
      <c r="AI66" s="108" t="str">
        <f t="shared" si="17"/>
        <v>--</v>
      </c>
      <c r="AJ66" s="28"/>
      <c r="AK66" s="28"/>
    </row>
    <row r="67" spans="1:37" ht="21" hidden="1" outlineLevel="1" x14ac:dyDescent="0.2">
      <c r="A67" s="161"/>
      <c r="B67" s="161"/>
      <c r="C67" s="24" t="s">
        <v>30</v>
      </c>
      <c r="D67" s="24" t="s">
        <v>30</v>
      </c>
      <c r="E67" s="24" t="s">
        <v>30</v>
      </c>
      <c r="F67" s="24" t="s">
        <v>30</v>
      </c>
      <c r="G67" s="152" t="str">
        <f t="shared" si="18"/>
        <v>--</v>
      </c>
      <c r="H67" s="109">
        <f t="shared" si="19"/>
        <v>0</v>
      </c>
      <c r="I67" s="25" t="s">
        <v>30</v>
      </c>
      <c r="J67" s="31" t="s">
        <v>30</v>
      </c>
      <c r="K67" s="82"/>
      <c r="L67" s="31"/>
      <c r="M67" s="24"/>
      <c r="N67" s="24"/>
      <c r="O67" s="24"/>
      <c r="P67" s="24"/>
      <c r="Q67" s="161"/>
      <c r="R67" s="105"/>
      <c r="S67" s="106"/>
      <c r="T67" s="106"/>
      <c r="U67" s="106"/>
      <c r="V67" s="105"/>
      <c r="W67" s="107">
        <f t="shared" si="20"/>
        <v>0</v>
      </c>
      <c r="X67" s="106"/>
      <c r="Y67" s="106"/>
      <c r="Z67" s="106"/>
      <c r="AA67" s="106"/>
      <c r="AB67" s="106"/>
      <c r="AC67" s="107">
        <f t="shared" si="21"/>
        <v>0</v>
      </c>
      <c r="AD67" s="108" t="str">
        <f>IF(AE67=0,"--",IF(AE67&lt;='[4]db fasce di rischio'!$B$4,'[4]db fasce di rischio'!$A$2,IF(AE67&lt;='[4]db fasce di rischio'!$D$4,'[4]db fasce di rischio'!$C$2,IF(AE67&lt;='[4]db fasce di rischio'!$F$4,'[4]db fasce di rischio'!$E$2,IF(AE67&lt;='[4]db fasce di rischio'!$H$4,'[4]db fasce di rischio'!$G$2,"")))))</f>
        <v>--</v>
      </c>
      <c r="AE67" s="109">
        <f t="shared" si="15"/>
        <v>0</v>
      </c>
      <c r="AF67" s="106"/>
      <c r="AG67" s="108" t="str">
        <f>IF(AH67=0,"--",IF(AH67&lt;='db fasce di rischio'!$B$4,'db fasce di rischio'!$A$2,IF(AH67&lt;='db fasce di rischio'!$D$4,'db fasce di rischio'!$C$2,IF(AH67&lt;='db fasce di rischio'!$F$4,'db fasce di rischio'!$E$2,IF(AH67&lt;='db fasce di rischio'!$H$4,'db fasce di rischio'!$G$2,"")))))</f>
        <v>--</v>
      </c>
      <c r="AH67" s="109">
        <f t="shared" si="16"/>
        <v>0</v>
      </c>
      <c r="AI67" s="108" t="str">
        <f t="shared" si="17"/>
        <v>--</v>
      </c>
      <c r="AJ67" s="28"/>
      <c r="AK67" s="28"/>
    </row>
    <row r="68" spans="1:37" ht="21" hidden="1" outlineLevel="1" x14ac:dyDescent="0.2">
      <c r="A68" s="161"/>
      <c r="B68" s="161"/>
      <c r="C68" s="24" t="s">
        <v>30</v>
      </c>
      <c r="D68" s="24" t="s">
        <v>30</v>
      </c>
      <c r="E68" s="24" t="s">
        <v>30</v>
      </c>
      <c r="F68" s="24" t="s">
        <v>30</v>
      </c>
      <c r="G68" s="152" t="str">
        <f t="shared" si="18"/>
        <v>--</v>
      </c>
      <c r="H68" s="109">
        <f t="shared" si="19"/>
        <v>0</v>
      </c>
      <c r="I68" s="25" t="s">
        <v>30</v>
      </c>
      <c r="J68" s="31" t="s">
        <v>30</v>
      </c>
      <c r="K68" s="82"/>
      <c r="L68" s="31"/>
      <c r="M68" s="24"/>
      <c r="N68" s="24"/>
      <c r="O68" s="24"/>
      <c r="P68" s="24"/>
      <c r="Q68" s="161"/>
      <c r="R68" s="105"/>
      <c r="S68" s="106"/>
      <c r="T68" s="106"/>
      <c r="U68" s="106"/>
      <c r="V68" s="105"/>
      <c r="W68" s="107">
        <f t="shared" si="20"/>
        <v>0</v>
      </c>
      <c r="X68" s="106"/>
      <c r="Y68" s="106"/>
      <c r="Z68" s="106"/>
      <c r="AA68" s="106"/>
      <c r="AB68" s="106"/>
      <c r="AC68" s="107">
        <f t="shared" si="21"/>
        <v>0</v>
      </c>
      <c r="AD68" s="108" t="str">
        <f>IF(AE68=0,"--",IF(AE68&lt;='[4]db fasce di rischio'!$B$4,'[4]db fasce di rischio'!$A$2,IF(AE68&lt;='[4]db fasce di rischio'!$D$4,'[4]db fasce di rischio'!$C$2,IF(AE68&lt;='[4]db fasce di rischio'!$F$4,'[4]db fasce di rischio'!$E$2,IF(AE68&lt;='[4]db fasce di rischio'!$H$4,'[4]db fasce di rischio'!$G$2,"")))))</f>
        <v>--</v>
      </c>
      <c r="AE68" s="109">
        <f t="shared" si="15"/>
        <v>0</v>
      </c>
      <c r="AF68" s="106"/>
      <c r="AG68" s="108" t="str">
        <f>IF(AH68=0,"--",IF(AH68&lt;='db fasce di rischio'!$B$4,'db fasce di rischio'!$A$2,IF(AH68&lt;='db fasce di rischio'!$D$4,'db fasce di rischio'!$C$2,IF(AH68&lt;='db fasce di rischio'!$F$4,'db fasce di rischio'!$E$2,IF(AH68&lt;='db fasce di rischio'!$H$4,'db fasce di rischio'!$G$2,"")))))</f>
        <v>--</v>
      </c>
      <c r="AH68" s="109">
        <f t="shared" si="16"/>
        <v>0</v>
      </c>
      <c r="AI68" s="108" t="str">
        <f t="shared" si="17"/>
        <v>--</v>
      </c>
      <c r="AJ68" s="28"/>
      <c r="AK68" s="28"/>
    </row>
    <row r="69" spans="1:37" ht="21" hidden="1" outlineLevel="1" x14ac:dyDescent="0.2">
      <c r="A69" s="161"/>
      <c r="B69" s="161"/>
      <c r="C69" s="24" t="s">
        <v>30</v>
      </c>
      <c r="D69" s="24" t="s">
        <v>30</v>
      </c>
      <c r="E69" s="24" t="s">
        <v>30</v>
      </c>
      <c r="F69" s="24" t="s">
        <v>30</v>
      </c>
      <c r="G69" s="152" t="str">
        <f t="shared" si="18"/>
        <v>--</v>
      </c>
      <c r="H69" s="109">
        <f t="shared" si="19"/>
        <v>0</v>
      </c>
      <c r="I69" s="25" t="s">
        <v>30</v>
      </c>
      <c r="J69" s="31" t="s">
        <v>30</v>
      </c>
      <c r="K69" s="83"/>
      <c r="L69" s="31"/>
      <c r="M69" s="24"/>
      <c r="N69" s="24"/>
      <c r="O69" s="24"/>
      <c r="P69" s="24"/>
      <c r="Q69" s="161"/>
      <c r="R69" s="105"/>
      <c r="S69" s="106"/>
      <c r="T69" s="106"/>
      <c r="U69" s="106"/>
      <c r="V69" s="105"/>
      <c r="W69" s="107">
        <f t="shared" si="20"/>
        <v>0</v>
      </c>
      <c r="X69" s="106"/>
      <c r="Y69" s="106"/>
      <c r="Z69" s="106"/>
      <c r="AA69" s="106"/>
      <c r="AB69" s="106"/>
      <c r="AC69" s="107">
        <f t="shared" si="21"/>
        <v>0</v>
      </c>
      <c r="AD69" s="108" t="str">
        <f>IF(AE69=0,"--",IF(AE69&lt;='[4]db fasce di rischio'!$B$4,'[4]db fasce di rischio'!$A$2,IF(AE69&lt;='[4]db fasce di rischio'!$D$4,'[4]db fasce di rischio'!$C$2,IF(AE69&lt;='[4]db fasce di rischio'!$F$4,'[4]db fasce di rischio'!$E$2,IF(AE69&lt;='[4]db fasce di rischio'!$H$4,'[4]db fasce di rischio'!$G$2,"")))))</f>
        <v>--</v>
      </c>
      <c r="AE69" s="109">
        <f t="shared" si="15"/>
        <v>0</v>
      </c>
      <c r="AF69" s="106"/>
      <c r="AG69" s="108" t="str">
        <f>IF(AH69=0,"--",IF(AH69&lt;='db fasce di rischio'!$B$4,'db fasce di rischio'!$A$2,IF(AH69&lt;='db fasce di rischio'!$D$4,'db fasce di rischio'!$C$2,IF(AH69&lt;='db fasce di rischio'!$F$4,'db fasce di rischio'!$E$2,IF(AH69&lt;='db fasce di rischio'!$H$4,'db fasce di rischio'!$G$2,"")))))</f>
        <v>--</v>
      </c>
      <c r="AH69" s="109">
        <f t="shared" si="16"/>
        <v>0</v>
      </c>
      <c r="AI69" s="108" t="str">
        <f t="shared" si="17"/>
        <v>--</v>
      </c>
      <c r="AJ69" s="28"/>
      <c r="AK69" s="28"/>
    </row>
    <row r="70" spans="1:37" ht="21" hidden="1" outlineLevel="1" x14ac:dyDescent="0.2">
      <c r="A70" s="161"/>
      <c r="B70" s="161"/>
      <c r="C70" s="24" t="s">
        <v>30</v>
      </c>
      <c r="D70" s="24" t="s">
        <v>30</v>
      </c>
      <c r="E70" s="24" t="s">
        <v>30</v>
      </c>
      <c r="F70" s="24" t="s">
        <v>30</v>
      </c>
      <c r="G70" s="152" t="str">
        <f t="shared" si="18"/>
        <v>--</v>
      </c>
      <c r="H70" s="109">
        <f t="shared" si="19"/>
        <v>0</v>
      </c>
      <c r="I70" s="25" t="s">
        <v>30</v>
      </c>
      <c r="J70" s="31" t="s">
        <v>30</v>
      </c>
      <c r="K70" s="83"/>
      <c r="L70" s="31"/>
      <c r="M70" s="24"/>
      <c r="N70" s="24"/>
      <c r="O70" s="24"/>
      <c r="P70" s="24"/>
      <c r="Q70" s="161"/>
      <c r="R70" s="105"/>
      <c r="S70" s="106"/>
      <c r="T70" s="106"/>
      <c r="U70" s="106"/>
      <c r="V70" s="105"/>
      <c r="W70" s="107">
        <f t="shared" si="20"/>
        <v>0</v>
      </c>
      <c r="X70" s="106"/>
      <c r="Y70" s="106"/>
      <c r="Z70" s="106"/>
      <c r="AA70" s="106"/>
      <c r="AB70" s="106"/>
      <c r="AC70" s="107">
        <f t="shared" si="21"/>
        <v>0</v>
      </c>
      <c r="AD70" s="108" t="str">
        <f>IF(AE70=0,"--",IF(AE70&lt;='[4]db fasce di rischio'!$B$4,'[4]db fasce di rischio'!$A$2,IF(AE70&lt;='[4]db fasce di rischio'!$D$4,'[4]db fasce di rischio'!$C$2,IF(AE70&lt;='[4]db fasce di rischio'!$F$4,'[4]db fasce di rischio'!$E$2,IF(AE70&lt;='[4]db fasce di rischio'!$H$4,'[4]db fasce di rischio'!$G$2,"")))))</f>
        <v>--</v>
      </c>
      <c r="AE70" s="109">
        <f t="shared" si="15"/>
        <v>0</v>
      </c>
      <c r="AF70" s="106"/>
      <c r="AG70" s="108" t="str">
        <f>IF(AH70=0,"--",IF(AH70&lt;='db fasce di rischio'!$B$4,'db fasce di rischio'!$A$2,IF(AH70&lt;='db fasce di rischio'!$D$4,'db fasce di rischio'!$C$2,IF(AH70&lt;='db fasce di rischio'!$F$4,'db fasce di rischio'!$E$2,IF(AH70&lt;='db fasce di rischio'!$H$4,'db fasce di rischio'!$G$2,"")))))</f>
        <v>--</v>
      </c>
      <c r="AH70" s="109">
        <f t="shared" si="16"/>
        <v>0</v>
      </c>
      <c r="AI70" s="108" t="str">
        <f t="shared" si="17"/>
        <v>--</v>
      </c>
      <c r="AJ70" s="28"/>
      <c r="AK70" s="28"/>
    </row>
    <row r="71" spans="1:37" ht="21" hidden="1" outlineLevel="1" x14ac:dyDescent="0.2">
      <c r="A71" s="161"/>
      <c r="B71" s="161"/>
      <c r="C71" s="24" t="s">
        <v>30</v>
      </c>
      <c r="D71" s="24" t="s">
        <v>30</v>
      </c>
      <c r="E71" s="24" t="s">
        <v>30</v>
      </c>
      <c r="F71" s="24" t="s">
        <v>30</v>
      </c>
      <c r="G71" s="152" t="str">
        <f t="shared" si="18"/>
        <v>--</v>
      </c>
      <c r="H71" s="109">
        <f t="shared" si="19"/>
        <v>0</v>
      </c>
      <c r="I71" s="25" t="s">
        <v>30</v>
      </c>
      <c r="J71" s="31" t="s">
        <v>30</v>
      </c>
      <c r="K71" s="83"/>
      <c r="L71" s="31"/>
      <c r="M71" s="24"/>
      <c r="N71" s="24"/>
      <c r="O71" s="24"/>
      <c r="P71" s="24"/>
      <c r="Q71" s="161"/>
      <c r="R71" s="105"/>
      <c r="S71" s="106"/>
      <c r="T71" s="106"/>
      <c r="U71" s="106"/>
      <c r="V71" s="105"/>
      <c r="W71" s="107">
        <f t="shared" si="20"/>
        <v>0</v>
      </c>
      <c r="X71" s="106"/>
      <c r="Y71" s="106"/>
      <c r="Z71" s="106"/>
      <c r="AA71" s="106"/>
      <c r="AB71" s="106"/>
      <c r="AC71" s="107">
        <f t="shared" si="21"/>
        <v>0</v>
      </c>
      <c r="AD71" s="108" t="str">
        <f>IF(AE71=0,"--",IF(AE71&lt;='[4]db fasce di rischio'!$B$4,'[4]db fasce di rischio'!$A$2,IF(AE71&lt;='[4]db fasce di rischio'!$D$4,'[4]db fasce di rischio'!$C$2,IF(AE71&lt;='[4]db fasce di rischio'!$F$4,'[4]db fasce di rischio'!$E$2,IF(AE71&lt;='[4]db fasce di rischio'!$H$4,'[4]db fasce di rischio'!$G$2,"")))))</f>
        <v>--</v>
      </c>
      <c r="AE71" s="109">
        <f t="shared" si="15"/>
        <v>0</v>
      </c>
      <c r="AF71" s="106"/>
      <c r="AG71" s="108" t="str">
        <f>IF(AH71=0,"--",IF(AH71&lt;='db fasce di rischio'!$B$4,'db fasce di rischio'!$A$2,IF(AH71&lt;='db fasce di rischio'!$D$4,'db fasce di rischio'!$C$2,IF(AH71&lt;='db fasce di rischio'!$F$4,'db fasce di rischio'!$E$2,IF(AH71&lt;='db fasce di rischio'!$H$4,'db fasce di rischio'!$G$2,"")))))</f>
        <v>--</v>
      </c>
      <c r="AH71" s="109">
        <f t="shared" si="16"/>
        <v>0</v>
      </c>
      <c r="AI71" s="108" t="str">
        <f t="shared" si="17"/>
        <v>--</v>
      </c>
      <c r="AJ71" s="28"/>
      <c r="AK71" s="28"/>
    </row>
    <row r="72" spans="1:37" ht="21" hidden="1" outlineLevel="1" x14ac:dyDescent="0.2">
      <c r="A72" s="161"/>
      <c r="B72" s="161"/>
      <c r="C72" s="24" t="s">
        <v>30</v>
      </c>
      <c r="D72" s="24" t="s">
        <v>30</v>
      </c>
      <c r="E72" s="24" t="s">
        <v>30</v>
      </c>
      <c r="F72" s="24" t="s">
        <v>30</v>
      </c>
      <c r="G72" s="152" t="str">
        <f t="shared" si="18"/>
        <v>--</v>
      </c>
      <c r="H72" s="109">
        <f t="shared" si="19"/>
        <v>0</v>
      </c>
      <c r="I72" s="25" t="s">
        <v>30</v>
      </c>
      <c r="J72" s="31" t="s">
        <v>30</v>
      </c>
      <c r="K72" s="83"/>
      <c r="L72" s="31"/>
      <c r="M72" s="24"/>
      <c r="N72" s="24"/>
      <c r="O72" s="24"/>
      <c r="P72" s="24"/>
      <c r="Q72" s="161"/>
      <c r="R72" s="105"/>
      <c r="S72" s="106"/>
      <c r="T72" s="106"/>
      <c r="U72" s="106"/>
      <c r="V72" s="105"/>
      <c r="W72" s="107">
        <f t="shared" si="20"/>
        <v>0</v>
      </c>
      <c r="X72" s="106"/>
      <c r="Y72" s="106"/>
      <c r="Z72" s="106"/>
      <c r="AA72" s="106"/>
      <c r="AB72" s="106"/>
      <c r="AC72" s="107">
        <f t="shared" si="21"/>
        <v>0</v>
      </c>
      <c r="AD72" s="108" t="str">
        <f>IF(AE72=0,"--",IF(AE72&lt;='[4]db fasce di rischio'!$B$4,'[4]db fasce di rischio'!$A$2,IF(AE72&lt;='[4]db fasce di rischio'!$D$4,'[4]db fasce di rischio'!$C$2,IF(AE72&lt;='[4]db fasce di rischio'!$F$4,'[4]db fasce di rischio'!$E$2,IF(AE72&lt;='[4]db fasce di rischio'!$H$4,'[4]db fasce di rischio'!$G$2,"")))))</f>
        <v>--</v>
      </c>
      <c r="AE72" s="109">
        <f t="shared" si="15"/>
        <v>0</v>
      </c>
      <c r="AF72" s="106"/>
      <c r="AG72" s="108" t="str">
        <f>IF(AH72=0,"--",IF(AH72&lt;='db fasce di rischio'!$B$4,'db fasce di rischio'!$A$2,IF(AH72&lt;='db fasce di rischio'!$D$4,'db fasce di rischio'!$C$2,IF(AH72&lt;='db fasce di rischio'!$F$4,'db fasce di rischio'!$E$2,IF(AH72&lt;='db fasce di rischio'!$H$4,'db fasce di rischio'!$G$2,"")))))</f>
        <v>--</v>
      </c>
      <c r="AH72" s="109">
        <f t="shared" si="16"/>
        <v>0</v>
      </c>
      <c r="AI72" s="108" t="str">
        <f t="shared" si="17"/>
        <v>--</v>
      </c>
      <c r="AJ72" s="28"/>
      <c r="AK72" s="28"/>
    </row>
    <row r="73" spans="1:37" ht="21" hidden="1" outlineLevel="1" x14ac:dyDescent="0.2">
      <c r="A73" s="161"/>
      <c r="B73" s="161"/>
      <c r="C73" s="24" t="s">
        <v>30</v>
      </c>
      <c r="D73" s="24" t="s">
        <v>30</v>
      </c>
      <c r="E73" s="24" t="s">
        <v>30</v>
      </c>
      <c r="F73" s="24" t="s">
        <v>30</v>
      </c>
      <c r="G73" s="152" t="str">
        <f t="shared" si="18"/>
        <v>--</v>
      </c>
      <c r="H73" s="109">
        <f t="shared" si="19"/>
        <v>0</v>
      </c>
      <c r="I73" s="25" t="s">
        <v>30</v>
      </c>
      <c r="J73" s="31" t="s">
        <v>30</v>
      </c>
      <c r="K73" s="82"/>
      <c r="L73" s="31"/>
      <c r="M73" s="24"/>
      <c r="N73" s="24"/>
      <c r="O73" s="24"/>
      <c r="P73" s="24"/>
      <c r="Q73" s="161"/>
      <c r="R73" s="105"/>
      <c r="S73" s="106"/>
      <c r="T73" s="106"/>
      <c r="U73" s="106"/>
      <c r="V73" s="105"/>
      <c r="W73" s="107">
        <f t="shared" si="20"/>
        <v>0</v>
      </c>
      <c r="X73" s="106"/>
      <c r="Y73" s="106"/>
      <c r="Z73" s="106"/>
      <c r="AA73" s="106"/>
      <c r="AB73" s="106"/>
      <c r="AC73" s="107">
        <f t="shared" si="21"/>
        <v>0</v>
      </c>
      <c r="AD73" s="108" t="str">
        <f>IF(AE73=0,"--",IF(AE73&lt;='[4]db fasce di rischio'!$B$4,'[4]db fasce di rischio'!$A$2,IF(AE73&lt;='[4]db fasce di rischio'!$D$4,'[4]db fasce di rischio'!$C$2,IF(AE73&lt;='[4]db fasce di rischio'!$F$4,'[4]db fasce di rischio'!$E$2,IF(AE73&lt;='[4]db fasce di rischio'!$H$4,'[4]db fasce di rischio'!$G$2,"")))))</f>
        <v>--</v>
      </c>
      <c r="AE73" s="109">
        <f t="shared" si="15"/>
        <v>0</v>
      </c>
      <c r="AF73" s="106"/>
      <c r="AG73" s="108" t="str">
        <f>IF(AH73=0,"--",IF(AH73&lt;='db fasce di rischio'!$B$4,'db fasce di rischio'!$A$2,IF(AH73&lt;='db fasce di rischio'!$D$4,'db fasce di rischio'!$C$2,IF(AH73&lt;='db fasce di rischio'!$F$4,'db fasce di rischio'!$E$2,IF(AH73&lt;='db fasce di rischio'!$H$4,'db fasce di rischio'!$G$2,"")))))</f>
        <v>--</v>
      </c>
      <c r="AH73" s="109">
        <f t="shared" si="16"/>
        <v>0</v>
      </c>
      <c r="AI73" s="108" t="str">
        <f t="shared" si="17"/>
        <v>--</v>
      </c>
      <c r="AJ73" s="28"/>
      <c r="AK73" s="28"/>
    </row>
    <row r="74" spans="1:37" ht="21" hidden="1" outlineLevel="1" x14ac:dyDescent="0.2">
      <c r="A74" s="161"/>
      <c r="B74" s="161"/>
      <c r="C74" s="24" t="s">
        <v>30</v>
      </c>
      <c r="D74" s="24" t="s">
        <v>30</v>
      </c>
      <c r="E74" s="24" t="s">
        <v>30</v>
      </c>
      <c r="F74" s="24" t="s">
        <v>30</v>
      </c>
      <c r="G74" s="152" t="str">
        <f t="shared" si="18"/>
        <v>--</v>
      </c>
      <c r="H74" s="109">
        <f t="shared" si="19"/>
        <v>0</v>
      </c>
      <c r="I74" s="25" t="s">
        <v>30</v>
      </c>
      <c r="J74" s="31" t="s">
        <v>30</v>
      </c>
      <c r="K74" s="82"/>
      <c r="L74" s="31"/>
      <c r="M74" s="24"/>
      <c r="N74" s="24"/>
      <c r="O74" s="24"/>
      <c r="P74" s="26"/>
      <c r="Q74" s="161"/>
      <c r="R74" s="105"/>
      <c r="S74" s="106"/>
      <c r="T74" s="106"/>
      <c r="U74" s="106"/>
      <c r="V74" s="105"/>
      <c r="W74" s="107">
        <f t="shared" si="20"/>
        <v>0</v>
      </c>
      <c r="X74" s="106"/>
      <c r="Y74" s="106"/>
      <c r="Z74" s="106"/>
      <c r="AA74" s="106"/>
      <c r="AB74" s="106"/>
      <c r="AC74" s="107">
        <f t="shared" si="21"/>
        <v>0</v>
      </c>
      <c r="AD74" s="108" t="str">
        <f>IF(AE74=0,"--",IF(AE74&lt;='[4]db fasce di rischio'!$B$4,'[4]db fasce di rischio'!$A$2,IF(AE74&lt;='[4]db fasce di rischio'!$D$4,'[4]db fasce di rischio'!$C$2,IF(AE74&lt;='[4]db fasce di rischio'!$F$4,'[4]db fasce di rischio'!$E$2,IF(AE74&lt;='[4]db fasce di rischio'!$H$4,'[4]db fasce di rischio'!$G$2,"")))))</f>
        <v>--</v>
      </c>
      <c r="AE74" s="109">
        <f t="shared" si="15"/>
        <v>0</v>
      </c>
      <c r="AF74" s="106"/>
      <c r="AG74" s="108" t="str">
        <f>IF(AH74=0,"--",IF(AH74&lt;='db fasce di rischio'!$B$4,'db fasce di rischio'!$A$2,IF(AH74&lt;='db fasce di rischio'!$D$4,'db fasce di rischio'!$C$2,IF(AH74&lt;='db fasce di rischio'!$F$4,'db fasce di rischio'!$E$2,IF(AH74&lt;='db fasce di rischio'!$H$4,'db fasce di rischio'!$G$2,"")))))</f>
        <v>--</v>
      </c>
      <c r="AH74" s="109">
        <f t="shared" si="16"/>
        <v>0</v>
      </c>
      <c r="AI74" s="108" t="str">
        <f t="shared" si="17"/>
        <v>--</v>
      </c>
      <c r="AJ74" s="28"/>
      <c r="AK74" s="28"/>
    </row>
    <row r="75" spans="1:37" ht="21" hidden="1" outlineLevel="1" x14ac:dyDescent="0.2">
      <c r="A75" s="161"/>
      <c r="B75" s="161"/>
      <c r="C75" s="24" t="s">
        <v>30</v>
      </c>
      <c r="D75" s="24" t="s">
        <v>30</v>
      </c>
      <c r="E75" s="24" t="s">
        <v>30</v>
      </c>
      <c r="F75" s="24" t="s">
        <v>30</v>
      </c>
      <c r="G75" s="152" t="str">
        <f t="shared" si="18"/>
        <v>--</v>
      </c>
      <c r="H75" s="109">
        <f t="shared" si="19"/>
        <v>0</v>
      </c>
      <c r="I75" s="25" t="s">
        <v>30</v>
      </c>
      <c r="J75" s="31" t="s">
        <v>30</v>
      </c>
      <c r="K75" s="82"/>
      <c r="L75" s="31"/>
      <c r="M75" s="24"/>
      <c r="N75" s="24"/>
      <c r="O75" s="24"/>
      <c r="P75" s="27"/>
      <c r="Q75" s="161"/>
      <c r="R75" s="105"/>
      <c r="S75" s="106"/>
      <c r="T75" s="106"/>
      <c r="U75" s="106"/>
      <c r="V75" s="105"/>
      <c r="W75" s="107">
        <f t="shared" si="20"/>
        <v>0</v>
      </c>
      <c r="X75" s="106"/>
      <c r="Y75" s="106"/>
      <c r="Z75" s="106"/>
      <c r="AA75" s="106"/>
      <c r="AB75" s="106"/>
      <c r="AC75" s="107">
        <f t="shared" si="21"/>
        <v>0</v>
      </c>
      <c r="AD75" s="108" t="str">
        <f>IF(AE75=0,"--",IF(AE75&lt;='[4]db fasce di rischio'!$B$4,'[4]db fasce di rischio'!$A$2,IF(AE75&lt;='[4]db fasce di rischio'!$D$4,'[4]db fasce di rischio'!$C$2,IF(AE75&lt;='[4]db fasce di rischio'!$F$4,'[4]db fasce di rischio'!$E$2,IF(AE75&lt;='[4]db fasce di rischio'!$H$4,'[4]db fasce di rischio'!$G$2,"")))))</f>
        <v>--</v>
      </c>
      <c r="AE75" s="109">
        <f t="shared" si="15"/>
        <v>0</v>
      </c>
      <c r="AF75" s="106"/>
      <c r="AG75" s="108" t="str">
        <f>IF(AH75=0,"--",IF(AH75&lt;='db fasce di rischio'!$B$4,'db fasce di rischio'!$A$2,IF(AH75&lt;='db fasce di rischio'!$D$4,'db fasce di rischio'!$C$2,IF(AH75&lt;='db fasce di rischio'!$F$4,'db fasce di rischio'!$E$2,IF(AH75&lt;='db fasce di rischio'!$H$4,'db fasce di rischio'!$G$2,"")))))</f>
        <v>--</v>
      </c>
      <c r="AH75" s="109">
        <f t="shared" si="16"/>
        <v>0</v>
      </c>
      <c r="AI75" s="108" t="str">
        <f t="shared" si="17"/>
        <v>--</v>
      </c>
      <c r="AJ75" s="28"/>
      <c r="AK75" s="28"/>
    </row>
    <row r="76" spans="1:37" ht="21" collapsed="1" x14ac:dyDescent="0.2">
      <c r="A76" s="160"/>
      <c r="B76" s="160"/>
      <c r="C76" s="87"/>
      <c r="D76" s="87"/>
      <c r="E76" s="87"/>
      <c r="F76" s="87"/>
      <c r="G76" s="87"/>
      <c r="H76" s="87"/>
      <c r="I76" s="87"/>
      <c r="J76" s="87"/>
      <c r="K76" s="168"/>
      <c r="L76" s="87"/>
      <c r="M76" s="87"/>
      <c r="N76" s="87"/>
      <c r="O76" s="87"/>
      <c r="P76" s="87"/>
      <c r="Q76" s="160"/>
      <c r="R76" s="28"/>
      <c r="S76" s="28"/>
      <c r="T76" s="28"/>
      <c r="U76" s="28"/>
      <c r="V76" s="28"/>
      <c r="W76" s="28"/>
      <c r="X76" s="28"/>
      <c r="Y76" s="28"/>
      <c r="Z76" s="28"/>
      <c r="AA76" s="28"/>
      <c r="AB76" s="28"/>
      <c r="AC76" s="28"/>
      <c r="AD76" s="28"/>
      <c r="AE76" s="28"/>
      <c r="AF76" s="28"/>
      <c r="AG76" s="28"/>
      <c r="AH76" s="28"/>
      <c r="AI76" s="28"/>
      <c r="AJ76" s="28"/>
      <c r="AK76" s="28"/>
    </row>
    <row r="77" spans="1:37" ht="90.6" customHeight="1" x14ac:dyDescent="0.2">
      <c r="A77" s="29"/>
      <c r="B77" s="29"/>
      <c r="C77" s="30" t="s">
        <v>665</v>
      </c>
      <c r="D77" s="30"/>
      <c r="E77" s="28"/>
      <c r="F77" s="28"/>
      <c r="G77" s="28"/>
      <c r="H77" s="28"/>
      <c r="I77" s="28"/>
      <c r="J77" s="28"/>
      <c r="K77" s="80"/>
      <c r="L77" s="28"/>
      <c r="M77" s="28"/>
      <c r="N77" s="28"/>
      <c r="O77" s="79" t="s">
        <v>6</v>
      </c>
      <c r="P77" s="79" t="s">
        <v>666</v>
      </c>
      <c r="Q77" s="28"/>
      <c r="R77" s="192" t="str">
        <f>'Val testo - PNA 2019'!$A$4</f>
        <v>Livello di interesse “esterno”(1.1)</v>
      </c>
      <c r="S77" s="192" t="str">
        <f>'Val testo - PNA 2019'!$A$12</f>
        <v>Grado di discrezionalità del decisore interno alla PA rispetto al processo (1.2)</v>
      </c>
      <c r="T77" s="192" t="str">
        <f>'Val testo - PNA 2019'!$A$20</f>
        <v>Manifestazione di eventi corruttivi o di maladministration in passato (1.3)</v>
      </c>
      <c r="U77" s="192" t="str">
        <f>'Val testo - PNA 2019'!$A$28</f>
        <v>Complessità/opacità del processo decisionale (1.4)</v>
      </c>
      <c r="V77" s="192" t="str">
        <f>'Val testo - PNA 2019'!$A$36</f>
        <v>Livello di collaborazione del responsabile del processo (1.5)</v>
      </c>
      <c r="W77" s="193" t="s">
        <v>1276</v>
      </c>
      <c r="X77" s="192" t="str">
        <f>'Val testo - PNA 2019'!$A$46</f>
        <v>Impatto organizzativo (2.1)</v>
      </c>
      <c r="Y77" s="192" t="str">
        <f>'Val testo - PNA 2019'!$A$54</f>
        <v>Impatto derivante dalla definizione dei ruoli/responsabilità (2.2)</v>
      </c>
      <c r="Z77" s="192" t="str">
        <f>'Val testo - PNA 2019'!$A$62</f>
        <v>Impatto economico (2.3)</v>
      </c>
      <c r="AA77" s="192" t="str">
        <f>'Val testo - PNA 2019'!$A$70</f>
        <v>Impatto reputazionale (2.4)</v>
      </c>
      <c r="AB77" s="192" t="str">
        <f>'Val testo - PNA 2019'!$A$78</f>
        <v>Impatto organizzativo, economico e sull'immagine (2.5)</v>
      </c>
      <c r="AC77" s="193" t="s">
        <v>1276</v>
      </c>
      <c r="AD77" s="194" t="s">
        <v>1277</v>
      </c>
      <c r="AE77" s="194" t="s">
        <v>1278</v>
      </c>
      <c r="AF77" s="174" t="s">
        <v>1382</v>
      </c>
      <c r="AG77" s="173" t="s">
        <v>1303</v>
      </c>
      <c r="AH77" s="173" t="s">
        <v>1304</v>
      </c>
      <c r="AI77" s="175" t="s">
        <v>1387</v>
      </c>
      <c r="AJ77" s="28"/>
      <c r="AK77" s="28"/>
    </row>
    <row r="78" spans="1:37" ht="30.6" customHeight="1" x14ac:dyDescent="0.2">
      <c r="A78" s="160"/>
      <c r="B78" s="160">
        <v>4</v>
      </c>
      <c r="C78" s="265" t="s">
        <v>1257</v>
      </c>
      <c r="D78" s="266"/>
      <c r="E78" s="267"/>
      <c r="F78" s="270"/>
      <c r="G78" s="270"/>
      <c r="H78" s="270"/>
      <c r="I78" s="270"/>
      <c r="J78" s="45" t="s">
        <v>11</v>
      </c>
      <c r="K78" s="271" t="s">
        <v>3</v>
      </c>
      <c r="L78" s="271"/>
      <c r="M78" s="37"/>
      <c r="N78" s="153" t="s">
        <v>667</v>
      </c>
      <c r="O78" s="154" t="str">
        <f>IF(P78=0,"--",IF(P78&lt;='db fasce di rischio'!$B$4,'db fasce di rischio'!$A$2,IF(P78&lt;='db fasce di rischio'!$D$4,'db fasce di rischio'!$C$2,IF(P78&lt;='db fasce di rischio'!$F$4,'db fasce di rischio'!$E$2,IF(P78&lt;='db fasce di rischio'!$H$4,'db fasce di rischio'!$G$2,"")))))</f>
        <v>--</v>
      </c>
      <c r="P78" s="155">
        <f>IF(AH78=0,MAX(AH78:AH96),AH78)</f>
        <v>0</v>
      </c>
      <c r="Q78" s="160"/>
      <c r="R78" s="105"/>
      <c r="S78" s="106"/>
      <c r="T78" s="106"/>
      <c r="U78" s="106"/>
      <c r="V78" s="105"/>
      <c r="W78" s="107">
        <f>SUM(R78:V78)/5</f>
        <v>0</v>
      </c>
      <c r="X78" s="106"/>
      <c r="Y78" s="106"/>
      <c r="Z78" s="106"/>
      <c r="AA78" s="106"/>
      <c r="AB78" s="106"/>
      <c r="AC78" s="107">
        <f>SUM(X78:AB78)/5</f>
        <v>0</v>
      </c>
      <c r="AD78" s="108" t="str">
        <f>IF(AE78=0,"--",IF(AE78&lt;='[4]db fasce di rischio'!$B$4,'[4]db fasce di rischio'!$A$2,IF(AE78&lt;='[4]db fasce di rischio'!$D$4,'[4]db fasce di rischio'!$C$2,IF(AE78&lt;='[4]db fasce di rischio'!$F$4,'[4]db fasce di rischio'!$E$2,IF(AE78&lt;='[4]db fasce di rischio'!$H$4,'[4]db fasce di rischio'!$G$2,"")))))</f>
        <v>--</v>
      </c>
      <c r="AE78" s="109">
        <f>W78*AC78</f>
        <v>0</v>
      </c>
      <c r="AF78" s="106"/>
      <c r="AG78" s="108" t="str">
        <f>IF(AH78=0,"--",IF(AH78&lt;='db fasce di rischio'!$B$4,'db fasce di rischio'!$A$2,IF(AH78&lt;='db fasce di rischio'!$D$4,'db fasce di rischio'!$C$2,IF(AH78&lt;='db fasce di rischio'!$F$4,'db fasce di rischio'!$E$2,IF(AH78&lt;='db fasce di rischio'!$H$4,'db fasce di rischio'!$G$2,"")))))</f>
        <v>--</v>
      </c>
      <c r="AH78" s="109">
        <f>IF(MAX(AH82:AH96)&gt;(AF78*AE78),MAX(AH82:AH96),AF78*AE78)</f>
        <v>0</v>
      </c>
      <c r="AI78" s="108" t="str">
        <f>AG78</f>
        <v>--</v>
      </c>
      <c r="AJ78" s="28"/>
      <c r="AK78" s="28"/>
    </row>
    <row r="79" spans="1:37" ht="59.45" customHeight="1" x14ac:dyDescent="0.2">
      <c r="A79" s="160"/>
      <c r="B79" s="160"/>
      <c r="C79" s="268"/>
      <c r="D79" s="269"/>
      <c r="E79" s="269"/>
      <c r="F79" s="164"/>
      <c r="G79" s="164"/>
      <c r="H79" s="164"/>
      <c r="I79" s="164"/>
      <c r="J79" s="164"/>
      <c r="K79" s="164"/>
      <c r="L79" s="164"/>
      <c r="M79" s="165"/>
      <c r="N79" s="272" t="s">
        <v>1302</v>
      </c>
      <c r="O79" s="272"/>
      <c r="P79" s="272"/>
      <c r="Q79" s="160"/>
      <c r="R79" s="160"/>
      <c r="S79" s="28"/>
      <c r="T79" s="28"/>
      <c r="U79" s="28"/>
      <c r="V79" s="28"/>
      <c r="W79" s="28"/>
      <c r="X79" s="28"/>
      <c r="Y79" s="28"/>
      <c r="Z79" s="28"/>
      <c r="AA79" s="28"/>
      <c r="AB79" s="28"/>
      <c r="AC79" s="28"/>
      <c r="AD79" s="28"/>
      <c r="AE79" s="28"/>
      <c r="AF79" s="28"/>
      <c r="AG79" s="28"/>
      <c r="AH79" s="28"/>
      <c r="AI79" s="28"/>
      <c r="AJ79" s="28"/>
      <c r="AK79" s="28"/>
    </row>
    <row r="80" spans="1:37" ht="31.5" hidden="1" customHeight="1" outlineLevel="1" x14ac:dyDescent="0.2">
      <c r="A80" s="160"/>
      <c r="B80" s="160"/>
      <c r="C80" s="260" t="s">
        <v>1256</v>
      </c>
      <c r="D80" s="261"/>
      <c r="E80" s="151"/>
      <c r="F80" s="151"/>
      <c r="G80" s="151"/>
      <c r="H80" s="151"/>
      <c r="I80" s="151"/>
      <c r="J80" s="151"/>
      <c r="K80" s="150"/>
      <c r="L80" s="151"/>
      <c r="M80" s="156">
        <f>SUM(I67:I75)</f>
        <v>0</v>
      </c>
      <c r="N80" s="157"/>
      <c r="O80" s="157"/>
      <c r="P80" s="157"/>
      <c r="Q80" s="160"/>
      <c r="R80" s="160"/>
      <c r="S80" s="28"/>
      <c r="T80" s="28"/>
      <c r="U80" s="28"/>
      <c r="V80" s="28"/>
      <c r="W80" s="28"/>
      <c r="X80" s="28"/>
      <c r="Y80" s="28"/>
      <c r="Z80" s="28"/>
      <c r="AA80" s="28"/>
      <c r="AB80" s="28"/>
      <c r="AC80" s="28"/>
      <c r="AD80" s="28"/>
      <c r="AE80" s="28"/>
      <c r="AF80" s="28"/>
      <c r="AG80" s="28"/>
      <c r="AH80" s="28"/>
      <c r="AI80" s="28"/>
      <c r="AJ80" s="28"/>
      <c r="AK80" s="28"/>
    </row>
    <row r="81" spans="1:37" ht="81.95" hidden="1" customHeight="1" outlineLevel="1" x14ac:dyDescent="0.2">
      <c r="A81" s="161"/>
      <c r="B81" s="161"/>
      <c r="C81" s="22" t="s">
        <v>905</v>
      </c>
      <c r="D81" s="22" t="s">
        <v>906</v>
      </c>
      <c r="E81" s="22" t="s">
        <v>971</v>
      </c>
      <c r="F81" s="22" t="s">
        <v>970</v>
      </c>
      <c r="G81" s="262" t="s">
        <v>1299</v>
      </c>
      <c r="H81" s="263"/>
      <c r="I81" s="22" t="s">
        <v>969</v>
      </c>
      <c r="J81" s="22" t="s">
        <v>907</v>
      </c>
      <c r="K81" s="45" t="s">
        <v>972</v>
      </c>
      <c r="L81" s="45" t="s">
        <v>908</v>
      </c>
      <c r="M81" s="22" t="s">
        <v>630</v>
      </c>
      <c r="N81" s="22" t="s">
        <v>668</v>
      </c>
      <c r="O81" s="22" t="s">
        <v>669</v>
      </c>
      <c r="P81" s="22" t="s">
        <v>670</v>
      </c>
      <c r="Q81" s="161"/>
      <c r="R81" s="192" t="str">
        <f>'Val testo - PNA 2019'!$A$4</f>
        <v>Livello di interesse “esterno”(1.1)</v>
      </c>
      <c r="S81" s="192" t="str">
        <f>'Val testo - PNA 2019'!$A$12</f>
        <v>Grado di discrezionalità del decisore interno alla PA rispetto al processo (1.2)</v>
      </c>
      <c r="T81" s="192" t="str">
        <f>'Val testo - PNA 2019'!$A$20</f>
        <v>Manifestazione di eventi corruttivi o di maladministration in passato (1.3)</v>
      </c>
      <c r="U81" s="192" t="str">
        <f>'Val testo - PNA 2019'!$A$28</f>
        <v>Complessità/opacità del processo decisionale (1.4)</v>
      </c>
      <c r="V81" s="192" t="str">
        <f>'Val testo - PNA 2019'!$A$36</f>
        <v>Livello di collaborazione del responsabile del processo (1.5)</v>
      </c>
      <c r="W81" s="193" t="s">
        <v>1276</v>
      </c>
      <c r="X81" s="192" t="str">
        <f>'Val testo - PNA 2019'!$A$46</f>
        <v>Impatto organizzativo (2.1)</v>
      </c>
      <c r="Y81" s="192" t="str">
        <f>'Val testo - PNA 2019'!$A$54</f>
        <v>Impatto derivante dalla definizione dei ruoli/responsabilità (2.2)</v>
      </c>
      <c r="Z81" s="192" t="str">
        <f>'Val testo - PNA 2019'!$A$62</f>
        <v>Impatto economico (2.3)</v>
      </c>
      <c r="AA81" s="192" t="str">
        <f>'Val testo - PNA 2019'!$A$70</f>
        <v>Impatto reputazionale (2.4)</v>
      </c>
      <c r="AB81" s="192" t="str">
        <f>'Val testo - PNA 2019'!$A$78</f>
        <v>Impatto organizzativo, economico e sull'immagine (2.5)</v>
      </c>
      <c r="AC81" s="193" t="s">
        <v>1276</v>
      </c>
      <c r="AD81" s="194" t="s">
        <v>1277</v>
      </c>
      <c r="AE81" s="194" t="s">
        <v>1278</v>
      </c>
      <c r="AF81" s="174" t="s">
        <v>1382</v>
      </c>
      <c r="AG81" s="173" t="s">
        <v>1303</v>
      </c>
      <c r="AH81" s="22" t="s">
        <v>1293</v>
      </c>
      <c r="AI81" s="22" t="s">
        <v>1387</v>
      </c>
      <c r="AJ81" s="28"/>
      <c r="AK81" s="28"/>
    </row>
    <row r="82" spans="1:37" ht="21" hidden="1" outlineLevel="1" x14ac:dyDescent="0.2">
      <c r="A82" s="161"/>
      <c r="B82" s="161"/>
      <c r="C82" s="24" t="s">
        <v>30</v>
      </c>
      <c r="D82" s="24" t="s">
        <v>30</v>
      </c>
      <c r="E82" s="24" t="s">
        <v>30</v>
      </c>
      <c r="F82" s="24" t="s">
        <v>30</v>
      </c>
      <c r="G82" s="152" t="str">
        <f>AG82</f>
        <v>--</v>
      </c>
      <c r="H82" s="109">
        <f>AH82</f>
        <v>0</v>
      </c>
      <c r="I82" s="25" t="s">
        <v>30</v>
      </c>
      <c r="J82" s="31" t="s">
        <v>30</v>
      </c>
      <c r="K82" s="82"/>
      <c r="L82" s="31"/>
      <c r="M82" s="24"/>
      <c r="N82" s="24"/>
      <c r="O82" s="24"/>
      <c r="P82" s="24"/>
      <c r="Q82" s="161"/>
      <c r="R82" s="105"/>
      <c r="S82" s="106"/>
      <c r="T82" s="106"/>
      <c r="U82" s="106"/>
      <c r="V82" s="105"/>
      <c r="W82" s="107">
        <f>SUM(R82:V82)/5</f>
        <v>0</v>
      </c>
      <c r="X82" s="106"/>
      <c r="Y82" s="106"/>
      <c r="Z82" s="106"/>
      <c r="AA82" s="106"/>
      <c r="AB82" s="106"/>
      <c r="AC82" s="107">
        <f>SUM(X82:AB82)/5</f>
        <v>0</v>
      </c>
      <c r="AD82" s="108" t="str">
        <f>IF(AE82=0,"--",IF(AE82&lt;='[4]db fasce di rischio'!$B$4,'[4]db fasce di rischio'!$A$2,IF(AE82&lt;='[4]db fasce di rischio'!$D$4,'[4]db fasce di rischio'!$C$2,IF(AE82&lt;='[4]db fasce di rischio'!$F$4,'[4]db fasce di rischio'!$E$2,IF(AE82&lt;='[4]db fasce di rischio'!$H$4,'[4]db fasce di rischio'!$G$2,"")))))</f>
        <v>--</v>
      </c>
      <c r="AE82" s="109">
        <f t="shared" ref="AE82:AE96" si="22">W82*AC82</f>
        <v>0</v>
      </c>
      <c r="AF82" s="106"/>
      <c r="AG82" s="108" t="str">
        <f>IF(AH82=0,"--",IF(AH82&lt;='db fasce di rischio'!$B$4,'db fasce di rischio'!$A$2,IF(AH82&lt;='db fasce di rischio'!$D$4,'db fasce di rischio'!$C$2,IF(AH82&lt;='db fasce di rischio'!$F$4,'db fasce di rischio'!$E$2,IF(AH82&lt;='db fasce di rischio'!$H$4,'db fasce di rischio'!$G$2,"")))))</f>
        <v>--</v>
      </c>
      <c r="AH82" s="109">
        <f t="shared" ref="AH82:AH96" si="23">AF82*AE82</f>
        <v>0</v>
      </c>
      <c r="AI82" s="108" t="str">
        <f t="shared" ref="AI82:AI96" si="24">AG82</f>
        <v>--</v>
      </c>
      <c r="AJ82" s="28"/>
      <c r="AK82" s="28"/>
    </row>
    <row r="83" spans="1:37" ht="21" hidden="1" outlineLevel="1" x14ac:dyDescent="0.2">
      <c r="A83" s="161"/>
      <c r="B83" s="161"/>
      <c r="C83" s="24" t="s">
        <v>30</v>
      </c>
      <c r="D83" s="24" t="s">
        <v>30</v>
      </c>
      <c r="E83" s="24" t="s">
        <v>30</v>
      </c>
      <c r="F83" s="24" t="s">
        <v>30</v>
      </c>
      <c r="G83" s="152" t="str">
        <f t="shared" ref="G83:G96" si="25">AG83</f>
        <v>--</v>
      </c>
      <c r="H83" s="109">
        <f t="shared" ref="H83:H96" si="26">AH83</f>
        <v>0</v>
      </c>
      <c r="I83" s="25" t="s">
        <v>30</v>
      </c>
      <c r="J83" s="31" t="s">
        <v>30</v>
      </c>
      <c r="K83" s="82"/>
      <c r="L83" s="31"/>
      <c r="M83" s="24"/>
      <c r="N83" s="24"/>
      <c r="O83" s="24"/>
      <c r="P83" s="24"/>
      <c r="Q83" s="161"/>
      <c r="R83" s="105"/>
      <c r="S83" s="106"/>
      <c r="T83" s="106"/>
      <c r="U83" s="106"/>
      <c r="V83" s="105"/>
      <c r="W83" s="107">
        <f t="shared" ref="W83:W96" si="27">SUM(R83:V83)/5</f>
        <v>0</v>
      </c>
      <c r="X83" s="106"/>
      <c r="Y83" s="106"/>
      <c r="Z83" s="106"/>
      <c r="AA83" s="106"/>
      <c r="AB83" s="106"/>
      <c r="AC83" s="107">
        <f t="shared" ref="AC83:AC96" si="28">SUM(X83:AB83)/5</f>
        <v>0</v>
      </c>
      <c r="AD83" s="108" t="str">
        <f>IF(AE83=0,"--",IF(AE83&lt;='[4]db fasce di rischio'!$B$4,'[4]db fasce di rischio'!$A$2,IF(AE83&lt;='[4]db fasce di rischio'!$D$4,'[4]db fasce di rischio'!$C$2,IF(AE83&lt;='[4]db fasce di rischio'!$F$4,'[4]db fasce di rischio'!$E$2,IF(AE83&lt;='[4]db fasce di rischio'!$H$4,'[4]db fasce di rischio'!$G$2,"")))))</f>
        <v>--</v>
      </c>
      <c r="AE83" s="109">
        <f t="shared" si="22"/>
        <v>0</v>
      </c>
      <c r="AF83" s="106"/>
      <c r="AG83" s="108" t="str">
        <f>IF(AH83=0,"--",IF(AH83&lt;='db fasce di rischio'!$B$4,'db fasce di rischio'!$A$2,IF(AH83&lt;='db fasce di rischio'!$D$4,'db fasce di rischio'!$C$2,IF(AH83&lt;='db fasce di rischio'!$F$4,'db fasce di rischio'!$E$2,IF(AH83&lt;='db fasce di rischio'!$H$4,'db fasce di rischio'!$G$2,"")))))</f>
        <v>--</v>
      </c>
      <c r="AH83" s="109">
        <f t="shared" si="23"/>
        <v>0</v>
      </c>
      <c r="AI83" s="108" t="str">
        <f t="shared" si="24"/>
        <v>--</v>
      </c>
      <c r="AJ83" s="28"/>
      <c r="AK83" s="28"/>
    </row>
    <row r="84" spans="1:37" ht="21" hidden="1" outlineLevel="1" x14ac:dyDescent="0.2">
      <c r="A84" s="161"/>
      <c r="B84" s="161"/>
      <c r="C84" s="24" t="s">
        <v>30</v>
      </c>
      <c r="D84" s="24" t="s">
        <v>30</v>
      </c>
      <c r="E84" s="24" t="s">
        <v>30</v>
      </c>
      <c r="F84" s="24" t="s">
        <v>30</v>
      </c>
      <c r="G84" s="152" t="str">
        <f t="shared" si="25"/>
        <v>--</v>
      </c>
      <c r="H84" s="109">
        <f t="shared" si="26"/>
        <v>0</v>
      </c>
      <c r="I84" s="25" t="s">
        <v>30</v>
      </c>
      <c r="J84" s="31" t="s">
        <v>30</v>
      </c>
      <c r="K84" s="82"/>
      <c r="L84" s="31"/>
      <c r="M84" s="24"/>
      <c r="N84" s="24"/>
      <c r="O84" s="24"/>
      <c r="P84" s="24"/>
      <c r="Q84" s="161"/>
      <c r="R84" s="105"/>
      <c r="S84" s="106"/>
      <c r="T84" s="106"/>
      <c r="U84" s="106"/>
      <c r="V84" s="105"/>
      <c r="W84" s="107">
        <f t="shared" si="27"/>
        <v>0</v>
      </c>
      <c r="X84" s="106"/>
      <c r="Y84" s="106"/>
      <c r="Z84" s="106"/>
      <c r="AA84" s="106"/>
      <c r="AB84" s="106"/>
      <c r="AC84" s="107">
        <f t="shared" si="28"/>
        <v>0</v>
      </c>
      <c r="AD84" s="108" t="str">
        <f>IF(AE84=0,"--",IF(AE84&lt;='[4]db fasce di rischio'!$B$4,'[4]db fasce di rischio'!$A$2,IF(AE84&lt;='[4]db fasce di rischio'!$D$4,'[4]db fasce di rischio'!$C$2,IF(AE84&lt;='[4]db fasce di rischio'!$F$4,'[4]db fasce di rischio'!$E$2,IF(AE84&lt;='[4]db fasce di rischio'!$H$4,'[4]db fasce di rischio'!$G$2,"")))))</f>
        <v>--</v>
      </c>
      <c r="AE84" s="109">
        <f t="shared" si="22"/>
        <v>0</v>
      </c>
      <c r="AF84" s="106"/>
      <c r="AG84" s="108" t="str">
        <f>IF(AH84=0,"--",IF(AH84&lt;='db fasce di rischio'!$B$4,'db fasce di rischio'!$A$2,IF(AH84&lt;='db fasce di rischio'!$D$4,'db fasce di rischio'!$C$2,IF(AH84&lt;='db fasce di rischio'!$F$4,'db fasce di rischio'!$E$2,IF(AH84&lt;='db fasce di rischio'!$H$4,'db fasce di rischio'!$G$2,"")))))</f>
        <v>--</v>
      </c>
      <c r="AH84" s="109">
        <f t="shared" si="23"/>
        <v>0</v>
      </c>
      <c r="AI84" s="108" t="str">
        <f t="shared" si="24"/>
        <v>--</v>
      </c>
      <c r="AJ84" s="28"/>
      <c r="AK84" s="28"/>
    </row>
    <row r="85" spans="1:37" ht="21" hidden="1" outlineLevel="1" x14ac:dyDescent="0.2">
      <c r="A85" s="161"/>
      <c r="B85" s="161"/>
      <c r="C85" s="24" t="s">
        <v>30</v>
      </c>
      <c r="D85" s="24" t="s">
        <v>30</v>
      </c>
      <c r="E85" s="24" t="s">
        <v>30</v>
      </c>
      <c r="F85" s="24" t="s">
        <v>30</v>
      </c>
      <c r="G85" s="152" t="str">
        <f t="shared" si="25"/>
        <v>--</v>
      </c>
      <c r="H85" s="109">
        <f t="shared" si="26"/>
        <v>0</v>
      </c>
      <c r="I85" s="25" t="s">
        <v>30</v>
      </c>
      <c r="J85" s="31" t="s">
        <v>30</v>
      </c>
      <c r="K85" s="82"/>
      <c r="L85" s="31"/>
      <c r="M85" s="24"/>
      <c r="N85" s="24"/>
      <c r="O85" s="24"/>
      <c r="P85" s="24"/>
      <c r="Q85" s="161"/>
      <c r="R85" s="105"/>
      <c r="S85" s="106"/>
      <c r="T85" s="106"/>
      <c r="U85" s="106"/>
      <c r="V85" s="105"/>
      <c r="W85" s="107">
        <f t="shared" si="27"/>
        <v>0</v>
      </c>
      <c r="X85" s="106"/>
      <c r="Y85" s="106"/>
      <c r="Z85" s="106"/>
      <c r="AA85" s="106"/>
      <c r="AB85" s="106"/>
      <c r="AC85" s="107">
        <f t="shared" si="28"/>
        <v>0</v>
      </c>
      <c r="AD85" s="108" t="str">
        <f>IF(AE85=0,"--",IF(AE85&lt;='[4]db fasce di rischio'!$B$4,'[4]db fasce di rischio'!$A$2,IF(AE85&lt;='[4]db fasce di rischio'!$D$4,'[4]db fasce di rischio'!$C$2,IF(AE85&lt;='[4]db fasce di rischio'!$F$4,'[4]db fasce di rischio'!$E$2,IF(AE85&lt;='[4]db fasce di rischio'!$H$4,'[4]db fasce di rischio'!$G$2,"")))))</f>
        <v>--</v>
      </c>
      <c r="AE85" s="109">
        <f t="shared" si="22"/>
        <v>0</v>
      </c>
      <c r="AF85" s="106"/>
      <c r="AG85" s="108" t="str">
        <f>IF(AH85=0,"--",IF(AH85&lt;='db fasce di rischio'!$B$4,'db fasce di rischio'!$A$2,IF(AH85&lt;='db fasce di rischio'!$D$4,'db fasce di rischio'!$C$2,IF(AH85&lt;='db fasce di rischio'!$F$4,'db fasce di rischio'!$E$2,IF(AH85&lt;='db fasce di rischio'!$H$4,'db fasce di rischio'!$G$2,"")))))</f>
        <v>--</v>
      </c>
      <c r="AH85" s="109">
        <f t="shared" si="23"/>
        <v>0</v>
      </c>
      <c r="AI85" s="108" t="str">
        <f t="shared" si="24"/>
        <v>--</v>
      </c>
      <c r="AJ85" s="28"/>
      <c r="AK85" s="28"/>
    </row>
    <row r="86" spans="1:37" ht="21" hidden="1" outlineLevel="1" x14ac:dyDescent="0.2">
      <c r="A86" s="161"/>
      <c r="B86" s="161"/>
      <c r="C86" s="24" t="s">
        <v>30</v>
      </c>
      <c r="D86" s="24" t="s">
        <v>30</v>
      </c>
      <c r="E86" s="24" t="s">
        <v>30</v>
      </c>
      <c r="F86" s="24" t="s">
        <v>30</v>
      </c>
      <c r="G86" s="152" t="str">
        <f t="shared" si="25"/>
        <v>--</v>
      </c>
      <c r="H86" s="109">
        <f t="shared" si="26"/>
        <v>0</v>
      </c>
      <c r="I86" s="25" t="s">
        <v>30</v>
      </c>
      <c r="J86" s="31" t="s">
        <v>30</v>
      </c>
      <c r="K86" s="82"/>
      <c r="L86" s="31"/>
      <c r="M86" s="24"/>
      <c r="N86" s="24"/>
      <c r="O86" s="24"/>
      <c r="P86" s="24"/>
      <c r="Q86" s="161"/>
      <c r="R86" s="105"/>
      <c r="S86" s="106"/>
      <c r="T86" s="106"/>
      <c r="U86" s="106"/>
      <c r="V86" s="105"/>
      <c r="W86" s="107">
        <f t="shared" si="27"/>
        <v>0</v>
      </c>
      <c r="X86" s="106"/>
      <c r="Y86" s="106"/>
      <c r="Z86" s="106"/>
      <c r="AA86" s="106"/>
      <c r="AB86" s="106"/>
      <c r="AC86" s="107">
        <f t="shared" si="28"/>
        <v>0</v>
      </c>
      <c r="AD86" s="108" t="str">
        <f>IF(AE86=0,"--",IF(AE86&lt;='[4]db fasce di rischio'!$B$4,'[4]db fasce di rischio'!$A$2,IF(AE86&lt;='[4]db fasce di rischio'!$D$4,'[4]db fasce di rischio'!$C$2,IF(AE86&lt;='[4]db fasce di rischio'!$F$4,'[4]db fasce di rischio'!$E$2,IF(AE86&lt;='[4]db fasce di rischio'!$H$4,'[4]db fasce di rischio'!$G$2,"")))))</f>
        <v>--</v>
      </c>
      <c r="AE86" s="109">
        <f t="shared" si="22"/>
        <v>0</v>
      </c>
      <c r="AF86" s="106"/>
      <c r="AG86" s="108" t="str">
        <f>IF(AH86=0,"--",IF(AH86&lt;='db fasce di rischio'!$B$4,'db fasce di rischio'!$A$2,IF(AH86&lt;='db fasce di rischio'!$D$4,'db fasce di rischio'!$C$2,IF(AH86&lt;='db fasce di rischio'!$F$4,'db fasce di rischio'!$E$2,IF(AH86&lt;='db fasce di rischio'!$H$4,'db fasce di rischio'!$G$2,"")))))</f>
        <v>--</v>
      </c>
      <c r="AH86" s="109">
        <f t="shared" si="23"/>
        <v>0</v>
      </c>
      <c r="AI86" s="108" t="str">
        <f t="shared" si="24"/>
        <v>--</v>
      </c>
      <c r="AJ86" s="28"/>
      <c r="AK86" s="28"/>
    </row>
    <row r="87" spans="1:37" ht="21" hidden="1" outlineLevel="1" x14ac:dyDescent="0.2">
      <c r="A87" s="161"/>
      <c r="B87" s="161"/>
      <c r="C87" s="24" t="s">
        <v>30</v>
      </c>
      <c r="D87" s="24" t="s">
        <v>30</v>
      </c>
      <c r="E87" s="24" t="s">
        <v>30</v>
      </c>
      <c r="F87" s="24" t="s">
        <v>30</v>
      </c>
      <c r="G87" s="152" t="str">
        <f t="shared" si="25"/>
        <v>--</v>
      </c>
      <c r="H87" s="109">
        <f t="shared" si="26"/>
        <v>0</v>
      </c>
      <c r="I87" s="25" t="s">
        <v>30</v>
      </c>
      <c r="J87" s="31" t="s">
        <v>30</v>
      </c>
      <c r="K87" s="82"/>
      <c r="L87" s="31"/>
      <c r="M87" s="24"/>
      <c r="N87" s="24"/>
      <c r="O87" s="24"/>
      <c r="P87" s="24"/>
      <c r="Q87" s="161"/>
      <c r="R87" s="105"/>
      <c r="S87" s="106"/>
      <c r="T87" s="106"/>
      <c r="U87" s="106"/>
      <c r="V87" s="105"/>
      <c r="W87" s="107">
        <f t="shared" si="27"/>
        <v>0</v>
      </c>
      <c r="X87" s="106"/>
      <c r="Y87" s="106"/>
      <c r="Z87" s="106"/>
      <c r="AA87" s="106"/>
      <c r="AB87" s="106"/>
      <c r="AC87" s="107">
        <f t="shared" si="28"/>
        <v>0</v>
      </c>
      <c r="AD87" s="108" t="str">
        <f>IF(AE87=0,"--",IF(AE87&lt;='[4]db fasce di rischio'!$B$4,'[4]db fasce di rischio'!$A$2,IF(AE87&lt;='[4]db fasce di rischio'!$D$4,'[4]db fasce di rischio'!$C$2,IF(AE87&lt;='[4]db fasce di rischio'!$F$4,'[4]db fasce di rischio'!$E$2,IF(AE87&lt;='[4]db fasce di rischio'!$H$4,'[4]db fasce di rischio'!$G$2,"")))))</f>
        <v>--</v>
      </c>
      <c r="AE87" s="109">
        <f t="shared" si="22"/>
        <v>0</v>
      </c>
      <c r="AF87" s="106"/>
      <c r="AG87" s="108" t="str">
        <f>IF(AH87=0,"--",IF(AH87&lt;='db fasce di rischio'!$B$4,'db fasce di rischio'!$A$2,IF(AH87&lt;='db fasce di rischio'!$D$4,'db fasce di rischio'!$C$2,IF(AH87&lt;='db fasce di rischio'!$F$4,'db fasce di rischio'!$E$2,IF(AH87&lt;='db fasce di rischio'!$H$4,'db fasce di rischio'!$G$2,"")))))</f>
        <v>--</v>
      </c>
      <c r="AH87" s="109">
        <f t="shared" si="23"/>
        <v>0</v>
      </c>
      <c r="AI87" s="108" t="str">
        <f t="shared" si="24"/>
        <v>--</v>
      </c>
      <c r="AJ87" s="28"/>
      <c r="AK87" s="28"/>
    </row>
    <row r="88" spans="1:37" ht="21" hidden="1" outlineLevel="1" x14ac:dyDescent="0.2">
      <c r="A88" s="161"/>
      <c r="B88" s="161"/>
      <c r="C88" s="24" t="s">
        <v>30</v>
      </c>
      <c r="D88" s="24" t="s">
        <v>30</v>
      </c>
      <c r="E88" s="24" t="s">
        <v>30</v>
      </c>
      <c r="F88" s="24" t="s">
        <v>30</v>
      </c>
      <c r="G88" s="152" t="str">
        <f t="shared" si="25"/>
        <v>--</v>
      </c>
      <c r="H88" s="109">
        <f t="shared" si="26"/>
        <v>0</v>
      </c>
      <c r="I88" s="25" t="s">
        <v>30</v>
      </c>
      <c r="J88" s="31" t="s">
        <v>30</v>
      </c>
      <c r="K88" s="82"/>
      <c r="L88" s="31"/>
      <c r="M88" s="24"/>
      <c r="N88" s="24"/>
      <c r="O88" s="24"/>
      <c r="P88" s="24"/>
      <c r="Q88" s="161"/>
      <c r="R88" s="105"/>
      <c r="S88" s="106"/>
      <c r="T88" s="106"/>
      <c r="U88" s="106"/>
      <c r="V88" s="105"/>
      <c r="W88" s="107">
        <f t="shared" si="27"/>
        <v>0</v>
      </c>
      <c r="X88" s="106"/>
      <c r="Y88" s="106"/>
      <c r="Z88" s="106"/>
      <c r="AA88" s="106"/>
      <c r="AB88" s="106"/>
      <c r="AC88" s="107">
        <f t="shared" si="28"/>
        <v>0</v>
      </c>
      <c r="AD88" s="108" t="str">
        <f>IF(AE88=0,"--",IF(AE88&lt;='[4]db fasce di rischio'!$B$4,'[4]db fasce di rischio'!$A$2,IF(AE88&lt;='[4]db fasce di rischio'!$D$4,'[4]db fasce di rischio'!$C$2,IF(AE88&lt;='[4]db fasce di rischio'!$F$4,'[4]db fasce di rischio'!$E$2,IF(AE88&lt;='[4]db fasce di rischio'!$H$4,'[4]db fasce di rischio'!$G$2,"")))))</f>
        <v>--</v>
      </c>
      <c r="AE88" s="109">
        <f t="shared" si="22"/>
        <v>0</v>
      </c>
      <c r="AF88" s="106"/>
      <c r="AG88" s="108" t="str">
        <f>IF(AH88=0,"--",IF(AH88&lt;='db fasce di rischio'!$B$4,'db fasce di rischio'!$A$2,IF(AH88&lt;='db fasce di rischio'!$D$4,'db fasce di rischio'!$C$2,IF(AH88&lt;='db fasce di rischio'!$F$4,'db fasce di rischio'!$E$2,IF(AH88&lt;='db fasce di rischio'!$H$4,'db fasce di rischio'!$G$2,"")))))</f>
        <v>--</v>
      </c>
      <c r="AH88" s="109">
        <f t="shared" si="23"/>
        <v>0</v>
      </c>
      <c r="AI88" s="108" t="str">
        <f t="shared" si="24"/>
        <v>--</v>
      </c>
      <c r="AJ88" s="28"/>
      <c r="AK88" s="28"/>
    </row>
    <row r="89" spans="1:37" ht="21" hidden="1" outlineLevel="1" x14ac:dyDescent="0.2">
      <c r="A89" s="161"/>
      <c r="B89" s="161"/>
      <c r="C89" s="24" t="s">
        <v>30</v>
      </c>
      <c r="D89" s="24" t="s">
        <v>30</v>
      </c>
      <c r="E89" s="24" t="s">
        <v>30</v>
      </c>
      <c r="F89" s="24" t="s">
        <v>30</v>
      </c>
      <c r="G89" s="152" t="str">
        <f t="shared" si="25"/>
        <v>--</v>
      </c>
      <c r="H89" s="109">
        <f t="shared" si="26"/>
        <v>0</v>
      </c>
      <c r="I89" s="25" t="s">
        <v>30</v>
      </c>
      <c r="J89" s="31" t="s">
        <v>30</v>
      </c>
      <c r="K89" s="82"/>
      <c r="L89" s="31"/>
      <c r="M89" s="24"/>
      <c r="N89" s="24"/>
      <c r="O89" s="24"/>
      <c r="P89" s="24"/>
      <c r="Q89" s="161"/>
      <c r="R89" s="105"/>
      <c r="S89" s="106"/>
      <c r="T89" s="106"/>
      <c r="U89" s="106"/>
      <c r="V89" s="105"/>
      <c r="W89" s="107">
        <f t="shared" si="27"/>
        <v>0</v>
      </c>
      <c r="X89" s="106"/>
      <c r="Y89" s="106"/>
      <c r="Z89" s="106"/>
      <c r="AA89" s="106"/>
      <c r="AB89" s="106"/>
      <c r="AC89" s="107">
        <f t="shared" si="28"/>
        <v>0</v>
      </c>
      <c r="AD89" s="108" t="str">
        <f>IF(AE89=0,"--",IF(AE89&lt;='[4]db fasce di rischio'!$B$4,'[4]db fasce di rischio'!$A$2,IF(AE89&lt;='[4]db fasce di rischio'!$D$4,'[4]db fasce di rischio'!$C$2,IF(AE89&lt;='[4]db fasce di rischio'!$F$4,'[4]db fasce di rischio'!$E$2,IF(AE89&lt;='[4]db fasce di rischio'!$H$4,'[4]db fasce di rischio'!$G$2,"")))))</f>
        <v>--</v>
      </c>
      <c r="AE89" s="109">
        <f t="shared" si="22"/>
        <v>0</v>
      </c>
      <c r="AF89" s="106"/>
      <c r="AG89" s="108" t="str">
        <f>IF(AH89=0,"--",IF(AH89&lt;='db fasce di rischio'!$B$4,'db fasce di rischio'!$A$2,IF(AH89&lt;='db fasce di rischio'!$D$4,'db fasce di rischio'!$C$2,IF(AH89&lt;='db fasce di rischio'!$F$4,'db fasce di rischio'!$E$2,IF(AH89&lt;='db fasce di rischio'!$H$4,'db fasce di rischio'!$G$2,"")))))</f>
        <v>--</v>
      </c>
      <c r="AH89" s="109">
        <f t="shared" si="23"/>
        <v>0</v>
      </c>
      <c r="AI89" s="108" t="str">
        <f t="shared" si="24"/>
        <v>--</v>
      </c>
      <c r="AJ89" s="28"/>
      <c r="AK89" s="28"/>
    </row>
    <row r="90" spans="1:37" ht="21" hidden="1" outlineLevel="1" x14ac:dyDescent="0.2">
      <c r="A90" s="161"/>
      <c r="B90" s="161"/>
      <c r="C90" s="24" t="s">
        <v>30</v>
      </c>
      <c r="D90" s="24" t="s">
        <v>30</v>
      </c>
      <c r="E90" s="24" t="s">
        <v>30</v>
      </c>
      <c r="F90" s="24" t="s">
        <v>30</v>
      </c>
      <c r="G90" s="152" t="str">
        <f t="shared" si="25"/>
        <v>--</v>
      </c>
      <c r="H90" s="109">
        <f t="shared" si="26"/>
        <v>0</v>
      </c>
      <c r="I90" s="25" t="s">
        <v>30</v>
      </c>
      <c r="J90" s="31" t="s">
        <v>30</v>
      </c>
      <c r="K90" s="83"/>
      <c r="L90" s="31"/>
      <c r="M90" s="24"/>
      <c r="N90" s="24"/>
      <c r="O90" s="24"/>
      <c r="P90" s="24"/>
      <c r="Q90" s="161"/>
      <c r="R90" s="105"/>
      <c r="S90" s="106"/>
      <c r="T90" s="106"/>
      <c r="U90" s="106"/>
      <c r="V90" s="105"/>
      <c r="W90" s="107">
        <f t="shared" si="27"/>
        <v>0</v>
      </c>
      <c r="X90" s="106"/>
      <c r="Y90" s="106"/>
      <c r="Z90" s="106"/>
      <c r="AA90" s="106"/>
      <c r="AB90" s="106"/>
      <c r="AC90" s="107">
        <f t="shared" si="28"/>
        <v>0</v>
      </c>
      <c r="AD90" s="108" t="str">
        <f>IF(AE90=0,"--",IF(AE90&lt;='[4]db fasce di rischio'!$B$4,'[4]db fasce di rischio'!$A$2,IF(AE90&lt;='[4]db fasce di rischio'!$D$4,'[4]db fasce di rischio'!$C$2,IF(AE90&lt;='[4]db fasce di rischio'!$F$4,'[4]db fasce di rischio'!$E$2,IF(AE90&lt;='[4]db fasce di rischio'!$H$4,'[4]db fasce di rischio'!$G$2,"")))))</f>
        <v>--</v>
      </c>
      <c r="AE90" s="109">
        <f t="shared" si="22"/>
        <v>0</v>
      </c>
      <c r="AF90" s="106"/>
      <c r="AG90" s="108" t="str">
        <f>IF(AH90=0,"--",IF(AH90&lt;='db fasce di rischio'!$B$4,'db fasce di rischio'!$A$2,IF(AH90&lt;='db fasce di rischio'!$D$4,'db fasce di rischio'!$C$2,IF(AH90&lt;='db fasce di rischio'!$F$4,'db fasce di rischio'!$E$2,IF(AH90&lt;='db fasce di rischio'!$H$4,'db fasce di rischio'!$G$2,"")))))</f>
        <v>--</v>
      </c>
      <c r="AH90" s="109">
        <f t="shared" si="23"/>
        <v>0</v>
      </c>
      <c r="AI90" s="108" t="str">
        <f t="shared" si="24"/>
        <v>--</v>
      </c>
      <c r="AJ90" s="28"/>
      <c r="AK90" s="28"/>
    </row>
    <row r="91" spans="1:37" ht="21" hidden="1" outlineLevel="1" x14ac:dyDescent="0.2">
      <c r="A91" s="161"/>
      <c r="B91" s="161"/>
      <c r="C91" s="24" t="s">
        <v>30</v>
      </c>
      <c r="D91" s="24" t="s">
        <v>30</v>
      </c>
      <c r="E91" s="24" t="s">
        <v>30</v>
      </c>
      <c r="F91" s="24" t="s">
        <v>30</v>
      </c>
      <c r="G91" s="152" t="str">
        <f t="shared" si="25"/>
        <v>--</v>
      </c>
      <c r="H91" s="109">
        <f t="shared" si="26"/>
        <v>0</v>
      </c>
      <c r="I91" s="25" t="s">
        <v>30</v>
      </c>
      <c r="J91" s="31" t="s">
        <v>30</v>
      </c>
      <c r="K91" s="83"/>
      <c r="L91" s="31"/>
      <c r="M91" s="24"/>
      <c r="N91" s="24"/>
      <c r="O91" s="24"/>
      <c r="P91" s="24"/>
      <c r="Q91" s="161"/>
      <c r="R91" s="105"/>
      <c r="S91" s="106"/>
      <c r="T91" s="106"/>
      <c r="U91" s="106"/>
      <c r="V91" s="105"/>
      <c r="W91" s="107">
        <f t="shared" si="27"/>
        <v>0</v>
      </c>
      <c r="X91" s="106"/>
      <c r="Y91" s="106"/>
      <c r="Z91" s="106"/>
      <c r="AA91" s="106"/>
      <c r="AB91" s="106"/>
      <c r="AC91" s="107">
        <f t="shared" si="28"/>
        <v>0</v>
      </c>
      <c r="AD91" s="108" t="str">
        <f>IF(AE91=0,"--",IF(AE91&lt;='[4]db fasce di rischio'!$B$4,'[4]db fasce di rischio'!$A$2,IF(AE91&lt;='[4]db fasce di rischio'!$D$4,'[4]db fasce di rischio'!$C$2,IF(AE91&lt;='[4]db fasce di rischio'!$F$4,'[4]db fasce di rischio'!$E$2,IF(AE91&lt;='[4]db fasce di rischio'!$H$4,'[4]db fasce di rischio'!$G$2,"")))))</f>
        <v>--</v>
      </c>
      <c r="AE91" s="109">
        <f t="shared" si="22"/>
        <v>0</v>
      </c>
      <c r="AF91" s="106"/>
      <c r="AG91" s="108" t="str">
        <f>IF(AH91=0,"--",IF(AH91&lt;='db fasce di rischio'!$B$4,'db fasce di rischio'!$A$2,IF(AH91&lt;='db fasce di rischio'!$D$4,'db fasce di rischio'!$C$2,IF(AH91&lt;='db fasce di rischio'!$F$4,'db fasce di rischio'!$E$2,IF(AH91&lt;='db fasce di rischio'!$H$4,'db fasce di rischio'!$G$2,"")))))</f>
        <v>--</v>
      </c>
      <c r="AH91" s="109">
        <f t="shared" si="23"/>
        <v>0</v>
      </c>
      <c r="AI91" s="108" t="str">
        <f t="shared" si="24"/>
        <v>--</v>
      </c>
      <c r="AJ91" s="28"/>
      <c r="AK91" s="28"/>
    </row>
    <row r="92" spans="1:37" ht="21" hidden="1" outlineLevel="1" x14ac:dyDescent="0.2">
      <c r="A92" s="161"/>
      <c r="B92" s="161"/>
      <c r="C92" s="24" t="s">
        <v>30</v>
      </c>
      <c r="D92" s="24" t="s">
        <v>30</v>
      </c>
      <c r="E92" s="24" t="s">
        <v>30</v>
      </c>
      <c r="F92" s="24" t="s">
        <v>30</v>
      </c>
      <c r="G92" s="152" t="str">
        <f t="shared" si="25"/>
        <v>--</v>
      </c>
      <c r="H92" s="109">
        <f t="shared" si="26"/>
        <v>0</v>
      </c>
      <c r="I92" s="25" t="s">
        <v>30</v>
      </c>
      <c r="J92" s="31" t="s">
        <v>30</v>
      </c>
      <c r="K92" s="83"/>
      <c r="L92" s="31"/>
      <c r="M92" s="24"/>
      <c r="N92" s="24"/>
      <c r="O92" s="24"/>
      <c r="P92" s="24"/>
      <c r="Q92" s="161"/>
      <c r="R92" s="105"/>
      <c r="S92" s="106"/>
      <c r="T92" s="106"/>
      <c r="U92" s="106"/>
      <c r="V92" s="105"/>
      <c r="W92" s="107">
        <f t="shared" si="27"/>
        <v>0</v>
      </c>
      <c r="X92" s="106"/>
      <c r="Y92" s="106"/>
      <c r="Z92" s="106"/>
      <c r="AA92" s="106"/>
      <c r="AB92" s="106"/>
      <c r="AC92" s="107">
        <f t="shared" si="28"/>
        <v>0</v>
      </c>
      <c r="AD92" s="108" t="str">
        <f>IF(AE92=0,"--",IF(AE92&lt;='[4]db fasce di rischio'!$B$4,'[4]db fasce di rischio'!$A$2,IF(AE92&lt;='[4]db fasce di rischio'!$D$4,'[4]db fasce di rischio'!$C$2,IF(AE92&lt;='[4]db fasce di rischio'!$F$4,'[4]db fasce di rischio'!$E$2,IF(AE92&lt;='[4]db fasce di rischio'!$H$4,'[4]db fasce di rischio'!$G$2,"")))))</f>
        <v>--</v>
      </c>
      <c r="AE92" s="109">
        <f t="shared" si="22"/>
        <v>0</v>
      </c>
      <c r="AF92" s="106"/>
      <c r="AG92" s="108" t="str">
        <f>IF(AH92=0,"--",IF(AH92&lt;='db fasce di rischio'!$B$4,'db fasce di rischio'!$A$2,IF(AH92&lt;='db fasce di rischio'!$D$4,'db fasce di rischio'!$C$2,IF(AH92&lt;='db fasce di rischio'!$F$4,'db fasce di rischio'!$E$2,IF(AH92&lt;='db fasce di rischio'!$H$4,'db fasce di rischio'!$G$2,"")))))</f>
        <v>--</v>
      </c>
      <c r="AH92" s="109">
        <f t="shared" si="23"/>
        <v>0</v>
      </c>
      <c r="AI92" s="108" t="str">
        <f t="shared" si="24"/>
        <v>--</v>
      </c>
      <c r="AJ92" s="28"/>
      <c r="AK92" s="28"/>
    </row>
    <row r="93" spans="1:37" ht="21" hidden="1" outlineLevel="1" x14ac:dyDescent="0.2">
      <c r="A93" s="161"/>
      <c r="B93" s="161"/>
      <c r="C93" s="24" t="s">
        <v>30</v>
      </c>
      <c r="D93" s="24" t="s">
        <v>30</v>
      </c>
      <c r="E93" s="24" t="s">
        <v>30</v>
      </c>
      <c r="F93" s="24" t="s">
        <v>30</v>
      </c>
      <c r="G93" s="152" t="str">
        <f t="shared" si="25"/>
        <v>--</v>
      </c>
      <c r="H93" s="109">
        <f t="shared" si="26"/>
        <v>0</v>
      </c>
      <c r="I93" s="25" t="s">
        <v>30</v>
      </c>
      <c r="J93" s="31" t="s">
        <v>30</v>
      </c>
      <c r="K93" s="83"/>
      <c r="L93" s="31"/>
      <c r="M93" s="24"/>
      <c r="N93" s="24"/>
      <c r="O93" s="24"/>
      <c r="P93" s="24"/>
      <c r="Q93" s="161"/>
      <c r="R93" s="105"/>
      <c r="S93" s="106"/>
      <c r="T93" s="106"/>
      <c r="U93" s="106"/>
      <c r="V93" s="105"/>
      <c r="W93" s="107">
        <f t="shared" si="27"/>
        <v>0</v>
      </c>
      <c r="X93" s="106"/>
      <c r="Y93" s="106"/>
      <c r="Z93" s="106"/>
      <c r="AA93" s="106"/>
      <c r="AB93" s="106"/>
      <c r="AC93" s="107">
        <f t="shared" si="28"/>
        <v>0</v>
      </c>
      <c r="AD93" s="108" t="str">
        <f>IF(AE93=0,"--",IF(AE93&lt;='[4]db fasce di rischio'!$B$4,'[4]db fasce di rischio'!$A$2,IF(AE93&lt;='[4]db fasce di rischio'!$D$4,'[4]db fasce di rischio'!$C$2,IF(AE93&lt;='[4]db fasce di rischio'!$F$4,'[4]db fasce di rischio'!$E$2,IF(AE93&lt;='[4]db fasce di rischio'!$H$4,'[4]db fasce di rischio'!$G$2,"")))))</f>
        <v>--</v>
      </c>
      <c r="AE93" s="109">
        <f t="shared" si="22"/>
        <v>0</v>
      </c>
      <c r="AF93" s="106"/>
      <c r="AG93" s="108" t="str">
        <f>IF(AH93=0,"--",IF(AH93&lt;='db fasce di rischio'!$B$4,'db fasce di rischio'!$A$2,IF(AH93&lt;='db fasce di rischio'!$D$4,'db fasce di rischio'!$C$2,IF(AH93&lt;='db fasce di rischio'!$F$4,'db fasce di rischio'!$E$2,IF(AH93&lt;='db fasce di rischio'!$H$4,'db fasce di rischio'!$G$2,"")))))</f>
        <v>--</v>
      </c>
      <c r="AH93" s="109">
        <f t="shared" si="23"/>
        <v>0</v>
      </c>
      <c r="AI93" s="108" t="str">
        <f t="shared" si="24"/>
        <v>--</v>
      </c>
      <c r="AJ93" s="28"/>
      <c r="AK93" s="28"/>
    </row>
    <row r="94" spans="1:37" ht="21" hidden="1" outlineLevel="1" x14ac:dyDescent="0.2">
      <c r="A94" s="161"/>
      <c r="B94" s="161"/>
      <c r="C94" s="24" t="s">
        <v>30</v>
      </c>
      <c r="D94" s="24" t="s">
        <v>30</v>
      </c>
      <c r="E94" s="24" t="s">
        <v>30</v>
      </c>
      <c r="F94" s="24" t="s">
        <v>30</v>
      </c>
      <c r="G94" s="152" t="str">
        <f t="shared" si="25"/>
        <v>--</v>
      </c>
      <c r="H94" s="109">
        <f t="shared" si="26"/>
        <v>0</v>
      </c>
      <c r="I94" s="25" t="s">
        <v>30</v>
      </c>
      <c r="J94" s="31" t="s">
        <v>30</v>
      </c>
      <c r="K94" s="82"/>
      <c r="L94" s="31"/>
      <c r="M94" s="24"/>
      <c r="N94" s="24"/>
      <c r="O94" s="24"/>
      <c r="P94" s="24"/>
      <c r="Q94" s="161"/>
      <c r="R94" s="105"/>
      <c r="S94" s="106"/>
      <c r="T94" s="106"/>
      <c r="U94" s="106"/>
      <c r="V94" s="105"/>
      <c r="W94" s="107">
        <f t="shared" si="27"/>
        <v>0</v>
      </c>
      <c r="X94" s="106"/>
      <c r="Y94" s="106"/>
      <c r="Z94" s="106"/>
      <c r="AA94" s="106"/>
      <c r="AB94" s="106"/>
      <c r="AC94" s="107">
        <f t="shared" si="28"/>
        <v>0</v>
      </c>
      <c r="AD94" s="108" t="str">
        <f>IF(AE94=0,"--",IF(AE94&lt;='[4]db fasce di rischio'!$B$4,'[4]db fasce di rischio'!$A$2,IF(AE94&lt;='[4]db fasce di rischio'!$D$4,'[4]db fasce di rischio'!$C$2,IF(AE94&lt;='[4]db fasce di rischio'!$F$4,'[4]db fasce di rischio'!$E$2,IF(AE94&lt;='[4]db fasce di rischio'!$H$4,'[4]db fasce di rischio'!$G$2,"")))))</f>
        <v>--</v>
      </c>
      <c r="AE94" s="109">
        <f t="shared" si="22"/>
        <v>0</v>
      </c>
      <c r="AF94" s="106"/>
      <c r="AG94" s="108" t="str">
        <f>IF(AH94=0,"--",IF(AH94&lt;='db fasce di rischio'!$B$4,'db fasce di rischio'!$A$2,IF(AH94&lt;='db fasce di rischio'!$D$4,'db fasce di rischio'!$C$2,IF(AH94&lt;='db fasce di rischio'!$F$4,'db fasce di rischio'!$E$2,IF(AH94&lt;='db fasce di rischio'!$H$4,'db fasce di rischio'!$G$2,"")))))</f>
        <v>--</v>
      </c>
      <c r="AH94" s="109">
        <f t="shared" si="23"/>
        <v>0</v>
      </c>
      <c r="AI94" s="108" t="str">
        <f t="shared" si="24"/>
        <v>--</v>
      </c>
      <c r="AJ94" s="28"/>
      <c r="AK94" s="28"/>
    </row>
    <row r="95" spans="1:37" ht="21" hidden="1" outlineLevel="1" x14ac:dyDescent="0.2">
      <c r="A95" s="161"/>
      <c r="B95" s="161"/>
      <c r="C95" s="24" t="s">
        <v>30</v>
      </c>
      <c r="D95" s="24" t="s">
        <v>30</v>
      </c>
      <c r="E95" s="24" t="s">
        <v>30</v>
      </c>
      <c r="F95" s="24" t="s">
        <v>30</v>
      </c>
      <c r="G95" s="152" t="str">
        <f t="shared" si="25"/>
        <v>--</v>
      </c>
      <c r="H95" s="109">
        <f t="shared" si="26"/>
        <v>0</v>
      </c>
      <c r="I95" s="25" t="s">
        <v>30</v>
      </c>
      <c r="J95" s="31" t="s">
        <v>30</v>
      </c>
      <c r="K95" s="82"/>
      <c r="L95" s="31"/>
      <c r="M95" s="24"/>
      <c r="N95" s="24"/>
      <c r="O95" s="24"/>
      <c r="P95" s="26"/>
      <c r="Q95" s="161"/>
      <c r="R95" s="105"/>
      <c r="S95" s="106"/>
      <c r="T95" s="106"/>
      <c r="U95" s="106"/>
      <c r="V95" s="105"/>
      <c r="W95" s="107">
        <f t="shared" si="27"/>
        <v>0</v>
      </c>
      <c r="X95" s="106"/>
      <c r="Y95" s="106"/>
      <c r="Z95" s="106"/>
      <c r="AA95" s="106"/>
      <c r="AB95" s="106"/>
      <c r="AC95" s="107">
        <f t="shared" si="28"/>
        <v>0</v>
      </c>
      <c r="AD95" s="108" t="str">
        <f>IF(AE95=0,"--",IF(AE95&lt;='[4]db fasce di rischio'!$B$4,'[4]db fasce di rischio'!$A$2,IF(AE95&lt;='[4]db fasce di rischio'!$D$4,'[4]db fasce di rischio'!$C$2,IF(AE95&lt;='[4]db fasce di rischio'!$F$4,'[4]db fasce di rischio'!$E$2,IF(AE95&lt;='[4]db fasce di rischio'!$H$4,'[4]db fasce di rischio'!$G$2,"")))))</f>
        <v>--</v>
      </c>
      <c r="AE95" s="109">
        <f t="shared" si="22"/>
        <v>0</v>
      </c>
      <c r="AF95" s="106"/>
      <c r="AG95" s="108" t="str">
        <f>IF(AH95=0,"--",IF(AH95&lt;='db fasce di rischio'!$B$4,'db fasce di rischio'!$A$2,IF(AH95&lt;='db fasce di rischio'!$D$4,'db fasce di rischio'!$C$2,IF(AH95&lt;='db fasce di rischio'!$F$4,'db fasce di rischio'!$E$2,IF(AH95&lt;='db fasce di rischio'!$H$4,'db fasce di rischio'!$G$2,"")))))</f>
        <v>--</v>
      </c>
      <c r="AH95" s="109">
        <f t="shared" si="23"/>
        <v>0</v>
      </c>
      <c r="AI95" s="108" t="str">
        <f t="shared" si="24"/>
        <v>--</v>
      </c>
      <c r="AJ95" s="28"/>
      <c r="AK95" s="28"/>
    </row>
    <row r="96" spans="1:37" ht="21" hidden="1" outlineLevel="1" x14ac:dyDescent="0.2">
      <c r="A96" s="161"/>
      <c r="B96" s="161"/>
      <c r="C96" s="24" t="s">
        <v>30</v>
      </c>
      <c r="D96" s="24" t="s">
        <v>30</v>
      </c>
      <c r="E96" s="24" t="s">
        <v>30</v>
      </c>
      <c r="F96" s="24" t="s">
        <v>30</v>
      </c>
      <c r="G96" s="152" t="str">
        <f t="shared" si="25"/>
        <v>--</v>
      </c>
      <c r="H96" s="109">
        <f t="shared" si="26"/>
        <v>0</v>
      </c>
      <c r="I96" s="25" t="s">
        <v>30</v>
      </c>
      <c r="J96" s="31" t="s">
        <v>30</v>
      </c>
      <c r="K96" s="82"/>
      <c r="L96" s="31"/>
      <c r="M96" s="24"/>
      <c r="N96" s="24"/>
      <c r="O96" s="24"/>
      <c r="P96" s="27"/>
      <c r="Q96" s="161"/>
      <c r="R96" s="105"/>
      <c r="S96" s="106"/>
      <c r="T96" s="106"/>
      <c r="U96" s="106"/>
      <c r="V96" s="105"/>
      <c r="W96" s="107">
        <f t="shared" si="27"/>
        <v>0</v>
      </c>
      <c r="X96" s="106"/>
      <c r="Y96" s="106"/>
      <c r="Z96" s="106"/>
      <c r="AA96" s="106"/>
      <c r="AB96" s="106"/>
      <c r="AC96" s="107">
        <f t="shared" si="28"/>
        <v>0</v>
      </c>
      <c r="AD96" s="108" t="str">
        <f>IF(AE96=0,"--",IF(AE96&lt;='[4]db fasce di rischio'!$B$4,'[4]db fasce di rischio'!$A$2,IF(AE96&lt;='[4]db fasce di rischio'!$D$4,'[4]db fasce di rischio'!$C$2,IF(AE96&lt;='[4]db fasce di rischio'!$F$4,'[4]db fasce di rischio'!$E$2,IF(AE96&lt;='[4]db fasce di rischio'!$H$4,'[4]db fasce di rischio'!$G$2,"")))))</f>
        <v>--</v>
      </c>
      <c r="AE96" s="109">
        <f t="shared" si="22"/>
        <v>0</v>
      </c>
      <c r="AF96" s="106"/>
      <c r="AG96" s="108" t="str">
        <f>IF(AH96=0,"--",IF(AH96&lt;='db fasce di rischio'!$B$4,'db fasce di rischio'!$A$2,IF(AH96&lt;='db fasce di rischio'!$D$4,'db fasce di rischio'!$C$2,IF(AH96&lt;='db fasce di rischio'!$F$4,'db fasce di rischio'!$E$2,IF(AH96&lt;='db fasce di rischio'!$H$4,'db fasce di rischio'!$G$2,"")))))</f>
        <v>--</v>
      </c>
      <c r="AH96" s="109">
        <f t="shared" si="23"/>
        <v>0</v>
      </c>
      <c r="AI96" s="108" t="str">
        <f t="shared" si="24"/>
        <v>--</v>
      </c>
      <c r="AJ96" s="28"/>
      <c r="AK96" s="28"/>
    </row>
    <row r="97" spans="1:37" ht="21" collapsed="1" x14ac:dyDescent="0.2">
      <c r="A97" s="160"/>
      <c r="B97" s="160"/>
      <c r="C97" s="87"/>
      <c r="D97" s="87"/>
      <c r="E97" s="87"/>
      <c r="F97" s="87"/>
      <c r="G97" s="87"/>
      <c r="H97" s="87"/>
      <c r="I97" s="87"/>
      <c r="J97" s="87"/>
      <c r="K97" s="168"/>
      <c r="L97" s="87"/>
      <c r="M97" s="87"/>
      <c r="N97" s="87"/>
      <c r="O97" s="87"/>
      <c r="P97" s="87"/>
      <c r="Q97" s="160"/>
      <c r="R97" s="28"/>
      <c r="S97" s="28"/>
      <c r="T97" s="28"/>
      <c r="U97" s="28"/>
      <c r="V97" s="28"/>
      <c r="W97" s="28"/>
      <c r="X97" s="28"/>
      <c r="Y97" s="28"/>
      <c r="Z97" s="28"/>
      <c r="AA97" s="28"/>
      <c r="AB97" s="28"/>
      <c r="AC97" s="28"/>
      <c r="AD97" s="28"/>
      <c r="AE97" s="28"/>
      <c r="AF97" s="28"/>
      <c r="AG97" s="28"/>
      <c r="AH97" s="28"/>
      <c r="AI97" s="28"/>
      <c r="AJ97" s="28"/>
      <c r="AK97" s="28"/>
    </row>
    <row r="98" spans="1:37" ht="90.6" customHeight="1" x14ac:dyDescent="0.2">
      <c r="A98" s="29"/>
      <c r="B98" s="29"/>
      <c r="C98" s="30" t="s">
        <v>665</v>
      </c>
      <c r="D98" s="30"/>
      <c r="E98" s="28"/>
      <c r="F98" s="28"/>
      <c r="G98" s="28"/>
      <c r="H98" s="28"/>
      <c r="I98" s="28"/>
      <c r="J98" s="28"/>
      <c r="K98" s="80"/>
      <c r="L98" s="28"/>
      <c r="M98" s="28"/>
      <c r="N98" s="28"/>
      <c r="O98" s="79" t="s">
        <v>6</v>
      </c>
      <c r="P98" s="79" t="s">
        <v>666</v>
      </c>
      <c r="Q98" s="28"/>
      <c r="R98" s="192" t="str">
        <f>'Val testo - PNA 2019'!$A$4</f>
        <v>Livello di interesse “esterno”(1.1)</v>
      </c>
      <c r="S98" s="192" t="str">
        <f>'Val testo - PNA 2019'!$A$12</f>
        <v>Grado di discrezionalità del decisore interno alla PA rispetto al processo (1.2)</v>
      </c>
      <c r="T98" s="192" t="str">
        <f>'Val testo - PNA 2019'!$A$20</f>
        <v>Manifestazione di eventi corruttivi o di maladministration in passato (1.3)</v>
      </c>
      <c r="U98" s="192" t="str">
        <f>'Val testo - PNA 2019'!$A$28</f>
        <v>Complessità/opacità del processo decisionale (1.4)</v>
      </c>
      <c r="V98" s="192" t="str">
        <f>'Val testo - PNA 2019'!$A$36</f>
        <v>Livello di collaborazione del responsabile del processo (1.5)</v>
      </c>
      <c r="W98" s="193" t="s">
        <v>1276</v>
      </c>
      <c r="X98" s="192" t="str">
        <f>'Val testo - PNA 2019'!$A$46</f>
        <v>Impatto organizzativo (2.1)</v>
      </c>
      <c r="Y98" s="192" t="str">
        <f>'Val testo - PNA 2019'!$A$54</f>
        <v>Impatto derivante dalla definizione dei ruoli/responsabilità (2.2)</v>
      </c>
      <c r="Z98" s="192" t="str">
        <f>'Val testo - PNA 2019'!$A$62</f>
        <v>Impatto economico (2.3)</v>
      </c>
      <c r="AA98" s="192" t="str">
        <f>'Val testo - PNA 2019'!$A$70</f>
        <v>Impatto reputazionale (2.4)</v>
      </c>
      <c r="AB98" s="192" t="str">
        <f>'Val testo - PNA 2019'!$A$78</f>
        <v>Impatto organizzativo, economico e sull'immagine (2.5)</v>
      </c>
      <c r="AC98" s="193" t="s">
        <v>1276</v>
      </c>
      <c r="AD98" s="194" t="s">
        <v>1277</v>
      </c>
      <c r="AE98" s="194" t="s">
        <v>1278</v>
      </c>
      <c r="AF98" s="174" t="s">
        <v>1382</v>
      </c>
      <c r="AG98" s="173" t="s">
        <v>1303</v>
      </c>
      <c r="AH98" s="173" t="s">
        <v>1304</v>
      </c>
      <c r="AI98" s="175" t="s">
        <v>1387</v>
      </c>
      <c r="AJ98" s="28"/>
      <c r="AK98" s="28"/>
    </row>
    <row r="99" spans="1:37" ht="30.6" customHeight="1" x14ac:dyDescent="0.2">
      <c r="A99" s="160"/>
      <c r="B99" s="160">
        <v>5</v>
      </c>
      <c r="C99" s="265" t="s">
        <v>1257</v>
      </c>
      <c r="D99" s="266"/>
      <c r="E99" s="267"/>
      <c r="F99" s="270"/>
      <c r="G99" s="270"/>
      <c r="H99" s="270"/>
      <c r="I99" s="270"/>
      <c r="J99" s="45" t="s">
        <v>11</v>
      </c>
      <c r="K99" s="271" t="s">
        <v>3</v>
      </c>
      <c r="L99" s="271"/>
      <c r="M99" s="37"/>
      <c r="N99" s="153" t="s">
        <v>667</v>
      </c>
      <c r="O99" s="154" t="str">
        <f>IF(P99=0,"--",IF(P99&lt;='db fasce di rischio'!$B$4,'db fasce di rischio'!$A$2,IF(P99&lt;='db fasce di rischio'!$D$4,'db fasce di rischio'!$C$2,IF(P99&lt;='db fasce di rischio'!$F$4,'db fasce di rischio'!$E$2,IF(P99&lt;='db fasce di rischio'!$H$4,'db fasce di rischio'!$G$2,"")))))</f>
        <v>--</v>
      </c>
      <c r="P99" s="155">
        <f>IF(AH99=0,MAX(AH99:AH117),AH99)</f>
        <v>0</v>
      </c>
      <c r="Q99" s="160"/>
      <c r="R99" s="105"/>
      <c r="S99" s="106"/>
      <c r="T99" s="106"/>
      <c r="U99" s="106"/>
      <c r="V99" s="105"/>
      <c r="W99" s="107">
        <f>SUM(R99:V99)/5</f>
        <v>0</v>
      </c>
      <c r="X99" s="106"/>
      <c r="Y99" s="106"/>
      <c r="Z99" s="106"/>
      <c r="AA99" s="106"/>
      <c r="AB99" s="106"/>
      <c r="AC99" s="107">
        <f>SUM(X99:AB99)/5</f>
        <v>0</v>
      </c>
      <c r="AD99" s="108" t="str">
        <f>IF(AE99=0,"--",IF(AE99&lt;='[4]db fasce di rischio'!$B$4,'[4]db fasce di rischio'!$A$2,IF(AE99&lt;='[4]db fasce di rischio'!$D$4,'[4]db fasce di rischio'!$C$2,IF(AE99&lt;='[4]db fasce di rischio'!$F$4,'[4]db fasce di rischio'!$E$2,IF(AE99&lt;='[4]db fasce di rischio'!$H$4,'[4]db fasce di rischio'!$G$2,"")))))</f>
        <v>--</v>
      </c>
      <c r="AE99" s="109">
        <f>W99*AC99</f>
        <v>0</v>
      </c>
      <c r="AF99" s="106"/>
      <c r="AG99" s="108" t="str">
        <f>IF(AH99=0,"--",IF(AH99&lt;='db fasce di rischio'!$B$4,'db fasce di rischio'!$A$2,IF(AH99&lt;='db fasce di rischio'!$D$4,'db fasce di rischio'!$C$2,IF(AH99&lt;='db fasce di rischio'!$F$4,'db fasce di rischio'!$E$2,IF(AH99&lt;='db fasce di rischio'!$H$4,'db fasce di rischio'!$G$2,"")))))</f>
        <v>--</v>
      </c>
      <c r="AH99" s="109">
        <f>IF(MAX(AH103:AH117)&gt;(AF99*AE99),MAX(AH103:AH117),AF99*AE99)</f>
        <v>0</v>
      </c>
      <c r="AI99" s="108" t="str">
        <f>AG99</f>
        <v>--</v>
      </c>
      <c r="AJ99" s="28"/>
      <c r="AK99" s="28"/>
    </row>
    <row r="100" spans="1:37" ht="59.45" customHeight="1" x14ac:dyDescent="0.2">
      <c r="A100" s="160"/>
      <c r="B100" s="160"/>
      <c r="C100" s="268"/>
      <c r="D100" s="269"/>
      <c r="E100" s="269"/>
      <c r="F100" s="164"/>
      <c r="G100" s="164"/>
      <c r="H100" s="164"/>
      <c r="I100" s="164"/>
      <c r="J100" s="164"/>
      <c r="K100" s="164"/>
      <c r="L100" s="164"/>
      <c r="M100" s="165"/>
      <c r="N100" s="272" t="s">
        <v>1302</v>
      </c>
      <c r="O100" s="272"/>
      <c r="P100" s="272"/>
      <c r="Q100" s="160"/>
      <c r="R100" s="160"/>
      <c r="S100" s="28"/>
      <c r="T100" s="28"/>
      <c r="U100" s="28"/>
      <c r="V100" s="28"/>
      <c r="W100" s="28"/>
      <c r="X100" s="28"/>
      <c r="Y100" s="28"/>
      <c r="Z100" s="28"/>
      <c r="AA100" s="28"/>
      <c r="AB100" s="28"/>
      <c r="AC100" s="28"/>
      <c r="AD100" s="28"/>
      <c r="AE100" s="28"/>
      <c r="AF100" s="28"/>
      <c r="AG100" s="28"/>
      <c r="AH100" s="28"/>
      <c r="AI100" s="28"/>
      <c r="AJ100" s="28"/>
      <c r="AK100" s="28"/>
    </row>
    <row r="101" spans="1:37" ht="31.5" hidden="1" customHeight="1" outlineLevel="1" x14ac:dyDescent="0.2">
      <c r="A101" s="160"/>
      <c r="B101" s="160"/>
      <c r="C101" s="260" t="s">
        <v>1256</v>
      </c>
      <c r="D101" s="261"/>
      <c r="E101" s="151"/>
      <c r="F101" s="151"/>
      <c r="G101" s="151"/>
      <c r="H101" s="151"/>
      <c r="I101" s="151"/>
      <c r="J101" s="151"/>
      <c r="K101" s="150"/>
      <c r="L101" s="151"/>
      <c r="M101" s="156">
        <f>SUM(I88:I96)</f>
        <v>0</v>
      </c>
      <c r="N101" s="157"/>
      <c r="O101" s="157"/>
      <c r="P101" s="157"/>
      <c r="Q101" s="160"/>
      <c r="R101" s="160"/>
      <c r="S101" s="28"/>
      <c r="T101" s="28"/>
      <c r="U101" s="28"/>
      <c r="V101" s="28"/>
      <c r="W101" s="28"/>
      <c r="X101" s="28"/>
      <c r="Y101" s="28"/>
      <c r="Z101" s="28"/>
      <c r="AA101" s="28"/>
      <c r="AB101" s="28"/>
      <c r="AC101" s="28"/>
      <c r="AD101" s="28"/>
      <c r="AE101" s="28"/>
      <c r="AF101" s="28"/>
      <c r="AG101" s="28"/>
      <c r="AH101" s="28"/>
      <c r="AI101" s="28"/>
      <c r="AJ101" s="28"/>
      <c r="AK101" s="28"/>
    </row>
    <row r="102" spans="1:37" ht="81.95" hidden="1" customHeight="1" outlineLevel="1" x14ac:dyDescent="0.2">
      <c r="A102" s="161"/>
      <c r="B102" s="161"/>
      <c r="C102" s="22" t="s">
        <v>905</v>
      </c>
      <c r="D102" s="22" t="s">
        <v>906</v>
      </c>
      <c r="E102" s="22" t="s">
        <v>971</v>
      </c>
      <c r="F102" s="22" t="s">
        <v>970</v>
      </c>
      <c r="G102" s="262" t="s">
        <v>1299</v>
      </c>
      <c r="H102" s="263"/>
      <c r="I102" s="22" t="s">
        <v>969</v>
      </c>
      <c r="J102" s="22" t="s">
        <v>907</v>
      </c>
      <c r="K102" s="45" t="s">
        <v>972</v>
      </c>
      <c r="L102" s="45" t="s">
        <v>908</v>
      </c>
      <c r="M102" s="22" t="s">
        <v>630</v>
      </c>
      <c r="N102" s="22" t="s">
        <v>668</v>
      </c>
      <c r="O102" s="22" t="s">
        <v>669</v>
      </c>
      <c r="P102" s="22" t="s">
        <v>670</v>
      </c>
      <c r="Q102" s="161"/>
      <c r="R102" s="192" t="str">
        <f>'Val testo - PNA 2019'!$A$4</f>
        <v>Livello di interesse “esterno”(1.1)</v>
      </c>
      <c r="S102" s="192" t="str">
        <f>'Val testo - PNA 2019'!$A$12</f>
        <v>Grado di discrezionalità del decisore interno alla PA rispetto al processo (1.2)</v>
      </c>
      <c r="T102" s="192" t="str">
        <f>'Val testo - PNA 2019'!$A$20</f>
        <v>Manifestazione di eventi corruttivi o di maladministration in passato (1.3)</v>
      </c>
      <c r="U102" s="192" t="str">
        <f>'Val testo - PNA 2019'!$A$28</f>
        <v>Complessità/opacità del processo decisionale (1.4)</v>
      </c>
      <c r="V102" s="192" t="str">
        <f>'Val testo - PNA 2019'!$A$36</f>
        <v>Livello di collaborazione del responsabile del processo (1.5)</v>
      </c>
      <c r="W102" s="193" t="s">
        <v>1276</v>
      </c>
      <c r="X102" s="192" t="str">
        <f>'Val testo - PNA 2019'!$A$46</f>
        <v>Impatto organizzativo (2.1)</v>
      </c>
      <c r="Y102" s="192" t="str">
        <f>'Val testo - PNA 2019'!$A$54</f>
        <v>Impatto derivante dalla definizione dei ruoli/responsabilità (2.2)</v>
      </c>
      <c r="Z102" s="192" t="str">
        <f>'Val testo - PNA 2019'!$A$62</f>
        <v>Impatto economico (2.3)</v>
      </c>
      <c r="AA102" s="192" t="str">
        <f>'Val testo - PNA 2019'!$A$70</f>
        <v>Impatto reputazionale (2.4)</v>
      </c>
      <c r="AB102" s="192" t="str">
        <f>'Val testo - PNA 2019'!$A$78</f>
        <v>Impatto organizzativo, economico e sull'immagine (2.5)</v>
      </c>
      <c r="AC102" s="193" t="s">
        <v>1276</v>
      </c>
      <c r="AD102" s="194" t="s">
        <v>1277</v>
      </c>
      <c r="AE102" s="194" t="s">
        <v>1278</v>
      </c>
      <c r="AF102" s="174" t="s">
        <v>1382</v>
      </c>
      <c r="AG102" s="173" t="s">
        <v>1303</v>
      </c>
      <c r="AH102" s="22" t="s">
        <v>1293</v>
      </c>
      <c r="AI102" s="22" t="s">
        <v>1387</v>
      </c>
      <c r="AJ102" s="28"/>
      <c r="AK102" s="28"/>
    </row>
    <row r="103" spans="1:37" ht="21" hidden="1" outlineLevel="1" x14ac:dyDescent="0.2">
      <c r="A103" s="161"/>
      <c r="B103" s="161"/>
      <c r="C103" s="24" t="s">
        <v>30</v>
      </c>
      <c r="D103" s="24" t="s">
        <v>30</v>
      </c>
      <c r="E103" s="24" t="s">
        <v>30</v>
      </c>
      <c r="F103" s="24" t="s">
        <v>30</v>
      </c>
      <c r="G103" s="152" t="str">
        <f>AG103</f>
        <v>--</v>
      </c>
      <c r="H103" s="109">
        <f>AH103</f>
        <v>0</v>
      </c>
      <c r="I103" s="25" t="s">
        <v>30</v>
      </c>
      <c r="J103" s="31" t="s">
        <v>30</v>
      </c>
      <c r="K103" s="82"/>
      <c r="L103" s="31"/>
      <c r="M103" s="24"/>
      <c r="N103" s="24"/>
      <c r="O103" s="24"/>
      <c r="P103" s="24"/>
      <c r="Q103" s="161"/>
      <c r="R103" s="105"/>
      <c r="S103" s="106"/>
      <c r="T103" s="106"/>
      <c r="U103" s="106"/>
      <c r="V103" s="105"/>
      <c r="W103" s="107">
        <f>SUM(R103:V103)/5</f>
        <v>0</v>
      </c>
      <c r="X103" s="106"/>
      <c r="Y103" s="106"/>
      <c r="Z103" s="106"/>
      <c r="AA103" s="106"/>
      <c r="AB103" s="106"/>
      <c r="AC103" s="107">
        <f>SUM(X103:AB103)/5</f>
        <v>0</v>
      </c>
      <c r="AD103" s="108" t="str">
        <f>IF(AE103=0,"--",IF(AE103&lt;='[4]db fasce di rischio'!$B$4,'[4]db fasce di rischio'!$A$2,IF(AE103&lt;='[4]db fasce di rischio'!$D$4,'[4]db fasce di rischio'!$C$2,IF(AE103&lt;='[4]db fasce di rischio'!$F$4,'[4]db fasce di rischio'!$E$2,IF(AE103&lt;='[4]db fasce di rischio'!$H$4,'[4]db fasce di rischio'!$G$2,"")))))</f>
        <v>--</v>
      </c>
      <c r="AE103" s="109">
        <f t="shared" ref="AE103:AE117" si="29">W103*AC103</f>
        <v>0</v>
      </c>
      <c r="AF103" s="106"/>
      <c r="AG103" s="108" t="str">
        <f>IF(AH103=0,"--",IF(AH103&lt;='db fasce di rischio'!$B$4,'db fasce di rischio'!$A$2,IF(AH103&lt;='db fasce di rischio'!$D$4,'db fasce di rischio'!$C$2,IF(AH103&lt;='db fasce di rischio'!$F$4,'db fasce di rischio'!$E$2,IF(AH103&lt;='db fasce di rischio'!$H$4,'db fasce di rischio'!$G$2,"")))))</f>
        <v>--</v>
      </c>
      <c r="AH103" s="109">
        <f t="shared" ref="AH103:AH117" si="30">AF103*AE103</f>
        <v>0</v>
      </c>
      <c r="AI103" s="108" t="str">
        <f t="shared" ref="AI103:AI117" si="31">AG103</f>
        <v>--</v>
      </c>
      <c r="AJ103" s="28"/>
      <c r="AK103" s="28"/>
    </row>
    <row r="104" spans="1:37" ht="21" hidden="1" outlineLevel="1" x14ac:dyDescent="0.2">
      <c r="A104" s="161"/>
      <c r="B104" s="161"/>
      <c r="C104" s="24" t="s">
        <v>30</v>
      </c>
      <c r="D104" s="24" t="s">
        <v>30</v>
      </c>
      <c r="E104" s="24" t="s">
        <v>30</v>
      </c>
      <c r="F104" s="24" t="s">
        <v>30</v>
      </c>
      <c r="G104" s="152" t="str">
        <f t="shared" ref="G104:G117" si="32">AG104</f>
        <v>--</v>
      </c>
      <c r="H104" s="109">
        <f t="shared" ref="H104:H117" si="33">AH104</f>
        <v>0</v>
      </c>
      <c r="I104" s="25" t="s">
        <v>30</v>
      </c>
      <c r="J104" s="31" t="s">
        <v>30</v>
      </c>
      <c r="K104" s="82"/>
      <c r="L104" s="31"/>
      <c r="M104" s="24"/>
      <c r="N104" s="24"/>
      <c r="O104" s="24"/>
      <c r="P104" s="24"/>
      <c r="Q104" s="161"/>
      <c r="R104" s="105"/>
      <c r="S104" s="106"/>
      <c r="T104" s="106"/>
      <c r="U104" s="106"/>
      <c r="V104" s="105"/>
      <c r="W104" s="107">
        <f t="shared" ref="W104:W117" si="34">SUM(R104:V104)/5</f>
        <v>0</v>
      </c>
      <c r="X104" s="106"/>
      <c r="Y104" s="106"/>
      <c r="Z104" s="106"/>
      <c r="AA104" s="106"/>
      <c r="AB104" s="106"/>
      <c r="AC104" s="107">
        <f t="shared" ref="AC104:AC117" si="35">SUM(X104:AB104)/5</f>
        <v>0</v>
      </c>
      <c r="AD104" s="108" t="str">
        <f>IF(AE104=0,"--",IF(AE104&lt;='[4]db fasce di rischio'!$B$4,'[4]db fasce di rischio'!$A$2,IF(AE104&lt;='[4]db fasce di rischio'!$D$4,'[4]db fasce di rischio'!$C$2,IF(AE104&lt;='[4]db fasce di rischio'!$F$4,'[4]db fasce di rischio'!$E$2,IF(AE104&lt;='[4]db fasce di rischio'!$H$4,'[4]db fasce di rischio'!$G$2,"")))))</f>
        <v>--</v>
      </c>
      <c r="AE104" s="109">
        <f t="shared" si="29"/>
        <v>0</v>
      </c>
      <c r="AF104" s="106"/>
      <c r="AG104" s="108" t="str">
        <f>IF(AH104=0,"--",IF(AH104&lt;='db fasce di rischio'!$B$4,'db fasce di rischio'!$A$2,IF(AH104&lt;='db fasce di rischio'!$D$4,'db fasce di rischio'!$C$2,IF(AH104&lt;='db fasce di rischio'!$F$4,'db fasce di rischio'!$E$2,IF(AH104&lt;='db fasce di rischio'!$H$4,'db fasce di rischio'!$G$2,"")))))</f>
        <v>--</v>
      </c>
      <c r="AH104" s="109">
        <f t="shared" si="30"/>
        <v>0</v>
      </c>
      <c r="AI104" s="108" t="str">
        <f t="shared" si="31"/>
        <v>--</v>
      </c>
      <c r="AJ104" s="28"/>
      <c r="AK104" s="28"/>
    </row>
    <row r="105" spans="1:37" ht="21" hidden="1" outlineLevel="1" x14ac:dyDescent="0.2">
      <c r="A105" s="161"/>
      <c r="B105" s="161"/>
      <c r="C105" s="24" t="s">
        <v>30</v>
      </c>
      <c r="D105" s="24" t="s">
        <v>30</v>
      </c>
      <c r="E105" s="24" t="s">
        <v>30</v>
      </c>
      <c r="F105" s="24" t="s">
        <v>30</v>
      </c>
      <c r="G105" s="152" t="str">
        <f t="shared" si="32"/>
        <v>--</v>
      </c>
      <c r="H105" s="109">
        <f t="shared" si="33"/>
        <v>0</v>
      </c>
      <c r="I105" s="25" t="s">
        <v>30</v>
      </c>
      <c r="J105" s="31" t="s">
        <v>30</v>
      </c>
      <c r="K105" s="82"/>
      <c r="L105" s="31"/>
      <c r="M105" s="24"/>
      <c r="N105" s="24"/>
      <c r="O105" s="24"/>
      <c r="P105" s="24"/>
      <c r="Q105" s="161"/>
      <c r="R105" s="105"/>
      <c r="S105" s="106"/>
      <c r="T105" s="106"/>
      <c r="U105" s="106"/>
      <c r="V105" s="105"/>
      <c r="W105" s="107">
        <f t="shared" si="34"/>
        <v>0</v>
      </c>
      <c r="X105" s="106"/>
      <c r="Y105" s="106"/>
      <c r="Z105" s="106"/>
      <c r="AA105" s="106"/>
      <c r="AB105" s="106"/>
      <c r="AC105" s="107">
        <f t="shared" si="35"/>
        <v>0</v>
      </c>
      <c r="AD105" s="108" t="str">
        <f>IF(AE105=0,"--",IF(AE105&lt;='[4]db fasce di rischio'!$B$4,'[4]db fasce di rischio'!$A$2,IF(AE105&lt;='[4]db fasce di rischio'!$D$4,'[4]db fasce di rischio'!$C$2,IF(AE105&lt;='[4]db fasce di rischio'!$F$4,'[4]db fasce di rischio'!$E$2,IF(AE105&lt;='[4]db fasce di rischio'!$H$4,'[4]db fasce di rischio'!$G$2,"")))))</f>
        <v>--</v>
      </c>
      <c r="AE105" s="109">
        <f t="shared" si="29"/>
        <v>0</v>
      </c>
      <c r="AF105" s="106"/>
      <c r="AG105" s="108" t="str">
        <f>IF(AH105=0,"--",IF(AH105&lt;='db fasce di rischio'!$B$4,'db fasce di rischio'!$A$2,IF(AH105&lt;='db fasce di rischio'!$D$4,'db fasce di rischio'!$C$2,IF(AH105&lt;='db fasce di rischio'!$F$4,'db fasce di rischio'!$E$2,IF(AH105&lt;='db fasce di rischio'!$H$4,'db fasce di rischio'!$G$2,"")))))</f>
        <v>--</v>
      </c>
      <c r="AH105" s="109">
        <f t="shared" si="30"/>
        <v>0</v>
      </c>
      <c r="AI105" s="108" t="str">
        <f t="shared" si="31"/>
        <v>--</v>
      </c>
      <c r="AJ105" s="28"/>
      <c r="AK105" s="28"/>
    </row>
    <row r="106" spans="1:37" ht="21" hidden="1" outlineLevel="1" x14ac:dyDescent="0.2">
      <c r="A106" s="161"/>
      <c r="B106" s="161"/>
      <c r="C106" s="24" t="s">
        <v>30</v>
      </c>
      <c r="D106" s="24" t="s">
        <v>30</v>
      </c>
      <c r="E106" s="24" t="s">
        <v>30</v>
      </c>
      <c r="F106" s="24" t="s">
        <v>30</v>
      </c>
      <c r="G106" s="152" t="str">
        <f t="shared" si="32"/>
        <v>--</v>
      </c>
      <c r="H106" s="109">
        <f t="shared" si="33"/>
        <v>0</v>
      </c>
      <c r="I106" s="25" t="s">
        <v>30</v>
      </c>
      <c r="J106" s="31" t="s">
        <v>30</v>
      </c>
      <c r="K106" s="82"/>
      <c r="L106" s="31"/>
      <c r="M106" s="24"/>
      <c r="N106" s="24"/>
      <c r="O106" s="24"/>
      <c r="P106" s="24"/>
      <c r="Q106" s="161"/>
      <c r="R106" s="105"/>
      <c r="S106" s="106"/>
      <c r="T106" s="106"/>
      <c r="U106" s="106"/>
      <c r="V106" s="105"/>
      <c r="W106" s="107">
        <f t="shared" si="34"/>
        <v>0</v>
      </c>
      <c r="X106" s="106"/>
      <c r="Y106" s="106"/>
      <c r="Z106" s="106"/>
      <c r="AA106" s="106"/>
      <c r="AB106" s="106"/>
      <c r="AC106" s="107">
        <f t="shared" si="35"/>
        <v>0</v>
      </c>
      <c r="AD106" s="108" t="str">
        <f>IF(AE106=0,"--",IF(AE106&lt;='[4]db fasce di rischio'!$B$4,'[4]db fasce di rischio'!$A$2,IF(AE106&lt;='[4]db fasce di rischio'!$D$4,'[4]db fasce di rischio'!$C$2,IF(AE106&lt;='[4]db fasce di rischio'!$F$4,'[4]db fasce di rischio'!$E$2,IF(AE106&lt;='[4]db fasce di rischio'!$H$4,'[4]db fasce di rischio'!$G$2,"")))))</f>
        <v>--</v>
      </c>
      <c r="AE106" s="109">
        <f t="shared" si="29"/>
        <v>0</v>
      </c>
      <c r="AF106" s="106"/>
      <c r="AG106" s="108" t="str">
        <f>IF(AH106=0,"--",IF(AH106&lt;='db fasce di rischio'!$B$4,'db fasce di rischio'!$A$2,IF(AH106&lt;='db fasce di rischio'!$D$4,'db fasce di rischio'!$C$2,IF(AH106&lt;='db fasce di rischio'!$F$4,'db fasce di rischio'!$E$2,IF(AH106&lt;='db fasce di rischio'!$H$4,'db fasce di rischio'!$G$2,"")))))</f>
        <v>--</v>
      </c>
      <c r="AH106" s="109">
        <f t="shared" si="30"/>
        <v>0</v>
      </c>
      <c r="AI106" s="108" t="str">
        <f t="shared" si="31"/>
        <v>--</v>
      </c>
      <c r="AJ106" s="28"/>
      <c r="AK106" s="28"/>
    </row>
    <row r="107" spans="1:37" ht="21" hidden="1" outlineLevel="1" x14ac:dyDescent="0.2">
      <c r="A107" s="161"/>
      <c r="B107" s="161"/>
      <c r="C107" s="24" t="s">
        <v>30</v>
      </c>
      <c r="D107" s="24" t="s">
        <v>30</v>
      </c>
      <c r="E107" s="24" t="s">
        <v>30</v>
      </c>
      <c r="F107" s="24" t="s">
        <v>30</v>
      </c>
      <c r="G107" s="152" t="str">
        <f t="shared" si="32"/>
        <v>--</v>
      </c>
      <c r="H107" s="109">
        <f t="shared" si="33"/>
        <v>0</v>
      </c>
      <c r="I107" s="25" t="s">
        <v>30</v>
      </c>
      <c r="J107" s="31" t="s">
        <v>30</v>
      </c>
      <c r="K107" s="82"/>
      <c r="L107" s="31"/>
      <c r="M107" s="24"/>
      <c r="N107" s="24"/>
      <c r="O107" s="24"/>
      <c r="P107" s="24"/>
      <c r="Q107" s="161"/>
      <c r="R107" s="105"/>
      <c r="S107" s="106"/>
      <c r="T107" s="106"/>
      <c r="U107" s="106"/>
      <c r="V107" s="105"/>
      <c r="W107" s="107">
        <f t="shared" si="34"/>
        <v>0</v>
      </c>
      <c r="X107" s="106"/>
      <c r="Y107" s="106"/>
      <c r="Z107" s="106"/>
      <c r="AA107" s="106"/>
      <c r="AB107" s="106"/>
      <c r="AC107" s="107">
        <f t="shared" si="35"/>
        <v>0</v>
      </c>
      <c r="AD107" s="108" t="str">
        <f>IF(AE107=0,"--",IF(AE107&lt;='[4]db fasce di rischio'!$B$4,'[4]db fasce di rischio'!$A$2,IF(AE107&lt;='[4]db fasce di rischio'!$D$4,'[4]db fasce di rischio'!$C$2,IF(AE107&lt;='[4]db fasce di rischio'!$F$4,'[4]db fasce di rischio'!$E$2,IF(AE107&lt;='[4]db fasce di rischio'!$H$4,'[4]db fasce di rischio'!$G$2,"")))))</f>
        <v>--</v>
      </c>
      <c r="AE107" s="109">
        <f t="shared" si="29"/>
        <v>0</v>
      </c>
      <c r="AF107" s="106"/>
      <c r="AG107" s="108" t="str">
        <f>IF(AH107=0,"--",IF(AH107&lt;='db fasce di rischio'!$B$4,'db fasce di rischio'!$A$2,IF(AH107&lt;='db fasce di rischio'!$D$4,'db fasce di rischio'!$C$2,IF(AH107&lt;='db fasce di rischio'!$F$4,'db fasce di rischio'!$E$2,IF(AH107&lt;='db fasce di rischio'!$H$4,'db fasce di rischio'!$G$2,"")))))</f>
        <v>--</v>
      </c>
      <c r="AH107" s="109">
        <f t="shared" si="30"/>
        <v>0</v>
      </c>
      <c r="AI107" s="108" t="str">
        <f t="shared" si="31"/>
        <v>--</v>
      </c>
      <c r="AJ107" s="28"/>
      <c r="AK107" s="28"/>
    </row>
    <row r="108" spans="1:37" ht="21" hidden="1" outlineLevel="1" x14ac:dyDescent="0.2">
      <c r="A108" s="161"/>
      <c r="B108" s="161"/>
      <c r="C108" s="24" t="s">
        <v>30</v>
      </c>
      <c r="D108" s="24" t="s">
        <v>30</v>
      </c>
      <c r="E108" s="24" t="s">
        <v>30</v>
      </c>
      <c r="F108" s="24" t="s">
        <v>30</v>
      </c>
      <c r="G108" s="152" t="str">
        <f t="shared" si="32"/>
        <v>--</v>
      </c>
      <c r="H108" s="109">
        <f t="shared" si="33"/>
        <v>0</v>
      </c>
      <c r="I108" s="25" t="s">
        <v>30</v>
      </c>
      <c r="J108" s="31" t="s">
        <v>30</v>
      </c>
      <c r="K108" s="82"/>
      <c r="L108" s="31"/>
      <c r="M108" s="24"/>
      <c r="N108" s="24"/>
      <c r="O108" s="24"/>
      <c r="P108" s="24"/>
      <c r="Q108" s="161"/>
      <c r="R108" s="105"/>
      <c r="S108" s="106"/>
      <c r="T108" s="106"/>
      <c r="U108" s="106"/>
      <c r="V108" s="105"/>
      <c r="W108" s="107">
        <f t="shared" si="34"/>
        <v>0</v>
      </c>
      <c r="X108" s="106"/>
      <c r="Y108" s="106"/>
      <c r="Z108" s="106"/>
      <c r="AA108" s="106"/>
      <c r="AB108" s="106"/>
      <c r="AC108" s="107">
        <f t="shared" si="35"/>
        <v>0</v>
      </c>
      <c r="AD108" s="108" t="str">
        <f>IF(AE108=0,"--",IF(AE108&lt;='[4]db fasce di rischio'!$B$4,'[4]db fasce di rischio'!$A$2,IF(AE108&lt;='[4]db fasce di rischio'!$D$4,'[4]db fasce di rischio'!$C$2,IF(AE108&lt;='[4]db fasce di rischio'!$F$4,'[4]db fasce di rischio'!$E$2,IF(AE108&lt;='[4]db fasce di rischio'!$H$4,'[4]db fasce di rischio'!$G$2,"")))))</f>
        <v>--</v>
      </c>
      <c r="AE108" s="109">
        <f t="shared" si="29"/>
        <v>0</v>
      </c>
      <c r="AF108" s="106"/>
      <c r="AG108" s="108" t="str">
        <f>IF(AH108=0,"--",IF(AH108&lt;='db fasce di rischio'!$B$4,'db fasce di rischio'!$A$2,IF(AH108&lt;='db fasce di rischio'!$D$4,'db fasce di rischio'!$C$2,IF(AH108&lt;='db fasce di rischio'!$F$4,'db fasce di rischio'!$E$2,IF(AH108&lt;='db fasce di rischio'!$H$4,'db fasce di rischio'!$G$2,"")))))</f>
        <v>--</v>
      </c>
      <c r="AH108" s="109">
        <f t="shared" si="30"/>
        <v>0</v>
      </c>
      <c r="AI108" s="108" t="str">
        <f t="shared" si="31"/>
        <v>--</v>
      </c>
      <c r="AJ108" s="28"/>
      <c r="AK108" s="28"/>
    </row>
    <row r="109" spans="1:37" ht="21" hidden="1" outlineLevel="1" x14ac:dyDescent="0.2">
      <c r="A109" s="161"/>
      <c r="B109" s="161"/>
      <c r="C109" s="24" t="s">
        <v>30</v>
      </c>
      <c r="D109" s="24" t="s">
        <v>30</v>
      </c>
      <c r="E109" s="24" t="s">
        <v>30</v>
      </c>
      <c r="F109" s="24" t="s">
        <v>30</v>
      </c>
      <c r="G109" s="152" t="str">
        <f t="shared" si="32"/>
        <v>--</v>
      </c>
      <c r="H109" s="109">
        <f t="shared" si="33"/>
        <v>0</v>
      </c>
      <c r="I109" s="25" t="s">
        <v>30</v>
      </c>
      <c r="J109" s="31" t="s">
        <v>30</v>
      </c>
      <c r="K109" s="82"/>
      <c r="L109" s="31"/>
      <c r="M109" s="24"/>
      <c r="N109" s="24"/>
      <c r="O109" s="24"/>
      <c r="P109" s="24"/>
      <c r="Q109" s="161"/>
      <c r="R109" s="105"/>
      <c r="S109" s="106"/>
      <c r="T109" s="106"/>
      <c r="U109" s="106"/>
      <c r="V109" s="105"/>
      <c r="W109" s="107">
        <f t="shared" si="34"/>
        <v>0</v>
      </c>
      <c r="X109" s="106"/>
      <c r="Y109" s="106"/>
      <c r="Z109" s="106"/>
      <c r="AA109" s="106"/>
      <c r="AB109" s="106"/>
      <c r="AC109" s="107">
        <f t="shared" si="35"/>
        <v>0</v>
      </c>
      <c r="AD109" s="108" t="str">
        <f>IF(AE109=0,"--",IF(AE109&lt;='[4]db fasce di rischio'!$B$4,'[4]db fasce di rischio'!$A$2,IF(AE109&lt;='[4]db fasce di rischio'!$D$4,'[4]db fasce di rischio'!$C$2,IF(AE109&lt;='[4]db fasce di rischio'!$F$4,'[4]db fasce di rischio'!$E$2,IF(AE109&lt;='[4]db fasce di rischio'!$H$4,'[4]db fasce di rischio'!$G$2,"")))))</f>
        <v>--</v>
      </c>
      <c r="AE109" s="109">
        <f t="shared" si="29"/>
        <v>0</v>
      </c>
      <c r="AF109" s="106"/>
      <c r="AG109" s="108" t="str">
        <f>IF(AH109=0,"--",IF(AH109&lt;='db fasce di rischio'!$B$4,'db fasce di rischio'!$A$2,IF(AH109&lt;='db fasce di rischio'!$D$4,'db fasce di rischio'!$C$2,IF(AH109&lt;='db fasce di rischio'!$F$4,'db fasce di rischio'!$E$2,IF(AH109&lt;='db fasce di rischio'!$H$4,'db fasce di rischio'!$G$2,"")))))</f>
        <v>--</v>
      </c>
      <c r="AH109" s="109">
        <f t="shared" si="30"/>
        <v>0</v>
      </c>
      <c r="AI109" s="108" t="str">
        <f t="shared" si="31"/>
        <v>--</v>
      </c>
      <c r="AJ109" s="28"/>
      <c r="AK109" s="28"/>
    </row>
    <row r="110" spans="1:37" ht="21" hidden="1" outlineLevel="1" x14ac:dyDescent="0.2">
      <c r="A110" s="161"/>
      <c r="B110" s="161"/>
      <c r="C110" s="24" t="s">
        <v>30</v>
      </c>
      <c r="D110" s="24" t="s">
        <v>30</v>
      </c>
      <c r="E110" s="24" t="s">
        <v>30</v>
      </c>
      <c r="F110" s="24" t="s">
        <v>30</v>
      </c>
      <c r="G110" s="152" t="str">
        <f t="shared" si="32"/>
        <v>--</v>
      </c>
      <c r="H110" s="109">
        <f t="shared" si="33"/>
        <v>0</v>
      </c>
      <c r="I110" s="25" t="s">
        <v>30</v>
      </c>
      <c r="J110" s="31" t="s">
        <v>30</v>
      </c>
      <c r="K110" s="82"/>
      <c r="L110" s="31"/>
      <c r="M110" s="24"/>
      <c r="N110" s="24"/>
      <c r="O110" s="24"/>
      <c r="P110" s="24"/>
      <c r="Q110" s="161"/>
      <c r="R110" s="105"/>
      <c r="S110" s="106"/>
      <c r="T110" s="106"/>
      <c r="U110" s="106"/>
      <c r="V110" s="105"/>
      <c r="W110" s="107">
        <f t="shared" si="34"/>
        <v>0</v>
      </c>
      <c r="X110" s="106"/>
      <c r="Y110" s="106"/>
      <c r="Z110" s="106"/>
      <c r="AA110" s="106"/>
      <c r="AB110" s="106"/>
      <c r="AC110" s="107">
        <f t="shared" si="35"/>
        <v>0</v>
      </c>
      <c r="AD110" s="108" t="str">
        <f>IF(AE110=0,"--",IF(AE110&lt;='[4]db fasce di rischio'!$B$4,'[4]db fasce di rischio'!$A$2,IF(AE110&lt;='[4]db fasce di rischio'!$D$4,'[4]db fasce di rischio'!$C$2,IF(AE110&lt;='[4]db fasce di rischio'!$F$4,'[4]db fasce di rischio'!$E$2,IF(AE110&lt;='[4]db fasce di rischio'!$H$4,'[4]db fasce di rischio'!$G$2,"")))))</f>
        <v>--</v>
      </c>
      <c r="AE110" s="109">
        <f t="shared" si="29"/>
        <v>0</v>
      </c>
      <c r="AF110" s="106"/>
      <c r="AG110" s="108" t="str">
        <f>IF(AH110=0,"--",IF(AH110&lt;='db fasce di rischio'!$B$4,'db fasce di rischio'!$A$2,IF(AH110&lt;='db fasce di rischio'!$D$4,'db fasce di rischio'!$C$2,IF(AH110&lt;='db fasce di rischio'!$F$4,'db fasce di rischio'!$E$2,IF(AH110&lt;='db fasce di rischio'!$H$4,'db fasce di rischio'!$G$2,"")))))</f>
        <v>--</v>
      </c>
      <c r="AH110" s="109">
        <f t="shared" si="30"/>
        <v>0</v>
      </c>
      <c r="AI110" s="108" t="str">
        <f t="shared" si="31"/>
        <v>--</v>
      </c>
      <c r="AJ110" s="28"/>
      <c r="AK110" s="28"/>
    </row>
    <row r="111" spans="1:37" ht="21" hidden="1" outlineLevel="1" x14ac:dyDescent="0.2">
      <c r="A111" s="161"/>
      <c r="B111" s="161"/>
      <c r="C111" s="24" t="s">
        <v>30</v>
      </c>
      <c r="D111" s="24" t="s">
        <v>30</v>
      </c>
      <c r="E111" s="24" t="s">
        <v>30</v>
      </c>
      <c r="F111" s="24" t="s">
        <v>30</v>
      </c>
      <c r="G111" s="152" t="str">
        <f t="shared" si="32"/>
        <v>--</v>
      </c>
      <c r="H111" s="109">
        <f t="shared" si="33"/>
        <v>0</v>
      </c>
      <c r="I111" s="25" t="s">
        <v>30</v>
      </c>
      <c r="J111" s="31" t="s">
        <v>30</v>
      </c>
      <c r="K111" s="83"/>
      <c r="L111" s="31"/>
      <c r="M111" s="24"/>
      <c r="N111" s="24"/>
      <c r="O111" s="24"/>
      <c r="P111" s="24"/>
      <c r="Q111" s="161"/>
      <c r="R111" s="105"/>
      <c r="S111" s="106"/>
      <c r="T111" s="106"/>
      <c r="U111" s="106"/>
      <c r="V111" s="105"/>
      <c r="W111" s="107">
        <f t="shared" si="34"/>
        <v>0</v>
      </c>
      <c r="X111" s="106"/>
      <c r="Y111" s="106"/>
      <c r="Z111" s="106"/>
      <c r="AA111" s="106"/>
      <c r="AB111" s="106"/>
      <c r="AC111" s="107">
        <f t="shared" si="35"/>
        <v>0</v>
      </c>
      <c r="AD111" s="108" t="str">
        <f>IF(AE111=0,"--",IF(AE111&lt;='[4]db fasce di rischio'!$B$4,'[4]db fasce di rischio'!$A$2,IF(AE111&lt;='[4]db fasce di rischio'!$D$4,'[4]db fasce di rischio'!$C$2,IF(AE111&lt;='[4]db fasce di rischio'!$F$4,'[4]db fasce di rischio'!$E$2,IF(AE111&lt;='[4]db fasce di rischio'!$H$4,'[4]db fasce di rischio'!$G$2,"")))))</f>
        <v>--</v>
      </c>
      <c r="AE111" s="109">
        <f t="shared" si="29"/>
        <v>0</v>
      </c>
      <c r="AF111" s="106"/>
      <c r="AG111" s="108" t="str">
        <f>IF(AH111=0,"--",IF(AH111&lt;='db fasce di rischio'!$B$4,'db fasce di rischio'!$A$2,IF(AH111&lt;='db fasce di rischio'!$D$4,'db fasce di rischio'!$C$2,IF(AH111&lt;='db fasce di rischio'!$F$4,'db fasce di rischio'!$E$2,IF(AH111&lt;='db fasce di rischio'!$H$4,'db fasce di rischio'!$G$2,"")))))</f>
        <v>--</v>
      </c>
      <c r="AH111" s="109">
        <f t="shared" si="30"/>
        <v>0</v>
      </c>
      <c r="AI111" s="108" t="str">
        <f t="shared" si="31"/>
        <v>--</v>
      </c>
      <c r="AJ111" s="28"/>
      <c r="AK111" s="28"/>
    </row>
    <row r="112" spans="1:37" ht="21" hidden="1" outlineLevel="1" x14ac:dyDescent="0.2">
      <c r="A112" s="161"/>
      <c r="B112" s="161"/>
      <c r="C112" s="24" t="s">
        <v>30</v>
      </c>
      <c r="D112" s="24" t="s">
        <v>30</v>
      </c>
      <c r="E112" s="24" t="s">
        <v>30</v>
      </c>
      <c r="F112" s="24" t="s">
        <v>30</v>
      </c>
      <c r="G112" s="152" t="str">
        <f t="shared" si="32"/>
        <v>--</v>
      </c>
      <c r="H112" s="109">
        <f t="shared" si="33"/>
        <v>0</v>
      </c>
      <c r="I112" s="25" t="s">
        <v>30</v>
      </c>
      <c r="J112" s="31" t="s">
        <v>30</v>
      </c>
      <c r="K112" s="83"/>
      <c r="L112" s="31"/>
      <c r="M112" s="24"/>
      <c r="N112" s="24"/>
      <c r="O112" s="24"/>
      <c r="P112" s="24"/>
      <c r="Q112" s="161"/>
      <c r="R112" s="105"/>
      <c r="S112" s="106"/>
      <c r="T112" s="106"/>
      <c r="U112" s="106"/>
      <c r="V112" s="105"/>
      <c r="W112" s="107">
        <f t="shared" si="34"/>
        <v>0</v>
      </c>
      <c r="X112" s="106"/>
      <c r="Y112" s="106"/>
      <c r="Z112" s="106"/>
      <c r="AA112" s="106"/>
      <c r="AB112" s="106"/>
      <c r="AC112" s="107">
        <f t="shared" si="35"/>
        <v>0</v>
      </c>
      <c r="AD112" s="108" t="str">
        <f>IF(AE112=0,"--",IF(AE112&lt;='[4]db fasce di rischio'!$B$4,'[4]db fasce di rischio'!$A$2,IF(AE112&lt;='[4]db fasce di rischio'!$D$4,'[4]db fasce di rischio'!$C$2,IF(AE112&lt;='[4]db fasce di rischio'!$F$4,'[4]db fasce di rischio'!$E$2,IF(AE112&lt;='[4]db fasce di rischio'!$H$4,'[4]db fasce di rischio'!$G$2,"")))))</f>
        <v>--</v>
      </c>
      <c r="AE112" s="109">
        <f t="shared" si="29"/>
        <v>0</v>
      </c>
      <c r="AF112" s="106"/>
      <c r="AG112" s="108" t="str">
        <f>IF(AH112=0,"--",IF(AH112&lt;='db fasce di rischio'!$B$4,'db fasce di rischio'!$A$2,IF(AH112&lt;='db fasce di rischio'!$D$4,'db fasce di rischio'!$C$2,IF(AH112&lt;='db fasce di rischio'!$F$4,'db fasce di rischio'!$E$2,IF(AH112&lt;='db fasce di rischio'!$H$4,'db fasce di rischio'!$G$2,"")))))</f>
        <v>--</v>
      </c>
      <c r="AH112" s="109">
        <f t="shared" si="30"/>
        <v>0</v>
      </c>
      <c r="AI112" s="108" t="str">
        <f t="shared" si="31"/>
        <v>--</v>
      </c>
      <c r="AJ112" s="28"/>
      <c r="AK112" s="28"/>
    </row>
    <row r="113" spans="1:37" ht="21" hidden="1" outlineLevel="1" x14ac:dyDescent="0.2">
      <c r="A113" s="161"/>
      <c r="B113" s="161"/>
      <c r="C113" s="24" t="s">
        <v>30</v>
      </c>
      <c r="D113" s="24" t="s">
        <v>30</v>
      </c>
      <c r="E113" s="24" t="s">
        <v>30</v>
      </c>
      <c r="F113" s="24" t="s">
        <v>30</v>
      </c>
      <c r="G113" s="152" t="str">
        <f t="shared" si="32"/>
        <v>--</v>
      </c>
      <c r="H113" s="109">
        <f t="shared" si="33"/>
        <v>0</v>
      </c>
      <c r="I113" s="25" t="s">
        <v>30</v>
      </c>
      <c r="J113" s="31" t="s">
        <v>30</v>
      </c>
      <c r="K113" s="83"/>
      <c r="L113" s="31"/>
      <c r="M113" s="24"/>
      <c r="N113" s="24"/>
      <c r="O113" s="24"/>
      <c r="P113" s="24"/>
      <c r="Q113" s="161"/>
      <c r="R113" s="105"/>
      <c r="S113" s="106"/>
      <c r="T113" s="106"/>
      <c r="U113" s="106"/>
      <c r="V113" s="105"/>
      <c r="W113" s="107">
        <f t="shared" si="34"/>
        <v>0</v>
      </c>
      <c r="X113" s="106"/>
      <c r="Y113" s="106"/>
      <c r="Z113" s="106"/>
      <c r="AA113" s="106"/>
      <c r="AB113" s="106"/>
      <c r="AC113" s="107">
        <f t="shared" si="35"/>
        <v>0</v>
      </c>
      <c r="AD113" s="108" t="str">
        <f>IF(AE113=0,"--",IF(AE113&lt;='[4]db fasce di rischio'!$B$4,'[4]db fasce di rischio'!$A$2,IF(AE113&lt;='[4]db fasce di rischio'!$D$4,'[4]db fasce di rischio'!$C$2,IF(AE113&lt;='[4]db fasce di rischio'!$F$4,'[4]db fasce di rischio'!$E$2,IF(AE113&lt;='[4]db fasce di rischio'!$H$4,'[4]db fasce di rischio'!$G$2,"")))))</f>
        <v>--</v>
      </c>
      <c r="AE113" s="109">
        <f t="shared" si="29"/>
        <v>0</v>
      </c>
      <c r="AF113" s="106"/>
      <c r="AG113" s="108" t="str">
        <f>IF(AH113=0,"--",IF(AH113&lt;='db fasce di rischio'!$B$4,'db fasce di rischio'!$A$2,IF(AH113&lt;='db fasce di rischio'!$D$4,'db fasce di rischio'!$C$2,IF(AH113&lt;='db fasce di rischio'!$F$4,'db fasce di rischio'!$E$2,IF(AH113&lt;='db fasce di rischio'!$H$4,'db fasce di rischio'!$G$2,"")))))</f>
        <v>--</v>
      </c>
      <c r="AH113" s="109">
        <f t="shared" si="30"/>
        <v>0</v>
      </c>
      <c r="AI113" s="108" t="str">
        <f t="shared" si="31"/>
        <v>--</v>
      </c>
      <c r="AJ113" s="28"/>
      <c r="AK113" s="28"/>
    </row>
    <row r="114" spans="1:37" ht="21" hidden="1" outlineLevel="1" x14ac:dyDescent="0.2">
      <c r="A114" s="161"/>
      <c r="B114" s="161"/>
      <c r="C114" s="24" t="s">
        <v>30</v>
      </c>
      <c r="D114" s="24" t="s">
        <v>30</v>
      </c>
      <c r="E114" s="24" t="s">
        <v>30</v>
      </c>
      <c r="F114" s="24" t="s">
        <v>30</v>
      </c>
      <c r="G114" s="152" t="str">
        <f t="shared" si="32"/>
        <v>--</v>
      </c>
      <c r="H114" s="109">
        <f t="shared" si="33"/>
        <v>0</v>
      </c>
      <c r="I114" s="25" t="s">
        <v>30</v>
      </c>
      <c r="J114" s="31" t="s">
        <v>30</v>
      </c>
      <c r="K114" s="83"/>
      <c r="L114" s="31"/>
      <c r="M114" s="24"/>
      <c r="N114" s="24"/>
      <c r="O114" s="24"/>
      <c r="P114" s="24"/>
      <c r="Q114" s="161"/>
      <c r="R114" s="105"/>
      <c r="S114" s="106"/>
      <c r="T114" s="106"/>
      <c r="U114" s="106"/>
      <c r="V114" s="105"/>
      <c r="W114" s="107">
        <f t="shared" si="34"/>
        <v>0</v>
      </c>
      <c r="X114" s="106"/>
      <c r="Y114" s="106"/>
      <c r="Z114" s="106"/>
      <c r="AA114" s="106"/>
      <c r="AB114" s="106"/>
      <c r="AC114" s="107">
        <f t="shared" si="35"/>
        <v>0</v>
      </c>
      <c r="AD114" s="108" t="str">
        <f>IF(AE114=0,"--",IF(AE114&lt;='[4]db fasce di rischio'!$B$4,'[4]db fasce di rischio'!$A$2,IF(AE114&lt;='[4]db fasce di rischio'!$D$4,'[4]db fasce di rischio'!$C$2,IF(AE114&lt;='[4]db fasce di rischio'!$F$4,'[4]db fasce di rischio'!$E$2,IF(AE114&lt;='[4]db fasce di rischio'!$H$4,'[4]db fasce di rischio'!$G$2,"")))))</f>
        <v>--</v>
      </c>
      <c r="AE114" s="109">
        <f t="shared" si="29"/>
        <v>0</v>
      </c>
      <c r="AF114" s="106"/>
      <c r="AG114" s="108" t="str">
        <f>IF(AH114=0,"--",IF(AH114&lt;='db fasce di rischio'!$B$4,'db fasce di rischio'!$A$2,IF(AH114&lt;='db fasce di rischio'!$D$4,'db fasce di rischio'!$C$2,IF(AH114&lt;='db fasce di rischio'!$F$4,'db fasce di rischio'!$E$2,IF(AH114&lt;='db fasce di rischio'!$H$4,'db fasce di rischio'!$G$2,"")))))</f>
        <v>--</v>
      </c>
      <c r="AH114" s="109">
        <f t="shared" si="30"/>
        <v>0</v>
      </c>
      <c r="AI114" s="108" t="str">
        <f t="shared" si="31"/>
        <v>--</v>
      </c>
      <c r="AJ114" s="28"/>
      <c r="AK114" s="28"/>
    </row>
    <row r="115" spans="1:37" ht="21" hidden="1" outlineLevel="1" x14ac:dyDescent="0.2">
      <c r="A115" s="161"/>
      <c r="B115" s="161"/>
      <c r="C115" s="24" t="s">
        <v>30</v>
      </c>
      <c r="D115" s="24" t="s">
        <v>30</v>
      </c>
      <c r="E115" s="24" t="s">
        <v>30</v>
      </c>
      <c r="F115" s="24" t="s">
        <v>30</v>
      </c>
      <c r="G115" s="152" t="str">
        <f t="shared" si="32"/>
        <v>--</v>
      </c>
      <c r="H115" s="109">
        <f t="shared" si="33"/>
        <v>0</v>
      </c>
      <c r="I115" s="25" t="s">
        <v>30</v>
      </c>
      <c r="J115" s="31" t="s">
        <v>30</v>
      </c>
      <c r="K115" s="82"/>
      <c r="L115" s="31"/>
      <c r="M115" s="24"/>
      <c r="N115" s="24"/>
      <c r="O115" s="24"/>
      <c r="P115" s="24"/>
      <c r="Q115" s="161"/>
      <c r="R115" s="105"/>
      <c r="S115" s="106"/>
      <c r="T115" s="106"/>
      <c r="U115" s="106"/>
      <c r="V115" s="105"/>
      <c r="W115" s="107">
        <f t="shared" si="34"/>
        <v>0</v>
      </c>
      <c r="X115" s="106"/>
      <c r="Y115" s="106"/>
      <c r="Z115" s="106"/>
      <c r="AA115" s="106"/>
      <c r="AB115" s="106"/>
      <c r="AC115" s="107">
        <f t="shared" si="35"/>
        <v>0</v>
      </c>
      <c r="AD115" s="108" t="str">
        <f>IF(AE115=0,"--",IF(AE115&lt;='[4]db fasce di rischio'!$B$4,'[4]db fasce di rischio'!$A$2,IF(AE115&lt;='[4]db fasce di rischio'!$D$4,'[4]db fasce di rischio'!$C$2,IF(AE115&lt;='[4]db fasce di rischio'!$F$4,'[4]db fasce di rischio'!$E$2,IF(AE115&lt;='[4]db fasce di rischio'!$H$4,'[4]db fasce di rischio'!$G$2,"")))))</f>
        <v>--</v>
      </c>
      <c r="AE115" s="109">
        <f t="shared" si="29"/>
        <v>0</v>
      </c>
      <c r="AF115" s="106"/>
      <c r="AG115" s="108" t="str">
        <f>IF(AH115=0,"--",IF(AH115&lt;='db fasce di rischio'!$B$4,'db fasce di rischio'!$A$2,IF(AH115&lt;='db fasce di rischio'!$D$4,'db fasce di rischio'!$C$2,IF(AH115&lt;='db fasce di rischio'!$F$4,'db fasce di rischio'!$E$2,IF(AH115&lt;='db fasce di rischio'!$H$4,'db fasce di rischio'!$G$2,"")))))</f>
        <v>--</v>
      </c>
      <c r="AH115" s="109">
        <f t="shared" si="30"/>
        <v>0</v>
      </c>
      <c r="AI115" s="108" t="str">
        <f t="shared" si="31"/>
        <v>--</v>
      </c>
      <c r="AJ115" s="28"/>
      <c r="AK115" s="28"/>
    </row>
    <row r="116" spans="1:37" ht="21" hidden="1" outlineLevel="1" x14ac:dyDescent="0.2">
      <c r="A116" s="161"/>
      <c r="B116" s="161"/>
      <c r="C116" s="24" t="s">
        <v>30</v>
      </c>
      <c r="D116" s="24" t="s">
        <v>30</v>
      </c>
      <c r="E116" s="24" t="s">
        <v>30</v>
      </c>
      <c r="F116" s="24" t="s">
        <v>30</v>
      </c>
      <c r="G116" s="152" t="str">
        <f t="shared" si="32"/>
        <v>--</v>
      </c>
      <c r="H116" s="109">
        <f t="shared" si="33"/>
        <v>0</v>
      </c>
      <c r="I116" s="25" t="s">
        <v>30</v>
      </c>
      <c r="J116" s="31" t="s">
        <v>30</v>
      </c>
      <c r="K116" s="82"/>
      <c r="L116" s="31"/>
      <c r="M116" s="24"/>
      <c r="N116" s="24"/>
      <c r="O116" s="24"/>
      <c r="P116" s="26"/>
      <c r="Q116" s="161"/>
      <c r="R116" s="105"/>
      <c r="S116" s="106"/>
      <c r="T116" s="106"/>
      <c r="U116" s="106"/>
      <c r="V116" s="105"/>
      <c r="W116" s="107">
        <f t="shared" si="34"/>
        <v>0</v>
      </c>
      <c r="X116" s="106"/>
      <c r="Y116" s="106"/>
      <c r="Z116" s="106"/>
      <c r="AA116" s="106"/>
      <c r="AB116" s="106"/>
      <c r="AC116" s="107">
        <f t="shared" si="35"/>
        <v>0</v>
      </c>
      <c r="AD116" s="108" t="str">
        <f>IF(AE116=0,"--",IF(AE116&lt;='[4]db fasce di rischio'!$B$4,'[4]db fasce di rischio'!$A$2,IF(AE116&lt;='[4]db fasce di rischio'!$D$4,'[4]db fasce di rischio'!$C$2,IF(AE116&lt;='[4]db fasce di rischio'!$F$4,'[4]db fasce di rischio'!$E$2,IF(AE116&lt;='[4]db fasce di rischio'!$H$4,'[4]db fasce di rischio'!$G$2,"")))))</f>
        <v>--</v>
      </c>
      <c r="AE116" s="109">
        <f t="shared" si="29"/>
        <v>0</v>
      </c>
      <c r="AF116" s="106"/>
      <c r="AG116" s="108" t="str">
        <f>IF(AH116=0,"--",IF(AH116&lt;='db fasce di rischio'!$B$4,'db fasce di rischio'!$A$2,IF(AH116&lt;='db fasce di rischio'!$D$4,'db fasce di rischio'!$C$2,IF(AH116&lt;='db fasce di rischio'!$F$4,'db fasce di rischio'!$E$2,IF(AH116&lt;='db fasce di rischio'!$H$4,'db fasce di rischio'!$G$2,"")))))</f>
        <v>--</v>
      </c>
      <c r="AH116" s="109">
        <f t="shared" si="30"/>
        <v>0</v>
      </c>
      <c r="AI116" s="108" t="str">
        <f t="shared" si="31"/>
        <v>--</v>
      </c>
      <c r="AJ116" s="28"/>
      <c r="AK116" s="28"/>
    </row>
    <row r="117" spans="1:37" ht="21" hidden="1" outlineLevel="1" x14ac:dyDescent="0.2">
      <c r="A117" s="161"/>
      <c r="B117" s="161"/>
      <c r="C117" s="24" t="s">
        <v>30</v>
      </c>
      <c r="D117" s="24" t="s">
        <v>30</v>
      </c>
      <c r="E117" s="24" t="s">
        <v>30</v>
      </c>
      <c r="F117" s="24" t="s">
        <v>30</v>
      </c>
      <c r="G117" s="152" t="str">
        <f t="shared" si="32"/>
        <v>--</v>
      </c>
      <c r="H117" s="109">
        <f t="shared" si="33"/>
        <v>0</v>
      </c>
      <c r="I117" s="25" t="s">
        <v>30</v>
      </c>
      <c r="J117" s="31" t="s">
        <v>30</v>
      </c>
      <c r="K117" s="82"/>
      <c r="L117" s="31"/>
      <c r="M117" s="24"/>
      <c r="N117" s="24"/>
      <c r="O117" s="24"/>
      <c r="P117" s="27"/>
      <c r="Q117" s="161"/>
      <c r="R117" s="105"/>
      <c r="S117" s="106"/>
      <c r="T117" s="106"/>
      <c r="U117" s="106"/>
      <c r="V117" s="105"/>
      <c r="W117" s="107">
        <f t="shared" si="34"/>
        <v>0</v>
      </c>
      <c r="X117" s="106"/>
      <c r="Y117" s="106"/>
      <c r="Z117" s="106"/>
      <c r="AA117" s="106"/>
      <c r="AB117" s="106"/>
      <c r="AC117" s="107">
        <f t="shared" si="35"/>
        <v>0</v>
      </c>
      <c r="AD117" s="108" t="str">
        <f>IF(AE117=0,"--",IF(AE117&lt;='[4]db fasce di rischio'!$B$4,'[4]db fasce di rischio'!$A$2,IF(AE117&lt;='[4]db fasce di rischio'!$D$4,'[4]db fasce di rischio'!$C$2,IF(AE117&lt;='[4]db fasce di rischio'!$F$4,'[4]db fasce di rischio'!$E$2,IF(AE117&lt;='[4]db fasce di rischio'!$H$4,'[4]db fasce di rischio'!$G$2,"")))))</f>
        <v>--</v>
      </c>
      <c r="AE117" s="109">
        <f t="shared" si="29"/>
        <v>0</v>
      </c>
      <c r="AF117" s="106"/>
      <c r="AG117" s="108" t="str">
        <f>IF(AH117=0,"--",IF(AH117&lt;='db fasce di rischio'!$B$4,'db fasce di rischio'!$A$2,IF(AH117&lt;='db fasce di rischio'!$D$4,'db fasce di rischio'!$C$2,IF(AH117&lt;='db fasce di rischio'!$F$4,'db fasce di rischio'!$E$2,IF(AH117&lt;='db fasce di rischio'!$H$4,'db fasce di rischio'!$G$2,"")))))</f>
        <v>--</v>
      </c>
      <c r="AH117" s="109">
        <f t="shared" si="30"/>
        <v>0</v>
      </c>
      <c r="AI117" s="108" t="str">
        <f t="shared" si="31"/>
        <v>--</v>
      </c>
      <c r="AJ117" s="28"/>
      <c r="AK117" s="28"/>
    </row>
    <row r="118" spans="1:37" ht="21" collapsed="1" x14ac:dyDescent="0.2">
      <c r="A118" s="160"/>
      <c r="B118" s="160"/>
      <c r="C118" s="87"/>
      <c r="D118" s="87"/>
      <c r="E118" s="87"/>
      <c r="F118" s="87"/>
      <c r="G118" s="87"/>
      <c r="H118" s="87"/>
      <c r="I118" s="87"/>
      <c r="J118" s="87"/>
      <c r="K118" s="168"/>
      <c r="L118" s="87"/>
      <c r="M118" s="87"/>
      <c r="N118" s="87"/>
      <c r="O118" s="87"/>
      <c r="P118" s="87"/>
      <c r="Q118" s="160"/>
      <c r="R118" s="28"/>
      <c r="S118" s="28"/>
      <c r="T118" s="28"/>
      <c r="U118" s="28"/>
      <c r="V118" s="28"/>
      <c r="W118" s="28"/>
      <c r="X118" s="28"/>
      <c r="Y118" s="28"/>
      <c r="Z118" s="28"/>
      <c r="AA118" s="28"/>
      <c r="AB118" s="28"/>
      <c r="AC118" s="28"/>
      <c r="AD118" s="28"/>
      <c r="AE118" s="28"/>
      <c r="AF118" s="28"/>
      <c r="AG118" s="28"/>
      <c r="AH118" s="28"/>
      <c r="AI118" s="28"/>
      <c r="AJ118" s="28"/>
      <c r="AK118" s="28"/>
    </row>
    <row r="119" spans="1:37" ht="90.6" customHeight="1" x14ac:dyDescent="0.2">
      <c r="A119" s="29"/>
      <c r="B119" s="29"/>
      <c r="C119" s="30" t="s">
        <v>665</v>
      </c>
      <c r="D119" s="30"/>
      <c r="E119" s="28"/>
      <c r="F119" s="28"/>
      <c r="G119" s="28"/>
      <c r="H119" s="28"/>
      <c r="I119" s="28"/>
      <c r="J119" s="28"/>
      <c r="K119" s="80"/>
      <c r="L119" s="28"/>
      <c r="M119" s="28"/>
      <c r="N119" s="28"/>
      <c r="O119" s="79" t="s">
        <v>6</v>
      </c>
      <c r="P119" s="79" t="s">
        <v>666</v>
      </c>
      <c r="Q119" s="28"/>
      <c r="R119" s="192" t="str">
        <f>'Val testo - PNA 2019'!$A$4</f>
        <v>Livello di interesse “esterno”(1.1)</v>
      </c>
      <c r="S119" s="192" t="str">
        <f>'Val testo - PNA 2019'!$A$12</f>
        <v>Grado di discrezionalità del decisore interno alla PA rispetto al processo (1.2)</v>
      </c>
      <c r="T119" s="192" t="str">
        <f>'Val testo - PNA 2019'!$A$20</f>
        <v>Manifestazione di eventi corruttivi o di maladministration in passato (1.3)</v>
      </c>
      <c r="U119" s="192" t="str">
        <f>'Val testo - PNA 2019'!$A$28</f>
        <v>Complessità/opacità del processo decisionale (1.4)</v>
      </c>
      <c r="V119" s="192" t="str">
        <f>'Val testo - PNA 2019'!$A$36</f>
        <v>Livello di collaborazione del responsabile del processo (1.5)</v>
      </c>
      <c r="W119" s="193" t="s">
        <v>1276</v>
      </c>
      <c r="X119" s="192" t="str">
        <f>'Val testo - PNA 2019'!$A$46</f>
        <v>Impatto organizzativo (2.1)</v>
      </c>
      <c r="Y119" s="192" t="str">
        <f>'Val testo - PNA 2019'!$A$54</f>
        <v>Impatto derivante dalla definizione dei ruoli/responsabilità (2.2)</v>
      </c>
      <c r="Z119" s="192" t="str">
        <f>'Val testo - PNA 2019'!$A$62</f>
        <v>Impatto economico (2.3)</v>
      </c>
      <c r="AA119" s="192" t="str">
        <f>'Val testo - PNA 2019'!$A$70</f>
        <v>Impatto reputazionale (2.4)</v>
      </c>
      <c r="AB119" s="192" t="str">
        <f>'Val testo - PNA 2019'!$A$78</f>
        <v>Impatto organizzativo, economico e sull'immagine (2.5)</v>
      </c>
      <c r="AC119" s="193" t="s">
        <v>1276</v>
      </c>
      <c r="AD119" s="194" t="s">
        <v>1277</v>
      </c>
      <c r="AE119" s="194" t="s">
        <v>1278</v>
      </c>
      <c r="AF119" s="174" t="s">
        <v>1382</v>
      </c>
      <c r="AG119" s="194" t="s">
        <v>1303</v>
      </c>
      <c r="AH119" s="194" t="s">
        <v>1304</v>
      </c>
      <c r="AI119" s="175" t="s">
        <v>1387</v>
      </c>
      <c r="AJ119" s="28"/>
      <c r="AK119" s="28"/>
    </row>
    <row r="120" spans="1:37" ht="30.6" customHeight="1" x14ac:dyDescent="0.2">
      <c r="A120" s="160"/>
      <c r="B120" s="160">
        <v>6</v>
      </c>
      <c r="C120" s="265" t="s">
        <v>1257</v>
      </c>
      <c r="D120" s="266"/>
      <c r="E120" s="267"/>
      <c r="F120" s="270"/>
      <c r="G120" s="270"/>
      <c r="H120" s="270"/>
      <c r="I120" s="270"/>
      <c r="J120" s="45" t="s">
        <v>11</v>
      </c>
      <c r="K120" s="271" t="s">
        <v>3</v>
      </c>
      <c r="L120" s="271"/>
      <c r="M120" s="37"/>
      <c r="N120" s="153" t="s">
        <v>667</v>
      </c>
      <c r="O120" s="154" t="str">
        <f>IF(P120=0,"--",IF(P120&lt;='db fasce di rischio'!$B$4,'db fasce di rischio'!$A$2,IF(P120&lt;='db fasce di rischio'!$D$4,'db fasce di rischio'!$C$2,IF(P120&lt;='db fasce di rischio'!$F$4,'db fasce di rischio'!$E$2,IF(P120&lt;='db fasce di rischio'!$H$4,'db fasce di rischio'!$G$2,"")))))</f>
        <v>--</v>
      </c>
      <c r="P120" s="155">
        <f>IF(AH120=0,MAX(AH120:AH138),AH120)</f>
        <v>0</v>
      </c>
      <c r="Q120" s="160"/>
      <c r="R120" s="105"/>
      <c r="S120" s="106"/>
      <c r="T120" s="106"/>
      <c r="U120" s="106"/>
      <c r="V120" s="105"/>
      <c r="W120" s="107">
        <f>SUM(R120:V120)/5</f>
        <v>0</v>
      </c>
      <c r="X120" s="106"/>
      <c r="Y120" s="106"/>
      <c r="Z120" s="106"/>
      <c r="AA120" s="106"/>
      <c r="AB120" s="106"/>
      <c r="AC120" s="107">
        <f>SUM(X120:AB120)/5</f>
        <v>0</v>
      </c>
      <c r="AD120" s="108" t="str">
        <f>IF(AE120=0,"--",IF(AE120&lt;='[4]db fasce di rischio'!$B$4,'[4]db fasce di rischio'!$A$2,IF(AE120&lt;='[4]db fasce di rischio'!$D$4,'[4]db fasce di rischio'!$C$2,IF(AE120&lt;='[4]db fasce di rischio'!$F$4,'[4]db fasce di rischio'!$E$2,IF(AE120&lt;='[4]db fasce di rischio'!$H$4,'[4]db fasce di rischio'!$G$2,"")))))</f>
        <v>--</v>
      </c>
      <c r="AE120" s="109">
        <f>W120*AC120</f>
        <v>0</v>
      </c>
      <c r="AF120" s="106"/>
      <c r="AG120" s="108" t="str">
        <f>IF(AH120=0,"--",IF(AH120&lt;='db fasce di rischio'!$B$4,'db fasce di rischio'!$A$2,IF(AH120&lt;='db fasce di rischio'!$D$4,'db fasce di rischio'!$C$2,IF(AH120&lt;='db fasce di rischio'!$F$4,'db fasce di rischio'!$E$2,IF(AH120&lt;='db fasce di rischio'!$H$4,'db fasce di rischio'!$G$2,"")))))</f>
        <v>--</v>
      </c>
      <c r="AH120" s="109">
        <f>IF(MAX(AH124:AH138)&gt;(AF120*AE120),MAX(AH124:AH138),AF120*AE120)</f>
        <v>0</v>
      </c>
      <c r="AI120" s="108" t="str">
        <f>AG120</f>
        <v>--</v>
      </c>
      <c r="AJ120" s="28"/>
      <c r="AK120" s="28"/>
    </row>
    <row r="121" spans="1:37" ht="59.45" customHeight="1" x14ac:dyDescent="0.2">
      <c r="A121" s="160"/>
      <c r="B121" s="160"/>
      <c r="C121" s="268"/>
      <c r="D121" s="269"/>
      <c r="E121" s="269"/>
      <c r="F121" s="164"/>
      <c r="G121" s="164"/>
      <c r="H121" s="164"/>
      <c r="I121" s="164"/>
      <c r="J121" s="164"/>
      <c r="K121" s="164"/>
      <c r="L121" s="164"/>
      <c r="M121" s="165"/>
      <c r="N121" s="272" t="s">
        <v>1302</v>
      </c>
      <c r="O121" s="272"/>
      <c r="P121" s="272"/>
      <c r="Q121" s="160"/>
      <c r="R121" s="160"/>
      <c r="S121" s="28"/>
      <c r="T121" s="28"/>
      <c r="U121" s="28"/>
      <c r="V121" s="28"/>
      <c r="W121" s="28"/>
      <c r="X121" s="28"/>
      <c r="Y121" s="28"/>
      <c r="Z121" s="28"/>
      <c r="AA121" s="28"/>
      <c r="AB121" s="28"/>
      <c r="AC121" s="28"/>
      <c r="AD121" s="28"/>
      <c r="AE121" s="28"/>
      <c r="AF121" s="28"/>
      <c r="AG121" s="28"/>
      <c r="AH121" s="28"/>
      <c r="AI121" s="28"/>
      <c r="AJ121" s="28"/>
      <c r="AK121" s="28"/>
    </row>
    <row r="122" spans="1:37" ht="31.5" hidden="1" customHeight="1" outlineLevel="1" x14ac:dyDescent="0.2">
      <c r="A122" s="160"/>
      <c r="B122" s="160"/>
      <c r="C122" s="260" t="s">
        <v>1256</v>
      </c>
      <c r="D122" s="261"/>
      <c r="E122" s="151"/>
      <c r="F122" s="151"/>
      <c r="G122" s="151"/>
      <c r="H122" s="151"/>
      <c r="I122" s="151"/>
      <c r="J122" s="151"/>
      <c r="K122" s="150"/>
      <c r="L122" s="151"/>
      <c r="M122" s="156">
        <f>SUM(I109:I117)</f>
        <v>0</v>
      </c>
      <c r="N122" s="157"/>
      <c r="O122" s="157"/>
      <c r="P122" s="157"/>
      <c r="Q122" s="160"/>
      <c r="R122" s="160"/>
      <c r="S122" s="28"/>
      <c r="T122" s="28"/>
      <c r="U122" s="28"/>
      <c r="V122" s="28"/>
      <c r="W122" s="28"/>
      <c r="X122" s="28"/>
      <c r="Y122" s="28"/>
      <c r="Z122" s="28"/>
      <c r="AA122" s="28"/>
      <c r="AB122" s="28"/>
      <c r="AC122" s="28"/>
      <c r="AD122" s="28"/>
      <c r="AE122" s="28"/>
      <c r="AF122" s="28"/>
      <c r="AG122" s="28"/>
      <c r="AH122" s="28"/>
      <c r="AI122" s="28"/>
      <c r="AJ122" s="28"/>
      <c r="AK122" s="28"/>
    </row>
    <row r="123" spans="1:37" ht="81.95" hidden="1" customHeight="1" outlineLevel="1" x14ac:dyDescent="0.2">
      <c r="A123" s="161"/>
      <c r="B123" s="161"/>
      <c r="C123" s="22" t="s">
        <v>905</v>
      </c>
      <c r="D123" s="22" t="s">
        <v>906</v>
      </c>
      <c r="E123" s="22" t="s">
        <v>971</v>
      </c>
      <c r="F123" s="22" t="s">
        <v>970</v>
      </c>
      <c r="G123" s="262" t="s">
        <v>1299</v>
      </c>
      <c r="H123" s="263"/>
      <c r="I123" s="22" t="s">
        <v>969</v>
      </c>
      <c r="J123" s="22" t="s">
        <v>907</v>
      </c>
      <c r="K123" s="45" t="s">
        <v>972</v>
      </c>
      <c r="L123" s="45" t="s">
        <v>908</v>
      </c>
      <c r="M123" s="22" t="s">
        <v>630</v>
      </c>
      <c r="N123" s="22" t="s">
        <v>668</v>
      </c>
      <c r="O123" s="22" t="s">
        <v>669</v>
      </c>
      <c r="P123" s="22" t="s">
        <v>670</v>
      </c>
      <c r="Q123" s="161"/>
      <c r="R123" s="192" t="str">
        <f>'Val testo - PNA 2019'!$A$4</f>
        <v>Livello di interesse “esterno”(1.1)</v>
      </c>
      <c r="S123" s="192" t="str">
        <f>'Val testo - PNA 2019'!$A$12</f>
        <v>Grado di discrezionalità del decisore interno alla PA rispetto al processo (1.2)</v>
      </c>
      <c r="T123" s="192" t="str">
        <f>'Val testo - PNA 2019'!$A$20</f>
        <v>Manifestazione di eventi corruttivi o di maladministration in passato (1.3)</v>
      </c>
      <c r="U123" s="192" t="str">
        <f>'Val testo - PNA 2019'!$A$28</f>
        <v>Complessità/opacità del processo decisionale (1.4)</v>
      </c>
      <c r="V123" s="192" t="str">
        <f>'Val testo - PNA 2019'!$A$36</f>
        <v>Livello di collaborazione del responsabile del processo (1.5)</v>
      </c>
      <c r="W123" s="193" t="s">
        <v>1276</v>
      </c>
      <c r="X123" s="192" t="str">
        <f>'Val testo - PNA 2019'!$A$46</f>
        <v>Impatto organizzativo (2.1)</v>
      </c>
      <c r="Y123" s="192" t="str">
        <f>'Val testo - PNA 2019'!$A$54</f>
        <v>Impatto derivante dalla definizione dei ruoli/responsabilità (2.2)</v>
      </c>
      <c r="Z123" s="192" t="str">
        <f>'Val testo - PNA 2019'!$A$62</f>
        <v>Impatto economico (2.3)</v>
      </c>
      <c r="AA123" s="192" t="str">
        <f>'Val testo - PNA 2019'!$A$70</f>
        <v>Impatto reputazionale (2.4)</v>
      </c>
      <c r="AB123" s="192" t="str">
        <f>'Val testo - PNA 2019'!$A$78</f>
        <v>Impatto organizzativo, economico e sull'immagine (2.5)</v>
      </c>
      <c r="AC123" s="193" t="s">
        <v>1276</v>
      </c>
      <c r="AD123" s="194" t="s">
        <v>1277</v>
      </c>
      <c r="AE123" s="194" t="s">
        <v>1278</v>
      </c>
      <c r="AF123" s="174" t="s">
        <v>1382</v>
      </c>
      <c r="AG123" s="194" t="s">
        <v>1303</v>
      </c>
      <c r="AH123" s="194" t="s">
        <v>1293</v>
      </c>
      <c r="AI123" s="175" t="s">
        <v>1387</v>
      </c>
      <c r="AJ123" s="28"/>
      <c r="AK123" s="28"/>
    </row>
    <row r="124" spans="1:37" ht="21" hidden="1" outlineLevel="1" x14ac:dyDescent="0.2">
      <c r="A124" s="161"/>
      <c r="B124" s="161"/>
      <c r="C124" s="24" t="s">
        <v>30</v>
      </c>
      <c r="D124" s="24" t="s">
        <v>30</v>
      </c>
      <c r="E124" s="24" t="s">
        <v>30</v>
      </c>
      <c r="F124" s="24" t="s">
        <v>30</v>
      </c>
      <c r="G124" s="152" t="str">
        <f>AG124</f>
        <v>--</v>
      </c>
      <c r="H124" s="109">
        <f>AH124</f>
        <v>0</v>
      </c>
      <c r="I124" s="25" t="s">
        <v>30</v>
      </c>
      <c r="J124" s="31" t="s">
        <v>30</v>
      </c>
      <c r="K124" s="82"/>
      <c r="L124" s="31"/>
      <c r="M124" s="24"/>
      <c r="N124" s="24"/>
      <c r="O124" s="24"/>
      <c r="P124" s="24"/>
      <c r="Q124" s="161"/>
      <c r="R124" s="105"/>
      <c r="S124" s="106"/>
      <c r="T124" s="106"/>
      <c r="U124" s="106"/>
      <c r="V124" s="105"/>
      <c r="W124" s="107">
        <f>SUM(R124:V124)/5</f>
        <v>0</v>
      </c>
      <c r="X124" s="106"/>
      <c r="Y124" s="106"/>
      <c r="Z124" s="106"/>
      <c r="AA124" s="106"/>
      <c r="AB124" s="106"/>
      <c r="AC124" s="107">
        <f>SUM(X124:AB124)/5</f>
        <v>0</v>
      </c>
      <c r="AD124" s="108" t="str">
        <f>IF(AE124=0,"--",IF(AE124&lt;='[4]db fasce di rischio'!$B$4,'[4]db fasce di rischio'!$A$2,IF(AE124&lt;='[4]db fasce di rischio'!$D$4,'[4]db fasce di rischio'!$C$2,IF(AE124&lt;='[4]db fasce di rischio'!$F$4,'[4]db fasce di rischio'!$E$2,IF(AE124&lt;='[4]db fasce di rischio'!$H$4,'[4]db fasce di rischio'!$G$2,"")))))</f>
        <v>--</v>
      </c>
      <c r="AE124" s="109">
        <f t="shared" ref="AE124:AE138" si="36">W124*AC124</f>
        <v>0</v>
      </c>
      <c r="AF124" s="106"/>
      <c r="AG124" s="108" t="str">
        <f>IF(AH124=0,"--",IF(AH124&lt;='db fasce di rischio'!$B$4,'db fasce di rischio'!$A$2,IF(AH124&lt;='db fasce di rischio'!$D$4,'db fasce di rischio'!$C$2,IF(AH124&lt;='db fasce di rischio'!$F$4,'db fasce di rischio'!$E$2,IF(AH124&lt;='db fasce di rischio'!$H$4,'db fasce di rischio'!$G$2,"")))))</f>
        <v>--</v>
      </c>
      <c r="AH124" s="109">
        <f t="shared" ref="AH124:AH138" si="37">AF124*AE124</f>
        <v>0</v>
      </c>
      <c r="AI124" s="108" t="str">
        <f t="shared" ref="AI124:AI138" si="38">AG124</f>
        <v>--</v>
      </c>
      <c r="AJ124" s="28"/>
      <c r="AK124" s="28"/>
    </row>
    <row r="125" spans="1:37" ht="21" hidden="1" outlineLevel="1" x14ac:dyDescent="0.2">
      <c r="A125" s="161"/>
      <c r="B125" s="161"/>
      <c r="C125" s="24" t="s">
        <v>30</v>
      </c>
      <c r="D125" s="24" t="s">
        <v>30</v>
      </c>
      <c r="E125" s="24" t="s">
        <v>30</v>
      </c>
      <c r="F125" s="24" t="s">
        <v>30</v>
      </c>
      <c r="G125" s="152" t="str">
        <f t="shared" ref="G125:G138" si="39">AG125</f>
        <v>--</v>
      </c>
      <c r="H125" s="109">
        <f t="shared" ref="H125:H138" si="40">AH125</f>
        <v>0</v>
      </c>
      <c r="I125" s="25" t="s">
        <v>30</v>
      </c>
      <c r="J125" s="31" t="s">
        <v>30</v>
      </c>
      <c r="K125" s="82"/>
      <c r="L125" s="31"/>
      <c r="M125" s="24"/>
      <c r="N125" s="24"/>
      <c r="O125" s="24"/>
      <c r="P125" s="24"/>
      <c r="Q125" s="161"/>
      <c r="R125" s="105"/>
      <c r="S125" s="106"/>
      <c r="T125" s="106"/>
      <c r="U125" s="106"/>
      <c r="V125" s="105"/>
      <c r="W125" s="107">
        <f t="shared" ref="W125:W138" si="41">SUM(R125:V125)/5</f>
        <v>0</v>
      </c>
      <c r="X125" s="106"/>
      <c r="Y125" s="106"/>
      <c r="Z125" s="106"/>
      <c r="AA125" s="106"/>
      <c r="AB125" s="106"/>
      <c r="AC125" s="107">
        <f t="shared" ref="AC125:AC138" si="42">SUM(X125:AB125)/5</f>
        <v>0</v>
      </c>
      <c r="AD125" s="108" t="str">
        <f>IF(AE125=0,"--",IF(AE125&lt;='[4]db fasce di rischio'!$B$4,'[4]db fasce di rischio'!$A$2,IF(AE125&lt;='[4]db fasce di rischio'!$D$4,'[4]db fasce di rischio'!$C$2,IF(AE125&lt;='[4]db fasce di rischio'!$F$4,'[4]db fasce di rischio'!$E$2,IF(AE125&lt;='[4]db fasce di rischio'!$H$4,'[4]db fasce di rischio'!$G$2,"")))))</f>
        <v>--</v>
      </c>
      <c r="AE125" s="109">
        <f t="shared" si="36"/>
        <v>0</v>
      </c>
      <c r="AF125" s="106"/>
      <c r="AG125" s="108" t="str">
        <f>IF(AH125=0,"--",IF(AH125&lt;='db fasce di rischio'!$B$4,'db fasce di rischio'!$A$2,IF(AH125&lt;='db fasce di rischio'!$D$4,'db fasce di rischio'!$C$2,IF(AH125&lt;='db fasce di rischio'!$F$4,'db fasce di rischio'!$E$2,IF(AH125&lt;='db fasce di rischio'!$H$4,'db fasce di rischio'!$G$2,"")))))</f>
        <v>--</v>
      </c>
      <c r="AH125" s="109">
        <f t="shared" si="37"/>
        <v>0</v>
      </c>
      <c r="AI125" s="108" t="str">
        <f t="shared" si="38"/>
        <v>--</v>
      </c>
      <c r="AJ125" s="28"/>
      <c r="AK125" s="28"/>
    </row>
    <row r="126" spans="1:37" ht="21" hidden="1" outlineLevel="1" x14ac:dyDescent="0.2">
      <c r="A126" s="161"/>
      <c r="B126" s="161"/>
      <c r="C126" s="24" t="s">
        <v>30</v>
      </c>
      <c r="D126" s="24" t="s">
        <v>30</v>
      </c>
      <c r="E126" s="24" t="s">
        <v>30</v>
      </c>
      <c r="F126" s="24" t="s">
        <v>30</v>
      </c>
      <c r="G126" s="152" t="str">
        <f t="shared" si="39"/>
        <v>--</v>
      </c>
      <c r="H126" s="109">
        <f t="shared" si="40"/>
        <v>0</v>
      </c>
      <c r="I126" s="25" t="s">
        <v>30</v>
      </c>
      <c r="J126" s="31" t="s">
        <v>30</v>
      </c>
      <c r="K126" s="82"/>
      <c r="L126" s="31"/>
      <c r="M126" s="24"/>
      <c r="N126" s="24"/>
      <c r="O126" s="24"/>
      <c r="P126" s="24"/>
      <c r="Q126" s="161"/>
      <c r="R126" s="105"/>
      <c r="S126" s="106"/>
      <c r="T126" s="106"/>
      <c r="U126" s="106"/>
      <c r="V126" s="105"/>
      <c r="W126" s="107">
        <f t="shared" si="41"/>
        <v>0</v>
      </c>
      <c r="X126" s="106"/>
      <c r="Y126" s="106"/>
      <c r="Z126" s="106"/>
      <c r="AA126" s="106"/>
      <c r="AB126" s="106"/>
      <c r="AC126" s="107">
        <f t="shared" si="42"/>
        <v>0</v>
      </c>
      <c r="AD126" s="108" t="str">
        <f>IF(AE126=0,"--",IF(AE126&lt;='[4]db fasce di rischio'!$B$4,'[4]db fasce di rischio'!$A$2,IF(AE126&lt;='[4]db fasce di rischio'!$D$4,'[4]db fasce di rischio'!$C$2,IF(AE126&lt;='[4]db fasce di rischio'!$F$4,'[4]db fasce di rischio'!$E$2,IF(AE126&lt;='[4]db fasce di rischio'!$H$4,'[4]db fasce di rischio'!$G$2,"")))))</f>
        <v>--</v>
      </c>
      <c r="AE126" s="109">
        <f t="shared" si="36"/>
        <v>0</v>
      </c>
      <c r="AF126" s="106"/>
      <c r="AG126" s="108" t="str">
        <f>IF(AH126=0,"--",IF(AH126&lt;='db fasce di rischio'!$B$4,'db fasce di rischio'!$A$2,IF(AH126&lt;='db fasce di rischio'!$D$4,'db fasce di rischio'!$C$2,IF(AH126&lt;='db fasce di rischio'!$F$4,'db fasce di rischio'!$E$2,IF(AH126&lt;='db fasce di rischio'!$H$4,'db fasce di rischio'!$G$2,"")))))</f>
        <v>--</v>
      </c>
      <c r="AH126" s="109">
        <f t="shared" si="37"/>
        <v>0</v>
      </c>
      <c r="AI126" s="108" t="str">
        <f t="shared" si="38"/>
        <v>--</v>
      </c>
      <c r="AJ126" s="28"/>
      <c r="AK126" s="28"/>
    </row>
    <row r="127" spans="1:37" ht="21" hidden="1" outlineLevel="1" x14ac:dyDescent="0.2">
      <c r="A127" s="161"/>
      <c r="B127" s="161"/>
      <c r="C127" s="24" t="s">
        <v>30</v>
      </c>
      <c r="D127" s="24" t="s">
        <v>30</v>
      </c>
      <c r="E127" s="24" t="s">
        <v>30</v>
      </c>
      <c r="F127" s="24" t="s">
        <v>30</v>
      </c>
      <c r="G127" s="152" t="str">
        <f t="shared" si="39"/>
        <v>--</v>
      </c>
      <c r="H127" s="109">
        <f t="shared" si="40"/>
        <v>0</v>
      </c>
      <c r="I127" s="25" t="s">
        <v>30</v>
      </c>
      <c r="J127" s="31" t="s">
        <v>30</v>
      </c>
      <c r="K127" s="82"/>
      <c r="L127" s="31"/>
      <c r="M127" s="24"/>
      <c r="N127" s="24"/>
      <c r="O127" s="24"/>
      <c r="P127" s="24"/>
      <c r="Q127" s="161"/>
      <c r="R127" s="105"/>
      <c r="S127" s="106"/>
      <c r="T127" s="106"/>
      <c r="U127" s="106"/>
      <c r="V127" s="105"/>
      <c r="W127" s="107">
        <f t="shared" si="41"/>
        <v>0</v>
      </c>
      <c r="X127" s="106"/>
      <c r="Y127" s="106"/>
      <c r="Z127" s="106"/>
      <c r="AA127" s="106"/>
      <c r="AB127" s="106"/>
      <c r="AC127" s="107">
        <f t="shared" si="42"/>
        <v>0</v>
      </c>
      <c r="AD127" s="108" t="str">
        <f>IF(AE127=0,"--",IF(AE127&lt;='[4]db fasce di rischio'!$B$4,'[4]db fasce di rischio'!$A$2,IF(AE127&lt;='[4]db fasce di rischio'!$D$4,'[4]db fasce di rischio'!$C$2,IF(AE127&lt;='[4]db fasce di rischio'!$F$4,'[4]db fasce di rischio'!$E$2,IF(AE127&lt;='[4]db fasce di rischio'!$H$4,'[4]db fasce di rischio'!$G$2,"")))))</f>
        <v>--</v>
      </c>
      <c r="AE127" s="109">
        <f t="shared" si="36"/>
        <v>0</v>
      </c>
      <c r="AF127" s="106"/>
      <c r="AG127" s="108" t="str">
        <f>IF(AH127=0,"--",IF(AH127&lt;='db fasce di rischio'!$B$4,'db fasce di rischio'!$A$2,IF(AH127&lt;='db fasce di rischio'!$D$4,'db fasce di rischio'!$C$2,IF(AH127&lt;='db fasce di rischio'!$F$4,'db fasce di rischio'!$E$2,IF(AH127&lt;='db fasce di rischio'!$H$4,'db fasce di rischio'!$G$2,"")))))</f>
        <v>--</v>
      </c>
      <c r="AH127" s="109">
        <f t="shared" si="37"/>
        <v>0</v>
      </c>
      <c r="AI127" s="108" t="str">
        <f t="shared" si="38"/>
        <v>--</v>
      </c>
      <c r="AJ127" s="28"/>
      <c r="AK127" s="28"/>
    </row>
    <row r="128" spans="1:37" ht="21" hidden="1" outlineLevel="1" x14ac:dyDescent="0.2">
      <c r="A128" s="161"/>
      <c r="B128" s="161"/>
      <c r="C128" s="24" t="s">
        <v>30</v>
      </c>
      <c r="D128" s="24" t="s">
        <v>30</v>
      </c>
      <c r="E128" s="24" t="s">
        <v>30</v>
      </c>
      <c r="F128" s="24" t="s">
        <v>30</v>
      </c>
      <c r="G128" s="152" t="str">
        <f t="shared" si="39"/>
        <v>--</v>
      </c>
      <c r="H128" s="109">
        <f t="shared" si="40"/>
        <v>0</v>
      </c>
      <c r="I128" s="25" t="s">
        <v>30</v>
      </c>
      <c r="J128" s="31" t="s">
        <v>30</v>
      </c>
      <c r="K128" s="82"/>
      <c r="L128" s="31"/>
      <c r="M128" s="24"/>
      <c r="N128" s="24"/>
      <c r="O128" s="24"/>
      <c r="P128" s="24"/>
      <c r="Q128" s="161"/>
      <c r="R128" s="105"/>
      <c r="S128" s="106"/>
      <c r="T128" s="106"/>
      <c r="U128" s="106"/>
      <c r="V128" s="105"/>
      <c r="W128" s="107">
        <f t="shared" si="41"/>
        <v>0</v>
      </c>
      <c r="X128" s="106"/>
      <c r="Y128" s="106"/>
      <c r="Z128" s="106"/>
      <c r="AA128" s="106"/>
      <c r="AB128" s="106"/>
      <c r="AC128" s="107">
        <f t="shared" si="42"/>
        <v>0</v>
      </c>
      <c r="AD128" s="108" t="str">
        <f>IF(AE128=0,"--",IF(AE128&lt;='[4]db fasce di rischio'!$B$4,'[4]db fasce di rischio'!$A$2,IF(AE128&lt;='[4]db fasce di rischio'!$D$4,'[4]db fasce di rischio'!$C$2,IF(AE128&lt;='[4]db fasce di rischio'!$F$4,'[4]db fasce di rischio'!$E$2,IF(AE128&lt;='[4]db fasce di rischio'!$H$4,'[4]db fasce di rischio'!$G$2,"")))))</f>
        <v>--</v>
      </c>
      <c r="AE128" s="109">
        <f t="shared" si="36"/>
        <v>0</v>
      </c>
      <c r="AF128" s="106"/>
      <c r="AG128" s="108" t="str">
        <f>IF(AH128=0,"--",IF(AH128&lt;='db fasce di rischio'!$B$4,'db fasce di rischio'!$A$2,IF(AH128&lt;='db fasce di rischio'!$D$4,'db fasce di rischio'!$C$2,IF(AH128&lt;='db fasce di rischio'!$F$4,'db fasce di rischio'!$E$2,IF(AH128&lt;='db fasce di rischio'!$H$4,'db fasce di rischio'!$G$2,"")))))</f>
        <v>--</v>
      </c>
      <c r="AH128" s="109">
        <f t="shared" si="37"/>
        <v>0</v>
      </c>
      <c r="AI128" s="108" t="str">
        <f t="shared" si="38"/>
        <v>--</v>
      </c>
      <c r="AJ128" s="28"/>
      <c r="AK128" s="28"/>
    </row>
    <row r="129" spans="1:37" ht="21" hidden="1" outlineLevel="1" x14ac:dyDescent="0.2">
      <c r="A129" s="161"/>
      <c r="B129" s="161"/>
      <c r="C129" s="24" t="s">
        <v>30</v>
      </c>
      <c r="D129" s="24" t="s">
        <v>30</v>
      </c>
      <c r="E129" s="24" t="s">
        <v>30</v>
      </c>
      <c r="F129" s="24" t="s">
        <v>30</v>
      </c>
      <c r="G129" s="152" t="str">
        <f t="shared" si="39"/>
        <v>--</v>
      </c>
      <c r="H129" s="109">
        <f t="shared" si="40"/>
        <v>0</v>
      </c>
      <c r="I129" s="25" t="s">
        <v>30</v>
      </c>
      <c r="J129" s="31" t="s">
        <v>30</v>
      </c>
      <c r="K129" s="82"/>
      <c r="L129" s="31"/>
      <c r="M129" s="24"/>
      <c r="N129" s="24"/>
      <c r="O129" s="24"/>
      <c r="P129" s="24"/>
      <c r="Q129" s="161"/>
      <c r="R129" s="105"/>
      <c r="S129" s="106"/>
      <c r="T129" s="106"/>
      <c r="U129" s="106"/>
      <c r="V129" s="105"/>
      <c r="W129" s="107">
        <f t="shared" si="41"/>
        <v>0</v>
      </c>
      <c r="X129" s="106"/>
      <c r="Y129" s="106"/>
      <c r="Z129" s="106"/>
      <c r="AA129" s="106"/>
      <c r="AB129" s="106"/>
      <c r="AC129" s="107">
        <f t="shared" si="42"/>
        <v>0</v>
      </c>
      <c r="AD129" s="108" t="str">
        <f>IF(AE129=0,"--",IF(AE129&lt;='[4]db fasce di rischio'!$B$4,'[4]db fasce di rischio'!$A$2,IF(AE129&lt;='[4]db fasce di rischio'!$D$4,'[4]db fasce di rischio'!$C$2,IF(AE129&lt;='[4]db fasce di rischio'!$F$4,'[4]db fasce di rischio'!$E$2,IF(AE129&lt;='[4]db fasce di rischio'!$H$4,'[4]db fasce di rischio'!$G$2,"")))))</f>
        <v>--</v>
      </c>
      <c r="AE129" s="109">
        <f t="shared" si="36"/>
        <v>0</v>
      </c>
      <c r="AF129" s="106"/>
      <c r="AG129" s="108" t="str">
        <f>IF(AH129=0,"--",IF(AH129&lt;='db fasce di rischio'!$B$4,'db fasce di rischio'!$A$2,IF(AH129&lt;='db fasce di rischio'!$D$4,'db fasce di rischio'!$C$2,IF(AH129&lt;='db fasce di rischio'!$F$4,'db fasce di rischio'!$E$2,IF(AH129&lt;='db fasce di rischio'!$H$4,'db fasce di rischio'!$G$2,"")))))</f>
        <v>--</v>
      </c>
      <c r="AH129" s="109">
        <f t="shared" si="37"/>
        <v>0</v>
      </c>
      <c r="AI129" s="108" t="str">
        <f t="shared" si="38"/>
        <v>--</v>
      </c>
      <c r="AJ129" s="28"/>
      <c r="AK129" s="28"/>
    </row>
    <row r="130" spans="1:37" ht="21" hidden="1" outlineLevel="1" x14ac:dyDescent="0.2">
      <c r="A130" s="161"/>
      <c r="B130" s="161"/>
      <c r="C130" s="24" t="s">
        <v>30</v>
      </c>
      <c r="D130" s="24" t="s">
        <v>30</v>
      </c>
      <c r="E130" s="24" t="s">
        <v>30</v>
      </c>
      <c r="F130" s="24" t="s">
        <v>30</v>
      </c>
      <c r="G130" s="152" t="str">
        <f t="shared" si="39"/>
        <v>--</v>
      </c>
      <c r="H130" s="109">
        <f t="shared" si="40"/>
        <v>0</v>
      </c>
      <c r="I130" s="25" t="s">
        <v>30</v>
      </c>
      <c r="J130" s="31" t="s">
        <v>30</v>
      </c>
      <c r="K130" s="82"/>
      <c r="L130" s="31"/>
      <c r="M130" s="24"/>
      <c r="N130" s="24"/>
      <c r="O130" s="24"/>
      <c r="P130" s="24"/>
      <c r="Q130" s="161"/>
      <c r="R130" s="105"/>
      <c r="S130" s="106"/>
      <c r="T130" s="106"/>
      <c r="U130" s="106"/>
      <c r="V130" s="105"/>
      <c r="W130" s="107">
        <f t="shared" si="41"/>
        <v>0</v>
      </c>
      <c r="X130" s="106"/>
      <c r="Y130" s="106"/>
      <c r="Z130" s="106"/>
      <c r="AA130" s="106"/>
      <c r="AB130" s="106"/>
      <c r="AC130" s="107">
        <f t="shared" si="42"/>
        <v>0</v>
      </c>
      <c r="AD130" s="108" t="str">
        <f>IF(AE130=0,"--",IF(AE130&lt;='[4]db fasce di rischio'!$B$4,'[4]db fasce di rischio'!$A$2,IF(AE130&lt;='[4]db fasce di rischio'!$D$4,'[4]db fasce di rischio'!$C$2,IF(AE130&lt;='[4]db fasce di rischio'!$F$4,'[4]db fasce di rischio'!$E$2,IF(AE130&lt;='[4]db fasce di rischio'!$H$4,'[4]db fasce di rischio'!$G$2,"")))))</f>
        <v>--</v>
      </c>
      <c r="AE130" s="109">
        <f t="shared" si="36"/>
        <v>0</v>
      </c>
      <c r="AF130" s="106"/>
      <c r="AG130" s="108" t="str">
        <f>IF(AH130=0,"--",IF(AH130&lt;='db fasce di rischio'!$B$4,'db fasce di rischio'!$A$2,IF(AH130&lt;='db fasce di rischio'!$D$4,'db fasce di rischio'!$C$2,IF(AH130&lt;='db fasce di rischio'!$F$4,'db fasce di rischio'!$E$2,IF(AH130&lt;='db fasce di rischio'!$H$4,'db fasce di rischio'!$G$2,"")))))</f>
        <v>--</v>
      </c>
      <c r="AH130" s="109">
        <f t="shared" si="37"/>
        <v>0</v>
      </c>
      <c r="AI130" s="108" t="str">
        <f t="shared" si="38"/>
        <v>--</v>
      </c>
      <c r="AJ130" s="28"/>
      <c r="AK130" s="28"/>
    </row>
    <row r="131" spans="1:37" ht="21" hidden="1" outlineLevel="1" x14ac:dyDescent="0.2">
      <c r="A131" s="161"/>
      <c r="B131" s="161"/>
      <c r="C131" s="24" t="s">
        <v>30</v>
      </c>
      <c r="D131" s="24" t="s">
        <v>30</v>
      </c>
      <c r="E131" s="24" t="s">
        <v>30</v>
      </c>
      <c r="F131" s="24" t="s">
        <v>30</v>
      </c>
      <c r="G131" s="152" t="str">
        <f t="shared" si="39"/>
        <v>--</v>
      </c>
      <c r="H131" s="109">
        <f t="shared" si="40"/>
        <v>0</v>
      </c>
      <c r="I131" s="25" t="s">
        <v>30</v>
      </c>
      <c r="J131" s="31" t="s">
        <v>30</v>
      </c>
      <c r="K131" s="82"/>
      <c r="L131" s="31"/>
      <c r="M131" s="24"/>
      <c r="N131" s="24"/>
      <c r="O131" s="24"/>
      <c r="P131" s="24"/>
      <c r="Q131" s="161"/>
      <c r="R131" s="105"/>
      <c r="S131" s="106"/>
      <c r="T131" s="106"/>
      <c r="U131" s="106"/>
      <c r="V131" s="105"/>
      <c r="W131" s="107">
        <f t="shared" si="41"/>
        <v>0</v>
      </c>
      <c r="X131" s="106"/>
      <c r="Y131" s="106"/>
      <c r="Z131" s="106"/>
      <c r="AA131" s="106"/>
      <c r="AB131" s="106"/>
      <c r="AC131" s="107">
        <f t="shared" si="42"/>
        <v>0</v>
      </c>
      <c r="AD131" s="108" t="str">
        <f>IF(AE131=0,"--",IF(AE131&lt;='[4]db fasce di rischio'!$B$4,'[4]db fasce di rischio'!$A$2,IF(AE131&lt;='[4]db fasce di rischio'!$D$4,'[4]db fasce di rischio'!$C$2,IF(AE131&lt;='[4]db fasce di rischio'!$F$4,'[4]db fasce di rischio'!$E$2,IF(AE131&lt;='[4]db fasce di rischio'!$H$4,'[4]db fasce di rischio'!$G$2,"")))))</f>
        <v>--</v>
      </c>
      <c r="AE131" s="109">
        <f t="shared" si="36"/>
        <v>0</v>
      </c>
      <c r="AF131" s="106"/>
      <c r="AG131" s="108" t="str">
        <f>IF(AH131=0,"--",IF(AH131&lt;='db fasce di rischio'!$B$4,'db fasce di rischio'!$A$2,IF(AH131&lt;='db fasce di rischio'!$D$4,'db fasce di rischio'!$C$2,IF(AH131&lt;='db fasce di rischio'!$F$4,'db fasce di rischio'!$E$2,IF(AH131&lt;='db fasce di rischio'!$H$4,'db fasce di rischio'!$G$2,"")))))</f>
        <v>--</v>
      </c>
      <c r="AH131" s="109">
        <f t="shared" si="37"/>
        <v>0</v>
      </c>
      <c r="AI131" s="108" t="str">
        <f t="shared" si="38"/>
        <v>--</v>
      </c>
      <c r="AJ131" s="28"/>
      <c r="AK131" s="28"/>
    </row>
    <row r="132" spans="1:37" ht="21" hidden="1" outlineLevel="1" x14ac:dyDescent="0.2">
      <c r="A132" s="161"/>
      <c r="B132" s="161"/>
      <c r="C132" s="24" t="s">
        <v>30</v>
      </c>
      <c r="D132" s="24" t="s">
        <v>30</v>
      </c>
      <c r="E132" s="24" t="s">
        <v>30</v>
      </c>
      <c r="F132" s="24" t="s">
        <v>30</v>
      </c>
      <c r="G132" s="152" t="str">
        <f t="shared" si="39"/>
        <v>--</v>
      </c>
      <c r="H132" s="109">
        <f t="shared" si="40"/>
        <v>0</v>
      </c>
      <c r="I132" s="25" t="s">
        <v>30</v>
      </c>
      <c r="J132" s="31" t="s">
        <v>30</v>
      </c>
      <c r="K132" s="83"/>
      <c r="L132" s="31"/>
      <c r="M132" s="24"/>
      <c r="N132" s="24"/>
      <c r="O132" s="24"/>
      <c r="P132" s="24"/>
      <c r="Q132" s="161"/>
      <c r="R132" s="105"/>
      <c r="S132" s="106"/>
      <c r="T132" s="106"/>
      <c r="U132" s="106"/>
      <c r="V132" s="105"/>
      <c r="W132" s="107">
        <f t="shared" si="41"/>
        <v>0</v>
      </c>
      <c r="X132" s="106"/>
      <c r="Y132" s="106"/>
      <c r="Z132" s="106"/>
      <c r="AA132" s="106"/>
      <c r="AB132" s="106"/>
      <c r="AC132" s="107">
        <f t="shared" si="42"/>
        <v>0</v>
      </c>
      <c r="AD132" s="108" t="str">
        <f>IF(AE132=0,"--",IF(AE132&lt;='[4]db fasce di rischio'!$B$4,'[4]db fasce di rischio'!$A$2,IF(AE132&lt;='[4]db fasce di rischio'!$D$4,'[4]db fasce di rischio'!$C$2,IF(AE132&lt;='[4]db fasce di rischio'!$F$4,'[4]db fasce di rischio'!$E$2,IF(AE132&lt;='[4]db fasce di rischio'!$H$4,'[4]db fasce di rischio'!$G$2,"")))))</f>
        <v>--</v>
      </c>
      <c r="AE132" s="109">
        <f t="shared" si="36"/>
        <v>0</v>
      </c>
      <c r="AF132" s="106"/>
      <c r="AG132" s="108" t="str">
        <f>IF(AH132=0,"--",IF(AH132&lt;='db fasce di rischio'!$B$4,'db fasce di rischio'!$A$2,IF(AH132&lt;='db fasce di rischio'!$D$4,'db fasce di rischio'!$C$2,IF(AH132&lt;='db fasce di rischio'!$F$4,'db fasce di rischio'!$E$2,IF(AH132&lt;='db fasce di rischio'!$H$4,'db fasce di rischio'!$G$2,"")))))</f>
        <v>--</v>
      </c>
      <c r="AH132" s="109">
        <f t="shared" si="37"/>
        <v>0</v>
      </c>
      <c r="AI132" s="108" t="str">
        <f t="shared" si="38"/>
        <v>--</v>
      </c>
      <c r="AJ132" s="28"/>
      <c r="AK132" s="28"/>
    </row>
    <row r="133" spans="1:37" ht="21" hidden="1" outlineLevel="1" x14ac:dyDescent="0.2">
      <c r="A133" s="161"/>
      <c r="B133" s="161"/>
      <c r="C133" s="24" t="s">
        <v>30</v>
      </c>
      <c r="D133" s="24" t="s">
        <v>30</v>
      </c>
      <c r="E133" s="24" t="s">
        <v>30</v>
      </c>
      <c r="F133" s="24" t="s">
        <v>30</v>
      </c>
      <c r="G133" s="152" t="str">
        <f t="shared" si="39"/>
        <v>--</v>
      </c>
      <c r="H133" s="109">
        <f t="shared" si="40"/>
        <v>0</v>
      </c>
      <c r="I133" s="25" t="s">
        <v>30</v>
      </c>
      <c r="J133" s="31" t="s">
        <v>30</v>
      </c>
      <c r="K133" s="83"/>
      <c r="L133" s="31"/>
      <c r="M133" s="24"/>
      <c r="N133" s="24"/>
      <c r="O133" s="24"/>
      <c r="P133" s="24"/>
      <c r="Q133" s="161"/>
      <c r="R133" s="105"/>
      <c r="S133" s="106"/>
      <c r="T133" s="106"/>
      <c r="U133" s="106"/>
      <c r="V133" s="105"/>
      <c r="W133" s="107">
        <f t="shared" si="41"/>
        <v>0</v>
      </c>
      <c r="X133" s="106"/>
      <c r="Y133" s="106"/>
      <c r="Z133" s="106"/>
      <c r="AA133" s="106"/>
      <c r="AB133" s="106"/>
      <c r="AC133" s="107">
        <f t="shared" si="42"/>
        <v>0</v>
      </c>
      <c r="AD133" s="108" t="str">
        <f>IF(AE133=0,"--",IF(AE133&lt;='[4]db fasce di rischio'!$B$4,'[4]db fasce di rischio'!$A$2,IF(AE133&lt;='[4]db fasce di rischio'!$D$4,'[4]db fasce di rischio'!$C$2,IF(AE133&lt;='[4]db fasce di rischio'!$F$4,'[4]db fasce di rischio'!$E$2,IF(AE133&lt;='[4]db fasce di rischio'!$H$4,'[4]db fasce di rischio'!$G$2,"")))))</f>
        <v>--</v>
      </c>
      <c r="AE133" s="109">
        <f t="shared" si="36"/>
        <v>0</v>
      </c>
      <c r="AF133" s="106"/>
      <c r="AG133" s="108" t="str">
        <f>IF(AH133=0,"--",IF(AH133&lt;='db fasce di rischio'!$B$4,'db fasce di rischio'!$A$2,IF(AH133&lt;='db fasce di rischio'!$D$4,'db fasce di rischio'!$C$2,IF(AH133&lt;='db fasce di rischio'!$F$4,'db fasce di rischio'!$E$2,IF(AH133&lt;='db fasce di rischio'!$H$4,'db fasce di rischio'!$G$2,"")))))</f>
        <v>--</v>
      </c>
      <c r="AH133" s="109">
        <f t="shared" si="37"/>
        <v>0</v>
      </c>
      <c r="AI133" s="108" t="str">
        <f t="shared" si="38"/>
        <v>--</v>
      </c>
      <c r="AJ133" s="28"/>
      <c r="AK133" s="28"/>
    </row>
    <row r="134" spans="1:37" ht="21" hidden="1" outlineLevel="1" x14ac:dyDescent="0.2">
      <c r="A134" s="161"/>
      <c r="B134" s="161"/>
      <c r="C134" s="24" t="s">
        <v>30</v>
      </c>
      <c r="D134" s="24" t="s">
        <v>30</v>
      </c>
      <c r="E134" s="24" t="s">
        <v>30</v>
      </c>
      <c r="F134" s="24" t="s">
        <v>30</v>
      </c>
      <c r="G134" s="152" t="str">
        <f t="shared" si="39"/>
        <v>--</v>
      </c>
      <c r="H134" s="109">
        <f t="shared" si="40"/>
        <v>0</v>
      </c>
      <c r="I134" s="25" t="s">
        <v>30</v>
      </c>
      <c r="J134" s="31" t="s">
        <v>30</v>
      </c>
      <c r="K134" s="83"/>
      <c r="L134" s="31"/>
      <c r="M134" s="24"/>
      <c r="N134" s="24"/>
      <c r="O134" s="24"/>
      <c r="P134" s="24"/>
      <c r="Q134" s="161"/>
      <c r="R134" s="105"/>
      <c r="S134" s="106"/>
      <c r="T134" s="106"/>
      <c r="U134" s="106"/>
      <c r="V134" s="105"/>
      <c r="W134" s="107">
        <f t="shared" si="41"/>
        <v>0</v>
      </c>
      <c r="X134" s="106"/>
      <c r="Y134" s="106"/>
      <c r="Z134" s="106"/>
      <c r="AA134" s="106"/>
      <c r="AB134" s="106"/>
      <c r="AC134" s="107">
        <f t="shared" si="42"/>
        <v>0</v>
      </c>
      <c r="AD134" s="108" t="str">
        <f>IF(AE134=0,"--",IF(AE134&lt;='[4]db fasce di rischio'!$B$4,'[4]db fasce di rischio'!$A$2,IF(AE134&lt;='[4]db fasce di rischio'!$D$4,'[4]db fasce di rischio'!$C$2,IF(AE134&lt;='[4]db fasce di rischio'!$F$4,'[4]db fasce di rischio'!$E$2,IF(AE134&lt;='[4]db fasce di rischio'!$H$4,'[4]db fasce di rischio'!$G$2,"")))))</f>
        <v>--</v>
      </c>
      <c r="AE134" s="109">
        <f t="shared" si="36"/>
        <v>0</v>
      </c>
      <c r="AF134" s="106"/>
      <c r="AG134" s="108" t="str">
        <f>IF(AH134=0,"--",IF(AH134&lt;='db fasce di rischio'!$B$4,'db fasce di rischio'!$A$2,IF(AH134&lt;='db fasce di rischio'!$D$4,'db fasce di rischio'!$C$2,IF(AH134&lt;='db fasce di rischio'!$F$4,'db fasce di rischio'!$E$2,IF(AH134&lt;='db fasce di rischio'!$H$4,'db fasce di rischio'!$G$2,"")))))</f>
        <v>--</v>
      </c>
      <c r="AH134" s="109">
        <f t="shared" si="37"/>
        <v>0</v>
      </c>
      <c r="AI134" s="108" t="str">
        <f t="shared" si="38"/>
        <v>--</v>
      </c>
      <c r="AJ134" s="28"/>
      <c r="AK134" s="28"/>
    </row>
    <row r="135" spans="1:37" ht="21" hidden="1" outlineLevel="1" x14ac:dyDescent="0.2">
      <c r="A135" s="161"/>
      <c r="B135" s="161"/>
      <c r="C135" s="24" t="s">
        <v>30</v>
      </c>
      <c r="D135" s="24" t="s">
        <v>30</v>
      </c>
      <c r="E135" s="24" t="s">
        <v>30</v>
      </c>
      <c r="F135" s="24" t="s">
        <v>30</v>
      </c>
      <c r="G135" s="152" t="str">
        <f t="shared" si="39"/>
        <v>--</v>
      </c>
      <c r="H135" s="109">
        <f t="shared" si="40"/>
        <v>0</v>
      </c>
      <c r="I135" s="25" t="s">
        <v>30</v>
      </c>
      <c r="J135" s="31" t="s">
        <v>30</v>
      </c>
      <c r="K135" s="83"/>
      <c r="L135" s="31"/>
      <c r="M135" s="24"/>
      <c r="N135" s="24"/>
      <c r="O135" s="24"/>
      <c r="P135" s="24"/>
      <c r="Q135" s="161"/>
      <c r="R135" s="105"/>
      <c r="S135" s="106"/>
      <c r="T135" s="106"/>
      <c r="U135" s="106"/>
      <c r="V135" s="105"/>
      <c r="W135" s="107">
        <f t="shared" si="41"/>
        <v>0</v>
      </c>
      <c r="X135" s="106"/>
      <c r="Y135" s="106"/>
      <c r="Z135" s="106"/>
      <c r="AA135" s="106"/>
      <c r="AB135" s="106"/>
      <c r="AC135" s="107">
        <f t="shared" si="42"/>
        <v>0</v>
      </c>
      <c r="AD135" s="108" t="str">
        <f>IF(AE135=0,"--",IF(AE135&lt;='[4]db fasce di rischio'!$B$4,'[4]db fasce di rischio'!$A$2,IF(AE135&lt;='[4]db fasce di rischio'!$D$4,'[4]db fasce di rischio'!$C$2,IF(AE135&lt;='[4]db fasce di rischio'!$F$4,'[4]db fasce di rischio'!$E$2,IF(AE135&lt;='[4]db fasce di rischio'!$H$4,'[4]db fasce di rischio'!$G$2,"")))))</f>
        <v>--</v>
      </c>
      <c r="AE135" s="109">
        <f t="shared" si="36"/>
        <v>0</v>
      </c>
      <c r="AF135" s="106"/>
      <c r="AG135" s="108" t="str">
        <f>IF(AH135=0,"--",IF(AH135&lt;='db fasce di rischio'!$B$4,'db fasce di rischio'!$A$2,IF(AH135&lt;='db fasce di rischio'!$D$4,'db fasce di rischio'!$C$2,IF(AH135&lt;='db fasce di rischio'!$F$4,'db fasce di rischio'!$E$2,IF(AH135&lt;='db fasce di rischio'!$H$4,'db fasce di rischio'!$G$2,"")))))</f>
        <v>--</v>
      </c>
      <c r="AH135" s="109">
        <f t="shared" si="37"/>
        <v>0</v>
      </c>
      <c r="AI135" s="108" t="str">
        <f t="shared" si="38"/>
        <v>--</v>
      </c>
      <c r="AJ135" s="28"/>
      <c r="AK135" s="28"/>
    </row>
    <row r="136" spans="1:37" ht="21" hidden="1" outlineLevel="1" x14ac:dyDescent="0.2">
      <c r="A136" s="161"/>
      <c r="B136" s="161"/>
      <c r="C136" s="24" t="s">
        <v>30</v>
      </c>
      <c r="D136" s="24" t="s">
        <v>30</v>
      </c>
      <c r="E136" s="24" t="s">
        <v>30</v>
      </c>
      <c r="F136" s="24" t="s">
        <v>30</v>
      </c>
      <c r="G136" s="152" t="str">
        <f t="shared" si="39"/>
        <v>--</v>
      </c>
      <c r="H136" s="109">
        <f t="shared" si="40"/>
        <v>0</v>
      </c>
      <c r="I136" s="25" t="s">
        <v>30</v>
      </c>
      <c r="J136" s="31" t="s">
        <v>30</v>
      </c>
      <c r="K136" s="82"/>
      <c r="L136" s="31"/>
      <c r="M136" s="24"/>
      <c r="N136" s="24"/>
      <c r="O136" s="24"/>
      <c r="P136" s="24"/>
      <c r="Q136" s="161"/>
      <c r="R136" s="105"/>
      <c r="S136" s="106"/>
      <c r="T136" s="106"/>
      <c r="U136" s="106"/>
      <c r="V136" s="105"/>
      <c r="W136" s="107">
        <f t="shared" si="41"/>
        <v>0</v>
      </c>
      <c r="X136" s="106"/>
      <c r="Y136" s="106"/>
      <c r="Z136" s="106"/>
      <c r="AA136" s="106"/>
      <c r="AB136" s="106"/>
      <c r="AC136" s="107">
        <f t="shared" si="42"/>
        <v>0</v>
      </c>
      <c r="AD136" s="108" t="str">
        <f>IF(AE136=0,"--",IF(AE136&lt;='[4]db fasce di rischio'!$B$4,'[4]db fasce di rischio'!$A$2,IF(AE136&lt;='[4]db fasce di rischio'!$D$4,'[4]db fasce di rischio'!$C$2,IF(AE136&lt;='[4]db fasce di rischio'!$F$4,'[4]db fasce di rischio'!$E$2,IF(AE136&lt;='[4]db fasce di rischio'!$H$4,'[4]db fasce di rischio'!$G$2,"")))))</f>
        <v>--</v>
      </c>
      <c r="AE136" s="109">
        <f t="shared" si="36"/>
        <v>0</v>
      </c>
      <c r="AF136" s="106"/>
      <c r="AG136" s="108" t="str">
        <f>IF(AH136=0,"--",IF(AH136&lt;='db fasce di rischio'!$B$4,'db fasce di rischio'!$A$2,IF(AH136&lt;='db fasce di rischio'!$D$4,'db fasce di rischio'!$C$2,IF(AH136&lt;='db fasce di rischio'!$F$4,'db fasce di rischio'!$E$2,IF(AH136&lt;='db fasce di rischio'!$H$4,'db fasce di rischio'!$G$2,"")))))</f>
        <v>--</v>
      </c>
      <c r="AH136" s="109">
        <f t="shared" si="37"/>
        <v>0</v>
      </c>
      <c r="AI136" s="108" t="str">
        <f t="shared" si="38"/>
        <v>--</v>
      </c>
      <c r="AJ136" s="28"/>
      <c r="AK136" s="28"/>
    </row>
    <row r="137" spans="1:37" ht="21" hidden="1" outlineLevel="1" x14ac:dyDescent="0.2">
      <c r="A137" s="161"/>
      <c r="B137" s="161"/>
      <c r="C137" s="24" t="s">
        <v>30</v>
      </c>
      <c r="D137" s="24" t="s">
        <v>30</v>
      </c>
      <c r="E137" s="24" t="s">
        <v>30</v>
      </c>
      <c r="F137" s="24" t="s">
        <v>30</v>
      </c>
      <c r="G137" s="152" t="str">
        <f t="shared" si="39"/>
        <v>--</v>
      </c>
      <c r="H137" s="109">
        <f t="shared" si="40"/>
        <v>0</v>
      </c>
      <c r="I137" s="25" t="s">
        <v>30</v>
      </c>
      <c r="J137" s="31" t="s">
        <v>30</v>
      </c>
      <c r="K137" s="82"/>
      <c r="L137" s="31"/>
      <c r="M137" s="24"/>
      <c r="N137" s="24"/>
      <c r="O137" s="24"/>
      <c r="P137" s="26"/>
      <c r="Q137" s="161"/>
      <c r="R137" s="105"/>
      <c r="S137" s="106"/>
      <c r="T137" s="106"/>
      <c r="U137" s="106"/>
      <c r="V137" s="105"/>
      <c r="W137" s="107">
        <f t="shared" si="41"/>
        <v>0</v>
      </c>
      <c r="X137" s="106"/>
      <c r="Y137" s="106"/>
      <c r="Z137" s="106"/>
      <c r="AA137" s="106"/>
      <c r="AB137" s="106"/>
      <c r="AC137" s="107">
        <f t="shared" si="42"/>
        <v>0</v>
      </c>
      <c r="AD137" s="108" t="str">
        <f>IF(AE137=0,"--",IF(AE137&lt;='[4]db fasce di rischio'!$B$4,'[4]db fasce di rischio'!$A$2,IF(AE137&lt;='[4]db fasce di rischio'!$D$4,'[4]db fasce di rischio'!$C$2,IF(AE137&lt;='[4]db fasce di rischio'!$F$4,'[4]db fasce di rischio'!$E$2,IF(AE137&lt;='[4]db fasce di rischio'!$H$4,'[4]db fasce di rischio'!$G$2,"")))))</f>
        <v>--</v>
      </c>
      <c r="AE137" s="109">
        <f t="shared" si="36"/>
        <v>0</v>
      </c>
      <c r="AF137" s="106"/>
      <c r="AG137" s="108" t="str">
        <f>IF(AH137=0,"--",IF(AH137&lt;='db fasce di rischio'!$B$4,'db fasce di rischio'!$A$2,IF(AH137&lt;='db fasce di rischio'!$D$4,'db fasce di rischio'!$C$2,IF(AH137&lt;='db fasce di rischio'!$F$4,'db fasce di rischio'!$E$2,IF(AH137&lt;='db fasce di rischio'!$H$4,'db fasce di rischio'!$G$2,"")))))</f>
        <v>--</v>
      </c>
      <c r="AH137" s="109">
        <f t="shared" si="37"/>
        <v>0</v>
      </c>
      <c r="AI137" s="108" t="str">
        <f t="shared" si="38"/>
        <v>--</v>
      </c>
      <c r="AJ137" s="28"/>
      <c r="AK137" s="28"/>
    </row>
    <row r="138" spans="1:37" ht="21" hidden="1" outlineLevel="1" x14ac:dyDescent="0.2">
      <c r="A138" s="161"/>
      <c r="B138" s="161"/>
      <c r="C138" s="24" t="s">
        <v>30</v>
      </c>
      <c r="D138" s="24" t="s">
        <v>30</v>
      </c>
      <c r="E138" s="24" t="s">
        <v>30</v>
      </c>
      <c r="F138" s="24" t="s">
        <v>30</v>
      </c>
      <c r="G138" s="152" t="str">
        <f t="shared" si="39"/>
        <v>--</v>
      </c>
      <c r="H138" s="109">
        <f t="shared" si="40"/>
        <v>0</v>
      </c>
      <c r="I138" s="25" t="s">
        <v>30</v>
      </c>
      <c r="J138" s="31" t="s">
        <v>30</v>
      </c>
      <c r="K138" s="82"/>
      <c r="L138" s="31"/>
      <c r="M138" s="24"/>
      <c r="N138" s="24"/>
      <c r="O138" s="24"/>
      <c r="P138" s="27"/>
      <c r="Q138" s="161"/>
      <c r="R138" s="105"/>
      <c r="S138" s="106"/>
      <c r="T138" s="106"/>
      <c r="U138" s="106"/>
      <c r="V138" s="105"/>
      <c r="W138" s="107">
        <f t="shared" si="41"/>
        <v>0</v>
      </c>
      <c r="X138" s="106"/>
      <c r="Y138" s="106"/>
      <c r="Z138" s="106"/>
      <c r="AA138" s="106"/>
      <c r="AB138" s="106"/>
      <c r="AC138" s="107">
        <f t="shared" si="42"/>
        <v>0</v>
      </c>
      <c r="AD138" s="108" t="str">
        <f>IF(AE138=0,"--",IF(AE138&lt;='[4]db fasce di rischio'!$B$4,'[4]db fasce di rischio'!$A$2,IF(AE138&lt;='[4]db fasce di rischio'!$D$4,'[4]db fasce di rischio'!$C$2,IF(AE138&lt;='[4]db fasce di rischio'!$F$4,'[4]db fasce di rischio'!$E$2,IF(AE138&lt;='[4]db fasce di rischio'!$H$4,'[4]db fasce di rischio'!$G$2,"")))))</f>
        <v>--</v>
      </c>
      <c r="AE138" s="109">
        <f t="shared" si="36"/>
        <v>0</v>
      </c>
      <c r="AF138" s="106"/>
      <c r="AG138" s="108" t="str">
        <f>IF(AH138=0,"--",IF(AH138&lt;='db fasce di rischio'!$B$4,'db fasce di rischio'!$A$2,IF(AH138&lt;='db fasce di rischio'!$D$4,'db fasce di rischio'!$C$2,IF(AH138&lt;='db fasce di rischio'!$F$4,'db fasce di rischio'!$E$2,IF(AH138&lt;='db fasce di rischio'!$H$4,'db fasce di rischio'!$G$2,"")))))</f>
        <v>--</v>
      </c>
      <c r="AH138" s="109">
        <f t="shared" si="37"/>
        <v>0</v>
      </c>
      <c r="AI138" s="108" t="str">
        <f t="shared" si="38"/>
        <v>--</v>
      </c>
      <c r="AJ138" s="28"/>
      <c r="AK138" s="28"/>
    </row>
    <row r="139" spans="1:37" ht="21" collapsed="1" x14ac:dyDescent="0.2">
      <c r="A139" s="160"/>
      <c r="B139" s="160"/>
      <c r="C139" s="87"/>
      <c r="D139" s="87"/>
      <c r="E139" s="87"/>
      <c r="F139" s="87"/>
      <c r="G139" s="87"/>
      <c r="H139" s="87"/>
      <c r="I139" s="87"/>
      <c r="J139" s="87"/>
      <c r="K139" s="168"/>
      <c r="L139" s="87"/>
      <c r="M139" s="87"/>
      <c r="N139" s="87"/>
      <c r="O139" s="87"/>
      <c r="P139" s="87"/>
      <c r="Q139" s="160"/>
      <c r="R139" s="28"/>
      <c r="S139" s="28"/>
      <c r="T139" s="28"/>
      <c r="U139" s="28"/>
      <c r="V139" s="28"/>
      <c r="W139" s="28"/>
      <c r="X139" s="28"/>
      <c r="Y139" s="28"/>
      <c r="Z139" s="28"/>
      <c r="AA139" s="28"/>
      <c r="AB139" s="28"/>
      <c r="AC139" s="28"/>
      <c r="AD139" s="28"/>
      <c r="AE139" s="28"/>
      <c r="AF139" s="28"/>
      <c r="AG139" s="28"/>
      <c r="AH139" s="28"/>
      <c r="AI139" s="28"/>
      <c r="AJ139" s="28"/>
      <c r="AK139" s="28"/>
    </row>
    <row r="140" spans="1:37" ht="90.6" customHeight="1" x14ac:dyDescent="0.2">
      <c r="A140" s="29"/>
      <c r="B140" s="29"/>
      <c r="C140" s="30" t="s">
        <v>665</v>
      </c>
      <c r="D140" s="30"/>
      <c r="E140" s="28"/>
      <c r="F140" s="28"/>
      <c r="G140" s="28"/>
      <c r="H140" s="28"/>
      <c r="I140" s="28"/>
      <c r="J140" s="28"/>
      <c r="K140" s="80"/>
      <c r="L140" s="28"/>
      <c r="M140" s="28"/>
      <c r="N140" s="28"/>
      <c r="O140" s="79" t="s">
        <v>6</v>
      </c>
      <c r="P140" s="79" t="s">
        <v>666</v>
      </c>
      <c r="Q140" s="28"/>
      <c r="R140" s="192" t="str">
        <f>'Val testo - PNA 2019'!$A$4</f>
        <v>Livello di interesse “esterno”(1.1)</v>
      </c>
      <c r="S140" s="192" t="str">
        <f>'Val testo - PNA 2019'!$A$12</f>
        <v>Grado di discrezionalità del decisore interno alla PA rispetto al processo (1.2)</v>
      </c>
      <c r="T140" s="192" t="str">
        <f>'Val testo - PNA 2019'!$A$20</f>
        <v>Manifestazione di eventi corruttivi o di maladministration in passato (1.3)</v>
      </c>
      <c r="U140" s="192" t="str">
        <f>'Val testo - PNA 2019'!$A$28</f>
        <v>Complessità/opacità del processo decisionale (1.4)</v>
      </c>
      <c r="V140" s="192" t="str">
        <f>'Val testo - PNA 2019'!$A$36</f>
        <v>Livello di collaborazione del responsabile del processo (1.5)</v>
      </c>
      <c r="W140" s="193" t="s">
        <v>1276</v>
      </c>
      <c r="X140" s="192" t="str">
        <f>'Val testo - PNA 2019'!$A$46</f>
        <v>Impatto organizzativo (2.1)</v>
      </c>
      <c r="Y140" s="192" t="str">
        <f>'Val testo - PNA 2019'!$A$54</f>
        <v>Impatto derivante dalla definizione dei ruoli/responsabilità (2.2)</v>
      </c>
      <c r="Z140" s="192" t="str">
        <f>'Val testo - PNA 2019'!$A$62</f>
        <v>Impatto economico (2.3)</v>
      </c>
      <c r="AA140" s="192" t="str">
        <f>'Val testo - PNA 2019'!$A$70</f>
        <v>Impatto reputazionale (2.4)</v>
      </c>
      <c r="AB140" s="192" t="str">
        <f>'Val testo - PNA 2019'!$A$78</f>
        <v>Impatto organizzativo, economico e sull'immagine (2.5)</v>
      </c>
      <c r="AC140" s="193" t="s">
        <v>1276</v>
      </c>
      <c r="AD140" s="194" t="s">
        <v>1277</v>
      </c>
      <c r="AE140" s="194" t="s">
        <v>1278</v>
      </c>
      <c r="AF140" s="174" t="s">
        <v>1382</v>
      </c>
      <c r="AG140" s="173" t="s">
        <v>1303</v>
      </c>
      <c r="AH140" s="173" t="s">
        <v>1304</v>
      </c>
      <c r="AI140" s="175" t="s">
        <v>1387</v>
      </c>
      <c r="AJ140" s="28"/>
      <c r="AK140" s="28"/>
    </row>
    <row r="141" spans="1:37" ht="30.6" customHeight="1" x14ac:dyDescent="0.2">
      <c r="A141" s="160"/>
      <c r="B141" s="160">
        <v>7</v>
      </c>
      <c r="C141" s="265" t="s">
        <v>1257</v>
      </c>
      <c r="D141" s="266"/>
      <c r="E141" s="267"/>
      <c r="F141" s="270"/>
      <c r="G141" s="270"/>
      <c r="H141" s="270"/>
      <c r="I141" s="270"/>
      <c r="J141" s="45" t="s">
        <v>11</v>
      </c>
      <c r="K141" s="271" t="s">
        <v>3</v>
      </c>
      <c r="L141" s="271"/>
      <c r="M141" s="37"/>
      <c r="N141" s="153" t="s">
        <v>667</v>
      </c>
      <c r="O141" s="154" t="str">
        <f>IF(P141=0,"--",IF(P141&lt;='db fasce di rischio'!$B$4,'db fasce di rischio'!$A$2,IF(P141&lt;='db fasce di rischio'!$D$4,'db fasce di rischio'!$C$2,IF(P141&lt;='db fasce di rischio'!$F$4,'db fasce di rischio'!$E$2,IF(P141&lt;='db fasce di rischio'!$H$4,'db fasce di rischio'!$G$2,"")))))</f>
        <v>--</v>
      </c>
      <c r="P141" s="155">
        <f>IF(AH141=0,MAX(AH141:AH159),AH141)</f>
        <v>0</v>
      </c>
      <c r="Q141" s="160"/>
      <c r="R141" s="105"/>
      <c r="S141" s="106"/>
      <c r="T141" s="106"/>
      <c r="U141" s="106"/>
      <c r="V141" s="105"/>
      <c r="W141" s="107">
        <f>SUM(R141:V141)/5</f>
        <v>0</v>
      </c>
      <c r="X141" s="106"/>
      <c r="Y141" s="106"/>
      <c r="Z141" s="106"/>
      <c r="AA141" s="106"/>
      <c r="AB141" s="106"/>
      <c r="AC141" s="107">
        <f>SUM(X141:AB141)/5</f>
        <v>0</v>
      </c>
      <c r="AD141" s="108" t="str">
        <f>IF(AE141=0,"--",IF(AE141&lt;='[4]db fasce di rischio'!$B$4,'[4]db fasce di rischio'!$A$2,IF(AE141&lt;='[4]db fasce di rischio'!$D$4,'[4]db fasce di rischio'!$C$2,IF(AE141&lt;='[4]db fasce di rischio'!$F$4,'[4]db fasce di rischio'!$E$2,IF(AE141&lt;='[4]db fasce di rischio'!$H$4,'[4]db fasce di rischio'!$G$2,"")))))</f>
        <v>--</v>
      </c>
      <c r="AE141" s="109">
        <f>W141*AC141</f>
        <v>0</v>
      </c>
      <c r="AF141" s="106"/>
      <c r="AG141" s="108" t="str">
        <f>IF(AH141=0,"--",IF(AH141&lt;='db fasce di rischio'!$B$4,'db fasce di rischio'!$A$2,IF(AH141&lt;='db fasce di rischio'!$D$4,'db fasce di rischio'!$C$2,IF(AH141&lt;='db fasce di rischio'!$F$4,'db fasce di rischio'!$E$2,IF(AH141&lt;='db fasce di rischio'!$H$4,'db fasce di rischio'!$G$2,"")))))</f>
        <v>--</v>
      </c>
      <c r="AH141" s="109">
        <f>IF(MAX(AH145:AH159)&gt;(AF141*AE141),MAX(AH145:AH159),AF141*AE141)</f>
        <v>0</v>
      </c>
      <c r="AI141" s="108" t="str">
        <f>AG141</f>
        <v>--</v>
      </c>
      <c r="AJ141" s="28"/>
      <c r="AK141" s="28"/>
    </row>
    <row r="142" spans="1:37" ht="59.45" customHeight="1" x14ac:dyDescent="0.2">
      <c r="A142" s="160"/>
      <c r="B142" s="160"/>
      <c r="C142" s="268"/>
      <c r="D142" s="269"/>
      <c r="E142" s="269"/>
      <c r="F142" s="164"/>
      <c r="G142" s="164"/>
      <c r="H142" s="164"/>
      <c r="I142" s="164"/>
      <c r="J142" s="164"/>
      <c r="K142" s="164"/>
      <c r="L142" s="164"/>
      <c r="M142" s="165"/>
      <c r="N142" s="272" t="s">
        <v>1302</v>
      </c>
      <c r="O142" s="272"/>
      <c r="P142" s="272"/>
      <c r="Q142" s="160"/>
      <c r="R142" s="160"/>
      <c r="S142" s="28"/>
      <c r="T142" s="28"/>
      <c r="U142" s="28"/>
      <c r="V142" s="28"/>
      <c r="W142" s="28"/>
      <c r="X142" s="28"/>
      <c r="Y142" s="28"/>
      <c r="Z142" s="28"/>
      <c r="AA142" s="28"/>
      <c r="AB142" s="28"/>
      <c r="AC142" s="28"/>
      <c r="AD142" s="28"/>
      <c r="AE142" s="28"/>
      <c r="AF142" s="28"/>
      <c r="AG142" s="28"/>
      <c r="AH142" s="28"/>
      <c r="AI142" s="28"/>
      <c r="AJ142" s="28"/>
      <c r="AK142" s="28"/>
    </row>
    <row r="143" spans="1:37" ht="31.5" hidden="1" customHeight="1" outlineLevel="1" x14ac:dyDescent="0.2">
      <c r="A143" s="160"/>
      <c r="B143" s="160"/>
      <c r="C143" s="260" t="s">
        <v>1256</v>
      </c>
      <c r="D143" s="261"/>
      <c r="E143" s="151"/>
      <c r="F143" s="151"/>
      <c r="G143" s="151"/>
      <c r="H143" s="151"/>
      <c r="I143" s="151"/>
      <c r="J143" s="151"/>
      <c r="K143" s="150"/>
      <c r="L143" s="151"/>
      <c r="M143" s="156">
        <f>SUM(I130:I138)</f>
        <v>0</v>
      </c>
      <c r="N143" s="157"/>
      <c r="O143" s="157"/>
      <c r="P143" s="157"/>
      <c r="Q143" s="160"/>
      <c r="R143" s="160"/>
      <c r="S143" s="28"/>
      <c r="T143" s="28"/>
      <c r="U143" s="28"/>
      <c r="V143" s="28"/>
      <c r="W143" s="28"/>
      <c r="X143" s="28"/>
      <c r="Y143" s="28"/>
      <c r="Z143" s="28"/>
      <c r="AA143" s="28"/>
      <c r="AB143" s="28"/>
      <c r="AC143" s="28"/>
      <c r="AD143" s="28"/>
      <c r="AE143" s="28"/>
      <c r="AF143" s="28"/>
      <c r="AG143" s="28"/>
      <c r="AH143" s="28"/>
      <c r="AI143" s="28"/>
      <c r="AJ143" s="28"/>
      <c r="AK143" s="28"/>
    </row>
    <row r="144" spans="1:37" ht="81.95" hidden="1" customHeight="1" outlineLevel="1" x14ac:dyDescent="0.2">
      <c r="A144" s="161"/>
      <c r="B144" s="161"/>
      <c r="C144" s="22" t="s">
        <v>905</v>
      </c>
      <c r="D144" s="22" t="s">
        <v>906</v>
      </c>
      <c r="E144" s="22" t="s">
        <v>971</v>
      </c>
      <c r="F144" s="22" t="s">
        <v>970</v>
      </c>
      <c r="G144" s="262" t="s">
        <v>1299</v>
      </c>
      <c r="H144" s="263"/>
      <c r="I144" s="22" t="s">
        <v>969</v>
      </c>
      <c r="J144" s="22" t="s">
        <v>907</v>
      </c>
      <c r="K144" s="45" t="s">
        <v>972</v>
      </c>
      <c r="L144" s="45" t="s">
        <v>908</v>
      </c>
      <c r="M144" s="22" t="s">
        <v>630</v>
      </c>
      <c r="N144" s="22" t="s">
        <v>668</v>
      </c>
      <c r="O144" s="22" t="s">
        <v>669</v>
      </c>
      <c r="P144" s="22" t="s">
        <v>670</v>
      </c>
      <c r="Q144" s="161"/>
      <c r="R144" s="192" t="str">
        <f>'Val testo - PNA 2019'!$A$4</f>
        <v>Livello di interesse “esterno”(1.1)</v>
      </c>
      <c r="S144" s="192" t="str">
        <f>'Val testo - PNA 2019'!$A$12</f>
        <v>Grado di discrezionalità del decisore interno alla PA rispetto al processo (1.2)</v>
      </c>
      <c r="T144" s="192" t="str">
        <f>'Val testo - PNA 2019'!$A$20</f>
        <v>Manifestazione di eventi corruttivi o di maladministration in passato (1.3)</v>
      </c>
      <c r="U144" s="192" t="str">
        <f>'Val testo - PNA 2019'!$A$28</f>
        <v>Complessità/opacità del processo decisionale (1.4)</v>
      </c>
      <c r="V144" s="192" t="str">
        <f>'Val testo - PNA 2019'!$A$36</f>
        <v>Livello di collaborazione del responsabile del processo (1.5)</v>
      </c>
      <c r="W144" s="193" t="s">
        <v>1276</v>
      </c>
      <c r="X144" s="192" t="str">
        <f>'Val testo - PNA 2019'!$A$46</f>
        <v>Impatto organizzativo (2.1)</v>
      </c>
      <c r="Y144" s="192" t="str">
        <f>'Val testo - PNA 2019'!$A$54</f>
        <v>Impatto derivante dalla definizione dei ruoli/responsabilità (2.2)</v>
      </c>
      <c r="Z144" s="192" t="str">
        <f>'Val testo - PNA 2019'!$A$62</f>
        <v>Impatto economico (2.3)</v>
      </c>
      <c r="AA144" s="192" t="str">
        <f>'Val testo - PNA 2019'!$A$70</f>
        <v>Impatto reputazionale (2.4)</v>
      </c>
      <c r="AB144" s="192" t="str">
        <f>'Val testo - PNA 2019'!$A$78</f>
        <v>Impatto organizzativo, economico e sull'immagine (2.5)</v>
      </c>
      <c r="AC144" s="193" t="s">
        <v>1276</v>
      </c>
      <c r="AD144" s="194" t="s">
        <v>1277</v>
      </c>
      <c r="AE144" s="194" t="s">
        <v>1278</v>
      </c>
      <c r="AF144" s="174" t="s">
        <v>1382</v>
      </c>
      <c r="AG144" s="173" t="s">
        <v>1303</v>
      </c>
      <c r="AH144" s="22" t="s">
        <v>1293</v>
      </c>
      <c r="AI144" s="22" t="s">
        <v>1387</v>
      </c>
      <c r="AJ144" s="28"/>
      <c r="AK144" s="28"/>
    </row>
    <row r="145" spans="1:37" ht="21" hidden="1" outlineLevel="1" x14ac:dyDescent="0.2">
      <c r="A145" s="161"/>
      <c r="B145" s="161"/>
      <c r="C145" s="24" t="s">
        <v>30</v>
      </c>
      <c r="D145" s="24" t="s">
        <v>30</v>
      </c>
      <c r="E145" s="24" t="s">
        <v>30</v>
      </c>
      <c r="F145" s="24" t="s">
        <v>30</v>
      </c>
      <c r="G145" s="152" t="str">
        <f>AG145</f>
        <v>--</v>
      </c>
      <c r="H145" s="109">
        <f>AH145</f>
        <v>0</v>
      </c>
      <c r="I145" s="25" t="s">
        <v>30</v>
      </c>
      <c r="J145" s="31" t="s">
        <v>30</v>
      </c>
      <c r="K145" s="82"/>
      <c r="L145" s="31"/>
      <c r="M145" s="24"/>
      <c r="N145" s="24"/>
      <c r="O145" s="24"/>
      <c r="P145" s="24"/>
      <c r="Q145" s="161"/>
      <c r="R145" s="105"/>
      <c r="S145" s="106"/>
      <c r="T145" s="106"/>
      <c r="U145" s="106"/>
      <c r="V145" s="105"/>
      <c r="W145" s="107">
        <f>SUM(R145:V145)/5</f>
        <v>0</v>
      </c>
      <c r="X145" s="106"/>
      <c r="Y145" s="106"/>
      <c r="Z145" s="106"/>
      <c r="AA145" s="106"/>
      <c r="AB145" s="106"/>
      <c r="AC145" s="107">
        <f>SUM(X145:AB145)/5</f>
        <v>0</v>
      </c>
      <c r="AD145" s="108" t="str">
        <f>IF(AE145=0,"--",IF(AE145&lt;='[4]db fasce di rischio'!$B$4,'[4]db fasce di rischio'!$A$2,IF(AE145&lt;='[4]db fasce di rischio'!$D$4,'[4]db fasce di rischio'!$C$2,IF(AE145&lt;='[4]db fasce di rischio'!$F$4,'[4]db fasce di rischio'!$E$2,IF(AE145&lt;='[4]db fasce di rischio'!$H$4,'[4]db fasce di rischio'!$G$2,"")))))</f>
        <v>--</v>
      </c>
      <c r="AE145" s="109">
        <f t="shared" ref="AE145:AE159" si="43">W145*AC145</f>
        <v>0</v>
      </c>
      <c r="AF145" s="106"/>
      <c r="AG145" s="108" t="str">
        <f>IF(AH145=0,"--",IF(AH145&lt;='db fasce di rischio'!$B$4,'db fasce di rischio'!$A$2,IF(AH145&lt;='db fasce di rischio'!$D$4,'db fasce di rischio'!$C$2,IF(AH145&lt;='db fasce di rischio'!$F$4,'db fasce di rischio'!$E$2,IF(AH145&lt;='db fasce di rischio'!$H$4,'db fasce di rischio'!$G$2,"")))))</f>
        <v>--</v>
      </c>
      <c r="AH145" s="109">
        <f t="shared" ref="AH145:AH159" si="44">AF145*AE145</f>
        <v>0</v>
      </c>
      <c r="AI145" s="108" t="str">
        <f t="shared" ref="AI145:AI159" si="45">AG145</f>
        <v>--</v>
      </c>
      <c r="AJ145" s="28"/>
      <c r="AK145" s="28"/>
    </row>
    <row r="146" spans="1:37" ht="21" hidden="1" outlineLevel="1" x14ac:dyDescent="0.2">
      <c r="A146" s="161"/>
      <c r="B146" s="161"/>
      <c r="C146" s="24" t="s">
        <v>30</v>
      </c>
      <c r="D146" s="24" t="s">
        <v>30</v>
      </c>
      <c r="E146" s="24" t="s">
        <v>30</v>
      </c>
      <c r="F146" s="24" t="s">
        <v>30</v>
      </c>
      <c r="G146" s="152" t="str">
        <f t="shared" ref="G146:G159" si="46">AG146</f>
        <v>--</v>
      </c>
      <c r="H146" s="109">
        <f t="shared" ref="H146:H159" si="47">AH146</f>
        <v>0</v>
      </c>
      <c r="I146" s="25" t="s">
        <v>30</v>
      </c>
      <c r="J146" s="31" t="s">
        <v>30</v>
      </c>
      <c r="K146" s="82"/>
      <c r="L146" s="31"/>
      <c r="M146" s="24"/>
      <c r="N146" s="24"/>
      <c r="O146" s="24"/>
      <c r="P146" s="24"/>
      <c r="Q146" s="161"/>
      <c r="R146" s="105"/>
      <c r="S146" s="106"/>
      <c r="T146" s="106"/>
      <c r="U146" s="106"/>
      <c r="V146" s="105"/>
      <c r="W146" s="107">
        <f t="shared" ref="W146:W159" si="48">SUM(R146:V146)/5</f>
        <v>0</v>
      </c>
      <c r="X146" s="106"/>
      <c r="Y146" s="106"/>
      <c r="Z146" s="106"/>
      <c r="AA146" s="106"/>
      <c r="AB146" s="106"/>
      <c r="AC146" s="107">
        <f t="shared" ref="AC146:AC159" si="49">SUM(X146:AB146)/5</f>
        <v>0</v>
      </c>
      <c r="AD146" s="108" t="str">
        <f>IF(AE146=0,"--",IF(AE146&lt;='[4]db fasce di rischio'!$B$4,'[4]db fasce di rischio'!$A$2,IF(AE146&lt;='[4]db fasce di rischio'!$D$4,'[4]db fasce di rischio'!$C$2,IF(AE146&lt;='[4]db fasce di rischio'!$F$4,'[4]db fasce di rischio'!$E$2,IF(AE146&lt;='[4]db fasce di rischio'!$H$4,'[4]db fasce di rischio'!$G$2,"")))))</f>
        <v>--</v>
      </c>
      <c r="AE146" s="109">
        <f t="shared" si="43"/>
        <v>0</v>
      </c>
      <c r="AF146" s="106"/>
      <c r="AG146" s="108" t="str">
        <f>IF(AH146=0,"--",IF(AH146&lt;='db fasce di rischio'!$B$4,'db fasce di rischio'!$A$2,IF(AH146&lt;='db fasce di rischio'!$D$4,'db fasce di rischio'!$C$2,IF(AH146&lt;='db fasce di rischio'!$F$4,'db fasce di rischio'!$E$2,IF(AH146&lt;='db fasce di rischio'!$H$4,'db fasce di rischio'!$G$2,"")))))</f>
        <v>--</v>
      </c>
      <c r="AH146" s="109">
        <f t="shared" si="44"/>
        <v>0</v>
      </c>
      <c r="AI146" s="108" t="str">
        <f t="shared" si="45"/>
        <v>--</v>
      </c>
      <c r="AJ146" s="28"/>
      <c r="AK146" s="28"/>
    </row>
    <row r="147" spans="1:37" ht="21" hidden="1" outlineLevel="1" x14ac:dyDescent="0.2">
      <c r="A147" s="161"/>
      <c r="B147" s="161"/>
      <c r="C147" s="24" t="s">
        <v>30</v>
      </c>
      <c r="D147" s="24" t="s">
        <v>30</v>
      </c>
      <c r="E147" s="24" t="s">
        <v>30</v>
      </c>
      <c r="F147" s="24" t="s">
        <v>30</v>
      </c>
      <c r="G147" s="152" t="str">
        <f t="shared" si="46"/>
        <v>--</v>
      </c>
      <c r="H147" s="109">
        <f t="shared" si="47"/>
        <v>0</v>
      </c>
      <c r="I147" s="25" t="s">
        <v>30</v>
      </c>
      <c r="J147" s="31" t="s">
        <v>30</v>
      </c>
      <c r="K147" s="82"/>
      <c r="L147" s="31"/>
      <c r="M147" s="24"/>
      <c r="N147" s="24"/>
      <c r="O147" s="24"/>
      <c r="P147" s="24"/>
      <c r="Q147" s="161"/>
      <c r="R147" s="105"/>
      <c r="S147" s="106"/>
      <c r="T147" s="106"/>
      <c r="U147" s="106"/>
      <c r="V147" s="105"/>
      <c r="W147" s="107">
        <f t="shared" si="48"/>
        <v>0</v>
      </c>
      <c r="X147" s="106"/>
      <c r="Y147" s="106"/>
      <c r="Z147" s="106"/>
      <c r="AA147" s="106"/>
      <c r="AB147" s="106"/>
      <c r="AC147" s="107">
        <f t="shared" si="49"/>
        <v>0</v>
      </c>
      <c r="AD147" s="108" t="str">
        <f>IF(AE147=0,"--",IF(AE147&lt;='[4]db fasce di rischio'!$B$4,'[4]db fasce di rischio'!$A$2,IF(AE147&lt;='[4]db fasce di rischio'!$D$4,'[4]db fasce di rischio'!$C$2,IF(AE147&lt;='[4]db fasce di rischio'!$F$4,'[4]db fasce di rischio'!$E$2,IF(AE147&lt;='[4]db fasce di rischio'!$H$4,'[4]db fasce di rischio'!$G$2,"")))))</f>
        <v>--</v>
      </c>
      <c r="AE147" s="109">
        <f t="shared" si="43"/>
        <v>0</v>
      </c>
      <c r="AF147" s="106"/>
      <c r="AG147" s="108" t="str">
        <f>IF(AH147=0,"--",IF(AH147&lt;='db fasce di rischio'!$B$4,'db fasce di rischio'!$A$2,IF(AH147&lt;='db fasce di rischio'!$D$4,'db fasce di rischio'!$C$2,IF(AH147&lt;='db fasce di rischio'!$F$4,'db fasce di rischio'!$E$2,IF(AH147&lt;='db fasce di rischio'!$H$4,'db fasce di rischio'!$G$2,"")))))</f>
        <v>--</v>
      </c>
      <c r="AH147" s="109">
        <f t="shared" si="44"/>
        <v>0</v>
      </c>
      <c r="AI147" s="108" t="str">
        <f t="shared" si="45"/>
        <v>--</v>
      </c>
      <c r="AJ147" s="28"/>
      <c r="AK147" s="28"/>
    </row>
    <row r="148" spans="1:37" ht="21" hidden="1" outlineLevel="1" x14ac:dyDescent="0.2">
      <c r="A148" s="161"/>
      <c r="B148" s="161"/>
      <c r="C148" s="24" t="s">
        <v>30</v>
      </c>
      <c r="D148" s="24" t="s">
        <v>30</v>
      </c>
      <c r="E148" s="24" t="s">
        <v>30</v>
      </c>
      <c r="F148" s="24" t="s">
        <v>30</v>
      </c>
      <c r="G148" s="152" t="str">
        <f t="shared" si="46"/>
        <v>--</v>
      </c>
      <c r="H148" s="109">
        <f t="shared" si="47"/>
        <v>0</v>
      </c>
      <c r="I148" s="25" t="s">
        <v>30</v>
      </c>
      <c r="J148" s="31" t="s">
        <v>30</v>
      </c>
      <c r="K148" s="82"/>
      <c r="L148" s="31"/>
      <c r="M148" s="24"/>
      <c r="N148" s="24"/>
      <c r="O148" s="24"/>
      <c r="P148" s="24"/>
      <c r="Q148" s="161"/>
      <c r="R148" s="105"/>
      <c r="S148" s="106"/>
      <c r="T148" s="106"/>
      <c r="U148" s="106"/>
      <c r="V148" s="105"/>
      <c r="W148" s="107">
        <f t="shared" si="48"/>
        <v>0</v>
      </c>
      <c r="X148" s="106"/>
      <c r="Y148" s="106"/>
      <c r="Z148" s="106"/>
      <c r="AA148" s="106"/>
      <c r="AB148" s="106"/>
      <c r="AC148" s="107">
        <f t="shared" si="49"/>
        <v>0</v>
      </c>
      <c r="AD148" s="108" t="str">
        <f>IF(AE148=0,"--",IF(AE148&lt;='[4]db fasce di rischio'!$B$4,'[4]db fasce di rischio'!$A$2,IF(AE148&lt;='[4]db fasce di rischio'!$D$4,'[4]db fasce di rischio'!$C$2,IF(AE148&lt;='[4]db fasce di rischio'!$F$4,'[4]db fasce di rischio'!$E$2,IF(AE148&lt;='[4]db fasce di rischio'!$H$4,'[4]db fasce di rischio'!$G$2,"")))))</f>
        <v>--</v>
      </c>
      <c r="AE148" s="109">
        <f t="shared" si="43"/>
        <v>0</v>
      </c>
      <c r="AF148" s="106"/>
      <c r="AG148" s="108" t="str">
        <f>IF(AH148=0,"--",IF(AH148&lt;='db fasce di rischio'!$B$4,'db fasce di rischio'!$A$2,IF(AH148&lt;='db fasce di rischio'!$D$4,'db fasce di rischio'!$C$2,IF(AH148&lt;='db fasce di rischio'!$F$4,'db fasce di rischio'!$E$2,IF(AH148&lt;='db fasce di rischio'!$H$4,'db fasce di rischio'!$G$2,"")))))</f>
        <v>--</v>
      </c>
      <c r="AH148" s="109">
        <f t="shared" si="44"/>
        <v>0</v>
      </c>
      <c r="AI148" s="108" t="str">
        <f t="shared" si="45"/>
        <v>--</v>
      </c>
      <c r="AJ148" s="28"/>
      <c r="AK148" s="28"/>
    </row>
    <row r="149" spans="1:37" ht="21" hidden="1" outlineLevel="1" x14ac:dyDescent="0.2">
      <c r="A149" s="161"/>
      <c r="B149" s="161"/>
      <c r="C149" s="24" t="s">
        <v>30</v>
      </c>
      <c r="D149" s="24" t="s">
        <v>30</v>
      </c>
      <c r="E149" s="24" t="s">
        <v>30</v>
      </c>
      <c r="F149" s="24" t="s">
        <v>30</v>
      </c>
      <c r="G149" s="152" t="str">
        <f t="shared" si="46"/>
        <v>--</v>
      </c>
      <c r="H149" s="109">
        <f t="shared" si="47"/>
        <v>0</v>
      </c>
      <c r="I149" s="25" t="s">
        <v>30</v>
      </c>
      <c r="J149" s="31" t="s">
        <v>30</v>
      </c>
      <c r="K149" s="82"/>
      <c r="L149" s="31"/>
      <c r="M149" s="24"/>
      <c r="N149" s="24"/>
      <c r="O149" s="24"/>
      <c r="P149" s="24"/>
      <c r="Q149" s="161"/>
      <c r="R149" s="105"/>
      <c r="S149" s="106"/>
      <c r="T149" s="106"/>
      <c r="U149" s="106"/>
      <c r="V149" s="105"/>
      <c r="W149" s="107">
        <f t="shared" si="48"/>
        <v>0</v>
      </c>
      <c r="X149" s="106"/>
      <c r="Y149" s="106"/>
      <c r="Z149" s="106"/>
      <c r="AA149" s="106"/>
      <c r="AB149" s="106"/>
      <c r="AC149" s="107">
        <f t="shared" si="49"/>
        <v>0</v>
      </c>
      <c r="AD149" s="108" t="str">
        <f>IF(AE149=0,"--",IF(AE149&lt;='[4]db fasce di rischio'!$B$4,'[4]db fasce di rischio'!$A$2,IF(AE149&lt;='[4]db fasce di rischio'!$D$4,'[4]db fasce di rischio'!$C$2,IF(AE149&lt;='[4]db fasce di rischio'!$F$4,'[4]db fasce di rischio'!$E$2,IF(AE149&lt;='[4]db fasce di rischio'!$H$4,'[4]db fasce di rischio'!$G$2,"")))))</f>
        <v>--</v>
      </c>
      <c r="AE149" s="109">
        <f t="shared" si="43"/>
        <v>0</v>
      </c>
      <c r="AF149" s="106"/>
      <c r="AG149" s="108" t="str">
        <f>IF(AH149=0,"--",IF(AH149&lt;='db fasce di rischio'!$B$4,'db fasce di rischio'!$A$2,IF(AH149&lt;='db fasce di rischio'!$D$4,'db fasce di rischio'!$C$2,IF(AH149&lt;='db fasce di rischio'!$F$4,'db fasce di rischio'!$E$2,IF(AH149&lt;='db fasce di rischio'!$H$4,'db fasce di rischio'!$G$2,"")))))</f>
        <v>--</v>
      </c>
      <c r="AH149" s="109">
        <f t="shared" si="44"/>
        <v>0</v>
      </c>
      <c r="AI149" s="108" t="str">
        <f t="shared" si="45"/>
        <v>--</v>
      </c>
      <c r="AJ149" s="28"/>
      <c r="AK149" s="28"/>
    </row>
    <row r="150" spans="1:37" ht="21" hidden="1" outlineLevel="1" x14ac:dyDescent="0.2">
      <c r="A150" s="161"/>
      <c r="B150" s="161"/>
      <c r="C150" s="24" t="s">
        <v>30</v>
      </c>
      <c r="D150" s="24" t="s">
        <v>30</v>
      </c>
      <c r="E150" s="24" t="s">
        <v>30</v>
      </c>
      <c r="F150" s="24" t="s">
        <v>30</v>
      </c>
      <c r="G150" s="152" t="str">
        <f t="shared" si="46"/>
        <v>--</v>
      </c>
      <c r="H150" s="109">
        <f t="shared" si="47"/>
        <v>0</v>
      </c>
      <c r="I150" s="25" t="s">
        <v>30</v>
      </c>
      <c r="J150" s="31" t="s">
        <v>30</v>
      </c>
      <c r="K150" s="82"/>
      <c r="L150" s="31"/>
      <c r="M150" s="24"/>
      <c r="N150" s="24"/>
      <c r="O150" s="24"/>
      <c r="P150" s="24"/>
      <c r="Q150" s="161"/>
      <c r="R150" s="105"/>
      <c r="S150" s="106"/>
      <c r="T150" s="106"/>
      <c r="U150" s="106"/>
      <c r="V150" s="105"/>
      <c r="W150" s="107">
        <f t="shared" si="48"/>
        <v>0</v>
      </c>
      <c r="X150" s="106"/>
      <c r="Y150" s="106"/>
      <c r="Z150" s="106"/>
      <c r="AA150" s="106"/>
      <c r="AB150" s="106"/>
      <c r="AC150" s="107">
        <f t="shared" si="49"/>
        <v>0</v>
      </c>
      <c r="AD150" s="108" t="str">
        <f>IF(AE150=0,"--",IF(AE150&lt;='[4]db fasce di rischio'!$B$4,'[4]db fasce di rischio'!$A$2,IF(AE150&lt;='[4]db fasce di rischio'!$D$4,'[4]db fasce di rischio'!$C$2,IF(AE150&lt;='[4]db fasce di rischio'!$F$4,'[4]db fasce di rischio'!$E$2,IF(AE150&lt;='[4]db fasce di rischio'!$H$4,'[4]db fasce di rischio'!$G$2,"")))))</f>
        <v>--</v>
      </c>
      <c r="AE150" s="109">
        <f t="shared" si="43"/>
        <v>0</v>
      </c>
      <c r="AF150" s="106"/>
      <c r="AG150" s="108" t="str">
        <f>IF(AH150=0,"--",IF(AH150&lt;='db fasce di rischio'!$B$4,'db fasce di rischio'!$A$2,IF(AH150&lt;='db fasce di rischio'!$D$4,'db fasce di rischio'!$C$2,IF(AH150&lt;='db fasce di rischio'!$F$4,'db fasce di rischio'!$E$2,IF(AH150&lt;='db fasce di rischio'!$H$4,'db fasce di rischio'!$G$2,"")))))</f>
        <v>--</v>
      </c>
      <c r="AH150" s="109">
        <f t="shared" si="44"/>
        <v>0</v>
      </c>
      <c r="AI150" s="108" t="str">
        <f t="shared" si="45"/>
        <v>--</v>
      </c>
      <c r="AJ150" s="28"/>
      <c r="AK150" s="28"/>
    </row>
    <row r="151" spans="1:37" ht="21" hidden="1" outlineLevel="1" x14ac:dyDescent="0.2">
      <c r="A151" s="161"/>
      <c r="B151" s="161"/>
      <c r="C151" s="24" t="s">
        <v>30</v>
      </c>
      <c r="D151" s="24" t="s">
        <v>30</v>
      </c>
      <c r="E151" s="24" t="s">
        <v>30</v>
      </c>
      <c r="F151" s="24" t="s">
        <v>30</v>
      </c>
      <c r="G151" s="152" t="str">
        <f t="shared" si="46"/>
        <v>--</v>
      </c>
      <c r="H151" s="109">
        <f t="shared" si="47"/>
        <v>0</v>
      </c>
      <c r="I151" s="25" t="s">
        <v>30</v>
      </c>
      <c r="J151" s="31" t="s">
        <v>30</v>
      </c>
      <c r="K151" s="82"/>
      <c r="L151" s="31"/>
      <c r="M151" s="24"/>
      <c r="N151" s="24"/>
      <c r="O151" s="24"/>
      <c r="P151" s="24"/>
      <c r="Q151" s="161"/>
      <c r="R151" s="105"/>
      <c r="S151" s="106"/>
      <c r="T151" s="106"/>
      <c r="U151" s="106"/>
      <c r="V151" s="105"/>
      <c r="W151" s="107">
        <f t="shared" si="48"/>
        <v>0</v>
      </c>
      <c r="X151" s="106"/>
      <c r="Y151" s="106"/>
      <c r="Z151" s="106"/>
      <c r="AA151" s="106"/>
      <c r="AB151" s="106"/>
      <c r="AC151" s="107">
        <f t="shared" si="49"/>
        <v>0</v>
      </c>
      <c r="AD151" s="108" t="str">
        <f>IF(AE151=0,"--",IF(AE151&lt;='[4]db fasce di rischio'!$B$4,'[4]db fasce di rischio'!$A$2,IF(AE151&lt;='[4]db fasce di rischio'!$D$4,'[4]db fasce di rischio'!$C$2,IF(AE151&lt;='[4]db fasce di rischio'!$F$4,'[4]db fasce di rischio'!$E$2,IF(AE151&lt;='[4]db fasce di rischio'!$H$4,'[4]db fasce di rischio'!$G$2,"")))))</f>
        <v>--</v>
      </c>
      <c r="AE151" s="109">
        <f t="shared" si="43"/>
        <v>0</v>
      </c>
      <c r="AF151" s="106"/>
      <c r="AG151" s="108" t="str">
        <f>IF(AH151=0,"--",IF(AH151&lt;='db fasce di rischio'!$B$4,'db fasce di rischio'!$A$2,IF(AH151&lt;='db fasce di rischio'!$D$4,'db fasce di rischio'!$C$2,IF(AH151&lt;='db fasce di rischio'!$F$4,'db fasce di rischio'!$E$2,IF(AH151&lt;='db fasce di rischio'!$H$4,'db fasce di rischio'!$G$2,"")))))</f>
        <v>--</v>
      </c>
      <c r="AH151" s="109">
        <f t="shared" si="44"/>
        <v>0</v>
      </c>
      <c r="AI151" s="108" t="str">
        <f t="shared" si="45"/>
        <v>--</v>
      </c>
      <c r="AJ151" s="28"/>
      <c r="AK151" s="28"/>
    </row>
    <row r="152" spans="1:37" ht="21" hidden="1" outlineLevel="1" x14ac:dyDescent="0.2">
      <c r="A152" s="161"/>
      <c r="B152" s="161"/>
      <c r="C152" s="24" t="s">
        <v>30</v>
      </c>
      <c r="D152" s="24" t="s">
        <v>30</v>
      </c>
      <c r="E152" s="24" t="s">
        <v>30</v>
      </c>
      <c r="F152" s="24" t="s">
        <v>30</v>
      </c>
      <c r="G152" s="152" t="str">
        <f t="shared" si="46"/>
        <v>--</v>
      </c>
      <c r="H152" s="109">
        <f t="shared" si="47"/>
        <v>0</v>
      </c>
      <c r="I152" s="25" t="s">
        <v>30</v>
      </c>
      <c r="J152" s="31" t="s">
        <v>30</v>
      </c>
      <c r="K152" s="82"/>
      <c r="L152" s="31"/>
      <c r="M152" s="24"/>
      <c r="N152" s="24"/>
      <c r="O152" s="24"/>
      <c r="P152" s="24"/>
      <c r="Q152" s="161"/>
      <c r="R152" s="105"/>
      <c r="S152" s="106"/>
      <c r="T152" s="106"/>
      <c r="U152" s="106"/>
      <c r="V152" s="105"/>
      <c r="W152" s="107">
        <f t="shared" si="48"/>
        <v>0</v>
      </c>
      <c r="X152" s="106"/>
      <c r="Y152" s="106"/>
      <c r="Z152" s="106"/>
      <c r="AA152" s="106"/>
      <c r="AB152" s="106"/>
      <c r="AC152" s="107">
        <f t="shared" si="49"/>
        <v>0</v>
      </c>
      <c r="AD152" s="108" t="str">
        <f>IF(AE152=0,"--",IF(AE152&lt;='[4]db fasce di rischio'!$B$4,'[4]db fasce di rischio'!$A$2,IF(AE152&lt;='[4]db fasce di rischio'!$D$4,'[4]db fasce di rischio'!$C$2,IF(AE152&lt;='[4]db fasce di rischio'!$F$4,'[4]db fasce di rischio'!$E$2,IF(AE152&lt;='[4]db fasce di rischio'!$H$4,'[4]db fasce di rischio'!$G$2,"")))))</f>
        <v>--</v>
      </c>
      <c r="AE152" s="109">
        <f t="shared" si="43"/>
        <v>0</v>
      </c>
      <c r="AF152" s="106"/>
      <c r="AG152" s="108" t="str">
        <f>IF(AH152=0,"--",IF(AH152&lt;='db fasce di rischio'!$B$4,'db fasce di rischio'!$A$2,IF(AH152&lt;='db fasce di rischio'!$D$4,'db fasce di rischio'!$C$2,IF(AH152&lt;='db fasce di rischio'!$F$4,'db fasce di rischio'!$E$2,IF(AH152&lt;='db fasce di rischio'!$H$4,'db fasce di rischio'!$G$2,"")))))</f>
        <v>--</v>
      </c>
      <c r="AH152" s="109">
        <f t="shared" si="44"/>
        <v>0</v>
      </c>
      <c r="AI152" s="108" t="str">
        <f t="shared" si="45"/>
        <v>--</v>
      </c>
      <c r="AJ152" s="28"/>
      <c r="AK152" s="28"/>
    </row>
    <row r="153" spans="1:37" ht="21" hidden="1" outlineLevel="1" x14ac:dyDescent="0.2">
      <c r="A153" s="161"/>
      <c r="B153" s="161"/>
      <c r="C153" s="24" t="s">
        <v>30</v>
      </c>
      <c r="D153" s="24" t="s">
        <v>30</v>
      </c>
      <c r="E153" s="24" t="s">
        <v>30</v>
      </c>
      <c r="F153" s="24" t="s">
        <v>30</v>
      </c>
      <c r="G153" s="152" t="str">
        <f t="shared" si="46"/>
        <v>--</v>
      </c>
      <c r="H153" s="109">
        <f t="shared" si="47"/>
        <v>0</v>
      </c>
      <c r="I153" s="25" t="s">
        <v>30</v>
      </c>
      <c r="J153" s="31" t="s">
        <v>30</v>
      </c>
      <c r="K153" s="83"/>
      <c r="L153" s="31"/>
      <c r="M153" s="24"/>
      <c r="N153" s="24"/>
      <c r="O153" s="24"/>
      <c r="P153" s="24"/>
      <c r="Q153" s="161"/>
      <c r="R153" s="105"/>
      <c r="S153" s="106"/>
      <c r="T153" s="106"/>
      <c r="U153" s="106"/>
      <c r="V153" s="105"/>
      <c r="W153" s="107">
        <f t="shared" si="48"/>
        <v>0</v>
      </c>
      <c r="X153" s="106"/>
      <c r="Y153" s="106"/>
      <c r="Z153" s="106"/>
      <c r="AA153" s="106"/>
      <c r="AB153" s="106"/>
      <c r="AC153" s="107">
        <f t="shared" si="49"/>
        <v>0</v>
      </c>
      <c r="AD153" s="108" t="str">
        <f>IF(AE153=0,"--",IF(AE153&lt;='[4]db fasce di rischio'!$B$4,'[4]db fasce di rischio'!$A$2,IF(AE153&lt;='[4]db fasce di rischio'!$D$4,'[4]db fasce di rischio'!$C$2,IF(AE153&lt;='[4]db fasce di rischio'!$F$4,'[4]db fasce di rischio'!$E$2,IF(AE153&lt;='[4]db fasce di rischio'!$H$4,'[4]db fasce di rischio'!$G$2,"")))))</f>
        <v>--</v>
      </c>
      <c r="AE153" s="109">
        <f t="shared" si="43"/>
        <v>0</v>
      </c>
      <c r="AF153" s="106"/>
      <c r="AG153" s="108" t="str">
        <f>IF(AH153=0,"--",IF(AH153&lt;='db fasce di rischio'!$B$4,'db fasce di rischio'!$A$2,IF(AH153&lt;='db fasce di rischio'!$D$4,'db fasce di rischio'!$C$2,IF(AH153&lt;='db fasce di rischio'!$F$4,'db fasce di rischio'!$E$2,IF(AH153&lt;='db fasce di rischio'!$H$4,'db fasce di rischio'!$G$2,"")))))</f>
        <v>--</v>
      </c>
      <c r="AH153" s="109">
        <f t="shared" si="44"/>
        <v>0</v>
      </c>
      <c r="AI153" s="108" t="str">
        <f t="shared" si="45"/>
        <v>--</v>
      </c>
      <c r="AJ153" s="28"/>
      <c r="AK153" s="28"/>
    </row>
    <row r="154" spans="1:37" ht="21" hidden="1" outlineLevel="1" x14ac:dyDescent="0.2">
      <c r="A154" s="161"/>
      <c r="B154" s="161"/>
      <c r="C154" s="24" t="s">
        <v>30</v>
      </c>
      <c r="D154" s="24" t="s">
        <v>30</v>
      </c>
      <c r="E154" s="24" t="s">
        <v>30</v>
      </c>
      <c r="F154" s="24" t="s">
        <v>30</v>
      </c>
      <c r="G154" s="152" t="str">
        <f t="shared" si="46"/>
        <v>--</v>
      </c>
      <c r="H154" s="109">
        <f t="shared" si="47"/>
        <v>0</v>
      </c>
      <c r="I154" s="25" t="s">
        <v>30</v>
      </c>
      <c r="J154" s="31" t="s">
        <v>30</v>
      </c>
      <c r="K154" s="83"/>
      <c r="L154" s="31"/>
      <c r="M154" s="24"/>
      <c r="N154" s="24"/>
      <c r="O154" s="24"/>
      <c r="P154" s="24"/>
      <c r="Q154" s="161"/>
      <c r="R154" s="105"/>
      <c r="S154" s="106"/>
      <c r="T154" s="106"/>
      <c r="U154" s="106"/>
      <c r="V154" s="105"/>
      <c r="W154" s="107">
        <f t="shared" si="48"/>
        <v>0</v>
      </c>
      <c r="X154" s="106"/>
      <c r="Y154" s="106"/>
      <c r="Z154" s="106"/>
      <c r="AA154" s="106"/>
      <c r="AB154" s="106"/>
      <c r="AC154" s="107">
        <f t="shared" si="49"/>
        <v>0</v>
      </c>
      <c r="AD154" s="108" t="str">
        <f>IF(AE154=0,"--",IF(AE154&lt;='[4]db fasce di rischio'!$B$4,'[4]db fasce di rischio'!$A$2,IF(AE154&lt;='[4]db fasce di rischio'!$D$4,'[4]db fasce di rischio'!$C$2,IF(AE154&lt;='[4]db fasce di rischio'!$F$4,'[4]db fasce di rischio'!$E$2,IF(AE154&lt;='[4]db fasce di rischio'!$H$4,'[4]db fasce di rischio'!$G$2,"")))))</f>
        <v>--</v>
      </c>
      <c r="AE154" s="109">
        <f t="shared" si="43"/>
        <v>0</v>
      </c>
      <c r="AF154" s="106"/>
      <c r="AG154" s="108" t="str">
        <f>IF(AH154=0,"--",IF(AH154&lt;='db fasce di rischio'!$B$4,'db fasce di rischio'!$A$2,IF(AH154&lt;='db fasce di rischio'!$D$4,'db fasce di rischio'!$C$2,IF(AH154&lt;='db fasce di rischio'!$F$4,'db fasce di rischio'!$E$2,IF(AH154&lt;='db fasce di rischio'!$H$4,'db fasce di rischio'!$G$2,"")))))</f>
        <v>--</v>
      </c>
      <c r="AH154" s="109">
        <f t="shared" si="44"/>
        <v>0</v>
      </c>
      <c r="AI154" s="108" t="str">
        <f t="shared" si="45"/>
        <v>--</v>
      </c>
      <c r="AJ154" s="28"/>
      <c r="AK154" s="28"/>
    </row>
    <row r="155" spans="1:37" ht="21" hidden="1" outlineLevel="1" x14ac:dyDescent="0.2">
      <c r="A155" s="161"/>
      <c r="B155" s="161"/>
      <c r="C155" s="24" t="s">
        <v>30</v>
      </c>
      <c r="D155" s="24" t="s">
        <v>30</v>
      </c>
      <c r="E155" s="24" t="s">
        <v>30</v>
      </c>
      <c r="F155" s="24" t="s">
        <v>30</v>
      </c>
      <c r="G155" s="152" t="str">
        <f t="shared" si="46"/>
        <v>--</v>
      </c>
      <c r="H155" s="109">
        <f t="shared" si="47"/>
        <v>0</v>
      </c>
      <c r="I155" s="25" t="s">
        <v>30</v>
      </c>
      <c r="J155" s="31" t="s">
        <v>30</v>
      </c>
      <c r="K155" s="83"/>
      <c r="L155" s="31"/>
      <c r="M155" s="24"/>
      <c r="N155" s="24"/>
      <c r="O155" s="24"/>
      <c r="P155" s="24"/>
      <c r="Q155" s="161"/>
      <c r="R155" s="105"/>
      <c r="S155" s="106"/>
      <c r="T155" s="106"/>
      <c r="U155" s="106"/>
      <c r="V155" s="105"/>
      <c r="W155" s="107">
        <f t="shared" si="48"/>
        <v>0</v>
      </c>
      <c r="X155" s="106"/>
      <c r="Y155" s="106"/>
      <c r="Z155" s="106"/>
      <c r="AA155" s="106"/>
      <c r="AB155" s="106"/>
      <c r="AC155" s="107">
        <f t="shared" si="49"/>
        <v>0</v>
      </c>
      <c r="AD155" s="108" t="str">
        <f>IF(AE155=0,"--",IF(AE155&lt;='[4]db fasce di rischio'!$B$4,'[4]db fasce di rischio'!$A$2,IF(AE155&lt;='[4]db fasce di rischio'!$D$4,'[4]db fasce di rischio'!$C$2,IF(AE155&lt;='[4]db fasce di rischio'!$F$4,'[4]db fasce di rischio'!$E$2,IF(AE155&lt;='[4]db fasce di rischio'!$H$4,'[4]db fasce di rischio'!$G$2,"")))))</f>
        <v>--</v>
      </c>
      <c r="AE155" s="109">
        <f t="shared" si="43"/>
        <v>0</v>
      </c>
      <c r="AF155" s="106"/>
      <c r="AG155" s="108" t="str">
        <f>IF(AH155=0,"--",IF(AH155&lt;='db fasce di rischio'!$B$4,'db fasce di rischio'!$A$2,IF(AH155&lt;='db fasce di rischio'!$D$4,'db fasce di rischio'!$C$2,IF(AH155&lt;='db fasce di rischio'!$F$4,'db fasce di rischio'!$E$2,IF(AH155&lt;='db fasce di rischio'!$H$4,'db fasce di rischio'!$G$2,"")))))</f>
        <v>--</v>
      </c>
      <c r="AH155" s="109">
        <f t="shared" si="44"/>
        <v>0</v>
      </c>
      <c r="AI155" s="108" t="str">
        <f t="shared" si="45"/>
        <v>--</v>
      </c>
      <c r="AJ155" s="28"/>
      <c r="AK155" s="28"/>
    </row>
    <row r="156" spans="1:37" ht="21" hidden="1" outlineLevel="1" x14ac:dyDescent="0.2">
      <c r="A156" s="161"/>
      <c r="B156" s="161"/>
      <c r="C156" s="24" t="s">
        <v>30</v>
      </c>
      <c r="D156" s="24" t="s">
        <v>30</v>
      </c>
      <c r="E156" s="24" t="s">
        <v>30</v>
      </c>
      <c r="F156" s="24" t="s">
        <v>30</v>
      </c>
      <c r="G156" s="152" t="str">
        <f t="shared" si="46"/>
        <v>--</v>
      </c>
      <c r="H156" s="109">
        <f t="shared" si="47"/>
        <v>0</v>
      </c>
      <c r="I156" s="25" t="s">
        <v>30</v>
      </c>
      <c r="J156" s="31" t="s">
        <v>30</v>
      </c>
      <c r="K156" s="83"/>
      <c r="L156" s="31"/>
      <c r="M156" s="24"/>
      <c r="N156" s="24"/>
      <c r="O156" s="24"/>
      <c r="P156" s="24"/>
      <c r="Q156" s="161"/>
      <c r="R156" s="105"/>
      <c r="S156" s="106"/>
      <c r="T156" s="106"/>
      <c r="U156" s="106"/>
      <c r="V156" s="105"/>
      <c r="W156" s="107">
        <f t="shared" si="48"/>
        <v>0</v>
      </c>
      <c r="X156" s="106"/>
      <c r="Y156" s="106"/>
      <c r="Z156" s="106"/>
      <c r="AA156" s="106"/>
      <c r="AB156" s="106"/>
      <c r="AC156" s="107">
        <f t="shared" si="49"/>
        <v>0</v>
      </c>
      <c r="AD156" s="108" t="str">
        <f>IF(AE156=0,"--",IF(AE156&lt;='[4]db fasce di rischio'!$B$4,'[4]db fasce di rischio'!$A$2,IF(AE156&lt;='[4]db fasce di rischio'!$D$4,'[4]db fasce di rischio'!$C$2,IF(AE156&lt;='[4]db fasce di rischio'!$F$4,'[4]db fasce di rischio'!$E$2,IF(AE156&lt;='[4]db fasce di rischio'!$H$4,'[4]db fasce di rischio'!$G$2,"")))))</f>
        <v>--</v>
      </c>
      <c r="AE156" s="109">
        <f t="shared" si="43"/>
        <v>0</v>
      </c>
      <c r="AF156" s="106"/>
      <c r="AG156" s="108" t="str">
        <f>IF(AH156=0,"--",IF(AH156&lt;='db fasce di rischio'!$B$4,'db fasce di rischio'!$A$2,IF(AH156&lt;='db fasce di rischio'!$D$4,'db fasce di rischio'!$C$2,IF(AH156&lt;='db fasce di rischio'!$F$4,'db fasce di rischio'!$E$2,IF(AH156&lt;='db fasce di rischio'!$H$4,'db fasce di rischio'!$G$2,"")))))</f>
        <v>--</v>
      </c>
      <c r="AH156" s="109">
        <f t="shared" si="44"/>
        <v>0</v>
      </c>
      <c r="AI156" s="108" t="str">
        <f t="shared" si="45"/>
        <v>--</v>
      </c>
      <c r="AJ156" s="28"/>
      <c r="AK156" s="28"/>
    </row>
    <row r="157" spans="1:37" ht="21" hidden="1" outlineLevel="1" x14ac:dyDescent="0.2">
      <c r="A157" s="161"/>
      <c r="B157" s="161"/>
      <c r="C157" s="24" t="s">
        <v>30</v>
      </c>
      <c r="D157" s="24" t="s">
        <v>30</v>
      </c>
      <c r="E157" s="24" t="s">
        <v>30</v>
      </c>
      <c r="F157" s="24" t="s">
        <v>30</v>
      </c>
      <c r="G157" s="152" t="str">
        <f t="shared" si="46"/>
        <v>--</v>
      </c>
      <c r="H157" s="109">
        <f t="shared" si="47"/>
        <v>0</v>
      </c>
      <c r="I157" s="25" t="s">
        <v>30</v>
      </c>
      <c r="J157" s="31" t="s">
        <v>30</v>
      </c>
      <c r="K157" s="82"/>
      <c r="L157" s="31"/>
      <c r="M157" s="24"/>
      <c r="N157" s="24"/>
      <c r="O157" s="24"/>
      <c r="P157" s="24"/>
      <c r="Q157" s="161"/>
      <c r="R157" s="105"/>
      <c r="S157" s="106"/>
      <c r="T157" s="106"/>
      <c r="U157" s="106"/>
      <c r="V157" s="105"/>
      <c r="W157" s="107">
        <f t="shared" si="48"/>
        <v>0</v>
      </c>
      <c r="X157" s="106"/>
      <c r="Y157" s="106"/>
      <c r="Z157" s="106"/>
      <c r="AA157" s="106"/>
      <c r="AB157" s="106"/>
      <c r="AC157" s="107">
        <f t="shared" si="49"/>
        <v>0</v>
      </c>
      <c r="AD157" s="108" t="str">
        <f>IF(AE157=0,"--",IF(AE157&lt;='[4]db fasce di rischio'!$B$4,'[4]db fasce di rischio'!$A$2,IF(AE157&lt;='[4]db fasce di rischio'!$D$4,'[4]db fasce di rischio'!$C$2,IF(AE157&lt;='[4]db fasce di rischio'!$F$4,'[4]db fasce di rischio'!$E$2,IF(AE157&lt;='[4]db fasce di rischio'!$H$4,'[4]db fasce di rischio'!$G$2,"")))))</f>
        <v>--</v>
      </c>
      <c r="AE157" s="109">
        <f t="shared" si="43"/>
        <v>0</v>
      </c>
      <c r="AF157" s="106"/>
      <c r="AG157" s="108" t="str">
        <f>IF(AH157=0,"--",IF(AH157&lt;='db fasce di rischio'!$B$4,'db fasce di rischio'!$A$2,IF(AH157&lt;='db fasce di rischio'!$D$4,'db fasce di rischio'!$C$2,IF(AH157&lt;='db fasce di rischio'!$F$4,'db fasce di rischio'!$E$2,IF(AH157&lt;='db fasce di rischio'!$H$4,'db fasce di rischio'!$G$2,"")))))</f>
        <v>--</v>
      </c>
      <c r="AH157" s="109">
        <f t="shared" si="44"/>
        <v>0</v>
      </c>
      <c r="AI157" s="108" t="str">
        <f t="shared" si="45"/>
        <v>--</v>
      </c>
      <c r="AJ157" s="28"/>
      <c r="AK157" s="28"/>
    </row>
    <row r="158" spans="1:37" ht="21" hidden="1" outlineLevel="1" x14ac:dyDescent="0.2">
      <c r="A158" s="161"/>
      <c r="B158" s="161"/>
      <c r="C158" s="24" t="s">
        <v>30</v>
      </c>
      <c r="D158" s="24" t="s">
        <v>30</v>
      </c>
      <c r="E158" s="24" t="s">
        <v>30</v>
      </c>
      <c r="F158" s="24" t="s">
        <v>30</v>
      </c>
      <c r="G158" s="152" t="str">
        <f t="shared" si="46"/>
        <v>--</v>
      </c>
      <c r="H158" s="109">
        <f t="shared" si="47"/>
        <v>0</v>
      </c>
      <c r="I158" s="25" t="s">
        <v>30</v>
      </c>
      <c r="J158" s="31" t="s">
        <v>30</v>
      </c>
      <c r="K158" s="82"/>
      <c r="L158" s="31"/>
      <c r="M158" s="24"/>
      <c r="N158" s="24"/>
      <c r="O158" s="24"/>
      <c r="P158" s="26"/>
      <c r="Q158" s="161"/>
      <c r="R158" s="105"/>
      <c r="S158" s="106"/>
      <c r="T158" s="106"/>
      <c r="U158" s="106"/>
      <c r="V158" s="105"/>
      <c r="W158" s="107">
        <f t="shared" si="48"/>
        <v>0</v>
      </c>
      <c r="X158" s="106"/>
      <c r="Y158" s="106"/>
      <c r="Z158" s="106"/>
      <c r="AA158" s="106"/>
      <c r="AB158" s="106"/>
      <c r="AC158" s="107">
        <f t="shared" si="49"/>
        <v>0</v>
      </c>
      <c r="AD158" s="108" t="str">
        <f>IF(AE158=0,"--",IF(AE158&lt;='[4]db fasce di rischio'!$B$4,'[4]db fasce di rischio'!$A$2,IF(AE158&lt;='[4]db fasce di rischio'!$D$4,'[4]db fasce di rischio'!$C$2,IF(AE158&lt;='[4]db fasce di rischio'!$F$4,'[4]db fasce di rischio'!$E$2,IF(AE158&lt;='[4]db fasce di rischio'!$H$4,'[4]db fasce di rischio'!$G$2,"")))))</f>
        <v>--</v>
      </c>
      <c r="AE158" s="109">
        <f t="shared" si="43"/>
        <v>0</v>
      </c>
      <c r="AF158" s="106"/>
      <c r="AG158" s="108" t="str">
        <f>IF(AH158=0,"--",IF(AH158&lt;='db fasce di rischio'!$B$4,'db fasce di rischio'!$A$2,IF(AH158&lt;='db fasce di rischio'!$D$4,'db fasce di rischio'!$C$2,IF(AH158&lt;='db fasce di rischio'!$F$4,'db fasce di rischio'!$E$2,IF(AH158&lt;='db fasce di rischio'!$H$4,'db fasce di rischio'!$G$2,"")))))</f>
        <v>--</v>
      </c>
      <c r="AH158" s="109">
        <f t="shared" si="44"/>
        <v>0</v>
      </c>
      <c r="AI158" s="108" t="str">
        <f t="shared" si="45"/>
        <v>--</v>
      </c>
      <c r="AJ158" s="28"/>
      <c r="AK158" s="28"/>
    </row>
    <row r="159" spans="1:37" ht="21" hidden="1" outlineLevel="1" x14ac:dyDescent="0.2">
      <c r="A159" s="161"/>
      <c r="B159" s="161"/>
      <c r="C159" s="24" t="s">
        <v>30</v>
      </c>
      <c r="D159" s="24" t="s">
        <v>30</v>
      </c>
      <c r="E159" s="24" t="s">
        <v>30</v>
      </c>
      <c r="F159" s="24" t="s">
        <v>30</v>
      </c>
      <c r="G159" s="152" t="str">
        <f t="shared" si="46"/>
        <v>--</v>
      </c>
      <c r="H159" s="109">
        <f t="shared" si="47"/>
        <v>0</v>
      </c>
      <c r="I159" s="25" t="s">
        <v>30</v>
      </c>
      <c r="J159" s="31" t="s">
        <v>30</v>
      </c>
      <c r="K159" s="82"/>
      <c r="L159" s="31"/>
      <c r="M159" s="24"/>
      <c r="N159" s="24"/>
      <c r="O159" s="24"/>
      <c r="P159" s="27"/>
      <c r="Q159" s="161"/>
      <c r="R159" s="105"/>
      <c r="S159" s="106"/>
      <c r="T159" s="106"/>
      <c r="U159" s="106"/>
      <c r="V159" s="105"/>
      <c r="W159" s="107">
        <f t="shared" si="48"/>
        <v>0</v>
      </c>
      <c r="X159" s="106"/>
      <c r="Y159" s="106"/>
      <c r="Z159" s="106"/>
      <c r="AA159" s="106"/>
      <c r="AB159" s="106"/>
      <c r="AC159" s="107">
        <f t="shared" si="49"/>
        <v>0</v>
      </c>
      <c r="AD159" s="108" t="str">
        <f>IF(AE159=0,"--",IF(AE159&lt;='[4]db fasce di rischio'!$B$4,'[4]db fasce di rischio'!$A$2,IF(AE159&lt;='[4]db fasce di rischio'!$D$4,'[4]db fasce di rischio'!$C$2,IF(AE159&lt;='[4]db fasce di rischio'!$F$4,'[4]db fasce di rischio'!$E$2,IF(AE159&lt;='[4]db fasce di rischio'!$H$4,'[4]db fasce di rischio'!$G$2,"")))))</f>
        <v>--</v>
      </c>
      <c r="AE159" s="109">
        <f t="shared" si="43"/>
        <v>0</v>
      </c>
      <c r="AF159" s="106"/>
      <c r="AG159" s="108" t="str">
        <f>IF(AH159=0,"--",IF(AH159&lt;='db fasce di rischio'!$B$4,'db fasce di rischio'!$A$2,IF(AH159&lt;='db fasce di rischio'!$D$4,'db fasce di rischio'!$C$2,IF(AH159&lt;='db fasce di rischio'!$F$4,'db fasce di rischio'!$E$2,IF(AH159&lt;='db fasce di rischio'!$H$4,'db fasce di rischio'!$G$2,"")))))</f>
        <v>--</v>
      </c>
      <c r="AH159" s="109">
        <f t="shared" si="44"/>
        <v>0</v>
      </c>
      <c r="AI159" s="108" t="str">
        <f t="shared" si="45"/>
        <v>--</v>
      </c>
      <c r="AJ159" s="28"/>
      <c r="AK159" s="28"/>
    </row>
    <row r="160" spans="1:37" ht="21" collapsed="1" x14ac:dyDescent="0.2">
      <c r="A160" s="160"/>
      <c r="B160" s="160"/>
      <c r="C160" s="87"/>
      <c r="D160" s="87"/>
      <c r="E160" s="87"/>
      <c r="F160" s="87"/>
      <c r="G160" s="87"/>
      <c r="H160" s="87"/>
      <c r="I160" s="87"/>
      <c r="J160" s="87"/>
      <c r="K160" s="168"/>
      <c r="L160" s="87"/>
      <c r="M160" s="87"/>
      <c r="N160" s="87"/>
      <c r="O160" s="87"/>
      <c r="P160" s="87"/>
      <c r="Q160" s="160"/>
      <c r="R160" s="28"/>
      <c r="S160" s="28"/>
      <c r="T160" s="28"/>
      <c r="U160" s="28"/>
      <c r="V160" s="28"/>
      <c r="W160" s="28"/>
      <c r="X160" s="28"/>
      <c r="Y160" s="28"/>
      <c r="Z160" s="28"/>
      <c r="AA160" s="28"/>
      <c r="AB160" s="28"/>
      <c r="AC160" s="28"/>
      <c r="AD160" s="28"/>
      <c r="AE160" s="28"/>
      <c r="AF160" s="28"/>
      <c r="AG160" s="28"/>
      <c r="AH160" s="28"/>
      <c r="AI160" s="28"/>
      <c r="AJ160" s="28"/>
      <c r="AK160" s="28"/>
    </row>
    <row r="161" spans="1:37" ht="90.6" customHeight="1" x14ac:dyDescent="0.2">
      <c r="A161" s="29"/>
      <c r="B161" s="29"/>
      <c r="C161" s="30" t="s">
        <v>665</v>
      </c>
      <c r="D161" s="30"/>
      <c r="E161" s="28"/>
      <c r="F161" s="28"/>
      <c r="G161" s="28"/>
      <c r="H161" s="28"/>
      <c r="I161" s="28"/>
      <c r="J161" s="28"/>
      <c r="K161" s="80"/>
      <c r="L161" s="28"/>
      <c r="M161" s="28"/>
      <c r="N161" s="28"/>
      <c r="O161" s="79" t="s">
        <v>6</v>
      </c>
      <c r="P161" s="79" t="s">
        <v>666</v>
      </c>
      <c r="Q161" s="28"/>
      <c r="R161" s="192" t="str">
        <f>'Val testo - PNA 2019'!$A$4</f>
        <v>Livello di interesse “esterno”(1.1)</v>
      </c>
      <c r="S161" s="192" t="str">
        <f>'Val testo - PNA 2019'!$A$12</f>
        <v>Grado di discrezionalità del decisore interno alla PA rispetto al processo (1.2)</v>
      </c>
      <c r="T161" s="192" t="str">
        <f>'Val testo - PNA 2019'!$A$20</f>
        <v>Manifestazione di eventi corruttivi o di maladministration in passato (1.3)</v>
      </c>
      <c r="U161" s="192" t="str">
        <f>'Val testo - PNA 2019'!$A$28</f>
        <v>Complessità/opacità del processo decisionale (1.4)</v>
      </c>
      <c r="V161" s="192" t="str">
        <f>'Val testo - PNA 2019'!$A$36</f>
        <v>Livello di collaborazione del responsabile del processo (1.5)</v>
      </c>
      <c r="W161" s="193" t="s">
        <v>1276</v>
      </c>
      <c r="X161" s="192" t="str">
        <f>'Val testo - PNA 2019'!$A$46</f>
        <v>Impatto organizzativo (2.1)</v>
      </c>
      <c r="Y161" s="192" t="str">
        <f>'Val testo - PNA 2019'!$A$54</f>
        <v>Impatto derivante dalla definizione dei ruoli/responsabilità (2.2)</v>
      </c>
      <c r="Z161" s="192" t="str">
        <f>'Val testo - PNA 2019'!$A$62</f>
        <v>Impatto economico (2.3)</v>
      </c>
      <c r="AA161" s="192" t="str">
        <f>'Val testo - PNA 2019'!$A$70</f>
        <v>Impatto reputazionale (2.4)</v>
      </c>
      <c r="AB161" s="192" t="str">
        <f>'Val testo - PNA 2019'!$A$78</f>
        <v>Impatto organizzativo, economico e sull'immagine (2.5)</v>
      </c>
      <c r="AC161" s="193" t="s">
        <v>1276</v>
      </c>
      <c r="AD161" s="194" t="s">
        <v>1277</v>
      </c>
      <c r="AE161" s="194" t="s">
        <v>1278</v>
      </c>
      <c r="AF161" s="174" t="s">
        <v>1382</v>
      </c>
      <c r="AG161" s="173" t="s">
        <v>1303</v>
      </c>
      <c r="AH161" s="173" t="s">
        <v>1304</v>
      </c>
      <c r="AI161" s="175" t="s">
        <v>1387</v>
      </c>
      <c r="AJ161" s="28"/>
      <c r="AK161" s="28"/>
    </row>
    <row r="162" spans="1:37" ht="30.6" customHeight="1" x14ac:dyDescent="0.2">
      <c r="A162" s="160"/>
      <c r="B162" s="160">
        <v>8</v>
      </c>
      <c r="C162" s="265" t="s">
        <v>1257</v>
      </c>
      <c r="D162" s="266"/>
      <c r="E162" s="267"/>
      <c r="F162" s="270"/>
      <c r="G162" s="270"/>
      <c r="H162" s="270"/>
      <c r="I162" s="270"/>
      <c r="J162" s="45" t="s">
        <v>11</v>
      </c>
      <c r="K162" s="271" t="s">
        <v>3</v>
      </c>
      <c r="L162" s="271"/>
      <c r="M162" s="37"/>
      <c r="N162" s="153" t="s">
        <v>667</v>
      </c>
      <c r="O162" s="154" t="str">
        <f>IF(P162=0,"--",IF(P162&lt;='db fasce di rischio'!$B$4,'db fasce di rischio'!$A$2,IF(P162&lt;='db fasce di rischio'!$D$4,'db fasce di rischio'!$C$2,IF(P162&lt;='db fasce di rischio'!$F$4,'db fasce di rischio'!$E$2,IF(P162&lt;='db fasce di rischio'!$H$4,'db fasce di rischio'!$G$2,"")))))</f>
        <v>--</v>
      </c>
      <c r="P162" s="155">
        <f>IF(AH162=0,MAX(AH162:AH180),AH162)</f>
        <v>0</v>
      </c>
      <c r="Q162" s="160"/>
      <c r="R162" s="105"/>
      <c r="S162" s="106"/>
      <c r="T162" s="106"/>
      <c r="U162" s="106"/>
      <c r="V162" s="105"/>
      <c r="W162" s="107">
        <f>SUM(R162:V162)/5</f>
        <v>0</v>
      </c>
      <c r="X162" s="106"/>
      <c r="Y162" s="106"/>
      <c r="Z162" s="106"/>
      <c r="AA162" s="106"/>
      <c r="AB162" s="106"/>
      <c r="AC162" s="107">
        <f>SUM(X162:AB162)/5</f>
        <v>0</v>
      </c>
      <c r="AD162" s="108" t="str">
        <f>IF(AE162=0,"--",IF(AE162&lt;='[4]db fasce di rischio'!$B$4,'[4]db fasce di rischio'!$A$2,IF(AE162&lt;='[4]db fasce di rischio'!$D$4,'[4]db fasce di rischio'!$C$2,IF(AE162&lt;='[4]db fasce di rischio'!$F$4,'[4]db fasce di rischio'!$E$2,IF(AE162&lt;='[4]db fasce di rischio'!$H$4,'[4]db fasce di rischio'!$G$2,"")))))</f>
        <v>--</v>
      </c>
      <c r="AE162" s="109">
        <f>W162*AC162</f>
        <v>0</v>
      </c>
      <c r="AF162" s="106"/>
      <c r="AG162" s="108" t="str">
        <f>IF(AH162=0,"--",IF(AH162&lt;='db fasce di rischio'!$B$4,'db fasce di rischio'!$A$2,IF(AH162&lt;='db fasce di rischio'!$D$4,'db fasce di rischio'!$C$2,IF(AH162&lt;='db fasce di rischio'!$F$4,'db fasce di rischio'!$E$2,IF(AH162&lt;='db fasce di rischio'!$H$4,'db fasce di rischio'!$G$2,"")))))</f>
        <v>--</v>
      </c>
      <c r="AH162" s="109">
        <f>IF(MAX(AH166:AH180)&gt;(AF162*AE162),MAX(AH166:AH180),AF162*AE162)</f>
        <v>0</v>
      </c>
      <c r="AI162" s="108" t="str">
        <f>AG162</f>
        <v>--</v>
      </c>
      <c r="AJ162" s="28"/>
      <c r="AK162" s="28"/>
    </row>
    <row r="163" spans="1:37" ht="59.45" customHeight="1" x14ac:dyDescent="0.2">
      <c r="A163" s="160"/>
      <c r="B163" s="160"/>
      <c r="C163" s="268"/>
      <c r="D163" s="269"/>
      <c r="E163" s="269"/>
      <c r="F163" s="164"/>
      <c r="G163" s="164"/>
      <c r="H163" s="164"/>
      <c r="I163" s="164"/>
      <c r="J163" s="164"/>
      <c r="K163" s="164"/>
      <c r="L163" s="164"/>
      <c r="M163" s="165"/>
      <c r="N163" s="272" t="s">
        <v>1302</v>
      </c>
      <c r="O163" s="272"/>
      <c r="P163" s="272"/>
      <c r="Q163" s="160"/>
      <c r="R163" s="160"/>
      <c r="S163" s="28"/>
      <c r="T163" s="28"/>
      <c r="U163" s="28"/>
      <c r="V163" s="28"/>
      <c r="W163" s="28"/>
      <c r="X163" s="28"/>
      <c r="Y163" s="28"/>
      <c r="Z163" s="28"/>
      <c r="AA163" s="28"/>
      <c r="AB163" s="28"/>
      <c r="AC163" s="28"/>
      <c r="AD163" s="28"/>
      <c r="AE163" s="28"/>
      <c r="AF163" s="28"/>
      <c r="AG163" s="28"/>
      <c r="AH163" s="28"/>
      <c r="AI163" s="28"/>
      <c r="AJ163" s="28"/>
      <c r="AK163" s="28"/>
    </row>
    <row r="164" spans="1:37" ht="31.5" hidden="1" customHeight="1" outlineLevel="1" x14ac:dyDescent="0.2">
      <c r="A164" s="160"/>
      <c r="B164" s="160"/>
      <c r="C164" s="260" t="s">
        <v>1256</v>
      </c>
      <c r="D164" s="261"/>
      <c r="E164" s="151"/>
      <c r="F164" s="151"/>
      <c r="G164" s="151"/>
      <c r="H164" s="151"/>
      <c r="I164" s="151"/>
      <c r="J164" s="151"/>
      <c r="K164" s="150"/>
      <c r="L164" s="151"/>
      <c r="M164" s="156">
        <f>SUM(I151:I159)</f>
        <v>0</v>
      </c>
      <c r="N164" s="157"/>
      <c r="O164" s="157"/>
      <c r="P164" s="157"/>
      <c r="Q164" s="160"/>
      <c r="R164" s="160"/>
      <c r="S164" s="28"/>
      <c r="T164" s="28"/>
      <c r="U164" s="28"/>
      <c r="V164" s="28"/>
      <c r="W164" s="28"/>
      <c r="X164" s="28"/>
      <c r="Y164" s="28"/>
      <c r="Z164" s="28"/>
      <c r="AA164" s="28"/>
      <c r="AB164" s="28"/>
      <c r="AC164" s="28"/>
      <c r="AD164" s="28"/>
      <c r="AE164" s="28"/>
      <c r="AF164" s="28"/>
      <c r="AG164" s="28"/>
      <c r="AH164" s="28"/>
      <c r="AI164" s="28"/>
      <c r="AJ164" s="28"/>
      <c r="AK164" s="28"/>
    </row>
    <row r="165" spans="1:37" ht="81.95" hidden="1" customHeight="1" outlineLevel="1" x14ac:dyDescent="0.2">
      <c r="A165" s="161"/>
      <c r="B165" s="161"/>
      <c r="C165" s="22" t="s">
        <v>905</v>
      </c>
      <c r="D165" s="22" t="s">
        <v>906</v>
      </c>
      <c r="E165" s="22" t="s">
        <v>971</v>
      </c>
      <c r="F165" s="22" t="s">
        <v>970</v>
      </c>
      <c r="G165" s="262" t="s">
        <v>1299</v>
      </c>
      <c r="H165" s="263"/>
      <c r="I165" s="22" t="s">
        <v>969</v>
      </c>
      <c r="J165" s="22" t="s">
        <v>907</v>
      </c>
      <c r="K165" s="45" t="s">
        <v>972</v>
      </c>
      <c r="L165" s="45" t="s">
        <v>908</v>
      </c>
      <c r="M165" s="22" t="s">
        <v>630</v>
      </c>
      <c r="N165" s="22" t="s">
        <v>668</v>
      </c>
      <c r="O165" s="22" t="s">
        <v>669</v>
      </c>
      <c r="P165" s="22" t="s">
        <v>670</v>
      </c>
      <c r="Q165" s="161"/>
      <c r="R165" s="192" t="str">
        <f>'Val testo - PNA 2019'!$A$4</f>
        <v>Livello di interesse “esterno”(1.1)</v>
      </c>
      <c r="S165" s="192" t="str">
        <f>'Val testo - PNA 2019'!$A$12</f>
        <v>Grado di discrezionalità del decisore interno alla PA rispetto al processo (1.2)</v>
      </c>
      <c r="T165" s="192" t="str">
        <f>'Val testo - PNA 2019'!$A$20</f>
        <v>Manifestazione di eventi corruttivi o di maladministration in passato (1.3)</v>
      </c>
      <c r="U165" s="192" t="str">
        <f>'Val testo - PNA 2019'!$A$28</f>
        <v>Complessità/opacità del processo decisionale (1.4)</v>
      </c>
      <c r="V165" s="192" t="str">
        <f>'Val testo - PNA 2019'!$A$36</f>
        <v>Livello di collaborazione del responsabile del processo (1.5)</v>
      </c>
      <c r="W165" s="193" t="s">
        <v>1276</v>
      </c>
      <c r="X165" s="192" t="str">
        <f>'Val testo - PNA 2019'!$A$46</f>
        <v>Impatto organizzativo (2.1)</v>
      </c>
      <c r="Y165" s="192" t="str">
        <f>'Val testo - PNA 2019'!$A$54</f>
        <v>Impatto derivante dalla definizione dei ruoli/responsabilità (2.2)</v>
      </c>
      <c r="Z165" s="192" t="str">
        <f>'Val testo - PNA 2019'!$A$62</f>
        <v>Impatto economico (2.3)</v>
      </c>
      <c r="AA165" s="192" t="str">
        <f>'Val testo - PNA 2019'!$A$70</f>
        <v>Impatto reputazionale (2.4)</v>
      </c>
      <c r="AB165" s="192" t="str">
        <f>'Val testo - PNA 2019'!$A$78</f>
        <v>Impatto organizzativo, economico e sull'immagine (2.5)</v>
      </c>
      <c r="AC165" s="193" t="s">
        <v>1276</v>
      </c>
      <c r="AD165" s="194" t="s">
        <v>1277</v>
      </c>
      <c r="AE165" s="194" t="s">
        <v>1278</v>
      </c>
      <c r="AF165" s="174" t="s">
        <v>1382</v>
      </c>
      <c r="AG165" s="173" t="s">
        <v>1303</v>
      </c>
      <c r="AH165" s="22" t="s">
        <v>1293</v>
      </c>
      <c r="AI165" s="22" t="s">
        <v>1387</v>
      </c>
      <c r="AJ165" s="28"/>
      <c r="AK165" s="28"/>
    </row>
    <row r="166" spans="1:37" ht="21" hidden="1" outlineLevel="1" x14ac:dyDescent="0.2">
      <c r="A166" s="161"/>
      <c r="B166" s="161"/>
      <c r="C166" s="24" t="s">
        <v>30</v>
      </c>
      <c r="D166" s="24" t="s">
        <v>30</v>
      </c>
      <c r="E166" s="24" t="s">
        <v>30</v>
      </c>
      <c r="F166" s="24" t="s">
        <v>30</v>
      </c>
      <c r="G166" s="152" t="str">
        <f>AG166</f>
        <v>--</v>
      </c>
      <c r="H166" s="109">
        <f>AH166</f>
        <v>0</v>
      </c>
      <c r="I166" s="25" t="s">
        <v>30</v>
      </c>
      <c r="J166" s="31" t="s">
        <v>30</v>
      </c>
      <c r="K166" s="82"/>
      <c r="L166" s="31"/>
      <c r="M166" s="24"/>
      <c r="N166" s="24"/>
      <c r="O166" s="24"/>
      <c r="P166" s="24"/>
      <c r="Q166" s="161"/>
      <c r="R166" s="105"/>
      <c r="S166" s="106"/>
      <c r="T166" s="106"/>
      <c r="U166" s="106"/>
      <c r="V166" s="105"/>
      <c r="W166" s="107">
        <f>SUM(R166:V166)/5</f>
        <v>0</v>
      </c>
      <c r="X166" s="106"/>
      <c r="Y166" s="106"/>
      <c r="Z166" s="106"/>
      <c r="AA166" s="106"/>
      <c r="AB166" s="106"/>
      <c r="AC166" s="107">
        <f>SUM(X166:AB166)/5</f>
        <v>0</v>
      </c>
      <c r="AD166" s="108" t="str">
        <f>IF(AE166=0,"--",IF(AE166&lt;='[4]db fasce di rischio'!$B$4,'[4]db fasce di rischio'!$A$2,IF(AE166&lt;='[4]db fasce di rischio'!$D$4,'[4]db fasce di rischio'!$C$2,IF(AE166&lt;='[4]db fasce di rischio'!$F$4,'[4]db fasce di rischio'!$E$2,IF(AE166&lt;='[4]db fasce di rischio'!$H$4,'[4]db fasce di rischio'!$G$2,"")))))</f>
        <v>--</v>
      </c>
      <c r="AE166" s="109">
        <f t="shared" ref="AE166:AE180" si="50">W166*AC166</f>
        <v>0</v>
      </c>
      <c r="AF166" s="106"/>
      <c r="AG166" s="108" t="str">
        <f>IF(AH166=0,"--",IF(AH166&lt;='db fasce di rischio'!$B$4,'db fasce di rischio'!$A$2,IF(AH166&lt;='db fasce di rischio'!$D$4,'db fasce di rischio'!$C$2,IF(AH166&lt;='db fasce di rischio'!$F$4,'db fasce di rischio'!$E$2,IF(AH166&lt;='db fasce di rischio'!$H$4,'db fasce di rischio'!$G$2,"")))))</f>
        <v>--</v>
      </c>
      <c r="AH166" s="109">
        <f t="shared" ref="AH166:AH180" si="51">AF166*AE166</f>
        <v>0</v>
      </c>
      <c r="AI166" s="108" t="str">
        <f t="shared" ref="AI166:AI180" si="52">AG166</f>
        <v>--</v>
      </c>
      <c r="AJ166" s="28"/>
      <c r="AK166" s="28"/>
    </row>
    <row r="167" spans="1:37" ht="21" hidden="1" outlineLevel="1" x14ac:dyDescent="0.2">
      <c r="A167" s="161"/>
      <c r="B167" s="161"/>
      <c r="C167" s="24" t="s">
        <v>30</v>
      </c>
      <c r="D167" s="24" t="s">
        <v>30</v>
      </c>
      <c r="E167" s="24" t="s">
        <v>30</v>
      </c>
      <c r="F167" s="24" t="s">
        <v>30</v>
      </c>
      <c r="G167" s="152" t="str">
        <f t="shared" ref="G167:G180" si="53">AG167</f>
        <v>--</v>
      </c>
      <c r="H167" s="109">
        <f t="shared" ref="H167:H180" si="54">AH167</f>
        <v>0</v>
      </c>
      <c r="I167" s="25" t="s">
        <v>30</v>
      </c>
      <c r="J167" s="31" t="s">
        <v>30</v>
      </c>
      <c r="K167" s="82"/>
      <c r="L167" s="31"/>
      <c r="M167" s="24"/>
      <c r="N167" s="24"/>
      <c r="O167" s="24"/>
      <c r="P167" s="24"/>
      <c r="Q167" s="161"/>
      <c r="R167" s="105"/>
      <c r="S167" s="106"/>
      <c r="T167" s="106"/>
      <c r="U167" s="106"/>
      <c r="V167" s="105"/>
      <c r="W167" s="107">
        <f t="shared" ref="W167:W180" si="55">SUM(R167:V167)/5</f>
        <v>0</v>
      </c>
      <c r="X167" s="106"/>
      <c r="Y167" s="106"/>
      <c r="Z167" s="106"/>
      <c r="AA167" s="106"/>
      <c r="AB167" s="106"/>
      <c r="AC167" s="107">
        <f t="shared" ref="AC167:AC180" si="56">SUM(X167:AB167)/5</f>
        <v>0</v>
      </c>
      <c r="AD167" s="108" t="str">
        <f>IF(AE167=0,"--",IF(AE167&lt;='[4]db fasce di rischio'!$B$4,'[4]db fasce di rischio'!$A$2,IF(AE167&lt;='[4]db fasce di rischio'!$D$4,'[4]db fasce di rischio'!$C$2,IF(AE167&lt;='[4]db fasce di rischio'!$F$4,'[4]db fasce di rischio'!$E$2,IF(AE167&lt;='[4]db fasce di rischio'!$H$4,'[4]db fasce di rischio'!$G$2,"")))))</f>
        <v>--</v>
      </c>
      <c r="AE167" s="109">
        <f t="shared" si="50"/>
        <v>0</v>
      </c>
      <c r="AF167" s="106"/>
      <c r="AG167" s="108" t="str">
        <f>IF(AH167=0,"--",IF(AH167&lt;='db fasce di rischio'!$B$4,'db fasce di rischio'!$A$2,IF(AH167&lt;='db fasce di rischio'!$D$4,'db fasce di rischio'!$C$2,IF(AH167&lt;='db fasce di rischio'!$F$4,'db fasce di rischio'!$E$2,IF(AH167&lt;='db fasce di rischio'!$H$4,'db fasce di rischio'!$G$2,"")))))</f>
        <v>--</v>
      </c>
      <c r="AH167" s="109">
        <f t="shared" si="51"/>
        <v>0</v>
      </c>
      <c r="AI167" s="108" t="str">
        <f t="shared" si="52"/>
        <v>--</v>
      </c>
      <c r="AJ167" s="28"/>
      <c r="AK167" s="28"/>
    </row>
    <row r="168" spans="1:37" ht="21" hidden="1" outlineLevel="1" x14ac:dyDescent="0.2">
      <c r="A168" s="161"/>
      <c r="B168" s="161"/>
      <c r="C168" s="24" t="s">
        <v>30</v>
      </c>
      <c r="D168" s="24" t="s">
        <v>30</v>
      </c>
      <c r="E168" s="24" t="s">
        <v>30</v>
      </c>
      <c r="F168" s="24" t="s">
        <v>30</v>
      </c>
      <c r="G168" s="152" t="str">
        <f t="shared" si="53"/>
        <v>--</v>
      </c>
      <c r="H168" s="109">
        <f t="shared" si="54"/>
        <v>0</v>
      </c>
      <c r="I168" s="25" t="s">
        <v>30</v>
      </c>
      <c r="J168" s="31" t="s">
        <v>30</v>
      </c>
      <c r="K168" s="82"/>
      <c r="L168" s="31"/>
      <c r="M168" s="24"/>
      <c r="N168" s="24"/>
      <c r="O168" s="24"/>
      <c r="P168" s="24"/>
      <c r="Q168" s="161"/>
      <c r="R168" s="105"/>
      <c r="S168" s="106"/>
      <c r="T168" s="106"/>
      <c r="U168" s="106"/>
      <c r="V168" s="105"/>
      <c r="W168" s="107">
        <f t="shared" si="55"/>
        <v>0</v>
      </c>
      <c r="X168" s="106"/>
      <c r="Y168" s="106"/>
      <c r="Z168" s="106"/>
      <c r="AA168" s="106"/>
      <c r="AB168" s="106"/>
      <c r="AC168" s="107">
        <f t="shared" si="56"/>
        <v>0</v>
      </c>
      <c r="AD168" s="108" t="str">
        <f>IF(AE168=0,"--",IF(AE168&lt;='[4]db fasce di rischio'!$B$4,'[4]db fasce di rischio'!$A$2,IF(AE168&lt;='[4]db fasce di rischio'!$D$4,'[4]db fasce di rischio'!$C$2,IF(AE168&lt;='[4]db fasce di rischio'!$F$4,'[4]db fasce di rischio'!$E$2,IF(AE168&lt;='[4]db fasce di rischio'!$H$4,'[4]db fasce di rischio'!$G$2,"")))))</f>
        <v>--</v>
      </c>
      <c r="AE168" s="109">
        <f t="shared" si="50"/>
        <v>0</v>
      </c>
      <c r="AF168" s="106"/>
      <c r="AG168" s="108" t="str">
        <f>IF(AH168=0,"--",IF(AH168&lt;='db fasce di rischio'!$B$4,'db fasce di rischio'!$A$2,IF(AH168&lt;='db fasce di rischio'!$D$4,'db fasce di rischio'!$C$2,IF(AH168&lt;='db fasce di rischio'!$F$4,'db fasce di rischio'!$E$2,IF(AH168&lt;='db fasce di rischio'!$H$4,'db fasce di rischio'!$G$2,"")))))</f>
        <v>--</v>
      </c>
      <c r="AH168" s="109">
        <f t="shared" si="51"/>
        <v>0</v>
      </c>
      <c r="AI168" s="108" t="str">
        <f t="shared" si="52"/>
        <v>--</v>
      </c>
      <c r="AJ168" s="28"/>
      <c r="AK168" s="28"/>
    </row>
    <row r="169" spans="1:37" ht="21" hidden="1" outlineLevel="1" x14ac:dyDescent="0.2">
      <c r="A169" s="161"/>
      <c r="B169" s="161"/>
      <c r="C169" s="24" t="s">
        <v>30</v>
      </c>
      <c r="D169" s="24" t="s">
        <v>30</v>
      </c>
      <c r="E169" s="24" t="s">
        <v>30</v>
      </c>
      <c r="F169" s="24" t="s">
        <v>30</v>
      </c>
      <c r="G169" s="152" t="str">
        <f t="shared" si="53"/>
        <v>--</v>
      </c>
      <c r="H169" s="109">
        <f t="shared" si="54"/>
        <v>0</v>
      </c>
      <c r="I169" s="25" t="s">
        <v>30</v>
      </c>
      <c r="J169" s="31" t="s">
        <v>30</v>
      </c>
      <c r="K169" s="82"/>
      <c r="L169" s="31"/>
      <c r="M169" s="24"/>
      <c r="N169" s="24"/>
      <c r="O169" s="24"/>
      <c r="P169" s="24"/>
      <c r="Q169" s="161"/>
      <c r="R169" s="105"/>
      <c r="S169" s="106"/>
      <c r="T169" s="106"/>
      <c r="U169" s="106"/>
      <c r="V169" s="105"/>
      <c r="W169" s="107">
        <f t="shared" si="55"/>
        <v>0</v>
      </c>
      <c r="X169" s="106"/>
      <c r="Y169" s="106"/>
      <c r="Z169" s="106"/>
      <c r="AA169" s="106"/>
      <c r="AB169" s="106"/>
      <c r="AC169" s="107">
        <f t="shared" si="56"/>
        <v>0</v>
      </c>
      <c r="AD169" s="108" t="str">
        <f>IF(AE169=0,"--",IF(AE169&lt;='[4]db fasce di rischio'!$B$4,'[4]db fasce di rischio'!$A$2,IF(AE169&lt;='[4]db fasce di rischio'!$D$4,'[4]db fasce di rischio'!$C$2,IF(AE169&lt;='[4]db fasce di rischio'!$F$4,'[4]db fasce di rischio'!$E$2,IF(AE169&lt;='[4]db fasce di rischio'!$H$4,'[4]db fasce di rischio'!$G$2,"")))))</f>
        <v>--</v>
      </c>
      <c r="AE169" s="109">
        <f t="shared" si="50"/>
        <v>0</v>
      </c>
      <c r="AF169" s="106"/>
      <c r="AG169" s="108" t="str">
        <f>IF(AH169=0,"--",IF(AH169&lt;='db fasce di rischio'!$B$4,'db fasce di rischio'!$A$2,IF(AH169&lt;='db fasce di rischio'!$D$4,'db fasce di rischio'!$C$2,IF(AH169&lt;='db fasce di rischio'!$F$4,'db fasce di rischio'!$E$2,IF(AH169&lt;='db fasce di rischio'!$H$4,'db fasce di rischio'!$G$2,"")))))</f>
        <v>--</v>
      </c>
      <c r="AH169" s="109">
        <f t="shared" si="51"/>
        <v>0</v>
      </c>
      <c r="AI169" s="108" t="str">
        <f t="shared" si="52"/>
        <v>--</v>
      </c>
      <c r="AJ169" s="28"/>
      <c r="AK169" s="28"/>
    </row>
    <row r="170" spans="1:37" ht="21" hidden="1" outlineLevel="1" x14ac:dyDescent="0.2">
      <c r="A170" s="161"/>
      <c r="B170" s="161"/>
      <c r="C170" s="24" t="s">
        <v>30</v>
      </c>
      <c r="D170" s="24" t="s">
        <v>30</v>
      </c>
      <c r="E170" s="24" t="s">
        <v>30</v>
      </c>
      <c r="F170" s="24" t="s">
        <v>30</v>
      </c>
      <c r="G170" s="152" t="str">
        <f t="shared" si="53"/>
        <v>--</v>
      </c>
      <c r="H170" s="109">
        <f t="shared" si="54"/>
        <v>0</v>
      </c>
      <c r="I170" s="25" t="s">
        <v>30</v>
      </c>
      <c r="J170" s="31" t="s">
        <v>30</v>
      </c>
      <c r="K170" s="82"/>
      <c r="L170" s="31"/>
      <c r="M170" s="24"/>
      <c r="N170" s="24"/>
      <c r="O170" s="24"/>
      <c r="P170" s="24"/>
      <c r="Q170" s="161"/>
      <c r="R170" s="105"/>
      <c r="S170" s="106"/>
      <c r="T170" s="106"/>
      <c r="U170" s="106"/>
      <c r="V170" s="105"/>
      <c r="W170" s="107">
        <f t="shared" si="55"/>
        <v>0</v>
      </c>
      <c r="X170" s="106"/>
      <c r="Y170" s="106"/>
      <c r="Z170" s="106"/>
      <c r="AA170" s="106"/>
      <c r="AB170" s="106"/>
      <c r="AC170" s="107">
        <f t="shared" si="56"/>
        <v>0</v>
      </c>
      <c r="AD170" s="108" t="str">
        <f>IF(AE170=0,"--",IF(AE170&lt;='[4]db fasce di rischio'!$B$4,'[4]db fasce di rischio'!$A$2,IF(AE170&lt;='[4]db fasce di rischio'!$D$4,'[4]db fasce di rischio'!$C$2,IF(AE170&lt;='[4]db fasce di rischio'!$F$4,'[4]db fasce di rischio'!$E$2,IF(AE170&lt;='[4]db fasce di rischio'!$H$4,'[4]db fasce di rischio'!$G$2,"")))))</f>
        <v>--</v>
      </c>
      <c r="AE170" s="109">
        <f t="shared" si="50"/>
        <v>0</v>
      </c>
      <c r="AF170" s="106"/>
      <c r="AG170" s="108" t="str">
        <f>IF(AH170=0,"--",IF(AH170&lt;='db fasce di rischio'!$B$4,'db fasce di rischio'!$A$2,IF(AH170&lt;='db fasce di rischio'!$D$4,'db fasce di rischio'!$C$2,IF(AH170&lt;='db fasce di rischio'!$F$4,'db fasce di rischio'!$E$2,IF(AH170&lt;='db fasce di rischio'!$H$4,'db fasce di rischio'!$G$2,"")))))</f>
        <v>--</v>
      </c>
      <c r="AH170" s="109">
        <f t="shared" si="51"/>
        <v>0</v>
      </c>
      <c r="AI170" s="108" t="str">
        <f t="shared" si="52"/>
        <v>--</v>
      </c>
      <c r="AJ170" s="28"/>
      <c r="AK170" s="28"/>
    </row>
    <row r="171" spans="1:37" ht="21" hidden="1" outlineLevel="1" x14ac:dyDescent="0.2">
      <c r="A171" s="161"/>
      <c r="B171" s="161"/>
      <c r="C171" s="24" t="s">
        <v>30</v>
      </c>
      <c r="D171" s="24" t="s">
        <v>30</v>
      </c>
      <c r="E171" s="24" t="s">
        <v>30</v>
      </c>
      <c r="F171" s="24" t="s">
        <v>30</v>
      </c>
      <c r="G171" s="152" t="str">
        <f t="shared" si="53"/>
        <v>--</v>
      </c>
      <c r="H171" s="109">
        <f t="shared" si="54"/>
        <v>0</v>
      </c>
      <c r="I171" s="25" t="s">
        <v>30</v>
      </c>
      <c r="J171" s="31" t="s">
        <v>30</v>
      </c>
      <c r="K171" s="82"/>
      <c r="L171" s="31"/>
      <c r="M171" s="24"/>
      <c r="N171" s="24"/>
      <c r="O171" s="24"/>
      <c r="P171" s="24"/>
      <c r="Q171" s="161"/>
      <c r="R171" s="105"/>
      <c r="S171" s="106"/>
      <c r="T171" s="106"/>
      <c r="U171" s="106"/>
      <c r="V171" s="105"/>
      <c r="W171" s="107">
        <f t="shared" si="55"/>
        <v>0</v>
      </c>
      <c r="X171" s="106"/>
      <c r="Y171" s="106"/>
      <c r="Z171" s="106"/>
      <c r="AA171" s="106"/>
      <c r="AB171" s="106"/>
      <c r="AC171" s="107">
        <f t="shared" si="56"/>
        <v>0</v>
      </c>
      <c r="AD171" s="108" t="str">
        <f>IF(AE171=0,"--",IF(AE171&lt;='[4]db fasce di rischio'!$B$4,'[4]db fasce di rischio'!$A$2,IF(AE171&lt;='[4]db fasce di rischio'!$D$4,'[4]db fasce di rischio'!$C$2,IF(AE171&lt;='[4]db fasce di rischio'!$F$4,'[4]db fasce di rischio'!$E$2,IF(AE171&lt;='[4]db fasce di rischio'!$H$4,'[4]db fasce di rischio'!$G$2,"")))))</f>
        <v>--</v>
      </c>
      <c r="AE171" s="109">
        <f t="shared" si="50"/>
        <v>0</v>
      </c>
      <c r="AF171" s="106"/>
      <c r="AG171" s="108" t="str">
        <f>IF(AH171=0,"--",IF(AH171&lt;='db fasce di rischio'!$B$4,'db fasce di rischio'!$A$2,IF(AH171&lt;='db fasce di rischio'!$D$4,'db fasce di rischio'!$C$2,IF(AH171&lt;='db fasce di rischio'!$F$4,'db fasce di rischio'!$E$2,IF(AH171&lt;='db fasce di rischio'!$H$4,'db fasce di rischio'!$G$2,"")))))</f>
        <v>--</v>
      </c>
      <c r="AH171" s="109">
        <f t="shared" si="51"/>
        <v>0</v>
      </c>
      <c r="AI171" s="108" t="str">
        <f t="shared" si="52"/>
        <v>--</v>
      </c>
      <c r="AJ171" s="28"/>
      <c r="AK171" s="28"/>
    </row>
    <row r="172" spans="1:37" ht="21" hidden="1" outlineLevel="1" x14ac:dyDescent="0.2">
      <c r="A172" s="161"/>
      <c r="B172" s="161"/>
      <c r="C172" s="24" t="s">
        <v>30</v>
      </c>
      <c r="D172" s="24" t="s">
        <v>30</v>
      </c>
      <c r="E172" s="24" t="s">
        <v>30</v>
      </c>
      <c r="F172" s="24" t="s">
        <v>30</v>
      </c>
      <c r="G172" s="152" t="str">
        <f t="shared" si="53"/>
        <v>--</v>
      </c>
      <c r="H172" s="109">
        <f t="shared" si="54"/>
        <v>0</v>
      </c>
      <c r="I172" s="25" t="s">
        <v>30</v>
      </c>
      <c r="J172" s="31" t="s">
        <v>30</v>
      </c>
      <c r="K172" s="82"/>
      <c r="L172" s="31"/>
      <c r="M172" s="24"/>
      <c r="N172" s="24"/>
      <c r="O172" s="24"/>
      <c r="P172" s="24"/>
      <c r="Q172" s="161"/>
      <c r="R172" s="105"/>
      <c r="S172" s="106"/>
      <c r="T172" s="106"/>
      <c r="U172" s="106"/>
      <c r="V172" s="105"/>
      <c r="W172" s="107">
        <f t="shared" si="55"/>
        <v>0</v>
      </c>
      <c r="X172" s="106"/>
      <c r="Y172" s="106"/>
      <c r="Z172" s="106"/>
      <c r="AA172" s="106"/>
      <c r="AB172" s="106"/>
      <c r="AC172" s="107">
        <f t="shared" si="56"/>
        <v>0</v>
      </c>
      <c r="AD172" s="108" t="str">
        <f>IF(AE172=0,"--",IF(AE172&lt;='[4]db fasce di rischio'!$B$4,'[4]db fasce di rischio'!$A$2,IF(AE172&lt;='[4]db fasce di rischio'!$D$4,'[4]db fasce di rischio'!$C$2,IF(AE172&lt;='[4]db fasce di rischio'!$F$4,'[4]db fasce di rischio'!$E$2,IF(AE172&lt;='[4]db fasce di rischio'!$H$4,'[4]db fasce di rischio'!$G$2,"")))))</f>
        <v>--</v>
      </c>
      <c r="AE172" s="109">
        <f t="shared" si="50"/>
        <v>0</v>
      </c>
      <c r="AF172" s="106"/>
      <c r="AG172" s="108" t="str">
        <f>IF(AH172=0,"--",IF(AH172&lt;='db fasce di rischio'!$B$4,'db fasce di rischio'!$A$2,IF(AH172&lt;='db fasce di rischio'!$D$4,'db fasce di rischio'!$C$2,IF(AH172&lt;='db fasce di rischio'!$F$4,'db fasce di rischio'!$E$2,IF(AH172&lt;='db fasce di rischio'!$H$4,'db fasce di rischio'!$G$2,"")))))</f>
        <v>--</v>
      </c>
      <c r="AH172" s="109">
        <f t="shared" si="51"/>
        <v>0</v>
      </c>
      <c r="AI172" s="108" t="str">
        <f t="shared" si="52"/>
        <v>--</v>
      </c>
      <c r="AJ172" s="28"/>
      <c r="AK172" s="28"/>
    </row>
    <row r="173" spans="1:37" ht="21" hidden="1" outlineLevel="1" x14ac:dyDescent="0.2">
      <c r="A173" s="161"/>
      <c r="B173" s="161"/>
      <c r="C173" s="24" t="s">
        <v>30</v>
      </c>
      <c r="D173" s="24" t="s">
        <v>30</v>
      </c>
      <c r="E173" s="24" t="s">
        <v>30</v>
      </c>
      <c r="F173" s="24" t="s">
        <v>30</v>
      </c>
      <c r="G173" s="152" t="str">
        <f t="shared" si="53"/>
        <v>--</v>
      </c>
      <c r="H173" s="109">
        <f t="shared" si="54"/>
        <v>0</v>
      </c>
      <c r="I173" s="25" t="s">
        <v>30</v>
      </c>
      <c r="J173" s="31" t="s">
        <v>30</v>
      </c>
      <c r="K173" s="82"/>
      <c r="L173" s="31"/>
      <c r="M173" s="24"/>
      <c r="N173" s="24"/>
      <c r="O173" s="24"/>
      <c r="P173" s="24"/>
      <c r="Q173" s="161"/>
      <c r="R173" s="105"/>
      <c r="S173" s="106"/>
      <c r="T173" s="106"/>
      <c r="U173" s="106"/>
      <c r="V173" s="105"/>
      <c r="W173" s="107">
        <f t="shared" si="55"/>
        <v>0</v>
      </c>
      <c r="X173" s="106"/>
      <c r="Y173" s="106"/>
      <c r="Z173" s="106"/>
      <c r="AA173" s="106"/>
      <c r="AB173" s="106"/>
      <c r="AC173" s="107">
        <f t="shared" si="56"/>
        <v>0</v>
      </c>
      <c r="AD173" s="108" t="str">
        <f>IF(AE173=0,"--",IF(AE173&lt;='[4]db fasce di rischio'!$B$4,'[4]db fasce di rischio'!$A$2,IF(AE173&lt;='[4]db fasce di rischio'!$D$4,'[4]db fasce di rischio'!$C$2,IF(AE173&lt;='[4]db fasce di rischio'!$F$4,'[4]db fasce di rischio'!$E$2,IF(AE173&lt;='[4]db fasce di rischio'!$H$4,'[4]db fasce di rischio'!$G$2,"")))))</f>
        <v>--</v>
      </c>
      <c r="AE173" s="109">
        <f t="shared" si="50"/>
        <v>0</v>
      </c>
      <c r="AF173" s="106"/>
      <c r="AG173" s="108" t="str">
        <f>IF(AH173=0,"--",IF(AH173&lt;='db fasce di rischio'!$B$4,'db fasce di rischio'!$A$2,IF(AH173&lt;='db fasce di rischio'!$D$4,'db fasce di rischio'!$C$2,IF(AH173&lt;='db fasce di rischio'!$F$4,'db fasce di rischio'!$E$2,IF(AH173&lt;='db fasce di rischio'!$H$4,'db fasce di rischio'!$G$2,"")))))</f>
        <v>--</v>
      </c>
      <c r="AH173" s="109">
        <f t="shared" si="51"/>
        <v>0</v>
      </c>
      <c r="AI173" s="108" t="str">
        <f t="shared" si="52"/>
        <v>--</v>
      </c>
      <c r="AJ173" s="28"/>
      <c r="AK173" s="28"/>
    </row>
    <row r="174" spans="1:37" ht="21" hidden="1" outlineLevel="1" x14ac:dyDescent="0.2">
      <c r="A174" s="161"/>
      <c r="B174" s="161"/>
      <c r="C174" s="24" t="s">
        <v>30</v>
      </c>
      <c r="D174" s="24" t="s">
        <v>30</v>
      </c>
      <c r="E174" s="24" t="s">
        <v>30</v>
      </c>
      <c r="F174" s="24" t="s">
        <v>30</v>
      </c>
      <c r="G174" s="152" t="str">
        <f t="shared" si="53"/>
        <v>--</v>
      </c>
      <c r="H174" s="109">
        <f t="shared" si="54"/>
        <v>0</v>
      </c>
      <c r="I174" s="25" t="s">
        <v>30</v>
      </c>
      <c r="J174" s="31" t="s">
        <v>30</v>
      </c>
      <c r="K174" s="83"/>
      <c r="L174" s="31"/>
      <c r="M174" s="24"/>
      <c r="N174" s="24"/>
      <c r="O174" s="24"/>
      <c r="P174" s="24"/>
      <c r="Q174" s="161"/>
      <c r="R174" s="105"/>
      <c r="S174" s="106"/>
      <c r="T174" s="106"/>
      <c r="U174" s="106"/>
      <c r="V174" s="105"/>
      <c r="W174" s="107">
        <f t="shared" si="55"/>
        <v>0</v>
      </c>
      <c r="X174" s="106"/>
      <c r="Y174" s="106"/>
      <c r="Z174" s="106"/>
      <c r="AA174" s="106"/>
      <c r="AB174" s="106"/>
      <c r="AC174" s="107">
        <f t="shared" si="56"/>
        <v>0</v>
      </c>
      <c r="AD174" s="108" t="str">
        <f>IF(AE174=0,"--",IF(AE174&lt;='[4]db fasce di rischio'!$B$4,'[4]db fasce di rischio'!$A$2,IF(AE174&lt;='[4]db fasce di rischio'!$D$4,'[4]db fasce di rischio'!$C$2,IF(AE174&lt;='[4]db fasce di rischio'!$F$4,'[4]db fasce di rischio'!$E$2,IF(AE174&lt;='[4]db fasce di rischio'!$H$4,'[4]db fasce di rischio'!$G$2,"")))))</f>
        <v>--</v>
      </c>
      <c r="AE174" s="109">
        <f t="shared" si="50"/>
        <v>0</v>
      </c>
      <c r="AF174" s="106"/>
      <c r="AG174" s="108" t="str">
        <f>IF(AH174=0,"--",IF(AH174&lt;='db fasce di rischio'!$B$4,'db fasce di rischio'!$A$2,IF(AH174&lt;='db fasce di rischio'!$D$4,'db fasce di rischio'!$C$2,IF(AH174&lt;='db fasce di rischio'!$F$4,'db fasce di rischio'!$E$2,IF(AH174&lt;='db fasce di rischio'!$H$4,'db fasce di rischio'!$G$2,"")))))</f>
        <v>--</v>
      </c>
      <c r="AH174" s="109">
        <f t="shared" si="51"/>
        <v>0</v>
      </c>
      <c r="AI174" s="108" t="str">
        <f t="shared" si="52"/>
        <v>--</v>
      </c>
      <c r="AJ174" s="28"/>
      <c r="AK174" s="28"/>
    </row>
    <row r="175" spans="1:37" ht="21" hidden="1" outlineLevel="1" x14ac:dyDescent="0.2">
      <c r="A175" s="161"/>
      <c r="B175" s="161"/>
      <c r="C175" s="24" t="s">
        <v>30</v>
      </c>
      <c r="D175" s="24" t="s">
        <v>30</v>
      </c>
      <c r="E175" s="24" t="s">
        <v>30</v>
      </c>
      <c r="F175" s="24" t="s">
        <v>30</v>
      </c>
      <c r="G175" s="152" t="str">
        <f t="shared" si="53"/>
        <v>--</v>
      </c>
      <c r="H175" s="109">
        <f t="shared" si="54"/>
        <v>0</v>
      </c>
      <c r="I175" s="25" t="s">
        <v>30</v>
      </c>
      <c r="J175" s="31" t="s">
        <v>30</v>
      </c>
      <c r="K175" s="83"/>
      <c r="L175" s="31"/>
      <c r="M175" s="24"/>
      <c r="N175" s="24"/>
      <c r="O175" s="24"/>
      <c r="P175" s="24"/>
      <c r="Q175" s="161"/>
      <c r="R175" s="105"/>
      <c r="S175" s="106"/>
      <c r="T175" s="106"/>
      <c r="U175" s="106"/>
      <c r="V175" s="105"/>
      <c r="W175" s="107">
        <f t="shared" si="55"/>
        <v>0</v>
      </c>
      <c r="X175" s="106"/>
      <c r="Y175" s="106"/>
      <c r="Z175" s="106"/>
      <c r="AA175" s="106"/>
      <c r="AB175" s="106"/>
      <c r="AC175" s="107">
        <f t="shared" si="56"/>
        <v>0</v>
      </c>
      <c r="AD175" s="108" t="str">
        <f>IF(AE175=0,"--",IF(AE175&lt;='[4]db fasce di rischio'!$B$4,'[4]db fasce di rischio'!$A$2,IF(AE175&lt;='[4]db fasce di rischio'!$D$4,'[4]db fasce di rischio'!$C$2,IF(AE175&lt;='[4]db fasce di rischio'!$F$4,'[4]db fasce di rischio'!$E$2,IF(AE175&lt;='[4]db fasce di rischio'!$H$4,'[4]db fasce di rischio'!$G$2,"")))))</f>
        <v>--</v>
      </c>
      <c r="AE175" s="109">
        <f t="shared" si="50"/>
        <v>0</v>
      </c>
      <c r="AF175" s="106"/>
      <c r="AG175" s="108" t="str">
        <f>IF(AH175=0,"--",IF(AH175&lt;='db fasce di rischio'!$B$4,'db fasce di rischio'!$A$2,IF(AH175&lt;='db fasce di rischio'!$D$4,'db fasce di rischio'!$C$2,IF(AH175&lt;='db fasce di rischio'!$F$4,'db fasce di rischio'!$E$2,IF(AH175&lt;='db fasce di rischio'!$H$4,'db fasce di rischio'!$G$2,"")))))</f>
        <v>--</v>
      </c>
      <c r="AH175" s="109">
        <f t="shared" si="51"/>
        <v>0</v>
      </c>
      <c r="AI175" s="108" t="str">
        <f t="shared" si="52"/>
        <v>--</v>
      </c>
      <c r="AJ175" s="28"/>
      <c r="AK175" s="28"/>
    </row>
    <row r="176" spans="1:37" ht="21" hidden="1" outlineLevel="1" x14ac:dyDescent="0.2">
      <c r="A176" s="161"/>
      <c r="B176" s="161"/>
      <c r="C176" s="24" t="s">
        <v>30</v>
      </c>
      <c r="D176" s="24" t="s">
        <v>30</v>
      </c>
      <c r="E176" s="24" t="s">
        <v>30</v>
      </c>
      <c r="F176" s="24" t="s">
        <v>30</v>
      </c>
      <c r="G176" s="152" t="str">
        <f t="shared" si="53"/>
        <v>--</v>
      </c>
      <c r="H176" s="109">
        <f t="shared" si="54"/>
        <v>0</v>
      </c>
      <c r="I176" s="25" t="s">
        <v>30</v>
      </c>
      <c r="J176" s="31" t="s">
        <v>30</v>
      </c>
      <c r="K176" s="83"/>
      <c r="L176" s="31"/>
      <c r="M176" s="24"/>
      <c r="N176" s="24"/>
      <c r="O176" s="24"/>
      <c r="P176" s="24"/>
      <c r="Q176" s="161"/>
      <c r="R176" s="105"/>
      <c r="S176" s="106"/>
      <c r="T176" s="106"/>
      <c r="U176" s="106"/>
      <c r="V176" s="105"/>
      <c r="W176" s="107">
        <f t="shared" si="55"/>
        <v>0</v>
      </c>
      <c r="X176" s="106"/>
      <c r="Y176" s="106"/>
      <c r="Z176" s="106"/>
      <c r="AA176" s="106"/>
      <c r="AB176" s="106"/>
      <c r="AC176" s="107">
        <f t="shared" si="56"/>
        <v>0</v>
      </c>
      <c r="AD176" s="108" t="str">
        <f>IF(AE176=0,"--",IF(AE176&lt;='[4]db fasce di rischio'!$B$4,'[4]db fasce di rischio'!$A$2,IF(AE176&lt;='[4]db fasce di rischio'!$D$4,'[4]db fasce di rischio'!$C$2,IF(AE176&lt;='[4]db fasce di rischio'!$F$4,'[4]db fasce di rischio'!$E$2,IF(AE176&lt;='[4]db fasce di rischio'!$H$4,'[4]db fasce di rischio'!$G$2,"")))))</f>
        <v>--</v>
      </c>
      <c r="AE176" s="109">
        <f t="shared" si="50"/>
        <v>0</v>
      </c>
      <c r="AF176" s="106"/>
      <c r="AG176" s="108" t="str">
        <f>IF(AH176=0,"--",IF(AH176&lt;='db fasce di rischio'!$B$4,'db fasce di rischio'!$A$2,IF(AH176&lt;='db fasce di rischio'!$D$4,'db fasce di rischio'!$C$2,IF(AH176&lt;='db fasce di rischio'!$F$4,'db fasce di rischio'!$E$2,IF(AH176&lt;='db fasce di rischio'!$H$4,'db fasce di rischio'!$G$2,"")))))</f>
        <v>--</v>
      </c>
      <c r="AH176" s="109">
        <f t="shared" si="51"/>
        <v>0</v>
      </c>
      <c r="AI176" s="108" t="str">
        <f t="shared" si="52"/>
        <v>--</v>
      </c>
      <c r="AJ176" s="28"/>
      <c r="AK176" s="28"/>
    </row>
    <row r="177" spans="1:37" ht="21" hidden="1" outlineLevel="1" x14ac:dyDescent="0.2">
      <c r="A177" s="161"/>
      <c r="B177" s="161"/>
      <c r="C177" s="24" t="s">
        <v>30</v>
      </c>
      <c r="D177" s="24" t="s">
        <v>30</v>
      </c>
      <c r="E177" s="24" t="s">
        <v>30</v>
      </c>
      <c r="F177" s="24" t="s">
        <v>30</v>
      </c>
      <c r="G177" s="152" t="str">
        <f t="shared" si="53"/>
        <v>--</v>
      </c>
      <c r="H177" s="109">
        <f t="shared" si="54"/>
        <v>0</v>
      </c>
      <c r="I177" s="25" t="s">
        <v>30</v>
      </c>
      <c r="J177" s="31" t="s">
        <v>30</v>
      </c>
      <c r="K177" s="83"/>
      <c r="L177" s="31"/>
      <c r="M177" s="24"/>
      <c r="N177" s="24"/>
      <c r="O177" s="24"/>
      <c r="P177" s="24"/>
      <c r="Q177" s="161"/>
      <c r="R177" s="105"/>
      <c r="S177" s="106"/>
      <c r="T177" s="106"/>
      <c r="U177" s="106"/>
      <c r="V177" s="105"/>
      <c r="W177" s="107">
        <f t="shared" si="55"/>
        <v>0</v>
      </c>
      <c r="X177" s="106"/>
      <c r="Y177" s="106"/>
      <c r="Z177" s="106"/>
      <c r="AA177" s="106"/>
      <c r="AB177" s="106"/>
      <c r="AC177" s="107">
        <f t="shared" si="56"/>
        <v>0</v>
      </c>
      <c r="AD177" s="108" t="str">
        <f>IF(AE177=0,"--",IF(AE177&lt;='[4]db fasce di rischio'!$B$4,'[4]db fasce di rischio'!$A$2,IF(AE177&lt;='[4]db fasce di rischio'!$D$4,'[4]db fasce di rischio'!$C$2,IF(AE177&lt;='[4]db fasce di rischio'!$F$4,'[4]db fasce di rischio'!$E$2,IF(AE177&lt;='[4]db fasce di rischio'!$H$4,'[4]db fasce di rischio'!$G$2,"")))))</f>
        <v>--</v>
      </c>
      <c r="AE177" s="109">
        <f t="shared" si="50"/>
        <v>0</v>
      </c>
      <c r="AF177" s="106"/>
      <c r="AG177" s="108" t="str">
        <f>IF(AH177=0,"--",IF(AH177&lt;='db fasce di rischio'!$B$4,'db fasce di rischio'!$A$2,IF(AH177&lt;='db fasce di rischio'!$D$4,'db fasce di rischio'!$C$2,IF(AH177&lt;='db fasce di rischio'!$F$4,'db fasce di rischio'!$E$2,IF(AH177&lt;='db fasce di rischio'!$H$4,'db fasce di rischio'!$G$2,"")))))</f>
        <v>--</v>
      </c>
      <c r="AH177" s="109">
        <f t="shared" si="51"/>
        <v>0</v>
      </c>
      <c r="AI177" s="108" t="str">
        <f t="shared" si="52"/>
        <v>--</v>
      </c>
      <c r="AJ177" s="28"/>
      <c r="AK177" s="28"/>
    </row>
    <row r="178" spans="1:37" ht="21" hidden="1" outlineLevel="1" x14ac:dyDescent="0.2">
      <c r="A178" s="161"/>
      <c r="B178" s="161"/>
      <c r="C178" s="24" t="s">
        <v>30</v>
      </c>
      <c r="D178" s="24" t="s">
        <v>30</v>
      </c>
      <c r="E178" s="24" t="s">
        <v>30</v>
      </c>
      <c r="F178" s="24" t="s">
        <v>30</v>
      </c>
      <c r="G178" s="152" t="str">
        <f t="shared" si="53"/>
        <v>--</v>
      </c>
      <c r="H178" s="109">
        <f t="shared" si="54"/>
        <v>0</v>
      </c>
      <c r="I178" s="25" t="s">
        <v>30</v>
      </c>
      <c r="J178" s="31" t="s">
        <v>30</v>
      </c>
      <c r="K178" s="82"/>
      <c r="L178" s="31"/>
      <c r="M178" s="24"/>
      <c r="N178" s="24"/>
      <c r="O178" s="24"/>
      <c r="P178" s="24"/>
      <c r="Q178" s="161"/>
      <c r="R178" s="105"/>
      <c r="S178" s="106"/>
      <c r="T178" s="106"/>
      <c r="U178" s="106"/>
      <c r="V178" s="105"/>
      <c r="W178" s="107">
        <f t="shared" si="55"/>
        <v>0</v>
      </c>
      <c r="X178" s="106"/>
      <c r="Y178" s="106"/>
      <c r="Z178" s="106"/>
      <c r="AA178" s="106"/>
      <c r="AB178" s="106"/>
      <c r="AC178" s="107">
        <f t="shared" si="56"/>
        <v>0</v>
      </c>
      <c r="AD178" s="108" t="str">
        <f>IF(AE178=0,"--",IF(AE178&lt;='[4]db fasce di rischio'!$B$4,'[4]db fasce di rischio'!$A$2,IF(AE178&lt;='[4]db fasce di rischio'!$D$4,'[4]db fasce di rischio'!$C$2,IF(AE178&lt;='[4]db fasce di rischio'!$F$4,'[4]db fasce di rischio'!$E$2,IF(AE178&lt;='[4]db fasce di rischio'!$H$4,'[4]db fasce di rischio'!$G$2,"")))))</f>
        <v>--</v>
      </c>
      <c r="AE178" s="109">
        <f t="shared" si="50"/>
        <v>0</v>
      </c>
      <c r="AF178" s="106"/>
      <c r="AG178" s="108" t="str">
        <f>IF(AH178=0,"--",IF(AH178&lt;='db fasce di rischio'!$B$4,'db fasce di rischio'!$A$2,IF(AH178&lt;='db fasce di rischio'!$D$4,'db fasce di rischio'!$C$2,IF(AH178&lt;='db fasce di rischio'!$F$4,'db fasce di rischio'!$E$2,IF(AH178&lt;='db fasce di rischio'!$H$4,'db fasce di rischio'!$G$2,"")))))</f>
        <v>--</v>
      </c>
      <c r="AH178" s="109">
        <f t="shared" si="51"/>
        <v>0</v>
      </c>
      <c r="AI178" s="108" t="str">
        <f t="shared" si="52"/>
        <v>--</v>
      </c>
      <c r="AJ178" s="28"/>
      <c r="AK178" s="28"/>
    </row>
    <row r="179" spans="1:37" ht="21" hidden="1" outlineLevel="1" x14ac:dyDescent="0.2">
      <c r="A179" s="161"/>
      <c r="B179" s="161"/>
      <c r="C179" s="24" t="s">
        <v>30</v>
      </c>
      <c r="D179" s="24" t="s">
        <v>30</v>
      </c>
      <c r="E179" s="24" t="s">
        <v>30</v>
      </c>
      <c r="F179" s="24" t="s">
        <v>30</v>
      </c>
      <c r="G179" s="152" t="str">
        <f t="shared" si="53"/>
        <v>--</v>
      </c>
      <c r="H179" s="109">
        <f t="shared" si="54"/>
        <v>0</v>
      </c>
      <c r="I179" s="25" t="s">
        <v>30</v>
      </c>
      <c r="J179" s="31" t="s">
        <v>30</v>
      </c>
      <c r="K179" s="82"/>
      <c r="L179" s="31"/>
      <c r="M179" s="24"/>
      <c r="N179" s="24"/>
      <c r="O179" s="24"/>
      <c r="P179" s="26"/>
      <c r="Q179" s="161"/>
      <c r="R179" s="105"/>
      <c r="S179" s="106"/>
      <c r="T179" s="106"/>
      <c r="U179" s="106"/>
      <c r="V179" s="105"/>
      <c r="W179" s="107">
        <f t="shared" si="55"/>
        <v>0</v>
      </c>
      <c r="X179" s="106"/>
      <c r="Y179" s="106"/>
      <c r="Z179" s="106"/>
      <c r="AA179" s="106"/>
      <c r="AB179" s="106"/>
      <c r="AC179" s="107">
        <f t="shared" si="56"/>
        <v>0</v>
      </c>
      <c r="AD179" s="108" t="str">
        <f>IF(AE179=0,"--",IF(AE179&lt;='[4]db fasce di rischio'!$B$4,'[4]db fasce di rischio'!$A$2,IF(AE179&lt;='[4]db fasce di rischio'!$D$4,'[4]db fasce di rischio'!$C$2,IF(AE179&lt;='[4]db fasce di rischio'!$F$4,'[4]db fasce di rischio'!$E$2,IF(AE179&lt;='[4]db fasce di rischio'!$H$4,'[4]db fasce di rischio'!$G$2,"")))))</f>
        <v>--</v>
      </c>
      <c r="AE179" s="109">
        <f t="shared" si="50"/>
        <v>0</v>
      </c>
      <c r="AF179" s="106"/>
      <c r="AG179" s="108" t="str">
        <f>IF(AH179=0,"--",IF(AH179&lt;='db fasce di rischio'!$B$4,'db fasce di rischio'!$A$2,IF(AH179&lt;='db fasce di rischio'!$D$4,'db fasce di rischio'!$C$2,IF(AH179&lt;='db fasce di rischio'!$F$4,'db fasce di rischio'!$E$2,IF(AH179&lt;='db fasce di rischio'!$H$4,'db fasce di rischio'!$G$2,"")))))</f>
        <v>--</v>
      </c>
      <c r="AH179" s="109">
        <f t="shared" si="51"/>
        <v>0</v>
      </c>
      <c r="AI179" s="108" t="str">
        <f t="shared" si="52"/>
        <v>--</v>
      </c>
      <c r="AJ179" s="28"/>
      <c r="AK179" s="28"/>
    </row>
    <row r="180" spans="1:37" ht="21" hidden="1" outlineLevel="1" x14ac:dyDescent="0.2">
      <c r="A180" s="161"/>
      <c r="B180" s="161"/>
      <c r="C180" s="24" t="s">
        <v>30</v>
      </c>
      <c r="D180" s="24" t="s">
        <v>30</v>
      </c>
      <c r="E180" s="24" t="s">
        <v>30</v>
      </c>
      <c r="F180" s="24" t="s">
        <v>30</v>
      </c>
      <c r="G180" s="152" t="str">
        <f t="shared" si="53"/>
        <v>--</v>
      </c>
      <c r="H180" s="109">
        <f t="shared" si="54"/>
        <v>0</v>
      </c>
      <c r="I180" s="25" t="s">
        <v>30</v>
      </c>
      <c r="J180" s="31" t="s">
        <v>30</v>
      </c>
      <c r="K180" s="82"/>
      <c r="L180" s="31"/>
      <c r="M180" s="24"/>
      <c r="N180" s="24"/>
      <c r="O180" s="24"/>
      <c r="P180" s="27"/>
      <c r="Q180" s="161"/>
      <c r="R180" s="105"/>
      <c r="S180" s="106"/>
      <c r="T180" s="106"/>
      <c r="U180" s="106"/>
      <c r="V180" s="105"/>
      <c r="W180" s="107">
        <f t="shared" si="55"/>
        <v>0</v>
      </c>
      <c r="X180" s="106"/>
      <c r="Y180" s="106"/>
      <c r="Z180" s="106"/>
      <c r="AA180" s="106"/>
      <c r="AB180" s="106"/>
      <c r="AC180" s="107">
        <f t="shared" si="56"/>
        <v>0</v>
      </c>
      <c r="AD180" s="108" t="str">
        <f>IF(AE180=0,"--",IF(AE180&lt;='[4]db fasce di rischio'!$B$4,'[4]db fasce di rischio'!$A$2,IF(AE180&lt;='[4]db fasce di rischio'!$D$4,'[4]db fasce di rischio'!$C$2,IF(AE180&lt;='[4]db fasce di rischio'!$F$4,'[4]db fasce di rischio'!$E$2,IF(AE180&lt;='[4]db fasce di rischio'!$H$4,'[4]db fasce di rischio'!$G$2,"")))))</f>
        <v>--</v>
      </c>
      <c r="AE180" s="109">
        <f t="shared" si="50"/>
        <v>0</v>
      </c>
      <c r="AF180" s="106"/>
      <c r="AG180" s="108" t="str">
        <f>IF(AH180=0,"--",IF(AH180&lt;='db fasce di rischio'!$B$4,'db fasce di rischio'!$A$2,IF(AH180&lt;='db fasce di rischio'!$D$4,'db fasce di rischio'!$C$2,IF(AH180&lt;='db fasce di rischio'!$F$4,'db fasce di rischio'!$E$2,IF(AH180&lt;='db fasce di rischio'!$H$4,'db fasce di rischio'!$G$2,"")))))</f>
        <v>--</v>
      </c>
      <c r="AH180" s="109">
        <f t="shared" si="51"/>
        <v>0</v>
      </c>
      <c r="AI180" s="108" t="str">
        <f t="shared" si="52"/>
        <v>--</v>
      </c>
      <c r="AJ180" s="28"/>
      <c r="AK180" s="28"/>
    </row>
    <row r="181" spans="1:37" ht="21" collapsed="1" x14ac:dyDescent="0.2">
      <c r="A181" s="160"/>
      <c r="B181" s="160"/>
      <c r="C181" s="87"/>
      <c r="D181" s="87"/>
      <c r="E181" s="87"/>
      <c r="F181" s="87"/>
      <c r="G181" s="87"/>
      <c r="H181" s="87"/>
      <c r="I181" s="87"/>
      <c r="J181" s="87"/>
      <c r="K181" s="168"/>
      <c r="L181" s="87"/>
      <c r="M181" s="87"/>
      <c r="N181" s="87"/>
      <c r="O181" s="87"/>
      <c r="P181" s="87"/>
      <c r="Q181" s="160"/>
      <c r="R181" s="28"/>
      <c r="S181" s="28"/>
      <c r="T181" s="28"/>
      <c r="U181" s="28"/>
      <c r="V181" s="28"/>
      <c r="W181" s="28"/>
      <c r="X181" s="28"/>
      <c r="Y181" s="28"/>
      <c r="Z181" s="28"/>
      <c r="AA181" s="28"/>
      <c r="AB181" s="28"/>
      <c r="AC181" s="28"/>
      <c r="AD181" s="28"/>
      <c r="AE181" s="28"/>
      <c r="AF181" s="28"/>
      <c r="AG181" s="28"/>
      <c r="AH181" s="28"/>
      <c r="AI181" s="28"/>
      <c r="AJ181" s="28"/>
      <c r="AK181" s="28"/>
    </row>
    <row r="182" spans="1:37" ht="90.6" customHeight="1" x14ac:dyDescent="0.2">
      <c r="A182" s="29"/>
      <c r="B182" s="29"/>
      <c r="C182" s="30" t="s">
        <v>665</v>
      </c>
      <c r="D182" s="30"/>
      <c r="E182" s="28"/>
      <c r="F182" s="28"/>
      <c r="G182" s="28"/>
      <c r="H182" s="28"/>
      <c r="I182" s="28"/>
      <c r="J182" s="28"/>
      <c r="K182" s="80"/>
      <c r="L182" s="28"/>
      <c r="M182" s="28"/>
      <c r="N182" s="28"/>
      <c r="O182" s="79" t="s">
        <v>6</v>
      </c>
      <c r="P182" s="79" t="s">
        <v>666</v>
      </c>
      <c r="Q182" s="28"/>
      <c r="R182" s="192" t="str">
        <f>'Val testo - PNA 2019'!$A$4</f>
        <v>Livello di interesse “esterno”(1.1)</v>
      </c>
      <c r="S182" s="192" t="str">
        <f>'Val testo - PNA 2019'!$A$12</f>
        <v>Grado di discrezionalità del decisore interno alla PA rispetto al processo (1.2)</v>
      </c>
      <c r="T182" s="192" t="str">
        <f>'Val testo - PNA 2019'!$A$20</f>
        <v>Manifestazione di eventi corruttivi o di maladministration in passato (1.3)</v>
      </c>
      <c r="U182" s="192" t="str">
        <f>'Val testo - PNA 2019'!$A$28</f>
        <v>Complessità/opacità del processo decisionale (1.4)</v>
      </c>
      <c r="V182" s="192" t="str">
        <f>'Val testo - PNA 2019'!$A$36</f>
        <v>Livello di collaborazione del responsabile del processo (1.5)</v>
      </c>
      <c r="W182" s="193" t="s">
        <v>1276</v>
      </c>
      <c r="X182" s="192" t="str">
        <f>'Val testo - PNA 2019'!$A$46</f>
        <v>Impatto organizzativo (2.1)</v>
      </c>
      <c r="Y182" s="192" t="str">
        <f>'Val testo - PNA 2019'!$A$54</f>
        <v>Impatto derivante dalla definizione dei ruoli/responsabilità (2.2)</v>
      </c>
      <c r="Z182" s="192" t="str">
        <f>'Val testo - PNA 2019'!$A$62</f>
        <v>Impatto economico (2.3)</v>
      </c>
      <c r="AA182" s="192" t="str">
        <f>'Val testo - PNA 2019'!$A$70</f>
        <v>Impatto reputazionale (2.4)</v>
      </c>
      <c r="AB182" s="192" t="str">
        <f>'Val testo - PNA 2019'!$A$78</f>
        <v>Impatto organizzativo, economico e sull'immagine (2.5)</v>
      </c>
      <c r="AC182" s="193" t="s">
        <v>1276</v>
      </c>
      <c r="AD182" s="194" t="s">
        <v>1277</v>
      </c>
      <c r="AE182" s="194" t="s">
        <v>1278</v>
      </c>
      <c r="AF182" s="174" t="s">
        <v>1382</v>
      </c>
      <c r="AG182" s="173" t="s">
        <v>1303</v>
      </c>
      <c r="AH182" s="173" t="s">
        <v>1304</v>
      </c>
      <c r="AI182" s="175" t="s">
        <v>1387</v>
      </c>
      <c r="AJ182" s="28"/>
      <c r="AK182" s="28"/>
    </row>
    <row r="183" spans="1:37" ht="30.6" customHeight="1" x14ac:dyDescent="0.2">
      <c r="A183" s="160"/>
      <c r="B183" s="160">
        <v>9</v>
      </c>
      <c r="C183" s="265" t="s">
        <v>1257</v>
      </c>
      <c r="D183" s="266"/>
      <c r="E183" s="267"/>
      <c r="F183" s="270"/>
      <c r="G183" s="270"/>
      <c r="H183" s="270"/>
      <c r="I183" s="270"/>
      <c r="J183" s="45" t="s">
        <v>11</v>
      </c>
      <c r="K183" s="271" t="s">
        <v>3</v>
      </c>
      <c r="L183" s="271"/>
      <c r="M183" s="37"/>
      <c r="N183" s="153" t="s">
        <v>667</v>
      </c>
      <c r="O183" s="154" t="str">
        <f>IF(P183=0,"--",IF(P183&lt;='db fasce di rischio'!$B$4,'db fasce di rischio'!$A$2,IF(P183&lt;='db fasce di rischio'!$D$4,'db fasce di rischio'!$C$2,IF(P183&lt;='db fasce di rischio'!$F$4,'db fasce di rischio'!$E$2,IF(P183&lt;='db fasce di rischio'!$H$4,'db fasce di rischio'!$G$2,"")))))</f>
        <v>--</v>
      </c>
      <c r="P183" s="155">
        <f>IF(AH183=0,MAX(AH183:AH201),AH183)</f>
        <v>0</v>
      </c>
      <c r="Q183" s="160"/>
      <c r="R183" s="105"/>
      <c r="S183" s="106"/>
      <c r="T183" s="106"/>
      <c r="U183" s="106"/>
      <c r="V183" s="105"/>
      <c r="W183" s="107">
        <f>SUM(R183:V183)/5</f>
        <v>0</v>
      </c>
      <c r="X183" s="106"/>
      <c r="Y183" s="106"/>
      <c r="Z183" s="106"/>
      <c r="AA183" s="106"/>
      <c r="AB183" s="106"/>
      <c r="AC183" s="107">
        <f>SUM(X183:AB183)/5</f>
        <v>0</v>
      </c>
      <c r="AD183" s="108" t="str">
        <f>IF(AE183=0,"--",IF(AE183&lt;='[4]db fasce di rischio'!$B$4,'[4]db fasce di rischio'!$A$2,IF(AE183&lt;='[4]db fasce di rischio'!$D$4,'[4]db fasce di rischio'!$C$2,IF(AE183&lt;='[4]db fasce di rischio'!$F$4,'[4]db fasce di rischio'!$E$2,IF(AE183&lt;='[4]db fasce di rischio'!$H$4,'[4]db fasce di rischio'!$G$2,"")))))</f>
        <v>--</v>
      </c>
      <c r="AE183" s="109">
        <f>W183*AC183</f>
        <v>0</v>
      </c>
      <c r="AF183" s="106"/>
      <c r="AG183" s="108" t="str">
        <f>IF(AH183=0,"--",IF(AH183&lt;='db fasce di rischio'!$B$4,'db fasce di rischio'!$A$2,IF(AH183&lt;='db fasce di rischio'!$D$4,'db fasce di rischio'!$C$2,IF(AH183&lt;='db fasce di rischio'!$F$4,'db fasce di rischio'!$E$2,IF(AH183&lt;='db fasce di rischio'!$H$4,'db fasce di rischio'!$G$2,"")))))</f>
        <v>--</v>
      </c>
      <c r="AH183" s="109">
        <f>IF(MAX(AH187:AH201)&gt;(AF183*AE183),MAX(AH187:AH201),AF183*AE183)</f>
        <v>0</v>
      </c>
      <c r="AI183" s="108" t="str">
        <f>AG183</f>
        <v>--</v>
      </c>
      <c r="AJ183" s="28"/>
      <c r="AK183" s="28"/>
    </row>
    <row r="184" spans="1:37" ht="59.45" customHeight="1" x14ac:dyDescent="0.2">
      <c r="A184" s="160"/>
      <c r="B184" s="160"/>
      <c r="C184" s="268"/>
      <c r="D184" s="269"/>
      <c r="E184" s="269"/>
      <c r="F184" s="164"/>
      <c r="G184" s="164"/>
      <c r="H184" s="164"/>
      <c r="I184" s="164"/>
      <c r="J184" s="164"/>
      <c r="K184" s="164"/>
      <c r="L184" s="164"/>
      <c r="M184" s="165"/>
      <c r="N184" s="272" t="s">
        <v>1302</v>
      </c>
      <c r="O184" s="272"/>
      <c r="P184" s="272"/>
      <c r="Q184" s="160"/>
      <c r="R184" s="160"/>
      <c r="S184" s="28"/>
      <c r="T184" s="28"/>
      <c r="U184" s="28"/>
      <c r="V184" s="28"/>
      <c r="W184" s="28"/>
      <c r="X184" s="28"/>
      <c r="Y184" s="28"/>
      <c r="Z184" s="28"/>
      <c r="AA184" s="28"/>
      <c r="AB184" s="28"/>
      <c r="AC184" s="28"/>
      <c r="AD184" s="28"/>
      <c r="AE184" s="28"/>
      <c r="AF184" s="28"/>
      <c r="AG184" s="28"/>
      <c r="AH184" s="28"/>
      <c r="AI184" s="28"/>
      <c r="AJ184" s="28"/>
      <c r="AK184" s="28"/>
    </row>
    <row r="185" spans="1:37" ht="31.5" hidden="1" customHeight="1" outlineLevel="1" x14ac:dyDescent="0.2">
      <c r="A185" s="160"/>
      <c r="B185" s="160"/>
      <c r="C185" s="260" t="s">
        <v>1256</v>
      </c>
      <c r="D185" s="261"/>
      <c r="E185" s="151"/>
      <c r="F185" s="151"/>
      <c r="G185" s="151"/>
      <c r="H185" s="151"/>
      <c r="I185" s="151"/>
      <c r="J185" s="151"/>
      <c r="K185" s="150"/>
      <c r="L185" s="151"/>
      <c r="M185" s="156">
        <f>SUM(I172:I180)</f>
        <v>0</v>
      </c>
      <c r="N185" s="157"/>
      <c r="O185" s="157"/>
      <c r="P185" s="157"/>
      <c r="Q185" s="160"/>
      <c r="R185" s="160"/>
      <c r="S185" s="28"/>
      <c r="T185" s="28"/>
      <c r="U185" s="28"/>
      <c r="V185" s="28"/>
      <c r="W185" s="28"/>
      <c r="X185" s="28"/>
      <c r="Y185" s="28"/>
      <c r="Z185" s="28"/>
      <c r="AA185" s="28"/>
      <c r="AB185" s="28"/>
      <c r="AC185" s="28"/>
      <c r="AD185" s="28"/>
      <c r="AE185" s="28"/>
      <c r="AF185" s="28"/>
      <c r="AG185" s="28"/>
      <c r="AH185" s="28"/>
      <c r="AI185" s="28"/>
      <c r="AJ185" s="28"/>
      <c r="AK185" s="28"/>
    </row>
    <row r="186" spans="1:37" ht="81.95" hidden="1" customHeight="1" outlineLevel="1" x14ac:dyDescent="0.2">
      <c r="A186" s="161"/>
      <c r="B186" s="161"/>
      <c r="C186" s="22" t="s">
        <v>905</v>
      </c>
      <c r="D186" s="22" t="s">
        <v>906</v>
      </c>
      <c r="E186" s="22" t="s">
        <v>971</v>
      </c>
      <c r="F186" s="22" t="s">
        <v>970</v>
      </c>
      <c r="G186" s="262" t="s">
        <v>1299</v>
      </c>
      <c r="H186" s="263"/>
      <c r="I186" s="22" t="s">
        <v>969</v>
      </c>
      <c r="J186" s="22" t="s">
        <v>907</v>
      </c>
      <c r="K186" s="45" t="s">
        <v>972</v>
      </c>
      <c r="L186" s="45" t="s">
        <v>908</v>
      </c>
      <c r="M186" s="22" t="s">
        <v>630</v>
      </c>
      <c r="N186" s="22" t="s">
        <v>668</v>
      </c>
      <c r="O186" s="22" t="s">
        <v>669</v>
      </c>
      <c r="P186" s="22" t="s">
        <v>670</v>
      </c>
      <c r="Q186" s="161"/>
      <c r="R186" s="192" t="str">
        <f>'Val testo - PNA 2019'!$A$4</f>
        <v>Livello di interesse “esterno”(1.1)</v>
      </c>
      <c r="S186" s="192" t="str">
        <f>'Val testo - PNA 2019'!$A$12</f>
        <v>Grado di discrezionalità del decisore interno alla PA rispetto al processo (1.2)</v>
      </c>
      <c r="T186" s="192" t="str">
        <f>'Val testo - PNA 2019'!$A$20</f>
        <v>Manifestazione di eventi corruttivi o di maladministration in passato (1.3)</v>
      </c>
      <c r="U186" s="192" t="str">
        <f>'Val testo - PNA 2019'!$A$28</f>
        <v>Complessità/opacità del processo decisionale (1.4)</v>
      </c>
      <c r="V186" s="192" t="str">
        <f>'Val testo - PNA 2019'!$A$36</f>
        <v>Livello di collaborazione del responsabile del processo (1.5)</v>
      </c>
      <c r="W186" s="193" t="s">
        <v>1276</v>
      </c>
      <c r="X186" s="192" t="str">
        <f>'Val testo - PNA 2019'!$A$46</f>
        <v>Impatto organizzativo (2.1)</v>
      </c>
      <c r="Y186" s="192" t="str">
        <f>'Val testo - PNA 2019'!$A$54</f>
        <v>Impatto derivante dalla definizione dei ruoli/responsabilità (2.2)</v>
      </c>
      <c r="Z186" s="192" t="str">
        <f>'Val testo - PNA 2019'!$A$62</f>
        <v>Impatto economico (2.3)</v>
      </c>
      <c r="AA186" s="192" t="str">
        <f>'Val testo - PNA 2019'!$A$70</f>
        <v>Impatto reputazionale (2.4)</v>
      </c>
      <c r="AB186" s="192" t="str">
        <f>'Val testo - PNA 2019'!$A$78</f>
        <v>Impatto organizzativo, economico e sull'immagine (2.5)</v>
      </c>
      <c r="AC186" s="193" t="s">
        <v>1276</v>
      </c>
      <c r="AD186" s="194" t="s">
        <v>1277</v>
      </c>
      <c r="AE186" s="194" t="s">
        <v>1278</v>
      </c>
      <c r="AF186" s="174" t="s">
        <v>1382</v>
      </c>
      <c r="AG186" s="173" t="s">
        <v>1303</v>
      </c>
      <c r="AH186" s="22" t="s">
        <v>1293</v>
      </c>
      <c r="AI186" s="22" t="s">
        <v>1387</v>
      </c>
      <c r="AJ186" s="28"/>
      <c r="AK186" s="28"/>
    </row>
    <row r="187" spans="1:37" ht="21" hidden="1" outlineLevel="1" x14ac:dyDescent="0.2">
      <c r="A187" s="161"/>
      <c r="B187" s="161"/>
      <c r="C187" s="24" t="s">
        <v>30</v>
      </c>
      <c r="D187" s="24" t="s">
        <v>30</v>
      </c>
      <c r="E187" s="24" t="s">
        <v>30</v>
      </c>
      <c r="F187" s="24" t="s">
        <v>30</v>
      </c>
      <c r="G187" s="152" t="str">
        <f>AG187</f>
        <v>--</v>
      </c>
      <c r="H187" s="109">
        <f>AH187</f>
        <v>0</v>
      </c>
      <c r="I187" s="25" t="s">
        <v>30</v>
      </c>
      <c r="J187" s="31" t="s">
        <v>30</v>
      </c>
      <c r="K187" s="82"/>
      <c r="L187" s="31"/>
      <c r="M187" s="24"/>
      <c r="N187" s="24"/>
      <c r="O187" s="24"/>
      <c r="P187" s="24"/>
      <c r="Q187" s="161"/>
      <c r="R187" s="105"/>
      <c r="S187" s="106"/>
      <c r="T187" s="106"/>
      <c r="U187" s="106"/>
      <c r="V187" s="105"/>
      <c r="W187" s="107">
        <f>SUM(R187:V187)/5</f>
        <v>0</v>
      </c>
      <c r="X187" s="106"/>
      <c r="Y187" s="106"/>
      <c r="Z187" s="106"/>
      <c r="AA187" s="106"/>
      <c r="AB187" s="106"/>
      <c r="AC187" s="107">
        <f>SUM(X187:AB187)/5</f>
        <v>0</v>
      </c>
      <c r="AD187" s="108" t="str">
        <f>IF(AE187=0,"--",IF(AE187&lt;='[4]db fasce di rischio'!$B$4,'[4]db fasce di rischio'!$A$2,IF(AE187&lt;='[4]db fasce di rischio'!$D$4,'[4]db fasce di rischio'!$C$2,IF(AE187&lt;='[4]db fasce di rischio'!$F$4,'[4]db fasce di rischio'!$E$2,IF(AE187&lt;='[4]db fasce di rischio'!$H$4,'[4]db fasce di rischio'!$G$2,"")))))</f>
        <v>--</v>
      </c>
      <c r="AE187" s="109">
        <f t="shared" ref="AE187:AE201" si="57">W187*AC187</f>
        <v>0</v>
      </c>
      <c r="AF187" s="106"/>
      <c r="AG187" s="108" t="str">
        <f>IF(AH187=0,"--",IF(AH187&lt;='db fasce di rischio'!$B$4,'db fasce di rischio'!$A$2,IF(AH187&lt;='db fasce di rischio'!$D$4,'db fasce di rischio'!$C$2,IF(AH187&lt;='db fasce di rischio'!$F$4,'db fasce di rischio'!$E$2,IF(AH187&lt;='db fasce di rischio'!$H$4,'db fasce di rischio'!$G$2,"")))))</f>
        <v>--</v>
      </c>
      <c r="AH187" s="109">
        <f t="shared" ref="AH187:AH201" si="58">AF187*AE187</f>
        <v>0</v>
      </c>
      <c r="AI187" s="108" t="str">
        <f t="shared" ref="AI187:AI201" si="59">AG187</f>
        <v>--</v>
      </c>
      <c r="AJ187" s="28"/>
      <c r="AK187" s="28"/>
    </row>
    <row r="188" spans="1:37" ht="21" hidden="1" outlineLevel="1" x14ac:dyDescent="0.2">
      <c r="A188" s="161"/>
      <c r="B188" s="161"/>
      <c r="C188" s="24" t="s">
        <v>30</v>
      </c>
      <c r="D188" s="24" t="s">
        <v>30</v>
      </c>
      <c r="E188" s="24" t="s">
        <v>30</v>
      </c>
      <c r="F188" s="24" t="s">
        <v>30</v>
      </c>
      <c r="G188" s="152" t="str">
        <f t="shared" ref="G188:G201" si="60">AG188</f>
        <v>--</v>
      </c>
      <c r="H188" s="109">
        <f t="shared" ref="H188:H201" si="61">AH188</f>
        <v>0</v>
      </c>
      <c r="I188" s="25" t="s">
        <v>30</v>
      </c>
      <c r="J188" s="31" t="s">
        <v>30</v>
      </c>
      <c r="K188" s="82"/>
      <c r="L188" s="31"/>
      <c r="M188" s="24"/>
      <c r="N188" s="24"/>
      <c r="O188" s="24"/>
      <c r="P188" s="24"/>
      <c r="Q188" s="161"/>
      <c r="R188" s="105"/>
      <c r="S188" s="106"/>
      <c r="T188" s="106"/>
      <c r="U188" s="106"/>
      <c r="V188" s="105"/>
      <c r="W188" s="107">
        <f t="shared" ref="W188:W201" si="62">SUM(R188:V188)/5</f>
        <v>0</v>
      </c>
      <c r="X188" s="106"/>
      <c r="Y188" s="106"/>
      <c r="Z188" s="106"/>
      <c r="AA188" s="106"/>
      <c r="AB188" s="106"/>
      <c r="AC188" s="107">
        <f t="shared" ref="AC188:AC201" si="63">SUM(X188:AB188)/5</f>
        <v>0</v>
      </c>
      <c r="AD188" s="108" t="str">
        <f>IF(AE188=0,"--",IF(AE188&lt;='[4]db fasce di rischio'!$B$4,'[4]db fasce di rischio'!$A$2,IF(AE188&lt;='[4]db fasce di rischio'!$D$4,'[4]db fasce di rischio'!$C$2,IF(AE188&lt;='[4]db fasce di rischio'!$F$4,'[4]db fasce di rischio'!$E$2,IF(AE188&lt;='[4]db fasce di rischio'!$H$4,'[4]db fasce di rischio'!$G$2,"")))))</f>
        <v>--</v>
      </c>
      <c r="AE188" s="109">
        <f t="shared" si="57"/>
        <v>0</v>
      </c>
      <c r="AF188" s="106"/>
      <c r="AG188" s="108" t="str">
        <f>IF(AH188=0,"--",IF(AH188&lt;='db fasce di rischio'!$B$4,'db fasce di rischio'!$A$2,IF(AH188&lt;='db fasce di rischio'!$D$4,'db fasce di rischio'!$C$2,IF(AH188&lt;='db fasce di rischio'!$F$4,'db fasce di rischio'!$E$2,IF(AH188&lt;='db fasce di rischio'!$H$4,'db fasce di rischio'!$G$2,"")))))</f>
        <v>--</v>
      </c>
      <c r="AH188" s="109">
        <f t="shared" si="58"/>
        <v>0</v>
      </c>
      <c r="AI188" s="108" t="str">
        <f t="shared" si="59"/>
        <v>--</v>
      </c>
      <c r="AJ188" s="28"/>
      <c r="AK188" s="28"/>
    </row>
    <row r="189" spans="1:37" ht="21" hidden="1" outlineLevel="1" x14ac:dyDescent="0.2">
      <c r="A189" s="161"/>
      <c r="B189" s="161"/>
      <c r="C189" s="24" t="s">
        <v>30</v>
      </c>
      <c r="D189" s="24" t="s">
        <v>30</v>
      </c>
      <c r="E189" s="24" t="s">
        <v>30</v>
      </c>
      <c r="F189" s="24" t="s">
        <v>30</v>
      </c>
      <c r="G189" s="152" t="str">
        <f t="shared" si="60"/>
        <v>--</v>
      </c>
      <c r="H189" s="109">
        <f t="shared" si="61"/>
        <v>0</v>
      </c>
      <c r="I189" s="25" t="s">
        <v>30</v>
      </c>
      <c r="J189" s="31" t="s">
        <v>30</v>
      </c>
      <c r="K189" s="82"/>
      <c r="L189" s="31"/>
      <c r="M189" s="24"/>
      <c r="N189" s="24"/>
      <c r="O189" s="24"/>
      <c r="P189" s="24"/>
      <c r="Q189" s="161"/>
      <c r="R189" s="105"/>
      <c r="S189" s="106"/>
      <c r="T189" s="106"/>
      <c r="U189" s="106"/>
      <c r="V189" s="105"/>
      <c r="W189" s="107">
        <f t="shared" si="62"/>
        <v>0</v>
      </c>
      <c r="X189" s="106"/>
      <c r="Y189" s="106"/>
      <c r="Z189" s="106"/>
      <c r="AA189" s="106"/>
      <c r="AB189" s="106"/>
      <c r="AC189" s="107">
        <f t="shared" si="63"/>
        <v>0</v>
      </c>
      <c r="AD189" s="108" t="str">
        <f>IF(AE189=0,"--",IF(AE189&lt;='[4]db fasce di rischio'!$B$4,'[4]db fasce di rischio'!$A$2,IF(AE189&lt;='[4]db fasce di rischio'!$D$4,'[4]db fasce di rischio'!$C$2,IF(AE189&lt;='[4]db fasce di rischio'!$F$4,'[4]db fasce di rischio'!$E$2,IF(AE189&lt;='[4]db fasce di rischio'!$H$4,'[4]db fasce di rischio'!$G$2,"")))))</f>
        <v>--</v>
      </c>
      <c r="AE189" s="109">
        <f t="shared" si="57"/>
        <v>0</v>
      </c>
      <c r="AF189" s="106"/>
      <c r="AG189" s="108" t="str">
        <f>IF(AH189=0,"--",IF(AH189&lt;='db fasce di rischio'!$B$4,'db fasce di rischio'!$A$2,IF(AH189&lt;='db fasce di rischio'!$D$4,'db fasce di rischio'!$C$2,IF(AH189&lt;='db fasce di rischio'!$F$4,'db fasce di rischio'!$E$2,IF(AH189&lt;='db fasce di rischio'!$H$4,'db fasce di rischio'!$G$2,"")))))</f>
        <v>--</v>
      </c>
      <c r="AH189" s="109">
        <f t="shared" si="58"/>
        <v>0</v>
      </c>
      <c r="AI189" s="108" t="str">
        <f t="shared" si="59"/>
        <v>--</v>
      </c>
      <c r="AJ189" s="28"/>
      <c r="AK189" s="28"/>
    </row>
    <row r="190" spans="1:37" ht="21" hidden="1" outlineLevel="1" x14ac:dyDescent="0.2">
      <c r="A190" s="161"/>
      <c r="B190" s="161"/>
      <c r="C190" s="24" t="s">
        <v>30</v>
      </c>
      <c r="D190" s="24" t="s">
        <v>30</v>
      </c>
      <c r="E190" s="24" t="s">
        <v>30</v>
      </c>
      <c r="F190" s="24" t="s">
        <v>30</v>
      </c>
      <c r="G190" s="152" t="str">
        <f t="shared" si="60"/>
        <v>--</v>
      </c>
      <c r="H190" s="109">
        <f t="shared" si="61"/>
        <v>0</v>
      </c>
      <c r="I190" s="25" t="s">
        <v>30</v>
      </c>
      <c r="J190" s="31" t="s">
        <v>30</v>
      </c>
      <c r="K190" s="82"/>
      <c r="L190" s="31"/>
      <c r="M190" s="24"/>
      <c r="N190" s="24"/>
      <c r="O190" s="24"/>
      <c r="P190" s="24"/>
      <c r="Q190" s="161"/>
      <c r="R190" s="105"/>
      <c r="S190" s="106"/>
      <c r="T190" s="106"/>
      <c r="U190" s="106"/>
      <c r="V190" s="105"/>
      <c r="W190" s="107">
        <f t="shared" si="62"/>
        <v>0</v>
      </c>
      <c r="X190" s="106"/>
      <c r="Y190" s="106"/>
      <c r="Z190" s="106"/>
      <c r="AA190" s="106"/>
      <c r="AB190" s="106"/>
      <c r="AC190" s="107">
        <f t="shared" si="63"/>
        <v>0</v>
      </c>
      <c r="AD190" s="108" t="str">
        <f>IF(AE190=0,"--",IF(AE190&lt;='[4]db fasce di rischio'!$B$4,'[4]db fasce di rischio'!$A$2,IF(AE190&lt;='[4]db fasce di rischio'!$D$4,'[4]db fasce di rischio'!$C$2,IF(AE190&lt;='[4]db fasce di rischio'!$F$4,'[4]db fasce di rischio'!$E$2,IF(AE190&lt;='[4]db fasce di rischio'!$H$4,'[4]db fasce di rischio'!$G$2,"")))))</f>
        <v>--</v>
      </c>
      <c r="AE190" s="109">
        <f t="shared" si="57"/>
        <v>0</v>
      </c>
      <c r="AF190" s="106"/>
      <c r="AG190" s="108" t="str">
        <f>IF(AH190=0,"--",IF(AH190&lt;='db fasce di rischio'!$B$4,'db fasce di rischio'!$A$2,IF(AH190&lt;='db fasce di rischio'!$D$4,'db fasce di rischio'!$C$2,IF(AH190&lt;='db fasce di rischio'!$F$4,'db fasce di rischio'!$E$2,IF(AH190&lt;='db fasce di rischio'!$H$4,'db fasce di rischio'!$G$2,"")))))</f>
        <v>--</v>
      </c>
      <c r="AH190" s="109">
        <f t="shared" si="58"/>
        <v>0</v>
      </c>
      <c r="AI190" s="108" t="str">
        <f t="shared" si="59"/>
        <v>--</v>
      </c>
      <c r="AJ190" s="28"/>
      <c r="AK190" s="28"/>
    </row>
    <row r="191" spans="1:37" ht="21" hidden="1" outlineLevel="1" x14ac:dyDescent="0.2">
      <c r="A191" s="161"/>
      <c r="B191" s="161"/>
      <c r="C191" s="24" t="s">
        <v>30</v>
      </c>
      <c r="D191" s="24" t="s">
        <v>30</v>
      </c>
      <c r="E191" s="24" t="s">
        <v>30</v>
      </c>
      <c r="F191" s="24" t="s">
        <v>30</v>
      </c>
      <c r="G191" s="152" t="str">
        <f t="shared" si="60"/>
        <v>--</v>
      </c>
      <c r="H191" s="109">
        <f t="shared" si="61"/>
        <v>0</v>
      </c>
      <c r="I191" s="25" t="s">
        <v>30</v>
      </c>
      <c r="J191" s="31" t="s">
        <v>30</v>
      </c>
      <c r="K191" s="82"/>
      <c r="L191" s="31"/>
      <c r="M191" s="24"/>
      <c r="N191" s="24"/>
      <c r="O191" s="24"/>
      <c r="P191" s="24"/>
      <c r="Q191" s="161"/>
      <c r="R191" s="105"/>
      <c r="S191" s="106"/>
      <c r="T191" s="106"/>
      <c r="U191" s="106"/>
      <c r="V191" s="105"/>
      <c r="W191" s="107">
        <f t="shared" si="62"/>
        <v>0</v>
      </c>
      <c r="X191" s="106"/>
      <c r="Y191" s="106"/>
      <c r="Z191" s="106"/>
      <c r="AA191" s="106"/>
      <c r="AB191" s="106"/>
      <c r="AC191" s="107">
        <f t="shared" si="63"/>
        <v>0</v>
      </c>
      <c r="AD191" s="108" t="str">
        <f>IF(AE191=0,"--",IF(AE191&lt;='[4]db fasce di rischio'!$B$4,'[4]db fasce di rischio'!$A$2,IF(AE191&lt;='[4]db fasce di rischio'!$D$4,'[4]db fasce di rischio'!$C$2,IF(AE191&lt;='[4]db fasce di rischio'!$F$4,'[4]db fasce di rischio'!$E$2,IF(AE191&lt;='[4]db fasce di rischio'!$H$4,'[4]db fasce di rischio'!$G$2,"")))))</f>
        <v>--</v>
      </c>
      <c r="AE191" s="109">
        <f t="shared" si="57"/>
        <v>0</v>
      </c>
      <c r="AF191" s="106"/>
      <c r="AG191" s="108" t="str">
        <f>IF(AH191=0,"--",IF(AH191&lt;='db fasce di rischio'!$B$4,'db fasce di rischio'!$A$2,IF(AH191&lt;='db fasce di rischio'!$D$4,'db fasce di rischio'!$C$2,IF(AH191&lt;='db fasce di rischio'!$F$4,'db fasce di rischio'!$E$2,IF(AH191&lt;='db fasce di rischio'!$H$4,'db fasce di rischio'!$G$2,"")))))</f>
        <v>--</v>
      </c>
      <c r="AH191" s="109">
        <f t="shared" si="58"/>
        <v>0</v>
      </c>
      <c r="AI191" s="108" t="str">
        <f t="shared" si="59"/>
        <v>--</v>
      </c>
      <c r="AJ191" s="28"/>
      <c r="AK191" s="28"/>
    </row>
    <row r="192" spans="1:37" ht="21" hidden="1" outlineLevel="1" x14ac:dyDescent="0.2">
      <c r="A192" s="161"/>
      <c r="B192" s="161"/>
      <c r="C192" s="24" t="s">
        <v>30</v>
      </c>
      <c r="D192" s="24" t="s">
        <v>30</v>
      </c>
      <c r="E192" s="24" t="s">
        <v>30</v>
      </c>
      <c r="F192" s="24" t="s">
        <v>30</v>
      </c>
      <c r="G192" s="152" t="str">
        <f t="shared" si="60"/>
        <v>--</v>
      </c>
      <c r="H192" s="109">
        <f t="shared" si="61"/>
        <v>0</v>
      </c>
      <c r="I192" s="25" t="s">
        <v>30</v>
      </c>
      <c r="J192" s="31" t="s">
        <v>30</v>
      </c>
      <c r="K192" s="82"/>
      <c r="L192" s="31"/>
      <c r="M192" s="24"/>
      <c r="N192" s="24"/>
      <c r="O192" s="24"/>
      <c r="P192" s="24"/>
      <c r="Q192" s="161"/>
      <c r="R192" s="105"/>
      <c r="S192" s="106"/>
      <c r="T192" s="106"/>
      <c r="U192" s="106"/>
      <c r="V192" s="105"/>
      <c r="W192" s="107">
        <f t="shared" si="62"/>
        <v>0</v>
      </c>
      <c r="X192" s="106"/>
      <c r="Y192" s="106"/>
      <c r="Z192" s="106"/>
      <c r="AA192" s="106"/>
      <c r="AB192" s="106"/>
      <c r="AC192" s="107">
        <f t="shared" si="63"/>
        <v>0</v>
      </c>
      <c r="AD192" s="108" t="str">
        <f>IF(AE192=0,"--",IF(AE192&lt;='[4]db fasce di rischio'!$B$4,'[4]db fasce di rischio'!$A$2,IF(AE192&lt;='[4]db fasce di rischio'!$D$4,'[4]db fasce di rischio'!$C$2,IF(AE192&lt;='[4]db fasce di rischio'!$F$4,'[4]db fasce di rischio'!$E$2,IF(AE192&lt;='[4]db fasce di rischio'!$H$4,'[4]db fasce di rischio'!$G$2,"")))))</f>
        <v>--</v>
      </c>
      <c r="AE192" s="109">
        <f t="shared" si="57"/>
        <v>0</v>
      </c>
      <c r="AF192" s="106"/>
      <c r="AG192" s="108" t="str">
        <f>IF(AH192=0,"--",IF(AH192&lt;='db fasce di rischio'!$B$4,'db fasce di rischio'!$A$2,IF(AH192&lt;='db fasce di rischio'!$D$4,'db fasce di rischio'!$C$2,IF(AH192&lt;='db fasce di rischio'!$F$4,'db fasce di rischio'!$E$2,IF(AH192&lt;='db fasce di rischio'!$H$4,'db fasce di rischio'!$G$2,"")))))</f>
        <v>--</v>
      </c>
      <c r="AH192" s="109">
        <f t="shared" si="58"/>
        <v>0</v>
      </c>
      <c r="AI192" s="108" t="str">
        <f t="shared" si="59"/>
        <v>--</v>
      </c>
      <c r="AJ192" s="28"/>
      <c r="AK192" s="28"/>
    </row>
    <row r="193" spans="1:37" ht="21" hidden="1" outlineLevel="1" x14ac:dyDescent="0.2">
      <c r="A193" s="161"/>
      <c r="B193" s="161"/>
      <c r="C193" s="24" t="s">
        <v>30</v>
      </c>
      <c r="D193" s="24" t="s">
        <v>30</v>
      </c>
      <c r="E193" s="24" t="s">
        <v>30</v>
      </c>
      <c r="F193" s="24" t="s">
        <v>30</v>
      </c>
      <c r="G193" s="152" t="str">
        <f t="shared" si="60"/>
        <v>--</v>
      </c>
      <c r="H193" s="109">
        <f t="shared" si="61"/>
        <v>0</v>
      </c>
      <c r="I193" s="25" t="s">
        <v>30</v>
      </c>
      <c r="J193" s="31" t="s">
        <v>30</v>
      </c>
      <c r="K193" s="82"/>
      <c r="L193" s="31"/>
      <c r="M193" s="24"/>
      <c r="N193" s="24"/>
      <c r="O193" s="24"/>
      <c r="P193" s="24"/>
      <c r="Q193" s="161"/>
      <c r="R193" s="105"/>
      <c r="S193" s="106"/>
      <c r="T193" s="106"/>
      <c r="U193" s="106"/>
      <c r="V193" s="105"/>
      <c r="W193" s="107">
        <f t="shared" si="62"/>
        <v>0</v>
      </c>
      <c r="X193" s="106"/>
      <c r="Y193" s="106"/>
      <c r="Z193" s="106"/>
      <c r="AA193" s="106"/>
      <c r="AB193" s="106"/>
      <c r="AC193" s="107">
        <f t="shared" si="63"/>
        <v>0</v>
      </c>
      <c r="AD193" s="108" t="str">
        <f>IF(AE193=0,"--",IF(AE193&lt;='[4]db fasce di rischio'!$B$4,'[4]db fasce di rischio'!$A$2,IF(AE193&lt;='[4]db fasce di rischio'!$D$4,'[4]db fasce di rischio'!$C$2,IF(AE193&lt;='[4]db fasce di rischio'!$F$4,'[4]db fasce di rischio'!$E$2,IF(AE193&lt;='[4]db fasce di rischio'!$H$4,'[4]db fasce di rischio'!$G$2,"")))))</f>
        <v>--</v>
      </c>
      <c r="AE193" s="109">
        <f t="shared" si="57"/>
        <v>0</v>
      </c>
      <c r="AF193" s="106"/>
      <c r="AG193" s="108" t="str">
        <f>IF(AH193=0,"--",IF(AH193&lt;='db fasce di rischio'!$B$4,'db fasce di rischio'!$A$2,IF(AH193&lt;='db fasce di rischio'!$D$4,'db fasce di rischio'!$C$2,IF(AH193&lt;='db fasce di rischio'!$F$4,'db fasce di rischio'!$E$2,IF(AH193&lt;='db fasce di rischio'!$H$4,'db fasce di rischio'!$G$2,"")))))</f>
        <v>--</v>
      </c>
      <c r="AH193" s="109">
        <f t="shared" si="58"/>
        <v>0</v>
      </c>
      <c r="AI193" s="108" t="str">
        <f t="shared" si="59"/>
        <v>--</v>
      </c>
      <c r="AJ193" s="28"/>
      <c r="AK193" s="28"/>
    </row>
    <row r="194" spans="1:37" ht="21" hidden="1" outlineLevel="1" x14ac:dyDescent="0.2">
      <c r="A194" s="161"/>
      <c r="B194" s="161"/>
      <c r="C194" s="24" t="s">
        <v>30</v>
      </c>
      <c r="D194" s="24" t="s">
        <v>30</v>
      </c>
      <c r="E194" s="24" t="s">
        <v>30</v>
      </c>
      <c r="F194" s="24" t="s">
        <v>30</v>
      </c>
      <c r="G194" s="152" t="str">
        <f t="shared" si="60"/>
        <v>--</v>
      </c>
      <c r="H194" s="109">
        <f t="shared" si="61"/>
        <v>0</v>
      </c>
      <c r="I194" s="25" t="s">
        <v>30</v>
      </c>
      <c r="J194" s="31" t="s">
        <v>30</v>
      </c>
      <c r="K194" s="82"/>
      <c r="L194" s="31"/>
      <c r="M194" s="24"/>
      <c r="N194" s="24"/>
      <c r="O194" s="24"/>
      <c r="P194" s="24"/>
      <c r="Q194" s="161"/>
      <c r="R194" s="105"/>
      <c r="S194" s="106"/>
      <c r="T194" s="106"/>
      <c r="U194" s="106"/>
      <c r="V194" s="105"/>
      <c r="W194" s="107">
        <f t="shared" si="62"/>
        <v>0</v>
      </c>
      <c r="X194" s="106"/>
      <c r="Y194" s="106"/>
      <c r="Z194" s="106"/>
      <c r="AA194" s="106"/>
      <c r="AB194" s="106"/>
      <c r="AC194" s="107">
        <f t="shared" si="63"/>
        <v>0</v>
      </c>
      <c r="AD194" s="108" t="str">
        <f>IF(AE194=0,"--",IF(AE194&lt;='[4]db fasce di rischio'!$B$4,'[4]db fasce di rischio'!$A$2,IF(AE194&lt;='[4]db fasce di rischio'!$D$4,'[4]db fasce di rischio'!$C$2,IF(AE194&lt;='[4]db fasce di rischio'!$F$4,'[4]db fasce di rischio'!$E$2,IF(AE194&lt;='[4]db fasce di rischio'!$H$4,'[4]db fasce di rischio'!$G$2,"")))))</f>
        <v>--</v>
      </c>
      <c r="AE194" s="109">
        <f t="shared" si="57"/>
        <v>0</v>
      </c>
      <c r="AF194" s="106"/>
      <c r="AG194" s="108" t="str">
        <f>IF(AH194=0,"--",IF(AH194&lt;='db fasce di rischio'!$B$4,'db fasce di rischio'!$A$2,IF(AH194&lt;='db fasce di rischio'!$D$4,'db fasce di rischio'!$C$2,IF(AH194&lt;='db fasce di rischio'!$F$4,'db fasce di rischio'!$E$2,IF(AH194&lt;='db fasce di rischio'!$H$4,'db fasce di rischio'!$G$2,"")))))</f>
        <v>--</v>
      </c>
      <c r="AH194" s="109">
        <f t="shared" si="58"/>
        <v>0</v>
      </c>
      <c r="AI194" s="108" t="str">
        <f t="shared" si="59"/>
        <v>--</v>
      </c>
      <c r="AJ194" s="28"/>
      <c r="AK194" s="28"/>
    </row>
    <row r="195" spans="1:37" ht="21" hidden="1" outlineLevel="1" x14ac:dyDescent="0.2">
      <c r="A195" s="161"/>
      <c r="B195" s="161"/>
      <c r="C195" s="24" t="s">
        <v>30</v>
      </c>
      <c r="D195" s="24" t="s">
        <v>30</v>
      </c>
      <c r="E195" s="24" t="s">
        <v>30</v>
      </c>
      <c r="F195" s="24" t="s">
        <v>30</v>
      </c>
      <c r="G195" s="152" t="str">
        <f t="shared" si="60"/>
        <v>--</v>
      </c>
      <c r="H195" s="109">
        <f t="shared" si="61"/>
        <v>0</v>
      </c>
      <c r="I195" s="25" t="s">
        <v>30</v>
      </c>
      <c r="J195" s="31" t="s">
        <v>30</v>
      </c>
      <c r="K195" s="83"/>
      <c r="L195" s="31"/>
      <c r="M195" s="24"/>
      <c r="N195" s="24"/>
      <c r="O195" s="24"/>
      <c r="P195" s="24"/>
      <c r="Q195" s="161"/>
      <c r="R195" s="105"/>
      <c r="S195" s="106"/>
      <c r="T195" s="106"/>
      <c r="U195" s="106"/>
      <c r="V195" s="105"/>
      <c r="W195" s="107">
        <f t="shared" si="62"/>
        <v>0</v>
      </c>
      <c r="X195" s="106"/>
      <c r="Y195" s="106"/>
      <c r="Z195" s="106"/>
      <c r="AA195" s="106"/>
      <c r="AB195" s="106"/>
      <c r="AC195" s="107">
        <f t="shared" si="63"/>
        <v>0</v>
      </c>
      <c r="AD195" s="108" t="str">
        <f>IF(AE195=0,"--",IF(AE195&lt;='[4]db fasce di rischio'!$B$4,'[4]db fasce di rischio'!$A$2,IF(AE195&lt;='[4]db fasce di rischio'!$D$4,'[4]db fasce di rischio'!$C$2,IF(AE195&lt;='[4]db fasce di rischio'!$F$4,'[4]db fasce di rischio'!$E$2,IF(AE195&lt;='[4]db fasce di rischio'!$H$4,'[4]db fasce di rischio'!$G$2,"")))))</f>
        <v>--</v>
      </c>
      <c r="AE195" s="109">
        <f t="shared" si="57"/>
        <v>0</v>
      </c>
      <c r="AF195" s="106"/>
      <c r="AG195" s="108" t="str">
        <f>IF(AH195=0,"--",IF(AH195&lt;='db fasce di rischio'!$B$4,'db fasce di rischio'!$A$2,IF(AH195&lt;='db fasce di rischio'!$D$4,'db fasce di rischio'!$C$2,IF(AH195&lt;='db fasce di rischio'!$F$4,'db fasce di rischio'!$E$2,IF(AH195&lt;='db fasce di rischio'!$H$4,'db fasce di rischio'!$G$2,"")))))</f>
        <v>--</v>
      </c>
      <c r="AH195" s="109">
        <f t="shared" si="58"/>
        <v>0</v>
      </c>
      <c r="AI195" s="108" t="str">
        <f t="shared" si="59"/>
        <v>--</v>
      </c>
      <c r="AJ195" s="28"/>
      <c r="AK195" s="28"/>
    </row>
    <row r="196" spans="1:37" ht="21" hidden="1" outlineLevel="1" x14ac:dyDescent="0.2">
      <c r="A196" s="161"/>
      <c r="B196" s="161"/>
      <c r="C196" s="24" t="s">
        <v>30</v>
      </c>
      <c r="D196" s="24" t="s">
        <v>30</v>
      </c>
      <c r="E196" s="24" t="s">
        <v>30</v>
      </c>
      <c r="F196" s="24" t="s">
        <v>30</v>
      </c>
      <c r="G196" s="152" t="str">
        <f t="shared" si="60"/>
        <v>--</v>
      </c>
      <c r="H196" s="109">
        <f t="shared" si="61"/>
        <v>0</v>
      </c>
      <c r="I196" s="25" t="s">
        <v>30</v>
      </c>
      <c r="J196" s="31" t="s">
        <v>30</v>
      </c>
      <c r="K196" s="83"/>
      <c r="L196" s="31"/>
      <c r="M196" s="24"/>
      <c r="N196" s="24"/>
      <c r="O196" s="24"/>
      <c r="P196" s="24"/>
      <c r="Q196" s="161"/>
      <c r="R196" s="105"/>
      <c r="S196" s="106"/>
      <c r="T196" s="106"/>
      <c r="U196" s="106"/>
      <c r="V196" s="105"/>
      <c r="W196" s="107">
        <f t="shared" si="62"/>
        <v>0</v>
      </c>
      <c r="X196" s="106"/>
      <c r="Y196" s="106"/>
      <c r="Z196" s="106"/>
      <c r="AA196" s="106"/>
      <c r="AB196" s="106"/>
      <c r="AC196" s="107">
        <f t="shared" si="63"/>
        <v>0</v>
      </c>
      <c r="AD196" s="108" t="str">
        <f>IF(AE196=0,"--",IF(AE196&lt;='[4]db fasce di rischio'!$B$4,'[4]db fasce di rischio'!$A$2,IF(AE196&lt;='[4]db fasce di rischio'!$D$4,'[4]db fasce di rischio'!$C$2,IF(AE196&lt;='[4]db fasce di rischio'!$F$4,'[4]db fasce di rischio'!$E$2,IF(AE196&lt;='[4]db fasce di rischio'!$H$4,'[4]db fasce di rischio'!$G$2,"")))))</f>
        <v>--</v>
      </c>
      <c r="AE196" s="109">
        <f t="shared" si="57"/>
        <v>0</v>
      </c>
      <c r="AF196" s="106"/>
      <c r="AG196" s="108" t="str">
        <f>IF(AH196=0,"--",IF(AH196&lt;='db fasce di rischio'!$B$4,'db fasce di rischio'!$A$2,IF(AH196&lt;='db fasce di rischio'!$D$4,'db fasce di rischio'!$C$2,IF(AH196&lt;='db fasce di rischio'!$F$4,'db fasce di rischio'!$E$2,IF(AH196&lt;='db fasce di rischio'!$H$4,'db fasce di rischio'!$G$2,"")))))</f>
        <v>--</v>
      </c>
      <c r="AH196" s="109">
        <f t="shared" si="58"/>
        <v>0</v>
      </c>
      <c r="AI196" s="108" t="str">
        <f t="shared" si="59"/>
        <v>--</v>
      </c>
      <c r="AJ196" s="28"/>
      <c r="AK196" s="28"/>
    </row>
    <row r="197" spans="1:37" ht="21" hidden="1" outlineLevel="1" x14ac:dyDescent="0.2">
      <c r="A197" s="161"/>
      <c r="B197" s="161"/>
      <c r="C197" s="24" t="s">
        <v>30</v>
      </c>
      <c r="D197" s="24" t="s">
        <v>30</v>
      </c>
      <c r="E197" s="24" t="s">
        <v>30</v>
      </c>
      <c r="F197" s="24" t="s">
        <v>30</v>
      </c>
      <c r="G197" s="152" t="str">
        <f t="shared" si="60"/>
        <v>--</v>
      </c>
      <c r="H197" s="109">
        <f t="shared" si="61"/>
        <v>0</v>
      </c>
      <c r="I197" s="25" t="s">
        <v>30</v>
      </c>
      <c r="J197" s="31" t="s">
        <v>30</v>
      </c>
      <c r="K197" s="83"/>
      <c r="L197" s="31"/>
      <c r="M197" s="24"/>
      <c r="N197" s="24"/>
      <c r="O197" s="24"/>
      <c r="P197" s="24"/>
      <c r="Q197" s="161"/>
      <c r="R197" s="105"/>
      <c r="S197" s="106"/>
      <c r="T197" s="106"/>
      <c r="U197" s="106"/>
      <c r="V197" s="105"/>
      <c r="W197" s="107">
        <f t="shared" si="62"/>
        <v>0</v>
      </c>
      <c r="X197" s="106"/>
      <c r="Y197" s="106"/>
      <c r="Z197" s="106"/>
      <c r="AA197" s="106"/>
      <c r="AB197" s="106"/>
      <c r="AC197" s="107">
        <f t="shared" si="63"/>
        <v>0</v>
      </c>
      <c r="AD197" s="108" t="str">
        <f>IF(AE197=0,"--",IF(AE197&lt;='[4]db fasce di rischio'!$B$4,'[4]db fasce di rischio'!$A$2,IF(AE197&lt;='[4]db fasce di rischio'!$D$4,'[4]db fasce di rischio'!$C$2,IF(AE197&lt;='[4]db fasce di rischio'!$F$4,'[4]db fasce di rischio'!$E$2,IF(AE197&lt;='[4]db fasce di rischio'!$H$4,'[4]db fasce di rischio'!$G$2,"")))))</f>
        <v>--</v>
      </c>
      <c r="AE197" s="109">
        <f t="shared" si="57"/>
        <v>0</v>
      </c>
      <c r="AF197" s="106"/>
      <c r="AG197" s="108" t="str">
        <f>IF(AH197=0,"--",IF(AH197&lt;='db fasce di rischio'!$B$4,'db fasce di rischio'!$A$2,IF(AH197&lt;='db fasce di rischio'!$D$4,'db fasce di rischio'!$C$2,IF(AH197&lt;='db fasce di rischio'!$F$4,'db fasce di rischio'!$E$2,IF(AH197&lt;='db fasce di rischio'!$H$4,'db fasce di rischio'!$G$2,"")))))</f>
        <v>--</v>
      </c>
      <c r="AH197" s="109">
        <f t="shared" si="58"/>
        <v>0</v>
      </c>
      <c r="AI197" s="108" t="str">
        <f t="shared" si="59"/>
        <v>--</v>
      </c>
      <c r="AJ197" s="28"/>
      <c r="AK197" s="28"/>
    </row>
    <row r="198" spans="1:37" ht="21" hidden="1" outlineLevel="1" x14ac:dyDescent="0.2">
      <c r="A198" s="161"/>
      <c r="B198" s="161"/>
      <c r="C198" s="24" t="s">
        <v>30</v>
      </c>
      <c r="D198" s="24" t="s">
        <v>30</v>
      </c>
      <c r="E198" s="24" t="s">
        <v>30</v>
      </c>
      <c r="F198" s="24" t="s">
        <v>30</v>
      </c>
      <c r="G198" s="152" t="str">
        <f t="shared" si="60"/>
        <v>--</v>
      </c>
      <c r="H198" s="109">
        <f t="shared" si="61"/>
        <v>0</v>
      </c>
      <c r="I198" s="25" t="s">
        <v>30</v>
      </c>
      <c r="J198" s="31" t="s">
        <v>30</v>
      </c>
      <c r="K198" s="83"/>
      <c r="L198" s="31"/>
      <c r="M198" s="24"/>
      <c r="N198" s="24"/>
      <c r="O198" s="24"/>
      <c r="P198" s="24"/>
      <c r="Q198" s="161"/>
      <c r="R198" s="105"/>
      <c r="S198" s="106"/>
      <c r="T198" s="106"/>
      <c r="U198" s="106"/>
      <c r="V198" s="105"/>
      <c r="W198" s="107">
        <f t="shared" si="62"/>
        <v>0</v>
      </c>
      <c r="X198" s="106"/>
      <c r="Y198" s="106"/>
      <c r="Z198" s="106"/>
      <c r="AA198" s="106"/>
      <c r="AB198" s="106"/>
      <c r="AC198" s="107">
        <f t="shared" si="63"/>
        <v>0</v>
      </c>
      <c r="AD198" s="108" t="str">
        <f>IF(AE198=0,"--",IF(AE198&lt;='[4]db fasce di rischio'!$B$4,'[4]db fasce di rischio'!$A$2,IF(AE198&lt;='[4]db fasce di rischio'!$D$4,'[4]db fasce di rischio'!$C$2,IF(AE198&lt;='[4]db fasce di rischio'!$F$4,'[4]db fasce di rischio'!$E$2,IF(AE198&lt;='[4]db fasce di rischio'!$H$4,'[4]db fasce di rischio'!$G$2,"")))))</f>
        <v>--</v>
      </c>
      <c r="AE198" s="109">
        <f t="shared" si="57"/>
        <v>0</v>
      </c>
      <c r="AF198" s="106"/>
      <c r="AG198" s="108" t="str">
        <f>IF(AH198=0,"--",IF(AH198&lt;='db fasce di rischio'!$B$4,'db fasce di rischio'!$A$2,IF(AH198&lt;='db fasce di rischio'!$D$4,'db fasce di rischio'!$C$2,IF(AH198&lt;='db fasce di rischio'!$F$4,'db fasce di rischio'!$E$2,IF(AH198&lt;='db fasce di rischio'!$H$4,'db fasce di rischio'!$G$2,"")))))</f>
        <v>--</v>
      </c>
      <c r="AH198" s="109">
        <f t="shared" si="58"/>
        <v>0</v>
      </c>
      <c r="AI198" s="108" t="str">
        <f t="shared" si="59"/>
        <v>--</v>
      </c>
      <c r="AJ198" s="28"/>
      <c r="AK198" s="28"/>
    </row>
    <row r="199" spans="1:37" ht="21" hidden="1" outlineLevel="1" x14ac:dyDescent="0.2">
      <c r="A199" s="161"/>
      <c r="B199" s="161"/>
      <c r="C199" s="24" t="s">
        <v>30</v>
      </c>
      <c r="D199" s="24" t="s">
        <v>30</v>
      </c>
      <c r="E199" s="24" t="s">
        <v>30</v>
      </c>
      <c r="F199" s="24" t="s">
        <v>30</v>
      </c>
      <c r="G199" s="152" t="str">
        <f t="shared" si="60"/>
        <v>--</v>
      </c>
      <c r="H199" s="109">
        <f t="shared" si="61"/>
        <v>0</v>
      </c>
      <c r="I199" s="25" t="s">
        <v>30</v>
      </c>
      <c r="J199" s="31" t="s">
        <v>30</v>
      </c>
      <c r="K199" s="82"/>
      <c r="L199" s="31"/>
      <c r="M199" s="24"/>
      <c r="N199" s="24"/>
      <c r="O199" s="24"/>
      <c r="P199" s="24"/>
      <c r="Q199" s="161"/>
      <c r="R199" s="105"/>
      <c r="S199" s="106"/>
      <c r="T199" s="106"/>
      <c r="U199" s="106"/>
      <c r="V199" s="105"/>
      <c r="W199" s="107">
        <f t="shared" si="62"/>
        <v>0</v>
      </c>
      <c r="X199" s="106"/>
      <c r="Y199" s="106"/>
      <c r="Z199" s="106"/>
      <c r="AA199" s="106"/>
      <c r="AB199" s="106"/>
      <c r="AC199" s="107">
        <f t="shared" si="63"/>
        <v>0</v>
      </c>
      <c r="AD199" s="108" t="str">
        <f>IF(AE199=0,"--",IF(AE199&lt;='[4]db fasce di rischio'!$B$4,'[4]db fasce di rischio'!$A$2,IF(AE199&lt;='[4]db fasce di rischio'!$D$4,'[4]db fasce di rischio'!$C$2,IF(AE199&lt;='[4]db fasce di rischio'!$F$4,'[4]db fasce di rischio'!$E$2,IF(AE199&lt;='[4]db fasce di rischio'!$H$4,'[4]db fasce di rischio'!$G$2,"")))))</f>
        <v>--</v>
      </c>
      <c r="AE199" s="109">
        <f t="shared" si="57"/>
        <v>0</v>
      </c>
      <c r="AF199" s="106"/>
      <c r="AG199" s="108" t="str">
        <f>IF(AH199=0,"--",IF(AH199&lt;='db fasce di rischio'!$B$4,'db fasce di rischio'!$A$2,IF(AH199&lt;='db fasce di rischio'!$D$4,'db fasce di rischio'!$C$2,IF(AH199&lt;='db fasce di rischio'!$F$4,'db fasce di rischio'!$E$2,IF(AH199&lt;='db fasce di rischio'!$H$4,'db fasce di rischio'!$G$2,"")))))</f>
        <v>--</v>
      </c>
      <c r="AH199" s="109">
        <f t="shared" si="58"/>
        <v>0</v>
      </c>
      <c r="AI199" s="108" t="str">
        <f t="shared" si="59"/>
        <v>--</v>
      </c>
      <c r="AJ199" s="28"/>
      <c r="AK199" s="28"/>
    </row>
    <row r="200" spans="1:37" ht="21" hidden="1" outlineLevel="1" x14ac:dyDescent="0.2">
      <c r="A200" s="161"/>
      <c r="B200" s="161"/>
      <c r="C200" s="24" t="s">
        <v>30</v>
      </c>
      <c r="D200" s="24" t="s">
        <v>30</v>
      </c>
      <c r="E200" s="24" t="s">
        <v>30</v>
      </c>
      <c r="F200" s="24" t="s">
        <v>30</v>
      </c>
      <c r="G200" s="152" t="str">
        <f t="shared" si="60"/>
        <v>--</v>
      </c>
      <c r="H200" s="109">
        <f t="shared" si="61"/>
        <v>0</v>
      </c>
      <c r="I200" s="25" t="s">
        <v>30</v>
      </c>
      <c r="J200" s="31" t="s">
        <v>30</v>
      </c>
      <c r="K200" s="82"/>
      <c r="L200" s="31"/>
      <c r="M200" s="24"/>
      <c r="N200" s="24"/>
      <c r="O200" s="24"/>
      <c r="P200" s="26"/>
      <c r="Q200" s="161"/>
      <c r="R200" s="105"/>
      <c r="S200" s="106"/>
      <c r="T200" s="106"/>
      <c r="U200" s="106"/>
      <c r="V200" s="105"/>
      <c r="W200" s="107">
        <f t="shared" si="62"/>
        <v>0</v>
      </c>
      <c r="X200" s="106"/>
      <c r="Y200" s="106"/>
      <c r="Z200" s="106"/>
      <c r="AA200" s="106"/>
      <c r="AB200" s="106"/>
      <c r="AC200" s="107">
        <f t="shared" si="63"/>
        <v>0</v>
      </c>
      <c r="AD200" s="108" t="str">
        <f>IF(AE200=0,"--",IF(AE200&lt;='[4]db fasce di rischio'!$B$4,'[4]db fasce di rischio'!$A$2,IF(AE200&lt;='[4]db fasce di rischio'!$D$4,'[4]db fasce di rischio'!$C$2,IF(AE200&lt;='[4]db fasce di rischio'!$F$4,'[4]db fasce di rischio'!$E$2,IF(AE200&lt;='[4]db fasce di rischio'!$H$4,'[4]db fasce di rischio'!$G$2,"")))))</f>
        <v>--</v>
      </c>
      <c r="AE200" s="109">
        <f t="shared" si="57"/>
        <v>0</v>
      </c>
      <c r="AF200" s="106"/>
      <c r="AG200" s="108" t="str">
        <f>IF(AH200=0,"--",IF(AH200&lt;='db fasce di rischio'!$B$4,'db fasce di rischio'!$A$2,IF(AH200&lt;='db fasce di rischio'!$D$4,'db fasce di rischio'!$C$2,IF(AH200&lt;='db fasce di rischio'!$F$4,'db fasce di rischio'!$E$2,IF(AH200&lt;='db fasce di rischio'!$H$4,'db fasce di rischio'!$G$2,"")))))</f>
        <v>--</v>
      </c>
      <c r="AH200" s="109">
        <f t="shared" si="58"/>
        <v>0</v>
      </c>
      <c r="AI200" s="108" t="str">
        <f t="shared" si="59"/>
        <v>--</v>
      </c>
      <c r="AJ200" s="28"/>
      <c r="AK200" s="28"/>
    </row>
    <row r="201" spans="1:37" ht="21" hidden="1" outlineLevel="1" x14ac:dyDescent="0.2">
      <c r="A201" s="161"/>
      <c r="B201" s="161"/>
      <c r="C201" s="24" t="s">
        <v>30</v>
      </c>
      <c r="D201" s="24" t="s">
        <v>30</v>
      </c>
      <c r="E201" s="24" t="s">
        <v>30</v>
      </c>
      <c r="F201" s="24" t="s">
        <v>30</v>
      </c>
      <c r="G201" s="152" t="str">
        <f t="shared" si="60"/>
        <v>--</v>
      </c>
      <c r="H201" s="109">
        <f t="shared" si="61"/>
        <v>0</v>
      </c>
      <c r="I201" s="25" t="s">
        <v>30</v>
      </c>
      <c r="J201" s="31" t="s">
        <v>30</v>
      </c>
      <c r="K201" s="82"/>
      <c r="L201" s="31"/>
      <c r="M201" s="24"/>
      <c r="N201" s="24"/>
      <c r="O201" s="24"/>
      <c r="P201" s="27"/>
      <c r="Q201" s="161"/>
      <c r="R201" s="105"/>
      <c r="S201" s="106"/>
      <c r="T201" s="106"/>
      <c r="U201" s="106"/>
      <c r="V201" s="105"/>
      <c r="W201" s="107">
        <f t="shared" si="62"/>
        <v>0</v>
      </c>
      <c r="X201" s="106"/>
      <c r="Y201" s="106"/>
      <c r="Z201" s="106"/>
      <c r="AA201" s="106"/>
      <c r="AB201" s="106"/>
      <c r="AC201" s="107">
        <f t="shared" si="63"/>
        <v>0</v>
      </c>
      <c r="AD201" s="108" t="str">
        <f>IF(AE201=0,"--",IF(AE201&lt;='[4]db fasce di rischio'!$B$4,'[4]db fasce di rischio'!$A$2,IF(AE201&lt;='[4]db fasce di rischio'!$D$4,'[4]db fasce di rischio'!$C$2,IF(AE201&lt;='[4]db fasce di rischio'!$F$4,'[4]db fasce di rischio'!$E$2,IF(AE201&lt;='[4]db fasce di rischio'!$H$4,'[4]db fasce di rischio'!$G$2,"")))))</f>
        <v>--</v>
      </c>
      <c r="AE201" s="109">
        <f t="shared" si="57"/>
        <v>0</v>
      </c>
      <c r="AF201" s="106"/>
      <c r="AG201" s="108" t="str">
        <f>IF(AH201=0,"--",IF(AH201&lt;='db fasce di rischio'!$B$4,'db fasce di rischio'!$A$2,IF(AH201&lt;='db fasce di rischio'!$D$4,'db fasce di rischio'!$C$2,IF(AH201&lt;='db fasce di rischio'!$F$4,'db fasce di rischio'!$E$2,IF(AH201&lt;='db fasce di rischio'!$H$4,'db fasce di rischio'!$G$2,"")))))</f>
        <v>--</v>
      </c>
      <c r="AH201" s="109">
        <f t="shared" si="58"/>
        <v>0</v>
      </c>
      <c r="AI201" s="108" t="str">
        <f t="shared" si="59"/>
        <v>--</v>
      </c>
      <c r="AJ201" s="28"/>
      <c r="AK201" s="28"/>
    </row>
    <row r="202" spans="1:37" ht="21" collapsed="1" x14ac:dyDescent="0.2">
      <c r="A202" s="160"/>
      <c r="B202" s="160"/>
      <c r="C202" s="87"/>
      <c r="D202" s="87"/>
      <c r="E202" s="87"/>
      <c r="F202" s="87"/>
      <c r="G202" s="87"/>
      <c r="H202" s="87"/>
      <c r="I202" s="87"/>
      <c r="J202" s="87"/>
      <c r="K202" s="168"/>
      <c r="L202" s="87"/>
      <c r="M202" s="87"/>
      <c r="N202" s="87"/>
      <c r="O202" s="87"/>
      <c r="P202" s="87"/>
      <c r="Q202" s="160"/>
      <c r="R202" s="28"/>
      <c r="S202" s="28"/>
      <c r="T202" s="28"/>
      <c r="U202" s="28"/>
      <c r="V202" s="28"/>
      <c r="W202" s="28"/>
      <c r="X202" s="28"/>
      <c r="Y202" s="28"/>
      <c r="Z202" s="28"/>
      <c r="AA202" s="28"/>
      <c r="AB202" s="28"/>
      <c r="AC202" s="28"/>
      <c r="AD202" s="28"/>
      <c r="AE202" s="28"/>
      <c r="AF202" s="28"/>
      <c r="AG202" s="28"/>
      <c r="AH202" s="28"/>
      <c r="AI202" s="28"/>
      <c r="AJ202" s="28"/>
      <c r="AK202" s="28"/>
    </row>
    <row r="203" spans="1:37" ht="90.6" customHeight="1" x14ac:dyDescent="0.2">
      <c r="A203" s="29"/>
      <c r="B203" s="29"/>
      <c r="C203" s="30" t="s">
        <v>665</v>
      </c>
      <c r="D203" s="30"/>
      <c r="E203" s="28"/>
      <c r="F203" s="28"/>
      <c r="G203" s="28"/>
      <c r="H203" s="28"/>
      <c r="I203" s="28"/>
      <c r="J203" s="28"/>
      <c r="K203" s="80"/>
      <c r="L203" s="28"/>
      <c r="M203" s="28"/>
      <c r="N203" s="28"/>
      <c r="O203" s="79" t="s">
        <v>6</v>
      </c>
      <c r="P203" s="79" t="s">
        <v>666</v>
      </c>
      <c r="Q203" s="28"/>
      <c r="R203" s="192" t="str">
        <f>'Val testo - PNA 2019'!$A$4</f>
        <v>Livello di interesse “esterno”(1.1)</v>
      </c>
      <c r="S203" s="192" t="str">
        <f>'Val testo - PNA 2019'!$A$12</f>
        <v>Grado di discrezionalità del decisore interno alla PA rispetto al processo (1.2)</v>
      </c>
      <c r="T203" s="192" t="str">
        <f>'Val testo - PNA 2019'!$A$20</f>
        <v>Manifestazione di eventi corruttivi o di maladministration in passato (1.3)</v>
      </c>
      <c r="U203" s="192" t="str">
        <f>'Val testo - PNA 2019'!$A$28</f>
        <v>Complessità/opacità del processo decisionale (1.4)</v>
      </c>
      <c r="V203" s="192" t="str">
        <f>'Val testo - PNA 2019'!$A$36</f>
        <v>Livello di collaborazione del responsabile del processo (1.5)</v>
      </c>
      <c r="W203" s="193" t="s">
        <v>1276</v>
      </c>
      <c r="X203" s="192" t="str">
        <f>'Val testo - PNA 2019'!$A$46</f>
        <v>Impatto organizzativo (2.1)</v>
      </c>
      <c r="Y203" s="192" t="str">
        <f>'Val testo - PNA 2019'!$A$54</f>
        <v>Impatto derivante dalla definizione dei ruoli/responsabilità (2.2)</v>
      </c>
      <c r="Z203" s="192" t="str">
        <f>'Val testo - PNA 2019'!$A$62</f>
        <v>Impatto economico (2.3)</v>
      </c>
      <c r="AA203" s="192" t="str">
        <f>'Val testo - PNA 2019'!$A$70</f>
        <v>Impatto reputazionale (2.4)</v>
      </c>
      <c r="AB203" s="192" t="str">
        <f>'Val testo - PNA 2019'!$A$78</f>
        <v>Impatto organizzativo, economico e sull'immagine (2.5)</v>
      </c>
      <c r="AC203" s="193" t="s">
        <v>1276</v>
      </c>
      <c r="AD203" s="194" t="s">
        <v>1277</v>
      </c>
      <c r="AE203" s="194" t="s">
        <v>1278</v>
      </c>
      <c r="AF203" s="174" t="s">
        <v>1382</v>
      </c>
      <c r="AG203" s="173" t="s">
        <v>1303</v>
      </c>
      <c r="AH203" s="173" t="s">
        <v>1304</v>
      </c>
      <c r="AI203" s="175" t="s">
        <v>1387</v>
      </c>
      <c r="AJ203" s="28"/>
      <c r="AK203" s="28"/>
    </row>
    <row r="204" spans="1:37" ht="30.6" customHeight="1" x14ac:dyDescent="0.2">
      <c r="A204" s="160"/>
      <c r="B204" s="160">
        <v>10</v>
      </c>
      <c r="C204" s="265" t="s">
        <v>1257</v>
      </c>
      <c r="D204" s="266"/>
      <c r="E204" s="267"/>
      <c r="F204" s="270"/>
      <c r="G204" s="270"/>
      <c r="H204" s="270"/>
      <c r="I204" s="270"/>
      <c r="J204" s="45" t="s">
        <v>11</v>
      </c>
      <c r="K204" s="271" t="s">
        <v>3</v>
      </c>
      <c r="L204" s="271"/>
      <c r="M204" s="37"/>
      <c r="N204" s="153" t="s">
        <v>667</v>
      </c>
      <c r="O204" s="154" t="str">
        <f>IF(P204=0,"--",IF(P204&lt;='db fasce di rischio'!$B$4,'db fasce di rischio'!$A$2,IF(P204&lt;='db fasce di rischio'!$D$4,'db fasce di rischio'!$C$2,IF(P204&lt;='db fasce di rischio'!$F$4,'db fasce di rischio'!$E$2,IF(P204&lt;='db fasce di rischio'!$H$4,'db fasce di rischio'!$G$2,"")))))</f>
        <v>--</v>
      </c>
      <c r="P204" s="155">
        <f>IF(AH204=0,MAX(AH204:AH222),AH204)</f>
        <v>0</v>
      </c>
      <c r="Q204" s="160"/>
      <c r="R204" s="105"/>
      <c r="S204" s="106"/>
      <c r="T204" s="106"/>
      <c r="U204" s="106"/>
      <c r="V204" s="105"/>
      <c r="W204" s="107">
        <f>SUM(R204:V204)/5</f>
        <v>0</v>
      </c>
      <c r="X204" s="106"/>
      <c r="Y204" s="106"/>
      <c r="Z204" s="106"/>
      <c r="AA204" s="106"/>
      <c r="AB204" s="106"/>
      <c r="AC204" s="107">
        <f>SUM(X204:AB204)/5</f>
        <v>0</v>
      </c>
      <c r="AD204" s="108" t="str">
        <f>IF(AE204=0,"--",IF(AE204&lt;='[4]db fasce di rischio'!$B$4,'[4]db fasce di rischio'!$A$2,IF(AE204&lt;='[4]db fasce di rischio'!$D$4,'[4]db fasce di rischio'!$C$2,IF(AE204&lt;='[4]db fasce di rischio'!$F$4,'[4]db fasce di rischio'!$E$2,IF(AE204&lt;='[4]db fasce di rischio'!$H$4,'[4]db fasce di rischio'!$G$2,"")))))</f>
        <v>--</v>
      </c>
      <c r="AE204" s="109">
        <f>W204*AC204</f>
        <v>0</v>
      </c>
      <c r="AF204" s="106"/>
      <c r="AG204" s="108" t="str">
        <f>IF(AH204=0,"--",IF(AH204&lt;='db fasce di rischio'!$B$4,'db fasce di rischio'!$A$2,IF(AH204&lt;='db fasce di rischio'!$D$4,'db fasce di rischio'!$C$2,IF(AH204&lt;='db fasce di rischio'!$F$4,'db fasce di rischio'!$E$2,IF(AH204&lt;='db fasce di rischio'!$H$4,'db fasce di rischio'!$G$2,"")))))</f>
        <v>--</v>
      </c>
      <c r="AH204" s="109">
        <f>IF(MAX(AH208:AH222)&gt;(AF204*AE204),MAX(AH208:AH222),AF204*AE204)</f>
        <v>0</v>
      </c>
      <c r="AI204" s="108" t="str">
        <f>AG204</f>
        <v>--</v>
      </c>
      <c r="AJ204" s="28"/>
      <c r="AK204" s="28"/>
    </row>
    <row r="205" spans="1:37" ht="59.45" customHeight="1" x14ac:dyDescent="0.2">
      <c r="A205" s="160"/>
      <c r="B205" s="160"/>
      <c r="C205" s="268"/>
      <c r="D205" s="269"/>
      <c r="E205" s="269"/>
      <c r="F205" s="164"/>
      <c r="G205" s="164"/>
      <c r="H205" s="164"/>
      <c r="I205" s="164"/>
      <c r="J205" s="164"/>
      <c r="K205" s="164"/>
      <c r="L205" s="164"/>
      <c r="M205" s="165"/>
      <c r="N205" s="272" t="s">
        <v>1302</v>
      </c>
      <c r="O205" s="272"/>
      <c r="P205" s="272"/>
      <c r="Q205" s="160"/>
      <c r="R205" s="160"/>
      <c r="S205" s="28"/>
      <c r="T205" s="28"/>
      <c r="U205" s="28"/>
      <c r="V205" s="28"/>
      <c r="W205" s="28"/>
      <c r="X205" s="28"/>
      <c r="Y205" s="28"/>
      <c r="Z205" s="28"/>
      <c r="AA205" s="28"/>
      <c r="AB205" s="28"/>
      <c r="AC205" s="28"/>
      <c r="AD205" s="28"/>
      <c r="AE205" s="28"/>
      <c r="AF205" s="28"/>
      <c r="AG205" s="28"/>
      <c r="AH205" s="28"/>
      <c r="AI205" s="28"/>
      <c r="AJ205" s="28"/>
      <c r="AK205" s="28"/>
    </row>
    <row r="206" spans="1:37" ht="31.5" hidden="1" customHeight="1" outlineLevel="1" x14ac:dyDescent="0.2">
      <c r="A206" s="160"/>
      <c r="B206" s="160"/>
      <c r="C206" s="260" t="s">
        <v>1256</v>
      </c>
      <c r="D206" s="261"/>
      <c r="E206" s="151"/>
      <c r="F206" s="151"/>
      <c r="G206" s="151"/>
      <c r="H206" s="151"/>
      <c r="I206" s="151"/>
      <c r="J206" s="151"/>
      <c r="K206" s="150"/>
      <c r="L206" s="151"/>
      <c r="M206" s="156">
        <f>SUM(I193:I201)</f>
        <v>0</v>
      </c>
      <c r="N206" s="157"/>
      <c r="O206" s="157"/>
      <c r="P206" s="157"/>
      <c r="Q206" s="160"/>
      <c r="R206" s="160"/>
      <c r="S206" s="28"/>
      <c r="T206" s="28"/>
      <c r="U206" s="28"/>
      <c r="V206" s="28"/>
      <c r="W206" s="28"/>
      <c r="X206" s="28"/>
      <c r="Y206" s="28"/>
      <c r="Z206" s="28"/>
      <c r="AA206" s="28"/>
      <c r="AB206" s="28"/>
      <c r="AC206" s="28"/>
      <c r="AD206" s="28"/>
      <c r="AE206" s="28"/>
      <c r="AF206" s="28"/>
      <c r="AG206" s="28"/>
      <c r="AH206" s="28"/>
      <c r="AI206" s="28"/>
      <c r="AJ206" s="28"/>
      <c r="AK206" s="28"/>
    </row>
    <row r="207" spans="1:37" ht="81.95" hidden="1" customHeight="1" outlineLevel="1" x14ac:dyDescent="0.2">
      <c r="A207" s="161"/>
      <c r="B207" s="161"/>
      <c r="C207" s="22" t="s">
        <v>905</v>
      </c>
      <c r="D207" s="22" t="s">
        <v>906</v>
      </c>
      <c r="E207" s="22" t="s">
        <v>971</v>
      </c>
      <c r="F207" s="22" t="s">
        <v>970</v>
      </c>
      <c r="G207" s="262" t="s">
        <v>1299</v>
      </c>
      <c r="H207" s="263"/>
      <c r="I207" s="22" t="s">
        <v>969</v>
      </c>
      <c r="J207" s="22" t="s">
        <v>907</v>
      </c>
      <c r="K207" s="45" t="s">
        <v>972</v>
      </c>
      <c r="L207" s="45" t="s">
        <v>908</v>
      </c>
      <c r="M207" s="22" t="s">
        <v>630</v>
      </c>
      <c r="N207" s="22" t="s">
        <v>668</v>
      </c>
      <c r="O207" s="22" t="s">
        <v>669</v>
      </c>
      <c r="P207" s="22" t="s">
        <v>670</v>
      </c>
      <c r="Q207" s="161"/>
      <c r="R207" s="192" t="str">
        <f>'Val testo - PNA 2019'!$A$4</f>
        <v>Livello di interesse “esterno”(1.1)</v>
      </c>
      <c r="S207" s="192" t="str">
        <f>'Val testo - PNA 2019'!$A$12</f>
        <v>Grado di discrezionalità del decisore interno alla PA rispetto al processo (1.2)</v>
      </c>
      <c r="T207" s="192" t="str">
        <f>'Val testo - PNA 2019'!$A$20</f>
        <v>Manifestazione di eventi corruttivi o di maladministration in passato (1.3)</v>
      </c>
      <c r="U207" s="192" t="str">
        <f>'Val testo - PNA 2019'!$A$28</f>
        <v>Complessità/opacità del processo decisionale (1.4)</v>
      </c>
      <c r="V207" s="192" t="str">
        <f>'Val testo - PNA 2019'!$A$36</f>
        <v>Livello di collaborazione del responsabile del processo (1.5)</v>
      </c>
      <c r="W207" s="193" t="s">
        <v>1276</v>
      </c>
      <c r="X207" s="192" t="str">
        <f>'Val testo - PNA 2019'!$A$46</f>
        <v>Impatto organizzativo (2.1)</v>
      </c>
      <c r="Y207" s="192" t="str">
        <f>'Val testo - PNA 2019'!$A$54</f>
        <v>Impatto derivante dalla definizione dei ruoli/responsabilità (2.2)</v>
      </c>
      <c r="Z207" s="192" t="str">
        <f>'Val testo - PNA 2019'!$A$62</f>
        <v>Impatto economico (2.3)</v>
      </c>
      <c r="AA207" s="192" t="str">
        <f>'Val testo - PNA 2019'!$A$70</f>
        <v>Impatto reputazionale (2.4)</v>
      </c>
      <c r="AB207" s="192" t="str">
        <f>'Val testo - PNA 2019'!$A$78</f>
        <v>Impatto organizzativo, economico e sull'immagine (2.5)</v>
      </c>
      <c r="AC207" s="193" t="s">
        <v>1276</v>
      </c>
      <c r="AD207" s="194" t="s">
        <v>1277</v>
      </c>
      <c r="AE207" s="194" t="s">
        <v>1278</v>
      </c>
      <c r="AF207" s="174" t="s">
        <v>1382</v>
      </c>
      <c r="AG207" s="173" t="s">
        <v>1303</v>
      </c>
      <c r="AH207" s="22" t="s">
        <v>1293</v>
      </c>
      <c r="AI207" s="22" t="s">
        <v>1387</v>
      </c>
      <c r="AJ207" s="28"/>
      <c r="AK207" s="28"/>
    </row>
    <row r="208" spans="1:37" ht="21" hidden="1" outlineLevel="1" x14ac:dyDescent="0.2">
      <c r="A208" s="161"/>
      <c r="B208" s="161"/>
      <c r="C208" s="24" t="s">
        <v>30</v>
      </c>
      <c r="D208" s="24" t="s">
        <v>30</v>
      </c>
      <c r="E208" s="24" t="s">
        <v>30</v>
      </c>
      <c r="F208" s="24" t="s">
        <v>30</v>
      </c>
      <c r="G208" s="152" t="str">
        <f>AG208</f>
        <v>--</v>
      </c>
      <c r="H208" s="109">
        <f>AH208</f>
        <v>0</v>
      </c>
      <c r="I208" s="25" t="s">
        <v>30</v>
      </c>
      <c r="J208" s="31" t="s">
        <v>30</v>
      </c>
      <c r="K208" s="82"/>
      <c r="L208" s="31"/>
      <c r="M208" s="24"/>
      <c r="N208" s="24"/>
      <c r="O208" s="24"/>
      <c r="P208" s="24"/>
      <c r="Q208" s="161"/>
      <c r="R208" s="105"/>
      <c r="S208" s="106"/>
      <c r="T208" s="106"/>
      <c r="U208" s="106"/>
      <c r="V208" s="105"/>
      <c r="W208" s="107">
        <f>SUM(R208:V208)/5</f>
        <v>0</v>
      </c>
      <c r="X208" s="106"/>
      <c r="Y208" s="106"/>
      <c r="Z208" s="106"/>
      <c r="AA208" s="106"/>
      <c r="AB208" s="106"/>
      <c r="AC208" s="107">
        <f>SUM(X208:AB208)/5</f>
        <v>0</v>
      </c>
      <c r="AD208" s="108" t="str">
        <f>IF(AE208=0,"--",IF(AE208&lt;='[4]db fasce di rischio'!$B$4,'[4]db fasce di rischio'!$A$2,IF(AE208&lt;='[4]db fasce di rischio'!$D$4,'[4]db fasce di rischio'!$C$2,IF(AE208&lt;='[4]db fasce di rischio'!$F$4,'[4]db fasce di rischio'!$E$2,IF(AE208&lt;='[4]db fasce di rischio'!$H$4,'[4]db fasce di rischio'!$G$2,"")))))</f>
        <v>--</v>
      </c>
      <c r="AE208" s="109">
        <f t="shared" ref="AE208:AE222" si="64">W208*AC208</f>
        <v>0</v>
      </c>
      <c r="AF208" s="106"/>
      <c r="AG208" s="108" t="str">
        <f>IF(AH208=0,"--",IF(AH208&lt;='db fasce di rischio'!$B$4,'db fasce di rischio'!$A$2,IF(AH208&lt;='db fasce di rischio'!$D$4,'db fasce di rischio'!$C$2,IF(AH208&lt;='db fasce di rischio'!$F$4,'db fasce di rischio'!$E$2,IF(AH208&lt;='db fasce di rischio'!$H$4,'db fasce di rischio'!$G$2,"")))))</f>
        <v>--</v>
      </c>
      <c r="AH208" s="109">
        <f t="shared" ref="AH208:AH222" si="65">AF208*AE208</f>
        <v>0</v>
      </c>
      <c r="AI208" s="108" t="str">
        <f t="shared" ref="AI208:AI222" si="66">AG208</f>
        <v>--</v>
      </c>
      <c r="AJ208" s="28"/>
      <c r="AK208" s="28"/>
    </row>
    <row r="209" spans="1:37" ht="21" hidden="1" outlineLevel="1" x14ac:dyDescent="0.2">
      <c r="A209" s="161"/>
      <c r="B209" s="161"/>
      <c r="C209" s="24" t="s">
        <v>30</v>
      </c>
      <c r="D209" s="24" t="s">
        <v>30</v>
      </c>
      <c r="E209" s="24" t="s">
        <v>30</v>
      </c>
      <c r="F209" s="24" t="s">
        <v>30</v>
      </c>
      <c r="G209" s="152" t="str">
        <f t="shared" ref="G209:G222" si="67">AG209</f>
        <v>--</v>
      </c>
      <c r="H209" s="109">
        <f t="shared" ref="H209:H222" si="68">AH209</f>
        <v>0</v>
      </c>
      <c r="I209" s="25" t="s">
        <v>30</v>
      </c>
      <c r="J209" s="31" t="s">
        <v>30</v>
      </c>
      <c r="K209" s="82"/>
      <c r="L209" s="31"/>
      <c r="M209" s="24"/>
      <c r="N209" s="24"/>
      <c r="O209" s="24"/>
      <c r="P209" s="24"/>
      <c r="Q209" s="161"/>
      <c r="R209" s="105"/>
      <c r="S209" s="106"/>
      <c r="T209" s="106"/>
      <c r="U209" s="106"/>
      <c r="V209" s="105"/>
      <c r="W209" s="107">
        <f t="shared" ref="W209:W222" si="69">SUM(R209:V209)/5</f>
        <v>0</v>
      </c>
      <c r="X209" s="106"/>
      <c r="Y209" s="106"/>
      <c r="Z209" s="106"/>
      <c r="AA209" s="106"/>
      <c r="AB209" s="106"/>
      <c r="AC209" s="107">
        <f t="shared" ref="AC209:AC222" si="70">SUM(X209:AB209)/5</f>
        <v>0</v>
      </c>
      <c r="AD209" s="108" t="str">
        <f>IF(AE209=0,"--",IF(AE209&lt;='[4]db fasce di rischio'!$B$4,'[4]db fasce di rischio'!$A$2,IF(AE209&lt;='[4]db fasce di rischio'!$D$4,'[4]db fasce di rischio'!$C$2,IF(AE209&lt;='[4]db fasce di rischio'!$F$4,'[4]db fasce di rischio'!$E$2,IF(AE209&lt;='[4]db fasce di rischio'!$H$4,'[4]db fasce di rischio'!$G$2,"")))))</f>
        <v>--</v>
      </c>
      <c r="AE209" s="109">
        <f t="shared" si="64"/>
        <v>0</v>
      </c>
      <c r="AF209" s="106"/>
      <c r="AG209" s="108" t="str">
        <f>IF(AH209=0,"--",IF(AH209&lt;='db fasce di rischio'!$B$4,'db fasce di rischio'!$A$2,IF(AH209&lt;='db fasce di rischio'!$D$4,'db fasce di rischio'!$C$2,IF(AH209&lt;='db fasce di rischio'!$F$4,'db fasce di rischio'!$E$2,IF(AH209&lt;='db fasce di rischio'!$H$4,'db fasce di rischio'!$G$2,"")))))</f>
        <v>--</v>
      </c>
      <c r="AH209" s="109">
        <f t="shared" si="65"/>
        <v>0</v>
      </c>
      <c r="AI209" s="108" t="str">
        <f t="shared" si="66"/>
        <v>--</v>
      </c>
      <c r="AJ209" s="28"/>
      <c r="AK209" s="28"/>
    </row>
    <row r="210" spans="1:37" ht="21" hidden="1" outlineLevel="1" x14ac:dyDescent="0.2">
      <c r="A210" s="161"/>
      <c r="B210" s="161"/>
      <c r="C210" s="24" t="s">
        <v>30</v>
      </c>
      <c r="D210" s="24" t="s">
        <v>30</v>
      </c>
      <c r="E210" s="24" t="s">
        <v>30</v>
      </c>
      <c r="F210" s="24" t="s">
        <v>30</v>
      </c>
      <c r="G210" s="152" t="str">
        <f t="shared" si="67"/>
        <v>--</v>
      </c>
      <c r="H210" s="109">
        <f t="shared" si="68"/>
        <v>0</v>
      </c>
      <c r="I210" s="25" t="s">
        <v>30</v>
      </c>
      <c r="J210" s="31" t="s">
        <v>30</v>
      </c>
      <c r="K210" s="82"/>
      <c r="L210" s="31"/>
      <c r="M210" s="24"/>
      <c r="N210" s="24"/>
      <c r="O210" s="24"/>
      <c r="P210" s="24"/>
      <c r="Q210" s="161"/>
      <c r="R210" s="105"/>
      <c r="S210" s="106"/>
      <c r="T210" s="106"/>
      <c r="U210" s="106"/>
      <c r="V210" s="105"/>
      <c r="W210" s="107">
        <f t="shared" si="69"/>
        <v>0</v>
      </c>
      <c r="X210" s="106"/>
      <c r="Y210" s="106"/>
      <c r="Z210" s="106"/>
      <c r="AA210" s="106"/>
      <c r="AB210" s="106"/>
      <c r="AC210" s="107">
        <f t="shared" si="70"/>
        <v>0</v>
      </c>
      <c r="AD210" s="108" t="str">
        <f>IF(AE210=0,"--",IF(AE210&lt;='[4]db fasce di rischio'!$B$4,'[4]db fasce di rischio'!$A$2,IF(AE210&lt;='[4]db fasce di rischio'!$D$4,'[4]db fasce di rischio'!$C$2,IF(AE210&lt;='[4]db fasce di rischio'!$F$4,'[4]db fasce di rischio'!$E$2,IF(AE210&lt;='[4]db fasce di rischio'!$H$4,'[4]db fasce di rischio'!$G$2,"")))))</f>
        <v>--</v>
      </c>
      <c r="AE210" s="109">
        <f t="shared" si="64"/>
        <v>0</v>
      </c>
      <c r="AF210" s="106"/>
      <c r="AG210" s="108" t="str">
        <f>IF(AH210=0,"--",IF(AH210&lt;='db fasce di rischio'!$B$4,'db fasce di rischio'!$A$2,IF(AH210&lt;='db fasce di rischio'!$D$4,'db fasce di rischio'!$C$2,IF(AH210&lt;='db fasce di rischio'!$F$4,'db fasce di rischio'!$E$2,IF(AH210&lt;='db fasce di rischio'!$H$4,'db fasce di rischio'!$G$2,"")))))</f>
        <v>--</v>
      </c>
      <c r="AH210" s="109">
        <f t="shared" si="65"/>
        <v>0</v>
      </c>
      <c r="AI210" s="108" t="str">
        <f t="shared" si="66"/>
        <v>--</v>
      </c>
      <c r="AJ210" s="28"/>
      <c r="AK210" s="28"/>
    </row>
    <row r="211" spans="1:37" ht="21" hidden="1" outlineLevel="1" x14ac:dyDescent="0.2">
      <c r="A211" s="161"/>
      <c r="B211" s="161"/>
      <c r="C211" s="24" t="s">
        <v>30</v>
      </c>
      <c r="D211" s="24" t="s">
        <v>30</v>
      </c>
      <c r="E211" s="24" t="s">
        <v>30</v>
      </c>
      <c r="F211" s="24" t="s">
        <v>30</v>
      </c>
      <c r="G211" s="152" t="str">
        <f t="shared" si="67"/>
        <v>--</v>
      </c>
      <c r="H211" s="109">
        <f t="shared" si="68"/>
        <v>0</v>
      </c>
      <c r="I211" s="25" t="s">
        <v>30</v>
      </c>
      <c r="J211" s="31" t="s">
        <v>30</v>
      </c>
      <c r="K211" s="82"/>
      <c r="L211" s="31"/>
      <c r="M211" s="24"/>
      <c r="N211" s="24"/>
      <c r="O211" s="24"/>
      <c r="P211" s="24"/>
      <c r="Q211" s="161"/>
      <c r="R211" s="105"/>
      <c r="S211" s="106"/>
      <c r="T211" s="106"/>
      <c r="U211" s="106"/>
      <c r="V211" s="105"/>
      <c r="W211" s="107">
        <f t="shared" si="69"/>
        <v>0</v>
      </c>
      <c r="X211" s="106"/>
      <c r="Y211" s="106"/>
      <c r="Z211" s="106"/>
      <c r="AA211" s="106"/>
      <c r="AB211" s="106"/>
      <c r="AC211" s="107">
        <f t="shared" si="70"/>
        <v>0</v>
      </c>
      <c r="AD211" s="108" t="str">
        <f>IF(AE211=0,"--",IF(AE211&lt;='[4]db fasce di rischio'!$B$4,'[4]db fasce di rischio'!$A$2,IF(AE211&lt;='[4]db fasce di rischio'!$D$4,'[4]db fasce di rischio'!$C$2,IF(AE211&lt;='[4]db fasce di rischio'!$F$4,'[4]db fasce di rischio'!$E$2,IF(AE211&lt;='[4]db fasce di rischio'!$H$4,'[4]db fasce di rischio'!$G$2,"")))))</f>
        <v>--</v>
      </c>
      <c r="AE211" s="109">
        <f t="shared" si="64"/>
        <v>0</v>
      </c>
      <c r="AF211" s="106"/>
      <c r="AG211" s="108" t="str">
        <f>IF(AH211=0,"--",IF(AH211&lt;='db fasce di rischio'!$B$4,'db fasce di rischio'!$A$2,IF(AH211&lt;='db fasce di rischio'!$D$4,'db fasce di rischio'!$C$2,IF(AH211&lt;='db fasce di rischio'!$F$4,'db fasce di rischio'!$E$2,IF(AH211&lt;='db fasce di rischio'!$H$4,'db fasce di rischio'!$G$2,"")))))</f>
        <v>--</v>
      </c>
      <c r="AH211" s="109">
        <f t="shared" si="65"/>
        <v>0</v>
      </c>
      <c r="AI211" s="108" t="str">
        <f t="shared" si="66"/>
        <v>--</v>
      </c>
      <c r="AJ211" s="28"/>
      <c r="AK211" s="28"/>
    </row>
    <row r="212" spans="1:37" ht="21" hidden="1" outlineLevel="1" x14ac:dyDescent="0.2">
      <c r="A212" s="161"/>
      <c r="B212" s="161"/>
      <c r="C212" s="24" t="s">
        <v>30</v>
      </c>
      <c r="D212" s="24" t="s">
        <v>30</v>
      </c>
      <c r="E212" s="24" t="s">
        <v>30</v>
      </c>
      <c r="F212" s="24" t="s">
        <v>30</v>
      </c>
      <c r="G212" s="152" t="str">
        <f t="shared" si="67"/>
        <v>--</v>
      </c>
      <c r="H212" s="109">
        <f t="shared" si="68"/>
        <v>0</v>
      </c>
      <c r="I212" s="25" t="s">
        <v>30</v>
      </c>
      <c r="J212" s="31" t="s">
        <v>30</v>
      </c>
      <c r="K212" s="82"/>
      <c r="L212" s="31"/>
      <c r="M212" s="24"/>
      <c r="N212" s="24"/>
      <c r="O212" s="24"/>
      <c r="P212" s="24"/>
      <c r="Q212" s="161"/>
      <c r="R212" s="105"/>
      <c r="S212" s="106"/>
      <c r="T212" s="106"/>
      <c r="U212" s="106"/>
      <c r="V212" s="105"/>
      <c r="W212" s="107">
        <f t="shared" si="69"/>
        <v>0</v>
      </c>
      <c r="X212" s="106"/>
      <c r="Y212" s="106"/>
      <c r="Z212" s="106"/>
      <c r="AA212" s="106"/>
      <c r="AB212" s="106"/>
      <c r="AC212" s="107">
        <f t="shared" si="70"/>
        <v>0</v>
      </c>
      <c r="AD212" s="108" t="str">
        <f>IF(AE212=0,"--",IF(AE212&lt;='[4]db fasce di rischio'!$B$4,'[4]db fasce di rischio'!$A$2,IF(AE212&lt;='[4]db fasce di rischio'!$D$4,'[4]db fasce di rischio'!$C$2,IF(AE212&lt;='[4]db fasce di rischio'!$F$4,'[4]db fasce di rischio'!$E$2,IF(AE212&lt;='[4]db fasce di rischio'!$H$4,'[4]db fasce di rischio'!$G$2,"")))))</f>
        <v>--</v>
      </c>
      <c r="AE212" s="109">
        <f t="shared" si="64"/>
        <v>0</v>
      </c>
      <c r="AF212" s="106"/>
      <c r="AG212" s="108" t="str">
        <f>IF(AH212=0,"--",IF(AH212&lt;='db fasce di rischio'!$B$4,'db fasce di rischio'!$A$2,IF(AH212&lt;='db fasce di rischio'!$D$4,'db fasce di rischio'!$C$2,IF(AH212&lt;='db fasce di rischio'!$F$4,'db fasce di rischio'!$E$2,IF(AH212&lt;='db fasce di rischio'!$H$4,'db fasce di rischio'!$G$2,"")))))</f>
        <v>--</v>
      </c>
      <c r="AH212" s="109">
        <f t="shared" si="65"/>
        <v>0</v>
      </c>
      <c r="AI212" s="108" t="str">
        <f t="shared" si="66"/>
        <v>--</v>
      </c>
      <c r="AJ212" s="28"/>
      <c r="AK212" s="28"/>
    </row>
    <row r="213" spans="1:37" ht="21" hidden="1" outlineLevel="1" x14ac:dyDescent="0.2">
      <c r="A213" s="161"/>
      <c r="B213" s="161"/>
      <c r="C213" s="24" t="s">
        <v>30</v>
      </c>
      <c r="D213" s="24" t="s">
        <v>30</v>
      </c>
      <c r="E213" s="24" t="s">
        <v>30</v>
      </c>
      <c r="F213" s="24" t="s">
        <v>30</v>
      </c>
      <c r="G213" s="152" t="str">
        <f t="shared" si="67"/>
        <v>--</v>
      </c>
      <c r="H213" s="109">
        <f t="shared" si="68"/>
        <v>0</v>
      </c>
      <c r="I213" s="25" t="s">
        <v>30</v>
      </c>
      <c r="J213" s="31" t="s">
        <v>30</v>
      </c>
      <c r="K213" s="82"/>
      <c r="L213" s="31"/>
      <c r="M213" s="24"/>
      <c r="N213" s="24"/>
      <c r="O213" s="24"/>
      <c r="P213" s="24"/>
      <c r="Q213" s="161"/>
      <c r="R213" s="105"/>
      <c r="S213" s="106"/>
      <c r="T213" s="106"/>
      <c r="U213" s="106"/>
      <c r="V213" s="105"/>
      <c r="W213" s="107">
        <f t="shared" si="69"/>
        <v>0</v>
      </c>
      <c r="X213" s="106"/>
      <c r="Y213" s="106"/>
      <c r="Z213" s="106"/>
      <c r="AA213" s="106"/>
      <c r="AB213" s="106"/>
      <c r="AC213" s="107">
        <f t="shared" si="70"/>
        <v>0</v>
      </c>
      <c r="AD213" s="108" t="str">
        <f>IF(AE213=0,"--",IF(AE213&lt;='[4]db fasce di rischio'!$B$4,'[4]db fasce di rischio'!$A$2,IF(AE213&lt;='[4]db fasce di rischio'!$D$4,'[4]db fasce di rischio'!$C$2,IF(AE213&lt;='[4]db fasce di rischio'!$F$4,'[4]db fasce di rischio'!$E$2,IF(AE213&lt;='[4]db fasce di rischio'!$H$4,'[4]db fasce di rischio'!$G$2,"")))))</f>
        <v>--</v>
      </c>
      <c r="AE213" s="109">
        <f t="shared" si="64"/>
        <v>0</v>
      </c>
      <c r="AF213" s="106"/>
      <c r="AG213" s="108" t="str">
        <f>IF(AH213=0,"--",IF(AH213&lt;='db fasce di rischio'!$B$4,'db fasce di rischio'!$A$2,IF(AH213&lt;='db fasce di rischio'!$D$4,'db fasce di rischio'!$C$2,IF(AH213&lt;='db fasce di rischio'!$F$4,'db fasce di rischio'!$E$2,IF(AH213&lt;='db fasce di rischio'!$H$4,'db fasce di rischio'!$G$2,"")))))</f>
        <v>--</v>
      </c>
      <c r="AH213" s="109">
        <f t="shared" si="65"/>
        <v>0</v>
      </c>
      <c r="AI213" s="108" t="str">
        <f t="shared" si="66"/>
        <v>--</v>
      </c>
      <c r="AJ213" s="28"/>
      <c r="AK213" s="28"/>
    </row>
    <row r="214" spans="1:37" ht="21" hidden="1" outlineLevel="1" x14ac:dyDescent="0.2">
      <c r="A214" s="161"/>
      <c r="B214" s="161"/>
      <c r="C214" s="24" t="s">
        <v>30</v>
      </c>
      <c r="D214" s="24" t="s">
        <v>30</v>
      </c>
      <c r="E214" s="24" t="s">
        <v>30</v>
      </c>
      <c r="F214" s="24" t="s">
        <v>30</v>
      </c>
      <c r="G214" s="152" t="str">
        <f t="shared" si="67"/>
        <v>--</v>
      </c>
      <c r="H214" s="109">
        <f t="shared" si="68"/>
        <v>0</v>
      </c>
      <c r="I214" s="25" t="s">
        <v>30</v>
      </c>
      <c r="J214" s="31" t="s">
        <v>30</v>
      </c>
      <c r="K214" s="82"/>
      <c r="L214" s="31"/>
      <c r="M214" s="24"/>
      <c r="N214" s="24"/>
      <c r="O214" s="24"/>
      <c r="P214" s="24"/>
      <c r="Q214" s="161"/>
      <c r="R214" s="105"/>
      <c r="S214" s="106"/>
      <c r="T214" s="106"/>
      <c r="U214" s="106"/>
      <c r="V214" s="105"/>
      <c r="W214" s="107">
        <f t="shared" si="69"/>
        <v>0</v>
      </c>
      <c r="X214" s="106"/>
      <c r="Y214" s="106"/>
      <c r="Z214" s="106"/>
      <c r="AA214" s="106"/>
      <c r="AB214" s="106"/>
      <c r="AC214" s="107">
        <f t="shared" si="70"/>
        <v>0</v>
      </c>
      <c r="AD214" s="108" t="str">
        <f>IF(AE214=0,"--",IF(AE214&lt;='[4]db fasce di rischio'!$B$4,'[4]db fasce di rischio'!$A$2,IF(AE214&lt;='[4]db fasce di rischio'!$D$4,'[4]db fasce di rischio'!$C$2,IF(AE214&lt;='[4]db fasce di rischio'!$F$4,'[4]db fasce di rischio'!$E$2,IF(AE214&lt;='[4]db fasce di rischio'!$H$4,'[4]db fasce di rischio'!$G$2,"")))))</f>
        <v>--</v>
      </c>
      <c r="AE214" s="109">
        <f t="shared" si="64"/>
        <v>0</v>
      </c>
      <c r="AF214" s="106"/>
      <c r="AG214" s="108" t="str">
        <f>IF(AH214=0,"--",IF(AH214&lt;='db fasce di rischio'!$B$4,'db fasce di rischio'!$A$2,IF(AH214&lt;='db fasce di rischio'!$D$4,'db fasce di rischio'!$C$2,IF(AH214&lt;='db fasce di rischio'!$F$4,'db fasce di rischio'!$E$2,IF(AH214&lt;='db fasce di rischio'!$H$4,'db fasce di rischio'!$G$2,"")))))</f>
        <v>--</v>
      </c>
      <c r="AH214" s="109">
        <f t="shared" si="65"/>
        <v>0</v>
      </c>
      <c r="AI214" s="108" t="str">
        <f t="shared" si="66"/>
        <v>--</v>
      </c>
      <c r="AJ214" s="28"/>
      <c r="AK214" s="28"/>
    </row>
    <row r="215" spans="1:37" ht="21" hidden="1" outlineLevel="1" x14ac:dyDescent="0.2">
      <c r="A215" s="161"/>
      <c r="B215" s="161"/>
      <c r="C215" s="24" t="s">
        <v>30</v>
      </c>
      <c r="D215" s="24" t="s">
        <v>30</v>
      </c>
      <c r="E215" s="24" t="s">
        <v>30</v>
      </c>
      <c r="F215" s="24" t="s">
        <v>30</v>
      </c>
      <c r="G215" s="152" t="str">
        <f t="shared" si="67"/>
        <v>--</v>
      </c>
      <c r="H215" s="109">
        <f t="shared" si="68"/>
        <v>0</v>
      </c>
      <c r="I215" s="25" t="s">
        <v>30</v>
      </c>
      <c r="J215" s="31" t="s">
        <v>30</v>
      </c>
      <c r="K215" s="82"/>
      <c r="L215" s="31"/>
      <c r="M215" s="24"/>
      <c r="N215" s="24"/>
      <c r="O215" s="24"/>
      <c r="P215" s="24"/>
      <c r="Q215" s="161"/>
      <c r="R215" s="105"/>
      <c r="S215" s="106"/>
      <c r="T215" s="106"/>
      <c r="U215" s="106"/>
      <c r="V215" s="105"/>
      <c r="W215" s="107">
        <f t="shared" si="69"/>
        <v>0</v>
      </c>
      <c r="X215" s="106"/>
      <c r="Y215" s="106"/>
      <c r="Z215" s="106"/>
      <c r="AA215" s="106"/>
      <c r="AB215" s="106"/>
      <c r="AC215" s="107">
        <f t="shared" si="70"/>
        <v>0</v>
      </c>
      <c r="AD215" s="108" t="str">
        <f>IF(AE215=0,"--",IF(AE215&lt;='[4]db fasce di rischio'!$B$4,'[4]db fasce di rischio'!$A$2,IF(AE215&lt;='[4]db fasce di rischio'!$D$4,'[4]db fasce di rischio'!$C$2,IF(AE215&lt;='[4]db fasce di rischio'!$F$4,'[4]db fasce di rischio'!$E$2,IF(AE215&lt;='[4]db fasce di rischio'!$H$4,'[4]db fasce di rischio'!$G$2,"")))))</f>
        <v>--</v>
      </c>
      <c r="AE215" s="109">
        <f t="shared" si="64"/>
        <v>0</v>
      </c>
      <c r="AF215" s="106"/>
      <c r="AG215" s="108" t="str">
        <f>IF(AH215=0,"--",IF(AH215&lt;='db fasce di rischio'!$B$4,'db fasce di rischio'!$A$2,IF(AH215&lt;='db fasce di rischio'!$D$4,'db fasce di rischio'!$C$2,IF(AH215&lt;='db fasce di rischio'!$F$4,'db fasce di rischio'!$E$2,IF(AH215&lt;='db fasce di rischio'!$H$4,'db fasce di rischio'!$G$2,"")))))</f>
        <v>--</v>
      </c>
      <c r="AH215" s="109">
        <f t="shared" si="65"/>
        <v>0</v>
      </c>
      <c r="AI215" s="108" t="str">
        <f t="shared" si="66"/>
        <v>--</v>
      </c>
      <c r="AJ215" s="28"/>
      <c r="AK215" s="28"/>
    </row>
    <row r="216" spans="1:37" ht="21" hidden="1" outlineLevel="1" x14ac:dyDescent="0.2">
      <c r="A216" s="161"/>
      <c r="B216" s="161"/>
      <c r="C216" s="24" t="s">
        <v>30</v>
      </c>
      <c r="D216" s="24" t="s">
        <v>30</v>
      </c>
      <c r="E216" s="24" t="s">
        <v>30</v>
      </c>
      <c r="F216" s="24" t="s">
        <v>30</v>
      </c>
      <c r="G216" s="152" t="str">
        <f t="shared" si="67"/>
        <v>--</v>
      </c>
      <c r="H216" s="109">
        <f t="shared" si="68"/>
        <v>0</v>
      </c>
      <c r="I216" s="25" t="s">
        <v>30</v>
      </c>
      <c r="J216" s="31" t="s">
        <v>30</v>
      </c>
      <c r="K216" s="83"/>
      <c r="L216" s="31"/>
      <c r="M216" s="24"/>
      <c r="N216" s="24"/>
      <c r="O216" s="24"/>
      <c r="P216" s="24"/>
      <c r="Q216" s="161"/>
      <c r="R216" s="105"/>
      <c r="S216" s="106"/>
      <c r="T216" s="106"/>
      <c r="U216" s="106"/>
      <c r="V216" s="105"/>
      <c r="W216" s="107">
        <f t="shared" si="69"/>
        <v>0</v>
      </c>
      <c r="X216" s="106"/>
      <c r="Y216" s="106"/>
      <c r="Z216" s="106"/>
      <c r="AA216" s="106"/>
      <c r="AB216" s="106"/>
      <c r="AC216" s="107">
        <f t="shared" si="70"/>
        <v>0</v>
      </c>
      <c r="AD216" s="108" t="str">
        <f>IF(AE216=0,"--",IF(AE216&lt;='[4]db fasce di rischio'!$B$4,'[4]db fasce di rischio'!$A$2,IF(AE216&lt;='[4]db fasce di rischio'!$D$4,'[4]db fasce di rischio'!$C$2,IF(AE216&lt;='[4]db fasce di rischio'!$F$4,'[4]db fasce di rischio'!$E$2,IF(AE216&lt;='[4]db fasce di rischio'!$H$4,'[4]db fasce di rischio'!$G$2,"")))))</f>
        <v>--</v>
      </c>
      <c r="AE216" s="109">
        <f t="shared" si="64"/>
        <v>0</v>
      </c>
      <c r="AF216" s="106"/>
      <c r="AG216" s="108" t="str">
        <f>IF(AH216=0,"--",IF(AH216&lt;='db fasce di rischio'!$B$4,'db fasce di rischio'!$A$2,IF(AH216&lt;='db fasce di rischio'!$D$4,'db fasce di rischio'!$C$2,IF(AH216&lt;='db fasce di rischio'!$F$4,'db fasce di rischio'!$E$2,IF(AH216&lt;='db fasce di rischio'!$H$4,'db fasce di rischio'!$G$2,"")))))</f>
        <v>--</v>
      </c>
      <c r="AH216" s="109">
        <f t="shared" si="65"/>
        <v>0</v>
      </c>
      <c r="AI216" s="108" t="str">
        <f t="shared" si="66"/>
        <v>--</v>
      </c>
      <c r="AJ216" s="28"/>
      <c r="AK216" s="28"/>
    </row>
    <row r="217" spans="1:37" ht="21" hidden="1" outlineLevel="1" x14ac:dyDescent="0.2">
      <c r="A217" s="161"/>
      <c r="B217" s="161"/>
      <c r="C217" s="24" t="s">
        <v>30</v>
      </c>
      <c r="D217" s="24" t="s">
        <v>30</v>
      </c>
      <c r="E217" s="24" t="s">
        <v>30</v>
      </c>
      <c r="F217" s="24" t="s">
        <v>30</v>
      </c>
      <c r="G217" s="152" t="str">
        <f t="shared" si="67"/>
        <v>--</v>
      </c>
      <c r="H217" s="109">
        <f t="shared" si="68"/>
        <v>0</v>
      </c>
      <c r="I217" s="25" t="s">
        <v>30</v>
      </c>
      <c r="J217" s="31" t="s">
        <v>30</v>
      </c>
      <c r="K217" s="83"/>
      <c r="L217" s="31"/>
      <c r="M217" s="24"/>
      <c r="N217" s="24"/>
      <c r="O217" s="24"/>
      <c r="P217" s="24"/>
      <c r="Q217" s="161"/>
      <c r="R217" s="105"/>
      <c r="S217" s="106"/>
      <c r="T217" s="106"/>
      <c r="U217" s="106"/>
      <c r="V217" s="105"/>
      <c r="W217" s="107">
        <f t="shared" si="69"/>
        <v>0</v>
      </c>
      <c r="X217" s="106"/>
      <c r="Y217" s="106"/>
      <c r="Z217" s="106"/>
      <c r="AA217" s="106"/>
      <c r="AB217" s="106"/>
      <c r="AC217" s="107">
        <f t="shared" si="70"/>
        <v>0</v>
      </c>
      <c r="AD217" s="108" t="str">
        <f>IF(AE217=0,"--",IF(AE217&lt;='[4]db fasce di rischio'!$B$4,'[4]db fasce di rischio'!$A$2,IF(AE217&lt;='[4]db fasce di rischio'!$D$4,'[4]db fasce di rischio'!$C$2,IF(AE217&lt;='[4]db fasce di rischio'!$F$4,'[4]db fasce di rischio'!$E$2,IF(AE217&lt;='[4]db fasce di rischio'!$H$4,'[4]db fasce di rischio'!$G$2,"")))))</f>
        <v>--</v>
      </c>
      <c r="AE217" s="109">
        <f t="shared" si="64"/>
        <v>0</v>
      </c>
      <c r="AF217" s="106"/>
      <c r="AG217" s="108" t="str">
        <f>IF(AH217=0,"--",IF(AH217&lt;='db fasce di rischio'!$B$4,'db fasce di rischio'!$A$2,IF(AH217&lt;='db fasce di rischio'!$D$4,'db fasce di rischio'!$C$2,IF(AH217&lt;='db fasce di rischio'!$F$4,'db fasce di rischio'!$E$2,IF(AH217&lt;='db fasce di rischio'!$H$4,'db fasce di rischio'!$G$2,"")))))</f>
        <v>--</v>
      </c>
      <c r="AH217" s="109">
        <f t="shared" si="65"/>
        <v>0</v>
      </c>
      <c r="AI217" s="108" t="str">
        <f t="shared" si="66"/>
        <v>--</v>
      </c>
      <c r="AJ217" s="28"/>
      <c r="AK217" s="28"/>
    </row>
    <row r="218" spans="1:37" ht="21" hidden="1" outlineLevel="1" x14ac:dyDescent="0.2">
      <c r="A218" s="161"/>
      <c r="B218" s="161"/>
      <c r="C218" s="24" t="s">
        <v>30</v>
      </c>
      <c r="D218" s="24" t="s">
        <v>30</v>
      </c>
      <c r="E218" s="24" t="s">
        <v>30</v>
      </c>
      <c r="F218" s="24" t="s">
        <v>30</v>
      </c>
      <c r="G218" s="152" t="str">
        <f t="shared" si="67"/>
        <v>--</v>
      </c>
      <c r="H218" s="109">
        <f t="shared" si="68"/>
        <v>0</v>
      </c>
      <c r="I218" s="25" t="s">
        <v>30</v>
      </c>
      <c r="J218" s="31" t="s">
        <v>30</v>
      </c>
      <c r="K218" s="83"/>
      <c r="L218" s="31"/>
      <c r="M218" s="24"/>
      <c r="N218" s="24"/>
      <c r="O218" s="24"/>
      <c r="P218" s="24"/>
      <c r="Q218" s="161"/>
      <c r="R218" s="105"/>
      <c r="S218" s="106"/>
      <c r="T218" s="106"/>
      <c r="U218" s="106"/>
      <c r="V218" s="105"/>
      <c r="W218" s="107">
        <f t="shared" si="69"/>
        <v>0</v>
      </c>
      <c r="X218" s="106"/>
      <c r="Y218" s="106"/>
      <c r="Z218" s="106"/>
      <c r="AA218" s="106"/>
      <c r="AB218" s="106"/>
      <c r="AC218" s="107">
        <f t="shared" si="70"/>
        <v>0</v>
      </c>
      <c r="AD218" s="108" t="str">
        <f>IF(AE218=0,"--",IF(AE218&lt;='[4]db fasce di rischio'!$B$4,'[4]db fasce di rischio'!$A$2,IF(AE218&lt;='[4]db fasce di rischio'!$D$4,'[4]db fasce di rischio'!$C$2,IF(AE218&lt;='[4]db fasce di rischio'!$F$4,'[4]db fasce di rischio'!$E$2,IF(AE218&lt;='[4]db fasce di rischio'!$H$4,'[4]db fasce di rischio'!$G$2,"")))))</f>
        <v>--</v>
      </c>
      <c r="AE218" s="109">
        <f t="shared" si="64"/>
        <v>0</v>
      </c>
      <c r="AF218" s="106"/>
      <c r="AG218" s="108" t="str">
        <f>IF(AH218=0,"--",IF(AH218&lt;='db fasce di rischio'!$B$4,'db fasce di rischio'!$A$2,IF(AH218&lt;='db fasce di rischio'!$D$4,'db fasce di rischio'!$C$2,IF(AH218&lt;='db fasce di rischio'!$F$4,'db fasce di rischio'!$E$2,IF(AH218&lt;='db fasce di rischio'!$H$4,'db fasce di rischio'!$G$2,"")))))</f>
        <v>--</v>
      </c>
      <c r="AH218" s="109">
        <f t="shared" si="65"/>
        <v>0</v>
      </c>
      <c r="AI218" s="108" t="str">
        <f t="shared" si="66"/>
        <v>--</v>
      </c>
      <c r="AJ218" s="28"/>
      <c r="AK218" s="28"/>
    </row>
    <row r="219" spans="1:37" ht="21" hidden="1" outlineLevel="1" x14ac:dyDescent="0.2">
      <c r="A219" s="161"/>
      <c r="B219" s="161"/>
      <c r="C219" s="24" t="s">
        <v>30</v>
      </c>
      <c r="D219" s="24" t="s">
        <v>30</v>
      </c>
      <c r="E219" s="24" t="s">
        <v>30</v>
      </c>
      <c r="F219" s="24" t="s">
        <v>30</v>
      </c>
      <c r="G219" s="152" t="str">
        <f t="shared" si="67"/>
        <v>--</v>
      </c>
      <c r="H219" s="109">
        <f t="shared" si="68"/>
        <v>0</v>
      </c>
      <c r="I219" s="25" t="s">
        <v>30</v>
      </c>
      <c r="J219" s="31" t="s">
        <v>30</v>
      </c>
      <c r="K219" s="83"/>
      <c r="L219" s="31"/>
      <c r="M219" s="24"/>
      <c r="N219" s="24"/>
      <c r="O219" s="24"/>
      <c r="P219" s="24"/>
      <c r="Q219" s="161"/>
      <c r="R219" s="105"/>
      <c r="S219" s="106"/>
      <c r="T219" s="106"/>
      <c r="U219" s="106"/>
      <c r="V219" s="105"/>
      <c r="W219" s="107">
        <f t="shared" si="69"/>
        <v>0</v>
      </c>
      <c r="X219" s="106"/>
      <c r="Y219" s="106"/>
      <c r="Z219" s="106"/>
      <c r="AA219" s="106"/>
      <c r="AB219" s="106"/>
      <c r="AC219" s="107">
        <f t="shared" si="70"/>
        <v>0</v>
      </c>
      <c r="AD219" s="108" t="str">
        <f>IF(AE219=0,"--",IF(AE219&lt;='[4]db fasce di rischio'!$B$4,'[4]db fasce di rischio'!$A$2,IF(AE219&lt;='[4]db fasce di rischio'!$D$4,'[4]db fasce di rischio'!$C$2,IF(AE219&lt;='[4]db fasce di rischio'!$F$4,'[4]db fasce di rischio'!$E$2,IF(AE219&lt;='[4]db fasce di rischio'!$H$4,'[4]db fasce di rischio'!$G$2,"")))))</f>
        <v>--</v>
      </c>
      <c r="AE219" s="109">
        <f t="shared" si="64"/>
        <v>0</v>
      </c>
      <c r="AF219" s="106"/>
      <c r="AG219" s="108" t="str">
        <f>IF(AH219=0,"--",IF(AH219&lt;='db fasce di rischio'!$B$4,'db fasce di rischio'!$A$2,IF(AH219&lt;='db fasce di rischio'!$D$4,'db fasce di rischio'!$C$2,IF(AH219&lt;='db fasce di rischio'!$F$4,'db fasce di rischio'!$E$2,IF(AH219&lt;='db fasce di rischio'!$H$4,'db fasce di rischio'!$G$2,"")))))</f>
        <v>--</v>
      </c>
      <c r="AH219" s="109">
        <f t="shared" si="65"/>
        <v>0</v>
      </c>
      <c r="AI219" s="108" t="str">
        <f t="shared" si="66"/>
        <v>--</v>
      </c>
      <c r="AJ219" s="28"/>
      <c r="AK219" s="28"/>
    </row>
    <row r="220" spans="1:37" ht="21" hidden="1" outlineLevel="1" x14ac:dyDescent="0.2">
      <c r="A220" s="161"/>
      <c r="B220" s="161"/>
      <c r="C220" s="24" t="s">
        <v>30</v>
      </c>
      <c r="D220" s="24" t="s">
        <v>30</v>
      </c>
      <c r="E220" s="24" t="s">
        <v>30</v>
      </c>
      <c r="F220" s="24" t="s">
        <v>30</v>
      </c>
      <c r="G220" s="152" t="str">
        <f t="shared" si="67"/>
        <v>--</v>
      </c>
      <c r="H220" s="109">
        <f t="shared" si="68"/>
        <v>0</v>
      </c>
      <c r="I220" s="25" t="s">
        <v>30</v>
      </c>
      <c r="J220" s="31" t="s">
        <v>30</v>
      </c>
      <c r="K220" s="82"/>
      <c r="L220" s="31"/>
      <c r="M220" s="24"/>
      <c r="N220" s="24"/>
      <c r="O220" s="24"/>
      <c r="P220" s="24"/>
      <c r="Q220" s="161"/>
      <c r="R220" s="105"/>
      <c r="S220" s="106"/>
      <c r="T220" s="106"/>
      <c r="U220" s="106"/>
      <c r="V220" s="105"/>
      <c r="W220" s="107">
        <f t="shared" si="69"/>
        <v>0</v>
      </c>
      <c r="X220" s="106"/>
      <c r="Y220" s="106"/>
      <c r="Z220" s="106"/>
      <c r="AA220" s="106"/>
      <c r="AB220" s="106"/>
      <c r="AC220" s="107">
        <f t="shared" si="70"/>
        <v>0</v>
      </c>
      <c r="AD220" s="108" t="str">
        <f>IF(AE220=0,"--",IF(AE220&lt;='[4]db fasce di rischio'!$B$4,'[4]db fasce di rischio'!$A$2,IF(AE220&lt;='[4]db fasce di rischio'!$D$4,'[4]db fasce di rischio'!$C$2,IF(AE220&lt;='[4]db fasce di rischio'!$F$4,'[4]db fasce di rischio'!$E$2,IF(AE220&lt;='[4]db fasce di rischio'!$H$4,'[4]db fasce di rischio'!$G$2,"")))))</f>
        <v>--</v>
      </c>
      <c r="AE220" s="109">
        <f t="shared" si="64"/>
        <v>0</v>
      </c>
      <c r="AF220" s="106"/>
      <c r="AG220" s="108" t="str">
        <f>IF(AH220=0,"--",IF(AH220&lt;='db fasce di rischio'!$B$4,'db fasce di rischio'!$A$2,IF(AH220&lt;='db fasce di rischio'!$D$4,'db fasce di rischio'!$C$2,IF(AH220&lt;='db fasce di rischio'!$F$4,'db fasce di rischio'!$E$2,IF(AH220&lt;='db fasce di rischio'!$H$4,'db fasce di rischio'!$G$2,"")))))</f>
        <v>--</v>
      </c>
      <c r="AH220" s="109">
        <f t="shared" si="65"/>
        <v>0</v>
      </c>
      <c r="AI220" s="108" t="str">
        <f t="shared" si="66"/>
        <v>--</v>
      </c>
      <c r="AJ220" s="28"/>
      <c r="AK220" s="28"/>
    </row>
    <row r="221" spans="1:37" ht="21" hidden="1" outlineLevel="1" x14ac:dyDescent="0.2">
      <c r="A221" s="161"/>
      <c r="B221" s="161"/>
      <c r="C221" s="24" t="s">
        <v>30</v>
      </c>
      <c r="D221" s="24" t="s">
        <v>30</v>
      </c>
      <c r="E221" s="24" t="s">
        <v>30</v>
      </c>
      <c r="F221" s="24" t="s">
        <v>30</v>
      </c>
      <c r="G221" s="152" t="str">
        <f t="shared" si="67"/>
        <v>--</v>
      </c>
      <c r="H221" s="109">
        <f t="shared" si="68"/>
        <v>0</v>
      </c>
      <c r="I221" s="25" t="s">
        <v>30</v>
      </c>
      <c r="J221" s="31" t="s">
        <v>30</v>
      </c>
      <c r="K221" s="82"/>
      <c r="L221" s="31"/>
      <c r="M221" s="24"/>
      <c r="N221" s="24"/>
      <c r="O221" s="24"/>
      <c r="P221" s="26"/>
      <c r="Q221" s="161"/>
      <c r="R221" s="105"/>
      <c r="S221" s="106"/>
      <c r="T221" s="106"/>
      <c r="U221" s="106"/>
      <c r="V221" s="105"/>
      <c r="W221" s="107">
        <f t="shared" si="69"/>
        <v>0</v>
      </c>
      <c r="X221" s="106"/>
      <c r="Y221" s="106"/>
      <c r="Z221" s="106"/>
      <c r="AA221" s="106"/>
      <c r="AB221" s="106"/>
      <c r="AC221" s="107">
        <f t="shared" si="70"/>
        <v>0</v>
      </c>
      <c r="AD221" s="108" t="str">
        <f>IF(AE221=0,"--",IF(AE221&lt;='[4]db fasce di rischio'!$B$4,'[4]db fasce di rischio'!$A$2,IF(AE221&lt;='[4]db fasce di rischio'!$D$4,'[4]db fasce di rischio'!$C$2,IF(AE221&lt;='[4]db fasce di rischio'!$F$4,'[4]db fasce di rischio'!$E$2,IF(AE221&lt;='[4]db fasce di rischio'!$H$4,'[4]db fasce di rischio'!$G$2,"")))))</f>
        <v>--</v>
      </c>
      <c r="AE221" s="109">
        <f t="shared" si="64"/>
        <v>0</v>
      </c>
      <c r="AF221" s="106"/>
      <c r="AG221" s="108" t="str">
        <f>IF(AH221=0,"--",IF(AH221&lt;='db fasce di rischio'!$B$4,'db fasce di rischio'!$A$2,IF(AH221&lt;='db fasce di rischio'!$D$4,'db fasce di rischio'!$C$2,IF(AH221&lt;='db fasce di rischio'!$F$4,'db fasce di rischio'!$E$2,IF(AH221&lt;='db fasce di rischio'!$H$4,'db fasce di rischio'!$G$2,"")))))</f>
        <v>--</v>
      </c>
      <c r="AH221" s="109">
        <f t="shared" si="65"/>
        <v>0</v>
      </c>
      <c r="AI221" s="108" t="str">
        <f t="shared" si="66"/>
        <v>--</v>
      </c>
      <c r="AJ221" s="28"/>
      <c r="AK221" s="28"/>
    </row>
    <row r="222" spans="1:37" ht="21" hidden="1" outlineLevel="1" x14ac:dyDescent="0.2">
      <c r="A222" s="161"/>
      <c r="B222" s="161"/>
      <c r="C222" s="24" t="s">
        <v>30</v>
      </c>
      <c r="D222" s="24" t="s">
        <v>30</v>
      </c>
      <c r="E222" s="24" t="s">
        <v>30</v>
      </c>
      <c r="F222" s="24" t="s">
        <v>30</v>
      </c>
      <c r="G222" s="152" t="str">
        <f t="shared" si="67"/>
        <v>--</v>
      </c>
      <c r="H222" s="109">
        <f t="shared" si="68"/>
        <v>0</v>
      </c>
      <c r="I222" s="25" t="s">
        <v>30</v>
      </c>
      <c r="J222" s="31" t="s">
        <v>30</v>
      </c>
      <c r="K222" s="82"/>
      <c r="L222" s="31"/>
      <c r="M222" s="24"/>
      <c r="N222" s="24"/>
      <c r="O222" s="24"/>
      <c r="P222" s="27"/>
      <c r="Q222" s="161"/>
      <c r="R222" s="105"/>
      <c r="S222" s="106"/>
      <c r="T222" s="106"/>
      <c r="U222" s="106"/>
      <c r="V222" s="105"/>
      <c r="W222" s="107">
        <f t="shared" si="69"/>
        <v>0</v>
      </c>
      <c r="X222" s="106"/>
      <c r="Y222" s="106"/>
      <c r="Z222" s="106"/>
      <c r="AA222" s="106"/>
      <c r="AB222" s="106"/>
      <c r="AC222" s="107">
        <f t="shared" si="70"/>
        <v>0</v>
      </c>
      <c r="AD222" s="108" t="str">
        <f>IF(AE222=0,"--",IF(AE222&lt;='[4]db fasce di rischio'!$B$4,'[4]db fasce di rischio'!$A$2,IF(AE222&lt;='[4]db fasce di rischio'!$D$4,'[4]db fasce di rischio'!$C$2,IF(AE222&lt;='[4]db fasce di rischio'!$F$4,'[4]db fasce di rischio'!$E$2,IF(AE222&lt;='[4]db fasce di rischio'!$H$4,'[4]db fasce di rischio'!$G$2,"")))))</f>
        <v>--</v>
      </c>
      <c r="AE222" s="109">
        <f t="shared" si="64"/>
        <v>0</v>
      </c>
      <c r="AF222" s="106"/>
      <c r="AG222" s="108" t="str">
        <f>IF(AH222=0,"--",IF(AH222&lt;='db fasce di rischio'!$B$4,'db fasce di rischio'!$A$2,IF(AH222&lt;='db fasce di rischio'!$D$4,'db fasce di rischio'!$C$2,IF(AH222&lt;='db fasce di rischio'!$F$4,'db fasce di rischio'!$E$2,IF(AH222&lt;='db fasce di rischio'!$H$4,'db fasce di rischio'!$G$2,"")))))</f>
        <v>--</v>
      </c>
      <c r="AH222" s="109">
        <f t="shared" si="65"/>
        <v>0</v>
      </c>
      <c r="AI222" s="108" t="str">
        <f t="shared" si="66"/>
        <v>--</v>
      </c>
      <c r="AJ222" s="28"/>
      <c r="AK222" s="28"/>
    </row>
    <row r="223" spans="1:37" ht="21" collapsed="1" x14ac:dyDescent="0.2">
      <c r="A223" s="160"/>
      <c r="B223" s="160"/>
      <c r="C223" s="87"/>
      <c r="D223" s="87"/>
      <c r="E223" s="87"/>
      <c r="F223" s="87"/>
      <c r="G223" s="87"/>
      <c r="H223" s="87"/>
      <c r="I223" s="87"/>
      <c r="J223" s="87"/>
      <c r="K223" s="168"/>
      <c r="L223" s="87"/>
      <c r="M223" s="87"/>
      <c r="N223" s="87"/>
      <c r="O223" s="87"/>
      <c r="P223" s="87"/>
      <c r="Q223" s="160"/>
      <c r="R223" s="28"/>
      <c r="S223" s="28"/>
      <c r="T223" s="28"/>
      <c r="U223" s="28"/>
      <c r="V223" s="28"/>
      <c r="W223" s="28"/>
      <c r="X223" s="28"/>
      <c r="Y223" s="28"/>
      <c r="Z223" s="28"/>
      <c r="AA223" s="28"/>
      <c r="AB223" s="28"/>
      <c r="AC223" s="28"/>
      <c r="AD223" s="28"/>
      <c r="AE223" s="28"/>
      <c r="AF223" s="28"/>
      <c r="AG223" s="28"/>
      <c r="AH223" s="28"/>
      <c r="AI223" s="28"/>
      <c r="AJ223" s="28"/>
      <c r="AK223" s="28"/>
    </row>
    <row r="224" spans="1:37" ht="89.1" customHeight="1" x14ac:dyDescent="0.2">
      <c r="A224" s="29"/>
      <c r="B224" s="29"/>
      <c r="C224" s="30" t="s">
        <v>665</v>
      </c>
      <c r="D224" s="30"/>
      <c r="E224" s="28"/>
      <c r="F224" s="28"/>
      <c r="G224" s="28"/>
      <c r="H224" s="28"/>
      <c r="I224" s="28"/>
      <c r="J224" s="28"/>
      <c r="K224" s="80"/>
      <c r="L224" s="28"/>
      <c r="M224" s="28"/>
      <c r="N224" s="28"/>
      <c r="O224" s="79" t="s">
        <v>6</v>
      </c>
      <c r="P224" s="79" t="s">
        <v>666</v>
      </c>
      <c r="Q224" s="28"/>
      <c r="R224" s="192" t="str">
        <f>'Val testo - PNA 2019'!$A$4</f>
        <v>Livello di interesse “esterno”(1.1)</v>
      </c>
      <c r="S224" s="192" t="str">
        <f>'Val testo - PNA 2019'!$A$12</f>
        <v>Grado di discrezionalità del decisore interno alla PA rispetto al processo (1.2)</v>
      </c>
      <c r="T224" s="192" t="str">
        <f>'Val testo - PNA 2019'!$A$20</f>
        <v>Manifestazione di eventi corruttivi o di maladministration in passato (1.3)</v>
      </c>
      <c r="U224" s="192" t="str">
        <f>'Val testo - PNA 2019'!$A$28</f>
        <v>Complessità/opacità del processo decisionale (1.4)</v>
      </c>
      <c r="V224" s="192" t="str">
        <f>'Val testo - PNA 2019'!$A$36</f>
        <v>Livello di collaborazione del responsabile del processo (1.5)</v>
      </c>
      <c r="W224" s="193" t="s">
        <v>1276</v>
      </c>
      <c r="X224" s="192" t="str">
        <f>'Val testo - PNA 2019'!$A$46</f>
        <v>Impatto organizzativo (2.1)</v>
      </c>
      <c r="Y224" s="192" t="str">
        <f>'Val testo - PNA 2019'!$A$54</f>
        <v>Impatto derivante dalla definizione dei ruoli/responsabilità (2.2)</v>
      </c>
      <c r="Z224" s="192" t="str">
        <f>'Val testo - PNA 2019'!$A$62</f>
        <v>Impatto economico (2.3)</v>
      </c>
      <c r="AA224" s="192" t="str">
        <f>'Val testo - PNA 2019'!$A$70</f>
        <v>Impatto reputazionale (2.4)</v>
      </c>
      <c r="AB224" s="192" t="str">
        <f>'Val testo - PNA 2019'!$A$78</f>
        <v>Impatto organizzativo, economico e sull'immagine (2.5)</v>
      </c>
      <c r="AC224" s="193" t="s">
        <v>1276</v>
      </c>
      <c r="AD224" s="194" t="s">
        <v>1277</v>
      </c>
      <c r="AE224" s="194" t="s">
        <v>1278</v>
      </c>
      <c r="AF224" s="174" t="s">
        <v>1382</v>
      </c>
      <c r="AG224" s="194" t="s">
        <v>1303</v>
      </c>
      <c r="AH224" s="194" t="s">
        <v>1304</v>
      </c>
      <c r="AI224" s="175" t="s">
        <v>1387</v>
      </c>
      <c r="AJ224" s="28"/>
      <c r="AK224" s="28"/>
    </row>
    <row r="225" spans="1:37" ht="30.6" customHeight="1" x14ac:dyDescent="0.2">
      <c r="A225" s="160"/>
      <c r="B225" s="160">
        <v>11</v>
      </c>
      <c r="C225" s="265" t="s">
        <v>1257</v>
      </c>
      <c r="D225" s="266"/>
      <c r="E225" s="267"/>
      <c r="F225" s="270"/>
      <c r="G225" s="270"/>
      <c r="H225" s="270"/>
      <c r="I225" s="270"/>
      <c r="J225" s="45" t="s">
        <v>11</v>
      </c>
      <c r="K225" s="271" t="s">
        <v>3</v>
      </c>
      <c r="L225" s="271"/>
      <c r="M225" s="37"/>
      <c r="N225" s="153" t="s">
        <v>667</v>
      </c>
      <c r="O225" s="154" t="str">
        <f>IF(P225=0,"--",IF(P225&lt;='db fasce di rischio'!$B$4,'db fasce di rischio'!$A$2,IF(P225&lt;='db fasce di rischio'!$D$4,'db fasce di rischio'!$C$2,IF(P225&lt;='db fasce di rischio'!$F$4,'db fasce di rischio'!$E$2,IF(P225&lt;='db fasce di rischio'!$H$4,'db fasce di rischio'!$G$2,"")))))</f>
        <v>--</v>
      </c>
      <c r="P225" s="155">
        <f>IF(AH225=0,MAX(AH225:AH243),AH225)</f>
        <v>0</v>
      </c>
      <c r="Q225" s="160"/>
      <c r="R225" s="105"/>
      <c r="S225" s="106"/>
      <c r="T225" s="106"/>
      <c r="U225" s="106"/>
      <c r="V225" s="105"/>
      <c r="W225" s="107">
        <f>SUM(R225:V225)/5</f>
        <v>0</v>
      </c>
      <c r="X225" s="106"/>
      <c r="Y225" s="106"/>
      <c r="Z225" s="106"/>
      <c r="AA225" s="106"/>
      <c r="AB225" s="106"/>
      <c r="AC225" s="107">
        <f>SUM(X225:AB225)/5</f>
        <v>0</v>
      </c>
      <c r="AD225" s="108" t="str">
        <f>IF(AE225=0,"--",IF(AE225&lt;='[4]db fasce di rischio'!$B$4,'[4]db fasce di rischio'!$A$2,IF(AE225&lt;='[4]db fasce di rischio'!$D$4,'[4]db fasce di rischio'!$C$2,IF(AE225&lt;='[4]db fasce di rischio'!$F$4,'[4]db fasce di rischio'!$E$2,IF(AE225&lt;='[4]db fasce di rischio'!$H$4,'[4]db fasce di rischio'!$G$2,"")))))</f>
        <v>--</v>
      </c>
      <c r="AE225" s="109">
        <f>W225*AC225</f>
        <v>0</v>
      </c>
      <c r="AF225" s="106"/>
      <c r="AG225" s="108" t="str">
        <f>IF(AH225=0,"--",IF(AH225&lt;='db fasce di rischio'!$B$4,'db fasce di rischio'!$A$2,IF(AH225&lt;='db fasce di rischio'!$D$4,'db fasce di rischio'!$C$2,IF(AH225&lt;='db fasce di rischio'!$F$4,'db fasce di rischio'!$E$2,IF(AH225&lt;='db fasce di rischio'!$H$4,'db fasce di rischio'!$G$2,"")))))</f>
        <v>--</v>
      </c>
      <c r="AH225" s="109">
        <f>IF(MAX(AH229:AH243)&gt;(AF225*AE225),MAX(AH229:AH243),AF225*AE225)</f>
        <v>0</v>
      </c>
      <c r="AI225" s="108" t="str">
        <f>AG225</f>
        <v>--</v>
      </c>
      <c r="AJ225" s="28"/>
      <c r="AK225" s="28"/>
    </row>
    <row r="226" spans="1:37" ht="59.45" customHeight="1" x14ac:dyDescent="0.2">
      <c r="A226" s="160"/>
      <c r="B226" s="160"/>
      <c r="C226" s="268"/>
      <c r="D226" s="269"/>
      <c r="E226" s="269"/>
      <c r="F226" s="164"/>
      <c r="G226" s="164"/>
      <c r="H226" s="164"/>
      <c r="I226" s="164"/>
      <c r="J226" s="164"/>
      <c r="K226" s="164"/>
      <c r="L226" s="164"/>
      <c r="M226" s="165"/>
      <c r="N226" s="272" t="s">
        <v>1302</v>
      </c>
      <c r="O226" s="272"/>
      <c r="P226" s="272"/>
      <c r="Q226" s="160"/>
      <c r="R226" s="160"/>
      <c r="S226" s="28"/>
      <c r="T226" s="28"/>
      <c r="U226" s="28"/>
      <c r="V226" s="28"/>
      <c r="W226" s="28"/>
      <c r="X226" s="28"/>
      <c r="Y226" s="28"/>
      <c r="Z226" s="28"/>
      <c r="AA226" s="28"/>
      <c r="AB226" s="28"/>
      <c r="AC226" s="28"/>
      <c r="AD226" s="28"/>
      <c r="AE226" s="28"/>
      <c r="AF226" s="28"/>
      <c r="AG226" s="28"/>
      <c r="AH226" s="28"/>
      <c r="AI226" s="28"/>
      <c r="AJ226" s="28"/>
      <c r="AK226" s="28"/>
    </row>
    <row r="227" spans="1:37" ht="31.5" hidden="1" customHeight="1" outlineLevel="1" x14ac:dyDescent="0.2">
      <c r="A227" s="160"/>
      <c r="B227" s="160"/>
      <c r="C227" s="260" t="s">
        <v>1256</v>
      </c>
      <c r="D227" s="261"/>
      <c r="E227" s="151"/>
      <c r="F227" s="151"/>
      <c r="G227" s="151"/>
      <c r="H227" s="151"/>
      <c r="I227" s="151"/>
      <c r="J227" s="151"/>
      <c r="K227" s="150"/>
      <c r="L227" s="151"/>
      <c r="M227" s="156">
        <f>SUM(I214:I222)</f>
        <v>0</v>
      </c>
      <c r="N227" s="157"/>
      <c r="O227" s="157"/>
      <c r="P227" s="157"/>
      <c r="Q227" s="160"/>
      <c r="R227" s="160"/>
      <c r="S227" s="28"/>
      <c r="T227" s="28"/>
      <c r="U227" s="28"/>
      <c r="V227" s="28"/>
      <c r="W227" s="28"/>
      <c r="X227" s="28"/>
      <c r="Y227" s="28"/>
      <c r="Z227" s="28"/>
      <c r="AA227" s="28"/>
      <c r="AB227" s="28"/>
      <c r="AC227" s="28"/>
      <c r="AD227" s="28"/>
      <c r="AE227" s="28"/>
      <c r="AF227" s="28"/>
      <c r="AG227" s="28"/>
      <c r="AH227" s="28"/>
      <c r="AI227" s="28"/>
      <c r="AJ227" s="28"/>
      <c r="AK227" s="28"/>
    </row>
    <row r="228" spans="1:37" ht="81.95" hidden="1" customHeight="1" outlineLevel="1" x14ac:dyDescent="0.2">
      <c r="A228" s="161"/>
      <c r="B228" s="161"/>
      <c r="C228" s="22" t="s">
        <v>905</v>
      </c>
      <c r="D228" s="22" t="s">
        <v>906</v>
      </c>
      <c r="E228" s="22" t="s">
        <v>971</v>
      </c>
      <c r="F228" s="22" t="s">
        <v>970</v>
      </c>
      <c r="G228" s="262" t="s">
        <v>1299</v>
      </c>
      <c r="H228" s="263"/>
      <c r="I228" s="22" t="s">
        <v>969</v>
      </c>
      <c r="J228" s="22" t="s">
        <v>907</v>
      </c>
      <c r="K228" s="45" t="s">
        <v>972</v>
      </c>
      <c r="L228" s="45" t="s">
        <v>908</v>
      </c>
      <c r="M228" s="22" t="s">
        <v>630</v>
      </c>
      <c r="N228" s="22" t="s">
        <v>668</v>
      </c>
      <c r="O228" s="22" t="s">
        <v>669</v>
      </c>
      <c r="P228" s="22" t="s">
        <v>670</v>
      </c>
      <c r="Q228" s="161"/>
      <c r="R228" s="192" t="str">
        <f>'Val testo - PNA 2019'!$A$4</f>
        <v>Livello di interesse “esterno”(1.1)</v>
      </c>
      <c r="S228" s="192" t="str">
        <f>'Val testo - PNA 2019'!$A$12</f>
        <v>Grado di discrezionalità del decisore interno alla PA rispetto al processo (1.2)</v>
      </c>
      <c r="T228" s="192" t="str">
        <f>'Val testo - PNA 2019'!$A$20</f>
        <v>Manifestazione di eventi corruttivi o di maladministration in passato (1.3)</v>
      </c>
      <c r="U228" s="192" t="str">
        <f>'Val testo - PNA 2019'!$A$28</f>
        <v>Complessità/opacità del processo decisionale (1.4)</v>
      </c>
      <c r="V228" s="192" t="str">
        <f>'Val testo - PNA 2019'!$A$36</f>
        <v>Livello di collaborazione del responsabile del processo (1.5)</v>
      </c>
      <c r="W228" s="193" t="s">
        <v>1276</v>
      </c>
      <c r="X228" s="192" t="str">
        <f>'Val testo - PNA 2019'!$A$46</f>
        <v>Impatto organizzativo (2.1)</v>
      </c>
      <c r="Y228" s="192" t="str">
        <f>'Val testo - PNA 2019'!$A$54</f>
        <v>Impatto derivante dalla definizione dei ruoli/responsabilità (2.2)</v>
      </c>
      <c r="Z228" s="192" t="str">
        <f>'Val testo - PNA 2019'!$A$62</f>
        <v>Impatto economico (2.3)</v>
      </c>
      <c r="AA228" s="192" t="str">
        <f>'Val testo - PNA 2019'!$A$70</f>
        <v>Impatto reputazionale (2.4)</v>
      </c>
      <c r="AB228" s="192" t="str">
        <f>'Val testo - PNA 2019'!$A$78</f>
        <v>Impatto organizzativo, economico e sull'immagine (2.5)</v>
      </c>
      <c r="AC228" s="193" t="s">
        <v>1276</v>
      </c>
      <c r="AD228" s="194" t="s">
        <v>1277</v>
      </c>
      <c r="AE228" s="194" t="s">
        <v>1278</v>
      </c>
      <c r="AF228" s="174" t="s">
        <v>1382</v>
      </c>
      <c r="AG228" s="194" t="s">
        <v>1303</v>
      </c>
      <c r="AH228" s="194" t="s">
        <v>1293</v>
      </c>
      <c r="AI228" s="175" t="s">
        <v>1387</v>
      </c>
      <c r="AJ228" s="28"/>
      <c r="AK228" s="28"/>
    </row>
    <row r="229" spans="1:37" ht="21" hidden="1" outlineLevel="1" x14ac:dyDescent="0.2">
      <c r="A229" s="161"/>
      <c r="B229" s="161"/>
      <c r="C229" s="24" t="s">
        <v>30</v>
      </c>
      <c r="D229" s="24" t="s">
        <v>30</v>
      </c>
      <c r="E229" s="24" t="s">
        <v>30</v>
      </c>
      <c r="F229" s="24" t="s">
        <v>30</v>
      </c>
      <c r="G229" s="152" t="str">
        <f>AG229</f>
        <v>--</v>
      </c>
      <c r="H229" s="109">
        <f>AH229</f>
        <v>0</v>
      </c>
      <c r="I229" s="25" t="s">
        <v>30</v>
      </c>
      <c r="J229" s="31" t="s">
        <v>30</v>
      </c>
      <c r="K229" s="82"/>
      <c r="L229" s="31"/>
      <c r="M229" s="24"/>
      <c r="N229" s="24"/>
      <c r="O229" s="24"/>
      <c r="P229" s="24"/>
      <c r="Q229" s="161"/>
      <c r="R229" s="105"/>
      <c r="S229" s="106"/>
      <c r="T229" s="106"/>
      <c r="U229" s="106"/>
      <c r="V229" s="105"/>
      <c r="W229" s="107">
        <f>SUM(R229:V229)/5</f>
        <v>0</v>
      </c>
      <c r="X229" s="106"/>
      <c r="Y229" s="106"/>
      <c r="Z229" s="106"/>
      <c r="AA229" s="106"/>
      <c r="AB229" s="106"/>
      <c r="AC229" s="107">
        <f>SUM(X229:AB229)/5</f>
        <v>0</v>
      </c>
      <c r="AD229" s="108" t="str">
        <f>IF(AE229=0,"--",IF(AE229&lt;='[4]db fasce di rischio'!$B$4,'[4]db fasce di rischio'!$A$2,IF(AE229&lt;='[4]db fasce di rischio'!$D$4,'[4]db fasce di rischio'!$C$2,IF(AE229&lt;='[4]db fasce di rischio'!$F$4,'[4]db fasce di rischio'!$E$2,IF(AE229&lt;='[4]db fasce di rischio'!$H$4,'[4]db fasce di rischio'!$G$2,"")))))</f>
        <v>--</v>
      </c>
      <c r="AE229" s="109">
        <f t="shared" ref="AE229:AE243" si="71">W229*AC229</f>
        <v>0</v>
      </c>
      <c r="AF229" s="106"/>
      <c r="AG229" s="108" t="str">
        <f>IF(AH229=0,"--",IF(AH229&lt;='db fasce di rischio'!$B$4,'db fasce di rischio'!$A$2,IF(AH229&lt;='db fasce di rischio'!$D$4,'db fasce di rischio'!$C$2,IF(AH229&lt;='db fasce di rischio'!$F$4,'db fasce di rischio'!$E$2,IF(AH229&lt;='db fasce di rischio'!$H$4,'db fasce di rischio'!$G$2,"")))))</f>
        <v>--</v>
      </c>
      <c r="AH229" s="109">
        <f t="shared" ref="AH229:AH243" si="72">AF229*AE229</f>
        <v>0</v>
      </c>
      <c r="AI229" s="108" t="str">
        <f t="shared" ref="AI229:AI243" si="73">AG229</f>
        <v>--</v>
      </c>
      <c r="AJ229" s="28"/>
      <c r="AK229" s="28"/>
    </row>
    <row r="230" spans="1:37" ht="21" hidden="1" outlineLevel="1" x14ac:dyDescent="0.2">
      <c r="A230" s="161"/>
      <c r="B230" s="161"/>
      <c r="C230" s="24" t="s">
        <v>30</v>
      </c>
      <c r="D230" s="24" t="s">
        <v>30</v>
      </c>
      <c r="E230" s="24" t="s">
        <v>30</v>
      </c>
      <c r="F230" s="24" t="s">
        <v>30</v>
      </c>
      <c r="G230" s="152" t="str">
        <f t="shared" ref="G230:G243" si="74">AG230</f>
        <v>--</v>
      </c>
      <c r="H230" s="109">
        <f t="shared" ref="H230:H243" si="75">AH230</f>
        <v>0</v>
      </c>
      <c r="I230" s="25" t="s">
        <v>30</v>
      </c>
      <c r="J230" s="31" t="s">
        <v>30</v>
      </c>
      <c r="K230" s="82"/>
      <c r="L230" s="31"/>
      <c r="M230" s="24"/>
      <c r="N230" s="24"/>
      <c r="O230" s="24"/>
      <c r="P230" s="24"/>
      <c r="Q230" s="161"/>
      <c r="R230" s="105"/>
      <c r="S230" s="106"/>
      <c r="T230" s="106"/>
      <c r="U230" s="106"/>
      <c r="V230" s="105"/>
      <c r="W230" s="107">
        <f t="shared" ref="W230:W243" si="76">SUM(R230:V230)/5</f>
        <v>0</v>
      </c>
      <c r="X230" s="106"/>
      <c r="Y230" s="106"/>
      <c r="Z230" s="106"/>
      <c r="AA230" s="106"/>
      <c r="AB230" s="106"/>
      <c r="AC230" s="107">
        <f t="shared" ref="AC230:AC243" si="77">SUM(X230:AB230)/5</f>
        <v>0</v>
      </c>
      <c r="AD230" s="108" t="str">
        <f>IF(AE230=0,"--",IF(AE230&lt;='[4]db fasce di rischio'!$B$4,'[4]db fasce di rischio'!$A$2,IF(AE230&lt;='[4]db fasce di rischio'!$D$4,'[4]db fasce di rischio'!$C$2,IF(AE230&lt;='[4]db fasce di rischio'!$F$4,'[4]db fasce di rischio'!$E$2,IF(AE230&lt;='[4]db fasce di rischio'!$H$4,'[4]db fasce di rischio'!$G$2,"")))))</f>
        <v>--</v>
      </c>
      <c r="AE230" s="109">
        <f t="shared" si="71"/>
        <v>0</v>
      </c>
      <c r="AF230" s="106"/>
      <c r="AG230" s="108" t="str">
        <f>IF(AH230=0,"--",IF(AH230&lt;='db fasce di rischio'!$B$4,'db fasce di rischio'!$A$2,IF(AH230&lt;='db fasce di rischio'!$D$4,'db fasce di rischio'!$C$2,IF(AH230&lt;='db fasce di rischio'!$F$4,'db fasce di rischio'!$E$2,IF(AH230&lt;='db fasce di rischio'!$H$4,'db fasce di rischio'!$G$2,"")))))</f>
        <v>--</v>
      </c>
      <c r="AH230" s="109">
        <f t="shared" si="72"/>
        <v>0</v>
      </c>
      <c r="AI230" s="108" t="str">
        <f t="shared" si="73"/>
        <v>--</v>
      </c>
      <c r="AJ230" s="28"/>
      <c r="AK230" s="28"/>
    </row>
    <row r="231" spans="1:37" ht="21" hidden="1" outlineLevel="1" x14ac:dyDescent="0.2">
      <c r="A231" s="161"/>
      <c r="B231" s="161"/>
      <c r="C231" s="24" t="s">
        <v>30</v>
      </c>
      <c r="D231" s="24" t="s">
        <v>30</v>
      </c>
      <c r="E231" s="24" t="s">
        <v>30</v>
      </c>
      <c r="F231" s="24" t="s">
        <v>30</v>
      </c>
      <c r="G231" s="152" t="str">
        <f t="shared" si="74"/>
        <v>--</v>
      </c>
      <c r="H231" s="109">
        <f t="shared" si="75"/>
        <v>0</v>
      </c>
      <c r="I231" s="25" t="s">
        <v>30</v>
      </c>
      <c r="J231" s="31" t="s">
        <v>30</v>
      </c>
      <c r="K231" s="82"/>
      <c r="L231" s="31"/>
      <c r="M231" s="24"/>
      <c r="N231" s="24"/>
      <c r="O231" s="24"/>
      <c r="P231" s="24"/>
      <c r="Q231" s="161"/>
      <c r="R231" s="105"/>
      <c r="S231" s="106"/>
      <c r="T231" s="106"/>
      <c r="U231" s="106"/>
      <c r="V231" s="105"/>
      <c r="W231" s="107">
        <f t="shared" si="76"/>
        <v>0</v>
      </c>
      <c r="X231" s="106"/>
      <c r="Y231" s="106"/>
      <c r="Z231" s="106"/>
      <c r="AA231" s="106"/>
      <c r="AB231" s="106"/>
      <c r="AC231" s="107">
        <f t="shared" si="77"/>
        <v>0</v>
      </c>
      <c r="AD231" s="108" t="str">
        <f>IF(AE231=0,"--",IF(AE231&lt;='[4]db fasce di rischio'!$B$4,'[4]db fasce di rischio'!$A$2,IF(AE231&lt;='[4]db fasce di rischio'!$D$4,'[4]db fasce di rischio'!$C$2,IF(AE231&lt;='[4]db fasce di rischio'!$F$4,'[4]db fasce di rischio'!$E$2,IF(AE231&lt;='[4]db fasce di rischio'!$H$4,'[4]db fasce di rischio'!$G$2,"")))))</f>
        <v>--</v>
      </c>
      <c r="AE231" s="109">
        <f t="shared" si="71"/>
        <v>0</v>
      </c>
      <c r="AF231" s="106"/>
      <c r="AG231" s="108" t="str">
        <f>IF(AH231=0,"--",IF(AH231&lt;='db fasce di rischio'!$B$4,'db fasce di rischio'!$A$2,IF(AH231&lt;='db fasce di rischio'!$D$4,'db fasce di rischio'!$C$2,IF(AH231&lt;='db fasce di rischio'!$F$4,'db fasce di rischio'!$E$2,IF(AH231&lt;='db fasce di rischio'!$H$4,'db fasce di rischio'!$G$2,"")))))</f>
        <v>--</v>
      </c>
      <c r="AH231" s="109">
        <f t="shared" si="72"/>
        <v>0</v>
      </c>
      <c r="AI231" s="108" t="str">
        <f t="shared" si="73"/>
        <v>--</v>
      </c>
      <c r="AJ231" s="28"/>
      <c r="AK231" s="28"/>
    </row>
    <row r="232" spans="1:37" ht="21" hidden="1" outlineLevel="1" x14ac:dyDescent="0.2">
      <c r="A232" s="161"/>
      <c r="B232" s="161"/>
      <c r="C232" s="24" t="s">
        <v>30</v>
      </c>
      <c r="D232" s="24" t="s">
        <v>30</v>
      </c>
      <c r="E232" s="24" t="s">
        <v>30</v>
      </c>
      <c r="F232" s="24" t="s">
        <v>30</v>
      </c>
      <c r="G232" s="152" t="str">
        <f t="shared" si="74"/>
        <v>--</v>
      </c>
      <c r="H232" s="109">
        <f t="shared" si="75"/>
        <v>0</v>
      </c>
      <c r="I232" s="25" t="s">
        <v>30</v>
      </c>
      <c r="J232" s="31" t="s">
        <v>30</v>
      </c>
      <c r="K232" s="82"/>
      <c r="L232" s="31"/>
      <c r="M232" s="24"/>
      <c r="N232" s="24"/>
      <c r="O232" s="24"/>
      <c r="P232" s="24"/>
      <c r="Q232" s="161"/>
      <c r="R232" s="105"/>
      <c r="S232" s="106"/>
      <c r="T232" s="106"/>
      <c r="U232" s="106"/>
      <c r="V232" s="105"/>
      <c r="W232" s="107">
        <f t="shared" si="76"/>
        <v>0</v>
      </c>
      <c r="X232" s="106"/>
      <c r="Y232" s="106"/>
      <c r="Z232" s="106"/>
      <c r="AA232" s="106"/>
      <c r="AB232" s="106"/>
      <c r="AC232" s="107">
        <f t="shared" si="77"/>
        <v>0</v>
      </c>
      <c r="AD232" s="108" t="str">
        <f>IF(AE232=0,"--",IF(AE232&lt;='[4]db fasce di rischio'!$B$4,'[4]db fasce di rischio'!$A$2,IF(AE232&lt;='[4]db fasce di rischio'!$D$4,'[4]db fasce di rischio'!$C$2,IF(AE232&lt;='[4]db fasce di rischio'!$F$4,'[4]db fasce di rischio'!$E$2,IF(AE232&lt;='[4]db fasce di rischio'!$H$4,'[4]db fasce di rischio'!$G$2,"")))))</f>
        <v>--</v>
      </c>
      <c r="AE232" s="109">
        <f t="shared" si="71"/>
        <v>0</v>
      </c>
      <c r="AF232" s="106"/>
      <c r="AG232" s="108" t="str">
        <f>IF(AH232=0,"--",IF(AH232&lt;='db fasce di rischio'!$B$4,'db fasce di rischio'!$A$2,IF(AH232&lt;='db fasce di rischio'!$D$4,'db fasce di rischio'!$C$2,IF(AH232&lt;='db fasce di rischio'!$F$4,'db fasce di rischio'!$E$2,IF(AH232&lt;='db fasce di rischio'!$H$4,'db fasce di rischio'!$G$2,"")))))</f>
        <v>--</v>
      </c>
      <c r="AH232" s="109">
        <f t="shared" si="72"/>
        <v>0</v>
      </c>
      <c r="AI232" s="108" t="str">
        <f t="shared" si="73"/>
        <v>--</v>
      </c>
      <c r="AJ232" s="28"/>
      <c r="AK232" s="28"/>
    </row>
    <row r="233" spans="1:37" ht="21" hidden="1" outlineLevel="1" x14ac:dyDescent="0.2">
      <c r="A233" s="161"/>
      <c r="B233" s="161"/>
      <c r="C233" s="24" t="s">
        <v>30</v>
      </c>
      <c r="D233" s="24" t="s">
        <v>30</v>
      </c>
      <c r="E233" s="24" t="s">
        <v>30</v>
      </c>
      <c r="F233" s="24" t="s">
        <v>30</v>
      </c>
      <c r="G233" s="152" t="str">
        <f t="shared" si="74"/>
        <v>--</v>
      </c>
      <c r="H233" s="109">
        <f t="shared" si="75"/>
        <v>0</v>
      </c>
      <c r="I233" s="25" t="s">
        <v>30</v>
      </c>
      <c r="J233" s="31" t="s">
        <v>30</v>
      </c>
      <c r="K233" s="82"/>
      <c r="L233" s="31"/>
      <c r="M233" s="24"/>
      <c r="N233" s="24"/>
      <c r="O233" s="24"/>
      <c r="P233" s="24"/>
      <c r="Q233" s="161"/>
      <c r="R233" s="105"/>
      <c r="S233" s="106"/>
      <c r="T233" s="106"/>
      <c r="U233" s="106"/>
      <c r="V233" s="105"/>
      <c r="W233" s="107">
        <f t="shared" si="76"/>
        <v>0</v>
      </c>
      <c r="X233" s="106"/>
      <c r="Y233" s="106"/>
      <c r="Z233" s="106"/>
      <c r="AA233" s="106"/>
      <c r="AB233" s="106"/>
      <c r="AC233" s="107">
        <f t="shared" si="77"/>
        <v>0</v>
      </c>
      <c r="AD233" s="108" t="str">
        <f>IF(AE233=0,"--",IF(AE233&lt;='[4]db fasce di rischio'!$B$4,'[4]db fasce di rischio'!$A$2,IF(AE233&lt;='[4]db fasce di rischio'!$D$4,'[4]db fasce di rischio'!$C$2,IF(AE233&lt;='[4]db fasce di rischio'!$F$4,'[4]db fasce di rischio'!$E$2,IF(AE233&lt;='[4]db fasce di rischio'!$H$4,'[4]db fasce di rischio'!$G$2,"")))))</f>
        <v>--</v>
      </c>
      <c r="AE233" s="109">
        <f t="shared" si="71"/>
        <v>0</v>
      </c>
      <c r="AF233" s="106"/>
      <c r="AG233" s="108" t="str">
        <f>IF(AH233=0,"--",IF(AH233&lt;='db fasce di rischio'!$B$4,'db fasce di rischio'!$A$2,IF(AH233&lt;='db fasce di rischio'!$D$4,'db fasce di rischio'!$C$2,IF(AH233&lt;='db fasce di rischio'!$F$4,'db fasce di rischio'!$E$2,IF(AH233&lt;='db fasce di rischio'!$H$4,'db fasce di rischio'!$G$2,"")))))</f>
        <v>--</v>
      </c>
      <c r="AH233" s="109">
        <f t="shared" si="72"/>
        <v>0</v>
      </c>
      <c r="AI233" s="108" t="str">
        <f t="shared" si="73"/>
        <v>--</v>
      </c>
      <c r="AJ233" s="28"/>
      <c r="AK233" s="28"/>
    </row>
    <row r="234" spans="1:37" ht="21" hidden="1" outlineLevel="1" x14ac:dyDescent="0.2">
      <c r="A234" s="161"/>
      <c r="B234" s="161"/>
      <c r="C234" s="24" t="s">
        <v>30</v>
      </c>
      <c r="D234" s="24" t="s">
        <v>30</v>
      </c>
      <c r="E234" s="24" t="s">
        <v>30</v>
      </c>
      <c r="F234" s="24" t="s">
        <v>30</v>
      </c>
      <c r="G234" s="152" t="str">
        <f t="shared" si="74"/>
        <v>--</v>
      </c>
      <c r="H234" s="109">
        <f t="shared" si="75"/>
        <v>0</v>
      </c>
      <c r="I234" s="25" t="s">
        <v>30</v>
      </c>
      <c r="J234" s="31" t="s">
        <v>30</v>
      </c>
      <c r="K234" s="82"/>
      <c r="L234" s="31"/>
      <c r="M234" s="24"/>
      <c r="N234" s="24"/>
      <c r="O234" s="24"/>
      <c r="P234" s="24"/>
      <c r="Q234" s="161"/>
      <c r="R234" s="105"/>
      <c r="S234" s="106"/>
      <c r="T234" s="106"/>
      <c r="U234" s="106"/>
      <c r="V234" s="105"/>
      <c r="W234" s="107">
        <f t="shared" si="76"/>
        <v>0</v>
      </c>
      <c r="X234" s="106"/>
      <c r="Y234" s="106"/>
      <c r="Z234" s="106"/>
      <c r="AA234" s="106"/>
      <c r="AB234" s="106"/>
      <c r="AC234" s="107">
        <f t="shared" si="77"/>
        <v>0</v>
      </c>
      <c r="AD234" s="108" t="str">
        <f>IF(AE234=0,"--",IF(AE234&lt;='[4]db fasce di rischio'!$B$4,'[4]db fasce di rischio'!$A$2,IF(AE234&lt;='[4]db fasce di rischio'!$D$4,'[4]db fasce di rischio'!$C$2,IF(AE234&lt;='[4]db fasce di rischio'!$F$4,'[4]db fasce di rischio'!$E$2,IF(AE234&lt;='[4]db fasce di rischio'!$H$4,'[4]db fasce di rischio'!$G$2,"")))))</f>
        <v>--</v>
      </c>
      <c r="AE234" s="109">
        <f t="shared" si="71"/>
        <v>0</v>
      </c>
      <c r="AF234" s="106"/>
      <c r="AG234" s="108" t="str">
        <f>IF(AH234=0,"--",IF(AH234&lt;='db fasce di rischio'!$B$4,'db fasce di rischio'!$A$2,IF(AH234&lt;='db fasce di rischio'!$D$4,'db fasce di rischio'!$C$2,IF(AH234&lt;='db fasce di rischio'!$F$4,'db fasce di rischio'!$E$2,IF(AH234&lt;='db fasce di rischio'!$H$4,'db fasce di rischio'!$G$2,"")))))</f>
        <v>--</v>
      </c>
      <c r="AH234" s="109">
        <f t="shared" si="72"/>
        <v>0</v>
      </c>
      <c r="AI234" s="108" t="str">
        <f t="shared" si="73"/>
        <v>--</v>
      </c>
      <c r="AJ234" s="28"/>
      <c r="AK234" s="28"/>
    </row>
    <row r="235" spans="1:37" ht="21" hidden="1" outlineLevel="1" x14ac:dyDescent="0.2">
      <c r="A235" s="161"/>
      <c r="B235" s="161"/>
      <c r="C235" s="24" t="s">
        <v>30</v>
      </c>
      <c r="D235" s="24" t="s">
        <v>30</v>
      </c>
      <c r="E235" s="24" t="s">
        <v>30</v>
      </c>
      <c r="F235" s="24" t="s">
        <v>30</v>
      </c>
      <c r="G235" s="152" t="str">
        <f t="shared" si="74"/>
        <v>--</v>
      </c>
      <c r="H235" s="109">
        <f t="shared" si="75"/>
        <v>0</v>
      </c>
      <c r="I235" s="25" t="s">
        <v>30</v>
      </c>
      <c r="J235" s="31" t="s">
        <v>30</v>
      </c>
      <c r="K235" s="82"/>
      <c r="L235" s="31"/>
      <c r="M235" s="24"/>
      <c r="N235" s="24"/>
      <c r="O235" s="24"/>
      <c r="P235" s="24"/>
      <c r="Q235" s="161"/>
      <c r="R235" s="105"/>
      <c r="S235" s="106"/>
      <c r="T235" s="106"/>
      <c r="U235" s="106"/>
      <c r="V235" s="105"/>
      <c r="W235" s="107">
        <f t="shared" si="76"/>
        <v>0</v>
      </c>
      <c r="X235" s="106"/>
      <c r="Y235" s="106"/>
      <c r="Z235" s="106"/>
      <c r="AA235" s="106"/>
      <c r="AB235" s="106"/>
      <c r="AC235" s="107">
        <f t="shared" si="77"/>
        <v>0</v>
      </c>
      <c r="AD235" s="108" t="str">
        <f>IF(AE235=0,"--",IF(AE235&lt;='[4]db fasce di rischio'!$B$4,'[4]db fasce di rischio'!$A$2,IF(AE235&lt;='[4]db fasce di rischio'!$D$4,'[4]db fasce di rischio'!$C$2,IF(AE235&lt;='[4]db fasce di rischio'!$F$4,'[4]db fasce di rischio'!$E$2,IF(AE235&lt;='[4]db fasce di rischio'!$H$4,'[4]db fasce di rischio'!$G$2,"")))))</f>
        <v>--</v>
      </c>
      <c r="AE235" s="109">
        <f t="shared" si="71"/>
        <v>0</v>
      </c>
      <c r="AF235" s="106"/>
      <c r="AG235" s="108" t="str">
        <f>IF(AH235=0,"--",IF(AH235&lt;='db fasce di rischio'!$B$4,'db fasce di rischio'!$A$2,IF(AH235&lt;='db fasce di rischio'!$D$4,'db fasce di rischio'!$C$2,IF(AH235&lt;='db fasce di rischio'!$F$4,'db fasce di rischio'!$E$2,IF(AH235&lt;='db fasce di rischio'!$H$4,'db fasce di rischio'!$G$2,"")))))</f>
        <v>--</v>
      </c>
      <c r="AH235" s="109">
        <f t="shared" si="72"/>
        <v>0</v>
      </c>
      <c r="AI235" s="108" t="str">
        <f t="shared" si="73"/>
        <v>--</v>
      </c>
      <c r="AJ235" s="28"/>
      <c r="AK235" s="28"/>
    </row>
    <row r="236" spans="1:37" ht="21" hidden="1" outlineLevel="1" x14ac:dyDescent="0.2">
      <c r="A236" s="161"/>
      <c r="B236" s="161"/>
      <c r="C236" s="24" t="s">
        <v>30</v>
      </c>
      <c r="D236" s="24" t="s">
        <v>30</v>
      </c>
      <c r="E236" s="24" t="s">
        <v>30</v>
      </c>
      <c r="F236" s="24" t="s">
        <v>30</v>
      </c>
      <c r="G236" s="152" t="str">
        <f t="shared" si="74"/>
        <v>--</v>
      </c>
      <c r="H236" s="109">
        <f t="shared" si="75"/>
        <v>0</v>
      </c>
      <c r="I236" s="25" t="s">
        <v>30</v>
      </c>
      <c r="J236" s="31" t="s">
        <v>30</v>
      </c>
      <c r="K236" s="82"/>
      <c r="L236" s="31"/>
      <c r="M236" s="24"/>
      <c r="N236" s="24"/>
      <c r="O236" s="24"/>
      <c r="P236" s="24"/>
      <c r="Q236" s="161"/>
      <c r="R236" s="105"/>
      <c r="S236" s="106"/>
      <c r="T236" s="106"/>
      <c r="U236" s="106"/>
      <c r="V236" s="105"/>
      <c r="W236" s="107">
        <f t="shared" si="76"/>
        <v>0</v>
      </c>
      <c r="X236" s="106"/>
      <c r="Y236" s="106"/>
      <c r="Z236" s="106"/>
      <c r="AA236" s="106"/>
      <c r="AB236" s="106"/>
      <c r="AC236" s="107">
        <f t="shared" si="77"/>
        <v>0</v>
      </c>
      <c r="AD236" s="108" t="str">
        <f>IF(AE236=0,"--",IF(AE236&lt;='[4]db fasce di rischio'!$B$4,'[4]db fasce di rischio'!$A$2,IF(AE236&lt;='[4]db fasce di rischio'!$D$4,'[4]db fasce di rischio'!$C$2,IF(AE236&lt;='[4]db fasce di rischio'!$F$4,'[4]db fasce di rischio'!$E$2,IF(AE236&lt;='[4]db fasce di rischio'!$H$4,'[4]db fasce di rischio'!$G$2,"")))))</f>
        <v>--</v>
      </c>
      <c r="AE236" s="109">
        <f t="shared" si="71"/>
        <v>0</v>
      </c>
      <c r="AF236" s="106"/>
      <c r="AG236" s="108" t="str">
        <f>IF(AH236=0,"--",IF(AH236&lt;='db fasce di rischio'!$B$4,'db fasce di rischio'!$A$2,IF(AH236&lt;='db fasce di rischio'!$D$4,'db fasce di rischio'!$C$2,IF(AH236&lt;='db fasce di rischio'!$F$4,'db fasce di rischio'!$E$2,IF(AH236&lt;='db fasce di rischio'!$H$4,'db fasce di rischio'!$G$2,"")))))</f>
        <v>--</v>
      </c>
      <c r="AH236" s="109">
        <f t="shared" si="72"/>
        <v>0</v>
      </c>
      <c r="AI236" s="108" t="str">
        <f t="shared" si="73"/>
        <v>--</v>
      </c>
      <c r="AJ236" s="28"/>
      <c r="AK236" s="28"/>
    </row>
    <row r="237" spans="1:37" ht="21" hidden="1" outlineLevel="1" x14ac:dyDescent="0.2">
      <c r="A237" s="161"/>
      <c r="B237" s="161"/>
      <c r="C237" s="24" t="s">
        <v>30</v>
      </c>
      <c r="D237" s="24" t="s">
        <v>30</v>
      </c>
      <c r="E237" s="24" t="s">
        <v>30</v>
      </c>
      <c r="F237" s="24" t="s">
        <v>30</v>
      </c>
      <c r="G237" s="152" t="str">
        <f t="shared" si="74"/>
        <v>--</v>
      </c>
      <c r="H237" s="109">
        <f t="shared" si="75"/>
        <v>0</v>
      </c>
      <c r="I237" s="25" t="s">
        <v>30</v>
      </c>
      <c r="J237" s="31" t="s">
        <v>30</v>
      </c>
      <c r="K237" s="83"/>
      <c r="L237" s="31"/>
      <c r="M237" s="24"/>
      <c r="N237" s="24"/>
      <c r="O237" s="24"/>
      <c r="P237" s="24"/>
      <c r="Q237" s="161"/>
      <c r="R237" s="105"/>
      <c r="S237" s="106"/>
      <c r="T237" s="106"/>
      <c r="U237" s="106"/>
      <c r="V237" s="105"/>
      <c r="W237" s="107">
        <f t="shared" si="76"/>
        <v>0</v>
      </c>
      <c r="X237" s="106"/>
      <c r="Y237" s="106"/>
      <c r="Z237" s="106"/>
      <c r="AA237" s="106"/>
      <c r="AB237" s="106"/>
      <c r="AC237" s="107">
        <f t="shared" si="77"/>
        <v>0</v>
      </c>
      <c r="AD237" s="108" t="str">
        <f>IF(AE237=0,"--",IF(AE237&lt;='[4]db fasce di rischio'!$B$4,'[4]db fasce di rischio'!$A$2,IF(AE237&lt;='[4]db fasce di rischio'!$D$4,'[4]db fasce di rischio'!$C$2,IF(AE237&lt;='[4]db fasce di rischio'!$F$4,'[4]db fasce di rischio'!$E$2,IF(AE237&lt;='[4]db fasce di rischio'!$H$4,'[4]db fasce di rischio'!$G$2,"")))))</f>
        <v>--</v>
      </c>
      <c r="AE237" s="109">
        <f t="shared" si="71"/>
        <v>0</v>
      </c>
      <c r="AF237" s="106"/>
      <c r="AG237" s="108" t="str">
        <f>IF(AH237=0,"--",IF(AH237&lt;='db fasce di rischio'!$B$4,'db fasce di rischio'!$A$2,IF(AH237&lt;='db fasce di rischio'!$D$4,'db fasce di rischio'!$C$2,IF(AH237&lt;='db fasce di rischio'!$F$4,'db fasce di rischio'!$E$2,IF(AH237&lt;='db fasce di rischio'!$H$4,'db fasce di rischio'!$G$2,"")))))</f>
        <v>--</v>
      </c>
      <c r="AH237" s="109">
        <f t="shared" si="72"/>
        <v>0</v>
      </c>
      <c r="AI237" s="108" t="str">
        <f t="shared" si="73"/>
        <v>--</v>
      </c>
      <c r="AJ237" s="28"/>
      <c r="AK237" s="28"/>
    </row>
    <row r="238" spans="1:37" ht="21" hidden="1" outlineLevel="1" x14ac:dyDescent="0.2">
      <c r="A238" s="161"/>
      <c r="B238" s="161"/>
      <c r="C238" s="24" t="s">
        <v>30</v>
      </c>
      <c r="D238" s="24" t="s">
        <v>30</v>
      </c>
      <c r="E238" s="24" t="s">
        <v>30</v>
      </c>
      <c r="F238" s="24" t="s">
        <v>30</v>
      </c>
      <c r="G238" s="152" t="str">
        <f t="shared" si="74"/>
        <v>--</v>
      </c>
      <c r="H238" s="109">
        <f t="shared" si="75"/>
        <v>0</v>
      </c>
      <c r="I238" s="25" t="s">
        <v>30</v>
      </c>
      <c r="J238" s="31" t="s">
        <v>30</v>
      </c>
      <c r="K238" s="83"/>
      <c r="L238" s="31"/>
      <c r="M238" s="24"/>
      <c r="N238" s="24"/>
      <c r="O238" s="24"/>
      <c r="P238" s="24"/>
      <c r="Q238" s="161"/>
      <c r="R238" s="105"/>
      <c r="S238" s="106"/>
      <c r="T238" s="106"/>
      <c r="U238" s="106"/>
      <c r="V238" s="105"/>
      <c r="W238" s="107">
        <f t="shared" si="76"/>
        <v>0</v>
      </c>
      <c r="X238" s="106"/>
      <c r="Y238" s="106"/>
      <c r="Z238" s="106"/>
      <c r="AA238" s="106"/>
      <c r="AB238" s="106"/>
      <c r="AC238" s="107">
        <f t="shared" si="77"/>
        <v>0</v>
      </c>
      <c r="AD238" s="108" t="str">
        <f>IF(AE238=0,"--",IF(AE238&lt;='[4]db fasce di rischio'!$B$4,'[4]db fasce di rischio'!$A$2,IF(AE238&lt;='[4]db fasce di rischio'!$D$4,'[4]db fasce di rischio'!$C$2,IF(AE238&lt;='[4]db fasce di rischio'!$F$4,'[4]db fasce di rischio'!$E$2,IF(AE238&lt;='[4]db fasce di rischio'!$H$4,'[4]db fasce di rischio'!$G$2,"")))))</f>
        <v>--</v>
      </c>
      <c r="AE238" s="109">
        <f t="shared" si="71"/>
        <v>0</v>
      </c>
      <c r="AF238" s="106"/>
      <c r="AG238" s="108" t="str">
        <f>IF(AH238=0,"--",IF(AH238&lt;='db fasce di rischio'!$B$4,'db fasce di rischio'!$A$2,IF(AH238&lt;='db fasce di rischio'!$D$4,'db fasce di rischio'!$C$2,IF(AH238&lt;='db fasce di rischio'!$F$4,'db fasce di rischio'!$E$2,IF(AH238&lt;='db fasce di rischio'!$H$4,'db fasce di rischio'!$G$2,"")))))</f>
        <v>--</v>
      </c>
      <c r="AH238" s="109">
        <f t="shared" si="72"/>
        <v>0</v>
      </c>
      <c r="AI238" s="108" t="str">
        <f t="shared" si="73"/>
        <v>--</v>
      </c>
      <c r="AJ238" s="28"/>
      <c r="AK238" s="28"/>
    </row>
    <row r="239" spans="1:37" ht="21" hidden="1" outlineLevel="1" x14ac:dyDescent="0.2">
      <c r="A239" s="161"/>
      <c r="B239" s="161"/>
      <c r="C239" s="24" t="s">
        <v>30</v>
      </c>
      <c r="D239" s="24" t="s">
        <v>30</v>
      </c>
      <c r="E239" s="24" t="s">
        <v>30</v>
      </c>
      <c r="F239" s="24" t="s">
        <v>30</v>
      </c>
      <c r="G239" s="152" t="str">
        <f t="shared" si="74"/>
        <v>--</v>
      </c>
      <c r="H239" s="109">
        <f t="shared" si="75"/>
        <v>0</v>
      </c>
      <c r="I239" s="25" t="s">
        <v>30</v>
      </c>
      <c r="J239" s="31" t="s">
        <v>30</v>
      </c>
      <c r="K239" s="83"/>
      <c r="L239" s="31"/>
      <c r="M239" s="24"/>
      <c r="N239" s="24"/>
      <c r="O239" s="24"/>
      <c r="P239" s="24"/>
      <c r="Q239" s="161"/>
      <c r="R239" s="105"/>
      <c r="S239" s="106"/>
      <c r="T239" s="106"/>
      <c r="U239" s="106"/>
      <c r="V239" s="105"/>
      <c r="W239" s="107">
        <f t="shared" si="76"/>
        <v>0</v>
      </c>
      <c r="X239" s="106"/>
      <c r="Y239" s="106"/>
      <c r="Z239" s="106"/>
      <c r="AA239" s="106"/>
      <c r="AB239" s="106"/>
      <c r="AC239" s="107">
        <f t="shared" si="77"/>
        <v>0</v>
      </c>
      <c r="AD239" s="108" t="str">
        <f>IF(AE239=0,"--",IF(AE239&lt;='[4]db fasce di rischio'!$B$4,'[4]db fasce di rischio'!$A$2,IF(AE239&lt;='[4]db fasce di rischio'!$D$4,'[4]db fasce di rischio'!$C$2,IF(AE239&lt;='[4]db fasce di rischio'!$F$4,'[4]db fasce di rischio'!$E$2,IF(AE239&lt;='[4]db fasce di rischio'!$H$4,'[4]db fasce di rischio'!$G$2,"")))))</f>
        <v>--</v>
      </c>
      <c r="AE239" s="109">
        <f t="shared" si="71"/>
        <v>0</v>
      </c>
      <c r="AF239" s="106"/>
      <c r="AG239" s="108" t="str">
        <f>IF(AH239=0,"--",IF(AH239&lt;='db fasce di rischio'!$B$4,'db fasce di rischio'!$A$2,IF(AH239&lt;='db fasce di rischio'!$D$4,'db fasce di rischio'!$C$2,IF(AH239&lt;='db fasce di rischio'!$F$4,'db fasce di rischio'!$E$2,IF(AH239&lt;='db fasce di rischio'!$H$4,'db fasce di rischio'!$G$2,"")))))</f>
        <v>--</v>
      </c>
      <c r="AH239" s="109">
        <f t="shared" si="72"/>
        <v>0</v>
      </c>
      <c r="AI239" s="108" t="str">
        <f t="shared" si="73"/>
        <v>--</v>
      </c>
      <c r="AJ239" s="28"/>
      <c r="AK239" s="28"/>
    </row>
    <row r="240" spans="1:37" ht="21" hidden="1" outlineLevel="1" x14ac:dyDescent="0.2">
      <c r="A240" s="161"/>
      <c r="B240" s="161"/>
      <c r="C240" s="24" t="s">
        <v>30</v>
      </c>
      <c r="D240" s="24" t="s">
        <v>30</v>
      </c>
      <c r="E240" s="24" t="s">
        <v>30</v>
      </c>
      <c r="F240" s="24" t="s">
        <v>30</v>
      </c>
      <c r="G240" s="152" t="str">
        <f t="shared" si="74"/>
        <v>--</v>
      </c>
      <c r="H240" s="109">
        <f t="shared" si="75"/>
        <v>0</v>
      </c>
      <c r="I240" s="25" t="s">
        <v>30</v>
      </c>
      <c r="J240" s="31" t="s">
        <v>30</v>
      </c>
      <c r="K240" s="83"/>
      <c r="L240" s="31"/>
      <c r="M240" s="24"/>
      <c r="N240" s="24"/>
      <c r="O240" s="24"/>
      <c r="P240" s="24"/>
      <c r="Q240" s="161"/>
      <c r="R240" s="105"/>
      <c r="S240" s="106"/>
      <c r="T240" s="106"/>
      <c r="U240" s="106"/>
      <c r="V240" s="105"/>
      <c r="W240" s="107">
        <f t="shared" si="76"/>
        <v>0</v>
      </c>
      <c r="X240" s="106"/>
      <c r="Y240" s="106"/>
      <c r="Z240" s="106"/>
      <c r="AA240" s="106"/>
      <c r="AB240" s="106"/>
      <c r="AC240" s="107">
        <f t="shared" si="77"/>
        <v>0</v>
      </c>
      <c r="AD240" s="108" t="str">
        <f>IF(AE240=0,"--",IF(AE240&lt;='[4]db fasce di rischio'!$B$4,'[4]db fasce di rischio'!$A$2,IF(AE240&lt;='[4]db fasce di rischio'!$D$4,'[4]db fasce di rischio'!$C$2,IF(AE240&lt;='[4]db fasce di rischio'!$F$4,'[4]db fasce di rischio'!$E$2,IF(AE240&lt;='[4]db fasce di rischio'!$H$4,'[4]db fasce di rischio'!$G$2,"")))))</f>
        <v>--</v>
      </c>
      <c r="AE240" s="109">
        <f t="shared" si="71"/>
        <v>0</v>
      </c>
      <c r="AF240" s="106"/>
      <c r="AG240" s="108" t="str">
        <f>IF(AH240=0,"--",IF(AH240&lt;='db fasce di rischio'!$B$4,'db fasce di rischio'!$A$2,IF(AH240&lt;='db fasce di rischio'!$D$4,'db fasce di rischio'!$C$2,IF(AH240&lt;='db fasce di rischio'!$F$4,'db fasce di rischio'!$E$2,IF(AH240&lt;='db fasce di rischio'!$H$4,'db fasce di rischio'!$G$2,"")))))</f>
        <v>--</v>
      </c>
      <c r="AH240" s="109">
        <f t="shared" si="72"/>
        <v>0</v>
      </c>
      <c r="AI240" s="108" t="str">
        <f t="shared" si="73"/>
        <v>--</v>
      </c>
      <c r="AJ240" s="28"/>
      <c r="AK240" s="28"/>
    </row>
    <row r="241" spans="1:37" ht="21" hidden="1" outlineLevel="1" x14ac:dyDescent="0.2">
      <c r="A241" s="161"/>
      <c r="B241" s="161"/>
      <c r="C241" s="24" t="s">
        <v>30</v>
      </c>
      <c r="D241" s="24" t="s">
        <v>30</v>
      </c>
      <c r="E241" s="24" t="s">
        <v>30</v>
      </c>
      <c r="F241" s="24" t="s">
        <v>30</v>
      </c>
      <c r="G241" s="152" t="str">
        <f t="shared" si="74"/>
        <v>--</v>
      </c>
      <c r="H241" s="109">
        <f t="shared" si="75"/>
        <v>0</v>
      </c>
      <c r="I241" s="25" t="s">
        <v>30</v>
      </c>
      <c r="J241" s="31" t="s">
        <v>30</v>
      </c>
      <c r="K241" s="82"/>
      <c r="L241" s="31"/>
      <c r="M241" s="24"/>
      <c r="N241" s="24"/>
      <c r="O241" s="24"/>
      <c r="P241" s="24"/>
      <c r="Q241" s="161"/>
      <c r="R241" s="105"/>
      <c r="S241" s="106"/>
      <c r="T241" s="106"/>
      <c r="U241" s="106"/>
      <c r="V241" s="105"/>
      <c r="W241" s="107">
        <f t="shared" si="76"/>
        <v>0</v>
      </c>
      <c r="X241" s="106"/>
      <c r="Y241" s="106"/>
      <c r="Z241" s="106"/>
      <c r="AA241" s="106"/>
      <c r="AB241" s="106"/>
      <c r="AC241" s="107">
        <f t="shared" si="77"/>
        <v>0</v>
      </c>
      <c r="AD241" s="108" t="str">
        <f>IF(AE241=0,"--",IF(AE241&lt;='[4]db fasce di rischio'!$B$4,'[4]db fasce di rischio'!$A$2,IF(AE241&lt;='[4]db fasce di rischio'!$D$4,'[4]db fasce di rischio'!$C$2,IF(AE241&lt;='[4]db fasce di rischio'!$F$4,'[4]db fasce di rischio'!$E$2,IF(AE241&lt;='[4]db fasce di rischio'!$H$4,'[4]db fasce di rischio'!$G$2,"")))))</f>
        <v>--</v>
      </c>
      <c r="AE241" s="109">
        <f t="shared" si="71"/>
        <v>0</v>
      </c>
      <c r="AF241" s="106"/>
      <c r="AG241" s="108" t="str">
        <f>IF(AH241=0,"--",IF(AH241&lt;='db fasce di rischio'!$B$4,'db fasce di rischio'!$A$2,IF(AH241&lt;='db fasce di rischio'!$D$4,'db fasce di rischio'!$C$2,IF(AH241&lt;='db fasce di rischio'!$F$4,'db fasce di rischio'!$E$2,IF(AH241&lt;='db fasce di rischio'!$H$4,'db fasce di rischio'!$G$2,"")))))</f>
        <v>--</v>
      </c>
      <c r="AH241" s="109">
        <f t="shared" si="72"/>
        <v>0</v>
      </c>
      <c r="AI241" s="108" t="str">
        <f t="shared" si="73"/>
        <v>--</v>
      </c>
      <c r="AJ241" s="28"/>
      <c r="AK241" s="28"/>
    </row>
    <row r="242" spans="1:37" ht="21" hidden="1" outlineLevel="1" x14ac:dyDescent="0.2">
      <c r="A242" s="161"/>
      <c r="B242" s="161"/>
      <c r="C242" s="24" t="s">
        <v>30</v>
      </c>
      <c r="D242" s="24" t="s">
        <v>30</v>
      </c>
      <c r="E242" s="24" t="s">
        <v>30</v>
      </c>
      <c r="F242" s="24" t="s">
        <v>30</v>
      </c>
      <c r="G242" s="152" t="str">
        <f t="shared" si="74"/>
        <v>--</v>
      </c>
      <c r="H242" s="109">
        <f t="shared" si="75"/>
        <v>0</v>
      </c>
      <c r="I242" s="25" t="s">
        <v>30</v>
      </c>
      <c r="J242" s="31" t="s">
        <v>30</v>
      </c>
      <c r="K242" s="82"/>
      <c r="L242" s="31"/>
      <c r="M242" s="24"/>
      <c r="N242" s="24"/>
      <c r="O242" s="24"/>
      <c r="P242" s="26"/>
      <c r="Q242" s="161"/>
      <c r="R242" s="105"/>
      <c r="S242" s="106"/>
      <c r="T242" s="106"/>
      <c r="U242" s="106"/>
      <c r="V242" s="105"/>
      <c r="W242" s="107">
        <f t="shared" si="76"/>
        <v>0</v>
      </c>
      <c r="X242" s="106"/>
      <c r="Y242" s="106"/>
      <c r="Z242" s="106"/>
      <c r="AA242" s="106"/>
      <c r="AB242" s="106"/>
      <c r="AC242" s="107">
        <f t="shared" si="77"/>
        <v>0</v>
      </c>
      <c r="AD242" s="108" t="str">
        <f>IF(AE242=0,"--",IF(AE242&lt;='[4]db fasce di rischio'!$B$4,'[4]db fasce di rischio'!$A$2,IF(AE242&lt;='[4]db fasce di rischio'!$D$4,'[4]db fasce di rischio'!$C$2,IF(AE242&lt;='[4]db fasce di rischio'!$F$4,'[4]db fasce di rischio'!$E$2,IF(AE242&lt;='[4]db fasce di rischio'!$H$4,'[4]db fasce di rischio'!$G$2,"")))))</f>
        <v>--</v>
      </c>
      <c r="AE242" s="109">
        <f t="shared" si="71"/>
        <v>0</v>
      </c>
      <c r="AF242" s="106"/>
      <c r="AG242" s="108" t="str">
        <f>IF(AH242=0,"--",IF(AH242&lt;='db fasce di rischio'!$B$4,'db fasce di rischio'!$A$2,IF(AH242&lt;='db fasce di rischio'!$D$4,'db fasce di rischio'!$C$2,IF(AH242&lt;='db fasce di rischio'!$F$4,'db fasce di rischio'!$E$2,IF(AH242&lt;='db fasce di rischio'!$H$4,'db fasce di rischio'!$G$2,"")))))</f>
        <v>--</v>
      </c>
      <c r="AH242" s="109">
        <f t="shared" si="72"/>
        <v>0</v>
      </c>
      <c r="AI242" s="108" t="str">
        <f t="shared" si="73"/>
        <v>--</v>
      </c>
      <c r="AJ242" s="28"/>
      <c r="AK242" s="28"/>
    </row>
    <row r="243" spans="1:37" ht="21" hidden="1" outlineLevel="1" x14ac:dyDescent="0.2">
      <c r="A243" s="161"/>
      <c r="B243" s="161"/>
      <c r="C243" s="24" t="s">
        <v>30</v>
      </c>
      <c r="D243" s="24" t="s">
        <v>30</v>
      </c>
      <c r="E243" s="24" t="s">
        <v>30</v>
      </c>
      <c r="F243" s="24" t="s">
        <v>30</v>
      </c>
      <c r="G243" s="152" t="str">
        <f t="shared" si="74"/>
        <v>--</v>
      </c>
      <c r="H243" s="109">
        <f t="shared" si="75"/>
        <v>0</v>
      </c>
      <c r="I243" s="25" t="s">
        <v>30</v>
      </c>
      <c r="J243" s="31" t="s">
        <v>30</v>
      </c>
      <c r="K243" s="82"/>
      <c r="L243" s="31"/>
      <c r="M243" s="24"/>
      <c r="N243" s="24"/>
      <c r="O243" s="24"/>
      <c r="P243" s="27"/>
      <c r="Q243" s="161"/>
      <c r="R243" s="105"/>
      <c r="S243" s="106"/>
      <c r="T243" s="106"/>
      <c r="U243" s="106"/>
      <c r="V243" s="105"/>
      <c r="W243" s="107">
        <f t="shared" si="76"/>
        <v>0</v>
      </c>
      <c r="X243" s="106"/>
      <c r="Y243" s="106"/>
      <c r="Z243" s="106"/>
      <c r="AA243" s="106"/>
      <c r="AB243" s="106"/>
      <c r="AC243" s="107">
        <f t="shared" si="77"/>
        <v>0</v>
      </c>
      <c r="AD243" s="108" t="str">
        <f>IF(AE243=0,"--",IF(AE243&lt;='[4]db fasce di rischio'!$B$4,'[4]db fasce di rischio'!$A$2,IF(AE243&lt;='[4]db fasce di rischio'!$D$4,'[4]db fasce di rischio'!$C$2,IF(AE243&lt;='[4]db fasce di rischio'!$F$4,'[4]db fasce di rischio'!$E$2,IF(AE243&lt;='[4]db fasce di rischio'!$H$4,'[4]db fasce di rischio'!$G$2,"")))))</f>
        <v>--</v>
      </c>
      <c r="AE243" s="109">
        <f t="shared" si="71"/>
        <v>0</v>
      </c>
      <c r="AF243" s="106"/>
      <c r="AG243" s="108" t="str">
        <f>IF(AH243=0,"--",IF(AH243&lt;='db fasce di rischio'!$B$4,'db fasce di rischio'!$A$2,IF(AH243&lt;='db fasce di rischio'!$D$4,'db fasce di rischio'!$C$2,IF(AH243&lt;='db fasce di rischio'!$F$4,'db fasce di rischio'!$E$2,IF(AH243&lt;='db fasce di rischio'!$H$4,'db fasce di rischio'!$G$2,"")))))</f>
        <v>--</v>
      </c>
      <c r="AH243" s="109">
        <f t="shared" si="72"/>
        <v>0</v>
      </c>
      <c r="AI243" s="108" t="str">
        <f t="shared" si="73"/>
        <v>--</v>
      </c>
      <c r="AJ243" s="28"/>
      <c r="AK243" s="28"/>
    </row>
    <row r="244" spans="1:37" ht="21" collapsed="1" x14ac:dyDescent="0.2">
      <c r="A244" s="160"/>
      <c r="B244" s="160"/>
      <c r="C244" s="87"/>
      <c r="D244" s="87"/>
      <c r="E244" s="87"/>
      <c r="F244" s="87"/>
      <c r="G244" s="87"/>
      <c r="H244" s="87"/>
      <c r="I244" s="87"/>
      <c r="J244" s="87"/>
      <c r="K244" s="168"/>
      <c r="L244" s="87"/>
      <c r="M244" s="87"/>
      <c r="N244" s="87"/>
      <c r="O244" s="87"/>
      <c r="P244" s="87"/>
      <c r="Q244" s="160"/>
      <c r="R244" s="28"/>
      <c r="S244" s="28"/>
      <c r="T244" s="28"/>
      <c r="U244" s="28"/>
      <c r="V244" s="28"/>
      <c r="W244" s="28"/>
      <c r="X244" s="28"/>
      <c r="Y244" s="28"/>
      <c r="Z244" s="28"/>
      <c r="AA244" s="28"/>
      <c r="AB244" s="28"/>
      <c r="AC244" s="28"/>
      <c r="AD244" s="28"/>
      <c r="AE244" s="28"/>
      <c r="AF244" s="28"/>
      <c r="AG244" s="28"/>
      <c r="AH244" s="28"/>
      <c r="AI244" s="28"/>
      <c r="AJ244" s="28"/>
      <c r="AK244" s="28"/>
    </row>
    <row r="245" spans="1:37" ht="90.6" customHeight="1" x14ac:dyDescent="0.2">
      <c r="A245" s="29"/>
      <c r="B245" s="29"/>
      <c r="C245" s="30" t="s">
        <v>665</v>
      </c>
      <c r="D245" s="30"/>
      <c r="E245" s="28"/>
      <c r="F245" s="28"/>
      <c r="G245" s="28"/>
      <c r="H245" s="28"/>
      <c r="I245" s="28"/>
      <c r="J245" s="28"/>
      <c r="K245" s="80"/>
      <c r="L245" s="28"/>
      <c r="M245" s="28"/>
      <c r="N245" s="28"/>
      <c r="O245" s="79" t="s">
        <v>6</v>
      </c>
      <c r="P245" s="79" t="s">
        <v>666</v>
      </c>
      <c r="Q245" s="28"/>
      <c r="R245" s="192" t="str">
        <f>'Val testo - PNA 2019'!$A$4</f>
        <v>Livello di interesse “esterno”(1.1)</v>
      </c>
      <c r="S245" s="192" t="str">
        <f>'Val testo - PNA 2019'!$A$12</f>
        <v>Grado di discrezionalità del decisore interno alla PA rispetto al processo (1.2)</v>
      </c>
      <c r="T245" s="192" t="str">
        <f>'Val testo - PNA 2019'!$A$20</f>
        <v>Manifestazione di eventi corruttivi o di maladministration in passato (1.3)</v>
      </c>
      <c r="U245" s="192" t="str">
        <f>'Val testo - PNA 2019'!$A$28</f>
        <v>Complessità/opacità del processo decisionale (1.4)</v>
      </c>
      <c r="V245" s="192" t="str">
        <f>'Val testo - PNA 2019'!$A$36</f>
        <v>Livello di collaborazione del responsabile del processo (1.5)</v>
      </c>
      <c r="W245" s="193" t="s">
        <v>1276</v>
      </c>
      <c r="X245" s="192" t="str">
        <f>'Val testo - PNA 2019'!$A$46</f>
        <v>Impatto organizzativo (2.1)</v>
      </c>
      <c r="Y245" s="192" t="str">
        <f>'Val testo - PNA 2019'!$A$54</f>
        <v>Impatto derivante dalla definizione dei ruoli/responsabilità (2.2)</v>
      </c>
      <c r="Z245" s="192" t="str">
        <f>'Val testo - PNA 2019'!$A$62</f>
        <v>Impatto economico (2.3)</v>
      </c>
      <c r="AA245" s="192" t="str">
        <f>'Val testo - PNA 2019'!$A$70</f>
        <v>Impatto reputazionale (2.4)</v>
      </c>
      <c r="AB245" s="192" t="str">
        <f>'Val testo - PNA 2019'!$A$78</f>
        <v>Impatto organizzativo, economico e sull'immagine (2.5)</v>
      </c>
      <c r="AC245" s="193" t="s">
        <v>1276</v>
      </c>
      <c r="AD245" s="194" t="s">
        <v>1277</v>
      </c>
      <c r="AE245" s="194" t="s">
        <v>1278</v>
      </c>
      <c r="AF245" s="174" t="s">
        <v>1382</v>
      </c>
      <c r="AG245" s="173" t="s">
        <v>1303</v>
      </c>
      <c r="AH245" s="173" t="s">
        <v>1304</v>
      </c>
      <c r="AI245" s="175" t="s">
        <v>1387</v>
      </c>
      <c r="AJ245" s="28"/>
      <c r="AK245" s="28"/>
    </row>
    <row r="246" spans="1:37" ht="30.6" customHeight="1" x14ac:dyDescent="0.2">
      <c r="A246" s="160"/>
      <c r="B246" s="160">
        <v>12</v>
      </c>
      <c r="C246" s="265" t="s">
        <v>1257</v>
      </c>
      <c r="D246" s="266"/>
      <c r="E246" s="267"/>
      <c r="F246" s="270"/>
      <c r="G246" s="270"/>
      <c r="H246" s="270"/>
      <c r="I246" s="270"/>
      <c r="J246" s="45" t="s">
        <v>11</v>
      </c>
      <c r="K246" s="271" t="s">
        <v>3</v>
      </c>
      <c r="L246" s="271"/>
      <c r="M246" s="37"/>
      <c r="N246" s="153" t="s">
        <v>667</v>
      </c>
      <c r="O246" s="154" t="str">
        <f>IF(P246=0,"--",IF(P246&lt;='db fasce di rischio'!$B$4,'db fasce di rischio'!$A$2,IF(P246&lt;='db fasce di rischio'!$D$4,'db fasce di rischio'!$C$2,IF(P246&lt;='db fasce di rischio'!$F$4,'db fasce di rischio'!$E$2,IF(P246&lt;='db fasce di rischio'!$H$4,'db fasce di rischio'!$G$2,"")))))</f>
        <v>--</v>
      </c>
      <c r="P246" s="155">
        <f>IF(AH246=0,MAX(AH246:AH264),AH246)</f>
        <v>0</v>
      </c>
      <c r="Q246" s="160"/>
      <c r="R246" s="105"/>
      <c r="S246" s="106"/>
      <c r="T246" s="106"/>
      <c r="U246" s="106"/>
      <c r="V246" s="105"/>
      <c r="W246" s="107">
        <f>SUM(R246:V246)/5</f>
        <v>0</v>
      </c>
      <c r="X246" s="106"/>
      <c r="Y246" s="106"/>
      <c r="Z246" s="106"/>
      <c r="AA246" s="106"/>
      <c r="AB246" s="106"/>
      <c r="AC246" s="107">
        <f>SUM(X246:AB246)/5</f>
        <v>0</v>
      </c>
      <c r="AD246" s="108" t="str">
        <f>IF(AE246=0,"--",IF(AE246&lt;='[4]db fasce di rischio'!$B$4,'[4]db fasce di rischio'!$A$2,IF(AE246&lt;='[4]db fasce di rischio'!$D$4,'[4]db fasce di rischio'!$C$2,IF(AE246&lt;='[4]db fasce di rischio'!$F$4,'[4]db fasce di rischio'!$E$2,IF(AE246&lt;='[4]db fasce di rischio'!$H$4,'[4]db fasce di rischio'!$G$2,"")))))</f>
        <v>--</v>
      </c>
      <c r="AE246" s="109">
        <f>W246*AC246</f>
        <v>0</v>
      </c>
      <c r="AF246" s="106"/>
      <c r="AG246" s="108" t="str">
        <f>IF(AH246=0,"--",IF(AH246&lt;='db fasce di rischio'!$B$4,'db fasce di rischio'!$A$2,IF(AH246&lt;='db fasce di rischio'!$D$4,'db fasce di rischio'!$C$2,IF(AH246&lt;='db fasce di rischio'!$F$4,'db fasce di rischio'!$E$2,IF(AH246&lt;='db fasce di rischio'!$H$4,'db fasce di rischio'!$G$2,"")))))</f>
        <v>--</v>
      </c>
      <c r="AH246" s="109">
        <f>IF(MAX(AH250:AH264)&gt;(AF246*AE246),MAX(AH250:AH264),AF246*AE246)</f>
        <v>0</v>
      </c>
      <c r="AI246" s="108" t="str">
        <f>AG246</f>
        <v>--</v>
      </c>
      <c r="AJ246" s="28"/>
      <c r="AK246" s="28"/>
    </row>
    <row r="247" spans="1:37" ht="59.45" customHeight="1" x14ac:dyDescent="0.2">
      <c r="A247" s="160"/>
      <c r="B247" s="160"/>
      <c r="C247" s="268"/>
      <c r="D247" s="269"/>
      <c r="E247" s="269"/>
      <c r="F247" s="164"/>
      <c r="G247" s="164"/>
      <c r="H247" s="164"/>
      <c r="I247" s="164"/>
      <c r="J247" s="164"/>
      <c r="K247" s="164"/>
      <c r="L247" s="164"/>
      <c r="M247" s="165"/>
      <c r="N247" s="272" t="s">
        <v>1302</v>
      </c>
      <c r="O247" s="272"/>
      <c r="P247" s="272"/>
      <c r="Q247" s="160"/>
      <c r="R247" s="160"/>
      <c r="S247" s="28"/>
      <c r="T247" s="28"/>
      <c r="U247" s="28"/>
      <c r="V247" s="28"/>
      <c r="W247" s="28"/>
      <c r="X247" s="28"/>
      <c r="Y247" s="28"/>
      <c r="Z247" s="28"/>
      <c r="AA247" s="28"/>
      <c r="AB247" s="28"/>
      <c r="AC247" s="28"/>
      <c r="AD247" s="28"/>
      <c r="AE247" s="28"/>
      <c r="AF247" s="28"/>
      <c r="AG247" s="28"/>
      <c r="AH247" s="28"/>
      <c r="AI247" s="28"/>
      <c r="AJ247" s="28"/>
      <c r="AK247" s="28"/>
    </row>
    <row r="248" spans="1:37" ht="31.5" hidden="1" customHeight="1" outlineLevel="1" x14ac:dyDescent="0.2">
      <c r="A248" s="160"/>
      <c r="B248" s="160"/>
      <c r="C248" s="260" t="s">
        <v>1256</v>
      </c>
      <c r="D248" s="261"/>
      <c r="E248" s="151"/>
      <c r="F248" s="151"/>
      <c r="G248" s="151"/>
      <c r="H248" s="151"/>
      <c r="I248" s="151"/>
      <c r="J248" s="151"/>
      <c r="K248" s="150"/>
      <c r="L248" s="151"/>
      <c r="M248" s="156">
        <f>SUM(I235:I243)</f>
        <v>0</v>
      </c>
      <c r="N248" s="157"/>
      <c r="O248" s="157"/>
      <c r="P248" s="157"/>
      <c r="Q248" s="160"/>
      <c r="R248" s="160"/>
      <c r="S248" s="28"/>
      <c r="T248" s="28"/>
      <c r="U248" s="28"/>
      <c r="V248" s="28"/>
      <c r="W248" s="28"/>
      <c r="X248" s="28"/>
      <c r="Y248" s="28"/>
      <c r="Z248" s="28"/>
      <c r="AA248" s="28"/>
      <c r="AB248" s="28"/>
      <c r="AC248" s="28"/>
      <c r="AD248" s="28"/>
      <c r="AE248" s="28"/>
      <c r="AF248" s="28"/>
      <c r="AG248" s="28"/>
      <c r="AH248" s="28"/>
      <c r="AI248" s="28"/>
      <c r="AJ248" s="28"/>
      <c r="AK248" s="28"/>
    </row>
    <row r="249" spans="1:37" ht="81.95" hidden="1" customHeight="1" outlineLevel="1" x14ac:dyDescent="0.2">
      <c r="A249" s="161"/>
      <c r="B249" s="161"/>
      <c r="C249" s="22" t="s">
        <v>905</v>
      </c>
      <c r="D249" s="22" t="s">
        <v>906</v>
      </c>
      <c r="E249" s="22" t="s">
        <v>971</v>
      </c>
      <c r="F249" s="22" t="s">
        <v>970</v>
      </c>
      <c r="G249" s="262" t="s">
        <v>1299</v>
      </c>
      <c r="H249" s="263"/>
      <c r="I249" s="22" t="s">
        <v>969</v>
      </c>
      <c r="J249" s="22" t="s">
        <v>907</v>
      </c>
      <c r="K249" s="45" t="s">
        <v>972</v>
      </c>
      <c r="L249" s="45" t="s">
        <v>908</v>
      </c>
      <c r="M249" s="22" t="s">
        <v>630</v>
      </c>
      <c r="N249" s="22" t="s">
        <v>668</v>
      </c>
      <c r="O249" s="22" t="s">
        <v>669</v>
      </c>
      <c r="P249" s="22" t="s">
        <v>670</v>
      </c>
      <c r="Q249" s="161"/>
      <c r="R249" s="192" t="str">
        <f>'Val testo - PNA 2019'!$A$4</f>
        <v>Livello di interesse “esterno”(1.1)</v>
      </c>
      <c r="S249" s="192" t="str">
        <f>'Val testo - PNA 2019'!$A$12</f>
        <v>Grado di discrezionalità del decisore interno alla PA rispetto al processo (1.2)</v>
      </c>
      <c r="T249" s="192" t="str">
        <f>'Val testo - PNA 2019'!$A$20</f>
        <v>Manifestazione di eventi corruttivi o di maladministration in passato (1.3)</v>
      </c>
      <c r="U249" s="192" t="str">
        <f>'Val testo - PNA 2019'!$A$28</f>
        <v>Complessità/opacità del processo decisionale (1.4)</v>
      </c>
      <c r="V249" s="192" t="str">
        <f>'Val testo - PNA 2019'!$A$36</f>
        <v>Livello di collaborazione del responsabile del processo (1.5)</v>
      </c>
      <c r="W249" s="193" t="s">
        <v>1276</v>
      </c>
      <c r="X249" s="192" t="str">
        <f>'Val testo - PNA 2019'!$A$46</f>
        <v>Impatto organizzativo (2.1)</v>
      </c>
      <c r="Y249" s="192" t="str">
        <f>'Val testo - PNA 2019'!$A$54</f>
        <v>Impatto derivante dalla definizione dei ruoli/responsabilità (2.2)</v>
      </c>
      <c r="Z249" s="192" t="str">
        <f>'Val testo - PNA 2019'!$A$62</f>
        <v>Impatto economico (2.3)</v>
      </c>
      <c r="AA249" s="192" t="str">
        <f>'Val testo - PNA 2019'!$A$70</f>
        <v>Impatto reputazionale (2.4)</v>
      </c>
      <c r="AB249" s="192" t="str">
        <f>'Val testo - PNA 2019'!$A$78</f>
        <v>Impatto organizzativo, economico e sull'immagine (2.5)</v>
      </c>
      <c r="AC249" s="193" t="s">
        <v>1276</v>
      </c>
      <c r="AD249" s="194" t="s">
        <v>1277</v>
      </c>
      <c r="AE249" s="194" t="s">
        <v>1278</v>
      </c>
      <c r="AF249" s="174" t="s">
        <v>1382</v>
      </c>
      <c r="AG249" s="173" t="s">
        <v>1303</v>
      </c>
      <c r="AH249" s="22" t="s">
        <v>1293</v>
      </c>
      <c r="AI249" s="22" t="s">
        <v>1387</v>
      </c>
      <c r="AJ249" s="28"/>
      <c r="AK249" s="28"/>
    </row>
    <row r="250" spans="1:37" ht="21" hidden="1" outlineLevel="1" x14ac:dyDescent="0.2">
      <c r="A250" s="161"/>
      <c r="B250" s="161"/>
      <c r="C250" s="24" t="s">
        <v>30</v>
      </c>
      <c r="D250" s="24" t="s">
        <v>30</v>
      </c>
      <c r="E250" s="24" t="s">
        <v>30</v>
      </c>
      <c r="F250" s="24" t="s">
        <v>30</v>
      </c>
      <c r="G250" s="152" t="str">
        <f>AG250</f>
        <v>--</v>
      </c>
      <c r="H250" s="109">
        <f>AH250</f>
        <v>0</v>
      </c>
      <c r="I250" s="25" t="s">
        <v>30</v>
      </c>
      <c r="J250" s="31" t="s">
        <v>30</v>
      </c>
      <c r="K250" s="82"/>
      <c r="L250" s="31"/>
      <c r="M250" s="24"/>
      <c r="N250" s="24"/>
      <c r="O250" s="24"/>
      <c r="P250" s="24"/>
      <c r="Q250" s="161"/>
      <c r="R250" s="105"/>
      <c r="S250" s="106"/>
      <c r="T250" s="106"/>
      <c r="U250" s="106"/>
      <c r="V250" s="105"/>
      <c r="W250" s="107">
        <f>SUM(R250:V250)/5</f>
        <v>0</v>
      </c>
      <c r="X250" s="106"/>
      <c r="Y250" s="106"/>
      <c r="Z250" s="106"/>
      <c r="AA250" s="106"/>
      <c r="AB250" s="106"/>
      <c r="AC250" s="107">
        <f>SUM(X250:AB250)/5</f>
        <v>0</v>
      </c>
      <c r="AD250" s="108" t="str">
        <f>IF(AE250=0,"--",IF(AE250&lt;='[4]db fasce di rischio'!$B$4,'[4]db fasce di rischio'!$A$2,IF(AE250&lt;='[4]db fasce di rischio'!$D$4,'[4]db fasce di rischio'!$C$2,IF(AE250&lt;='[4]db fasce di rischio'!$F$4,'[4]db fasce di rischio'!$E$2,IF(AE250&lt;='[4]db fasce di rischio'!$H$4,'[4]db fasce di rischio'!$G$2,"")))))</f>
        <v>--</v>
      </c>
      <c r="AE250" s="109">
        <f t="shared" ref="AE250:AE264" si="78">W250*AC250</f>
        <v>0</v>
      </c>
      <c r="AF250" s="106"/>
      <c r="AG250" s="108" t="str">
        <f>IF(AH250=0,"--",IF(AH250&lt;='db fasce di rischio'!$B$4,'db fasce di rischio'!$A$2,IF(AH250&lt;='db fasce di rischio'!$D$4,'db fasce di rischio'!$C$2,IF(AH250&lt;='db fasce di rischio'!$F$4,'db fasce di rischio'!$E$2,IF(AH250&lt;='db fasce di rischio'!$H$4,'db fasce di rischio'!$G$2,"")))))</f>
        <v>--</v>
      </c>
      <c r="AH250" s="109">
        <f t="shared" ref="AH250:AH264" si="79">AF250*AE250</f>
        <v>0</v>
      </c>
      <c r="AI250" s="108" t="str">
        <f t="shared" ref="AI250:AI264" si="80">AG250</f>
        <v>--</v>
      </c>
      <c r="AJ250" s="28"/>
      <c r="AK250" s="28"/>
    </row>
    <row r="251" spans="1:37" ht="21" hidden="1" outlineLevel="1" x14ac:dyDescent="0.2">
      <c r="A251" s="161"/>
      <c r="B251" s="161"/>
      <c r="C251" s="24" t="s">
        <v>30</v>
      </c>
      <c r="D251" s="24" t="s">
        <v>30</v>
      </c>
      <c r="E251" s="24" t="s">
        <v>30</v>
      </c>
      <c r="F251" s="24" t="s">
        <v>30</v>
      </c>
      <c r="G251" s="152" t="str">
        <f t="shared" ref="G251:G264" si="81">AG251</f>
        <v>--</v>
      </c>
      <c r="H251" s="109">
        <f t="shared" ref="H251:H264" si="82">AH251</f>
        <v>0</v>
      </c>
      <c r="I251" s="25" t="s">
        <v>30</v>
      </c>
      <c r="J251" s="31" t="s">
        <v>30</v>
      </c>
      <c r="K251" s="82"/>
      <c r="L251" s="31"/>
      <c r="M251" s="24"/>
      <c r="N251" s="24"/>
      <c r="O251" s="24"/>
      <c r="P251" s="24"/>
      <c r="Q251" s="161"/>
      <c r="R251" s="105"/>
      <c r="S251" s="106"/>
      <c r="T251" s="106"/>
      <c r="U251" s="106"/>
      <c r="V251" s="105"/>
      <c r="W251" s="107">
        <f t="shared" ref="W251:W264" si="83">SUM(R251:V251)/5</f>
        <v>0</v>
      </c>
      <c r="X251" s="106"/>
      <c r="Y251" s="106"/>
      <c r="Z251" s="106"/>
      <c r="AA251" s="106"/>
      <c r="AB251" s="106"/>
      <c r="AC251" s="107">
        <f t="shared" ref="AC251:AC264" si="84">SUM(X251:AB251)/5</f>
        <v>0</v>
      </c>
      <c r="AD251" s="108" t="str">
        <f>IF(AE251=0,"--",IF(AE251&lt;='[4]db fasce di rischio'!$B$4,'[4]db fasce di rischio'!$A$2,IF(AE251&lt;='[4]db fasce di rischio'!$D$4,'[4]db fasce di rischio'!$C$2,IF(AE251&lt;='[4]db fasce di rischio'!$F$4,'[4]db fasce di rischio'!$E$2,IF(AE251&lt;='[4]db fasce di rischio'!$H$4,'[4]db fasce di rischio'!$G$2,"")))))</f>
        <v>--</v>
      </c>
      <c r="AE251" s="109">
        <f t="shared" si="78"/>
        <v>0</v>
      </c>
      <c r="AF251" s="106"/>
      <c r="AG251" s="108" t="str">
        <f>IF(AH251=0,"--",IF(AH251&lt;='db fasce di rischio'!$B$4,'db fasce di rischio'!$A$2,IF(AH251&lt;='db fasce di rischio'!$D$4,'db fasce di rischio'!$C$2,IF(AH251&lt;='db fasce di rischio'!$F$4,'db fasce di rischio'!$E$2,IF(AH251&lt;='db fasce di rischio'!$H$4,'db fasce di rischio'!$G$2,"")))))</f>
        <v>--</v>
      </c>
      <c r="AH251" s="109">
        <f t="shared" si="79"/>
        <v>0</v>
      </c>
      <c r="AI251" s="108" t="str">
        <f t="shared" si="80"/>
        <v>--</v>
      </c>
      <c r="AJ251" s="28"/>
      <c r="AK251" s="28"/>
    </row>
    <row r="252" spans="1:37" ht="21" hidden="1" outlineLevel="1" x14ac:dyDescent="0.2">
      <c r="A252" s="161"/>
      <c r="B252" s="161"/>
      <c r="C252" s="24" t="s">
        <v>30</v>
      </c>
      <c r="D252" s="24" t="s">
        <v>30</v>
      </c>
      <c r="E252" s="24" t="s">
        <v>30</v>
      </c>
      <c r="F252" s="24" t="s">
        <v>30</v>
      </c>
      <c r="G252" s="152" t="str">
        <f t="shared" si="81"/>
        <v>--</v>
      </c>
      <c r="H252" s="109">
        <f t="shared" si="82"/>
        <v>0</v>
      </c>
      <c r="I252" s="25" t="s">
        <v>30</v>
      </c>
      <c r="J252" s="31" t="s">
        <v>30</v>
      </c>
      <c r="K252" s="82"/>
      <c r="L252" s="31"/>
      <c r="M252" s="24"/>
      <c r="N252" s="24"/>
      <c r="O252" s="24"/>
      <c r="P252" s="24"/>
      <c r="Q252" s="161"/>
      <c r="R252" s="105"/>
      <c r="S252" s="106"/>
      <c r="T252" s="106"/>
      <c r="U252" s="106"/>
      <c r="V252" s="105"/>
      <c r="W252" s="107">
        <f t="shared" si="83"/>
        <v>0</v>
      </c>
      <c r="X252" s="106"/>
      <c r="Y252" s="106"/>
      <c r="Z252" s="106"/>
      <c r="AA252" s="106"/>
      <c r="AB252" s="106"/>
      <c r="AC252" s="107">
        <f t="shared" si="84"/>
        <v>0</v>
      </c>
      <c r="AD252" s="108" t="str">
        <f>IF(AE252=0,"--",IF(AE252&lt;='[4]db fasce di rischio'!$B$4,'[4]db fasce di rischio'!$A$2,IF(AE252&lt;='[4]db fasce di rischio'!$D$4,'[4]db fasce di rischio'!$C$2,IF(AE252&lt;='[4]db fasce di rischio'!$F$4,'[4]db fasce di rischio'!$E$2,IF(AE252&lt;='[4]db fasce di rischio'!$H$4,'[4]db fasce di rischio'!$G$2,"")))))</f>
        <v>--</v>
      </c>
      <c r="AE252" s="109">
        <f t="shared" si="78"/>
        <v>0</v>
      </c>
      <c r="AF252" s="106"/>
      <c r="AG252" s="108" t="str">
        <f>IF(AH252=0,"--",IF(AH252&lt;='db fasce di rischio'!$B$4,'db fasce di rischio'!$A$2,IF(AH252&lt;='db fasce di rischio'!$D$4,'db fasce di rischio'!$C$2,IF(AH252&lt;='db fasce di rischio'!$F$4,'db fasce di rischio'!$E$2,IF(AH252&lt;='db fasce di rischio'!$H$4,'db fasce di rischio'!$G$2,"")))))</f>
        <v>--</v>
      </c>
      <c r="AH252" s="109">
        <f t="shared" si="79"/>
        <v>0</v>
      </c>
      <c r="AI252" s="108" t="str">
        <f t="shared" si="80"/>
        <v>--</v>
      </c>
      <c r="AJ252" s="28"/>
      <c r="AK252" s="28"/>
    </row>
    <row r="253" spans="1:37" ht="21" hidden="1" outlineLevel="1" x14ac:dyDescent="0.2">
      <c r="A253" s="161"/>
      <c r="B253" s="161"/>
      <c r="C253" s="24" t="s">
        <v>30</v>
      </c>
      <c r="D253" s="24" t="s">
        <v>30</v>
      </c>
      <c r="E253" s="24" t="s">
        <v>30</v>
      </c>
      <c r="F253" s="24" t="s">
        <v>30</v>
      </c>
      <c r="G253" s="152" t="str">
        <f t="shared" si="81"/>
        <v>--</v>
      </c>
      <c r="H253" s="109">
        <f t="shared" si="82"/>
        <v>0</v>
      </c>
      <c r="I253" s="25" t="s">
        <v>30</v>
      </c>
      <c r="J253" s="31" t="s">
        <v>30</v>
      </c>
      <c r="K253" s="82"/>
      <c r="L253" s="31"/>
      <c r="M253" s="24"/>
      <c r="N253" s="24"/>
      <c r="O253" s="24"/>
      <c r="P253" s="24"/>
      <c r="Q253" s="161"/>
      <c r="R253" s="105"/>
      <c r="S253" s="106"/>
      <c r="T253" s="106"/>
      <c r="U253" s="106"/>
      <c r="V253" s="105"/>
      <c r="W253" s="107">
        <f t="shared" si="83"/>
        <v>0</v>
      </c>
      <c r="X253" s="106"/>
      <c r="Y253" s="106"/>
      <c r="Z253" s="106"/>
      <c r="AA253" s="106"/>
      <c r="AB253" s="106"/>
      <c r="AC253" s="107">
        <f t="shared" si="84"/>
        <v>0</v>
      </c>
      <c r="AD253" s="108" t="str">
        <f>IF(AE253=0,"--",IF(AE253&lt;='[4]db fasce di rischio'!$B$4,'[4]db fasce di rischio'!$A$2,IF(AE253&lt;='[4]db fasce di rischio'!$D$4,'[4]db fasce di rischio'!$C$2,IF(AE253&lt;='[4]db fasce di rischio'!$F$4,'[4]db fasce di rischio'!$E$2,IF(AE253&lt;='[4]db fasce di rischio'!$H$4,'[4]db fasce di rischio'!$G$2,"")))))</f>
        <v>--</v>
      </c>
      <c r="AE253" s="109">
        <f t="shared" si="78"/>
        <v>0</v>
      </c>
      <c r="AF253" s="106"/>
      <c r="AG253" s="108" t="str">
        <f>IF(AH253=0,"--",IF(AH253&lt;='db fasce di rischio'!$B$4,'db fasce di rischio'!$A$2,IF(AH253&lt;='db fasce di rischio'!$D$4,'db fasce di rischio'!$C$2,IF(AH253&lt;='db fasce di rischio'!$F$4,'db fasce di rischio'!$E$2,IF(AH253&lt;='db fasce di rischio'!$H$4,'db fasce di rischio'!$G$2,"")))))</f>
        <v>--</v>
      </c>
      <c r="AH253" s="109">
        <f t="shared" si="79"/>
        <v>0</v>
      </c>
      <c r="AI253" s="108" t="str">
        <f t="shared" si="80"/>
        <v>--</v>
      </c>
      <c r="AJ253" s="28"/>
      <c r="AK253" s="28"/>
    </row>
    <row r="254" spans="1:37" ht="21" hidden="1" outlineLevel="1" x14ac:dyDescent="0.2">
      <c r="A254" s="161"/>
      <c r="B254" s="161"/>
      <c r="C254" s="24" t="s">
        <v>30</v>
      </c>
      <c r="D254" s="24" t="s">
        <v>30</v>
      </c>
      <c r="E254" s="24" t="s">
        <v>30</v>
      </c>
      <c r="F254" s="24" t="s">
        <v>30</v>
      </c>
      <c r="G254" s="152" t="str">
        <f t="shared" si="81"/>
        <v>--</v>
      </c>
      <c r="H254" s="109">
        <f t="shared" si="82"/>
        <v>0</v>
      </c>
      <c r="I254" s="25" t="s">
        <v>30</v>
      </c>
      <c r="J254" s="31" t="s">
        <v>30</v>
      </c>
      <c r="K254" s="82"/>
      <c r="L254" s="31"/>
      <c r="M254" s="24"/>
      <c r="N254" s="24"/>
      <c r="O254" s="24"/>
      <c r="P254" s="24"/>
      <c r="Q254" s="161"/>
      <c r="R254" s="105"/>
      <c r="S254" s="106"/>
      <c r="T254" s="106"/>
      <c r="U254" s="106"/>
      <c r="V254" s="105"/>
      <c r="W254" s="107">
        <f t="shared" si="83"/>
        <v>0</v>
      </c>
      <c r="X254" s="106"/>
      <c r="Y254" s="106"/>
      <c r="Z254" s="106"/>
      <c r="AA254" s="106"/>
      <c r="AB254" s="106"/>
      <c r="AC254" s="107">
        <f t="shared" si="84"/>
        <v>0</v>
      </c>
      <c r="AD254" s="108" t="str">
        <f>IF(AE254=0,"--",IF(AE254&lt;='[4]db fasce di rischio'!$B$4,'[4]db fasce di rischio'!$A$2,IF(AE254&lt;='[4]db fasce di rischio'!$D$4,'[4]db fasce di rischio'!$C$2,IF(AE254&lt;='[4]db fasce di rischio'!$F$4,'[4]db fasce di rischio'!$E$2,IF(AE254&lt;='[4]db fasce di rischio'!$H$4,'[4]db fasce di rischio'!$G$2,"")))))</f>
        <v>--</v>
      </c>
      <c r="AE254" s="109">
        <f t="shared" si="78"/>
        <v>0</v>
      </c>
      <c r="AF254" s="106"/>
      <c r="AG254" s="108" t="str">
        <f>IF(AH254=0,"--",IF(AH254&lt;='db fasce di rischio'!$B$4,'db fasce di rischio'!$A$2,IF(AH254&lt;='db fasce di rischio'!$D$4,'db fasce di rischio'!$C$2,IF(AH254&lt;='db fasce di rischio'!$F$4,'db fasce di rischio'!$E$2,IF(AH254&lt;='db fasce di rischio'!$H$4,'db fasce di rischio'!$G$2,"")))))</f>
        <v>--</v>
      </c>
      <c r="AH254" s="109">
        <f t="shared" si="79"/>
        <v>0</v>
      </c>
      <c r="AI254" s="108" t="str">
        <f t="shared" si="80"/>
        <v>--</v>
      </c>
      <c r="AJ254" s="28"/>
      <c r="AK254" s="28"/>
    </row>
    <row r="255" spans="1:37" ht="21" hidden="1" outlineLevel="1" x14ac:dyDescent="0.2">
      <c r="A255" s="161"/>
      <c r="B255" s="161"/>
      <c r="C255" s="24" t="s">
        <v>30</v>
      </c>
      <c r="D255" s="24" t="s">
        <v>30</v>
      </c>
      <c r="E255" s="24" t="s">
        <v>30</v>
      </c>
      <c r="F255" s="24" t="s">
        <v>30</v>
      </c>
      <c r="G255" s="152" t="str">
        <f t="shared" si="81"/>
        <v>--</v>
      </c>
      <c r="H255" s="109">
        <f t="shared" si="82"/>
        <v>0</v>
      </c>
      <c r="I255" s="25" t="s">
        <v>30</v>
      </c>
      <c r="J255" s="31" t="s">
        <v>30</v>
      </c>
      <c r="K255" s="82"/>
      <c r="L255" s="31"/>
      <c r="M255" s="24"/>
      <c r="N255" s="24"/>
      <c r="O255" s="24"/>
      <c r="P255" s="24"/>
      <c r="Q255" s="161"/>
      <c r="R255" s="105"/>
      <c r="S255" s="106"/>
      <c r="T255" s="106"/>
      <c r="U255" s="106"/>
      <c r="V255" s="105"/>
      <c r="W255" s="107">
        <f t="shared" si="83"/>
        <v>0</v>
      </c>
      <c r="X255" s="106"/>
      <c r="Y255" s="106"/>
      <c r="Z255" s="106"/>
      <c r="AA255" s="106"/>
      <c r="AB255" s="106"/>
      <c r="AC255" s="107">
        <f t="shared" si="84"/>
        <v>0</v>
      </c>
      <c r="AD255" s="108" t="str">
        <f>IF(AE255=0,"--",IF(AE255&lt;='[4]db fasce di rischio'!$B$4,'[4]db fasce di rischio'!$A$2,IF(AE255&lt;='[4]db fasce di rischio'!$D$4,'[4]db fasce di rischio'!$C$2,IF(AE255&lt;='[4]db fasce di rischio'!$F$4,'[4]db fasce di rischio'!$E$2,IF(AE255&lt;='[4]db fasce di rischio'!$H$4,'[4]db fasce di rischio'!$G$2,"")))))</f>
        <v>--</v>
      </c>
      <c r="AE255" s="109">
        <f t="shared" si="78"/>
        <v>0</v>
      </c>
      <c r="AF255" s="106"/>
      <c r="AG255" s="108" t="str">
        <f>IF(AH255=0,"--",IF(AH255&lt;='db fasce di rischio'!$B$4,'db fasce di rischio'!$A$2,IF(AH255&lt;='db fasce di rischio'!$D$4,'db fasce di rischio'!$C$2,IF(AH255&lt;='db fasce di rischio'!$F$4,'db fasce di rischio'!$E$2,IF(AH255&lt;='db fasce di rischio'!$H$4,'db fasce di rischio'!$G$2,"")))))</f>
        <v>--</v>
      </c>
      <c r="AH255" s="109">
        <f t="shared" si="79"/>
        <v>0</v>
      </c>
      <c r="AI255" s="108" t="str">
        <f t="shared" si="80"/>
        <v>--</v>
      </c>
      <c r="AJ255" s="28"/>
      <c r="AK255" s="28"/>
    </row>
    <row r="256" spans="1:37" ht="21" hidden="1" outlineLevel="1" x14ac:dyDescent="0.2">
      <c r="A256" s="161"/>
      <c r="B256" s="161"/>
      <c r="C256" s="24" t="s">
        <v>30</v>
      </c>
      <c r="D256" s="24" t="s">
        <v>30</v>
      </c>
      <c r="E256" s="24" t="s">
        <v>30</v>
      </c>
      <c r="F256" s="24" t="s">
        <v>30</v>
      </c>
      <c r="G256" s="152" t="str">
        <f t="shared" si="81"/>
        <v>--</v>
      </c>
      <c r="H256" s="109">
        <f t="shared" si="82"/>
        <v>0</v>
      </c>
      <c r="I256" s="25" t="s">
        <v>30</v>
      </c>
      <c r="J256" s="31" t="s">
        <v>30</v>
      </c>
      <c r="K256" s="82"/>
      <c r="L256" s="31"/>
      <c r="M256" s="24"/>
      <c r="N256" s="24"/>
      <c r="O256" s="24"/>
      <c r="P256" s="24"/>
      <c r="Q256" s="161"/>
      <c r="R256" s="105"/>
      <c r="S256" s="106"/>
      <c r="T256" s="106"/>
      <c r="U256" s="106"/>
      <c r="V256" s="105"/>
      <c r="W256" s="107">
        <f t="shared" si="83"/>
        <v>0</v>
      </c>
      <c r="X256" s="106"/>
      <c r="Y256" s="106"/>
      <c r="Z256" s="106"/>
      <c r="AA256" s="106"/>
      <c r="AB256" s="106"/>
      <c r="AC256" s="107">
        <f t="shared" si="84"/>
        <v>0</v>
      </c>
      <c r="AD256" s="108" t="str">
        <f>IF(AE256=0,"--",IF(AE256&lt;='[4]db fasce di rischio'!$B$4,'[4]db fasce di rischio'!$A$2,IF(AE256&lt;='[4]db fasce di rischio'!$D$4,'[4]db fasce di rischio'!$C$2,IF(AE256&lt;='[4]db fasce di rischio'!$F$4,'[4]db fasce di rischio'!$E$2,IF(AE256&lt;='[4]db fasce di rischio'!$H$4,'[4]db fasce di rischio'!$G$2,"")))))</f>
        <v>--</v>
      </c>
      <c r="AE256" s="109">
        <f t="shared" si="78"/>
        <v>0</v>
      </c>
      <c r="AF256" s="106"/>
      <c r="AG256" s="108" t="str">
        <f>IF(AH256=0,"--",IF(AH256&lt;='db fasce di rischio'!$B$4,'db fasce di rischio'!$A$2,IF(AH256&lt;='db fasce di rischio'!$D$4,'db fasce di rischio'!$C$2,IF(AH256&lt;='db fasce di rischio'!$F$4,'db fasce di rischio'!$E$2,IF(AH256&lt;='db fasce di rischio'!$H$4,'db fasce di rischio'!$G$2,"")))))</f>
        <v>--</v>
      </c>
      <c r="AH256" s="109">
        <f t="shared" si="79"/>
        <v>0</v>
      </c>
      <c r="AI256" s="108" t="str">
        <f t="shared" si="80"/>
        <v>--</v>
      </c>
      <c r="AJ256" s="28"/>
      <c r="AK256" s="28"/>
    </row>
    <row r="257" spans="1:37" ht="21" hidden="1" outlineLevel="1" x14ac:dyDescent="0.2">
      <c r="A257" s="161"/>
      <c r="B257" s="161"/>
      <c r="C257" s="24" t="s">
        <v>30</v>
      </c>
      <c r="D257" s="24" t="s">
        <v>30</v>
      </c>
      <c r="E257" s="24" t="s">
        <v>30</v>
      </c>
      <c r="F257" s="24" t="s">
        <v>30</v>
      </c>
      <c r="G257" s="152" t="str">
        <f t="shared" si="81"/>
        <v>--</v>
      </c>
      <c r="H257" s="109">
        <f t="shared" si="82"/>
        <v>0</v>
      </c>
      <c r="I257" s="25" t="s">
        <v>30</v>
      </c>
      <c r="J257" s="31" t="s">
        <v>30</v>
      </c>
      <c r="K257" s="82"/>
      <c r="L257" s="31"/>
      <c r="M257" s="24"/>
      <c r="N257" s="24"/>
      <c r="O257" s="24"/>
      <c r="P257" s="24"/>
      <c r="Q257" s="161"/>
      <c r="R257" s="105"/>
      <c r="S257" s="106"/>
      <c r="T257" s="106"/>
      <c r="U257" s="106"/>
      <c r="V257" s="105"/>
      <c r="W257" s="107">
        <f t="shared" si="83"/>
        <v>0</v>
      </c>
      <c r="X257" s="106"/>
      <c r="Y257" s="106"/>
      <c r="Z257" s="106"/>
      <c r="AA257" s="106"/>
      <c r="AB257" s="106"/>
      <c r="AC257" s="107">
        <f t="shared" si="84"/>
        <v>0</v>
      </c>
      <c r="AD257" s="108" t="str">
        <f>IF(AE257=0,"--",IF(AE257&lt;='[4]db fasce di rischio'!$B$4,'[4]db fasce di rischio'!$A$2,IF(AE257&lt;='[4]db fasce di rischio'!$D$4,'[4]db fasce di rischio'!$C$2,IF(AE257&lt;='[4]db fasce di rischio'!$F$4,'[4]db fasce di rischio'!$E$2,IF(AE257&lt;='[4]db fasce di rischio'!$H$4,'[4]db fasce di rischio'!$G$2,"")))))</f>
        <v>--</v>
      </c>
      <c r="AE257" s="109">
        <f t="shared" si="78"/>
        <v>0</v>
      </c>
      <c r="AF257" s="106"/>
      <c r="AG257" s="108" t="str">
        <f>IF(AH257=0,"--",IF(AH257&lt;='db fasce di rischio'!$B$4,'db fasce di rischio'!$A$2,IF(AH257&lt;='db fasce di rischio'!$D$4,'db fasce di rischio'!$C$2,IF(AH257&lt;='db fasce di rischio'!$F$4,'db fasce di rischio'!$E$2,IF(AH257&lt;='db fasce di rischio'!$H$4,'db fasce di rischio'!$G$2,"")))))</f>
        <v>--</v>
      </c>
      <c r="AH257" s="109">
        <f t="shared" si="79"/>
        <v>0</v>
      </c>
      <c r="AI257" s="108" t="str">
        <f t="shared" si="80"/>
        <v>--</v>
      </c>
      <c r="AJ257" s="28"/>
      <c r="AK257" s="28"/>
    </row>
    <row r="258" spans="1:37" ht="21" hidden="1" outlineLevel="1" x14ac:dyDescent="0.2">
      <c r="A258" s="161"/>
      <c r="B258" s="161"/>
      <c r="C258" s="24" t="s">
        <v>30</v>
      </c>
      <c r="D258" s="24" t="s">
        <v>30</v>
      </c>
      <c r="E258" s="24" t="s">
        <v>30</v>
      </c>
      <c r="F258" s="24" t="s">
        <v>30</v>
      </c>
      <c r="G258" s="152" t="str">
        <f t="shared" si="81"/>
        <v>--</v>
      </c>
      <c r="H258" s="109">
        <f t="shared" si="82"/>
        <v>0</v>
      </c>
      <c r="I258" s="25" t="s">
        <v>30</v>
      </c>
      <c r="J258" s="31" t="s">
        <v>30</v>
      </c>
      <c r="K258" s="83"/>
      <c r="L258" s="31"/>
      <c r="M258" s="24"/>
      <c r="N258" s="24"/>
      <c r="O258" s="24"/>
      <c r="P258" s="24"/>
      <c r="Q258" s="161"/>
      <c r="R258" s="105"/>
      <c r="S258" s="106"/>
      <c r="T258" s="106"/>
      <c r="U258" s="106"/>
      <c r="V258" s="105"/>
      <c r="W258" s="107">
        <f t="shared" si="83"/>
        <v>0</v>
      </c>
      <c r="X258" s="106"/>
      <c r="Y258" s="106"/>
      <c r="Z258" s="106"/>
      <c r="AA258" s="106"/>
      <c r="AB258" s="106"/>
      <c r="AC258" s="107">
        <f t="shared" si="84"/>
        <v>0</v>
      </c>
      <c r="AD258" s="108" t="str">
        <f>IF(AE258=0,"--",IF(AE258&lt;='[4]db fasce di rischio'!$B$4,'[4]db fasce di rischio'!$A$2,IF(AE258&lt;='[4]db fasce di rischio'!$D$4,'[4]db fasce di rischio'!$C$2,IF(AE258&lt;='[4]db fasce di rischio'!$F$4,'[4]db fasce di rischio'!$E$2,IF(AE258&lt;='[4]db fasce di rischio'!$H$4,'[4]db fasce di rischio'!$G$2,"")))))</f>
        <v>--</v>
      </c>
      <c r="AE258" s="109">
        <f t="shared" si="78"/>
        <v>0</v>
      </c>
      <c r="AF258" s="106"/>
      <c r="AG258" s="108" t="str">
        <f>IF(AH258=0,"--",IF(AH258&lt;='db fasce di rischio'!$B$4,'db fasce di rischio'!$A$2,IF(AH258&lt;='db fasce di rischio'!$D$4,'db fasce di rischio'!$C$2,IF(AH258&lt;='db fasce di rischio'!$F$4,'db fasce di rischio'!$E$2,IF(AH258&lt;='db fasce di rischio'!$H$4,'db fasce di rischio'!$G$2,"")))))</f>
        <v>--</v>
      </c>
      <c r="AH258" s="109">
        <f t="shared" si="79"/>
        <v>0</v>
      </c>
      <c r="AI258" s="108" t="str">
        <f t="shared" si="80"/>
        <v>--</v>
      </c>
      <c r="AJ258" s="28"/>
      <c r="AK258" s="28"/>
    </row>
    <row r="259" spans="1:37" ht="21" hidden="1" outlineLevel="1" x14ac:dyDescent="0.2">
      <c r="A259" s="161"/>
      <c r="B259" s="161"/>
      <c r="C259" s="24" t="s">
        <v>30</v>
      </c>
      <c r="D259" s="24" t="s">
        <v>30</v>
      </c>
      <c r="E259" s="24" t="s">
        <v>30</v>
      </c>
      <c r="F259" s="24" t="s">
        <v>30</v>
      </c>
      <c r="G259" s="152" t="str">
        <f t="shared" si="81"/>
        <v>--</v>
      </c>
      <c r="H259" s="109">
        <f t="shared" si="82"/>
        <v>0</v>
      </c>
      <c r="I259" s="25" t="s">
        <v>30</v>
      </c>
      <c r="J259" s="31" t="s">
        <v>30</v>
      </c>
      <c r="K259" s="83"/>
      <c r="L259" s="31"/>
      <c r="M259" s="24"/>
      <c r="N259" s="24"/>
      <c r="O259" s="24"/>
      <c r="P259" s="24"/>
      <c r="Q259" s="161"/>
      <c r="R259" s="105"/>
      <c r="S259" s="106"/>
      <c r="T259" s="106"/>
      <c r="U259" s="106"/>
      <c r="V259" s="105"/>
      <c r="W259" s="107">
        <f t="shared" si="83"/>
        <v>0</v>
      </c>
      <c r="X259" s="106"/>
      <c r="Y259" s="106"/>
      <c r="Z259" s="106"/>
      <c r="AA259" s="106"/>
      <c r="AB259" s="106"/>
      <c r="AC259" s="107">
        <f t="shared" si="84"/>
        <v>0</v>
      </c>
      <c r="AD259" s="108" t="str">
        <f>IF(AE259=0,"--",IF(AE259&lt;='[4]db fasce di rischio'!$B$4,'[4]db fasce di rischio'!$A$2,IF(AE259&lt;='[4]db fasce di rischio'!$D$4,'[4]db fasce di rischio'!$C$2,IF(AE259&lt;='[4]db fasce di rischio'!$F$4,'[4]db fasce di rischio'!$E$2,IF(AE259&lt;='[4]db fasce di rischio'!$H$4,'[4]db fasce di rischio'!$G$2,"")))))</f>
        <v>--</v>
      </c>
      <c r="AE259" s="109">
        <f t="shared" si="78"/>
        <v>0</v>
      </c>
      <c r="AF259" s="106"/>
      <c r="AG259" s="108" t="str">
        <f>IF(AH259=0,"--",IF(AH259&lt;='db fasce di rischio'!$B$4,'db fasce di rischio'!$A$2,IF(AH259&lt;='db fasce di rischio'!$D$4,'db fasce di rischio'!$C$2,IF(AH259&lt;='db fasce di rischio'!$F$4,'db fasce di rischio'!$E$2,IF(AH259&lt;='db fasce di rischio'!$H$4,'db fasce di rischio'!$G$2,"")))))</f>
        <v>--</v>
      </c>
      <c r="AH259" s="109">
        <f t="shared" si="79"/>
        <v>0</v>
      </c>
      <c r="AI259" s="108" t="str">
        <f t="shared" si="80"/>
        <v>--</v>
      </c>
      <c r="AJ259" s="28"/>
      <c r="AK259" s="28"/>
    </row>
    <row r="260" spans="1:37" ht="21" hidden="1" outlineLevel="1" x14ac:dyDescent="0.2">
      <c r="A260" s="161"/>
      <c r="B260" s="161"/>
      <c r="C260" s="24" t="s">
        <v>30</v>
      </c>
      <c r="D260" s="24" t="s">
        <v>30</v>
      </c>
      <c r="E260" s="24" t="s">
        <v>30</v>
      </c>
      <c r="F260" s="24" t="s">
        <v>30</v>
      </c>
      <c r="G260" s="152" t="str">
        <f t="shared" si="81"/>
        <v>--</v>
      </c>
      <c r="H260" s="109">
        <f t="shared" si="82"/>
        <v>0</v>
      </c>
      <c r="I260" s="25" t="s">
        <v>30</v>
      </c>
      <c r="J260" s="31" t="s">
        <v>30</v>
      </c>
      <c r="K260" s="83"/>
      <c r="L260" s="31"/>
      <c r="M260" s="24"/>
      <c r="N260" s="24"/>
      <c r="O260" s="24"/>
      <c r="P260" s="24"/>
      <c r="Q260" s="161"/>
      <c r="R260" s="105"/>
      <c r="S260" s="106"/>
      <c r="T260" s="106"/>
      <c r="U260" s="106"/>
      <c r="V260" s="105"/>
      <c r="W260" s="107">
        <f t="shared" si="83"/>
        <v>0</v>
      </c>
      <c r="X260" s="106"/>
      <c r="Y260" s="106"/>
      <c r="Z260" s="106"/>
      <c r="AA260" s="106"/>
      <c r="AB260" s="106"/>
      <c r="AC260" s="107">
        <f t="shared" si="84"/>
        <v>0</v>
      </c>
      <c r="AD260" s="108" t="str">
        <f>IF(AE260=0,"--",IF(AE260&lt;='[4]db fasce di rischio'!$B$4,'[4]db fasce di rischio'!$A$2,IF(AE260&lt;='[4]db fasce di rischio'!$D$4,'[4]db fasce di rischio'!$C$2,IF(AE260&lt;='[4]db fasce di rischio'!$F$4,'[4]db fasce di rischio'!$E$2,IF(AE260&lt;='[4]db fasce di rischio'!$H$4,'[4]db fasce di rischio'!$G$2,"")))))</f>
        <v>--</v>
      </c>
      <c r="AE260" s="109">
        <f t="shared" si="78"/>
        <v>0</v>
      </c>
      <c r="AF260" s="106"/>
      <c r="AG260" s="108" t="str">
        <f>IF(AH260=0,"--",IF(AH260&lt;='db fasce di rischio'!$B$4,'db fasce di rischio'!$A$2,IF(AH260&lt;='db fasce di rischio'!$D$4,'db fasce di rischio'!$C$2,IF(AH260&lt;='db fasce di rischio'!$F$4,'db fasce di rischio'!$E$2,IF(AH260&lt;='db fasce di rischio'!$H$4,'db fasce di rischio'!$G$2,"")))))</f>
        <v>--</v>
      </c>
      <c r="AH260" s="109">
        <f t="shared" si="79"/>
        <v>0</v>
      </c>
      <c r="AI260" s="108" t="str">
        <f t="shared" si="80"/>
        <v>--</v>
      </c>
      <c r="AJ260" s="28"/>
      <c r="AK260" s="28"/>
    </row>
    <row r="261" spans="1:37" ht="21" hidden="1" outlineLevel="1" x14ac:dyDescent="0.2">
      <c r="A261" s="161"/>
      <c r="B261" s="161"/>
      <c r="C261" s="24" t="s">
        <v>30</v>
      </c>
      <c r="D261" s="24" t="s">
        <v>30</v>
      </c>
      <c r="E261" s="24" t="s">
        <v>30</v>
      </c>
      <c r="F261" s="24" t="s">
        <v>30</v>
      </c>
      <c r="G261" s="152" t="str">
        <f t="shared" si="81"/>
        <v>--</v>
      </c>
      <c r="H261" s="109">
        <f t="shared" si="82"/>
        <v>0</v>
      </c>
      <c r="I261" s="25" t="s">
        <v>30</v>
      </c>
      <c r="J261" s="31" t="s">
        <v>30</v>
      </c>
      <c r="K261" s="83"/>
      <c r="L261" s="31"/>
      <c r="M261" s="24"/>
      <c r="N261" s="24"/>
      <c r="O261" s="24"/>
      <c r="P261" s="24"/>
      <c r="Q261" s="161"/>
      <c r="R261" s="105"/>
      <c r="S261" s="106"/>
      <c r="T261" s="106"/>
      <c r="U261" s="106"/>
      <c r="V261" s="105"/>
      <c r="W261" s="107">
        <f t="shared" si="83"/>
        <v>0</v>
      </c>
      <c r="X261" s="106"/>
      <c r="Y261" s="106"/>
      <c r="Z261" s="106"/>
      <c r="AA261" s="106"/>
      <c r="AB261" s="106"/>
      <c r="AC261" s="107">
        <f t="shared" si="84"/>
        <v>0</v>
      </c>
      <c r="AD261" s="108" t="str">
        <f>IF(AE261=0,"--",IF(AE261&lt;='[4]db fasce di rischio'!$B$4,'[4]db fasce di rischio'!$A$2,IF(AE261&lt;='[4]db fasce di rischio'!$D$4,'[4]db fasce di rischio'!$C$2,IF(AE261&lt;='[4]db fasce di rischio'!$F$4,'[4]db fasce di rischio'!$E$2,IF(AE261&lt;='[4]db fasce di rischio'!$H$4,'[4]db fasce di rischio'!$G$2,"")))))</f>
        <v>--</v>
      </c>
      <c r="AE261" s="109">
        <f t="shared" si="78"/>
        <v>0</v>
      </c>
      <c r="AF261" s="106"/>
      <c r="AG261" s="108" t="str">
        <f>IF(AH261=0,"--",IF(AH261&lt;='db fasce di rischio'!$B$4,'db fasce di rischio'!$A$2,IF(AH261&lt;='db fasce di rischio'!$D$4,'db fasce di rischio'!$C$2,IF(AH261&lt;='db fasce di rischio'!$F$4,'db fasce di rischio'!$E$2,IF(AH261&lt;='db fasce di rischio'!$H$4,'db fasce di rischio'!$G$2,"")))))</f>
        <v>--</v>
      </c>
      <c r="AH261" s="109">
        <f t="shared" si="79"/>
        <v>0</v>
      </c>
      <c r="AI261" s="108" t="str">
        <f t="shared" si="80"/>
        <v>--</v>
      </c>
      <c r="AJ261" s="28"/>
      <c r="AK261" s="28"/>
    </row>
    <row r="262" spans="1:37" ht="21" hidden="1" outlineLevel="1" x14ac:dyDescent="0.2">
      <c r="A262" s="161"/>
      <c r="B262" s="161"/>
      <c r="C262" s="24" t="s">
        <v>30</v>
      </c>
      <c r="D262" s="24" t="s">
        <v>30</v>
      </c>
      <c r="E262" s="24" t="s">
        <v>30</v>
      </c>
      <c r="F262" s="24" t="s">
        <v>30</v>
      </c>
      <c r="G262" s="152" t="str">
        <f t="shared" si="81"/>
        <v>--</v>
      </c>
      <c r="H262" s="109">
        <f t="shared" si="82"/>
        <v>0</v>
      </c>
      <c r="I262" s="25" t="s">
        <v>30</v>
      </c>
      <c r="J262" s="31" t="s">
        <v>30</v>
      </c>
      <c r="K262" s="82"/>
      <c r="L262" s="31"/>
      <c r="M262" s="24"/>
      <c r="N262" s="24"/>
      <c r="O262" s="24"/>
      <c r="P262" s="24"/>
      <c r="Q262" s="161"/>
      <c r="R262" s="105"/>
      <c r="S262" s="106"/>
      <c r="T262" s="106"/>
      <c r="U262" s="106"/>
      <c r="V262" s="105"/>
      <c r="W262" s="107">
        <f t="shared" si="83"/>
        <v>0</v>
      </c>
      <c r="X262" s="106"/>
      <c r="Y262" s="106"/>
      <c r="Z262" s="106"/>
      <c r="AA262" s="106"/>
      <c r="AB262" s="106"/>
      <c r="AC262" s="107">
        <f t="shared" si="84"/>
        <v>0</v>
      </c>
      <c r="AD262" s="108" t="str">
        <f>IF(AE262=0,"--",IF(AE262&lt;='[4]db fasce di rischio'!$B$4,'[4]db fasce di rischio'!$A$2,IF(AE262&lt;='[4]db fasce di rischio'!$D$4,'[4]db fasce di rischio'!$C$2,IF(AE262&lt;='[4]db fasce di rischio'!$F$4,'[4]db fasce di rischio'!$E$2,IF(AE262&lt;='[4]db fasce di rischio'!$H$4,'[4]db fasce di rischio'!$G$2,"")))))</f>
        <v>--</v>
      </c>
      <c r="AE262" s="109">
        <f t="shared" si="78"/>
        <v>0</v>
      </c>
      <c r="AF262" s="106"/>
      <c r="AG262" s="108" t="str">
        <f>IF(AH262=0,"--",IF(AH262&lt;='db fasce di rischio'!$B$4,'db fasce di rischio'!$A$2,IF(AH262&lt;='db fasce di rischio'!$D$4,'db fasce di rischio'!$C$2,IF(AH262&lt;='db fasce di rischio'!$F$4,'db fasce di rischio'!$E$2,IF(AH262&lt;='db fasce di rischio'!$H$4,'db fasce di rischio'!$G$2,"")))))</f>
        <v>--</v>
      </c>
      <c r="AH262" s="109">
        <f t="shared" si="79"/>
        <v>0</v>
      </c>
      <c r="AI262" s="108" t="str">
        <f t="shared" si="80"/>
        <v>--</v>
      </c>
      <c r="AJ262" s="28"/>
      <c r="AK262" s="28"/>
    </row>
    <row r="263" spans="1:37" ht="21" hidden="1" outlineLevel="1" x14ac:dyDescent="0.2">
      <c r="A263" s="161"/>
      <c r="B263" s="161"/>
      <c r="C263" s="24" t="s">
        <v>30</v>
      </c>
      <c r="D263" s="24" t="s">
        <v>30</v>
      </c>
      <c r="E263" s="24" t="s">
        <v>30</v>
      </c>
      <c r="F263" s="24" t="s">
        <v>30</v>
      </c>
      <c r="G263" s="152" t="str">
        <f t="shared" si="81"/>
        <v>--</v>
      </c>
      <c r="H263" s="109">
        <f t="shared" si="82"/>
        <v>0</v>
      </c>
      <c r="I263" s="25" t="s">
        <v>30</v>
      </c>
      <c r="J263" s="31" t="s">
        <v>30</v>
      </c>
      <c r="K263" s="82"/>
      <c r="L263" s="31"/>
      <c r="M263" s="24"/>
      <c r="N263" s="24"/>
      <c r="O263" s="24"/>
      <c r="P263" s="26"/>
      <c r="Q263" s="161"/>
      <c r="R263" s="105"/>
      <c r="S263" s="106"/>
      <c r="T263" s="106"/>
      <c r="U263" s="106"/>
      <c r="V263" s="105"/>
      <c r="W263" s="107">
        <f t="shared" si="83"/>
        <v>0</v>
      </c>
      <c r="X263" s="106"/>
      <c r="Y263" s="106"/>
      <c r="Z263" s="106"/>
      <c r="AA263" s="106"/>
      <c r="AB263" s="106"/>
      <c r="AC263" s="107">
        <f t="shared" si="84"/>
        <v>0</v>
      </c>
      <c r="AD263" s="108" t="str">
        <f>IF(AE263=0,"--",IF(AE263&lt;='[4]db fasce di rischio'!$B$4,'[4]db fasce di rischio'!$A$2,IF(AE263&lt;='[4]db fasce di rischio'!$D$4,'[4]db fasce di rischio'!$C$2,IF(AE263&lt;='[4]db fasce di rischio'!$F$4,'[4]db fasce di rischio'!$E$2,IF(AE263&lt;='[4]db fasce di rischio'!$H$4,'[4]db fasce di rischio'!$G$2,"")))))</f>
        <v>--</v>
      </c>
      <c r="AE263" s="109">
        <f t="shared" si="78"/>
        <v>0</v>
      </c>
      <c r="AF263" s="106"/>
      <c r="AG263" s="108" t="str">
        <f>IF(AH263=0,"--",IF(AH263&lt;='db fasce di rischio'!$B$4,'db fasce di rischio'!$A$2,IF(AH263&lt;='db fasce di rischio'!$D$4,'db fasce di rischio'!$C$2,IF(AH263&lt;='db fasce di rischio'!$F$4,'db fasce di rischio'!$E$2,IF(AH263&lt;='db fasce di rischio'!$H$4,'db fasce di rischio'!$G$2,"")))))</f>
        <v>--</v>
      </c>
      <c r="AH263" s="109">
        <f t="shared" si="79"/>
        <v>0</v>
      </c>
      <c r="AI263" s="108" t="str">
        <f t="shared" si="80"/>
        <v>--</v>
      </c>
      <c r="AJ263" s="28"/>
      <c r="AK263" s="28"/>
    </row>
    <row r="264" spans="1:37" ht="21" hidden="1" outlineLevel="1" x14ac:dyDescent="0.2">
      <c r="A264" s="161"/>
      <c r="B264" s="161"/>
      <c r="C264" s="24" t="s">
        <v>30</v>
      </c>
      <c r="D264" s="24" t="s">
        <v>30</v>
      </c>
      <c r="E264" s="24" t="s">
        <v>30</v>
      </c>
      <c r="F264" s="24" t="s">
        <v>30</v>
      </c>
      <c r="G264" s="152" t="str">
        <f t="shared" si="81"/>
        <v>--</v>
      </c>
      <c r="H264" s="109">
        <f t="shared" si="82"/>
        <v>0</v>
      </c>
      <c r="I264" s="25" t="s">
        <v>30</v>
      </c>
      <c r="J264" s="31" t="s">
        <v>30</v>
      </c>
      <c r="K264" s="82"/>
      <c r="L264" s="31"/>
      <c r="M264" s="24"/>
      <c r="N264" s="24"/>
      <c r="O264" s="24"/>
      <c r="P264" s="27"/>
      <c r="Q264" s="161"/>
      <c r="R264" s="105"/>
      <c r="S264" s="106"/>
      <c r="T264" s="106"/>
      <c r="U264" s="106"/>
      <c r="V264" s="105"/>
      <c r="W264" s="107">
        <f t="shared" si="83"/>
        <v>0</v>
      </c>
      <c r="X264" s="106"/>
      <c r="Y264" s="106"/>
      <c r="Z264" s="106"/>
      <c r="AA264" s="106"/>
      <c r="AB264" s="106"/>
      <c r="AC264" s="107">
        <f t="shared" si="84"/>
        <v>0</v>
      </c>
      <c r="AD264" s="108" t="str">
        <f>IF(AE264=0,"--",IF(AE264&lt;='[4]db fasce di rischio'!$B$4,'[4]db fasce di rischio'!$A$2,IF(AE264&lt;='[4]db fasce di rischio'!$D$4,'[4]db fasce di rischio'!$C$2,IF(AE264&lt;='[4]db fasce di rischio'!$F$4,'[4]db fasce di rischio'!$E$2,IF(AE264&lt;='[4]db fasce di rischio'!$H$4,'[4]db fasce di rischio'!$G$2,"")))))</f>
        <v>--</v>
      </c>
      <c r="AE264" s="109">
        <f t="shared" si="78"/>
        <v>0</v>
      </c>
      <c r="AF264" s="106"/>
      <c r="AG264" s="108" t="str">
        <f>IF(AH264=0,"--",IF(AH264&lt;='db fasce di rischio'!$B$4,'db fasce di rischio'!$A$2,IF(AH264&lt;='db fasce di rischio'!$D$4,'db fasce di rischio'!$C$2,IF(AH264&lt;='db fasce di rischio'!$F$4,'db fasce di rischio'!$E$2,IF(AH264&lt;='db fasce di rischio'!$H$4,'db fasce di rischio'!$G$2,"")))))</f>
        <v>--</v>
      </c>
      <c r="AH264" s="109">
        <f t="shared" si="79"/>
        <v>0</v>
      </c>
      <c r="AI264" s="108" t="str">
        <f t="shared" si="80"/>
        <v>--</v>
      </c>
      <c r="AJ264" s="28"/>
      <c r="AK264" s="28"/>
    </row>
    <row r="265" spans="1:37" ht="21" collapsed="1" x14ac:dyDescent="0.2">
      <c r="A265" s="160"/>
      <c r="B265" s="160"/>
      <c r="C265" s="87"/>
      <c r="D265" s="87"/>
      <c r="E265" s="87"/>
      <c r="F265" s="87"/>
      <c r="G265" s="87"/>
      <c r="H265" s="87"/>
      <c r="I265" s="87"/>
      <c r="J265" s="87"/>
      <c r="K265" s="168"/>
      <c r="L265" s="87"/>
      <c r="M265" s="87"/>
      <c r="N265" s="87"/>
      <c r="O265" s="87"/>
      <c r="P265" s="87"/>
      <c r="Q265" s="160"/>
      <c r="R265" s="28"/>
      <c r="S265" s="28"/>
      <c r="T265" s="28"/>
      <c r="U265" s="28"/>
      <c r="V265" s="28"/>
      <c r="W265" s="28"/>
      <c r="X265" s="28"/>
      <c r="Y265" s="28"/>
      <c r="Z265" s="28"/>
      <c r="AA265" s="28"/>
      <c r="AB265" s="28"/>
      <c r="AC265" s="28"/>
      <c r="AD265" s="28"/>
      <c r="AE265" s="28"/>
      <c r="AF265" s="28"/>
      <c r="AG265" s="28"/>
      <c r="AH265" s="28"/>
      <c r="AI265" s="28"/>
      <c r="AJ265" s="28"/>
      <c r="AK265" s="28"/>
    </row>
    <row r="266" spans="1:37" ht="90.6" customHeight="1" x14ac:dyDescent="0.2">
      <c r="A266" s="29"/>
      <c r="B266" s="29"/>
      <c r="C266" s="30" t="s">
        <v>665</v>
      </c>
      <c r="D266" s="30"/>
      <c r="E266" s="28"/>
      <c r="F266" s="28"/>
      <c r="G266" s="28"/>
      <c r="H266" s="28"/>
      <c r="I266" s="28"/>
      <c r="J266" s="28"/>
      <c r="K266" s="80"/>
      <c r="L266" s="28"/>
      <c r="M266" s="28"/>
      <c r="N266" s="28"/>
      <c r="O266" s="79" t="s">
        <v>6</v>
      </c>
      <c r="P266" s="79" t="s">
        <v>666</v>
      </c>
      <c r="Q266" s="28"/>
      <c r="R266" s="192" t="str">
        <f>'Val testo - PNA 2019'!$A$4</f>
        <v>Livello di interesse “esterno”(1.1)</v>
      </c>
      <c r="S266" s="192" t="str">
        <f>'Val testo - PNA 2019'!$A$12</f>
        <v>Grado di discrezionalità del decisore interno alla PA rispetto al processo (1.2)</v>
      </c>
      <c r="T266" s="192" t="str">
        <f>'Val testo - PNA 2019'!$A$20</f>
        <v>Manifestazione di eventi corruttivi o di maladministration in passato (1.3)</v>
      </c>
      <c r="U266" s="192" t="str">
        <f>'Val testo - PNA 2019'!$A$28</f>
        <v>Complessità/opacità del processo decisionale (1.4)</v>
      </c>
      <c r="V266" s="192" t="str">
        <f>'Val testo - PNA 2019'!$A$36</f>
        <v>Livello di collaborazione del responsabile del processo (1.5)</v>
      </c>
      <c r="W266" s="193" t="s">
        <v>1276</v>
      </c>
      <c r="X266" s="192" t="str">
        <f>'Val testo - PNA 2019'!$A$46</f>
        <v>Impatto organizzativo (2.1)</v>
      </c>
      <c r="Y266" s="192" t="str">
        <f>'Val testo - PNA 2019'!$A$54</f>
        <v>Impatto derivante dalla definizione dei ruoli/responsabilità (2.2)</v>
      </c>
      <c r="Z266" s="192" t="str">
        <f>'Val testo - PNA 2019'!$A$62</f>
        <v>Impatto economico (2.3)</v>
      </c>
      <c r="AA266" s="192" t="str">
        <f>'Val testo - PNA 2019'!$A$70</f>
        <v>Impatto reputazionale (2.4)</v>
      </c>
      <c r="AB266" s="192" t="str">
        <f>'Val testo - PNA 2019'!$A$78</f>
        <v>Impatto organizzativo, economico e sull'immagine (2.5)</v>
      </c>
      <c r="AC266" s="193" t="s">
        <v>1276</v>
      </c>
      <c r="AD266" s="194" t="s">
        <v>1277</v>
      </c>
      <c r="AE266" s="194" t="s">
        <v>1278</v>
      </c>
      <c r="AF266" s="174" t="s">
        <v>1382</v>
      </c>
      <c r="AG266" s="173" t="s">
        <v>1303</v>
      </c>
      <c r="AH266" s="173" t="s">
        <v>1304</v>
      </c>
      <c r="AI266" s="175" t="s">
        <v>1387</v>
      </c>
      <c r="AJ266" s="28"/>
      <c r="AK266" s="28"/>
    </row>
    <row r="267" spans="1:37" ht="30.6" customHeight="1" x14ac:dyDescent="0.2">
      <c r="A267" s="160"/>
      <c r="B267" s="160">
        <v>13</v>
      </c>
      <c r="C267" s="265" t="s">
        <v>1257</v>
      </c>
      <c r="D267" s="266"/>
      <c r="E267" s="267"/>
      <c r="F267" s="270"/>
      <c r="G267" s="270"/>
      <c r="H267" s="270"/>
      <c r="I267" s="270"/>
      <c r="J267" s="45" t="s">
        <v>11</v>
      </c>
      <c r="K267" s="271" t="s">
        <v>3</v>
      </c>
      <c r="L267" s="271"/>
      <c r="M267" s="37"/>
      <c r="N267" s="153" t="s">
        <v>667</v>
      </c>
      <c r="O267" s="154" t="str">
        <f>IF(P267=0,"--",IF(P267&lt;='db fasce di rischio'!$B$4,'db fasce di rischio'!$A$2,IF(P267&lt;='db fasce di rischio'!$D$4,'db fasce di rischio'!$C$2,IF(P267&lt;='db fasce di rischio'!$F$4,'db fasce di rischio'!$E$2,IF(P267&lt;='db fasce di rischio'!$H$4,'db fasce di rischio'!$G$2,"")))))</f>
        <v>--</v>
      </c>
      <c r="P267" s="155">
        <f>IF(AH267=0,MAX(AH267:AH285),AH267)</f>
        <v>0</v>
      </c>
      <c r="Q267" s="160"/>
      <c r="R267" s="105"/>
      <c r="S267" s="106"/>
      <c r="T267" s="106"/>
      <c r="U267" s="106"/>
      <c r="V267" s="105"/>
      <c r="W267" s="107">
        <f>SUM(R267:V267)/5</f>
        <v>0</v>
      </c>
      <c r="X267" s="106"/>
      <c r="Y267" s="106"/>
      <c r="Z267" s="106"/>
      <c r="AA267" s="106"/>
      <c r="AB267" s="106"/>
      <c r="AC267" s="107">
        <f>SUM(X267:AB267)/5</f>
        <v>0</v>
      </c>
      <c r="AD267" s="108" t="str">
        <f>IF(AE267=0,"--",IF(AE267&lt;='[4]db fasce di rischio'!$B$4,'[4]db fasce di rischio'!$A$2,IF(AE267&lt;='[4]db fasce di rischio'!$D$4,'[4]db fasce di rischio'!$C$2,IF(AE267&lt;='[4]db fasce di rischio'!$F$4,'[4]db fasce di rischio'!$E$2,IF(AE267&lt;='[4]db fasce di rischio'!$H$4,'[4]db fasce di rischio'!$G$2,"")))))</f>
        <v>--</v>
      </c>
      <c r="AE267" s="109">
        <f>W267*AC267</f>
        <v>0</v>
      </c>
      <c r="AF267" s="106"/>
      <c r="AG267" s="108" t="str">
        <f>IF(AH267=0,"--",IF(AH267&lt;='db fasce di rischio'!$B$4,'db fasce di rischio'!$A$2,IF(AH267&lt;='db fasce di rischio'!$D$4,'db fasce di rischio'!$C$2,IF(AH267&lt;='db fasce di rischio'!$F$4,'db fasce di rischio'!$E$2,IF(AH267&lt;='db fasce di rischio'!$H$4,'db fasce di rischio'!$G$2,"")))))</f>
        <v>--</v>
      </c>
      <c r="AH267" s="109">
        <f>IF(MAX(AH271:AH285)&gt;(AF267*AE267),MAX(AH271:AH285),AF267*AE267)</f>
        <v>0</v>
      </c>
      <c r="AI267" s="108" t="str">
        <f>AG267</f>
        <v>--</v>
      </c>
      <c r="AJ267" s="28"/>
      <c r="AK267" s="28"/>
    </row>
    <row r="268" spans="1:37" ht="59.45" customHeight="1" x14ac:dyDescent="0.2">
      <c r="A268" s="160"/>
      <c r="B268" s="160"/>
      <c r="C268" s="268"/>
      <c r="D268" s="269"/>
      <c r="E268" s="269"/>
      <c r="F268" s="164"/>
      <c r="G268" s="164"/>
      <c r="H268" s="164"/>
      <c r="I268" s="164"/>
      <c r="J268" s="164"/>
      <c r="K268" s="164"/>
      <c r="L268" s="164"/>
      <c r="M268" s="165"/>
      <c r="N268" s="272" t="s">
        <v>1302</v>
      </c>
      <c r="O268" s="272"/>
      <c r="P268" s="272"/>
      <c r="Q268" s="160"/>
      <c r="R268" s="160"/>
      <c r="S268" s="28"/>
      <c r="T268" s="28"/>
      <c r="U268" s="28"/>
      <c r="V268" s="28"/>
      <c r="W268" s="28"/>
      <c r="X268" s="28"/>
      <c r="Y268" s="28"/>
      <c r="Z268" s="28"/>
      <c r="AA268" s="28"/>
      <c r="AB268" s="28"/>
      <c r="AC268" s="28"/>
      <c r="AD268" s="28"/>
      <c r="AE268" s="28"/>
      <c r="AF268" s="28"/>
      <c r="AG268" s="28"/>
      <c r="AH268" s="28"/>
      <c r="AI268" s="28"/>
      <c r="AJ268" s="28"/>
      <c r="AK268" s="28"/>
    </row>
    <row r="269" spans="1:37" ht="31.5" hidden="1" customHeight="1" outlineLevel="1" x14ac:dyDescent="0.2">
      <c r="A269" s="160"/>
      <c r="B269" s="160"/>
      <c r="C269" s="260" t="s">
        <v>1256</v>
      </c>
      <c r="D269" s="261"/>
      <c r="E269" s="151"/>
      <c r="F269" s="151"/>
      <c r="G269" s="151"/>
      <c r="H269" s="151"/>
      <c r="I269" s="151"/>
      <c r="J269" s="151"/>
      <c r="K269" s="150"/>
      <c r="L269" s="151"/>
      <c r="M269" s="156">
        <f>SUM(I256:I264)</f>
        <v>0</v>
      </c>
      <c r="N269" s="157"/>
      <c r="O269" s="157"/>
      <c r="P269" s="157"/>
      <c r="Q269" s="160"/>
      <c r="R269" s="160"/>
      <c r="S269" s="28"/>
      <c r="T269" s="28"/>
      <c r="U269" s="28"/>
      <c r="V269" s="28"/>
      <c r="W269" s="28"/>
      <c r="X269" s="28"/>
      <c r="Y269" s="28"/>
      <c r="Z269" s="28"/>
      <c r="AA269" s="28"/>
      <c r="AB269" s="28"/>
      <c r="AC269" s="28"/>
      <c r="AD269" s="28"/>
      <c r="AE269" s="28"/>
      <c r="AF269" s="28"/>
      <c r="AG269" s="28"/>
      <c r="AH269" s="28"/>
      <c r="AI269" s="28"/>
      <c r="AJ269" s="28"/>
      <c r="AK269" s="28"/>
    </row>
    <row r="270" spans="1:37" ht="81.95" hidden="1" customHeight="1" outlineLevel="1" x14ac:dyDescent="0.2">
      <c r="A270" s="161"/>
      <c r="B270" s="161"/>
      <c r="C270" s="22" t="s">
        <v>905</v>
      </c>
      <c r="D270" s="22" t="s">
        <v>906</v>
      </c>
      <c r="E270" s="22" t="s">
        <v>971</v>
      </c>
      <c r="F270" s="22" t="s">
        <v>970</v>
      </c>
      <c r="G270" s="262" t="s">
        <v>1299</v>
      </c>
      <c r="H270" s="263"/>
      <c r="I270" s="22" t="s">
        <v>969</v>
      </c>
      <c r="J270" s="22" t="s">
        <v>907</v>
      </c>
      <c r="K270" s="45" t="s">
        <v>972</v>
      </c>
      <c r="L270" s="45" t="s">
        <v>908</v>
      </c>
      <c r="M270" s="22" t="s">
        <v>630</v>
      </c>
      <c r="N270" s="22" t="s">
        <v>668</v>
      </c>
      <c r="O270" s="22" t="s">
        <v>669</v>
      </c>
      <c r="P270" s="22" t="s">
        <v>670</v>
      </c>
      <c r="Q270" s="161"/>
      <c r="R270" s="192" t="str">
        <f>'Val testo - PNA 2019'!$A$4</f>
        <v>Livello di interesse “esterno”(1.1)</v>
      </c>
      <c r="S270" s="192" t="str">
        <f>'Val testo - PNA 2019'!$A$12</f>
        <v>Grado di discrezionalità del decisore interno alla PA rispetto al processo (1.2)</v>
      </c>
      <c r="T270" s="192" t="str">
        <f>'Val testo - PNA 2019'!$A$20</f>
        <v>Manifestazione di eventi corruttivi o di maladministration in passato (1.3)</v>
      </c>
      <c r="U270" s="192" t="str">
        <f>'Val testo - PNA 2019'!$A$28</f>
        <v>Complessità/opacità del processo decisionale (1.4)</v>
      </c>
      <c r="V270" s="192" t="str">
        <f>'Val testo - PNA 2019'!$A$36</f>
        <v>Livello di collaborazione del responsabile del processo (1.5)</v>
      </c>
      <c r="W270" s="193" t="s">
        <v>1276</v>
      </c>
      <c r="X270" s="192" t="str">
        <f>'Val testo - PNA 2019'!$A$46</f>
        <v>Impatto organizzativo (2.1)</v>
      </c>
      <c r="Y270" s="192" t="str">
        <f>'Val testo - PNA 2019'!$A$54</f>
        <v>Impatto derivante dalla definizione dei ruoli/responsabilità (2.2)</v>
      </c>
      <c r="Z270" s="192" t="str">
        <f>'Val testo - PNA 2019'!$A$62</f>
        <v>Impatto economico (2.3)</v>
      </c>
      <c r="AA270" s="192" t="str">
        <f>'Val testo - PNA 2019'!$A$70</f>
        <v>Impatto reputazionale (2.4)</v>
      </c>
      <c r="AB270" s="192" t="str">
        <f>'Val testo - PNA 2019'!$A$78</f>
        <v>Impatto organizzativo, economico e sull'immagine (2.5)</v>
      </c>
      <c r="AC270" s="193" t="s">
        <v>1276</v>
      </c>
      <c r="AD270" s="194" t="s">
        <v>1277</v>
      </c>
      <c r="AE270" s="194" t="s">
        <v>1278</v>
      </c>
      <c r="AF270" s="174" t="s">
        <v>1382</v>
      </c>
      <c r="AG270" s="173" t="s">
        <v>1303</v>
      </c>
      <c r="AH270" s="22" t="s">
        <v>1293</v>
      </c>
      <c r="AI270" s="22" t="s">
        <v>1387</v>
      </c>
      <c r="AJ270" s="28"/>
      <c r="AK270" s="28"/>
    </row>
    <row r="271" spans="1:37" ht="21" hidden="1" outlineLevel="1" x14ac:dyDescent="0.2">
      <c r="A271" s="161"/>
      <c r="B271" s="161"/>
      <c r="C271" s="24" t="s">
        <v>30</v>
      </c>
      <c r="D271" s="24" t="s">
        <v>30</v>
      </c>
      <c r="E271" s="24" t="s">
        <v>30</v>
      </c>
      <c r="F271" s="24" t="s">
        <v>30</v>
      </c>
      <c r="G271" s="152" t="str">
        <f>AG271</f>
        <v>--</v>
      </c>
      <c r="H271" s="109">
        <f>AH271</f>
        <v>0</v>
      </c>
      <c r="I271" s="25" t="s">
        <v>30</v>
      </c>
      <c r="J271" s="31" t="s">
        <v>30</v>
      </c>
      <c r="K271" s="82"/>
      <c r="L271" s="31"/>
      <c r="M271" s="24"/>
      <c r="N271" s="24"/>
      <c r="O271" s="24"/>
      <c r="P271" s="24"/>
      <c r="Q271" s="161"/>
      <c r="R271" s="105"/>
      <c r="S271" s="106"/>
      <c r="T271" s="106"/>
      <c r="U271" s="106"/>
      <c r="V271" s="105"/>
      <c r="W271" s="107">
        <f>SUM(R271:V271)/5</f>
        <v>0</v>
      </c>
      <c r="X271" s="106"/>
      <c r="Y271" s="106"/>
      <c r="Z271" s="106"/>
      <c r="AA271" s="106"/>
      <c r="AB271" s="106"/>
      <c r="AC271" s="107">
        <f>SUM(X271:AB271)/5</f>
        <v>0</v>
      </c>
      <c r="AD271" s="108" t="str">
        <f>IF(AE271=0,"--",IF(AE271&lt;='[4]db fasce di rischio'!$B$4,'[4]db fasce di rischio'!$A$2,IF(AE271&lt;='[4]db fasce di rischio'!$D$4,'[4]db fasce di rischio'!$C$2,IF(AE271&lt;='[4]db fasce di rischio'!$F$4,'[4]db fasce di rischio'!$E$2,IF(AE271&lt;='[4]db fasce di rischio'!$H$4,'[4]db fasce di rischio'!$G$2,"")))))</f>
        <v>--</v>
      </c>
      <c r="AE271" s="109">
        <f t="shared" ref="AE271:AE285" si="85">W271*AC271</f>
        <v>0</v>
      </c>
      <c r="AF271" s="106"/>
      <c r="AG271" s="108" t="str">
        <f>IF(AH271=0,"--",IF(AH271&lt;='db fasce di rischio'!$B$4,'db fasce di rischio'!$A$2,IF(AH271&lt;='db fasce di rischio'!$D$4,'db fasce di rischio'!$C$2,IF(AH271&lt;='db fasce di rischio'!$F$4,'db fasce di rischio'!$E$2,IF(AH271&lt;='db fasce di rischio'!$H$4,'db fasce di rischio'!$G$2,"")))))</f>
        <v>--</v>
      </c>
      <c r="AH271" s="109">
        <f t="shared" ref="AH271:AH285" si="86">AF271*AE271</f>
        <v>0</v>
      </c>
      <c r="AI271" s="108" t="str">
        <f t="shared" ref="AI271:AI285" si="87">AG271</f>
        <v>--</v>
      </c>
      <c r="AJ271" s="28"/>
      <c r="AK271" s="28"/>
    </row>
    <row r="272" spans="1:37" ht="21" hidden="1" outlineLevel="1" x14ac:dyDescent="0.2">
      <c r="A272" s="161"/>
      <c r="B272" s="161"/>
      <c r="C272" s="24" t="s">
        <v>30</v>
      </c>
      <c r="D272" s="24" t="s">
        <v>30</v>
      </c>
      <c r="E272" s="24" t="s">
        <v>30</v>
      </c>
      <c r="F272" s="24" t="s">
        <v>30</v>
      </c>
      <c r="G272" s="152" t="str">
        <f t="shared" ref="G272:G285" si="88">AG272</f>
        <v>--</v>
      </c>
      <c r="H272" s="109">
        <f t="shared" ref="H272:H285" si="89">AH272</f>
        <v>0</v>
      </c>
      <c r="I272" s="25" t="s">
        <v>30</v>
      </c>
      <c r="J272" s="31" t="s">
        <v>30</v>
      </c>
      <c r="K272" s="82"/>
      <c r="L272" s="31"/>
      <c r="M272" s="24"/>
      <c r="N272" s="24"/>
      <c r="O272" s="24"/>
      <c r="P272" s="24"/>
      <c r="Q272" s="161"/>
      <c r="R272" s="105"/>
      <c r="S272" s="106"/>
      <c r="T272" s="106"/>
      <c r="U272" s="106"/>
      <c r="V272" s="105"/>
      <c r="W272" s="107">
        <f t="shared" ref="W272:W285" si="90">SUM(R272:V272)/5</f>
        <v>0</v>
      </c>
      <c r="X272" s="106"/>
      <c r="Y272" s="106"/>
      <c r="Z272" s="106"/>
      <c r="AA272" s="106"/>
      <c r="AB272" s="106"/>
      <c r="AC272" s="107">
        <f t="shared" ref="AC272:AC285" si="91">SUM(X272:AB272)/5</f>
        <v>0</v>
      </c>
      <c r="AD272" s="108" t="str">
        <f>IF(AE272=0,"--",IF(AE272&lt;='[4]db fasce di rischio'!$B$4,'[4]db fasce di rischio'!$A$2,IF(AE272&lt;='[4]db fasce di rischio'!$D$4,'[4]db fasce di rischio'!$C$2,IF(AE272&lt;='[4]db fasce di rischio'!$F$4,'[4]db fasce di rischio'!$E$2,IF(AE272&lt;='[4]db fasce di rischio'!$H$4,'[4]db fasce di rischio'!$G$2,"")))))</f>
        <v>--</v>
      </c>
      <c r="AE272" s="109">
        <f t="shared" si="85"/>
        <v>0</v>
      </c>
      <c r="AF272" s="106"/>
      <c r="AG272" s="108" t="str">
        <f>IF(AH272=0,"--",IF(AH272&lt;='db fasce di rischio'!$B$4,'db fasce di rischio'!$A$2,IF(AH272&lt;='db fasce di rischio'!$D$4,'db fasce di rischio'!$C$2,IF(AH272&lt;='db fasce di rischio'!$F$4,'db fasce di rischio'!$E$2,IF(AH272&lt;='db fasce di rischio'!$H$4,'db fasce di rischio'!$G$2,"")))))</f>
        <v>--</v>
      </c>
      <c r="AH272" s="109">
        <f t="shared" si="86"/>
        <v>0</v>
      </c>
      <c r="AI272" s="108" t="str">
        <f t="shared" si="87"/>
        <v>--</v>
      </c>
      <c r="AJ272" s="28"/>
      <c r="AK272" s="28"/>
    </row>
    <row r="273" spans="1:37" ht="21" hidden="1" outlineLevel="1" x14ac:dyDescent="0.2">
      <c r="A273" s="161"/>
      <c r="B273" s="161"/>
      <c r="C273" s="24" t="s">
        <v>30</v>
      </c>
      <c r="D273" s="24" t="s">
        <v>30</v>
      </c>
      <c r="E273" s="24" t="s">
        <v>30</v>
      </c>
      <c r="F273" s="24" t="s">
        <v>30</v>
      </c>
      <c r="G273" s="152" t="str">
        <f t="shared" si="88"/>
        <v>--</v>
      </c>
      <c r="H273" s="109">
        <f t="shared" si="89"/>
        <v>0</v>
      </c>
      <c r="I273" s="25" t="s">
        <v>30</v>
      </c>
      <c r="J273" s="31" t="s">
        <v>30</v>
      </c>
      <c r="K273" s="82"/>
      <c r="L273" s="31"/>
      <c r="M273" s="24"/>
      <c r="N273" s="24"/>
      <c r="O273" s="24"/>
      <c r="P273" s="24"/>
      <c r="Q273" s="161"/>
      <c r="R273" s="105"/>
      <c r="S273" s="106"/>
      <c r="T273" s="106"/>
      <c r="U273" s="106"/>
      <c r="V273" s="105"/>
      <c r="W273" s="107">
        <f t="shared" si="90"/>
        <v>0</v>
      </c>
      <c r="X273" s="106"/>
      <c r="Y273" s="106"/>
      <c r="Z273" s="106"/>
      <c r="AA273" s="106"/>
      <c r="AB273" s="106"/>
      <c r="AC273" s="107">
        <f t="shared" si="91"/>
        <v>0</v>
      </c>
      <c r="AD273" s="108" t="str">
        <f>IF(AE273=0,"--",IF(AE273&lt;='[4]db fasce di rischio'!$B$4,'[4]db fasce di rischio'!$A$2,IF(AE273&lt;='[4]db fasce di rischio'!$D$4,'[4]db fasce di rischio'!$C$2,IF(AE273&lt;='[4]db fasce di rischio'!$F$4,'[4]db fasce di rischio'!$E$2,IF(AE273&lt;='[4]db fasce di rischio'!$H$4,'[4]db fasce di rischio'!$G$2,"")))))</f>
        <v>--</v>
      </c>
      <c r="AE273" s="109">
        <f t="shared" si="85"/>
        <v>0</v>
      </c>
      <c r="AF273" s="106"/>
      <c r="AG273" s="108" t="str">
        <f>IF(AH273=0,"--",IF(AH273&lt;='db fasce di rischio'!$B$4,'db fasce di rischio'!$A$2,IF(AH273&lt;='db fasce di rischio'!$D$4,'db fasce di rischio'!$C$2,IF(AH273&lt;='db fasce di rischio'!$F$4,'db fasce di rischio'!$E$2,IF(AH273&lt;='db fasce di rischio'!$H$4,'db fasce di rischio'!$G$2,"")))))</f>
        <v>--</v>
      </c>
      <c r="AH273" s="109">
        <f t="shared" si="86"/>
        <v>0</v>
      </c>
      <c r="AI273" s="108" t="str">
        <f t="shared" si="87"/>
        <v>--</v>
      </c>
      <c r="AJ273" s="28"/>
      <c r="AK273" s="28"/>
    </row>
    <row r="274" spans="1:37" ht="21" hidden="1" outlineLevel="1" x14ac:dyDescent="0.2">
      <c r="A274" s="161"/>
      <c r="B274" s="161"/>
      <c r="C274" s="24" t="s">
        <v>30</v>
      </c>
      <c r="D274" s="24" t="s">
        <v>30</v>
      </c>
      <c r="E274" s="24" t="s">
        <v>30</v>
      </c>
      <c r="F274" s="24" t="s">
        <v>30</v>
      </c>
      <c r="G274" s="152" t="str">
        <f t="shared" si="88"/>
        <v>--</v>
      </c>
      <c r="H274" s="109">
        <f t="shared" si="89"/>
        <v>0</v>
      </c>
      <c r="I274" s="25" t="s">
        <v>30</v>
      </c>
      <c r="J274" s="31" t="s">
        <v>30</v>
      </c>
      <c r="K274" s="82"/>
      <c r="L274" s="31"/>
      <c r="M274" s="24"/>
      <c r="N274" s="24"/>
      <c r="O274" s="24"/>
      <c r="P274" s="24"/>
      <c r="Q274" s="161"/>
      <c r="R274" s="105"/>
      <c r="S274" s="106"/>
      <c r="T274" s="106"/>
      <c r="U274" s="106"/>
      <c r="V274" s="105"/>
      <c r="W274" s="107">
        <f t="shared" si="90"/>
        <v>0</v>
      </c>
      <c r="X274" s="106"/>
      <c r="Y274" s="106"/>
      <c r="Z274" s="106"/>
      <c r="AA274" s="106"/>
      <c r="AB274" s="106"/>
      <c r="AC274" s="107">
        <f t="shared" si="91"/>
        <v>0</v>
      </c>
      <c r="AD274" s="108" t="str">
        <f>IF(AE274=0,"--",IF(AE274&lt;='[4]db fasce di rischio'!$B$4,'[4]db fasce di rischio'!$A$2,IF(AE274&lt;='[4]db fasce di rischio'!$D$4,'[4]db fasce di rischio'!$C$2,IF(AE274&lt;='[4]db fasce di rischio'!$F$4,'[4]db fasce di rischio'!$E$2,IF(AE274&lt;='[4]db fasce di rischio'!$H$4,'[4]db fasce di rischio'!$G$2,"")))))</f>
        <v>--</v>
      </c>
      <c r="AE274" s="109">
        <f t="shared" si="85"/>
        <v>0</v>
      </c>
      <c r="AF274" s="106"/>
      <c r="AG274" s="108" t="str">
        <f>IF(AH274=0,"--",IF(AH274&lt;='db fasce di rischio'!$B$4,'db fasce di rischio'!$A$2,IF(AH274&lt;='db fasce di rischio'!$D$4,'db fasce di rischio'!$C$2,IF(AH274&lt;='db fasce di rischio'!$F$4,'db fasce di rischio'!$E$2,IF(AH274&lt;='db fasce di rischio'!$H$4,'db fasce di rischio'!$G$2,"")))))</f>
        <v>--</v>
      </c>
      <c r="AH274" s="109">
        <f t="shared" si="86"/>
        <v>0</v>
      </c>
      <c r="AI274" s="108" t="str">
        <f t="shared" si="87"/>
        <v>--</v>
      </c>
      <c r="AJ274" s="28"/>
      <c r="AK274" s="28"/>
    </row>
    <row r="275" spans="1:37" ht="21" hidden="1" outlineLevel="1" x14ac:dyDescent="0.2">
      <c r="A275" s="161"/>
      <c r="B275" s="161"/>
      <c r="C275" s="24" t="s">
        <v>30</v>
      </c>
      <c r="D275" s="24" t="s">
        <v>30</v>
      </c>
      <c r="E275" s="24" t="s">
        <v>30</v>
      </c>
      <c r="F275" s="24" t="s">
        <v>30</v>
      </c>
      <c r="G275" s="152" t="str">
        <f t="shared" si="88"/>
        <v>--</v>
      </c>
      <c r="H275" s="109">
        <f t="shared" si="89"/>
        <v>0</v>
      </c>
      <c r="I275" s="25" t="s">
        <v>30</v>
      </c>
      <c r="J275" s="31" t="s">
        <v>30</v>
      </c>
      <c r="K275" s="82"/>
      <c r="L275" s="31"/>
      <c r="M275" s="24"/>
      <c r="N275" s="24"/>
      <c r="O275" s="24"/>
      <c r="P275" s="24"/>
      <c r="Q275" s="161"/>
      <c r="R275" s="105"/>
      <c r="S275" s="106"/>
      <c r="T275" s="106"/>
      <c r="U275" s="106"/>
      <c r="V275" s="105"/>
      <c r="W275" s="107">
        <f t="shared" si="90"/>
        <v>0</v>
      </c>
      <c r="X275" s="106"/>
      <c r="Y275" s="106"/>
      <c r="Z275" s="106"/>
      <c r="AA275" s="106"/>
      <c r="AB275" s="106"/>
      <c r="AC275" s="107">
        <f t="shared" si="91"/>
        <v>0</v>
      </c>
      <c r="AD275" s="108" t="str">
        <f>IF(AE275=0,"--",IF(AE275&lt;='[4]db fasce di rischio'!$B$4,'[4]db fasce di rischio'!$A$2,IF(AE275&lt;='[4]db fasce di rischio'!$D$4,'[4]db fasce di rischio'!$C$2,IF(AE275&lt;='[4]db fasce di rischio'!$F$4,'[4]db fasce di rischio'!$E$2,IF(AE275&lt;='[4]db fasce di rischio'!$H$4,'[4]db fasce di rischio'!$G$2,"")))))</f>
        <v>--</v>
      </c>
      <c r="AE275" s="109">
        <f t="shared" si="85"/>
        <v>0</v>
      </c>
      <c r="AF275" s="106"/>
      <c r="AG275" s="108" t="str">
        <f>IF(AH275=0,"--",IF(AH275&lt;='db fasce di rischio'!$B$4,'db fasce di rischio'!$A$2,IF(AH275&lt;='db fasce di rischio'!$D$4,'db fasce di rischio'!$C$2,IF(AH275&lt;='db fasce di rischio'!$F$4,'db fasce di rischio'!$E$2,IF(AH275&lt;='db fasce di rischio'!$H$4,'db fasce di rischio'!$G$2,"")))))</f>
        <v>--</v>
      </c>
      <c r="AH275" s="109">
        <f t="shared" si="86"/>
        <v>0</v>
      </c>
      <c r="AI275" s="108" t="str">
        <f t="shared" si="87"/>
        <v>--</v>
      </c>
      <c r="AJ275" s="28"/>
      <c r="AK275" s="28"/>
    </row>
    <row r="276" spans="1:37" ht="21" hidden="1" outlineLevel="1" x14ac:dyDescent="0.2">
      <c r="A276" s="161"/>
      <c r="B276" s="161"/>
      <c r="C276" s="24" t="s">
        <v>30</v>
      </c>
      <c r="D276" s="24" t="s">
        <v>30</v>
      </c>
      <c r="E276" s="24" t="s">
        <v>30</v>
      </c>
      <c r="F276" s="24" t="s">
        <v>30</v>
      </c>
      <c r="G276" s="152" t="str">
        <f t="shared" si="88"/>
        <v>--</v>
      </c>
      <c r="H276" s="109">
        <f t="shared" si="89"/>
        <v>0</v>
      </c>
      <c r="I276" s="25" t="s">
        <v>30</v>
      </c>
      <c r="J276" s="31" t="s">
        <v>30</v>
      </c>
      <c r="K276" s="82"/>
      <c r="L276" s="31"/>
      <c r="M276" s="24"/>
      <c r="N276" s="24"/>
      <c r="O276" s="24"/>
      <c r="P276" s="24"/>
      <c r="Q276" s="161"/>
      <c r="R276" s="105"/>
      <c r="S276" s="106"/>
      <c r="T276" s="106"/>
      <c r="U276" s="106"/>
      <c r="V276" s="105"/>
      <c r="W276" s="107">
        <f t="shared" si="90"/>
        <v>0</v>
      </c>
      <c r="X276" s="106"/>
      <c r="Y276" s="106"/>
      <c r="Z276" s="106"/>
      <c r="AA276" s="106"/>
      <c r="AB276" s="106"/>
      <c r="AC276" s="107">
        <f t="shared" si="91"/>
        <v>0</v>
      </c>
      <c r="AD276" s="108" t="str">
        <f>IF(AE276=0,"--",IF(AE276&lt;='[4]db fasce di rischio'!$B$4,'[4]db fasce di rischio'!$A$2,IF(AE276&lt;='[4]db fasce di rischio'!$D$4,'[4]db fasce di rischio'!$C$2,IF(AE276&lt;='[4]db fasce di rischio'!$F$4,'[4]db fasce di rischio'!$E$2,IF(AE276&lt;='[4]db fasce di rischio'!$H$4,'[4]db fasce di rischio'!$G$2,"")))))</f>
        <v>--</v>
      </c>
      <c r="AE276" s="109">
        <f t="shared" si="85"/>
        <v>0</v>
      </c>
      <c r="AF276" s="106"/>
      <c r="AG276" s="108" t="str">
        <f>IF(AH276=0,"--",IF(AH276&lt;='db fasce di rischio'!$B$4,'db fasce di rischio'!$A$2,IF(AH276&lt;='db fasce di rischio'!$D$4,'db fasce di rischio'!$C$2,IF(AH276&lt;='db fasce di rischio'!$F$4,'db fasce di rischio'!$E$2,IF(AH276&lt;='db fasce di rischio'!$H$4,'db fasce di rischio'!$G$2,"")))))</f>
        <v>--</v>
      </c>
      <c r="AH276" s="109">
        <f t="shared" si="86"/>
        <v>0</v>
      </c>
      <c r="AI276" s="108" t="str">
        <f t="shared" si="87"/>
        <v>--</v>
      </c>
      <c r="AJ276" s="28"/>
      <c r="AK276" s="28"/>
    </row>
    <row r="277" spans="1:37" ht="21" hidden="1" outlineLevel="1" x14ac:dyDescent="0.2">
      <c r="A277" s="161"/>
      <c r="B277" s="161"/>
      <c r="C277" s="24" t="s">
        <v>30</v>
      </c>
      <c r="D277" s="24" t="s">
        <v>30</v>
      </c>
      <c r="E277" s="24" t="s">
        <v>30</v>
      </c>
      <c r="F277" s="24" t="s">
        <v>30</v>
      </c>
      <c r="G277" s="152" t="str">
        <f t="shared" si="88"/>
        <v>--</v>
      </c>
      <c r="H277" s="109">
        <f t="shared" si="89"/>
        <v>0</v>
      </c>
      <c r="I277" s="25" t="s">
        <v>30</v>
      </c>
      <c r="J277" s="31" t="s">
        <v>30</v>
      </c>
      <c r="K277" s="82"/>
      <c r="L277" s="31"/>
      <c r="M277" s="24"/>
      <c r="N277" s="24"/>
      <c r="O277" s="24"/>
      <c r="P277" s="24"/>
      <c r="Q277" s="161"/>
      <c r="R277" s="105"/>
      <c r="S277" s="106"/>
      <c r="T277" s="106"/>
      <c r="U277" s="106"/>
      <c r="V277" s="105"/>
      <c r="W277" s="107">
        <f t="shared" si="90"/>
        <v>0</v>
      </c>
      <c r="X277" s="106"/>
      <c r="Y277" s="106"/>
      <c r="Z277" s="106"/>
      <c r="AA277" s="106"/>
      <c r="AB277" s="106"/>
      <c r="AC277" s="107">
        <f t="shared" si="91"/>
        <v>0</v>
      </c>
      <c r="AD277" s="108" t="str">
        <f>IF(AE277=0,"--",IF(AE277&lt;='[4]db fasce di rischio'!$B$4,'[4]db fasce di rischio'!$A$2,IF(AE277&lt;='[4]db fasce di rischio'!$D$4,'[4]db fasce di rischio'!$C$2,IF(AE277&lt;='[4]db fasce di rischio'!$F$4,'[4]db fasce di rischio'!$E$2,IF(AE277&lt;='[4]db fasce di rischio'!$H$4,'[4]db fasce di rischio'!$G$2,"")))))</f>
        <v>--</v>
      </c>
      <c r="AE277" s="109">
        <f t="shared" si="85"/>
        <v>0</v>
      </c>
      <c r="AF277" s="106"/>
      <c r="AG277" s="108" t="str">
        <f>IF(AH277=0,"--",IF(AH277&lt;='db fasce di rischio'!$B$4,'db fasce di rischio'!$A$2,IF(AH277&lt;='db fasce di rischio'!$D$4,'db fasce di rischio'!$C$2,IF(AH277&lt;='db fasce di rischio'!$F$4,'db fasce di rischio'!$E$2,IF(AH277&lt;='db fasce di rischio'!$H$4,'db fasce di rischio'!$G$2,"")))))</f>
        <v>--</v>
      </c>
      <c r="AH277" s="109">
        <f t="shared" si="86"/>
        <v>0</v>
      </c>
      <c r="AI277" s="108" t="str">
        <f t="shared" si="87"/>
        <v>--</v>
      </c>
      <c r="AJ277" s="28"/>
      <c r="AK277" s="28"/>
    </row>
    <row r="278" spans="1:37" ht="21" hidden="1" outlineLevel="1" x14ac:dyDescent="0.2">
      <c r="A278" s="161"/>
      <c r="B278" s="161"/>
      <c r="C278" s="24" t="s">
        <v>30</v>
      </c>
      <c r="D278" s="24" t="s">
        <v>30</v>
      </c>
      <c r="E278" s="24" t="s">
        <v>30</v>
      </c>
      <c r="F278" s="24" t="s">
        <v>30</v>
      </c>
      <c r="G278" s="152" t="str">
        <f t="shared" si="88"/>
        <v>--</v>
      </c>
      <c r="H278" s="109">
        <f t="shared" si="89"/>
        <v>0</v>
      </c>
      <c r="I278" s="25" t="s">
        <v>30</v>
      </c>
      <c r="J278" s="31" t="s">
        <v>30</v>
      </c>
      <c r="K278" s="82"/>
      <c r="L278" s="31"/>
      <c r="M278" s="24"/>
      <c r="N278" s="24"/>
      <c r="O278" s="24"/>
      <c r="P278" s="24"/>
      <c r="Q278" s="161"/>
      <c r="R278" s="105"/>
      <c r="S278" s="106"/>
      <c r="T278" s="106"/>
      <c r="U278" s="106"/>
      <c r="V278" s="105"/>
      <c r="W278" s="107">
        <f t="shared" si="90"/>
        <v>0</v>
      </c>
      <c r="X278" s="106"/>
      <c r="Y278" s="106"/>
      <c r="Z278" s="106"/>
      <c r="AA278" s="106"/>
      <c r="AB278" s="106"/>
      <c r="AC278" s="107">
        <f t="shared" si="91"/>
        <v>0</v>
      </c>
      <c r="AD278" s="108" t="str">
        <f>IF(AE278=0,"--",IF(AE278&lt;='[4]db fasce di rischio'!$B$4,'[4]db fasce di rischio'!$A$2,IF(AE278&lt;='[4]db fasce di rischio'!$D$4,'[4]db fasce di rischio'!$C$2,IF(AE278&lt;='[4]db fasce di rischio'!$F$4,'[4]db fasce di rischio'!$E$2,IF(AE278&lt;='[4]db fasce di rischio'!$H$4,'[4]db fasce di rischio'!$G$2,"")))))</f>
        <v>--</v>
      </c>
      <c r="AE278" s="109">
        <f t="shared" si="85"/>
        <v>0</v>
      </c>
      <c r="AF278" s="106"/>
      <c r="AG278" s="108" t="str">
        <f>IF(AH278=0,"--",IF(AH278&lt;='db fasce di rischio'!$B$4,'db fasce di rischio'!$A$2,IF(AH278&lt;='db fasce di rischio'!$D$4,'db fasce di rischio'!$C$2,IF(AH278&lt;='db fasce di rischio'!$F$4,'db fasce di rischio'!$E$2,IF(AH278&lt;='db fasce di rischio'!$H$4,'db fasce di rischio'!$G$2,"")))))</f>
        <v>--</v>
      </c>
      <c r="AH278" s="109">
        <f t="shared" si="86"/>
        <v>0</v>
      </c>
      <c r="AI278" s="108" t="str">
        <f t="shared" si="87"/>
        <v>--</v>
      </c>
      <c r="AJ278" s="28"/>
      <c r="AK278" s="28"/>
    </row>
    <row r="279" spans="1:37" ht="21" hidden="1" outlineLevel="1" x14ac:dyDescent="0.2">
      <c r="A279" s="161"/>
      <c r="B279" s="161"/>
      <c r="C279" s="24" t="s">
        <v>30</v>
      </c>
      <c r="D279" s="24" t="s">
        <v>30</v>
      </c>
      <c r="E279" s="24" t="s">
        <v>30</v>
      </c>
      <c r="F279" s="24" t="s">
        <v>30</v>
      </c>
      <c r="G279" s="152" t="str">
        <f t="shared" si="88"/>
        <v>--</v>
      </c>
      <c r="H279" s="109">
        <f t="shared" si="89"/>
        <v>0</v>
      </c>
      <c r="I279" s="25" t="s">
        <v>30</v>
      </c>
      <c r="J279" s="31" t="s">
        <v>30</v>
      </c>
      <c r="K279" s="83"/>
      <c r="L279" s="31"/>
      <c r="M279" s="24"/>
      <c r="N279" s="24"/>
      <c r="O279" s="24"/>
      <c r="P279" s="24"/>
      <c r="Q279" s="161"/>
      <c r="R279" s="105"/>
      <c r="S279" s="106"/>
      <c r="T279" s="106"/>
      <c r="U279" s="106"/>
      <c r="V279" s="105"/>
      <c r="W279" s="107">
        <f t="shared" si="90"/>
        <v>0</v>
      </c>
      <c r="X279" s="106"/>
      <c r="Y279" s="106"/>
      <c r="Z279" s="106"/>
      <c r="AA279" s="106"/>
      <c r="AB279" s="106"/>
      <c r="AC279" s="107">
        <f t="shared" si="91"/>
        <v>0</v>
      </c>
      <c r="AD279" s="108" t="str">
        <f>IF(AE279=0,"--",IF(AE279&lt;='[4]db fasce di rischio'!$B$4,'[4]db fasce di rischio'!$A$2,IF(AE279&lt;='[4]db fasce di rischio'!$D$4,'[4]db fasce di rischio'!$C$2,IF(AE279&lt;='[4]db fasce di rischio'!$F$4,'[4]db fasce di rischio'!$E$2,IF(AE279&lt;='[4]db fasce di rischio'!$H$4,'[4]db fasce di rischio'!$G$2,"")))))</f>
        <v>--</v>
      </c>
      <c r="AE279" s="109">
        <f t="shared" si="85"/>
        <v>0</v>
      </c>
      <c r="AF279" s="106"/>
      <c r="AG279" s="108" t="str">
        <f>IF(AH279=0,"--",IF(AH279&lt;='db fasce di rischio'!$B$4,'db fasce di rischio'!$A$2,IF(AH279&lt;='db fasce di rischio'!$D$4,'db fasce di rischio'!$C$2,IF(AH279&lt;='db fasce di rischio'!$F$4,'db fasce di rischio'!$E$2,IF(AH279&lt;='db fasce di rischio'!$H$4,'db fasce di rischio'!$G$2,"")))))</f>
        <v>--</v>
      </c>
      <c r="AH279" s="109">
        <f t="shared" si="86"/>
        <v>0</v>
      </c>
      <c r="AI279" s="108" t="str">
        <f t="shared" si="87"/>
        <v>--</v>
      </c>
      <c r="AJ279" s="28"/>
      <c r="AK279" s="28"/>
    </row>
    <row r="280" spans="1:37" ht="21" hidden="1" outlineLevel="1" x14ac:dyDescent="0.2">
      <c r="A280" s="161"/>
      <c r="B280" s="161"/>
      <c r="C280" s="24" t="s">
        <v>30</v>
      </c>
      <c r="D280" s="24" t="s">
        <v>30</v>
      </c>
      <c r="E280" s="24" t="s">
        <v>30</v>
      </c>
      <c r="F280" s="24" t="s">
        <v>30</v>
      </c>
      <c r="G280" s="152" t="str">
        <f t="shared" si="88"/>
        <v>--</v>
      </c>
      <c r="H280" s="109">
        <f t="shared" si="89"/>
        <v>0</v>
      </c>
      <c r="I280" s="25" t="s">
        <v>30</v>
      </c>
      <c r="J280" s="31" t="s">
        <v>30</v>
      </c>
      <c r="K280" s="83"/>
      <c r="L280" s="31"/>
      <c r="M280" s="24"/>
      <c r="N280" s="24"/>
      <c r="O280" s="24"/>
      <c r="P280" s="24"/>
      <c r="Q280" s="161"/>
      <c r="R280" s="105"/>
      <c r="S280" s="106"/>
      <c r="T280" s="106"/>
      <c r="U280" s="106"/>
      <c r="V280" s="105"/>
      <c r="W280" s="107">
        <f t="shared" si="90"/>
        <v>0</v>
      </c>
      <c r="X280" s="106"/>
      <c r="Y280" s="106"/>
      <c r="Z280" s="106"/>
      <c r="AA280" s="106"/>
      <c r="AB280" s="106"/>
      <c r="AC280" s="107">
        <f t="shared" si="91"/>
        <v>0</v>
      </c>
      <c r="AD280" s="108" t="str">
        <f>IF(AE280=0,"--",IF(AE280&lt;='[4]db fasce di rischio'!$B$4,'[4]db fasce di rischio'!$A$2,IF(AE280&lt;='[4]db fasce di rischio'!$D$4,'[4]db fasce di rischio'!$C$2,IF(AE280&lt;='[4]db fasce di rischio'!$F$4,'[4]db fasce di rischio'!$E$2,IF(AE280&lt;='[4]db fasce di rischio'!$H$4,'[4]db fasce di rischio'!$G$2,"")))))</f>
        <v>--</v>
      </c>
      <c r="AE280" s="109">
        <f t="shared" si="85"/>
        <v>0</v>
      </c>
      <c r="AF280" s="106"/>
      <c r="AG280" s="108" t="str">
        <f>IF(AH280=0,"--",IF(AH280&lt;='db fasce di rischio'!$B$4,'db fasce di rischio'!$A$2,IF(AH280&lt;='db fasce di rischio'!$D$4,'db fasce di rischio'!$C$2,IF(AH280&lt;='db fasce di rischio'!$F$4,'db fasce di rischio'!$E$2,IF(AH280&lt;='db fasce di rischio'!$H$4,'db fasce di rischio'!$G$2,"")))))</f>
        <v>--</v>
      </c>
      <c r="AH280" s="109">
        <f t="shared" si="86"/>
        <v>0</v>
      </c>
      <c r="AI280" s="108" t="str">
        <f t="shared" si="87"/>
        <v>--</v>
      </c>
      <c r="AJ280" s="28"/>
      <c r="AK280" s="28"/>
    </row>
    <row r="281" spans="1:37" ht="21" hidden="1" outlineLevel="1" x14ac:dyDescent="0.2">
      <c r="A281" s="161"/>
      <c r="B281" s="161"/>
      <c r="C281" s="24" t="s">
        <v>30</v>
      </c>
      <c r="D281" s="24" t="s">
        <v>30</v>
      </c>
      <c r="E281" s="24" t="s">
        <v>30</v>
      </c>
      <c r="F281" s="24" t="s">
        <v>30</v>
      </c>
      <c r="G281" s="152" t="str">
        <f t="shared" si="88"/>
        <v>--</v>
      </c>
      <c r="H281" s="109">
        <f t="shared" si="89"/>
        <v>0</v>
      </c>
      <c r="I281" s="25" t="s">
        <v>30</v>
      </c>
      <c r="J281" s="31" t="s">
        <v>30</v>
      </c>
      <c r="K281" s="83"/>
      <c r="L281" s="31"/>
      <c r="M281" s="24"/>
      <c r="N281" s="24"/>
      <c r="O281" s="24"/>
      <c r="P281" s="24"/>
      <c r="Q281" s="161"/>
      <c r="R281" s="105"/>
      <c r="S281" s="106"/>
      <c r="T281" s="106"/>
      <c r="U281" s="106"/>
      <c r="V281" s="105"/>
      <c r="W281" s="107">
        <f t="shared" si="90"/>
        <v>0</v>
      </c>
      <c r="X281" s="106"/>
      <c r="Y281" s="106"/>
      <c r="Z281" s="106"/>
      <c r="AA281" s="106"/>
      <c r="AB281" s="106"/>
      <c r="AC281" s="107">
        <f t="shared" si="91"/>
        <v>0</v>
      </c>
      <c r="AD281" s="108" t="str">
        <f>IF(AE281=0,"--",IF(AE281&lt;='[4]db fasce di rischio'!$B$4,'[4]db fasce di rischio'!$A$2,IF(AE281&lt;='[4]db fasce di rischio'!$D$4,'[4]db fasce di rischio'!$C$2,IF(AE281&lt;='[4]db fasce di rischio'!$F$4,'[4]db fasce di rischio'!$E$2,IF(AE281&lt;='[4]db fasce di rischio'!$H$4,'[4]db fasce di rischio'!$G$2,"")))))</f>
        <v>--</v>
      </c>
      <c r="AE281" s="109">
        <f t="shared" si="85"/>
        <v>0</v>
      </c>
      <c r="AF281" s="106"/>
      <c r="AG281" s="108" t="str">
        <f>IF(AH281=0,"--",IF(AH281&lt;='db fasce di rischio'!$B$4,'db fasce di rischio'!$A$2,IF(AH281&lt;='db fasce di rischio'!$D$4,'db fasce di rischio'!$C$2,IF(AH281&lt;='db fasce di rischio'!$F$4,'db fasce di rischio'!$E$2,IF(AH281&lt;='db fasce di rischio'!$H$4,'db fasce di rischio'!$G$2,"")))))</f>
        <v>--</v>
      </c>
      <c r="AH281" s="109">
        <f t="shared" si="86"/>
        <v>0</v>
      </c>
      <c r="AI281" s="108" t="str">
        <f t="shared" si="87"/>
        <v>--</v>
      </c>
      <c r="AJ281" s="28"/>
      <c r="AK281" s="28"/>
    </row>
    <row r="282" spans="1:37" ht="21" hidden="1" outlineLevel="1" x14ac:dyDescent="0.2">
      <c r="A282" s="161"/>
      <c r="B282" s="161"/>
      <c r="C282" s="24" t="s">
        <v>30</v>
      </c>
      <c r="D282" s="24" t="s">
        <v>30</v>
      </c>
      <c r="E282" s="24" t="s">
        <v>30</v>
      </c>
      <c r="F282" s="24" t="s">
        <v>30</v>
      </c>
      <c r="G282" s="152" t="str">
        <f t="shared" si="88"/>
        <v>--</v>
      </c>
      <c r="H282" s="109">
        <f t="shared" si="89"/>
        <v>0</v>
      </c>
      <c r="I282" s="25" t="s">
        <v>30</v>
      </c>
      <c r="J282" s="31" t="s">
        <v>30</v>
      </c>
      <c r="K282" s="83"/>
      <c r="L282" s="31"/>
      <c r="M282" s="24"/>
      <c r="N282" s="24"/>
      <c r="O282" s="24"/>
      <c r="P282" s="24"/>
      <c r="Q282" s="161"/>
      <c r="R282" s="105"/>
      <c r="S282" s="106"/>
      <c r="T282" s="106"/>
      <c r="U282" s="106"/>
      <c r="V282" s="105"/>
      <c r="W282" s="107">
        <f t="shared" si="90"/>
        <v>0</v>
      </c>
      <c r="X282" s="106"/>
      <c r="Y282" s="106"/>
      <c r="Z282" s="106"/>
      <c r="AA282" s="106"/>
      <c r="AB282" s="106"/>
      <c r="AC282" s="107">
        <f t="shared" si="91"/>
        <v>0</v>
      </c>
      <c r="AD282" s="108" t="str">
        <f>IF(AE282=0,"--",IF(AE282&lt;='[4]db fasce di rischio'!$B$4,'[4]db fasce di rischio'!$A$2,IF(AE282&lt;='[4]db fasce di rischio'!$D$4,'[4]db fasce di rischio'!$C$2,IF(AE282&lt;='[4]db fasce di rischio'!$F$4,'[4]db fasce di rischio'!$E$2,IF(AE282&lt;='[4]db fasce di rischio'!$H$4,'[4]db fasce di rischio'!$G$2,"")))))</f>
        <v>--</v>
      </c>
      <c r="AE282" s="109">
        <f t="shared" si="85"/>
        <v>0</v>
      </c>
      <c r="AF282" s="106"/>
      <c r="AG282" s="108" t="str">
        <f>IF(AH282=0,"--",IF(AH282&lt;='db fasce di rischio'!$B$4,'db fasce di rischio'!$A$2,IF(AH282&lt;='db fasce di rischio'!$D$4,'db fasce di rischio'!$C$2,IF(AH282&lt;='db fasce di rischio'!$F$4,'db fasce di rischio'!$E$2,IF(AH282&lt;='db fasce di rischio'!$H$4,'db fasce di rischio'!$G$2,"")))))</f>
        <v>--</v>
      </c>
      <c r="AH282" s="109">
        <f t="shared" si="86"/>
        <v>0</v>
      </c>
      <c r="AI282" s="108" t="str">
        <f t="shared" si="87"/>
        <v>--</v>
      </c>
      <c r="AJ282" s="28"/>
      <c r="AK282" s="28"/>
    </row>
    <row r="283" spans="1:37" ht="21" hidden="1" outlineLevel="1" x14ac:dyDescent="0.2">
      <c r="A283" s="161"/>
      <c r="B283" s="161"/>
      <c r="C283" s="24" t="s">
        <v>30</v>
      </c>
      <c r="D283" s="24" t="s">
        <v>30</v>
      </c>
      <c r="E283" s="24" t="s">
        <v>30</v>
      </c>
      <c r="F283" s="24" t="s">
        <v>30</v>
      </c>
      <c r="G283" s="152" t="str">
        <f t="shared" si="88"/>
        <v>--</v>
      </c>
      <c r="H283" s="109">
        <f t="shared" si="89"/>
        <v>0</v>
      </c>
      <c r="I283" s="25" t="s">
        <v>30</v>
      </c>
      <c r="J283" s="31" t="s">
        <v>30</v>
      </c>
      <c r="K283" s="82"/>
      <c r="L283" s="31"/>
      <c r="M283" s="24"/>
      <c r="N283" s="24"/>
      <c r="O283" s="24"/>
      <c r="P283" s="24"/>
      <c r="Q283" s="161"/>
      <c r="R283" s="105"/>
      <c r="S283" s="106"/>
      <c r="T283" s="106"/>
      <c r="U283" s="106"/>
      <c r="V283" s="105"/>
      <c r="W283" s="107">
        <f t="shared" si="90"/>
        <v>0</v>
      </c>
      <c r="X283" s="106"/>
      <c r="Y283" s="106"/>
      <c r="Z283" s="106"/>
      <c r="AA283" s="106"/>
      <c r="AB283" s="106"/>
      <c r="AC283" s="107">
        <f t="shared" si="91"/>
        <v>0</v>
      </c>
      <c r="AD283" s="108" t="str">
        <f>IF(AE283=0,"--",IF(AE283&lt;='[4]db fasce di rischio'!$B$4,'[4]db fasce di rischio'!$A$2,IF(AE283&lt;='[4]db fasce di rischio'!$D$4,'[4]db fasce di rischio'!$C$2,IF(AE283&lt;='[4]db fasce di rischio'!$F$4,'[4]db fasce di rischio'!$E$2,IF(AE283&lt;='[4]db fasce di rischio'!$H$4,'[4]db fasce di rischio'!$G$2,"")))))</f>
        <v>--</v>
      </c>
      <c r="AE283" s="109">
        <f t="shared" si="85"/>
        <v>0</v>
      </c>
      <c r="AF283" s="106"/>
      <c r="AG283" s="108" t="str">
        <f>IF(AH283=0,"--",IF(AH283&lt;='db fasce di rischio'!$B$4,'db fasce di rischio'!$A$2,IF(AH283&lt;='db fasce di rischio'!$D$4,'db fasce di rischio'!$C$2,IF(AH283&lt;='db fasce di rischio'!$F$4,'db fasce di rischio'!$E$2,IF(AH283&lt;='db fasce di rischio'!$H$4,'db fasce di rischio'!$G$2,"")))))</f>
        <v>--</v>
      </c>
      <c r="AH283" s="109">
        <f t="shared" si="86"/>
        <v>0</v>
      </c>
      <c r="AI283" s="108" t="str">
        <f t="shared" si="87"/>
        <v>--</v>
      </c>
      <c r="AJ283" s="28"/>
      <c r="AK283" s="28"/>
    </row>
    <row r="284" spans="1:37" ht="21" hidden="1" outlineLevel="1" x14ac:dyDescent="0.2">
      <c r="A284" s="161"/>
      <c r="B284" s="161"/>
      <c r="C284" s="24" t="s">
        <v>30</v>
      </c>
      <c r="D284" s="24" t="s">
        <v>30</v>
      </c>
      <c r="E284" s="24" t="s">
        <v>30</v>
      </c>
      <c r="F284" s="24" t="s">
        <v>30</v>
      </c>
      <c r="G284" s="152" t="str">
        <f t="shared" si="88"/>
        <v>--</v>
      </c>
      <c r="H284" s="109">
        <f t="shared" si="89"/>
        <v>0</v>
      </c>
      <c r="I284" s="25" t="s">
        <v>30</v>
      </c>
      <c r="J284" s="31" t="s">
        <v>30</v>
      </c>
      <c r="K284" s="82"/>
      <c r="L284" s="31"/>
      <c r="M284" s="24"/>
      <c r="N284" s="24"/>
      <c r="O284" s="24"/>
      <c r="P284" s="26"/>
      <c r="Q284" s="161"/>
      <c r="R284" s="105"/>
      <c r="S284" s="106"/>
      <c r="T284" s="106"/>
      <c r="U284" s="106"/>
      <c r="V284" s="105"/>
      <c r="W284" s="107">
        <f t="shared" si="90"/>
        <v>0</v>
      </c>
      <c r="X284" s="106"/>
      <c r="Y284" s="106"/>
      <c r="Z284" s="106"/>
      <c r="AA284" s="106"/>
      <c r="AB284" s="106"/>
      <c r="AC284" s="107">
        <f t="shared" si="91"/>
        <v>0</v>
      </c>
      <c r="AD284" s="108" t="str">
        <f>IF(AE284=0,"--",IF(AE284&lt;='[4]db fasce di rischio'!$B$4,'[4]db fasce di rischio'!$A$2,IF(AE284&lt;='[4]db fasce di rischio'!$D$4,'[4]db fasce di rischio'!$C$2,IF(AE284&lt;='[4]db fasce di rischio'!$F$4,'[4]db fasce di rischio'!$E$2,IF(AE284&lt;='[4]db fasce di rischio'!$H$4,'[4]db fasce di rischio'!$G$2,"")))))</f>
        <v>--</v>
      </c>
      <c r="AE284" s="109">
        <f t="shared" si="85"/>
        <v>0</v>
      </c>
      <c r="AF284" s="106"/>
      <c r="AG284" s="108" t="str">
        <f>IF(AH284=0,"--",IF(AH284&lt;='db fasce di rischio'!$B$4,'db fasce di rischio'!$A$2,IF(AH284&lt;='db fasce di rischio'!$D$4,'db fasce di rischio'!$C$2,IF(AH284&lt;='db fasce di rischio'!$F$4,'db fasce di rischio'!$E$2,IF(AH284&lt;='db fasce di rischio'!$H$4,'db fasce di rischio'!$G$2,"")))))</f>
        <v>--</v>
      </c>
      <c r="AH284" s="109">
        <f t="shared" si="86"/>
        <v>0</v>
      </c>
      <c r="AI284" s="108" t="str">
        <f t="shared" si="87"/>
        <v>--</v>
      </c>
      <c r="AJ284" s="28"/>
      <c r="AK284" s="28"/>
    </row>
    <row r="285" spans="1:37" ht="21" hidden="1" outlineLevel="1" x14ac:dyDescent="0.2">
      <c r="A285" s="161"/>
      <c r="B285" s="161"/>
      <c r="C285" s="24" t="s">
        <v>30</v>
      </c>
      <c r="D285" s="24" t="s">
        <v>30</v>
      </c>
      <c r="E285" s="24" t="s">
        <v>30</v>
      </c>
      <c r="F285" s="24" t="s">
        <v>30</v>
      </c>
      <c r="G285" s="152" t="str">
        <f t="shared" si="88"/>
        <v>--</v>
      </c>
      <c r="H285" s="109">
        <f t="shared" si="89"/>
        <v>0</v>
      </c>
      <c r="I285" s="25" t="s">
        <v>30</v>
      </c>
      <c r="J285" s="31" t="s">
        <v>30</v>
      </c>
      <c r="K285" s="82"/>
      <c r="L285" s="31"/>
      <c r="M285" s="24"/>
      <c r="N285" s="24"/>
      <c r="O285" s="24"/>
      <c r="P285" s="27"/>
      <c r="Q285" s="161"/>
      <c r="R285" s="105"/>
      <c r="S285" s="106"/>
      <c r="T285" s="106"/>
      <c r="U285" s="106"/>
      <c r="V285" s="105"/>
      <c r="W285" s="107">
        <f t="shared" si="90"/>
        <v>0</v>
      </c>
      <c r="X285" s="106"/>
      <c r="Y285" s="106"/>
      <c r="Z285" s="106"/>
      <c r="AA285" s="106"/>
      <c r="AB285" s="106"/>
      <c r="AC285" s="107">
        <f t="shared" si="91"/>
        <v>0</v>
      </c>
      <c r="AD285" s="108" t="str">
        <f>IF(AE285=0,"--",IF(AE285&lt;='[4]db fasce di rischio'!$B$4,'[4]db fasce di rischio'!$A$2,IF(AE285&lt;='[4]db fasce di rischio'!$D$4,'[4]db fasce di rischio'!$C$2,IF(AE285&lt;='[4]db fasce di rischio'!$F$4,'[4]db fasce di rischio'!$E$2,IF(AE285&lt;='[4]db fasce di rischio'!$H$4,'[4]db fasce di rischio'!$G$2,"")))))</f>
        <v>--</v>
      </c>
      <c r="AE285" s="109">
        <f t="shared" si="85"/>
        <v>0</v>
      </c>
      <c r="AF285" s="106"/>
      <c r="AG285" s="108" t="str">
        <f>IF(AH285=0,"--",IF(AH285&lt;='db fasce di rischio'!$B$4,'db fasce di rischio'!$A$2,IF(AH285&lt;='db fasce di rischio'!$D$4,'db fasce di rischio'!$C$2,IF(AH285&lt;='db fasce di rischio'!$F$4,'db fasce di rischio'!$E$2,IF(AH285&lt;='db fasce di rischio'!$H$4,'db fasce di rischio'!$G$2,"")))))</f>
        <v>--</v>
      </c>
      <c r="AH285" s="109">
        <f t="shared" si="86"/>
        <v>0</v>
      </c>
      <c r="AI285" s="108" t="str">
        <f t="shared" si="87"/>
        <v>--</v>
      </c>
      <c r="AJ285" s="28"/>
      <c r="AK285" s="28"/>
    </row>
    <row r="286" spans="1:37" ht="21" collapsed="1" x14ac:dyDescent="0.2">
      <c r="A286" s="160"/>
      <c r="B286" s="160"/>
      <c r="C286" s="87"/>
      <c r="D286" s="87"/>
      <c r="E286" s="87"/>
      <c r="F286" s="87"/>
      <c r="G286" s="87"/>
      <c r="H286" s="87"/>
      <c r="I286" s="87"/>
      <c r="J286" s="87"/>
      <c r="K286" s="168"/>
      <c r="L286" s="87"/>
      <c r="M286" s="87"/>
      <c r="N286" s="87"/>
      <c r="O286" s="87"/>
      <c r="P286" s="87"/>
      <c r="Q286" s="160"/>
      <c r="R286" s="28"/>
      <c r="S286" s="28"/>
      <c r="T286" s="28"/>
      <c r="U286" s="28"/>
      <c r="V286" s="28"/>
      <c r="W286" s="28"/>
      <c r="X286" s="28"/>
      <c r="Y286" s="28"/>
      <c r="Z286" s="28"/>
      <c r="AA286" s="28"/>
      <c r="AB286" s="28"/>
      <c r="AC286" s="28"/>
      <c r="AD286" s="28"/>
      <c r="AE286" s="28"/>
      <c r="AF286" s="28"/>
      <c r="AG286" s="28"/>
      <c r="AH286" s="28"/>
      <c r="AI286" s="28"/>
      <c r="AJ286" s="28"/>
      <c r="AK286" s="28"/>
    </row>
    <row r="287" spans="1:37" ht="90.6" customHeight="1" x14ac:dyDescent="0.2">
      <c r="A287" s="29"/>
      <c r="B287" s="29"/>
      <c r="C287" s="30" t="s">
        <v>665</v>
      </c>
      <c r="D287" s="30"/>
      <c r="E287" s="28"/>
      <c r="F287" s="28"/>
      <c r="G287" s="28"/>
      <c r="H287" s="28"/>
      <c r="I287" s="28"/>
      <c r="J287" s="28"/>
      <c r="K287" s="80"/>
      <c r="L287" s="28"/>
      <c r="M287" s="28"/>
      <c r="N287" s="28"/>
      <c r="O287" s="79" t="s">
        <v>6</v>
      </c>
      <c r="P287" s="79" t="s">
        <v>666</v>
      </c>
      <c r="Q287" s="28"/>
      <c r="R287" s="192" t="str">
        <f>'Val testo - PNA 2019'!$A$4</f>
        <v>Livello di interesse “esterno”(1.1)</v>
      </c>
      <c r="S287" s="192" t="str">
        <f>'Val testo - PNA 2019'!$A$12</f>
        <v>Grado di discrezionalità del decisore interno alla PA rispetto al processo (1.2)</v>
      </c>
      <c r="T287" s="192" t="str">
        <f>'Val testo - PNA 2019'!$A$20</f>
        <v>Manifestazione di eventi corruttivi o di maladministration in passato (1.3)</v>
      </c>
      <c r="U287" s="192" t="str">
        <f>'Val testo - PNA 2019'!$A$28</f>
        <v>Complessità/opacità del processo decisionale (1.4)</v>
      </c>
      <c r="V287" s="192" t="str">
        <f>'Val testo - PNA 2019'!$A$36</f>
        <v>Livello di collaborazione del responsabile del processo (1.5)</v>
      </c>
      <c r="W287" s="193" t="s">
        <v>1276</v>
      </c>
      <c r="X287" s="192" t="str">
        <f>'Val testo - PNA 2019'!$A$46</f>
        <v>Impatto organizzativo (2.1)</v>
      </c>
      <c r="Y287" s="192" t="str">
        <f>'Val testo - PNA 2019'!$A$54</f>
        <v>Impatto derivante dalla definizione dei ruoli/responsabilità (2.2)</v>
      </c>
      <c r="Z287" s="192" t="str">
        <f>'Val testo - PNA 2019'!$A$62</f>
        <v>Impatto economico (2.3)</v>
      </c>
      <c r="AA287" s="192" t="str">
        <f>'Val testo - PNA 2019'!$A$70</f>
        <v>Impatto reputazionale (2.4)</v>
      </c>
      <c r="AB287" s="192" t="str">
        <f>'Val testo - PNA 2019'!$A$78</f>
        <v>Impatto organizzativo, economico e sull'immagine (2.5)</v>
      </c>
      <c r="AC287" s="193" t="s">
        <v>1276</v>
      </c>
      <c r="AD287" s="194" t="s">
        <v>1277</v>
      </c>
      <c r="AE287" s="194" t="s">
        <v>1278</v>
      </c>
      <c r="AF287" s="174" t="s">
        <v>1382</v>
      </c>
      <c r="AG287" s="173" t="s">
        <v>1303</v>
      </c>
      <c r="AH287" s="173" t="s">
        <v>1304</v>
      </c>
      <c r="AI287" s="175" t="s">
        <v>1387</v>
      </c>
      <c r="AJ287" s="28"/>
      <c r="AK287" s="28"/>
    </row>
    <row r="288" spans="1:37" ht="30.6" customHeight="1" x14ac:dyDescent="0.2">
      <c r="A288" s="160"/>
      <c r="B288" s="160">
        <v>14</v>
      </c>
      <c r="C288" s="265" t="s">
        <v>1257</v>
      </c>
      <c r="D288" s="266"/>
      <c r="E288" s="267"/>
      <c r="F288" s="270"/>
      <c r="G288" s="270"/>
      <c r="H288" s="270"/>
      <c r="I288" s="270"/>
      <c r="J288" s="45" t="s">
        <v>11</v>
      </c>
      <c r="K288" s="271" t="s">
        <v>3</v>
      </c>
      <c r="L288" s="271"/>
      <c r="M288" s="37"/>
      <c r="N288" s="153" t="s">
        <v>667</v>
      </c>
      <c r="O288" s="154" t="str">
        <f>IF(P288=0,"--",IF(P288&lt;='db fasce di rischio'!$B$4,'db fasce di rischio'!$A$2,IF(P288&lt;='db fasce di rischio'!$D$4,'db fasce di rischio'!$C$2,IF(P288&lt;='db fasce di rischio'!$F$4,'db fasce di rischio'!$E$2,IF(P288&lt;='db fasce di rischio'!$H$4,'db fasce di rischio'!$G$2,"")))))</f>
        <v>--</v>
      </c>
      <c r="P288" s="155">
        <f>IF(AH288=0,MAX(AH288:AH306),AH288)</f>
        <v>0</v>
      </c>
      <c r="Q288" s="160"/>
      <c r="R288" s="105"/>
      <c r="S288" s="106"/>
      <c r="T288" s="106"/>
      <c r="U288" s="106"/>
      <c r="V288" s="105"/>
      <c r="W288" s="107">
        <f>SUM(R288:V288)/5</f>
        <v>0</v>
      </c>
      <c r="X288" s="106"/>
      <c r="Y288" s="106"/>
      <c r="Z288" s="106"/>
      <c r="AA288" s="106"/>
      <c r="AB288" s="106"/>
      <c r="AC288" s="107">
        <f>SUM(X288:AB288)/5</f>
        <v>0</v>
      </c>
      <c r="AD288" s="108" t="str">
        <f>IF(AE288=0,"--",IF(AE288&lt;='[4]db fasce di rischio'!$B$4,'[4]db fasce di rischio'!$A$2,IF(AE288&lt;='[4]db fasce di rischio'!$D$4,'[4]db fasce di rischio'!$C$2,IF(AE288&lt;='[4]db fasce di rischio'!$F$4,'[4]db fasce di rischio'!$E$2,IF(AE288&lt;='[4]db fasce di rischio'!$H$4,'[4]db fasce di rischio'!$G$2,"")))))</f>
        <v>--</v>
      </c>
      <c r="AE288" s="109">
        <f>W288*AC288</f>
        <v>0</v>
      </c>
      <c r="AF288" s="106"/>
      <c r="AG288" s="108" t="str">
        <f>IF(AH288=0,"--",IF(AH288&lt;='db fasce di rischio'!$B$4,'db fasce di rischio'!$A$2,IF(AH288&lt;='db fasce di rischio'!$D$4,'db fasce di rischio'!$C$2,IF(AH288&lt;='db fasce di rischio'!$F$4,'db fasce di rischio'!$E$2,IF(AH288&lt;='db fasce di rischio'!$H$4,'db fasce di rischio'!$G$2,"")))))</f>
        <v>--</v>
      </c>
      <c r="AH288" s="109">
        <f>IF(MAX(AH292:AH306)&gt;(AF288*AE288),MAX(AH292:AH306),AF288*AE288)</f>
        <v>0</v>
      </c>
      <c r="AI288" s="108" t="str">
        <f>AG288</f>
        <v>--</v>
      </c>
      <c r="AJ288" s="28"/>
      <c r="AK288" s="28"/>
    </row>
    <row r="289" spans="1:37" ht="59.45" customHeight="1" x14ac:dyDescent="0.2">
      <c r="A289" s="160"/>
      <c r="B289" s="160"/>
      <c r="C289" s="268"/>
      <c r="D289" s="269"/>
      <c r="E289" s="269"/>
      <c r="F289" s="164"/>
      <c r="G289" s="164"/>
      <c r="H289" s="164"/>
      <c r="I289" s="164"/>
      <c r="J289" s="164"/>
      <c r="K289" s="164"/>
      <c r="L289" s="164"/>
      <c r="M289" s="165"/>
      <c r="N289" s="272" t="s">
        <v>1302</v>
      </c>
      <c r="O289" s="272"/>
      <c r="P289" s="272"/>
      <c r="Q289" s="160"/>
      <c r="R289" s="160"/>
      <c r="S289" s="28"/>
      <c r="T289" s="28"/>
      <c r="U289" s="28"/>
      <c r="V289" s="28"/>
      <c r="W289" s="28"/>
      <c r="X289" s="28"/>
      <c r="Y289" s="28"/>
      <c r="Z289" s="28"/>
      <c r="AA289" s="28"/>
      <c r="AB289" s="28"/>
      <c r="AC289" s="28"/>
      <c r="AD289" s="28"/>
      <c r="AE289" s="28"/>
      <c r="AF289" s="28"/>
      <c r="AG289" s="28"/>
      <c r="AH289" s="28"/>
      <c r="AI289" s="28"/>
      <c r="AJ289" s="28"/>
      <c r="AK289" s="28"/>
    </row>
    <row r="290" spans="1:37" ht="31.5" hidden="1" customHeight="1" outlineLevel="1" x14ac:dyDescent="0.2">
      <c r="A290" s="160"/>
      <c r="B290" s="160"/>
      <c r="C290" s="260" t="s">
        <v>1256</v>
      </c>
      <c r="D290" s="261"/>
      <c r="E290" s="151"/>
      <c r="F290" s="151"/>
      <c r="G290" s="151"/>
      <c r="H290" s="151"/>
      <c r="I290" s="151"/>
      <c r="J290" s="151"/>
      <c r="K290" s="150"/>
      <c r="L290" s="151"/>
      <c r="M290" s="156">
        <f>SUM(I277:I285)</f>
        <v>0</v>
      </c>
      <c r="N290" s="157"/>
      <c r="O290" s="157"/>
      <c r="P290" s="157"/>
      <c r="Q290" s="160"/>
      <c r="R290" s="160"/>
      <c r="S290" s="28"/>
      <c r="T290" s="28"/>
      <c r="U290" s="28"/>
      <c r="V290" s="28"/>
      <c r="W290" s="28"/>
      <c r="X290" s="28"/>
      <c r="Y290" s="28"/>
      <c r="Z290" s="28"/>
      <c r="AA290" s="28"/>
      <c r="AB290" s="28"/>
      <c r="AC290" s="28"/>
      <c r="AD290" s="28"/>
      <c r="AE290" s="28"/>
      <c r="AF290" s="28"/>
      <c r="AG290" s="28"/>
      <c r="AH290" s="28"/>
      <c r="AI290" s="28"/>
      <c r="AJ290" s="28"/>
      <c r="AK290" s="28"/>
    </row>
    <row r="291" spans="1:37" ht="81.95" hidden="1" customHeight="1" outlineLevel="1" x14ac:dyDescent="0.2">
      <c r="A291" s="161"/>
      <c r="B291" s="161"/>
      <c r="C291" s="22" t="s">
        <v>905</v>
      </c>
      <c r="D291" s="22" t="s">
        <v>906</v>
      </c>
      <c r="E291" s="22" t="s">
        <v>971</v>
      </c>
      <c r="F291" s="22" t="s">
        <v>970</v>
      </c>
      <c r="G291" s="262" t="s">
        <v>1299</v>
      </c>
      <c r="H291" s="263"/>
      <c r="I291" s="22" t="s">
        <v>969</v>
      </c>
      <c r="J291" s="22" t="s">
        <v>907</v>
      </c>
      <c r="K291" s="45" t="s">
        <v>972</v>
      </c>
      <c r="L291" s="45" t="s">
        <v>908</v>
      </c>
      <c r="M291" s="22" t="s">
        <v>630</v>
      </c>
      <c r="N291" s="22" t="s">
        <v>668</v>
      </c>
      <c r="O291" s="22" t="s">
        <v>669</v>
      </c>
      <c r="P291" s="22" t="s">
        <v>670</v>
      </c>
      <c r="Q291" s="161"/>
      <c r="R291" s="192" t="str">
        <f>'Val testo - PNA 2019'!$A$4</f>
        <v>Livello di interesse “esterno”(1.1)</v>
      </c>
      <c r="S291" s="192" t="str">
        <f>'Val testo - PNA 2019'!$A$12</f>
        <v>Grado di discrezionalità del decisore interno alla PA rispetto al processo (1.2)</v>
      </c>
      <c r="T291" s="192" t="str">
        <f>'Val testo - PNA 2019'!$A$20</f>
        <v>Manifestazione di eventi corruttivi o di maladministration in passato (1.3)</v>
      </c>
      <c r="U291" s="192" t="str">
        <f>'Val testo - PNA 2019'!$A$28</f>
        <v>Complessità/opacità del processo decisionale (1.4)</v>
      </c>
      <c r="V291" s="192" t="str">
        <f>'Val testo - PNA 2019'!$A$36</f>
        <v>Livello di collaborazione del responsabile del processo (1.5)</v>
      </c>
      <c r="W291" s="193" t="s">
        <v>1276</v>
      </c>
      <c r="X291" s="192" t="str">
        <f>'Val testo - PNA 2019'!$A$46</f>
        <v>Impatto organizzativo (2.1)</v>
      </c>
      <c r="Y291" s="192" t="str">
        <f>'Val testo - PNA 2019'!$A$54</f>
        <v>Impatto derivante dalla definizione dei ruoli/responsabilità (2.2)</v>
      </c>
      <c r="Z291" s="192" t="str">
        <f>'Val testo - PNA 2019'!$A$62</f>
        <v>Impatto economico (2.3)</v>
      </c>
      <c r="AA291" s="192" t="str">
        <f>'Val testo - PNA 2019'!$A$70</f>
        <v>Impatto reputazionale (2.4)</v>
      </c>
      <c r="AB291" s="192" t="str">
        <f>'Val testo - PNA 2019'!$A$78</f>
        <v>Impatto organizzativo, economico e sull'immagine (2.5)</v>
      </c>
      <c r="AC291" s="193" t="s">
        <v>1276</v>
      </c>
      <c r="AD291" s="194" t="s">
        <v>1277</v>
      </c>
      <c r="AE291" s="194" t="s">
        <v>1278</v>
      </c>
      <c r="AF291" s="174" t="s">
        <v>1382</v>
      </c>
      <c r="AG291" s="173" t="s">
        <v>1303</v>
      </c>
      <c r="AH291" s="22" t="s">
        <v>1293</v>
      </c>
      <c r="AI291" s="22" t="s">
        <v>1387</v>
      </c>
      <c r="AJ291" s="28"/>
      <c r="AK291" s="28"/>
    </row>
    <row r="292" spans="1:37" ht="21" hidden="1" outlineLevel="1" x14ac:dyDescent="0.2">
      <c r="A292" s="161"/>
      <c r="B292" s="161"/>
      <c r="C292" s="24" t="s">
        <v>30</v>
      </c>
      <c r="D292" s="24" t="s">
        <v>30</v>
      </c>
      <c r="E292" s="24" t="s">
        <v>30</v>
      </c>
      <c r="F292" s="24" t="s">
        <v>30</v>
      </c>
      <c r="G292" s="152" t="str">
        <f>AG292</f>
        <v>--</v>
      </c>
      <c r="H292" s="109">
        <f>AH292</f>
        <v>0</v>
      </c>
      <c r="I292" s="25" t="s">
        <v>30</v>
      </c>
      <c r="J292" s="31" t="s">
        <v>30</v>
      </c>
      <c r="K292" s="82"/>
      <c r="L292" s="31"/>
      <c r="M292" s="24"/>
      <c r="N292" s="24"/>
      <c r="O292" s="24"/>
      <c r="P292" s="24"/>
      <c r="Q292" s="161"/>
      <c r="R292" s="105"/>
      <c r="S292" s="106"/>
      <c r="T292" s="106"/>
      <c r="U292" s="106"/>
      <c r="V292" s="105"/>
      <c r="W292" s="107">
        <f>SUM(R292:V292)/5</f>
        <v>0</v>
      </c>
      <c r="X292" s="106"/>
      <c r="Y292" s="106"/>
      <c r="Z292" s="106"/>
      <c r="AA292" s="106"/>
      <c r="AB292" s="106"/>
      <c r="AC292" s="107">
        <f>SUM(X292:AB292)/5</f>
        <v>0</v>
      </c>
      <c r="AD292" s="108" t="str">
        <f>IF(AE292=0,"--",IF(AE292&lt;='[4]db fasce di rischio'!$B$4,'[4]db fasce di rischio'!$A$2,IF(AE292&lt;='[4]db fasce di rischio'!$D$4,'[4]db fasce di rischio'!$C$2,IF(AE292&lt;='[4]db fasce di rischio'!$F$4,'[4]db fasce di rischio'!$E$2,IF(AE292&lt;='[4]db fasce di rischio'!$H$4,'[4]db fasce di rischio'!$G$2,"")))))</f>
        <v>--</v>
      </c>
      <c r="AE292" s="109">
        <f t="shared" ref="AE292:AE306" si="92">W292*AC292</f>
        <v>0</v>
      </c>
      <c r="AF292" s="106"/>
      <c r="AG292" s="108" t="str">
        <f>IF(AH292=0,"--",IF(AH292&lt;='db fasce di rischio'!$B$4,'db fasce di rischio'!$A$2,IF(AH292&lt;='db fasce di rischio'!$D$4,'db fasce di rischio'!$C$2,IF(AH292&lt;='db fasce di rischio'!$F$4,'db fasce di rischio'!$E$2,IF(AH292&lt;='db fasce di rischio'!$H$4,'db fasce di rischio'!$G$2,"")))))</f>
        <v>--</v>
      </c>
      <c r="AH292" s="109">
        <f t="shared" ref="AH292:AH306" si="93">AF292*AE292</f>
        <v>0</v>
      </c>
      <c r="AI292" s="108" t="str">
        <f t="shared" ref="AI292:AI306" si="94">AG292</f>
        <v>--</v>
      </c>
      <c r="AJ292" s="28"/>
      <c r="AK292" s="28"/>
    </row>
    <row r="293" spans="1:37" ht="21" hidden="1" outlineLevel="1" x14ac:dyDescent="0.2">
      <c r="A293" s="161"/>
      <c r="B293" s="161"/>
      <c r="C293" s="24" t="s">
        <v>30</v>
      </c>
      <c r="D293" s="24" t="s">
        <v>30</v>
      </c>
      <c r="E293" s="24" t="s">
        <v>30</v>
      </c>
      <c r="F293" s="24" t="s">
        <v>30</v>
      </c>
      <c r="G293" s="152" t="str">
        <f t="shared" ref="G293:G306" si="95">AG293</f>
        <v>--</v>
      </c>
      <c r="H293" s="109">
        <f t="shared" ref="H293:H306" si="96">AH293</f>
        <v>0</v>
      </c>
      <c r="I293" s="25" t="s">
        <v>30</v>
      </c>
      <c r="J293" s="31" t="s">
        <v>30</v>
      </c>
      <c r="K293" s="82"/>
      <c r="L293" s="31"/>
      <c r="M293" s="24"/>
      <c r="N293" s="24"/>
      <c r="O293" s="24"/>
      <c r="P293" s="24"/>
      <c r="Q293" s="161"/>
      <c r="R293" s="105"/>
      <c r="S293" s="106"/>
      <c r="T293" s="106"/>
      <c r="U293" s="106"/>
      <c r="V293" s="105"/>
      <c r="W293" s="107">
        <f t="shared" ref="W293:W306" si="97">SUM(R293:V293)/5</f>
        <v>0</v>
      </c>
      <c r="X293" s="106"/>
      <c r="Y293" s="106"/>
      <c r="Z293" s="106"/>
      <c r="AA293" s="106"/>
      <c r="AB293" s="106"/>
      <c r="AC293" s="107">
        <f t="shared" ref="AC293:AC306" si="98">SUM(X293:AB293)/5</f>
        <v>0</v>
      </c>
      <c r="AD293" s="108" t="str">
        <f>IF(AE293=0,"--",IF(AE293&lt;='[4]db fasce di rischio'!$B$4,'[4]db fasce di rischio'!$A$2,IF(AE293&lt;='[4]db fasce di rischio'!$D$4,'[4]db fasce di rischio'!$C$2,IF(AE293&lt;='[4]db fasce di rischio'!$F$4,'[4]db fasce di rischio'!$E$2,IF(AE293&lt;='[4]db fasce di rischio'!$H$4,'[4]db fasce di rischio'!$G$2,"")))))</f>
        <v>--</v>
      </c>
      <c r="AE293" s="109">
        <f t="shared" si="92"/>
        <v>0</v>
      </c>
      <c r="AF293" s="106"/>
      <c r="AG293" s="108" t="str">
        <f>IF(AH293=0,"--",IF(AH293&lt;='db fasce di rischio'!$B$4,'db fasce di rischio'!$A$2,IF(AH293&lt;='db fasce di rischio'!$D$4,'db fasce di rischio'!$C$2,IF(AH293&lt;='db fasce di rischio'!$F$4,'db fasce di rischio'!$E$2,IF(AH293&lt;='db fasce di rischio'!$H$4,'db fasce di rischio'!$G$2,"")))))</f>
        <v>--</v>
      </c>
      <c r="AH293" s="109">
        <f t="shared" si="93"/>
        <v>0</v>
      </c>
      <c r="AI293" s="108" t="str">
        <f t="shared" si="94"/>
        <v>--</v>
      </c>
      <c r="AJ293" s="28"/>
      <c r="AK293" s="28"/>
    </row>
    <row r="294" spans="1:37" ht="21" hidden="1" outlineLevel="1" x14ac:dyDescent="0.2">
      <c r="A294" s="161"/>
      <c r="B294" s="161"/>
      <c r="C294" s="24" t="s">
        <v>30</v>
      </c>
      <c r="D294" s="24" t="s">
        <v>30</v>
      </c>
      <c r="E294" s="24" t="s">
        <v>30</v>
      </c>
      <c r="F294" s="24" t="s">
        <v>30</v>
      </c>
      <c r="G294" s="152" t="str">
        <f t="shared" si="95"/>
        <v>--</v>
      </c>
      <c r="H294" s="109">
        <f t="shared" si="96"/>
        <v>0</v>
      </c>
      <c r="I294" s="25" t="s">
        <v>30</v>
      </c>
      <c r="J294" s="31" t="s">
        <v>30</v>
      </c>
      <c r="K294" s="82"/>
      <c r="L294" s="31"/>
      <c r="M294" s="24"/>
      <c r="N294" s="24"/>
      <c r="O294" s="24"/>
      <c r="P294" s="24"/>
      <c r="Q294" s="161"/>
      <c r="R294" s="105"/>
      <c r="S294" s="106"/>
      <c r="T294" s="106"/>
      <c r="U294" s="106"/>
      <c r="V294" s="105"/>
      <c r="W294" s="107">
        <f t="shared" si="97"/>
        <v>0</v>
      </c>
      <c r="X294" s="106"/>
      <c r="Y294" s="106"/>
      <c r="Z294" s="106"/>
      <c r="AA294" s="106"/>
      <c r="AB294" s="106"/>
      <c r="AC294" s="107">
        <f t="shared" si="98"/>
        <v>0</v>
      </c>
      <c r="AD294" s="108" t="str">
        <f>IF(AE294=0,"--",IF(AE294&lt;='[4]db fasce di rischio'!$B$4,'[4]db fasce di rischio'!$A$2,IF(AE294&lt;='[4]db fasce di rischio'!$D$4,'[4]db fasce di rischio'!$C$2,IF(AE294&lt;='[4]db fasce di rischio'!$F$4,'[4]db fasce di rischio'!$E$2,IF(AE294&lt;='[4]db fasce di rischio'!$H$4,'[4]db fasce di rischio'!$G$2,"")))))</f>
        <v>--</v>
      </c>
      <c r="AE294" s="109">
        <f t="shared" si="92"/>
        <v>0</v>
      </c>
      <c r="AF294" s="106"/>
      <c r="AG294" s="108" t="str">
        <f>IF(AH294=0,"--",IF(AH294&lt;='db fasce di rischio'!$B$4,'db fasce di rischio'!$A$2,IF(AH294&lt;='db fasce di rischio'!$D$4,'db fasce di rischio'!$C$2,IF(AH294&lt;='db fasce di rischio'!$F$4,'db fasce di rischio'!$E$2,IF(AH294&lt;='db fasce di rischio'!$H$4,'db fasce di rischio'!$G$2,"")))))</f>
        <v>--</v>
      </c>
      <c r="AH294" s="109">
        <f t="shared" si="93"/>
        <v>0</v>
      </c>
      <c r="AI294" s="108" t="str">
        <f t="shared" si="94"/>
        <v>--</v>
      </c>
      <c r="AJ294" s="28"/>
      <c r="AK294" s="28"/>
    </row>
    <row r="295" spans="1:37" ht="21" hidden="1" outlineLevel="1" x14ac:dyDescent="0.2">
      <c r="A295" s="161"/>
      <c r="B295" s="161"/>
      <c r="C295" s="24" t="s">
        <v>30</v>
      </c>
      <c r="D295" s="24" t="s">
        <v>30</v>
      </c>
      <c r="E295" s="24" t="s">
        <v>30</v>
      </c>
      <c r="F295" s="24" t="s">
        <v>30</v>
      </c>
      <c r="G295" s="152" t="str">
        <f t="shared" si="95"/>
        <v>--</v>
      </c>
      <c r="H295" s="109">
        <f t="shared" si="96"/>
        <v>0</v>
      </c>
      <c r="I295" s="25" t="s">
        <v>30</v>
      </c>
      <c r="J295" s="31" t="s">
        <v>30</v>
      </c>
      <c r="K295" s="82"/>
      <c r="L295" s="31"/>
      <c r="M295" s="24"/>
      <c r="N295" s="24"/>
      <c r="O295" s="24"/>
      <c r="P295" s="24"/>
      <c r="Q295" s="161"/>
      <c r="R295" s="105"/>
      <c r="S295" s="106"/>
      <c r="T295" s="106"/>
      <c r="U295" s="106"/>
      <c r="V295" s="105"/>
      <c r="W295" s="107">
        <f t="shared" si="97"/>
        <v>0</v>
      </c>
      <c r="X295" s="106"/>
      <c r="Y295" s="106"/>
      <c r="Z295" s="106"/>
      <c r="AA295" s="106"/>
      <c r="AB295" s="106"/>
      <c r="AC295" s="107">
        <f t="shared" si="98"/>
        <v>0</v>
      </c>
      <c r="AD295" s="108" t="str">
        <f>IF(AE295=0,"--",IF(AE295&lt;='[4]db fasce di rischio'!$B$4,'[4]db fasce di rischio'!$A$2,IF(AE295&lt;='[4]db fasce di rischio'!$D$4,'[4]db fasce di rischio'!$C$2,IF(AE295&lt;='[4]db fasce di rischio'!$F$4,'[4]db fasce di rischio'!$E$2,IF(AE295&lt;='[4]db fasce di rischio'!$H$4,'[4]db fasce di rischio'!$G$2,"")))))</f>
        <v>--</v>
      </c>
      <c r="AE295" s="109">
        <f t="shared" si="92"/>
        <v>0</v>
      </c>
      <c r="AF295" s="106"/>
      <c r="AG295" s="108" t="str">
        <f>IF(AH295=0,"--",IF(AH295&lt;='db fasce di rischio'!$B$4,'db fasce di rischio'!$A$2,IF(AH295&lt;='db fasce di rischio'!$D$4,'db fasce di rischio'!$C$2,IF(AH295&lt;='db fasce di rischio'!$F$4,'db fasce di rischio'!$E$2,IF(AH295&lt;='db fasce di rischio'!$H$4,'db fasce di rischio'!$G$2,"")))))</f>
        <v>--</v>
      </c>
      <c r="AH295" s="109">
        <f t="shared" si="93"/>
        <v>0</v>
      </c>
      <c r="AI295" s="108" t="str">
        <f t="shared" si="94"/>
        <v>--</v>
      </c>
      <c r="AJ295" s="28"/>
      <c r="AK295" s="28"/>
    </row>
    <row r="296" spans="1:37" ht="21" hidden="1" outlineLevel="1" x14ac:dyDescent="0.2">
      <c r="A296" s="161"/>
      <c r="B296" s="161"/>
      <c r="C296" s="24" t="s">
        <v>30</v>
      </c>
      <c r="D296" s="24" t="s">
        <v>30</v>
      </c>
      <c r="E296" s="24" t="s">
        <v>30</v>
      </c>
      <c r="F296" s="24" t="s">
        <v>30</v>
      </c>
      <c r="G296" s="152" t="str">
        <f t="shared" si="95"/>
        <v>--</v>
      </c>
      <c r="H296" s="109">
        <f t="shared" si="96"/>
        <v>0</v>
      </c>
      <c r="I296" s="25" t="s">
        <v>30</v>
      </c>
      <c r="J296" s="31" t="s">
        <v>30</v>
      </c>
      <c r="K296" s="82"/>
      <c r="L296" s="31"/>
      <c r="M296" s="24"/>
      <c r="N296" s="24"/>
      <c r="O296" s="24"/>
      <c r="P296" s="24"/>
      <c r="Q296" s="161"/>
      <c r="R296" s="105"/>
      <c r="S296" s="106"/>
      <c r="T296" s="106"/>
      <c r="U296" s="106"/>
      <c r="V296" s="105"/>
      <c r="W296" s="107">
        <f t="shared" si="97"/>
        <v>0</v>
      </c>
      <c r="X296" s="106"/>
      <c r="Y296" s="106"/>
      <c r="Z296" s="106"/>
      <c r="AA296" s="106"/>
      <c r="AB296" s="106"/>
      <c r="AC296" s="107">
        <f t="shared" si="98"/>
        <v>0</v>
      </c>
      <c r="AD296" s="108" t="str">
        <f>IF(AE296=0,"--",IF(AE296&lt;='[4]db fasce di rischio'!$B$4,'[4]db fasce di rischio'!$A$2,IF(AE296&lt;='[4]db fasce di rischio'!$D$4,'[4]db fasce di rischio'!$C$2,IF(AE296&lt;='[4]db fasce di rischio'!$F$4,'[4]db fasce di rischio'!$E$2,IF(AE296&lt;='[4]db fasce di rischio'!$H$4,'[4]db fasce di rischio'!$G$2,"")))))</f>
        <v>--</v>
      </c>
      <c r="AE296" s="109">
        <f t="shared" si="92"/>
        <v>0</v>
      </c>
      <c r="AF296" s="106"/>
      <c r="AG296" s="108" t="str">
        <f>IF(AH296=0,"--",IF(AH296&lt;='db fasce di rischio'!$B$4,'db fasce di rischio'!$A$2,IF(AH296&lt;='db fasce di rischio'!$D$4,'db fasce di rischio'!$C$2,IF(AH296&lt;='db fasce di rischio'!$F$4,'db fasce di rischio'!$E$2,IF(AH296&lt;='db fasce di rischio'!$H$4,'db fasce di rischio'!$G$2,"")))))</f>
        <v>--</v>
      </c>
      <c r="AH296" s="109">
        <f t="shared" si="93"/>
        <v>0</v>
      </c>
      <c r="AI296" s="108" t="str">
        <f t="shared" si="94"/>
        <v>--</v>
      </c>
      <c r="AJ296" s="28"/>
      <c r="AK296" s="28"/>
    </row>
    <row r="297" spans="1:37" ht="21" hidden="1" outlineLevel="1" x14ac:dyDescent="0.2">
      <c r="A297" s="161"/>
      <c r="B297" s="161"/>
      <c r="C297" s="24" t="s">
        <v>30</v>
      </c>
      <c r="D297" s="24" t="s">
        <v>30</v>
      </c>
      <c r="E297" s="24" t="s">
        <v>30</v>
      </c>
      <c r="F297" s="24" t="s">
        <v>30</v>
      </c>
      <c r="G297" s="152" t="str">
        <f t="shared" si="95"/>
        <v>--</v>
      </c>
      <c r="H297" s="109">
        <f t="shared" si="96"/>
        <v>0</v>
      </c>
      <c r="I297" s="25" t="s">
        <v>30</v>
      </c>
      <c r="J297" s="31" t="s">
        <v>30</v>
      </c>
      <c r="K297" s="82"/>
      <c r="L297" s="31"/>
      <c r="M297" s="24"/>
      <c r="N297" s="24"/>
      <c r="O297" s="24"/>
      <c r="P297" s="24"/>
      <c r="Q297" s="161"/>
      <c r="R297" s="105"/>
      <c r="S297" s="106"/>
      <c r="T297" s="106"/>
      <c r="U297" s="106"/>
      <c r="V297" s="105"/>
      <c r="W297" s="107">
        <f t="shared" si="97"/>
        <v>0</v>
      </c>
      <c r="X297" s="106"/>
      <c r="Y297" s="106"/>
      <c r="Z297" s="106"/>
      <c r="AA297" s="106"/>
      <c r="AB297" s="106"/>
      <c r="AC297" s="107">
        <f t="shared" si="98"/>
        <v>0</v>
      </c>
      <c r="AD297" s="108" t="str">
        <f>IF(AE297=0,"--",IF(AE297&lt;='[4]db fasce di rischio'!$B$4,'[4]db fasce di rischio'!$A$2,IF(AE297&lt;='[4]db fasce di rischio'!$D$4,'[4]db fasce di rischio'!$C$2,IF(AE297&lt;='[4]db fasce di rischio'!$F$4,'[4]db fasce di rischio'!$E$2,IF(AE297&lt;='[4]db fasce di rischio'!$H$4,'[4]db fasce di rischio'!$G$2,"")))))</f>
        <v>--</v>
      </c>
      <c r="AE297" s="109">
        <f t="shared" si="92"/>
        <v>0</v>
      </c>
      <c r="AF297" s="106"/>
      <c r="AG297" s="108" t="str">
        <f>IF(AH297=0,"--",IF(AH297&lt;='db fasce di rischio'!$B$4,'db fasce di rischio'!$A$2,IF(AH297&lt;='db fasce di rischio'!$D$4,'db fasce di rischio'!$C$2,IF(AH297&lt;='db fasce di rischio'!$F$4,'db fasce di rischio'!$E$2,IF(AH297&lt;='db fasce di rischio'!$H$4,'db fasce di rischio'!$G$2,"")))))</f>
        <v>--</v>
      </c>
      <c r="AH297" s="109">
        <f t="shared" si="93"/>
        <v>0</v>
      </c>
      <c r="AI297" s="108" t="str">
        <f t="shared" si="94"/>
        <v>--</v>
      </c>
      <c r="AJ297" s="28"/>
      <c r="AK297" s="28"/>
    </row>
    <row r="298" spans="1:37" ht="21" hidden="1" outlineLevel="1" x14ac:dyDescent="0.2">
      <c r="A298" s="161"/>
      <c r="B298" s="161"/>
      <c r="C298" s="24" t="s">
        <v>30</v>
      </c>
      <c r="D298" s="24" t="s">
        <v>30</v>
      </c>
      <c r="E298" s="24" t="s">
        <v>30</v>
      </c>
      <c r="F298" s="24" t="s">
        <v>30</v>
      </c>
      <c r="G298" s="152" t="str">
        <f t="shared" si="95"/>
        <v>--</v>
      </c>
      <c r="H298" s="109">
        <f t="shared" si="96"/>
        <v>0</v>
      </c>
      <c r="I298" s="25" t="s">
        <v>30</v>
      </c>
      <c r="J298" s="31" t="s">
        <v>30</v>
      </c>
      <c r="K298" s="82"/>
      <c r="L298" s="31"/>
      <c r="M298" s="24"/>
      <c r="N298" s="24"/>
      <c r="O298" s="24"/>
      <c r="P298" s="24"/>
      <c r="Q298" s="161"/>
      <c r="R298" s="105"/>
      <c r="S298" s="106"/>
      <c r="T298" s="106"/>
      <c r="U298" s="106"/>
      <c r="V298" s="105"/>
      <c r="W298" s="107">
        <f t="shared" si="97"/>
        <v>0</v>
      </c>
      <c r="X298" s="106"/>
      <c r="Y298" s="106"/>
      <c r="Z298" s="106"/>
      <c r="AA298" s="106"/>
      <c r="AB298" s="106"/>
      <c r="AC298" s="107">
        <f t="shared" si="98"/>
        <v>0</v>
      </c>
      <c r="AD298" s="108" t="str">
        <f>IF(AE298=0,"--",IF(AE298&lt;='[4]db fasce di rischio'!$B$4,'[4]db fasce di rischio'!$A$2,IF(AE298&lt;='[4]db fasce di rischio'!$D$4,'[4]db fasce di rischio'!$C$2,IF(AE298&lt;='[4]db fasce di rischio'!$F$4,'[4]db fasce di rischio'!$E$2,IF(AE298&lt;='[4]db fasce di rischio'!$H$4,'[4]db fasce di rischio'!$G$2,"")))))</f>
        <v>--</v>
      </c>
      <c r="AE298" s="109">
        <f t="shared" si="92"/>
        <v>0</v>
      </c>
      <c r="AF298" s="106"/>
      <c r="AG298" s="108" t="str">
        <f>IF(AH298=0,"--",IF(AH298&lt;='db fasce di rischio'!$B$4,'db fasce di rischio'!$A$2,IF(AH298&lt;='db fasce di rischio'!$D$4,'db fasce di rischio'!$C$2,IF(AH298&lt;='db fasce di rischio'!$F$4,'db fasce di rischio'!$E$2,IF(AH298&lt;='db fasce di rischio'!$H$4,'db fasce di rischio'!$G$2,"")))))</f>
        <v>--</v>
      </c>
      <c r="AH298" s="109">
        <f t="shared" si="93"/>
        <v>0</v>
      </c>
      <c r="AI298" s="108" t="str">
        <f t="shared" si="94"/>
        <v>--</v>
      </c>
      <c r="AJ298" s="28"/>
      <c r="AK298" s="28"/>
    </row>
    <row r="299" spans="1:37" ht="21" hidden="1" outlineLevel="1" x14ac:dyDescent="0.2">
      <c r="A299" s="161"/>
      <c r="B299" s="161"/>
      <c r="C299" s="24" t="s">
        <v>30</v>
      </c>
      <c r="D299" s="24" t="s">
        <v>30</v>
      </c>
      <c r="E299" s="24" t="s">
        <v>30</v>
      </c>
      <c r="F299" s="24" t="s">
        <v>30</v>
      </c>
      <c r="G299" s="152" t="str">
        <f t="shared" si="95"/>
        <v>--</v>
      </c>
      <c r="H299" s="109">
        <f t="shared" si="96"/>
        <v>0</v>
      </c>
      <c r="I299" s="25" t="s">
        <v>30</v>
      </c>
      <c r="J299" s="31" t="s">
        <v>30</v>
      </c>
      <c r="K299" s="82"/>
      <c r="L299" s="31"/>
      <c r="M299" s="24"/>
      <c r="N299" s="24"/>
      <c r="O299" s="24"/>
      <c r="P299" s="24"/>
      <c r="Q299" s="161"/>
      <c r="R299" s="105"/>
      <c r="S299" s="106"/>
      <c r="T299" s="106"/>
      <c r="U299" s="106"/>
      <c r="V299" s="105"/>
      <c r="W299" s="107">
        <f t="shared" si="97"/>
        <v>0</v>
      </c>
      <c r="X299" s="106"/>
      <c r="Y299" s="106"/>
      <c r="Z299" s="106"/>
      <c r="AA299" s="106"/>
      <c r="AB299" s="106"/>
      <c r="AC299" s="107">
        <f t="shared" si="98"/>
        <v>0</v>
      </c>
      <c r="AD299" s="108" t="str">
        <f>IF(AE299=0,"--",IF(AE299&lt;='[4]db fasce di rischio'!$B$4,'[4]db fasce di rischio'!$A$2,IF(AE299&lt;='[4]db fasce di rischio'!$D$4,'[4]db fasce di rischio'!$C$2,IF(AE299&lt;='[4]db fasce di rischio'!$F$4,'[4]db fasce di rischio'!$E$2,IF(AE299&lt;='[4]db fasce di rischio'!$H$4,'[4]db fasce di rischio'!$G$2,"")))))</f>
        <v>--</v>
      </c>
      <c r="AE299" s="109">
        <f t="shared" si="92"/>
        <v>0</v>
      </c>
      <c r="AF299" s="106"/>
      <c r="AG299" s="108" t="str">
        <f>IF(AH299=0,"--",IF(AH299&lt;='db fasce di rischio'!$B$4,'db fasce di rischio'!$A$2,IF(AH299&lt;='db fasce di rischio'!$D$4,'db fasce di rischio'!$C$2,IF(AH299&lt;='db fasce di rischio'!$F$4,'db fasce di rischio'!$E$2,IF(AH299&lt;='db fasce di rischio'!$H$4,'db fasce di rischio'!$G$2,"")))))</f>
        <v>--</v>
      </c>
      <c r="AH299" s="109">
        <f t="shared" si="93"/>
        <v>0</v>
      </c>
      <c r="AI299" s="108" t="str">
        <f t="shared" si="94"/>
        <v>--</v>
      </c>
      <c r="AJ299" s="28"/>
      <c r="AK299" s="28"/>
    </row>
    <row r="300" spans="1:37" ht="21" hidden="1" outlineLevel="1" x14ac:dyDescent="0.2">
      <c r="A300" s="161"/>
      <c r="B300" s="161"/>
      <c r="C300" s="24" t="s">
        <v>30</v>
      </c>
      <c r="D300" s="24" t="s">
        <v>30</v>
      </c>
      <c r="E300" s="24" t="s">
        <v>30</v>
      </c>
      <c r="F300" s="24" t="s">
        <v>30</v>
      </c>
      <c r="G300" s="152" t="str">
        <f t="shared" si="95"/>
        <v>--</v>
      </c>
      <c r="H300" s="109">
        <f t="shared" si="96"/>
        <v>0</v>
      </c>
      <c r="I300" s="25" t="s">
        <v>30</v>
      </c>
      <c r="J300" s="31" t="s">
        <v>30</v>
      </c>
      <c r="K300" s="83"/>
      <c r="L300" s="31"/>
      <c r="M300" s="24"/>
      <c r="N300" s="24"/>
      <c r="O300" s="24"/>
      <c r="P300" s="24"/>
      <c r="Q300" s="161"/>
      <c r="R300" s="105"/>
      <c r="S300" s="106"/>
      <c r="T300" s="106"/>
      <c r="U300" s="106"/>
      <c r="V300" s="105"/>
      <c r="W300" s="107">
        <f t="shared" si="97"/>
        <v>0</v>
      </c>
      <c r="X300" s="106"/>
      <c r="Y300" s="106"/>
      <c r="Z300" s="106"/>
      <c r="AA300" s="106"/>
      <c r="AB300" s="106"/>
      <c r="AC300" s="107">
        <f t="shared" si="98"/>
        <v>0</v>
      </c>
      <c r="AD300" s="108" t="str">
        <f>IF(AE300=0,"--",IF(AE300&lt;='[4]db fasce di rischio'!$B$4,'[4]db fasce di rischio'!$A$2,IF(AE300&lt;='[4]db fasce di rischio'!$D$4,'[4]db fasce di rischio'!$C$2,IF(AE300&lt;='[4]db fasce di rischio'!$F$4,'[4]db fasce di rischio'!$E$2,IF(AE300&lt;='[4]db fasce di rischio'!$H$4,'[4]db fasce di rischio'!$G$2,"")))))</f>
        <v>--</v>
      </c>
      <c r="AE300" s="109">
        <f t="shared" si="92"/>
        <v>0</v>
      </c>
      <c r="AF300" s="106"/>
      <c r="AG300" s="108" t="str">
        <f>IF(AH300=0,"--",IF(AH300&lt;='db fasce di rischio'!$B$4,'db fasce di rischio'!$A$2,IF(AH300&lt;='db fasce di rischio'!$D$4,'db fasce di rischio'!$C$2,IF(AH300&lt;='db fasce di rischio'!$F$4,'db fasce di rischio'!$E$2,IF(AH300&lt;='db fasce di rischio'!$H$4,'db fasce di rischio'!$G$2,"")))))</f>
        <v>--</v>
      </c>
      <c r="AH300" s="109">
        <f t="shared" si="93"/>
        <v>0</v>
      </c>
      <c r="AI300" s="108" t="str">
        <f t="shared" si="94"/>
        <v>--</v>
      </c>
      <c r="AJ300" s="28"/>
      <c r="AK300" s="28"/>
    </row>
    <row r="301" spans="1:37" ht="21" hidden="1" outlineLevel="1" x14ac:dyDescent="0.2">
      <c r="A301" s="161"/>
      <c r="B301" s="161"/>
      <c r="C301" s="24" t="s">
        <v>30</v>
      </c>
      <c r="D301" s="24" t="s">
        <v>30</v>
      </c>
      <c r="E301" s="24" t="s">
        <v>30</v>
      </c>
      <c r="F301" s="24" t="s">
        <v>30</v>
      </c>
      <c r="G301" s="152" t="str">
        <f t="shared" si="95"/>
        <v>--</v>
      </c>
      <c r="H301" s="109">
        <f t="shared" si="96"/>
        <v>0</v>
      </c>
      <c r="I301" s="25" t="s">
        <v>30</v>
      </c>
      <c r="J301" s="31" t="s">
        <v>30</v>
      </c>
      <c r="K301" s="83"/>
      <c r="L301" s="31"/>
      <c r="M301" s="24"/>
      <c r="N301" s="24"/>
      <c r="O301" s="24"/>
      <c r="P301" s="24"/>
      <c r="Q301" s="161"/>
      <c r="R301" s="105"/>
      <c r="S301" s="106"/>
      <c r="T301" s="106"/>
      <c r="U301" s="106"/>
      <c r="V301" s="105"/>
      <c r="W301" s="107">
        <f t="shared" si="97"/>
        <v>0</v>
      </c>
      <c r="X301" s="106"/>
      <c r="Y301" s="106"/>
      <c r="Z301" s="106"/>
      <c r="AA301" s="106"/>
      <c r="AB301" s="106"/>
      <c r="AC301" s="107">
        <f t="shared" si="98"/>
        <v>0</v>
      </c>
      <c r="AD301" s="108" t="str">
        <f>IF(AE301=0,"--",IF(AE301&lt;='[4]db fasce di rischio'!$B$4,'[4]db fasce di rischio'!$A$2,IF(AE301&lt;='[4]db fasce di rischio'!$D$4,'[4]db fasce di rischio'!$C$2,IF(AE301&lt;='[4]db fasce di rischio'!$F$4,'[4]db fasce di rischio'!$E$2,IF(AE301&lt;='[4]db fasce di rischio'!$H$4,'[4]db fasce di rischio'!$G$2,"")))))</f>
        <v>--</v>
      </c>
      <c r="AE301" s="109">
        <f t="shared" si="92"/>
        <v>0</v>
      </c>
      <c r="AF301" s="106"/>
      <c r="AG301" s="108" t="str">
        <f>IF(AH301=0,"--",IF(AH301&lt;='db fasce di rischio'!$B$4,'db fasce di rischio'!$A$2,IF(AH301&lt;='db fasce di rischio'!$D$4,'db fasce di rischio'!$C$2,IF(AH301&lt;='db fasce di rischio'!$F$4,'db fasce di rischio'!$E$2,IF(AH301&lt;='db fasce di rischio'!$H$4,'db fasce di rischio'!$G$2,"")))))</f>
        <v>--</v>
      </c>
      <c r="AH301" s="109">
        <f t="shared" si="93"/>
        <v>0</v>
      </c>
      <c r="AI301" s="108" t="str">
        <f t="shared" si="94"/>
        <v>--</v>
      </c>
      <c r="AJ301" s="28"/>
      <c r="AK301" s="28"/>
    </row>
    <row r="302" spans="1:37" ht="21" hidden="1" outlineLevel="1" x14ac:dyDescent="0.2">
      <c r="A302" s="161"/>
      <c r="B302" s="161"/>
      <c r="C302" s="24" t="s">
        <v>30</v>
      </c>
      <c r="D302" s="24" t="s">
        <v>30</v>
      </c>
      <c r="E302" s="24" t="s">
        <v>30</v>
      </c>
      <c r="F302" s="24" t="s">
        <v>30</v>
      </c>
      <c r="G302" s="152" t="str">
        <f t="shared" si="95"/>
        <v>--</v>
      </c>
      <c r="H302" s="109">
        <f t="shared" si="96"/>
        <v>0</v>
      </c>
      <c r="I302" s="25" t="s">
        <v>30</v>
      </c>
      <c r="J302" s="31" t="s">
        <v>30</v>
      </c>
      <c r="K302" s="83"/>
      <c r="L302" s="31"/>
      <c r="M302" s="24"/>
      <c r="N302" s="24"/>
      <c r="O302" s="24"/>
      <c r="P302" s="24"/>
      <c r="Q302" s="161"/>
      <c r="R302" s="105"/>
      <c r="S302" s="106"/>
      <c r="T302" s="106"/>
      <c r="U302" s="106"/>
      <c r="V302" s="105"/>
      <c r="W302" s="107">
        <f t="shared" si="97"/>
        <v>0</v>
      </c>
      <c r="X302" s="106"/>
      <c r="Y302" s="106"/>
      <c r="Z302" s="106"/>
      <c r="AA302" s="106"/>
      <c r="AB302" s="106"/>
      <c r="AC302" s="107">
        <f t="shared" si="98"/>
        <v>0</v>
      </c>
      <c r="AD302" s="108" t="str">
        <f>IF(AE302=0,"--",IF(AE302&lt;='[4]db fasce di rischio'!$B$4,'[4]db fasce di rischio'!$A$2,IF(AE302&lt;='[4]db fasce di rischio'!$D$4,'[4]db fasce di rischio'!$C$2,IF(AE302&lt;='[4]db fasce di rischio'!$F$4,'[4]db fasce di rischio'!$E$2,IF(AE302&lt;='[4]db fasce di rischio'!$H$4,'[4]db fasce di rischio'!$G$2,"")))))</f>
        <v>--</v>
      </c>
      <c r="AE302" s="109">
        <f t="shared" si="92"/>
        <v>0</v>
      </c>
      <c r="AF302" s="106"/>
      <c r="AG302" s="108" t="str">
        <f>IF(AH302=0,"--",IF(AH302&lt;='db fasce di rischio'!$B$4,'db fasce di rischio'!$A$2,IF(AH302&lt;='db fasce di rischio'!$D$4,'db fasce di rischio'!$C$2,IF(AH302&lt;='db fasce di rischio'!$F$4,'db fasce di rischio'!$E$2,IF(AH302&lt;='db fasce di rischio'!$H$4,'db fasce di rischio'!$G$2,"")))))</f>
        <v>--</v>
      </c>
      <c r="AH302" s="109">
        <f t="shared" si="93"/>
        <v>0</v>
      </c>
      <c r="AI302" s="108" t="str">
        <f t="shared" si="94"/>
        <v>--</v>
      </c>
      <c r="AJ302" s="28"/>
      <c r="AK302" s="28"/>
    </row>
    <row r="303" spans="1:37" ht="21" hidden="1" outlineLevel="1" x14ac:dyDescent="0.2">
      <c r="A303" s="161"/>
      <c r="B303" s="161"/>
      <c r="C303" s="24" t="s">
        <v>30</v>
      </c>
      <c r="D303" s="24" t="s">
        <v>30</v>
      </c>
      <c r="E303" s="24" t="s">
        <v>30</v>
      </c>
      <c r="F303" s="24" t="s">
        <v>30</v>
      </c>
      <c r="G303" s="152" t="str">
        <f t="shared" si="95"/>
        <v>--</v>
      </c>
      <c r="H303" s="109">
        <f t="shared" si="96"/>
        <v>0</v>
      </c>
      <c r="I303" s="25" t="s">
        <v>30</v>
      </c>
      <c r="J303" s="31" t="s">
        <v>30</v>
      </c>
      <c r="K303" s="83"/>
      <c r="L303" s="31"/>
      <c r="M303" s="24"/>
      <c r="N303" s="24"/>
      <c r="O303" s="24"/>
      <c r="P303" s="24"/>
      <c r="Q303" s="161"/>
      <c r="R303" s="105"/>
      <c r="S303" s="106"/>
      <c r="T303" s="106"/>
      <c r="U303" s="106"/>
      <c r="V303" s="105"/>
      <c r="W303" s="107">
        <f t="shared" si="97"/>
        <v>0</v>
      </c>
      <c r="X303" s="106"/>
      <c r="Y303" s="106"/>
      <c r="Z303" s="106"/>
      <c r="AA303" s="106"/>
      <c r="AB303" s="106"/>
      <c r="AC303" s="107">
        <f t="shared" si="98"/>
        <v>0</v>
      </c>
      <c r="AD303" s="108" t="str">
        <f>IF(AE303=0,"--",IF(AE303&lt;='[4]db fasce di rischio'!$B$4,'[4]db fasce di rischio'!$A$2,IF(AE303&lt;='[4]db fasce di rischio'!$D$4,'[4]db fasce di rischio'!$C$2,IF(AE303&lt;='[4]db fasce di rischio'!$F$4,'[4]db fasce di rischio'!$E$2,IF(AE303&lt;='[4]db fasce di rischio'!$H$4,'[4]db fasce di rischio'!$G$2,"")))))</f>
        <v>--</v>
      </c>
      <c r="AE303" s="109">
        <f t="shared" si="92"/>
        <v>0</v>
      </c>
      <c r="AF303" s="106"/>
      <c r="AG303" s="108" t="str">
        <f>IF(AH303=0,"--",IF(AH303&lt;='db fasce di rischio'!$B$4,'db fasce di rischio'!$A$2,IF(AH303&lt;='db fasce di rischio'!$D$4,'db fasce di rischio'!$C$2,IF(AH303&lt;='db fasce di rischio'!$F$4,'db fasce di rischio'!$E$2,IF(AH303&lt;='db fasce di rischio'!$H$4,'db fasce di rischio'!$G$2,"")))))</f>
        <v>--</v>
      </c>
      <c r="AH303" s="109">
        <f t="shared" si="93"/>
        <v>0</v>
      </c>
      <c r="AI303" s="108" t="str">
        <f t="shared" si="94"/>
        <v>--</v>
      </c>
      <c r="AJ303" s="28"/>
      <c r="AK303" s="28"/>
    </row>
    <row r="304" spans="1:37" ht="21" hidden="1" outlineLevel="1" x14ac:dyDescent="0.2">
      <c r="A304" s="161"/>
      <c r="B304" s="161"/>
      <c r="C304" s="24" t="s">
        <v>30</v>
      </c>
      <c r="D304" s="24" t="s">
        <v>30</v>
      </c>
      <c r="E304" s="24" t="s">
        <v>30</v>
      </c>
      <c r="F304" s="24" t="s">
        <v>30</v>
      </c>
      <c r="G304" s="152" t="str">
        <f t="shared" si="95"/>
        <v>--</v>
      </c>
      <c r="H304" s="109">
        <f t="shared" si="96"/>
        <v>0</v>
      </c>
      <c r="I304" s="25" t="s">
        <v>30</v>
      </c>
      <c r="J304" s="31" t="s">
        <v>30</v>
      </c>
      <c r="K304" s="82"/>
      <c r="L304" s="31"/>
      <c r="M304" s="24"/>
      <c r="N304" s="24"/>
      <c r="O304" s="24"/>
      <c r="P304" s="24"/>
      <c r="Q304" s="161"/>
      <c r="R304" s="105"/>
      <c r="S304" s="106"/>
      <c r="T304" s="106"/>
      <c r="U304" s="106"/>
      <c r="V304" s="105"/>
      <c r="W304" s="107">
        <f t="shared" si="97"/>
        <v>0</v>
      </c>
      <c r="X304" s="106"/>
      <c r="Y304" s="106"/>
      <c r="Z304" s="106"/>
      <c r="AA304" s="106"/>
      <c r="AB304" s="106"/>
      <c r="AC304" s="107">
        <f t="shared" si="98"/>
        <v>0</v>
      </c>
      <c r="AD304" s="108" t="str">
        <f>IF(AE304=0,"--",IF(AE304&lt;='[4]db fasce di rischio'!$B$4,'[4]db fasce di rischio'!$A$2,IF(AE304&lt;='[4]db fasce di rischio'!$D$4,'[4]db fasce di rischio'!$C$2,IF(AE304&lt;='[4]db fasce di rischio'!$F$4,'[4]db fasce di rischio'!$E$2,IF(AE304&lt;='[4]db fasce di rischio'!$H$4,'[4]db fasce di rischio'!$G$2,"")))))</f>
        <v>--</v>
      </c>
      <c r="AE304" s="109">
        <f t="shared" si="92"/>
        <v>0</v>
      </c>
      <c r="AF304" s="106"/>
      <c r="AG304" s="108" t="str">
        <f>IF(AH304=0,"--",IF(AH304&lt;='db fasce di rischio'!$B$4,'db fasce di rischio'!$A$2,IF(AH304&lt;='db fasce di rischio'!$D$4,'db fasce di rischio'!$C$2,IF(AH304&lt;='db fasce di rischio'!$F$4,'db fasce di rischio'!$E$2,IF(AH304&lt;='db fasce di rischio'!$H$4,'db fasce di rischio'!$G$2,"")))))</f>
        <v>--</v>
      </c>
      <c r="AH304" s="109">
        <f t="shared" si="93"/>
        <v>0</v>
      </c>
      <c r="AI304" s="108" t="str">
        <f t="shared" si="94"/>
        <v>--</v>
      </c>
      <c r="AJ304" s="28"/>
      <c r="AK304" s="28"/>
    </row>
    <row r="305" spans="1:37" ht="21" hidden="1" outlineLevel="1" x14ac:dyDescent="0.2">
      <c r="A305" s="161"/>
      <c r="B305" s="161"/>
      <c r="C305" s="24" t="s">
        <v>30</v>
      </c>
      <c r="D305" s="24" t="s">
        <v>30</v>
      </c>
      <c r="E305" s="24" t="s">
        <v>30</v>
      </c>
      <c r="F305" s="24" t="s">
        <v>30</v>
      </c>
      <c r="G305" s="152" t="str">
        <f t="shared" si="95"/>
        <v>--</v>
      </c>
      <c r="H305" s="109">
        <f t="shared" si="96"/>
        <v>0</v>
      </c>
      <c r="I305" s="25" t="s">
        <v>30</v>
      </c>
      <c r="J305" s="31" t="s">
        <v>30</v>
      </c>
      <c r="K305" s="82"/>
      <c r="L305" s="31"/>
      <c r="M305" s="24"/>
      <c r="N305" s="24"/>
      <c r="O305" s="24"/>
      <c r="P305" s="26"/>
      <c r="Q305" s="161"/>
      <c r="R305" s="105"/>
      <c r="S305" s="106"/>
      <c r="T305" s="106"/>
      <c r="U305" s="106"/>
      <c r="V305" s="105"/>
      <c r="W305" s="107">
        <f t="shared" si="97"/>
        <v>0</v>
      </c>
      <c r="X305" s="106"/>
      <c r="Y305" s="106"/>
      <c r="Z305" s="106"/>
      <c r="AA305" s="106"/>
      <c r="AB305" s="106"/>
      <c r="AC305" s="107">
        <f t="shared" si="98"/>
        <v>0</v>
      </c>
      <c r="AD305" s="108" t="str">
        <f>IF(AE305=0,"--",IF(AE305&lt;='[4]db fasce di rischio'!$B$4,'[4]db fasce di rischio'!$A$2,IF(AE305&lt;='[4]db fasce di rischio'!$D$4,'[4]db fasce di rischio'!$C$2,IF(AE305&lt;='[4]db fasce di rischio'!$F$4,'[4]db fasce di rischio'!$E$2,IF(AE305&lt;='[4]db fasce di rischio'!$H$4,'[4]db fasce di rischio'!$G$2,"")))))</f>
        <v>--</v>
      </c>
      <c r="AE305" s="109">
        <f t="shared" si="92"/>
        <v>0</v>
      </c>
      <c r="AF305" s="106"/>
      <c r="AG305" s="108" t="str">
        <f>IF(AH305=0,"--",IF(AH305&lt;='db fasce di rischio'!$B$4,'db fasce di rischio'!$A$2,IF(AH305&lt;='db fasce di rischio'!$D$4,'db fasce di rischio'!$C$2,IF(AH305&lt;='db fasce di rischio'!$F$4,'db fasce di rischio'!$E$2,IF(AH305&lt;='db fasce di rischio'!$H$4,'db fasce di rischio'!$G$2,"")))))</f>
        <v>--</v>
      </c>
      <c r="AH305" s="109">
        <f t="shared" si="93"/>
        <v>0</v>
      </c>
      <c r="AI305" s="108" t="str">
        <f t="shared" si="94"/>
        <v>--</v>
      </c>
      <c r="AJ305" s="28"/>
      <c r="AK305" s="28"/>
    </row>
    <row r="306" spans="1:37" ht="21" hidden="1" outlineLevel="1" x14ac:dyDescent="0.2">
      <c r="A306" s="161"/>
      <c r="B306" s="161"/>
      <c r="C306" s="24" t="s">
        <v>30</v>
      </c>
      <c r="D306" s="24" t="s">
        <v>30</v>
      </c>
      <c r="E306" s="24" t="s">
        <v>30</v>
      </c>
      <c r="F306" s="24" t="s">
        <v>30</v>
      </c>
      <c r="G306" s="152" t="str">
        <f t="shared" si="95"/>
        <v>--</v>
      </c>
      <c r="H306" s="109">
        <f t="shared" si="96"/>
        <v>0</v>
      </c>
      <c r="I306" s="25" t="s">
        <v>30</v>
      </c>
      <c r="J306" s="31" t="s">
        <v>30</v>
      </c>
      <c r="K306" s="82"/>
      <c r="L306" s="31"/>
      <c r="M306" s="24"/>
      <c r="N306" s="24"/>
      <c r="O306" s="24"/>
      <c r="P306" s="27"/>
      <c r="Q306" s="161"/>
      <c r="R306" s="105"/>
      <c r="S306" s="106"/>
      <c r="T306" s="106"/>
      <c r="U306" s="106"/>
      <c r="V306" s="105"/>
      <c r="W306" s="107">
        <f t="shared" si="97"/>
        <v>0</v>
      </c>
      <c r="X306" s="106"/>
      <c r="Y306" s="106"/>
      <c r="Z306" s="106"/>
      <c r="AA306" s="106"/>
      <c r="AB306" s="106"/>
      <c r="AC306" s="107">
        <f t="shared" si="98"/>
        <v>0</v>
      </c>
      <c r="AD306" s="108" t="str">
        <f>IF(AE306=0,"--",IF(AE306&lt;='[4]db fasce di rischio'!$B$4,'[4]db fasce di rischio'!$A$2,IF(AE306&lt;='[4]db fasce di rischio'!$D$4,'[4]db fasce di rischio'!$C$2,IF(AE306&lt;='[4]db fasce di rischio'!$F$4,'[4]db fasce di rischio'!$E$2,IF(AE306&lt;='[4]db fasce di rischio'!$H$4,'[4]db fasce di rischio'!$G$2,"")))))</f>
        <v>--</v>
      </c>
      <c r="AE306" s="109">
        <f t="shared" si="92"/>
        <v>0</v>
      </c>
      <c r="AF306" s="106"/>
      <c r="AG306" s="108" t="str">
        <f>IF(AH306=0,"--",IF(AH306&lt;='db fasce di rischio'!$B$4,'db fasce di rischio'!$A$2,IF(AH306&lt;='db fasce di rischio'!$D$4,'db fasce di rischio'!$C$2,IF(AH306&lt;='db fasce di rischio'!$F$4,'db fasce di rischio'!$E$2,IF(AH306&lt;='db fasce di rischio'!$H$4,'db fasce di rischio'!$G$2,"")))))</f>
        <v>--</v>
      </c>
      <c r="AH306" s="109">
        <f t="shared" si="93"/>
        <v>0</v>
      </c>
      <c r="AI306" s="108" t="str">
        <f t="shared" si="94"/>
        <v>--</v>
      </c>
      <c r="AJ306" s="28"/>
      <c r="AK306" s="28"/>
    </row>
    <row r="307" spans="1:37" ht="21" collapsed="1" x14ac:dyDescent="0.2">
      <c r="A307" s="160"/>
      <c r="B307" s="160"/>
      <c r="C307" s="87"/>
      <c r="D307" s="87"/>
      <c r="E307" s="87"/>
      <c r="F307" s="87"/>
      <c r="G307" s="87"/>
      <c r="H307" s="87"/>
      <c r="I307" s="87"/>
      <c r="J307" s="87"/>
      <c r="K307" s="168"/>
      <c r="L307" s="87"/>
      <c r="M307" s="87"/>
      <c r="N307" s="87"/>
      <c r="O307" s="87"/>
      <c r="P307" s="87"/>
      <c r="Q307" s="160"/>
      <c r="R307" s="28"/>
      <c r="S307" s="28"/>
      <c r="T307" s="28"/>
      <c r="U307" s="28"/>
      <c r="V307" s="28"/>
      <c r="W307" s="28"/>
      <c r="X307" s="28"/>
      <c r="Y307" s="28"/>
      <c r="Z307" s="28"/>
      <c r="AA307" s="28"/>
      <c r="AB307" s="28"/>
      <c r="AC307" s="28"/>
      <c r="AD307" s="28"/>
      <c r="AE307" s="28"/>
      <c r="AF307" s="28"/>
      <c r="AG307" s="28"/>
      <c r="AH307" s="28"/>
      <c r="AI307" s="28"/>
      <c r="AJ307" s="28"/>
      <c r="AK307" s="28"/>
    </row>
    <row r="308" spans="1:37" ht="90.6" customHeight="1" x14ac:dyDescent="0.2">
      <c r="A308" s="29"/>
      <c r="B308" s="29"/>
      <c r="C308" s="30" t="s">
        <v>665</v>
      </c>
      <c r="D308" s="30"/>
      <c r="E308" s="28"/>
      <c r="F308" s="28"/>
      <c r="G308" s="28"/>
      <c r="H308" s="28"/>
      <c r="I308" s="28"/>
      <c r="J308" s="28"/>
      <c r="K308" s="80"/>
      <c r="L308" s="28"/>
      <c r="M308" s="28"/>
      <c r="N308" s="28"/>
      <c r="O308" s="79" t="s">
        <v>6</v>
      </c>
      <c r="P308" s="79" t="s">
        <v>666</v>
      </c>
      <c r="Q308" s="28"/>
      <c r="R308" s="192" t="str">
        <f>'Val testo - PNA 2019'!$A$4</f>
        <v>Livello di interesse “esterno”(1.1)</v>
      </c>
      <c r="S308" s="192" t="str">
        <f>'Val testo - PNA 2019'!$A$12</f>
        <v>Grado di discrezionalità del decisore interno alla PA rispetto al processo (1.2)</v>
      </c>
      <c r="T308" s="192" t="str">
        <f>'Val testo - PNA 2019'!$A$20</f>
        <v>Manifestazione di eventi corruttivi o di maladministration in passato (1.3)</v>
      </c>
      <c r="U308" s="192" t="str">
        <f>'Val testo - PNA 2019'!$A$28</f>
        <v>Complessità/opacità del processo decisionale (1.4)</v>
      </c>
      <c r="V308" s="192" t="str">
        <f>'Val testo - PNA 2019'!$A$36</f>
        <v>Livello di collaborazione del responsabile del processo (1.5)</v>
      </c>
      <c r="W308" s="193" t="s">
        <v>1276</v>
      </c>
      <c r="X308" s="192" t="str">
        <f>'Val testo - PNA 2019'!$A$46</f>
        <v>Impatto organizzativo (2.1)</v>
      </c>
      <c r="Y308" s="192" t="str">
        <f>'Val testo - PNA 2019'!$A$54</f>
        <v>Impatto derivante dalla definizione dei ruoli/responsabilità (2.2)</v>
      </c>
      <c r="Z308" s="192" t="str">
        <f>'Val testo - PNA 2019'!$A$62</f>
        <v>Impatto economico (2.3)</v>
      </c>
      <c r="AA308" s="192" t="str">
        <f>'Val testo - PNA 2019'!$A$70</f>
        <v>Impatto reputazionale (2.4)</v>
      </c>
      <c r="AB308" s="192" t="str">
        <f>'Val testo - PNA 2019'!$A$78</f>
        <v>Impatto organizzativo, economico e sull'immagine (2.5)</v>
      </c>
      <c r="AC308" s="193" t="s">
        <v>1276</v>
      </c>
      <c r="AD308" s="194" t="s">
        <v>1277</v>
      </c>
      <c r="AE308" s="194" t="s">
        <v>1278</v>
      </c>
      <c r="AF308" s="174" t="s">
        <v>1382</v>
      </c>
      <c r="AG308" s="173" t="s">
        <v>1303</v>
      </c>
      <c r="AH308" s="173" t="s">
        <v>1304</v>
      </c>
      <c r="AI308" s="175" t="s">
        <v>1387</v>
      </c>
      <c r="AJ308" s="28"/>
      <c r="AK308" s="28"/>
    </row>
    <row r="309" spans="1:37" ht="30.6" customHeight="1" x14ac:dyDescent="0.2">
      <c r="A309" s="160"/>
      <c r="B309" s="160">
        <v>15</v>
      </c>
      <c r="C309" s="265" t="s">
        <v>1257</v>
      </c>
      <c r="D309" s="266"/>
      <c r="E309" s="267"/>
      <c r="F309" s="270"/>
      <c r="G309" s="270"/>
      <c r="H309" s="270"/>
      <c r="I309" s="270"/>
      <c r="J309" s="45" t="s">
        <v>11</v>
      </c>
      <c r="K309" s="271" t="s">
        <v>3</v>
      </c>
      <c r="L309" s="271"/>
      <c r="M309" s="37"/>
      <c r="N309" s="153" t="s">
        <v>667</v>
      </c>
      <c r="O309" s="154" t="str">
        <f>IF(P309=0,"--",IF(P309&lt;='db fasce di rischio'!$B$4,'db fasce di rischio'!$A$2,IF(P309&lt;='db fasce di rischio'!$D$4,'db fasce di rischio'!$C$2,IF(P309&lt;='db fasce di rischio'!$F$4,'db fasce di rischio'!$E$2,IF(P309&lt;='db fasce di rischio'!$H$4,'db fasce di rischio'!$G$2,"")))))</f>
        <v>--</v>
      </c>
      <c r="P309" s="155">
        <f>IF(AH309=0,MAX(AH309:AH327),AH309)</f>
        <v>0</v>
      </c>
      <c r="Q309" s="160"/>
      <c r="R309" s="105"/>
      <c r="S309" s="106"/>
      <c r="T309" s="106"/>
      <c r="U309" s="106"/>
      <c r="V309" s="105"/>
      <c r="W309" s="107">
        <f>SUM(R309:V309)/5</f>
        <v>0</v>
      </c>
      <c r="X309" s="106"/>
      <c r="Y309" s="106"/>
      <c r="Z309" s="106"/>
      <c r="AA309" s="106"/>
      <c r="AB309" s="106"/>
      <c r="AC309" s="107">
        <f>SUM(X309:AB309)/5</f>
        <v>0</v>
      </c>
      <c r="AD309" s="108" t="str">
        <f>IF(AE309=0,"--",IF(AE309&lt;='[4]db fasce di rischio'!$B$4,'[4]db fasce di rischio'!$A$2,IF(AE309&lt;='[4]db fasce di rischio'!$D$4,'[4]db fasce di rischio'!$C$2,IF(AE309&lt;='[4]db fasce di rischio'!$F$4,'[4]db fasce di rischio'!$E$2,IF(AE309&lt;='[4]db fasce di rischio'!$H$4,'[4]db fasce di rischio'!$G$2,"")))))</f>
        <v>--</v>
      </c>
      <c r="AE309" s="109">
        <f>W309*AC309</f>
        <v>0</v>
      </c>
      <c r="AF309" s="106"/>
      <c r="AG309" s="108" t="str">
        <f>IF(AH309=0,"--",IF(AH309&lt;='db fasce di rischio'!$B$4,'db fasce di rischio'!$A$2,IF(AH309&lt;='db fasce di rischio'!$D$4,'db fasce di rischio'!$C$2,IF(AH309&lt;='db fasce di rischio'!$F$4,'db fasce di rischio'!$E$2,IF(AH309&lt;='db fasce di rischio'!$H$4,'db fasce di rischio'!$G$2,"")))))</f>
        <v>--</v>
      </c>
      <c r="AH309" s="109">
        <f>IF(MAX(AH313:AH327)&gt;(AF309*AE309),MAX(AH313:AH327),AF309*AE309)</f>
        <v>0</v>
      </c>
      <c r="AI309" s="108" t="str">
        <f>AG309</f>
        <v>--</v>
      </c>
      <c r="AJ309" s="28"/>
      <c r="AK309" s="28"/>
    </row>
    <row r="310" spans="1:37" ht="59.45" customHeight="1" x14ac:dyDescent="0.2">
      <c r="A310" s="160"/>
      <c r="B310" s="160"/>
      <c r="C310" s="268"/>
      <c r="D310" s="269"/>
      <c r="E310" s="269"/>
      <c r="F310" s="164"/>
      <c r="G310" s="164"/>
      <c r="H310" s="164"/>
      <c r="I310" s="164"/>
      <c r="J310" s="164"/>
      <c r="K310" s="164"/>
      <c r="L310" s="164"/>
      <c r="M310" s="165"/>
      <c r="N310" s="272" t="s">
        <v>1302</v>
      </c>
      <c r="O310" s="272"/>
      <c r="P310" s="272"/>
      <c r="Q310" s="160"/>
      <c r="R310" s="160"/>
      <c r="S310" s="28"/>
      <c r="T310" s="28"/>
      <c r="U310" s="28"/>
      <c r="V310" s="28"/>
      <c r="W310" s="28"/>
      <c r="X310" s="28"/>
      <c r="Y310" s="28"/>
      <c r="Z310" s="28"/>
      <c r="AA310" s="28"/>
      <c r="AB310" s="28"/>
      <c r="AC310" s="28"/>
      <c r="AD310" s="28"/>
      <c r="AE310" s="28"/>
      <c r="AF310" s="28"/>
      <c r="AG310" s="28"/>
      <c r="AH310" s="28"/>
      <c r="AI310" s="28"/>
      <c r="AJ310" s="28"/>
      <c r="AK310" s="28"/>
    </row>
    <row r="311" spans="1:37" ht="31.5" hidden="1" customHeight="1" outlineLevel="1" x14ac:dyDescent="0.2">
      <c r="A311" s="160"/>
      <c r="B311" s="160"/>
      <c r="C311" s="260" t="s">
        <v>1256</v>
      </c>
      <c r="D311" s="261"/>
      <c r="E311" s="151"/>
      <c r="F311" s="151"/>
      <c r="G311" s="151"/>
      <c r="H311" s="151"/>
      <c r="I311" s="151"/>
      <c r="J311" s="151"/>
      <c r="K311" s="150"/>
      <c r="L311" s="151"/>
      <c r="M311" s="156">
        <f>SUM(I298:I306)</f>
        <v>0</v>
      </c>
      <c r="N311" s="157"/>
      <c r="O311" s="157"/>
      <c r="P311" s="157"/>
      <c r="Q311" s="160"/>
      <c r="R311" s="160"/>
      <c r="S311" s="28"/>
      <c r="T311" s="28"/>
      <c r="U311" s="28"/>
      <c r="V311" s="28"/>
      <c r="W311" s="28"/>
      <c r="X311" s="28"/>
      <c r="Y311" s="28"/>
      <c r="Z311" s="28"/>
      <c r="AA311" s="28"/>
      <c r="AB311" s="28"/>
      <c r="AC311" s="28"/>
      <c r="AD311" s="28"/>
      <c r="AE311" s="28"/>
      <c r="AF311" s="28"/>
      <c r="AG311" s="28"/>
      <c r="AH311" s="28"/>
      <c r="AI311" s="28"/>
      <c r="AJ311" s="28"/>
      <c r="AK311" s="28"/>
    </row>
    <row r="312" spans="1:37" ht="81.95" hidden="1" customHeight="1" outlineLevel="1" x14ac:dyDescent="0.2">
      <c r="A312" s="161"/>
      <c r="B312" s="161"/>
      <c r="C312" s="22" t="s">
        <v>905</v>
      </c>
      <c r="D312" s="22" t="s">
        <v>906</v>
      </c>
      <c r="E312" s="22" t="s">
        <v>971</v>
      </c>
      <c r="F312" s="22" t="s">
        <v>970</v>
      </c>
      <c r="G312" s="262" t="s">
        <v>1299</v>
      </c>
      <c r="H312" s="263"/>
      <c r="I312" s="22" t="s">
        <v>969</v>
      </c>
      <c r="J312" s="22" t="s">
        <v>907</v>
      </c>
      <c r="K312" s="45" t="s">
        <v>972</v>
      </c>
      <c r="L312" s="45" t="s">
        <v>908</v>
      </c>
      <c r="M312" s="22" t="s">
        <v>630</v>
      </c>
      <c r="N312" s="22" t="s">
        <v>668</v>
      </c>
      <c r="O312" s="22" t="s">
        <v>669</v>
      </c>
      <c r="P312" s="22" t="s">
        <v>670</v>
      </c>
      <c r="Q312" s="161"/>
      <c r="R312" s="192" t="str">
        <f>'Val testo - PNA 2019'!$A$4</f>
        <v>Livello di interesse “esterno”(1.1)</v>
      </c>
      <c r="S312" s="192" t="str">
        <f>'Val testo - PNA 2019'!$A$12</f>
        <v>Grado di discrezionalità del decisore interno alla PA rispetto al processo (1.2)</v>
      </c>
      <c r="T312" s="192" t="str">
        <f>'Val testo - PNA 2019'!$A$20</f>
        <v>Manifestazione di eventi corruttivi o di maladministration in passato (1.3)</v>
      </c>
      <c r="U312" s="192" t="str">
        <f>'Val testo - PNA 2019'!$A$28</f>
        <v>Complessità/opacità del processo decisionale (1.4)</v>
      </c>
      <c r="V312" s="192" t="str">
        <f>'Val testo - PNA 2019'!$A$36</f>
        <v>Livello di collaborazione del responsabile del processo (1.5)</v>
      </c>
      <c r="W312" s="193" t="s">
        <v>1276</v>
      </c>
      <c r="X312" s="192" t="str">
        <f>'Val testo - PNA 2019'!$A$46</f>
        <v>Impatto organizzativo (2.1)</v>
      </c>
      <c r="Y312" s="192" t="str">
        <f>'Val testo - PNA 2019'!$A$54</f>
        <v>Impatto derivante dalla definizione dei ruoli/responsabilità (2.2)</v>
      </c>
      <c r="Z312" s="192" t="str">
        <f>'Val testo - PNA 2019'!$A$62</f>
        <v>Impatto economico (2.3)</v>
      </c>
      <c r="AA312" s="192" t="str">
        <f>'Val testo - PNA 2019'!$A$70</f>
        <v>Impatto reputazionale (2.4)</v>
      </c>
      <c r="AB312" s="192" t="str">
        <f>'Val testo - PNA 2019'!$A$78</f>
        <v>Impatto organizzativo, economico e sull'immagine (2.5)</v>
      </c>
      <c r="AC312" s="193" t="s">
        <v>1276</v>
      </c>
      <c r="AD312" s="194" t="s">
        <v>1277</v>
      </c>
      <c r="AE312" s="194" t="s">
        <v>1278</v>
      </c>
      <c r="AF312" s="174" t="s">
        <v>1382</v>
      </c>
      <c r="AG312" s="173" t="s">
        <v>1303</v>
      </c>
      <c r="AH312" s="22" t="s">
        <v>1293</v>
      </c>
      <c r="AI312" s="22" t="s">
        <v>1387</v>
      </c>
      <c r="AJ312" s="28"/>
      <c r="AK312" s="28"/>
    </row>
    <row r="313" spans="1:37" ht="21" hidden="1" outlineLevel="1" x14ac:dyDescent="0.2">
      <c r="A313" s="161"/>
      <c r="B313" s="161"/>
      <c r="C313" s="24" t="s">
        <v>30</v>
      </c>
      <c r="D313" s="24" t="s">
        <v>30</v>
      </c>
      <c r="E313" s="24" t="s">
        <v>30</v>
      </c>
      <c r="F313" s="24" t="s">
        <v>30</v>
      </c>
      <c r="G313" s="152" t="str">
        <f>AG313</f>
        <v>--</v>
      </c>
      <c r="H313" s="109">
        <f>AH313</f>
        <v>0</v>
      </c>
      <c r="I313" s="25" t="s">
        <v>30</v>
      </c>
      <c r="J313" s="31" t="s">
        <v>30</v>
      </c>
      <c r="K313" s="82"/>
      <c r="L313" s="31"/>
      <c r="M313" s="24"/>
      <c r="N313" s="24"/>
      <c r="O313" s="24"/>
      <c r="P313" s="24"/>
      <c r="Q313" s="161"/>
      <c r="R313" s="105"/>
      <c r="S313" s="106"/>
      <c r="T313" s="106"/>
      <c r="U313" s="106"/>
      <c r="V313" s="105"/>
      <c r="W313" s="107">
        <f>SUM(R313:V313)/5</f>
        <v>0</v>
      </c>
      <c r="X313" s="106"/>
      <c r="Y313" s="106"/>
      <c r="Z313" s="106"/>
      <c r="AA313" s="106"/>
      <c r="AB313" s="106"/>
      <c r="AC313" s="107">
        <f>SUM(X313:AB313)/5</f>
        <v>0</v>
      </c>
      <c r="AD313" s="108" t="str">
        <f>IF(AE313=0,"--",IF(AE313&lt;='[4]db fasce di rischio'!$B$4,'[4]db fasce di rischio'!$A$2,IF(AE313&lt;='[4]db fasce di rischio'!$D$4,'[4]db fasce di rischio'!$C$2,IF(AE313&lt;='[4]db fasce di rischio'!$F$4,'[4]db fasce di rischio'!$E$2,IF(AE313&lt;='[4]db fasce di rischio'!$H$4,'[4]db fasce di rischio'!$G$2,"")))))</f>
        <v>--</v>
      </c>
      <c r="AE313" s="109">
        <f t="shared" ref="AE313:AE327" si="99">W313*AC313</f>
        <v>0</v>
      </c>
      <c r="AF313" s="106"/>
      <c r="AG313" s="108" t="str">
        <f>IF(AH313=0,"--",IF(AH313&lt;='db fasce di rischio'!$B$4,'db fasce di rischio'!$A$2,IF(AH313&lt;='db fasce di rischio'!$D$4,'db fasce di rischio'!$C$2,IF(AH313&lt;='db fasce di rischio'!$F$4,'db fasce di rischio'!$E$2,IF(AH313&lt;='db fasce di rischio'!$H$4,'db fasce di rischio'!$G$2,"")))))</f>
        <v>--</v>
      </c>
      <c r="AH313" s="109">
        <f t="shared" ref="AH313:AH327" si="100">AF313*AE313</f>
        <v>0</v>
      </c>
      <c r="AI313" s="108" t="str">
        <f t="shared" ref="AI313:AI327" si="101">AG313</f>
        <v>--</v>
      </c>
      <c r="AJ313" s="28"/>
      <c r="AK313" s="28"/>
    </row>
    <row r="314" spans="1:37" ht="21" hidden="1" outlineLevel="1" x14ac:dyDescent="0.2">
      <c r="A314" s="161"/>
      <c r="B314" s="161"/>
      <c r="C314" s="24" t="s">
        <v>30</v>
      </c>
      <c r="D314" s="24" t="s">
        <v>30</v>
      </c>
      <c r="E314" s="24" t="s">
        <v>30</v>
      </c>
      <c r="F314" s="24" t="s">
        <v>30</v>
      </c>
      <c r="G314" s="152" t="str">
        <f t="shared" ref="G314:G327" si="102">AG314</f>
        <v>--</v>
      </c>
      <c r="H314" s="109">
        <f t="shared" ref="H314:H327" si="103">AH314</f>
        <v>0</v>
      </c>
      <c r="I314" s="25" t="s">
        <v>30</v>
      </c>
      <c r="J314" s="31" t="s">
        <v>30</v>
      </c>
      <c r="K314" s="82"/>
      <c r="L314" s="31"/>
      <c r="M314" s="24"/>
      <c r="N314" s="24"/>
      <c r="O314" s="24"/>
      <c r="P314" s="24"/>
      <c r="Q314" s="161"/>
      <c r="R314" s="105"/>
      <c r="S314" s="106"/>
      <c r="T314" s="106"/>
      <c r="U314" s="106"/>
      <c r="V314" s="105"/>
      <c r="W314" s="107">
        <f t="shared" ref="W314:W327" si="104">SUM(R314:V314)/5</f>
        <v>0</v>
      </c>
      <c r="X314" s="106"/>
      <c r="Y314" s="106"/>
      <c r="Z314" s="106"/>
      <c r="AA314" s="106"/>
      <c r="AB314" s="106"/>
      <c r="AC314" s="107">
        <f t="shared" ref="AC314:AC327" si="105">SUM(X314:AB314)/5</f>
        <v>0</v>
      </c>
      <c r="AD314" s="108" t="str">
        <f>IF(AE314=0,"--",IF(AE314&lt;='[4]db fasce di rischio'!$B$4,'[4]db fasce di rischio'!$A$2,IF(AE314&lt;='[4]db fasce di rischio'!$D$4,'[4]db fasce di rischio'!$C$2,IF(AE314&lt;='[4]db fasce di rischio'!$F$4,'[4]db fasce di rischio'!$E$2,IF(AE314&lt;='[4]db fasce di rischio'!$H$4,'[4]db fasce di rischio'!$G$2,"")))))</f>
        <v>--</v>
      </c>
      <c r="AE314" s="109">
        <f t="shared" si="99"/>
        <v>0</v>
      </c>
      <c r="AF314" s="106"/>
      <c r="AG314" s="108" t="str">
        <f>IF(AH314=0,"--",IF(AH314&lt;='db fasce di rischio'!$B$4,'db fasce di rischio'!$A$2,IF(AH314&lt;='db fasce di rischio'!$D$4,'db fasce di rischio'!$C$2,IF(AH314&lt;='db fasce di rischio'!$F$4,'db fasce di rischio'!$E$2,IF(AH314&lt;='db fasce di rischio'!$H$4,'db fasce di rischio'!$G$2,"")))))</f>
        <v>--</v>
      </c>
      <c r="AH314" s="109">
        <f t="shared" si="100"/>
        <v>0</v>
      </c>
      <c r="AI314" s="108" t="str">
        <f t="shared" si="101"/>
        <v>--</v>
      </c>
      <c r="AJ314" s="28"/>
      <c r="AK314" s="28"/>
    </row>
    <row r="315" spans="1:37" ht="21" hidden="1" outlineLevel="1" x14ac:dyDescent="0.2">
      <c r="A315" s="161"/>
      <c r="B315" s="161"/>
      <c r="C315" s="24" t="s">
        <v>30</v>
      </c>
      <c r="D315" s="24" t="s">
        <v>30</v>
      </c>
      <c r="E315" s="24" t="s">
        <v>30</v>
      </c>
      <c r="F315" s="24" t="s">
        <v>30</v>
      </c>
      <c r="G315" s="152" t="str">
        <f t="shared" si="102"/>
        <v>--</v>
      </c>
      <c r="H315" s="109">
        <f t="shared" si="103"/>
        <v>0</v>
      </c>
      <c r="I315" s="25" t="s">
        <v>30</v>
      </c>
      <c r="J315" s="31" t="s">
        <v>30</v>
      </c>
      <c r="K315" s="82"/>
      <c r="L315" s="31"/>
      <c r="M315" s="24"/>
      <c r="N315" s="24"/>
      <c r="O315" s="24"/>
      <c r="P315" s="24"/>
      <c r="Q315" s="161"/>
      <c r="R315" s="105"/>
      <c r="S315" s="106"/>
      <c r="T315" s="106"/>
      <c r="U315" s="106"/>
      <c r="V315" s="105"/>
      <c r="W315" s="107">
        <f t="shared" si="104"/>
        <v>0</v>
      </c>
      <c r="X315" s="106"/>
      <c r="Y315" s="106"/>
      <c r="Z315" s="106"/>
      <c r="AA315" s="106"/>
      <c r="AB315" s="106"/>
      <c r="AC315" s="107">
        <f t="shared" si="105"/>
        <v>0</v>
      </c>
      <c r="AD315" s="108" t="str">
        <f>IF(AE315=0,"--",IF(AE315&lt;='[4]db fasce di rischio'!$B$4,'[4]db fasce di rischio'!$A$2,IF(AE315&lt;='[4]db fasce di rischio'!$D$4,'[4]db fasce di rischio'!$C$2,IF(AE315&lt;='[4]db fasce di rischio'!$F$4,'[4]db fasce di rischio'!$E$2,IF(AE315&lt;='[4]db fasce di rischio'!$H$4,'[4]db fasce di rischio'!$G$2,"")))))</f>
        <v>--</v>
      </c>
      <c r="AE315" s="109">
        <f t="shared" si="99"/>
        <v>0</v>
      </c>
      <c r="AF315" s="106"/>
      <c r="AG315" s="108" t="str">
        <f>IF(AH315=0,"--",IF(AH315&lt;='db fasce di rischio'!$B$4,'db fasce di rischio'!$A$2,IF(AH315&lt;='db fasce di rischio'!$D$4,'db fasce di rischio'!$C$2,IF(AH315&lt;='db fasce di rischio'!$F$4,'db fasce di rischio'!$E$2,IF(AH315&lt;='db fasce di rischio'!$H$4,'db fasce di rischio'!$G$2,"")))))</f>
        <v>--</v>
      </c>
      <c r="AH315" s="109">
        <f t="shared" si="100"/>
        <v>0</v>
      </c>
      <c r="AI315" s="108" t="str">
        <f t="shared" si="101"/>
        <v>--</v>
      </c>
      <c r="AJ315" s="28"/>
      <c r="AK315" s="28"/>
    </row>
    <row r="316" spans="1:37" ht="21" hidden="1" outlineLevel="1" x14ac:dyDescent="0.2">
      <c r="A316" s="161"/>
      <c r="B316" s="161"/>
      <c r="C316" s="24" t="s">
        <v>30</v>
      </c>
      <c r="D316" s="24" t="s">
        <v>30</v>
      </c>
      <c r="E316" s="24" t="s">
        <v>30</v>
      </c>
      <c r="F316" s="24" t="s">
        <v>30</v>
      </c>
      <c r="G316" s="152" t="str">
        <f t="shared" si="102"/>
        <v>--</v>
      </c>
      <c r="H316" s="109">
        <f t="shared" si="103"/>
        <v>0</v>
      </c>
      <c r="I316" s="25" t="s">
        <v>30</v>
      </c>
      <c r="J316" s="31" t="s">
        <v>30</v>
      </c>
      <c r="K316" s="82"/>
      <c r="L316" s="31"/>
      <c r="M316" s="24"/>
      <c r="N316" s="24"/>
      <c r="O316" s="24"/>
      <c r="P316" s="24"/>
      <c r="Q316" s="161"/>
      <c r="R316" s="105"/>
      <c r="S316" s="106"/>
      <c r="T316" s="106"/>
      <c r="U316" s="106"/>
      <c r="V316" s="105"/>
      <c r="W316" s="107">
        <f t="shared" si="104"/>
        <v>0</v>
      </c>
      <c r="X316" s="106"/>
      <c r="Y316" s="106"/>
      <c r="Z316" s="106"/>
      <c r="AA316" s="106"/>
      <c r="AB316" s="106"/>
      <c r="AC316" s="107">
        <f t="shared" si="105"/>
        <v>0</v>
      </c>
      <c r="AD316" s="108" t="str">
        <f>IF(AE316=0,"--",IF(AE316&lt;='[4]db fasce di rischio'!$B$4,'[4]db fasce di rischio'!$A$2,IF(AE316&lt;='[4]db fasce di rischio'!$D$4,'[4]db fasce di rischio'!$C$2,IF(AE316&lt;='[4]db fasce di rischio'!$F$4,'[4]db fasce di rischio'!$E$2,IF(AE316&lt;='[4]db fasce di rischio'!$H$4,'[4]db fasce di rischio'!$G$2,"")))))</f>
        <v>--</v>
      </c>
      <c r="AE316" s="109">
        <f t="shared" si="99"/>
        <v>0</v>
      </c>
      <c r="AF316" s="106"/>
      <c r="AG316" s="108" t="str">
        <f>IF(AH316=0,"--",IF(AH316&lt;='db fasce di rischio'!$B$4,'db fasce di rischio'!$A$2,IF(AH316&lt;='db fasce di rischio'!$D$4,'db fasce di rischio'!$C$2,IF(AH316&lt;='db fasce di rischio'!$F$4,'db fasce di rischio'!$E$2,IF(AH316&lt;='db fasce di rischio'!$H$4,'db fasce di rischio'!$G$2,"")))))</f>
        <v>--</v>
      </c>
      <c r="AH316" s="109">
        <f t="shared" si="100"/>
        <v>0</v>
      </c>
      <c r="AI316" s="108" t="str">
        <f t="shared" si="101"/>
        <v>--</v>
      </c>
      <c r="AJ316" s="28"/>
      <c r="AK316" s="28"/>
    </row>
    <row r="317" spans="1:37" ht="21" hidden="1" outlineLevel="1" x14ac:dyDescent="0.2">
      <c r="A317" s="161"/>
      <c r="B317" s="161"/>
      <c r="C317" s="24" t="s">
        <v>30</v>
      </c>
      <c r="D317" s="24" t="s">
        <v>30</v>
      </c>
      <c r="E317" s="24" t="s">
        <v>30</v>
      </c>
      <c r="F317" s="24" t="s">
        <v>30</v>
      </c>
      <c r="G317" s="152" t="str">
        <f t="shared" si="102"/>
        <v>--</v>
      </c>
      <c r="H317" s="109">
        <f t="shared" si="103"/>
        <v>0</v>
      </c>
      <c r="I317" s="25" t="s">
        <v>30</v>
      </c>
      <c r="J317" s="31" t="s">
        <v>30</v>
      </c>
      <c r="K317" s="82"/>
      <c r="L317" s="31"/>
      <c r="M317" s="24"/>
      <c r="N317" s="24"/>
      <c r="O317" s="24"/>
      <c r="P317" s="24"/>
      <c r="Q317" s="161"/>
      <c r="R317" s="105"/>
      <c r="S317" s="106"/>
      <c r="T317" s="106"/>
      <c r="U317" s="106"/>
      <c r="V317" s="105"/>
      <c r="W317" s="107">
        <f t="shared" si="104"/>
        <v>0</v>
      </c>
      <c r="X317" s="106"/>
      <c r="Y317" s="106"/>
      <c r="Z317" s="106"/>
      <c r="AA317" s="106"/>
      <c r="AB317" s="106"/>
      <c r="AC317" s="107">
        <f t="shared" si="105"/>
        <v>0</v>
      </c>
      <c r="AD317" s="108" t="str">
        <f>IF(AE317=0,"--",IF(AE317&lt;='[4]db fasce di rischio'!$B$4,'[4]db fasce di rischio'!$A$2,IF(AE317&lt;='[4]db fasce di rischio'!$D$4,'[4]db fasce di rischio'!$C$2,IF(AE317&lt;='[4]db fasce di rischio'!$F$4,'[4]db fasce di rischio'!$E$2,IF(AE317&lt;='[4]db fasce di rischio'!$H$4,'[4]db fasce di rischio'!$G$2,"")))))</f>
        <v>--</v>
      </c>
      <c r="AE317" s="109">
        <f t="shared" si="99"/>
        <v>0</v>
      </c>
      <c r="AF317" s="106"/>
      <c r="AG317" s="108" t="str">
        <f>IF(AH317=0,"--",IF(AH317&lt;='db fasce di rischio'!$B$4,'db fasce di rischio'!$A$2,IF(AH317&lt;='db fasce di rischio'!$D$4,'db fasce di rischio'!$C$2,IF(AH317&lt;='db fasce di rischio'!$F$4,'db fasce di rischio'!$E$2,IF(AH317&lt;='db fasce di rischio'!$H$4,'db fasce di rischio'!$G$2,"")))))</f>
        <v>--</v>
      </c>
      <c r="AH317" s="109">
        <f t="shared" si="100"/>
        <v>0</v>
      </c>
      <c r="AI317" s="108" t="str">
        <f t="shared" si="101"/>
        <v>--</v>
      </c>
      <c r="AJ317" s="28"/>
      <c r="AK317" s="28"/>
    </row>
    <row r="318" spans="1:37" ht="21" hidden="1" outlineLevel="1" x14ac:dyDescent="0.2">
      <c r="A318" s="161"/>
      <c r="B318" s="161"/>
      <c r="C318" s="24" t="s">
        <v>30</v>
      </c>
      <c r="D318" s="24" t="s">
        <v>30</v>
      </c>
      <c r="E318" s="24" t="s">
        <v>30</v>
      </c>
      <c r="F318" s="24" t="s">
        <v>30</v>
      </c>
      <c r="G318" s="152" t="str">
        <f t="shared" si="102"/>
        <v>--</v>
      </c>
      <c r="H318" s="109">
        <f t="shared" si="103"/>
        <v>0</v>
      </c>
      <c r="I318" s="25" t="s">
        <v>30</v>
      </c>
      <c r="J318" s="31" t="s">
        <v>30</v>
      </c>
      <c r="K318" s="82"/>
      <c r="L318" s="31"/>
      <c r="M318" s="24"/>
      <c r="N318" s="24"/>
      <c r="O318" s="24"/>
      <c r="P318" s="24"/>
      <c r="Q318" s="161"/>
      <c r="R318" s="105"/>
      <c r="S318" s="106"/>
      <c r="T318" s="106"/>
      <c r="U318" s="106"/>
      <c r="V318" s="105"/>
      <c r="W318" s="107">
        <f t="shared" si="104"/>
        <v>0</v>
      </c>
      <c r="X318" s="106"/>
      <c r="Y318" s="106"/>
      <c r="Z318" s="106"/>
      <c r="AA318" s="106"/>
      <c r="AB318" s="106"/>
      <c r="AC318" s="107">
        <f t="shared" si="105"/>
        <v>0</v>
      </c>
      <c r="AD318" s="108" t="str">
        <f>IF(AE318=0,"--",IF(AE318&lt;='[4]db fasce di rischio'!$B$4,'[4]db fasce di rischio'!$A$2,IF(AE318&lt;='[4]db fasce di rischio'!$D$4,'[4]db fasce di rischio'!$C$2,IF(AE318&lt;='[4]db fasce di rischio'!$F$4,'[4]db fasce di rischio'!$E$2,IF(AE318&lt;='[4]db fasce di rischio'!$H$4,'[4]db fasce di rischio'!$G$2,"")))))</f>
        <v>--</v>
      </c>
      <c r="AE318" s="109">
        <f t="shared" si="99"/>
        <v>0</v>
      </c>
      <c r="AF318" s="106"/>
      <c r="AG318" s="108" t="str">
        <f>IF(AH318=0,"--",IF(AH318&lt;='db fasce di rischio'!$B$4,'db fasce di rischio'!$A$2,IF(AH318&lt;='db fasce di rischio'!$D$4,'db fasce di rischio'!$C$2,IF(AH318&lt;='db fasce di rischio'!$F$4,'db fasce di rischio'!$E$2,IF(AH318&lt;='db fasce di rischio'!$H$4,'db fasce di rischio'!$G$2,"")))))</f>
        <v>--</v>
      </c>
      <c r="AH318" s="109">
        <f t="shared" si="100"/>
        <v>0</v>
      </c>
      <c r="AI318" s="108" t="str">
        <f t="shared" si="101"/>
        <v>--</v>
      </c>
      <c r="AJ318" s="28"/>
      <c r="AK318" s="28"/>
    </row>
    <row r="319" spans="1:37" ht="21" hidden="1" outlineLevel="1" x14ac:dyDescent="0.2">
      <c r="A319" s="161"/>
      <c r="B319" s="161"/>
      <c r="C319" s="24" t="s">
        <v>30</v>
      </c>
      <c r="D319" s="24" t="s">
        <v>30</v>
      </c>
      <c r="E319" s="24" t="s">
        <v>30</v>
      </c>
      <c r="F319" s="24" t="s">
        <v>30</v>
      </c>
      <c r="G319" s="152" t="str">
        <f t="shared" si="102"/>
        <v>--</v>
      </c>
      <c r="H319" s="109">
        <f t="shared" si="103"/>
        <v>0</v>
      </c>
      <c r="I319" s="25" t="s">
        <v>30</v>
      </c>
      <c r="J319" s="31" t="s">
        <v>30</v>
      </c>
      <c r="K319" s="82"/>
      <c r="L319" s="31"/>
      <c r="M319" s="24"/>
      <c r="N319" s="24"/>
      <c r="O319" s="24"/>
      <c r="P319" s="24"/>
      <c r="Q319" s="161"/>
      <c r="R319" s="105"/>
      <c r="S319" s="106"/>
      <c r="T319" s="106"/>
      <c r="U319" s="106"/>
      <c r="V319" s="105"/>
      <c r="W319" s="107">
        <f t="shared" si="104"/>
        <v>0</v>
      </c>
      <c r="X319" s="106"/>
      <c r="Y319" s="106"/>
      <c r="Z319" s="106"/>
      <c r="AA319" s="106"/>
      <c r="AB319" s="106"/>
      <c r="AC319" s="107">
        <f t="shared" si="105"/>
        <v>0</v>
      </c>
      <c r="AD319" s="108" t="str">
        <f>IF(AE319=0,"--",IF(AE319&lt;='[4]db fasce di rischio'!$B$4,'[4]db fasce di rischio'!$A$2,IF(AE319&lt;='[4]db fasce di rischio'!$D$4,'[4]db fasce di rischio'!$C$2,IF(AE319&lt;='[4]db fasce di rischio'!$F$4,'[4]db fasce di rischio'!$E$2,IF(AE319&lt;='[4]db fasce di rischio'!$H$4,'[4]db fasce di rischio'!$G$2,"")))))</f>
        <v>--</v>
      </c>
      <c r="AE319" s="109">
        <f t="shared" si="99"/>
        <v>0</v>
      </c>
      <c r="AF319" s="106"/>
      <c r="AG319" s="108" t="str">
        <f>IF(AH319=0,"--",IF(AH319&lt;='db fasce di rischio'!$B$4,'db fasce di rischio'!$A$2,IF(AH319&lt;='db fasce di rischio'!$D$4,'db fasce di rischio'!$C$2,IF(AH319&lt;='db fasce di rischio'!$F$4,'db fasce di rischio'!$E$2,IF(AH319&lt;='db fasce di rischio'!$H$4,'db fasce di rischio'!$G$2,"")))))</f>
        <v>--</v>
      </c>
      <c r="AH319" s="109">
        <f t="shared" si="100"/>
        <v>0</v>
      </c>
      <c r="AI319" s="108" t="str">
        <f t="shared" si="101"/>
        <v>--</v>
      </c>
      <c r="AJ319" s="28"/>
      <c r="AK319" s="28"/>
    </row>
    <row r="320" spans="1:37" ht="21" hidden="1" outlineLevel="1" x14ac:dyDescent="0.2">
      <c r="A320" s="161"/>
      <c r="B320" s="161"/>
      <c r="C320" s="24" t="s">
        <v>30</v>
      </c>
      <c r="D320" s="24" t="s">
        <v>30</v>
      </c>
      <c r="E320" s="24" t="s">
        <v>30</v>
      </c>
      <c r="F320" s="24" t="s">
        <v>30</v>
      </c>
      <c r="G320" s="152" t="str">
        <f t="shared" si="102"/>
        <v>--</v>
      </c>
      <c r="H320" s="109">
        <f t="shared" si="103"/>
        <v>0</v>
      </c>
      <c r="I320" s="25" t="s">
        <v>30</v>
      </c>
      <c r="J320" s="31" t="s">
        <v>30</v>
      </c>
      <c r="K320" s="82"/>
      <c r="L320" s="31"/>
      <c r="M320" s="24"/>
      <c r="N320" s="24"/>
      <c r="O320" s="24"/>
      <c r="P320" s="24"/>
      <c r="Q320" s="161"/>
      <c r="R320" s="105"/>
      <c r="S320" s="106"/>
      <c r="T320" s="106"/>
      <c r="U320" s="106"/>
      <c r="V320" s="105"/>
      <c r="W320" s="107">
        <f t="shared" si="104"/>
        <v>0</v>
      </c>
      <c r="X320" s="106"/>
      <c r="Y320" s="106"/>
      <c r="Z320" s="106"/>
      <c r="AA320" s="106"/>
      <c r="AB320" s="106"/>
      <c r="AC320" s="107">
        <f t="shared" si="105"/>
        <v>0</v>
      </c>
      <c r="AD320" s="108" t="str">
        <f>IF(AE320=0,"--",IF(AE320&lt;='[4]db fasce di rischio'!$B$4,'[4]db fasce di rischio'!$A$2,IF(AE320&lt;='[4]db fasce di rischio'!$D$4,'[4]db fasce di rischio'!$C$2,IF(AE320&lt;='[4]db fasce di rischio'!$F$4,'[4]db fasce di rischio'!$E$2,IF(AE320&lt;='[4]db fasce di rischio'!$H$4,'[4]db fasce di rischio'!$G$2,"")))))</f>
        <v>--</v>
      </c>
      <c r="AE320" s="109">
        <f t="shared" si="99"/>
        <v>0</v>
      </c>
      <c r="AF320" s="106"/>
      <c r="AG320" s="108" t="str">
        <f>IF(AH320=0,"--",IF(AH320&lt;='db fasce di rischio'!$B$4,'db fasce di rischio'!$A$2,IF(AH320&lt;='db fasce di rischio'!$D$4,'db fasce di rischio'!$C$2,IF(AH320&lt;='db fasce di rischio'!$F$4,'db fasce di rischio'!$E$2,IF(AH320&lt;='db fasce di rischio'!$H$4,'db fasce di rischio'!$G$2,"")))))</f>
        <v>--</v>
      </c>
      <c r="AH320" s="109">
        <f t="shared" si="100"/>
        <v>0</v>
      </c>
      <c r="AI320" s="108" t="str">
        <f t="shared" si="101"/>
        <v>--</v>
      </c>
      <c r="AJ320" s="28"/>
      <c r="AK320" s="28"/>
    </row>
    <row r="321" spans="1:37" ht="21" hidden="1" outlineLevel="1" x14ac:dyDescent="0.2">
      <c r="A321" s="161"/>
      <c r="B321" s="161"/>
      <c r="C321" s="24" t="s">
        <v>30</v>
      </c>
      <c r="D321" s="24" t="s">
        <v>30</v>
      </c>
      <c r="E321" s="24" t="s">
        <v>30</v>
      </c>
      <c r="F321" s="24" t="s">
        <v>30</v>
      </c>
      <c r="G321" s="152" t="str">
        <f t="shared" si="102"/>
        <v>--</v>
      </c>
      <c r="H321" s="109">
        <f t="shared" si="103"/>
        <v>0</v>
      </c>
      <c r="I321" s="25" t="s">
        <v>30</v>
      </c>
      <c r="J321" s="31" t="s">
        <v>30</v>
      </c>
      <c r="K321" s="83"/>
      <c r="L321" s="31"/>
      <c r="M321" s="24"/>
      <c r="N321" s="24"/>
      <c r="O321" s="24"/>
      <c r="P321" s="24"/>
      <c r="Q321" s="161"/>
      <c r="R321" s="105"/>
      <c r="S321" s="106"/>
      <c r="T321" s="106"/>
      <c r="U321" s="106"/>
      <c r="V321" s="105"/>
      <c r="W321" s="107">
        <f t="shared" si="104"/>
        <v>0</v>
      </c>
      <c r="X321" s="106"/>
      <c r="Y321" s="106"/>
      <c r="Z321" s="106"/>
      <c r="AA321" s="106"/>
      <c r="AB321" s="106"/>
      <c r="AC321" s="107">
        <f t="shared" si="105"/>
        <v>0</v>
      </c>
      <c r="AD321" s="108" t="str">
        <f>IF(AE321=0,"--",IF(AE321&lt;='[4]db fasce di rischio'!$B$4,'[4]db fasce di rischio'!$A$2,IF(AE321&lt;='[4]db fasce di rischio'!$D$4,'[4]db fasce di rischio'!$C$2,IF(AE321&lt;='[4]db fasce di rischio'!$F$4,'[4]db fasce di rischio'!$E$2,IF(AE321&lt;='[4]db fasce di rischio'!$H$4,'[4]db fasce di rischio'!$G$2,"")))))</f>
        <v>--</v>
      </c>
      <c r="AE321" s="109">
        <f t="shared" si="99"/>
        <v>0</v>
      </c>
      <c r="AF321" s="106"/>
      <c r="AG321" s="108" t="str">
        <f>IF(AH321=0,"--",IF(AH321&lt;='db fasce di rischio'!$B$4,'db fasce di rischio'!$A$2,IF(AH321&lt;='db fasce di rischio'!$D$4,'db fasce di rischio'!$C$2,IF(AH321&lt;='db fasce di rischio'!$F$4,'db fasce di rischio'!$E$2,IF(AH321&lt;='db fasce di rischio'!$H$4,'db fasce di rischio'!$G$2,"")))))</f>
        <v>--</v>
      </c>
      <c r="AH321" s="109">
        <f t="shared" si="100"/>
        <v>0</v>
      </c>
      <c r="AI321" s="108" t="str">
        <f t="shared" si="101"/>
        <v>--</v>
      </c>
      <c r="AJ321" s="28"/>
      <c r="AK321" s="28"/>
    </row>
    <row r="322" spans="1:37" ht="21" hidden="1" outlineLevel="1" x14ac:dyDescent="0.2">
      <c r="A322" s="161"/>
      <c r="B322" s="161"/>
      <c r="C322" s="24" t="s">
        <v>30</v>
      </c>
      <c r="D322" s="24" t="s">
        <v>30</v>
      </c>
      <c r="E322" s="24" t="s">
        <v>30</v>
      </c>
      <c r="F322" s="24" t="s">
        <v>30</v>
      </c>
      <c r="G322" s="152" t="str">
        <f t="shared" si="102"/>
        <v>--</v>
      </c>
      <c r="H322" s="109">
        <f t="shared" si="103"/>
        <v>0</v>
      </c>
      <c r="I322" s="25" t="s">
        <v>30</v>
      </c>
      <c r="J322" s="31" t="s">
        <v>30</v>
      </c>
      <c r="K322" s="83"/>
      <c r="L322" s="31"/>
      <c r="M322" s="24"/>
      <c r="N322" s="24"/>
      <c r="O322" s="24"/>
      <c r="P322" s="24"/>
      <c r="Q322" s="161"/>
      <c r="R322" s="105"/>
      <c r="S322" s="106"/>
      <c r="T322" s="106"/>
      <c r="U322" s="106"/>
      <c r="V322" s="105"/>
      <c r="W322" s="107">
        <f t="shared" si="104"/>
        <v>0</v>
      </c>
      <c r="X322" s="106"/>
      <c r="Y322" s="106"/>
      <c r="Z322" s="106"/>
      <c r="AA322" s="106"/>
      <c r="AB322" s="106"/>
      <c r="AC322" s="107">
        <f t="shared" si="105"/>
        <v>0</v>
      </c>
      <c r="AD322" s="108" t="str">
        <f>IF(AE322=0,"--",IF(AE322&lt;='[4]db fasce di rischio'!$B$4,'[4]db fasce di rischio'!$A$2,IF(AE322&lt;='[4]db fasce di rischio'!$D$4,'[4]db fasce di rischio'!$C$2,IF(AE322&lt;='[4]db fasce di rischio'!$F$4,'[4]db fasce di rischio'!$E$2,IF(AE322&lt;='[4]db fasce di rischio'!$H$4,'[4]db fasce di rischio'!$G$2,"")))))</f>
        <v>--</v>
      </c>
      <c r="AE322" s="109">
        <f t="shared" si="99"/>
        <v>0</v>
      </c>
      <c r="AF322" s="106"/>
      <c r="AG322" s="108" t="str">
        <f>IF(AH322=0,"--",IF(AH322&lt;='db fasce di rischio'!$B$4,'db fasce di rischio'!$A$2,IF(AH322&lt;='db fasce di rischio'!$D$4,'db fasce di rischio'!$C$2,IF(AH322&lt;='db fasce di rischio'!$F$4,'db fasce di rischio'!$E$2,IF(AH322&lt;='db fasce di rischio'!$H$4,'db fasce di rischio'!$G$2,"")))))</f>
        <v>--</v>
      </c>
      <c r="AH322" s="109">
        <f t="shared" si="100"/>
        <v>0</v>
      </c>
      <c r="AI322" s="108" t="str">
        <f t="shared" si="101"/>
        <v>--</v>
      </c>
      <c r="AJ322" s="28"/>
      <c r="AK322" s="28"/>
    </row>
    <row r="323" spans="1:37" ht="21" hidden="1" outlineLevel="1" x14ac:dyDescent="0.2">
      <c r="A323" s="161"/>
      <c r="B323" s="161"/>
      <c r="C323" s="24" t="s">
        <v>30</v>
      </c>
      <c r="D323" s="24" t="s">
        <v>30</v>
      </c>
      <c r="E323" s="24" t="s">
        <v>30</v>
      </c>
      <c r="F323" s="24" t="s">
        <v>30</v>
      </c>
      <c r="G323" s="152" t="str">
        <f t="shared" si="102"/>
        <v>--</v>
      </c>
      <c r="H323" s="109">
        <f t="shared" si="103"/>
        <v>0</v>
      </c>
      <c r="I323" s="25" t="s">
        <v>30</v>
      </c>
      <c r="J323" s="31" t="s">
        <v>30</v>
      </c>
      <c r="K323" s="83"/>
      <c r="L323" s="31"/>
      <c r="M323" s="24"/>
      <c r="N323" s="24"/>
      <c r="O323" s="24"/>
      <c r="P323" s="24"/>
      <c r="Q323" s="161"/>
      <c r="R323" s="105"/>
      <c r="S323" s="106"/>
      <c r="T323" s="106"/>
      <c r="U323" s="106"/>
      <c r="V323" s="105"/>
      <c r="W323" s="107">
        <f t="shared" si="104"/>
        <v>0</v>
      </c>
      <c r="X323" s="106"/>
      <c r="Y323" s="106"/>
      <c r="Z323" s="106"/>
      <c r="AA323" s="106"/>
      <c r="AB323" s="106"/>
      <c r="AC323" s="107">
        <f t="shared" si="105"/>
        <v>0</v>
      </c>
      <c r="AD323" s="108" t="str">
        <f>IF(AE323=0,"--",IF(AE323&lt;='[4]db fasce di rischio'!$B$4,'[4]db fasce di rischio'!$A$2,IF(AE323&lt;='[4]db fasce di rischio'!$D$4,'[4]db fasce di rischio'!$C$2,IF(AE323&lt;='[4]db fasce di rischio'!$F$4,'[4]db fasce di rischio'!$E$2,IF(AE323&lt;='[4]db fasce di rischio'!$H$4,'[4]db fasce di rischio'!$G$2,"")))))</f>
        <v>--</v>
      </c>
      <c r="AE323" s="109">
        <f t="shared" si="99"/>
        <v>0</v>
      </c>
      <c r="AF323" s="106"/>
      <c r="AG323" s="108" t="str">
        <f>IF(AH323=0,"--",IF(AH323&lt;='db fasce di rischio'!$B$4,'db fasce di rischio'!$A$2,IF(AH323&lt;='db fasce di rischio'!$D$4,'db fasce di rischio'!$C$2,IF(AH323&lt;='db fasce di rischio'!$F$4,'db fasce di rischio'!$E$2,IF(AH323&lt;='db fasce di rischio'!$H$4,'db fasce di rischio'!$G$2,"")))))</f>
        <v>--</v>
      </c>
      <c r="AH323" s="109">
        <f t="shared" si="100"/>
        <v>0</v>
      </c>
      <c r="AI323" s="108" t="str">
        <f t="shared" si="101"/>
        <v>--</v>
      </c>
      <c r="AJ323" s="28"/>
      <c r="AK323" s="28"/>
    </row>
    <row r="324" spans="1:37" ht="21" hidden="1" outlineLevel="1" x14ac:dyDescent="0.2">
      <c r="A324" s="161"/>
      <c r="B324" s="161"/>
      <c r="C324" s="24" t="s">
        <v>30</v>
      </c>
      <c r="D324" s="24" t="s">
        <v>30</v>
      </c>
      <c r="E324" s="24" t="s">
        <v>30</v>
      </c>
      <c r="F324" s="24" t="s">
        <v>30</v>
      </c>
      <c r="G324" s="152" t="str">
        <f t="shared" si="102"/>
        <v>--</v>
      </c>
      <c r="H324" s="109">
        <f t="shared" si="103"/>
        <v>0</v>
      </c>
      <c r="I324" s="25" t="s">
        <v>30</v>
      </c>
      <c r="J324" s="31" t="s">
        <v>30</v>
      </c>
      <c r="K324" s="83"/>
      <c r="L324" s="31"/>
      <c r="M324" s="24"/>
      <c r="N324" s="24"/>
      <c r="O324" s="24"/>
      <c r="P324" s="24"/>
      <c r="Q324" s="161"/>
      <c r="R324" s="105"/>
      <c r="S324" s="106"/>
      <c r="T324" s="106"/>
      <c r="U324" s="106"/>
      <c r="V324" s="105"/>
      <c r="W324" s="107">
        <f t="shared" si="104"/>
        <v>0</v>
      </c>
      <c r="X324" s="106"/>
      <c r="Y324" s="106"/>
      <c r="Z324" s="106"/>
      <c r="AA324" s="106"/>
      <c r="AB324" s="106"/>
      <c r="AC324" s="107">
        <f t="shared" si="105"/>
        <v>0</v>
      </c>
      <c r="AD324" s="108" t="str">
        <f>IF(AE324=0,"--",IF(AE324&lt;='[4]db fasce di rischio'!$B$4,'[4]db fasce di rischio'!$A$2,IF(AE324&lt;='[4]db fasce di rischio'!$D$4,'[4]db fasce di rischio'!$C$2,IF(AE324&lt;='[4]db fasce di rischio'!$F$4,'[4]db fasce di rischio'!$E$2,IF(AE324&lt;='[4]db fasce di rischio'!$H$4,'[4]db fasce di rischio'!$G$2,"")))))</f>
        <v>--</v>
      </c>
      <c r="AE324" s="109">
        <f t="shared" si="99"/>
        <v>0</v>
      </c>
      <c r="AF324" s="106"/>
      <c r="AG324" s="108" t="str">
        <f>IF(AH324=0,"--",IF(AH324&lt;='db fasce di rischio'!$B$4,'db fasce di rischio'!$A$2,IF(AH324&lt;='db fasce di rischio'!$D$4,'db fasce di rischio'!$C$2,IF(AH324&lt;='db fasce di rischio'!$F$4,'db fasce di rischio'!$E$2,IF(AH324&lt;='db fasce di rischio'!$H$4,'db fasce di rischio'!$G$2,"")))))</f>
        <v>--</v>
      </c>
      <c r="AH324" s="109">
        <f t="shared" si="100"/>
        <v>0</v>
      </c>
      <c r="AI324" s="108" t="str">
        <f t="shared" si="101"/>
        <v>--</v>
      </c>
      <c r="AJ324" s="28"/>
      <c r="AK324" s="28"/>
    </row>
    <row r="325" spans="1:37" ht="21" hidden="1" outlineLevel="1" x14ac:dyDescent="0.2">
      <c r="A325" s="161"/>
      <c r="B325" s="161"/>
      <c r="C325" s="24" t="s">
        <v>30</v>
      </c>
      <c r="D325" s="24" t="s">
        <v>30</v>
      </c>
      <c r="E325" s="24" t="s">
        <v>30</v>
      </c>
      <c r="F325" s="24" t="s">
        <v>30</v>
      </c>
      <c r="G325" s="152" t="str">
        <f t="shared" si="102"/>
        <v>--</v>
      </c>
      <c r="H325" s="109">
        <f t="shared" si="103"/>
        <v>0</v>
      </c>
      <c r="I325" s="25" t="s">
        <v>30</v>
      </c>
      <c r="J325" s="31" t="s">
        <v>30</v>
      </c>
      <c r="K325" s="82"/>
      <c r="L325" s="31"/>
      <c r="M325" s="24"/>
      <c r="N325" s="24"/>
      <c r="O325" s="24"/>
      <c r="P325" s="24"/>
      <c r="Q325" s="161"/>
      <c r="R325" s="105"/>
      <c r="S325" s="106"/>
      <c r="T325" s="106"/>
      <c r="U325" s="106"/>
      <c r="V325" s="105"/>
      <c r="W325" s="107">
        <f t="shared" si="104"/>
        <v>0</v>
      </c>
      <c r="X325" s="106"/>
      <c r="Y325" s="106"/>
      <c r="Z325" s="106"/>
      <c r="AA325" s="106"/>
      <c r="AB325" s="106"/>
      <c r="AC325" s="107">
        <f t="shared" si="105"/>
        <v>0</v>
      </c>
      <c r="AD325" s="108" t="str">
        <f>IF(AE325=0,"--",IF(AE325&lt;='[4]db fasce di rischio'!$B$4,'[4]db fasce di rischio'!$A$2,IF(AE325&lt;='[4]db fasce di rischio'!$D$4,'[4]db fasce di rischio'!$C$2,IF(AE325&lt;='[4]db fasce di rischio'!$F$4,'[4]db fasce di rischio'!$E$2,IF(AE325&lt;='[4]db fasce di rischio'!$H$4,'[4]db fasce di rischio'!$G$2,"")))))</f>
        <v>--</v>
      </c>
      <c r="AE325" s="109">
        <f t="shared" si="99"/>
        <v>0</v>
      </c>
      <c r="AF325" s="106"/>
      <c r="AG325" s="108" t="str">
        <f>IF(AH325=0,"--",IF(AH325&lt;='db fasce di rischio'!$B$4,'db fasce di rischio'!$A$2,IF(AH325&lt;='db fasce di rischio'!$D$4,'db fasce di rischio'!$C$2,IF(AH325&lt;='db fasce di rischio'!$F$4,'db fasce di rischio'!$E$2,IF(AH325&lt;='db fasce di rischio'!$H$4,'db fasce di rischio'!$G$2,"")))))</f>
        <v>--</v>
      </c>
      <c r="AH325" s="109">
        <f t="shared" si="100"/>
        <v>0</v>
      </c>
      <c r="AI325" s="108" t="str">
        <f t="shared" si="101"/>
        <v>--</v>
      </c>
      <c r="AJ325" s="28"/>
      <c r="AK325" s="28"/>
    </row>
    <row r="326" spans="1:37" ht="21" hidden="1" outlineLevel="1" x14ac:dyDescent="0.2">
      <c r="A326" s="161"/>
      <c r="B326" s="161"/>
      <c r="C326" s="24" t="s">
        <v>30</v>
      </c>
      <c r="D326" s="24" t="s">
        <v>30</v>
      </c>
      <c r="E326" s="24" t="s">
        <v>30</v>
      </c>
      <c r="F326" s="24" t="s">
        <v>30</v>
      </c>
      <c r="G326" s="152" t="str">
        <f t="shared" si="102"/>
        <v>--</v>
      </c>
      <c r="H326" s="109">
        <f t="shared" si="103"/>
        <v>0</v>
      </c>
      <c r="I326" s="25" t="s">
        <v>30</v>
      </c>
      <c r="J326" s="31" t="s">
        <v>30</v>
      </c>
      <c r="K326" s="82"/>
      <c r="L326" s="31"/>
      <c r="M326" s="24"/>
      <c r="N326" s="24"/>
      <c r="O326" s="24"/>
      <c r="P326" s="26"/>
      <c r="Q326" s="161"/>
      <c r="R326" s="105"/>
      <c r="S326" s="106"/>
      <c r="T326" s="106"/>
      <c r="U326" s="106"/>
      <c r="V326" s="105"/>
      <c r="W326" s="107">
        <f t="shared" si="104"/>
        <v>0</v>
      </c>
      <c r="X326" s="106"/>
      <c r="Y326" s="106"/>
      <c r="Z326" s="106"/>
      <c r="AA326" s="106"/>
      <c r="AB326" s="106"/>
      <c r="AC326" s="107">
        <f t="shared" si="105"/>
        <v>0</v>
      </c>
      <c r="AD326" s="108" t="str">
        <f>IF(AE326=0,"--",IF(AE326&lt;='[4]db fasce di rischio'!$B$4,'[4]db fasce di rischio'!$A$2,IF(AE326&lt;='[4]db fasce di rischio'!$D$4,'[4]db fasce di rischio'!$C$2,IF(AE326&lt;='[4]db fasce di rischio'!$F$4,'[4]db fasce di rischio'!$E$2,IF(AE326&lt;='[4]db fasce di rischio'!$H$4,'[4]db fasce di rischio'!$G$2,"")))))</f>
        <v>--</v>
      </c>
      <c r="AE326" s="109">
        <f t="shared" si="99"/>
        <v>0</v>
      </c>
      <c r="AF326" s="106"/>
      <c r="AG326" s="108" t="str">
        <f>IF(AH326=0,"--",IF(AH326&lt;='db fasce di rischio'!$B$4,'db fasce di rischio'!$A$2,IF(AH326&lt;='db fasce di rischio'!$D$4,'db fasce di rischio'!$C$2,IF(AH326&lt;='db fasce di rischio'!$F$4,'db fasce di rischio'!$E$2,IF(AH326&lt;='db fasce di rischio'!$H$4,'db fasce di rischio'!$G$2,"")))))</f>
        <v>--</v>
      </c>
      <c r="AH326" s="109">
        <f t="shared" si="100"/>
        <v>0</v>
      </c>
      <c r="AI326" s="108" t="str">
        <f t="shared" si="101"/>
        <v>--</v>
      </c>
      <c r="AJ326" s="28"/>
      <c r="AK326" s="28"/>
    </row>
    <row r="327" spans="1:37" ht="21" hidden="1" outlineLevel="1" x14ac:dyDescent="0.2">
      <c r="A327" s="161"/>
      <c r="B327" s="161"/>
      <c r="C327" s="24" t="s">
        <v>30</v>
      </c>
      <c r="D327" s="24" t="s">
        <v>30</v>
      </c>
      <c r="E327" s="24" t="s">
        <v>30</v>
      </c>
      <c r="F327" s="24" t="s">
        <v>30</v>
      </c>
      <c r="G327" s="152" t="str">
        <f t="shared" si="102"/>
        <v>--</v>
      </c>
      <c r="H327" s="109">
        <f t="shared" si="103"/>
        <v>0</v>
      </c>
      <c r="I327" s="25" t="s">
        <v>30</v>
      </c>
      <c r="J327" s="31" t="s">
        <v>30</v>
      </c>
      <c r="K327" s="82"/>
      <c r="L327" s="31"/>
      <c r="M327" s="24"/>
      <c r="N327" s="24"/>
      <c r="O327" s="24"/>
      <c r="P327" s="27"/>
      <c r="Q327" s="161"/>
      <c r="R327" s="105"/>
      <c r="S327" s="106"/>
      <c r="T327" s="106"/>
      <c r="U327" s="106"/>
      <c r="V327" s="105"/>
      <c r="W327" s="107">
        <f t="shared" si="104"/>
        <v>0</v>
      </c>
      <c r="X327" s="106"/>
      <c r="Y327" s="106"/>
      <c r="Z327" s="106"/>
      <c r="AA327" s="106"/>
      <c r="AB327" s="106"/>
      <c r="AC327" s="107">
        <f t="shared" si="105"/>
        <v>0</v>
      </c>
      <c r="AD327" s="108" t="str">
        <f>IF(AE327=0,"--",IF(AE327&lt;='[4]db fasce di rischio'!$B$4,'[4]db fasce di rischio'!$A$2,IF(AE327&lt;='[4]db fasce di rischio'!$D$4,'[4]db fasce di rischio'!$C$2,IF(AE327&lt;='[4]db fasce di rischio'!$F$4,'[4]db fasce di rischio'!$E$2,IF(AE327&lt;='[4]db fasce di rischio'!$H$4,'[4]db fasce di rischio'!$G$2,"")))))</f>
        <v>--</v>
      </c>
      <c r="AE327" s="109">
        <f t="shared" si="99"/>
        <v>0</v>
      </c>
      <c r="AF327" s="106"/>
      <c r="AG327" s="108" t="str">
        <f>IF(AH327=0,"--",IF(AH327&lt;='db fasce di rischio'!$B$4,'db fasce di rischio'!$A$2,IF(AH327&lt;='db fasce di rischio'!$D$4,'db fasce di rischio'!$C$2,IF(AH327&lt;='db fasce di rischio'!$F$4,'db fasce di rischio'!$E$2,IF(AH327&lt;='db fasce di rischio'!$H$4,'db fasce di rischio'!$G$2,"")))))</f>
        <v>--</v>
      </c>
      <c r="AH327" s="109">
        <f t="shared" si="100"/>
        <v>0</v>
      </c>
      <c r="AI327" s="108" t="str">
        <f t="shared" si="101"/>
        <v>--</v>
      </c>
      <c r="AJ327" s="28"/>
      <c r="AK327" s="28"/>
    </row>
    <row r="328" spans="1:37" ht="21" collapsed="1" x14ac:dyDescent="0.2">
      <c r="A328" s="160"/>
      <c r="B328" s="160"/>
      <c r="C328" s="87"/>
      <c r="D328" s="87"/>
      <c r="E328" s="87"/>
      <c r="F328" s="87"/>
      <c r="G328" s="87"/>
      <c r="H328" s="87"/>
      <c r="I328" s="87"/>
      <c r="J328" s="87"/>
      <c r="K328" s="168"/>
      <c r="L328" s="87"/>
      <c r="M328" s="87"/>
      <c r="N328" s="87"/>
      <c r="O328" s="87"/>
      <c r="P328" s="87"/>
      <c r="Q328" s="160"/>
      <c r="R328" s="28"/>
      <c r="S328" s="28"/>
      <c r="T328" s="28"/>
      <c r="U328" s="28"/>
      <c r="V328" s="28"/>
      <c r="W328" s="28"/>
      <c r="X328" s="28"/>
      <c r="Y328" s="28"/>
      <c r="Z328" s="28"/>
      <c r="AA328" s="28"/>
      <c r="AB328" s="28"/>
      <c r="AC328" s="28"/>
      <c r="AD328" s="28"/>
      <c r="AE328" s="28"/>
      <c r="AF328" s="28"/>
      <c r="AG328" s="28"/>
      <c r="AH328" s="28"/>
      <c r="AI328" s="28"/>
      <c r="AJ328" s="28"/>
      <c r="AK328" s="28"/>
    </row>
    <row r="329" spans="1:37" ht="90.6" customHeight="1" x14ac:dyDescent="0.2">
      <c r="A329" s="29"/>
      <c r="B329" s="29"/>
      <c r="C329" s="30" t="s">
        <v>665</v>
      </c>
      <c r="D329" s="30"/>
      <c r="E329" s="28"/>
      <c r="F329" s="28"/>
      <c r="G329" s="28"/>
      <c r="H329" s="28"/>
      <c r="I329" s="28"/>
      <c r="J329" s="28"/>
      <c r="K329" s="80"/>
      <c r="L329" s="28"/>
      <c r="M329" s="28"/>
      <c r="N329" s="28"/>
      <c r="O329" s="79" t="s">
        <v>6</v>
      </c>
      <c r="P329" s="79" t="s">
        <v>666</v>
      </c>
      <c r="Q329" s="28"/>
      <c r="R329" s="192" t="str">
        <f>'Val testo - PNA 2019'!$A$4</f>
        <v>Livello di interesse “esterno”(1.1)</v>
      </c>
      <c r="S329" s="192" t="str">
        <f>'Val testo - PNA 2019'!$A$12</f>
        <v>Grado di discrezionalità del decisore interno alla PA rispetto al processo (1.2)</v>
      </c>
      <c r="T329" s="192" t="str">
        <f>'Val testo - PNA 2019'!$A$20</f>
        <v>Manifestazione di eventi corruttivi o di maladministration in passato (1.3)</v>
      </c>
      <c r="U329" s="192" t="str">
        <f>'Val testo - PNA 2019'!$A$28</f>
        <v>Complessità/opacità del processo decisionale (1.4)</v>
      </c>
      <c r="V329" s="192" t="str">
        <f>'Val testo - PNA 2019'!$A$36</f>
        <v>Livello di collaborazione del responsabile del processo (1.5)</v>
      </c>
      <c r="W329" s="193" t="s">
        <v>1276</v>
      </c>
      <c r="X329" s="192" t="str">
        <f>'Val testo - PNA 2019'!$A$46</f>
        <v>Impatto organizzativo (2.1)</v>
      </c>
      <c r="Y329" s="192" t="str">
        <f>'Val testo - PNA 2019'!$A$54</f>
        <v>Impatto derivante dalla definizione dei ruoli/responsabilità (2.2)</v>
      </c>
      <c r="Z329" s="192" t="str">
        <f>'Val testo - PNA 2019'!$A$62</f>
        <v>Impatto economico (2.3)</v>
      </c>
      <c r="AA329" s="192" t="str">
        <f>'Val testo - PNA 2019'!$A$70</f>
        <v>Impatto reputazionale (2.4)</v>
      </c>
      <c r="AB329" s="192" t="str">
        <f>'Val testo - PNA 2019'!$A$78</f>
        <v>Impatto organizzativo, economico e sull'immagine (2.5)</v>
      </c>
      <c r="AC329" s="193" t="s">
        <v>1276</v>
      </c>
      <c r="AD329" s="194" t="s">
        <v>1277</v>
      </c>
      <c r="AE329" s="194" t="s">
        <v>1278</v>
      </c>
      <c r="AF329" s="174" t="s">
        <v>1382</v>
      </c>
      <c r="AG329" s="194" t="s">
        <v>1303</v>
      </c>
      <c r="AH329" s="194" t="s">
        <v>1304</v>
      </c>
      <c r="AI329" s="175" t="s">
        <v>1387</v>
      </c>
      <c r="AJ329" s="28"/>
      <c r="AK329" s="28"/>
    </row>
    <row r="330" spans="1:37" ht="30.6" customHeight="1" x14ac:dyDescent="0.2">
      <c r="A330" s="160"/>
      <c r="B330" s="160">
        <v>16</v>
      </c>
      <c r="C330" s="265" t="s">
        <v>1257</v>
      </c>
      <c r="D330" s="266"/>
      <c r="E330" s="267"/>
      <c r="F330" s="270"/>
      <c r="G330" s="270"/>
      <c r="H330" s="270"/>
      <c r="I330" s="270"/>
      <c r="J330" s="45" t="s">
        <v>11</v>
      </c>
      <c r="K330" s="271" t="s">
        <v>3</v>
      </c>
      <c r="L330" s="271"/>
      <c r="M330" s="37"/>
      <c r="N330" s="153" t="s">
        <v>667</v>
      </c>
      <c r="O330" s="154" t="str">
        <f>IF(P330=0,"--",IF(P330&lt;='db fasce di rischio'!$B$4,'db fasce di rischio'!$A$2,IF(P330&lt;='db fasce di rischio'!$D$4,'db fasce di rischio'!$C$2,IF(P330&lt;='db fasce di rischio'!$F$4,'db fasce di rischio'!$E$2,IF(P330&lt;='db fasce di rischio'!$H$4,'db fasce di rischio'!$G$2,"")))))</f>
        <v>--</v>
      </c>
      <c r="P330" s="155">
        <f>IF(AH330=0,MAX(AH330:AH348),AH330)</f>
        <v>0</v>
      </c>
      <c r="Q330" s="160"/>
      <c r="R330" s="105"/>
      <c r="S330" s="106"/>
      <c r="T330" s="106"/>
      <c r="U330" s="106"/>
      <c r="V330" s="105"/>
      <c r="W330" s="107">
        <f>SUM(R330:V330)/5</f>
        <v>0</v>
      </c>
      <c r="X330" s="106"/>
      <c r="Y330" s="106"/>
      <c r="Z330" s="106"/>
      <c r="AA330" s="106"/>
      <c r="AB330" s="106"/>
      <c r="AC330" s="107">
        <f>SUM(X330:AB330)/5</f>
        <v>0</v>
      </c>
      <c r="AD330" s="108" t="str">
        <f>IF(AE330=0,"--",IF(AE330&lt;='[4]db fasce di rischio'!$B$4,'[4]db fasce di rischio'!$A$2,IF(AE330&lt;='[4]db fasce di rischio'!$D$4,'[4]db fasce di rischio'!$C$2,IF(AE330&lt;='[4]db fasce di rischio'!$F$4,'[4]db fasce di rischio'!$E$2,IF(AE330&lt;='[4]db fasce di rischio'!$H$4,'[4]db fasce di rischio'!$G$2,"")))))</f>
        <v>--</v>
      </c>
      <c r="AE330" s="109">
        <f>W330*AC330</f>
        <v>0</v>
      </c>
      <c r="AF330" s="106"/>
      <c r="AG330" s="108" t="str">
        <f>IF(AH330=0,"--",IF(AH330&lt;='db fasce di rischio'!$B$4,'db fasce di rischio'!$A$2,IF(AH330&lt;='db fasce di rischio'!$D$4,'db fasce di rischio'!$C$2,IF(AH330&lt;='db fasce di rischio'!$F$4,'db fasce di rischio'!$E$2,IF(AH330&lt;='db fasce di rischio'!$H$4,'db fasce di rischio'!$G$2,"")))))</f>
        <v>--</v>
      </c>
      <c r="AH330" s="109">
        <f>IF(MAX(AH334:AH348)&gt;(AF330*AE330),MAX(AH334:AH348),AF330*AE330)</f>
        <v>0</v>
      </c>
      <c r="AI330" s="108" t="str">
        <f>AG330</f>
        <v>--</v>
      </c>
      <c r="AJ330" s="28"/>
      <c r="AK330" s="28"/>
    </row>
    <row r="331" spans="1:37" ht="59.45" customHeight="1" x14ac:dyDescent="0.2">
      <c r="A331" s="160"/>
      <c r="B331" s="160"/>
      <c r="C331" s="268"/>
      <c r="D331" s="269"/>
      <c r="E331" s="269"/>
      <c r="F331" s="164"/>
      <c r="G331" s="164"/>
      <c r="H331" s="164"/>
      <c r="I331" s="164"/>
      <c r="J331" s="164"/>
      <c r="K331" s="164"/>
      <c r="L331" s="164"/>
      <c r="M331" s="165"/>
      <c r="N331" s="272" t="s">
        <v>1302</v>
      </c>
      <c r="O331" s="272"/>
      <c r="P331" s="272"/>
      <c r="Q331" s="160"/>
      <c r="R331" s="160"/>
      <c r="S331" s="28"/>
      <c r="T331" s="28"/>
      <c r="U331" s="28"/>
      <c r="V331" s="28"/>
      <c r="W331" s="28"/>
      <c r="X331" s="28"/>
      <c r="Y331" s="28"/>
      <c r="Z331" s="28"/>
      <c r="AA331" s="28"/>
      <c r="AB331" s="28"/>
      <c r="AC331" s="28"/>
      <c r="AD331" s="28"/>
      <c r="AE331" s="28"/>
      <c r="AF331" s="28"/>
      <c r="AG331" s="28"/>
      <c r="AH331" s="28"/>
      <c r="AI331" s="28"/>
      <c r="AJ331" s="28"/>
      <c r="AK331" s="28"/>
    </row>
    <row r="332" spans="1:37" ht="31.5" hidden="1" customHeight="1" outlineLevel="1" x14ac:dyDescent="0.2">
      <c r="A332" s="160"/>
      <c r="B332" s="160"/>
      <c r="C332" s="260" t="s">
        <v>1256</v>
      </c>
      <c r="D332" s="261"/>
      <c r="E332" s="151"/>
      <c r="F332" s="151"/>
      <c r="G332" s="151"/>
      <c r="H332" s="151"/>
      <c r="I332" s="151"/>
      <c r="J332" s="151"/>
      <c r="K332" s="150"/>
      <c r="L332" s="151"/>
      <c r="M332" s="156">
        <f>SUM(I319:I327)</f>
        <v>0</v>
      </c>
      <c r="N332" s="157"/>
      <c r="O332" s="157"/>
      <c r="P332" s="157"/>
      <c r="Q332" s="160"/>
      <c r="R332" s="160"/>
      <c r="S332" s="28"/>
      <c r="T332" s="28"/>
      <c r="U332" s="28"/>
      <c r="V332" s="28"/>
      <c r="W332" s="28"/>
      <c r="X332" s="28"/>
      <c r="Y332" s="28"/>
      <c r="Z332" s="28"/>
      <c r="AA332" s="28"/>
      <c r="AB332" s="28"/>
      <c r="AC332" s="28"/>
      <c r="AD332" s="28"/>
      <c r="AE332" s="28"/>
      <c r="AF332" s="28"/>
      <c r="AG332" s="28"/>
      <c r="AH332" s="28"/>
      <c r="AI332" s="28"/>
      <c r="AJ332" s="28"/>
      <c r="AK332" s="28"/>
    </row>
    <row r="333" spans="1:37" ht="81.95" hidden="1" customHeight="1" outlineLevel="1" x14ac:dyDescent="0.2">
      <c r="A333" s="161"/>
      <c r="B333" s="161"/>
      <c r="C333" s="22" t="s">
        <v>905</v>
      </c>
      <c r="D333" s="22" t="s">
        <v>906</v>
      </c>
      <c r="E333" s="22" t="s">
        <v>971</v>
      </c>
      <c r="F333" s="22" t="s">
        <v>970</v>
      </c>
      <c r="G333" s="262" t="s">
        <v>1299</v>
      </c>
      <c r="H333" s="263"/>
      <c r="I333" s="22" t="s">
        <v>969</v>
      </c>
      <c r="J333" s="22" t="s">
        <v>907</v>
      </c>
      <c r="K333" s="45" t="s">
        <v>972</v>
      </c>
      <c r="L333" s="45" t="s">
        <v>908</v>
      </c>
      <c r="M333" s="22" t="s">
        <v>630</v>
      </c>
      <c r="N333" s="22" t="s">
        <v>668</v>
      </c>
      <c r="O333" s="22" t="s">
        <v>669</v>
      </c>
      <c r="P333" s="22" t="s">
        <v>670</v>
      </c>
      <c r="Q333" s="161"/>
      <c r="R333" s="192" t="str">
        <f>'Val testo - PNA 2019'!$A$4</f>
        <v>Livello di interesse “esterno”(1.1)</v>
      </c>
      <c r="S333" s="192" t="str">
        <f>'Val testo - PNA 2019'!$A$12</f>
        <v>Grado di discrezionalità del decisore interno alla PA rispetto al processo (1.2)</v>
      </c>
      <c r="T333" s="192" t="str">
        <f>'Val testo - PNA 2019'!$A$20</f>
        <v>Manifestazione di eventi corruttivi o di maladministration in passato (1.3)</v>
      </c>
      <c r="U333" s="192" t="str">
        <f>'Val testo - PNA 2019'!$A$28</f>
        <v>Complessità/opacità del processo decisionale (1.4)</v>
      </c>
      <c r="V333" s="192" t="str">
        <f>'Val testo - PNA 2019'!$A$36</f>
        <v>Livello di collaborazione del responsabile del processo (1.5)</v>
      </c>
      <c r="W333" s="193" t="s">
        <v>1276</v>
      </c>
      <c r="X333" s="192" t="str">
        <f>'Val testo - PNA 2019'!$A$46</f>
        <v>Impatto organizzativo (2.1)</v>
      </c>
      <c r="Y333" s="192" t="str">
        <f>'Val testo - PNA 2019'!$A$54</f>
        <v>Impatto derivante dalla definizione dei ruoli/responsabilità (2.2)</v>
      </c>
      <c r="Z333" s="192" t="str">
        <f>'Val testo - PNA 2019'!$A$62</f>
        <v>Impatto economico (2.3)</v>
      </c>
      <c r="AA333" s="192" t="str">
        <f>'Val testo - PNA 2019'!$A$70</f>
        <v>Impatto reputazionale (2.4)</v>
      </c>
      <c r="AB333" s="192" t="str">
        <f>'Val testo - PNA 2019'!$A$78</f>
        <v>Impatto organizzativo, economico e sull'immagine (2.5)</v>
      </c>
      <c r="AC333" s="193" t="s">
        <v>1276</v>
      </c>
      <c r="AD333" s="194" t="s">
        <v>1277</v>
      </c>
      <c r="AE333" s="194" t="s">
        <v>1278</v>
      </c>
      <c r="AF333" s="174" t="s">
        <v>1382</v>
      </c>
      <c r="AG333" s="194" t="s">
        <v>1303</v>
      </c>
      <c r="AH333" s="194" t="s">
        <v>1293</v>
      </c>
      <c r="AI333" s="175" t="s">
        <v>1387</v>
      </c>
      <c r="AJ333" s="28"/>
      <c r="AK333" s="28"/>
    </row>
    <row r="334" spans="1:37" ht="21" hidden="1" outlineLevel="1" x14ac:dyDescent="0.2">
      <c r="A334" s="161"/>
      <c r="B334" s="161"/>
      <c r="C334" s="24" t="s">
        <v>30</v>
      </c>
      <c r="D334" s="24" t="s">
        <v>30</v>
      </c>
      <c r="E334" s="24" t="s">
        <v>30</v>
      </c>
      <c r="F334" s="24" t="s">
        <v>30</v>
      </c>
      <c r="G334" s="152" t="str">
        <f>AG334</f>
        <v>--</v>
      </c>
      <c r="H334" s="109">
        <f>AH334</f>
        <v>0</v>
      </c>
      <c r="I334" s="25" t="s">
        <v>30</v>
      </c>
      <c r="J334" s="31" t="s">
        <v>30</v>
      </c>
      <c r="K334" s="82"/>
      <c r="L334" s="31"/>
      <c r="M334" s="24"/>
      <c r="N334" s="24"/>
      <c r="O334" s="24"/>
      <c r="P334" s="24"/>
      <c r="Q334" s="161"/>
      <c r="R334" s="105"/>
      <c r="S334" s="106"/>
      <c r="T334" s="106"/>
      <c r="U334" s="106"/>
      <c r="V334" s="105"/>
      <c r="W334" s="107">
        <f>SUM(R334:V334)/5</f>
        <v>0</v>
      </c>
      <c r="X334" s="106"/>
      <c r="Y334" s="106"/>
      <c r="Z334" s="106"/>
      <c r="AA334" s="106"/>
      <c r="AB334" s="106"/>
      <c r="AC334" s="107">
        <f>SUM(X334:AB334)/5</f>
        <v>0</v>
      </c>
      <c r="AD334" s="108" t="str">
        <f>IF(AE334=0,"--",IF(AE334&lt;='[4]db fasce di rischio'!$B$4,'[4]db fasce di rischio'!$A$2,IF(AE334&lt;='[4]db fasce di rischio'!$D$4,'[4]db fasce di rischio'!$C$2,IF(AE334&lt;='[4]db fasce di rischio'!$F$4,'[4]db fasce di rischio'!$E$2,IF(AE334&lt;='[4]db fasce di rischio'!$H$4,'[4]db fasce di rischio'!$G$2,"")))))</f>
        <v>--</v>
      </c>
      <c r="AE334" s="109">
        <f t="shared" ref="AE334:AE348" si="106">W334*AC334</f>
        <v>0</v>
      </c>
      <c r="AF334" s="106"/>
      <c r="AG334" s="108" t="str">
        <f>IF(AH334=0,"--",IF(AH334&lt;='db fasce di rischio'!$B$4,'db fasce di rischio'!$A$2,IF(AH334&lt;='db fasce di rischio'!$D$4,'db fasce di rischio'!$C$2,IF(AH334&lt;='db fasce di rischio'!$F$4,'db fasce di rischio'!$E$2,IF(AH334&lt;='db fasce di rischio'!$H$4,'db fasce di rischio'!$G$2,"")))))</f>
        <v>--</v>
      </c>
      <c r="AH334" s="109">
        <f t="shared" ref="AH334:AH348" si="107">AF334*AE334</f>
        <v>0</v>
      </c>
      <c r="AI334" s="108" t="str">
        <f t="shared" ref="AI334:AI348" si="108">AG334</f>
        <v>--</v>
      </c>
      <c r="AJ334" s="28"/>
      <c r="AK334" s="28"/>
    </row>
    <row r="335" spans="1:37" ht="21" hidden="1" outlineLevel="1" x14ac:dyDescent="0.2">
      <c r="A335" s="161"/>
      <c r="B335" s="161"/>
      <c r="C335" s="24" t="s">
        <v>30</v>
      </c>
      <c r="D335" s="24" t="s">
        <v>30</v>
      </c>
      <c r="E335" s="24" t="s">
        <v>30</v>
      </c>
      <c r="F335" s="24" t="s">
        <v>30</v>
      </c>
      <c r="G335" s="152" t="str">
        <f t="shared" ref="G335:G348" si="109">AG335</f>
        <v>--</v>
      </c>
      <c r="H335" s="109">
        <f t="shared" ref="H335:H348" si="110">AH335</f>
        <v>0</v>
      </c>
      <c r="I335" s="25" t="s">
        <v>30</v>
      </c>
      <c r="J335" s="31" t="s">
        <v>30</v>
      </c>
      <c r="K335" s="82"/>
      <c r="L335" s="31"/>
      <c r="M335" s="24"/>
      <c r="N335" s="24"/>
      <c r="O335" s="24"/>
      <c r="P335" s="24"/>
      <c r="Q335" s="161"/>
      <c r="R335" s="105"/>
      <c r="S335" s="106"/>
      <c r="T335" s="106"/>
      <c r="U335" s="106"/>
      <c r="V335" s="105"/>
      <c r="W335" s="107">
        <f t="shared" ref="W335:W348" si="111">SUM(R335:V335)/5</f>
        <v>0</v>
      </c>
      <c r="X335" s="106"/>
      <c r="Y335" s="106"/>
      <c r="Z335" s="106"/>
      <c r="AA335" s="106"/>
      <c r="AB335" s="106"/>
      <c r="AC335" s="107">
        <f t="shared" ref="AC335:AC348" si="112">SUM(X335:AB335)/5</f>
        <v>0</v>
      </c>
      <c r="AD335" s="108" t="str">
        <f>IF(AE335=0,"--",IF(AE335&lt;='[4]db fasce di rischio'!$B$4,'[4]db fasce di rischio'!$A$2,IF(AE335&lt;='[4]db fasce di rischio'!$D$4,'[4]db fasce di rischio'!$C$2,IF(AE335&lt;='[4]db fasce di rischio'!$F$4,'[4]db fasce di rischio'!$E$2,IF(AE335&lt;='[4]db fasce di rischio'!$H$4,'[4]db fasce di rischio'!$G$2,"")))))</f>
        <v>--</v>
      </c>
      <c r="AE335" s="109">
        <f t="shared" si="106"/>
        <v>0</v>
      </c>
      <c r="AF335" s="106"/>
      <c r="AG335" s="108" t="str">
        <f>IF(AH335=0,"--",IF(AH335&lt;='db fasce di rischio'!$B$4,'db fasce di rischio'!$A$2,IF(AH335&lt;='db fasce di rischio'!$D$4,'db fasce di rischio'!$C$2,IF(AH335&lt;='db fasce di rischio'!$F$4,'db fasce di rischio'!$E$2,IF(AH335&lt;='db fasce di rischio'!$H$4,'db fasce di rischio'!$G$2,"")))))</f>
        <v>--</v>
      </c>
      <c r="AH335" s="109">
        <f t="shared" si="107"/>
        <v>0</v>
      </c>
      <c r="AI335" s="108" t="str">
        <f t="shared" si="108"/>
        <v>--</v>
      </c>
      <c r="AJ335" s="28"/>
      <c r="AK335" s="28"/>
    </row>
    <row r="336" spans="1:37" ht="21" hidden="1" outlineLevel="1" x14ac:dyDescent="0.2">
      <c r="A336" s="161"/>
      <c r="B336" s="161"/>
      <c r="C336" s="24" t="s">
        <v>30</v>
      </c>
      <c r="D336" s="24" t="s">
        <v>30</v>
      </c>
      <c r="E336" s="24" t="s">
        <v>30</v>
      </c>
      <c r="F336" s="24" t="s">
        <v>30</v>
      </c>
      <c r="G336" s="152" t="str">
        <f t="shared" si="109"/>
        <v>--</v>
      </c>
      <c r="H336" s="109">
        <f t="shared" si="110"/>
        <v>0</v>
      </c>
      <c r="I336" s="25" t="s">
        <v>30</v>
      </c>
      <c r="J336" s="31" t="s">
        <v>30</v>
      </c>
      <c r="K336" s="82"/>
      <c r="L336" s="31"/>
      <c r="M336" s="24"/>
      <c r="N336" s="24"/>
      <c r="O336" s="24"/>
      <c r="P336" s="24"/>
      <c r="Q336" s="161"/>
      <c r="R336" s="105"/>
      <c r="S336" s="106"/>
      <c r="T336" s="106"/>
      <c r="U336" s="106"/>
      <c r="V336" s="105"/>
      <c r="W336" s="107">
        <f t="shared" si="111"/>
        <v>0</v>
      </c>
      <c r="X336" s="106"/>
      <c r="Y336" s="106"/>
      <c r="Z336" s="106"/>
      <c r="AA336" s="106"/>
      <c r="AB336" s="106"/>
      <c r="AC336" s="107">
        <f t="shared" si="112"/>
        <v>0</v>
      </c>
      <c r="AD336" s="108" t="str">
        <f>IF(AE336=0,"--",IF(AE336&lt;='[4]db fasce di rischio'!$B$4,'[4]db fasce di rischio'!$A$2,IF(AE336&lt;='[4]db fasce di rischio'!$D$4,'[4]db fasce di rischio'!$C$2,IF(AE336&lt;='[4]db fasce di rischio'!$F$4,'[4]db fasce di rischio'!$E$2,IF(AE336&lt;='[4]db fasce di rischio'!$H$4,'[4]db fasce di rischio'!$G$2,"")))))</f>
        <v>--</v>
      </c>
      <c r="AE336" s="109">
        <f t="shared" si="106"/>
        <v>0</v>
      </c>
      <c r="AF336" s="106"/>
      <c r="AG336" s="108" t="str">
        <f>IF(AH336=0,"--",IF(AH336&lt;='db fasce di rischio'!$B$4,'db fasce di rischio'!$A$2,IF(AH336&lt;='db fasce di rischio'!$D$4,'db fasce di rischio'!$C$2,IF(AH336&lt;='db fasce di rischio'!$F$4,'db fasce di rischio'!$E$2,IF(AH336&lt;='db fasce di rischio'!$H$4,'db fasce di rischio'!$G$2,"")))))</f>
        <v>--</v>
      </c>
      <c r="AH336" s="109">
        <f t="shared" si="107"/>
        <v>0</v>
      </c>
      <c r="AI336" s="108" t="str">
        <f t="shared" si="108"/>
        <v>--</v>
      </c>
      <c r="AJ336" s="28"/>
      <c r="AK336" s="28"/>
    </row>
    <row r="337" spans="1:37" ht="21" hidden="1" outlineLevel="1" x14ac:dyDescent="0.2">
      <c r="A337" s="161"/>
      <c r="B337" s="161"/>
      <c r="C337" s="24" t="s">
        <v>30</v>
      </c>
      <c r="D337" s="24" t="s">
        <v>30</v>
      </c>
      <c r="E337" s="24" t="s">
        <v>30</v>
      </c>
      <c r="F337" s="24" t="s">
        <v>30</v>
      </c>
      <c r="G337" s="152" t="str">
        <f t="shared" si="109"/>
        <v>--</v>
      </c>
      <c r="H337" s="109">
        <f t="shared" si="110"/>
        <v>0</v>
      </c>
      <c r="I337" s="25" t="s">
        <v>30</v>
      </c>
      <c r="J337" s="31" t="s">
        <v>30</v>
      </c>
      <c r="K337" s="82"/>
      <c r="L337" s="31"/>
      <c r="M337" s="24"/>
      <c r="N337" s="24"/>
      <c r="O337" s="24"/>
      <c r="P337" s="24"/>
      <c r="Q337" s="161"/>
      <c r="R337" s="105"/>
      <c r="S337" s="106"/>
      <c r="T337" s="106"/>
      <c r="U337" s="106"/>
      <c r="V337" s="105"/>
      <c r="W337" s="107">
        <f t="shared" si="111"/>
        <v>0</v>
      </c>
      <c r="X337" s="106"/>
      <c r="Y337" s="106"/>
      <c r="Z337" s="106"/>
      <c r="AA337" s="106"/>
      <c r="AB337" s="106"/>
      <c r="AC337" s="107">
        <f t="shared" si="112"/>
        <v>0</v>
      </c>
      <c r="AD337" s="108" t="str">
        <f>IF(AE337=0,"--",IF(AE337&lt;='[4]db fasce di rischio'!$B$4,'[4]db fasce di rischio'!$A$2,IF(AE337&lt;='[4]db fasce di rischio'!$D$4,'[4]db fasce di rischio'!$C$2,IF(AE337&lt;='[4]db fasce di rischio'!$F$4,'[4]db fasce di rischio'!$E$2,IF(AE337&lt;='[4]db fasce di rischio'!$H$4,'[4]db fasce di rischio'!$G$2,"")))))</f>
        <v>--</v>
      </c>
      <c r="AE337" s="109">
        <f t="shared" si="106"/>
        <v>0</v>
      </c>
      <c r="AF337" s="106"/>
      <c r="AG337" s="108" t="str">
        <f>IF(AH337=0,"--",IF(AH337&lt;='db fasce di rischio'!$B$4,'db fasce di rischio'!$A$2,IF(AH337&lt;='db fasce di rischio'!$D$4,'db fasce di rischio'!$C$2,IF(AH337&lt;='db fasce di rischio'!$F$4,'db fasce di rischio'!$E$2,IF(AH337&lt;='db fasce di rischio'!$H$4,'db fasce di rischio'!$G$2,"")))))</f>
        <v>--</v>
      </c>
      <c r="AH337" s="109">
        <f t="shared" si="107"/>
        <v>0</v>
      </c>
      <c r="AI337" s="108" t="str">
        <f t="shared" si="108"/>
        <v>--</v>
      </c>
      <c r="AJ337" s="28"/>
      <c r="AK337" s="28"/>
    </row>
    <row r="338" spans="1:37" ht="21" hidden="1" outlineLevel="1" x14ac:dyDescent="0.2">
      <c r="A338" s="161"/>
      <c r="B338" s="161"/>
      <c r="C338" s="24" t="s">
        <v>30</v>
      </c>
      <c r="D338" s="24" t="s">
        <v>30</v>
      </c>
      <c r="E338" s="24" t="s">
        <v>30</v>
      </c>
      <c r="F338" s="24" t="s">
        <v>30</v>
      </c>
      <c r="G338" s="152" t="str">
        <f t="shared" si="109"/>
        <v>--</v>
      </c>
      <c r="H338" s="109">
        <f t="shared" si="110"/>
        <v>0</v>
      </c>
      <c r="I338" s="25" t="s">
        <v>30</v>
      </c>
      <c r="J338" s="31" t="s">
        <v>30</v>
      </c>
      <c r="K338" s="82"/>
      <c r="L338" s="31"/>
      <c r="M338" s="24"/>
      <c r="N338" s="24"/>
      <c r="O338" s="24"/>
      <c r="P338" s="24"/>
      <c r="Q338" s="161"/>
      <c r="R338" s="105"/>
      <c r="S338" s="106"/>
      <c r="T338" s="106"/>
      <c r="U338" s="106"/>
      <c r="V338" s="105"/>
      <c r="W338" s="107">
        <f t="shared" si="111"/>
        <v>0</v>
      </c>
      <c r="X338" s="106"/>
      <c r="Y338" s="106"/>
      <c r="Z338" s="106"/>
      <c r="AA338" s="106"/>
      <c r="AB338" s="106"/>
      <c r="AC338" s="107">
        <f t="shared" si="112"/>
        <v>0</v>
      </c>
      <c r="AD338" s="108" t="str">
        <f>IF(AE338=0,"--",IF(AE338&lt;='[4]db fasce di rischio'!$B$4,'[4]db fasce di rischio'!$A$2,IF(AE338&lt;='[4]db fasce di rischio'!$D$4,'[4]db fasce di rischio'!$C$2,IF(AE338&lt;='[4]db fasce di rischio'!$F$4,'[4]db fasce di rischio'!$E$2,IF(AE338&lt;='[4]db fasce di rischio'!$H$4,'[4]db fasce di rischio'!$G$2,"")))))</f>
        <v>--</v>
      </c>
      <c r="AE338" s="109">
        <f t="shared" si="106"/>
        <v>0</v>
      </c>
      <c r="AF338" s="106"/>
      <c r="AG338" s="108" t="str">
        <f>IF(AH338=0,"--",IF(AH338&lt;='db fasce di rischio'!$B$4,'db fasce di rischio'!$A$2,IF(AH338&lt;='db fasce di rischio'!$D$4,'db fasce di rischio'!$C$2,IF(AH338&lt;='db fasce di rischio'!$F$4,'db fasce di rischio'!$E$2,IF(AH338&lt;='db fasce di rischio'!$H$4,'db fasce di rischio'!$G$2,"")))))</f>
        <v>--</v>
      </c>
      <c r="AH338" s="109">
        <f t="shared" si="107"/>
        <v>0</v>
      </c>
      <c r="AI338" s="108" t="str">
        <f t="shared" si="108"/>
        <v>--</v>
      </c>
      <c r="AJ338" s="28"/>
      <c r="AK338" s="28"/>
    </row>
    <row r="339" spans="1:37" ht="21" hidden="1" outlineLevel="1" x14ac:dyDescent="0.2">
      <c r="A339" s="161"/>
      <c r="B339" s="161"/>
      <c r="C339" s="24" t="s">
        <v>30</v>
      </c>
      <c r="D339" s="24" t="s">
        <v>30</v>
      </c>
      <c r="E339" s="24" t="s">
        <v>30</v>
      </c>
      <c r="F339" s="24" t="s">
        <v>30</v>
      </c>
      <c r="G339" s="152" t="str">
        <f t="shared" si="109"/>
        <v>--</v>
      </c>
      <c r="H339" s="109">
        <f t="shared" si="110"/>
        <v>0</v>
      </c>
      <c r="I339" s="25" t="s">
        <v>30</v>
      </c>
      <c r="J339" s="31" t="s">
        <v>30</v>
      </c>
      <c r="K339" s="82"/>
      <c r="L339" s="31"/>
      <c r="M339" s="24"/>
      <c r="N339" s="24"/>
      <c r="O339" s="24"/>
      <c r="P339" s="24"/>
      <c r="Q339" s="161"/>
      <c r="R339" s="105"/>
      <c r="S339" s="106"/>
      <c r="T339" s="106"/>
      <c r="U339" s="106"/>
      <c r="V339" s="105"/>
      <c r="W339" s="107">
        <f t="shared" si="111"/>
        <v>0</v>
      </c>
      <c r="X339" s="106"/>
      <c r="Y339" s="106"/>
      <c r="Z339" s="106"/>
      <c r="AA339" s="106"/>
      <c r="AB339" s="106"/>
      <c r="AC339" s="107">
        <f t="shared" si="112"/>
        <v>0</v>
      </c>
      <c r="AD339" s="108" t="str">
        <f>IF(AE339=0,"--",IF(AE339&lt;='[4]db fasce di rischio'!$B$4,'[4]db fasce di rischio'!$A$2,IF(AE339&lt;='[4]db fasce di rischio'!$D$4,'[4]db fasce di rischio'!$C$2,IF(AE339&lt;='[4]db fasce di rischio'!$F$4,'[4]db fasce di rischio'!$E$2,IF(AE339&lt;='[4]db fasce di rischio'!$H$4,'[4]db fasce di rischio'!$G$2,"")))))</f>
        <v>--</v>
      </c>
      <c r="AE339" s="109">
        <f t="shared" si="106"/>
        <v>0</v>
      </c>
      <c r="AF339" s="106"/>
      <c r="AG339" s="108" t="str">
        <f>IF(AH339=0,"--",IF(AH339&lt;='db fasce di rischio'!$B$4,'db fasce di rischio'!$A$2,IF(AH339&lt;='db fasce di rischio'!$D$4,'db fasce di rischio'!$C$2,IF(AH339&lt;='db fasce di rischio'!$F$4,'db fasce di rischio'!$E$2,IF(AH339&lt;='db fasce di rischio'!$H$4,'db fasce di rischio'!$G$2,"")))))</f>
        <v>--</v>
      </c>
      <c r="AH339" s="109">
        <f t="shared" si="107"/>
        <v>0</v>
      </c>
      <c r="AI339" s="108" t="str">
        <f t="shared" si="108"/>
        <v>--</v>
      </c>
      <c r="AJ339" s="28"/>
      <c r="AK339" s="28"/>
    </row>
    <row r="340" spans="1:37" ht="21" hidden="1" outlineLevel="1" x14ac:dyDescent="0.2">
      <c r="A340" s="161"/>
      <c r="B340" s="161"/>
      <c r="C340" s="24" t="s">
        <v>30</v>
      </c>
      <c r="D340" s="24" t="s">
        <v>30</v>
      </c>
      <c r="E340" s="24" t="s">
        <v>30</v>
      </c>
      <c r="F340" s="24" t="s">
        <v>30</v>
      </c>
      <c r="G340" s="152" t="str">
        <f t="shared" si="109"/>
        <v>--</v>
      </c>
      <c r="H340" s="109">
        <f t="shared" si="110"/>
        <v>0</v>
      </c>
      <c r="I340" s="25" t="s">
        <v>30</v>
      </c>
      <c r="J340" s="31" t="s">
        <v>30</v>
      </c>
      <c r="K340" s="82"/>
      <c r="L340" s="31"/>
      <c r="M340" s="24"/>
      <c r="N340" s="24"/>
      <c r="O340" s="24"/>
      <c r="P340" s="24"/>
      <c r="Q340" s="161"/>
      <c r="R340" s="105"/>
      <c r="S340" s="106"/>
      <c r="T340" s="106"/>
      <c r="U340" s="106"/>
      <c r="V340" s="105"/>
      <c r="W340" s="107">
        <f t="shared" si="111"/>
        <v>0</v>
      </c>
      <c r="X340" s="106"/>
      <c r="Y340" s="106"/>
      <c r="Z340" s="106"/>
      <c r="AA340" s="106"/>
      <c r="AB340" s="106"/>
      <c r="AC340" s="107">
        <f t="shared" si="112"/>
        <v>0</v>
      </c>
      <c r="AD340" s="108" t="str">
        <f>IF(AE340=0,"--",IF(AE340&lt;='[4]db fasce di rischio'!$B$4,'[4]db fasce di rischio'!$A$2,IF(AE340&lt;='[4]db fasce di rischio'!$D$4,'[4]db fasce di rischio'!$C$2,IF(AE340&lt;='[4]db fasce di rischio'!$F$4,'[4]db fasce di rischio'!$E$2,IF(AE340&lt;='[4]db fasce di rischio'!$H$4,'[4]db fasce di rischio'!$G$2,"")))))</f>
        <v>--</v>
      </c>
      <c r="AE340" s="109">
        <f t="shared" si="106"/>
        <v>0</v>
      </c>
      <c r="AF340" s="106"/>
      <c r="AG340" s="108" t="str">
        <f>IF(AH340=0,"--",IF(AH340&lt;='db fasce di rischio'!$B$4,'db fasce di rischio'!$A$2,IF(AH340&lt;='db fasce di rischio'!$D$4,'db fasce di rischio'!$C$2,IF(AH340&lt;='db fasce di rischio'!$F$4,'db fasce di rischio'!$E$2,IF(AH340&lt;='db fasce di rischio'!$H$4,'db fasce di rischio'!$G$2,"")))))</f>
        <v>--</v>
      </c>
      <c r="AH340" s="109">
        <f t="shared" si="107"/>
        <v>0</v>
      </c>
      <c r="AI340" s="108" t="str">
        <f t="shared" si="108"/>
        <v>--</v>
      </c>
      <c r="AJ340" s="28"/>
      <c r="AK340" s="28"/>
    </row>
    <row r="341" spans="1:37" ht="21" hidden="1" outlineLevel="1" x14ac:dyDescent="0.2">
      <c r="A341" s="161"/>
      <c r="B341" s="161"/>
      <c r="C341" s="24" t="s">
        <v>30</v>
      </c>
      <c r="D341" s="24" t="s">
        <v>30</v>
      </c>
      <c r="E341" s="24" t="s">
        <v>30</v>
      </c>
      <c r="F341" s="24" t="s">
        <v>30</v>
      </c>
      <c r="G341" s="152" t="str">
        <f t="shared" si="109"/>
        <v>--</v>
      </c>
      <c r="H341" s="109">
        <f t="shared" si="110"/>
        <v>0</v>
      </c>
      <c r="I341" s="25" t="s">
        <v>30</v>
      </c>
      <c r="J341" s="31" t="s">
        <v>30</v>
      </c>
      <c r="K341" s="82"/>
      <c r="L341" s="31"/>
      <c r="M341" s="24"/>
      <c r="N341" s="24"/>
      <c r="O341" s="24"/>
      <c r="P341" s="24"/>
      <c r="Q341" s="161"/>
      <c r="R341" s="105"/>
      <c r="S341" s="106"/>
      <c r="T341" s="106"/>
      <c r="U341" s="106"/>
      <c r="V341" s="105"/>
      <c r="W341" s="107">
        <f t="shared" si="111"/>
        <v>0</v>
      </c>
      <c r="X341" s="106"/>
      <c r="Y341" s="106"/>
      <c r="Z341" s="106"/>
      <c r="AA341" s="106"/>
      <c r="AB341" s="106"/>
      <c r="AC341" s="107">
        <f t="shared" si="112"/>
        <v>0</v>
      </c>
      <c r="AD341" s="108" t="str">
        <f>IF(AE341=0,"--",IF(AE341&lt;='[4]db fasce di rischio'!$B$4,'[4]db fasce di rischio'!$A$2,IF(AE341&lt;='[4]db fasce di rischio'!$D$4,'[4]db fasce di rischio'!$C$2,IF(AE341&lt;='[4]db fasce di rischio'!$F$4,'[4]db fasce di rischio'!$E$2,IF(AE341&lt;='[4]db fasce di rischio'!$H$4,'[4]db fasce di rischio'!$G$2,"")))))</f>
        <v>--</v>
      </c>
      <c r="AE341" s="109">
        <f t="shared" si="106"/>
        <v>0</v>
      </c>
      <c r="AF341" s="106"/>
      <c r="AG341" s="108" t="str">
        <f>IF(AH341=0,"--",IF(AH341&lt;='db fasce di rischio'!$B$4,'db fasce di rischio'!$A$2,IF(AH341&lt;='db fasce di rischio'!$D$4,'db fasce di rischio'!$C$2,IF(AH341&lt;='db fasce di rischio'!$F$4,'db fasce di rischio'!$E$2,IF(AH341&lt;='db fasce di rischio'!$H$4,'db fasce di rischio'!$G$2,"")))))</f>
        <v>--</v>
      </c>
      <c r="AH341" s="109">
        <f t="shared" si="107"/>
        <v>0</v>
      </c>
      <c r="AI341" s="108" t="str">
        <f t="shared" si="108"/>
        <v>--</v>
      </c>
      <c r="AJ341" s="28"/>
      <c r="AK341" s="28"/>
    </row>
    <row r="342" spans="1:37" ht="21" hidden="1" outlineLevel="1" x14ac:dyDescent="0.2">
      <c r="A342" s="161"/>
      <c r="B342" s="161"/>
      <c r="C342" s="24" t="s">
        <v>30</v>
      </c>
      <c r="D342" s="24" t="s">
        <v>30</v>
      </c>
      <c r="E342" s="24" t="s">
        <v>30</v>
      </c>
      <c r="F342" s="24" t="s">
        <v>30</v>
      </c>
      <c r="G342" s="152" t="str">
        <f t="shared" si="109"/>
        <v>--</v>
      </c>
      <c r="H342" s="109">
        <f t="shared" si="110"/>
        <v>0</v>
      </c>
      <c r="I342" s="25" t="s">
        <v>30</v>
      </c>
      <c r="J342" s="31" t="s">
        <v>30</v>
      </c>
      <c r="K342" s="83"/>
      <c r="L342" s="31"/>
      <c r="M342" s="24"/>
      <c r="N342" s="24"/>
      <c r="O342" s="24"/>
      <c r="P342" s="24"/>
      <c r="Q342" s="161"/>
      <c r="R342" s="105"/>
      <c r="S342" s="106"/>
      <c r="T342" s="106"/>
      <c r="U342" s="106"/>
      <c r="V342" s="105"/>
      <c r="W342" s="107">
        <f t="shared" si="111"/>
        <v>0</v>
      </c>
      <c r="X342" s="106"/>
      <c r="Y342" s="106"/>
      <c r="Z342" s="106"/>
      <c r="AA342" s="106"/>
      <c r="AB342" s="106"/>
      <c r="AC342" s="107">
        <f t="shared" si="112"/>
        <v>0</v>
      </c>
      <c r="AD342" s="108" t="str">
        <f>IF(AE342=0,"--",IF(AE342&lt;='[4]db fasce di rischio'!$B$4,'[4]db fasce di rischio'!$A$2,IF(AE342&lt;='[4]db fasce di rischio'!$D$4,'[4]db fasce di rischio'!$C$2,IF(AE342&lt;='[4]db fasce di rischio'!$F$4,'[4]db fasce di rischio'!$E$2,IF(AE342&lt;='[4]db fasce di rischio'!$H$4,'[4]db fasce di rischio'!$G$2,"")))))</f>
        <v>--</v>
      </c>
      <c r="AE342" s="109">
        <f t="shared" si="106"/>
        <v>0</v>
      </c>
      <c r="AF342" s="106"/>
      <c r="AG342" s="108" t="str">
        <f>IF(AH342=0,"--",IF(AH342&lt;='db fasce di rischio'!$B$4,'db fasce di rischio'!$A$2,IF(AH342&lt;='db fasce di rischio'!$D$4,'db fasce di rischio'!$C$2,IF(AH342&lt;='db fasce di rischio'!$F$4,'db fasce di rischio'!$E$2,IF(AH342&lt;='db fasce di rischio'!$H$4,'db fasce di rischio'!$G$2,"")))))</f>
        <v>--</v>
      </c>
      <c r="AH342" s="109">
        <f t="shared" si="107"/>
        <v>0</v>
      </c>
      <c r="AI342" s="108" t="str">
        <f t="shared" si="108"/>
        <v>--</v>
      </c>
      <c r="AJ342" s="28"/>
      <c r="AK342" s="28"/>
    </row>
    <row r="343" spans="1:37" ht="21" hidden="1" outlineLevel="1" x14ac:dyDescent="0.2">
      <c r="A343" s="161"/>
      <c r="B343" s="161"/>
      <c r="C343" s="24" t="s">
        <v>30</v>
      </c>
      <c r="D343" s="24" t="s">
        <v>30</v>
      </c>
      <c r="E343" s="24" t="s">
        <v>30</v>
      </c>
      <c r="F343" s="24" t="s">
        <v>30</v>
      </c>
      <c r="G343" s="152" t="str">
        <f t="shared" si="109"/>
        <v>--</v>
      </c>
      <c r="H343" s="109">
        <f t="shared" si="110"/>
        <v>0</v>
      </c>
      <c r="I343" s="25" t="s">
        <v>30</v>
      </c>
      <c r="J343" s="31" t="s">
        <v>30</v>
      </c>
      <c r="K343" s="83"/>
      <c r="L343" s="31"/>
      <c r="M343" s="24"/>
      <c r="N343" s="24"/>
      <c r="O343" s="24"/>
      <c r="P343" s="24"/>
      <c r="Q343" s="161"/>
      <c r="R343" s="105"/>
      <c r="S343" s="106"/>
      <c r="T343" s="106"/>
      <c r="U343" s="106"/>
      <c r="V343" s="105"/>
      <c r="W343" s="107">
        <f t="shared" si="111"/>
        <v>0</v>
      </c>
      <c r="X343" s="106"/>
      <c r="Y343" s="106"/>
      <c r="Z343" s="106"/>
      <c r="AA343" s="106"/>
      <c r="AB343" s="106"/>
      <c r="AC343" s="107">
        <f t="shared" si="112"/>
        <v>0</v>
      </c>
      <c r="AD343" s="108" t="str">
        <f>IF(AE343=0,"--",IF(AE343&lt;='[4]db fasce di rischio'!$B$4,'[4]db fasce di rischio'!$A$2,IF(AE343&lt;='[4]db fasce di rischio'!$D$4,'[4]db fasce di rischio'!$C$2,IF(AE343&lt;='[4]db fasce di rischio'!$F$4,'[4]db fasce di rischio'!$E$2,IF(AE343&lt;='[4]db fasce di rischio'!$H$4,'[4]db fasce di rischio'!$G$2,"")))))</f>
        <v>--</v>
      </c>
      <c r="AE343" s="109">
        <f t="shared" si="106"/>
        <v>0</v>
      </c>
      <c r="AF343" s="106"/>
      <c r="AG343" s="108" t="str">
        <f>IF(AH343=0,"--",IF(AH343&lt;='db fasce di rischio'!$B$4,'db fasce di rischio'!$A$2,IF(AH343&lt;='db fasce di rischio'!$D$4,'db fasce di rischio'!$C$2,IF(AH343&lt;='db fasce di rischio'!$F$4,'db fasce di rischio'!$E$2,IF(AH343&lt;='db fasce di rischio'!$H$4,'db fasce di rischio'!$G$2,"")))))</f>
        <v>--</v>
      </c>
      <c r="AH343" s="109">
        <f t="shared" si="107"/>
        <v>0</v>
      </c>
      <c r="AI343" s="108" t="str">
        <f t="shared" si="108"/>
        <v>--</v>
      </c>
      <c r="AJ343" s="28"/>
      <c r="AK343" s="28"/>
    </row>
    <row r="344" spans="1:37" ht="21" hidden="1" outlineLevel="1" x14ac:dyDescent="0.2">
      <c r="A344" s="161"/>
      <c r="B344" s="161"/>
      <c r="C344" s="24" t="s">
        <v>30</v>
      </c>
      <c r="D344" s="24" t="s">
        <v>30</v>
      </c>
      <c r="E344" s="24" t="s">
        <v>30</v>
      </c>
      <c r="F344" s="24" t="s">
        <v>30</v>
      </c>
      <c r="G344" s="152" t="str">
        <f t="shared" si="109"/>
        <v>--</v>
      </c>
      <c r="H344" s="109">
        <f t="shared" si="110"/>
        <v>0</v>
      </c>
      <c r="I344" s="25" t="s">
        <v>30</v>
      </c>
      <c r="J344" s="31" t="s">
        <v>30</v>
      </c>
      <c r="K344" s="83"/>
      <c r="L344" s="31"/>
      <c r="M344" s="24"/>
      <c r="N344" s="24"/>
      <c r="O344" s="24"/>
      <c r="P344" s="24"/>
      <c r="Q344" s="161"/>
      <c r="R344" s="105"/>
      <c r="S344" s="106"/>
      <c r="T344" s="106"/>
      <c r="U344" s="106"/>
      <c r="V344" s="105"/>
      <c r="W344" s="107">
        <f t="shared" si="111"/>
        <v>0</v>
      </c>
      <c r="X344" s="106"/>
      <c r="Y344" s="106"/>
      <c r="Z344" s="106"/>
      <c r="AA344" s="106"/>
      <c r="AB344" s="106"/>
      <c r="AC344" s="107">
        <f t="shared" si="112"/>
        <v>0</v>
      </c>
      <c r="AD344" s="108" t="str">
        <f>IF(AE344=0,"--",IF(AE344&lt;='[4]db fasce di rischio'!$B$4,'[4]db fasce di rischio'!$A$2,IF(AE344&lt;='[4]db fasce di rischio'!$D$4,'[4]db fasce di rischio'!$C$2,IF(AE344&lt;='[4]db fasce di rischio'!$F$4,'[4]db fasce di rischio'!$E$2,IF(AE344&lt;='[4]db fasce di rischio'!$H$4,'[4]db fasce di rischio'!$G$2,"")))))</f>
        <v>--</v>
      </c>
      <c r="AE344" s="109">
        <f t="shared" si="106"/>
        <v>0</v>
      </c>
      <c r="AF344" s="106"/>
      <c r="AG344" s="108" t="str">
        <f>IF(AH344=0,"--",IF(AH344&lt;='db fasce di rischio'!$B$4,'db fasce di rischio'!$A$2,IF(AH344&lt;='db fasce di rischio'!$D$4,'db fasce di rischio'!$C$2,IF(AH344&lt;='db fasce di rischio'!$F$4,'db fasce di rischio'!$E$2,IF(AH344&lt;='db fasce di rischio'!$H$4,'db fasce di rischio'!$G$2,"")))))</f>
        <v>--</v>
      </c>
      <c r="AH344" s="109">
        <f t="shared" si="107"/>
        <v>0</v>
      </c>
      <c r="AI344" s="108" t="str">
        <f t="shared" si="108"/>
        <v>--</v>
      </c>
      <c r="AJ344" s="28"/>
      <c r="AK344" s="28"/>
    </row>
    <row r="345" spans="1:37" ht="21" hidden="1" outlineLevel="1" x14ac:dyDescent="0.2">
      <c r="A345" s="161"/>
      <c r="B345" s="161"/>
      <c r="C345" s="24" t="s">
        <v>30</v>
      </c>
      <c r="D345" s="24" t="s">
        <v>30</v>
      </c>
      <c r="E345" s="24" t="s">
        <v>30</v>
      </c>
      <c r="F345" s="24" t="s">
        <v>30</v>
      </c>
      <c r="G345" s="152" t="str">
        <f t="shared" si="109"/>
        <v>--</v>
      </c>
      <c r="H345" s="109">
        <f t="shared" si="110"/>
        <v>0</v>
      </c>
      <c r="I345" s="25" t="s">
        <v>30</v>
      </c>
      <c r="J345" s="31" t="s">
        <v>30</v>
      </c>
      <c r="K345" s="83"/>
      <c r="L345" s="31"/>
      <c r="M345" s="24"/>
      <c r="N345" s="24"/>
      <c r="O345" s="24"/>
      <c r="P345" s="24"/>
      <c r="Q345" s="161"/>
      <c r="R345" s="105"/>
      <c r="S345" s="106"/>
      <c r="T345" s="106"/>
      <c r="U345" s="106"/>
      <c r="V345" s="105"/>
      <c r="W345" s="107">
        <f t="shared" si="111"/>
        <v>0</v>
      </c>
      <c r="X345" s="106"/>
      <c r="Y345" s="106"/>
      <c r="Z345" s="106"/>
      <c r="AA345" s="106"/>
      <c r="AB345" s="106"/>
      <c r="AC345" s="107">
        <f t="shared" si="112"/>
        <v>0</v>
      </c>
      <c r="AD345" s="108" t="str">
        <f>IF(AE345=0,"--",IF(AE345&lt;='[4]db fasce di rischio'!$B$4,'[4]db fasce di rischio'!$A$2,IF(AE345&lt;='[4]db fasce di rischio'!$D$4,'[4]db fasce di rischio'!$C$2,IF(AE345&lt;='[4]db fasce di rischio'!$F$4,'[4]db fasce di rischio'!$E$2,IF(AE345&lt;='[4]db fasce di rischio'!$H$4,'[4]db fasce di rischio'!$G$2,"")))))</f>
        <v>--</v>
      </c>
      <c r="AE345" s="109">
        <f t="shared" si="106"/>
        <v>0</v>
      </c>
      <c r="AF345" s="106"/>
      <c r="AG345" s="108" t="str">
        <f>IF(AH345=0,"--",IF(AH345&lt;='db fasce di rischio'!$B$4,'db fasce di rischio'!$A$2,IF(AH345&lt;='db fasce di rischio'!$D$4,'db fasce di rischio'!$C$2,IF(AH345&lt;='db fasce di rischio'!$F$4,'db fasce di rischio'!$E$2,IF(AH345&lt;='db fasce di rischio'!$H$4,'db fasce di rischio'!$G$2,"")))))</f>
        <v>--</v>
      </c>
      <c r="AH345" s="109">
        <f t="shared" si="107"/>
        <v>0</v>
      </c>
      <c r="AI345" s="108" t="str">
        <f t="shared" si="108"/>
        <v>--</v>
      </c>
      <c r="AJ345" s="28"/>
      <c r="AK345" s="28"/>
    </row>
    <row r="346" spans="1:37" ht="21" hidden="1" outlineLevel="1" x14ac:dyDescent="0.2">
      <c r="A346" s="161"/>
      <c r="B346" s="161"/>
      <c r="C346" s="24" t="s">
        <v>30</v>
      </c>
      <c r="D346" s="24" t="s">
        <v>30</v>
      </c>
      <c r="E346" s="24" t="s">
        <v>30</v>
      </c>
      <c r="F346" s="24" t="s">
        <v>30</v>
      </c>
      <c r="G346" s="152" t="str">
        <f t="shared" si="109"/>
        <v>--</v>
      </c>
      <c r="H346" s="109">
        <f t="shared" si="110"/>
        <v>0</v>
      </c>
      <c r="I346" s="25" t="s">
        <v>30</v>
      </c>
      <c r="J346" s="31" t="s">
        <v>30</v>
      </c>
      <c r="K346" s="82"/>
      <c r="L346" s="31"/>
      <c r="M346" s="24"/>
      <c r="N346" s="24"/>
      <c r="O346" s="24"/>
      <c r="P346" s="24"/>
      <c r="Q346" s="161"/>
      <c r="R346" s="105"/>
      <c r="S346" s="106"/>
      <c r="T346" s="106"/>
      <c r="U346" s="106"/>
      <c r="V346" s="105"/>
      <c r="W346" s="107">
        <f t="shared" si="111"/>
        <v>0</v>
      </c>
      <c r="X346" s="106"/>
      <c r="Y346" s="106"/>
      <c r="Z346" s="106"/>
      <c r="AA346" s="106"/>
      <c r="AB346" s="106"/>
      <c r="AC346" s="107">
        <f t="shared" si="112"/>
        <v>0</v>
      </c>
      <c r="AD346" s="108" t="str">
        <f>IF(AE346=0,"--",IF(AE346&lt;='[4]db fasce di rischio'!$B$4,'[4]db fasce di rischio'!$A$2,IF(AE346&lt;='[4]db fasce di rischio'!$D$4,'[4]db fasce di rischio'!$C$2,IF(AE346&lt;='[4]db fasce di rischio'!$F$4,'[4]db fasce di rischio'!$E$2,IF(AE346&lt;='[4]db fasce di rischio'!$H$4,'[4]db fasce di rischio'!$G$2,"")))))</f>
        <v>--</v>
      </c>
      <c r="AE346" s="109">
        <f t="shared" si="106"/>
        <v>0</v>
      </c>
      <c r="AF346" s="106"/>
      <c r="AG346" s="108" t="str">
        <f>IF(AH346=0,"--",IF(AH346&lt;='db fasce di rischio'!$B$4,'db fasce di rischio'!$A$2,IF(AH346&lt;='db fasce di rischio'!$D$4,'db fasce di rischio'!$C$2,IF(AH346&lt;='db fasce di rischio'!$F$4,'db fasce di rischio'!$E$2,IF(AH346&lt;='db fasce di rischio'!$H$4,'db fasce di rischio'!$G$2,"")))))</f>
        <v>--</v>
      </c>
      <c r="AH346" s="109">
        <f t="shared" si="107"/>
        <v>0</v>
      </c>
      <c r="AI346" s="108" t="str">
        <f t="shared" si="108"/>
        <v>--</v>
      </c>
      <c r="AJ346" s="28"/>
      <c r="AK346" s="28"/>
    </row>
    <row r="347" spans="1:37" ht="21" hidden="1" outlineLevel="1" x14ac:dyDescent="0.2">
      <c r="A347" s="161"/>
      <c r="B347" s="161"/>
      <c r="C347" s="24" t="s">
        <v>30</v>
      </c>
      <c r="D347" s="24" t="s">
        <v>30</v>
      </c>
      <c r="E347" s="24" t="s">
        <v>30</v>
      </c>
      <c r="F347" s="24" t="s">
        <v>30</v>
      </c>
      <c r="G347" s="152" t="str">
        <f t="shared" si="109"/>
        <v>--</v>
      </c>
      <c r="H347" s="109">
        <f t="shared" si="110"/>
        <v>0</v>
      </c>
      <c r="I347" s="25" t="s">
        <v>30</v>
      </c>
      <c r="J347" s="31" t="s">
        <v>30</v>
      </c>
      <c r="K347" s="82"/>
      <c r="L347" s="31"/>
      <c r="M347" s="24"/>
      <c r="N347" s="24"/>
      <c r="O347" s="24"/>
      <c r="P347" s="26"/>
      <c r="Q347" s="161"/>
      <c r="R347" s="105"/>
      <c r="S347" s="106"/>
      <c r="T347" s="106"/>
      <c r="U347" s="106"/>
      <c r="V347" s="105"/>
      <c r="W347" s="107">
        <f t="shared" si="111"/>
        <v>0</v>
      </c>
      <c r="X347" s="106"/>
      <c r="Y347" s="106"/>
      <c r="Z347" s="106"/>
      <c r="AA347" s="106"/>
      <c r="AB347" s="106"/>
      <c r="AC347" s="107">
        <f t="shared" si="112"/>
        <v>0</v>
      </c>
      <c r="AD347" s="108" t="str">
        <f>IF(AE347=0,"--",IF(AE347&lt;='[4]db fasce di rischio'!$B$4,'[4]db fasce di rischio'!$A$2,IF(AE347&lt;='[4]db fasce di rischio'!$D$4,'[4]db fasce di rischio'!$C$2,IF(AE347&lt;='[4]db fasce di rischio'!$F$4,'[4]db fasce di rischio'!$E$2,IF(AE347&lt;='[4]db fasce di rischio'!$H$4,'[4]db fasce di rischio'!$G$2,"")))))</f>
        <v>--</v>
      </c>
      <c r="AE347" s="109">
        <f t="shared" si="106"/>
        <v>0</v>
      </c>
      <c r="AF347" s="106"/>
      <c r="AG347" s="108" t="str">
        <f>IF(AH347=0,"--",IF(AH347&lt;='db fasce di rischio'!$B$4,'db fasce di rischio'!$A$2,IF(AH347&lt;='db fasce di rischio'!$D$4,'db fasce di rischio'!$C$2,IF(AH347&lt;='db fasce di rischio'!$F$4,'db fasce di rischio'!$E$2,IF(AH347&lt;='db fasce di rischio'!$H$4,'db fasce di rischio'!$G$2,"")))))</f>
        <v>--</v>
      </c>
      <c r="AH347" s="109">
        <f t="shared" si="107"/>
        <v>0</v>
      </c>
      <c r="AI347" s="108" t="str">
        <f t="shared" si="108"/>
        <v>--</v>
      </c>
      <c r="AJ347" s="28"/>
      <c r="AK347" s="28"/>
    </row>
    <row r="348" spans="1:37" ht="21" hidden="1" outlineLevel="1" x14ac:dyDescent="0.2">
      <c r="A348" s="161"/>
      <c r="B348" s="161"/>
      <c r="C348" s="24" t="s">
        <v>30</v>
      </c>
      <c r="D348" s="24" t="s">
        <v>30</v>
      </c>
      <c r="E348" s="24" t="s">
        <v>30</v>
      </c>
      <c r="F348" s="24" t="s">
        <v>30</v>
      </c>
      <c r="G348" s="152" t="str">
        <f t="shared" si="109"/>
        <v>--</v>
      </c>
      <c r="H348" s="109">
        <f t="shared" si="110"/>
        <v>0</v>
      </c>
      <c r="I348" s="25" t="s">
        <v>30</v>
      </c>
      <c r="J348" s="31" t="s">
        <v>30</v>
      </c>
      <c r="K348" s="82"/>
      <c r="L348" s="31"/>
      <c r="M348" s="24"/>
      <c r="N348" s="24"/>
      <c r="O348" s="24"/>
      <c r="P348" s="27"/>
      <c r="Q348" s="161"/>
      <c r="R348" s="105"/>
      <c r="S348" s="106"/>
      <c r="T348" s="106"/>
      <c r="U348" s="106"/>
      <c r="V348" s="105"/>
      <c r="W348" s="107">
        <f t="shared" si="111"/>
        <v>0</v>
      </c>
      <c r="X348" s="106"/>
      <c r="Y348" s="106"/>
      <c r="Z348" s="106"/>
      <c r="AA348" s="106"/>
      <c r="AB348" s="106"/>
      <c r="AC348" s="107">
        <f t="shared" si="112"/>
        <v>0</v>
      </c>
      <c r="AD348" s="108" t="str">
        <f>IF(AE348=0,"--",IF(AE348&lt;='[4]db fasce di rischio'!$B$4,'[4]db fasce di rischio'!$A$2,IF(AE348&lt;='[4]db fasce di rischio'!$D$4,'[4]db fasce di rischio'!$C$2,IF(AE348&lt;='[4]db fasce di rischio'!$F$4,'[4]db fasce di rischio'!$E$2,IF(AE348&lt;='[4]db fasce di rischio'!$H$4,'[4]db fasce di rischio'!$G$2,"")))))</f>
        <v>--</v>
      </c>
      <c r="AE348" s="109">
        <f t="shared" si="106"/>
        <v>0</v>
      </c>
      <c r="AF348" s="106"/>
      <c r="AG348" s="108" t="str">
        <f>IF(AH348=0,"--",IF(AH348&lt;='db fasce di rischio'!$B$4,'db fasce di rischio'!$A$2,IF(AH348&lt;='db fasce di rischio'!$D$4,'db fasce di rischio'!$C$2,IF(AH348&lt;='db fasce di rischio'!$F$4,'db fasce di rischio'!$E$2,IF(AH348&lt;='db fasce di rischio'!$H$4,'db fasce di rischio'!$G$2,"")))))</f>
        <v>--</v>
      </c>
      <c r="AH348" s="109">
        <f t="shared" si="107"/>
        <v>0</v>
      </c>
      <c r="AI348" s="108" t="str">
        <f t="shared" si="108"/>
        <v>--</v>
      </c>
      <c r="AJ348" s="28"/>
      <c r="AK348" s="28"/>
    </row>
    <row r="349" spans="1:37" ht="21" collapsed="1" x14ac:dyDescent="0.2">
      <c r="A349" s="160"/>
      <c r="B349" s="160"/>
      <c r="C349" s="87"/>
      <c r="D349" s="87"/>
      <c r="E349" s="87"/>
      <c r="F349" s="87"/>
      <c r="G349" s="87"/>
      <c r="H349" s="87"/>
      <c r="I349" s="87"/>
      <c r="J349" s="87"/>
      <c r="K349" s="168"/>
      <c r="L349" s="87"/>
      <c r="M349" s="87"/>
      <c r="N349" s="87"/>
      <c r="O349" s="87"/>
      <c r="P349" s="87"/>
      <c r="Q349" s="160"/>
      <c r="R349" s="28"/>
      <c r="S349" s="28"/>
      <c r="T349" s="28"/>
      <c r="U349" s="28"/>
      <c r="V349" s="28"/>
      <c r="W349" s="28"/>
      <c r="X349" s="28"/>
      <c r="Y349" s="28"/>
      <c r="Z349" s="28"/>
      <c r="AA349" s="28"/>
      <c r="AB349" s="28"/>
      <c r="AC349" s="28"/>
      <c r="AD349" s="28"/>
      <c r="AE349" s="28"/>
      <c r="AF349" s="28"/>
      <c r="AG349" s="28"/>
      <c r="AH349" s="28"/>
      <c r="AI349" s="28"/>
      <c r="AJ349" s="28"/>
      <c r="AK349" s="28"/>
    </row>
    <row r="350" spans="1:37" ht="90.6" customHeight="1" x14ac:dyDescent="0.2">
      <c r="A350" s="29"/>
      <c r="B350" s="29"/>
      <c r="C350" s="30" t="s">
        <v>665</v>
      </c>
      <c r="D350" s="30"/>
      <c r="E350" s="28"/>
      <c r="F350" s="28"/>
      <c r="G350" s="28"/>
      <c r="H350" s="28"/>
      <c r="I350" s="28"/>
      <c r="J350" s="28"/>
      <c r="K350" s="80"/>
      <c r="L350" s="28"/>
      <c r="M350" s="28"/>
      <c r="N350" s="28"/>
      <c r="O350" s="79" t="s">
        <v>6</v>
      </c>
      <c r="P350" s="79" t="s">
        <v>666</v>
      </c>
      <c r="Q350" s="28"/>
      <c r="R350" s="192" t="str">
        <f>'Val testo - PNA 2019'!$A$4</f>
        <v>Livello di interesse “esterno”(1.1)</v>
      </c>
      <c r="S350" s="192" t="str">
        <f>'Val testo - PNA 2019'!$A$12</f>
        <v>Grado di discrezionalità del decisore interno alla PA rispetto al processo (1.2)</v>
      </c>
      <c r="T350" s="192" t="str">
        <f>'Val testo - PNA 2019'!$A$20</f>
        <v>Manifestazione di eventi corruttivi o di maladministration in passato (1.3)</v>
      </c>
      <c r="U350" s="192" t="str">
        <f>'Val testo - PNA 2019'!$A$28</f>
        <v>Complessità/opacità del processo decisionale (1.4)</v>
      </c>
      <c r="V350" s="192" t="str">
        <f>'Val testo - PNA 2019'!$A$36</f>
        <v>Livello di collaborazione del responsabile del processo (1.5)</v>
      </c>
      <c r="W350" s="193" t="s">
        <v>1276</v>
      </c>
      <c r="X350" s="192" t="str">
        <f>'Val testo - PNA 2019'!$A$46</f>
        <v>Impatto organizzativo (2.1)</v>
      </c>
      <c r="Y350" s="192" t="str">
        <f>'Val testo - PNA 2019'!$A$54</f>
        <v>Impatto derivante dalla definizione dei ruoli/responsabilità (2.2)</v>
      </c>
      <c r="Z350" s="192" t="str">
        <f>'Val testo - PNA 2019'!$A$62</f>
        <v>Impatto economico (2.3)</v>
      </c>
      <c r="AA350" s="192" t="str">
        <f>'Val testo - PNA 2019'!$A$70</f>
        <v>Impatto reputazionale (2.4)</v>
      </c>
      <c r="AB350" s="192" t="str">
        <f>'Val testo - PNA 2019'!$A$78</f>
        <v>Impatto organizzativo, economico e sull'immagine (2.5)</v>
      </c>
      <c r="AC350" s="193" t="s">
        <v>1276</v>
      </c>
      <c r="AD350" s="194" t="s">
        <v>1277</v>
      </c>
      <c r="AE350" s="194" t="s">
        <v>1278</v>
      </c>
      <c r="AF350" s="174" t="s">
        <v>1382</v>
      </c>
      <c r="AG350" s="173" t="s">
        <v>1303</v>
      </c>
      <c r="AH350" s="173" t="s">
        <v>1304</v>
      </c>
      <c r="AI350" s="175" t="s">
        <v>1387</v>
      </c>
      <c r="AJ350" s="28"/>
      <c r="AK350" s="28"/>
    </row>
    <row r="351" spans="1:37" ht="30.6" customHeight="1" x14ac:dyDescent="0.2">
      <c r="A351" s="160"/>
      <c r="B351" s="160">
        <v>17</v>
      </c>
      <c r="C351" s="265" t="s">
        <v>1257</v>
      </c>
      <c r="D351" s="266"/>
      <c r="E351" s="267"/>
      <c r="F351" s="270"/>
      <c r="G351" s="270"/>
      <c r="H351" s="270"/>
      <c r="I351" s="270"/>
      <c r="J351" s="45" t="s">
        <v>11</v>
      </c>
      <c r="K351" s="271" t="s">
        <v>3</v>
      </c>
      <c r="L351" s="271"/>
      <c r="M351" s="37"/>
      <c r="N351" s="153" t="s">
        <v>667</v>
      </c>
      <c r="O351" s="154" t="str">
        <f>IF(P351=0,"--",IF(P351&lt;='db fasce di rischio'!$B$4,'db fasce di rischio'!$A$2,IF(P351&lt;='db fasce di rischio'!$D$4,'db fasce di rischio'!$C$2,IF(P351&lt;='db fasce di rischio'!$F$4,'db fasce di rischio'!$E$2,IF(P351&lt;='db fasce di rischio'!$H$4,'db fasce di rischio'!$G$2,"")))))</f>
        <v>--</v>
      </c>
      <c r="P351" s="155">
        <f>IF(AH351=0,MAX(AH351:AH369),AH351)</f>
        <v>0</v>
      </c>
      <c r="Q351" s="160"/>
      <c r="R351" s="105"/>
      <c r="S351" s="106"/>
      <c r="T351" s="106"/>
      <c r="U351" s="106"/>
      <c r="V351" s="105"/>
      <c r="W351" s="107">
        <f>SUM(R351:V351)/5</f>
        <v>0</v>
      </c>
      <c r="X351" s="106"/>
      <c r="Y351" s="106"/>
      <c r="Z351" s="106"/>
      <c r="AA351" s="106"/>
      <c r="AB351" s="106"/>
      <c r="AC351" s="107">
        <f>SUM(X351:AB351)/5</f>
        <v>0</v>
      </c>
      <c r="AD351" s="108" t="str">
        <f>IF(AE351=0,"--",IF(AE351&lt;='[4]db fasce di rischio'!$B$4,'[4]db fasce di rischio'!$A$2,IF(AE351&lt;='[4]db fasce di rischio'!$D$4,'[4]db fasce di rischio'!$C$2,IF(AE351&lt;='[4]db fasce di rischio'!$F$4,'[4]db fasce di rischio'!$E$2,IF(AE351&lt;='[4]db fasce di rischio'!$H$4,'[4]db fasce di rischio'!$G$2,"")))))</f>
        <v>--</v>
      </c>
      <c r="AE351" s="109">
        <f>W351*AC351</f>
        <v>0</v>
      </c>
      <c r="AF351" s="106"/>
      <c r="AG351" s="108" t="str">
        <f>IF(AH351=0,"--",IF(AH351&lt;='db fasce di rischio'!$B$4,'db fasce di rischio'!$A$2,IF(AH351&lt;='db fasce di rischio'!$D$4,'db fasce di rischio'!$C$2,IF(AH351&lt;='db fasce di rischio'!$F$4,'db fasce di rischio'!$E$2,IF(AH351&lt;='db fasce di rischio'!$H$4,'db fasce di rischio'!$G$2,"")))))</f>
        <v>--</v>
      </c>
      <c r="AH351" s="109">
        <f>IF(MAX(AH355:AH369)&gt;(AF351*AE351),MAX(AH355:AH369),AF351*AE351)</f>
        <v>0</v>
      </c>
      <c r="AI351" s="108" t="str">
        <f>AG351</f>
        <v>--</v>
      </c>
      <c r="AJ351" s="28"/>
      <c r="AK351" s="28"/>
    </row>
    <row r="352" spans="1:37" ht="59.45" customHeight="1" x14ac:dyDescent="0.2">
      <c r="A352" s="160"/>
      <c r="B352" s="160"/>
      <c r="C352" s="268"/>
      <c r="D352" s="269"/>
      <c r="E352" s="269"/>
      <c r="F352" s="164"/>
      <c r="G352" s="164"/>
      <c r="H352" s="164"/>
      <c r="I352" s="164"/>
      <c r="J352" s="164"/>
      <c r="K352" s="164"/>
      <c r="L352" s="164"/>
      <c r="M352" s="165"/>
      <c r="N352" s="272" t="s">
        <v>1302</v>
      </c>
      <c r="O352" s="272"/>
      <c r="P352" s="272"/>
      <c r="Q352" s="160"/>
      <c r="R352" s="160"/>
      <c r="S352" s="28"/>
      <c r="T352" s="28"/>
      <c r="U352" s="28"/>
      <c r="V352" s="28"/>
      <c r="W352" s="28"/>
      <c r="X352" s="28"/>
      <c r="Y352" s="28"/>
      <c r="Z352" s="28"/>
      <c r="AA352" s="28"/>
      <c r="AB352" s="28"/>
      <c r="AC352" s="28"/>
      <c r="AD352" s="28"/>
      <c r="AE352" s="28"/>
      <c r="AF352" s="28"/>
      <c r="AG352" s="28"/>
      <c r="AH352" s="28"/>
      <c r="AI352" s="28"/>
      <c r="AJ352" s="28"/>
      <c r="AK352" s="28"/>
    </row>
    <row r="353" spans="1:37" ht="31.5" hidden="1" customHeight="1" outlineLevel="1" x14ac:dyDescent="0.2">
      <c r="A353" s="160"/>
      <c r="B353" s="160"/>
      <c r="C353" s="260" t="s">
        <v>1256</v>
      </c>
      <c r="D353" s="261"/>
      <c r="E353" s="151"/>
      <c r="F353" s="151"/>
      <c r="G353" s="151"/>
      <c r="H353" s="151"/>
      <c r="I353" s="151"/>
      <c r="J353" s="151"/>
      <c r="K353" s="150"/>
      <c r="L353" s="151"/>
      <c r="M353" s="156">
        <f>SUM(I340:I348)</f>
        <v>0</v>
      </c>
      <c r="N353" s="157"/>
      <c r="O353" s="157"/>
      <c r="P353" s="157"/>
      <c r="Q353" s="160"/>
      <c r="R353" s="160"/>
      <c r="S353" s="28"/>
      <c r="T353" s="28"/>
      <c r="U353" s="28"/>
      <c r="V353" s="28"/>
      <c r="W353" s="28"/>
      <c r="X353" s="28"/>
      <c r="Y353" s="28"/>
      <c r="Z353" s="28"/>
      <c r="AA353" s="28"/>
      <c r="AB353" s="28"/>
      <c r="AC353" s="28"/>
      <c r="AD353" s="28"/>
      <c r="AE353" s="28"/>
      <c r="AF353" s="28"/>
      <c r="AG353" s="28"/>
      <c r="AH353" s="28"/>
      <c r="AI353" s="28"/>
      <c r="AJ353" s="28"/>
      <c r="AK353" s="28"/>
    </row>
    <row r="354" spans="1:37" ht="81.95" hidden="1" customHeight="1" outlineLevel="1" x14ac:dyDescent="0.2">
      <c r="A354" s="161"/>
      <c r="B354" s="161"/>
      <c r="C354" s="22" t="s">
        <v>905</v>
      </c>
      <c r="D354" s="22" t="s">
        <v>906</v>
      </c>
      <c r="E354" s="22" t="s">
        <v>971</v>
      </c>
      <c r="F354" s="22" t="s">
        <v>970</v>
      </c>
      <c r="G354" s="262" t="s">
        <v>1299</v>
      </c>
      <c r="H354" s="263"/>
      <c r="I354" s="22" t="s">
        <v>969</v>
      </c>
      <c r="J354" s="22" t="s">
        <v>907</v>
      </c>
      <c r="K354" s="45" t="s">
        <v>972</v>
      </c>
      <c r="L354" s="45" t="s">
        <v>908</v>
      </c>
      <c r="M354" s="22" t="s">
        <v>630</v>
      </c>
      <c r="N354" s="22" t="s">
        <v>668</v>
      </c>
      <c r="O354" s="22" t="s">
        <v>669</v>
      </c>
      <c r="P354" s="22" t="s">
        <v>670</v>
      </c>
      <c r="Q354" s="161"/>
      <c r="R354" s="192" t="str">
        <f>'Val testo - PNA 2019'!$A$4</f>
        <v>Livello di interesse “esterno”(1.1)</v>
      </c>
      <c r="S354" s="192" t="str">
        <f>'Val testo - PNA 2019'!$A$12</f>
        <v>Grado di discrezionalità del decisore interno alla PA rispetto al processo (1.2)</v>
      </c>
      <c r="T354" s="192" t="str">
        <f>'Val testo - PNA 2019'!$A$20</f>
        <v>Manifestazione di eventi corruttivi o di maladministration in passato (1.3)</v>
      </c>
      <c r="U354" s="192" t="str">
        <f>'Val testo - PNA 2019'!$A$28</f>
        <v>Complessità/opacità del processo decisionale (1.4)</v>
      </c>
      <c r="V354" s="192" t="str">
        <f>'Val testo - PNA 2019'!$A$36</f>
        <v>Livello di collaborazione del responsabile del processo (1.5)</v>
      </c>
      <c r="W354" s="193" t="s">
        <v>1276</v>
      </c>
      <c r="X354" s="192" t="str">
        <f>'Val testo - PNA 2019'!$A$46</f>
        <v>Impatto organizzativo (2.1)</v>
      </c>
      <c r="Y354" s="192" t="str">
        <f>'Val testo - PNA 2019'!$A$54</f>
        <v>Impatto derivante dalla definizione dei ruoli/responsabilità (2.2)</v>
      </c>
      <c r="Z354" s="192" t="str">
        <f>'Val testo - PNA 2019'!$A$62</f>
        <v>Impatto economico (2.3)</v>
      </c>
      <c r="AA354" s="192" t="str">
        <f>'Val testo - PNA 2019'!$A$70</f>
        <v>Impatto reputazionale (2.4)</v>
      </c>
      <c r="AB354" s="192" t="str">
        <f>'Val testo - PNA 2019'!$A$78</f>
        <v>Impatto organizzativo, economico e sull'immagine (2.5)</v>
      </c>
      <c r="AC354" s="193" t="s">
        <v>1276</v>
      </c>
      <c r="AD354" s="194" t="s">
        <v>1277</v>
      </c>
      <c r="AE354" s="194" t="s">
        <v>1278</v>
      </c>
      <c r="AF354" s="174" t="s">
        <v>1382</v>
      </c>
      <c r="AG354" s="173" t="s">
        <v>1303</v>
      </c>
      <c r="AH354" s="22" t="s">
        <v>1293</v>
      </c>
      <c r="AI354" s="22" t="s">
        <v>1387</v>
      </c>
      <c r="AJ354" s="28"/>
      <c r="AK354" s="28"/>
    </row>
    <row r="355" spans="1:37" ht="21" hidden="1" outlineLevel="1" x14ac:dyDescent="0.2">
      <c r="A355" s="161"/>
      <c r="B355" s="161"/>
      <c r="C355" s="24" t="s">
        <v>30</v>
      </c>
      <c r="D355" s="24" t="s">
        <v>30</v>
      </c>
      <c r="E355" s="24" t="s">
        <v>30</v>
      </c>
      <c r="F355" s="24" t="s">
        <v>30</v>
      </c>
      <c r="G355" s="152" t="str">
        <f>AG355</f>
        <v>--</v>
      </c>
      <c r="H355" s="109">
        <f>AH355</f>
        <v>0</v>
      </c>
      <c r="I355" s="25" t="s">
        <v>30</v>
      </c>
      <c r="J355" s="31" t="s">
        <v>30</v>
      </c>
      <c r="K355" s="82"/>
      <c r="L355" s="31"/>
      <c r="M355" s="24"/>
      <c r="N355" s="24"/>
      <c r="O355" s="24"/>
      <c r="P355" s="24"/>
      <c r="Q355" s="161"/>
      <c r="R355" s="105"/>
      <c r="S355" s="106"/>
      <c r="T355" s="106"/>
      <c r="U355" s="106"/>
      <c r="V355" s="105"/>
      <c r="W355" s="107">
        <f>SUM(R355:V355)/5</f>
        <v>0</v>
      </c>
      <c r="X355" s="106"/>
      <c r="Y355" s="106"/>
      <c r="Z355" s="106"/>
      <c r="AA355" s="106"/>
      <c r="AB355" s="106"/>
      <c r="AC355" s="107">
        <f>SUM(X355:AB355)/5</f>
        <v>0</v>
      </c>
      <c r="AD355" s="108" t="str">
        <f>IF(AE355=0,"--",IF(AE355&lt;='[4]db fasce di rischio'!$B$4,'[4]db fasce di rischio'!$A$2,IF(AE355&lt;='[4]db fasce di rischio'!$D$4,'[4]db fasce di rischio'!$C$2,IF(AE355&lt;='[4]db fasce di rischio'!$F$4,'[4]db fasce di rischio'!$E$2,IF(AE355&lt;='[4]db fasce di rischio'!$H$4,'[4]db fasce di rischio'!$G$2,"")))))</f>
        <v>--</v>
      </c>
      <c r="AE355" s="109">
        <f t="shared" ref="AE355:AE369" si="113">W355*AC355</f>
        <v>0</v>
      </c>
      <c r="AF355" s="106"/>
      <c r="AG355" s="108" t="str">
        <f>IF(AH355=0,"--",IF(AH355&lt;='db fasce di rischio'!$B$4,'db fasce di rischio'!$A$2,IF(AH355&lt;='db fasce di rischio'!$D$4,'db fasce di rischio'!$C$2,IF(AH355&lt;='db fasce di rischio'!$F$4,'db fasce di rischio'!$E$2,IF(AH355&lt;='db fasce di rischio'!$H$4,'db fasce di rischio'!$G$2,"")))))</f>
        <v>--</v>
      </c>
      <c r="AH355" s="109">
        <f t="shared" ref="AH355:AH369" si="114">AF355*AE355</f>
        <v>0</v>
      </c>
      <c r="AI355" s="108" t="str">
        <f t="shared" ref="AI355:AI369" si="115">AG355</f>
        <v>--</v>
      </c>
      <c r="AJ355" s="28"/>
      <c r="AK355" s="28"/>
    </row>
    <row r="356" spans="1:37" ht="21" hidden="1" outlineLevel="1" x14ac:dyDescent="0.2">
      <c r="A356" s="161"/>
      <c r="B356" s="161"/>
      <c r="C356" s="24" t="s">
        <v>30</v>
      </c>
      <c r="D356" s="24" t="s">
        <v>30</v>
      </c>
      <c r="E356" s="24" t="s">
        <v>30</v>
      </c>
      <c r="F356" s="24" t="s">
        <v>30</v>
      </c>
      <c r="G356" s="152" t="str">
        <f t="shared" ref="G356:G369" si="116">AG356</f>
        <v>--</v>
      </c>
      <c r="H356" s="109">
        <f t="shared" ref="H356:H369" si="117">AH356</f>
        <v>0</v>
      </c>
      <c r="I356" s="25" t="s">
        <v>30</v>
      </c>
      <c r="J356" s="31" t="s">
        <v>30</v>
      </c>
      <c r="K356" s="82"/>
      <c r="L356" s="31"/>
      <c r="M356" s="24"/>
      <c r="N356" s="24"/>
      <c r="O356" s="24"/>
      <c r="P356" s="24"/>
      <c r="Q356" s="161"/>
      <c r="R356" s="105"/>
      <c r="S356" s="106"/>
      <c r="T356" s="106"/>
      <c r="U356" s="106"/>
      <c r="V356" s="105"/>
      <c r="W356" s="107">
        <f t="shared" ref="W356:W369" si="118">SUM(R356:V356)/5</f>
        <v>0</v>
      </c>
      <c r="X356" s="106"/>
      <c r="Y356" s="106"/>
      <c r="Z356" s="106"/>
      <c r="AA356" s="106"/>
      <c r="AB356" s="106"/>
      <c r="AC356" s="107">
        <f t="shared" ref="AC356:AC369" si="119">SUM(X356:AB356)/5</f>
        <v>0</v>
      </c>
      <c r="AD356" s="108" t="str">
        <f>IF(AE356=0,"--",IF(AE356&lt;='[4]db fasce di rischio'!$B$4,'[4]db fasce di rischio'!$A$2,IF(AE356&lt;='[4]db fasce di rischio'!$D$4,'[4]db fasce di rischio'!$C$2,IF(AE356&lt;='[4]db fasce di rischio'!$F$4,'[4]db fasce di rischio'!$E$2,IF(AE356&lt;='[4]db fasce di rischio'!$H$4,'[4]db fasce di rischio'!$G$2,"")))))</f>
        <v>--</v>
      </c>
      <c r="AE356" s="109">
        <f t="shared" si="113"/>
        <v>0</v>
      </c>
      <c r="AF356" s="106"/>
      <c r="AG356" s="108" t="str">
        <f>IF(AH356=0,"--",IF(AH356&lt;='db fasce di rischio'!$B$4,'db fasce di rischio'!$A$2,IF(AH356&lt;='db fasce di rischio'!$D$4,'db fasce di rischio'!$C$2,IF(AH356&lt;='db fasce di rischio'!$F$4,'db fasce di rischio'!$E$2,IF(AH356&lt;='db fasce di rischio'!$H$4,'db fasce di rischio'!$G$2,"")))))</f>
        <v>--</v>
      </c>
      <c r="AH356" s="109">
        <f t="shared" si="114"/>
        <v>0</v>
      </c>
      <c r="AI356" s="108" t="str">
        <f t="shared" si="115"/>
        <v>--</v>
      </c>
      <c r="AJ356" s="28"/>
      <c r="AK356" s="28"/>
    </row>
    <row r="357" spans="1:37" ht="21" hidden="1" outlineLevel="1" x14ac:dyDescent="0.2">
      <c r="A357" s="161"/>
      <c r="B357" s="161"/>
      <c r="C357" s="24" t="s">
        <v>30</v>
      </c>
      <c r="D357" s="24" t="s">
        <v>30</v>
      </c>
      <c r="E357" s="24" t="s">
        <v>30</v>
      </c>
      <c r="F357" s="24" t="s">
        <v>30</v>
      </c>
      <c r="G357" s="152" t="str">
        <f t="shared" si="116"/>
        <v>--</v>
      </c>
      <c r="H357" s="109">
        <f t="shared" si="117"/>
        <v>0</v>
      </c>
      <c r="I357" s="25" t="s">
        <v>30</v>
      </c>
      <c r="J357" s="31" t="s">
        <v>30</v>
      </c>
      <c r="K357" s="82"/>
      <c r="L357" s="31"/>
      <c r="M357" s="24"/>
      <c r="N357" s="24"/>
      <c r="O357" s="24"/>
      <c r="P357" s="24"/>
      <c r="Q357" s="161"/>
      <c r="R357" s="105"/>
      <c r="S357" s="106"/>
      <c r="T357" s="106"/>
      <c r="U357" s="106"/>
      <c r="V357" s="105"/>
      <c r="W357" s="107">
        <f t="shared" si="118"/>
        <v>0</v>
      </c>
      <c r="X357" s="106"/>
      <c r="Y357" s="106"/>
      <c r="Z357" s="106"/>
      <c r="AA357" s="106"/>
      <c r="AB357" s="106"/>
      <c r="AC357" s="107">
        <f t="shared" si="119"/>
        <v>0</v>
      </c>
      <c r="AD357" s="108" t="str">
        <f>IF(AE357=0,"--",IF(AE357&lt;='[4]db fasce di rischio'!$B$4,'[4]db fasce di rischio'!$A$2,IF(AE357&lt;='[4]db fasce di rischio'!$D$4,'[4]db fasce di rischio'!$C$2,IF(AE357&lt;='[4]db fasce di rischio'!$F$4,'[4]db fasce di rischio'!$E$2,IF(AE357&lt;='[4]db fasce di rischio'!$H$4,'[4]db fasce di rischio'!$G$2,"")))))</f>
        <v>--</v>
      </c>
      <c r="AE357" s="109">
        <f t="shared" si="113"/>
        <v>0</v>
      </c>
      <c r="AF357" s="106"/>
      <c r="AG357" s="108" t="str">
        <f>IF(AH357=0,"--",IF(AH357&lt;='db fasce di rischio'!$B$4,'db fasce di rischio'!$A$2,IF(AH357&lt;='db fasce di rischio'!$D$4,'db fasce di rischio'!$C$2,IF(AH357&lt;='db fasce di rischio'!$F$4,'db fasce di rischio'!$E$2,IF(AH357&lt;='db fasce di rischio'!$H$4,'db fasce di rischio'!$G$2,"")))))</f>
        <v>--</v>
      </c>
      <c r="AH357" s="109">
        <f t="shared" si="114"/>
        <v>0</v>
      </c>
      <c r="AI357" s="108" t="str">
        <f t="shared" si="115"/>
        <v>--</v>
      </c>
      <c r="AJ357" s="28"/>
      <c r="AK357" s="28"/>
    </row>
    <row r="358" spans="1:37" ht="21" hidden="1" outlineLevel="1" x14ac:dyDescent="0.2">
      <c r="A358" s="161"/>
      <c r="B358" s="161"/>
      <c r="C358" s="24" t="s">
        <v>30</v>
      </c>
      <c r="D358" s="24" t="s">
        <v>30</v>
      </c>
      <c r="E358" s="24" t="s">
        <v>30</v>
      </c>
      <c r="F358" s="24" t="s">
        <v>30</v>
      </c>
      <c r="G358" s="152" t="str">
        <f t="shared" si="116"/>
        <v>--</v>
      </c>
      <c r="H358" s="109">
        <f t="shared" si="117"/>
        <v>0</v>
      </c>
      <c r="I358" s="25" t="s">
        <v>30</v>
      </c>
      <c r="J358" s="31" t="s">
        <v>30</v>
      </c>
      <c r="K358" s="82"/>
      <c r="L358" s="31"/>
      <c r="M358" s="24"/>
      <c r="N358" s="24"/>
      <c r="O358" s="24"/>
      <c r="P358" s="24"/>
      <c r="Q358" s="161"/>
      <c r="R358" s="105"/>
      <c r="S358" s="106"/>
      <c r="T358" s="106"/>
      <c r="U358" s="106"/>
      <c r="V358" s="105"/>
      <c r="W358" s="107">
        <f t="shared" si="118"/>
        <v>0</v>
      </c>
      <c r="X358" s="106"/>
      <c r="Y358" s="106"/>
      <c r="Z358" s="106"/>
      <c r="AA358" s="106"/>
      <c r="AB358" s="106"/>
      <c r="AC358" s="107">
        <f t="shared" si="119"/>
        <v>0</v>
      </c>
      <c r="AD358" s="108" t="str">
        <f>IF(AE358=0,"--",IF(AE358&lt;='[4]db fasce di rischio'!$B$4,'[4]db fasce di rischio'!$A$2,IF(AE358&lt;='[4]db fasce di rischio'!$D$4,'[4]db fasce di rischio'!$C$2,IF(AE358&lt;='[4]db fasce di rischio'!$F$4,'[4]db fasce di rischio'!$E$2,IF(AE358&lt;='[4]db fasce di rischio'!$H$4,'[4]db fasce di rischio'!$G$2,"")))))</f>
        <v>--</v>
      </c>
      <c r="AE358" s="109">
        <f t="shared" si="113"/>
        <v>0</v>
      </c>
      <c r="AF358" s="106"/>
      <c r="AG358" s="108" t="str">
        <f>IF(AH358=0,"--",IF(AH358&lt;='db fasce di rischio'!$B$4,'db fasce di rischio'!$A$2,IF(AH358&lt;='db fasce di rischio'!$D$4,'db fasce di rischio'!$C$2,IF(AH358&lt;='db fasce di rischio'!$F$4,'db fasce di rischio'!$E$2,IF(AH358&lt;='db fasce di rischio'!$H$4,'db fasce di rischio'!$G$2,"")))))</f>
        <v>--</v>
      </c>
      <c r="AH358" s="109">
        <f t="shared" si="114"/>
        <v>0</v>
      </c>
      <c r="AI358" s="108" t="str">
        <f t="shared" si="115"/>
        <v>--</v>
      </c>
      <c r="AJ358" s="28"/>
      <c r="AK358" s="28"/>
    </row>
    <row r="359" spans="1:37" ht="21" hidden="1" outlineLevel="1" x14ac:dyDescent="0.2">
      <c r="A359" s="161"/>
      <c r="B359" s="161"/>
      <c r="C359" s="24" t="s">
        <v>30</v>
      </c>
      <c r="D359" s="24" t="s">
        <v>30</v>
      </c>
      <c r="E359" s="24" t="s">
        <v>30</v>
      </c>
      <c r="F359" s="24" t="s">
        <v>30</v>
      </c>
      <c r="G359" s="152" t="str">
        <f t="shared" si="116"/>
        <v>--</v>
      </c>
      <c r="H359" s="109">
        <f t="shared" si="117"/>
        <v>0</v>
      </c>
      <c r="I359" s="25" t="s">
        <v>30</v>
      </c>
      <c r="J359" s="31" t="s">
        <v>30</v>
      </c>
      <c r="K359" s="82"/>
      <c r="L359" s="31"/>
      <c r="M359" s="24"/>
      <c r="N359" s="24"/>
      <c r="O359" s="24"/>
      <c r="P359" s="24"/>
      <c r="Q359" s="161"/>
      <c r="R359" s="105"/>
      <c r="S359" s="106"/>
      <c r="T359" s="106"/>
      <c r="U359" s="106"/>
      <c r="V359" s="105"/>
      <c r="W359" s="107">
        <f t="shared" si="118"/>
        <v>0</v>
      </c>
      <c r="X359" s="106"/>
      <c r="Y359" s="106"/>
      <c r="Z359" s="106"/>
      <c r="AA359" s="106"/>
      <c r="AB359" s="106"/>
      <c r="AC359" s="107">
        <f t="shared" si="119"/>
        <v>0</v>
      </c>
      <c r="AD359" s="108" t="str">
        <f>IF(AE359=0,"--",IF(AE359&lt;='[4]db fasce di rischio'!$B$4,'[4]db fasce di rischio'!$A$2,IF(AE359&lt;='[4]db fasce di rischio'!$D$4,'[4]db fasce di rischio'!$C$2,IF(AE359&lt;='[4]db fasce di rischio'!$F$4,'[4]db fasce di rischio'!$E$2,IF(AE359&lt;='[4]db fasce di rischio'!$H$4,'[4]db fasce di rischio'!$G$2,"")))))</f>
        <v>--</v>
      </c>
      <c r="AE359" s="109">
        <f t="shared" si="113"/>
        <v>0</v>
      </c>
      <c r="AF359" s="106"/>
      <c r="AG359" s="108" t="str">
        <f>IF(AH359=0,"--",IF(AH359&lt;='db fasce di rischio'!$B$4,'db fasce di rischio'!$A$2,IF(AH359&lt;='db fasce di rischio'!$D$4,'db fasce di rischio'!$C$2,IF(AH359&lt;='db fasce di rischio'!$F$4,'db fasce di rischio'!$E$2,IF(AH359&lt;='db fasce di rischio'!$H$4,'db fasce di rischio'!$G$2,"")))))</f>
        <v>--</v>
      </c>
      <c r="AH359" s="109">
        <f t="shared" si="114"/>
        <v>0</v>
      </c>
      <c r="AI359" s="108" t="str">
        <f t="shared" si="115"/>
        <v>--</v>
      </c>
      <c r="AJ359" s="28"/>
      <c r="AK359" s="28"/>
    </row>
    <row r="360" spans="1:37" ht="21" hidden="1" outlineLevel="1" x14ac:dyDescent="0.2">
      <c r="A360" s="161"/>
      <c r="B360" s="161"/>
      <c r="C360" s="24" t="s">
        <v>30</v>
      </c>
      <c r="D360" s="24" t="s">
        <v>30</v>
      </c>
      <c r="E360" s="24" t="s">
        <v>30</v>
      </c>
      <c r="F360" s="24" t="s">
        <v>30</v>
      </c>
      <c r="G360" s="152" t="str">
        <f t="shared" si="116"/>
        <v>--</v>
      </c>
      <c r="H360" s="109">
        <f t="shared" si="117"/>
        <v>0</v>
      </c>
      <c r="I360" s="25" t="s">
        <v>30</v>
      </c>
      <c r="J360" s="31" t="s">
        <v>30</v>
      </c>
      <c r="K360" s="82"/>
      <c r="L360" s="31"/>
      <c r="M360" s="24"/>
      <c r="N360" s="24"/>
      <c r="O360" s="24"/>
      <c r="P360" s="24"/>
      <c r="Q360" s="161"/>
      <c r="R360" s="105"/>
      <c r="S360" s="106"/>
      <c r="T360" s="106"/>
      <c r="U360" s="106"/>
      <c r="V360" s="105"/>
      <c r="W360" s="107">
        <f t="shared" si="118"/>
        <v>0</v>
      </c>
      <c r="X360" s="106"/>
      <c r="Y360" s="106"/>
      <c r="Z360" s="106"/>
      <c r="AA360" s="106"/>
      <c r="AB360" s="106"/>
      <c r="AC360" s="107">
        <f t="shared" si="119"/>
        <v>0</v>
      </c>
      <c r="AD360" s="108" t="str">
        <f>IF(AE360=0,"--",IF(AE360&lt;='[4]db fasce di rischio'!$B$4,'[4]db fasce di rischio'!$A$2,IF(AE360&lt;='[4]db fasce di rischio'!$D$4,'[4]db fasce di rischio'!$C$2,IF(AE360&lt;='[4]db fasce di rischio'!$F$4,'[4]db fasce di rischio'!$E$2,IF(AE360&lt;='[4]db fasce di rischio'!$H$4,'[4]db fasce di rischio'!$G$2,"")))))</f>
        <v>--</v>
      </c>
      <c r="AE360" s="109">
        <f t="shared" si="113"/>
        <v>0</v>
      </c>
      <c r="AF360" s="106"/>
      <c r="AG360" s="108" t="str">
        <f>IF(AH360=0,"--",IF(AH360&lt;='db fasce di rischio'!$B$4,'db fasce di rischio'!$A$2,IF(AH360&lt;='db fasce di rischio'!$D$4,'db fasce di rischio'!$C$2,IF(AH360&lt;='db fasce di rischio'!$F$4,'db fasce di rischio'!$E$2,IF(AH360&lt;='db fasce di rischio'!$H$4,'db fasce di rischio'!$G$2,"")))))</f>
        <v>--</v>
      </c>
      <c r="AH360" s="109">
        <f t="shared" si="114"/>
        <v>0</v>
      </c>
      <c r="AI360" s="108" t="str">
        <f t="shared" si="115"/>
        <v>--</v>
      </c>
      <c r="AJ360" s="28"/>
      <c r="AK360" s="28"/>
    </row>
    <row r="361" spans="1:37" ht="21" hidden="1" outlineLevel="1" x14ac:dyDescent="0.2">
      <c r="A361" s="161"/>
      <c r="B361" s="161"/>
      <c r="C361" s="24" t="s">
        <v>30</v>
      </c>
      <c r="D361" s="24" t="s">
        <v>30</v>
      </c>
      <c r="E361" s="24" t="s">
        <v>30</v>
      </c>
      <c r="F361" s="24" t="s">
        <v>30</v>
      </c>
      <c r="G361" s="152" t="str">
        <f t="shared" si="116"/>
        <v>--</v>
      </c>
      <c r="H361" s="109">
        <f t="shared" si="117"/>
        <v>0</v>
      </c>
      <c r="I361" s="25" t="s">
        <v>30</v>
      </c>
      <c r="J361" s="31" t="s">
        <v>30</v>
      </c>
      <c r="K361" s="82"/>
      <c r="L361" s="31"/>
      <c r="M361" s="24"/>
      <c r="N361" s="24"/>
      <c r="O361" s="24"/>
      <c r="P361" s="24"/>
      <c r="Q361" s="161"/>
      <c r="R361" s="105"/>
      <c r="S361" s="106"/>
      <c r="T361" s="106"/>
      <c r="U361" s="106"/>
      <c r="V361" s="105"/>
      <c r="W361" s="107">
        <f t="shared" si="118"/>
        <v>0</v>
      </c>
      <c r="X361" s="106"/>
      <c r="Y361" s="106"/>
      <c r="Z361" s="106"/>
      <c r="AA361" s="106"/>
      <c r="AB361" s="106"/>
      <c r="AC361" s="107">
        <f t="shared" si="119"/>
        <v>0</v>
      </c>
      <c r="AD361" s="108" t="str">
        <f>IF(AE361=0,"--",IF(AE361&lt;='[4]db fasce di rischio'!$B$4,'[4]db fasce di rischio'!$A$2,IF(AE361&lt;='[4]db fasce di rischio'!$D$4,'[4]db fasce di rischio'!$C$2,IF(AE361&lt;='[4]db fasce di rischio'!$F$4,'[4]db fasce di rischio'!$E$2,IF(AE361&lt;='[4]db fasce di rischio'!$H$4,'[4]db fasce di rischio'!$G$2,"")))))</f>
        <v>--</v>
      </c>
      <c r="AE361" s="109">
        <f t="shared" si="113"/>
        <v>0</v>
      </c>
      <c r="AF361" s="106"/>
      <c r="AG361" s="108" t="str">
        <f>IF(AH361=0,"--",IF(AH361&lt;='db fasce di rischio'!$B$4,'db fasce di rischio'!$A$2,IF(AH361&lt;='db fasce di rischio'!$D$4,'db fasce di rischio'!$C$2,IF(AH361&lt;='db fasce di rischio'!$F$4,'db fasce di rischio'!$E$2,IF(AH361&lt;='db fasce di rischio'!$H$4,'db fasce di rischio'!$G$2,"")))))</f>
        <v>--</v>
      </c>
      <c r="AH361" s="109">
        <f t="shared" si="114"/>
        <v>0</v>
      </c>
      <c r="AI361" s="108" t="str">
        <f t="shared" si="115"/>
        <v>--</v>
      </c>
      <c r="AJ361" s="28"/>
      <c r="AK361" s="28"/>
    </row>
    <row r="362" spans="1:37" ht="21" hidden="1" outlineLevel="1" x14ac:dyDescent="0.2">
      <c r="A362" s="161"/>
      <c r="B362" s="161"/>
      <c r="C362" s="24" t="s">
        <v>30</v>
      </c>
      <c r="D362" s="24" t="s">
        <v>30</v>
      </c>
      <c r="E362" s="24" t="s">
        <v>30</v>
      </c>
      <c r="F362" s="24" t="s">
        <v>30</v>
      </c>
      <c r="G362" s="152" t="str">
        <f t="shared" si="116"/>
        <v>--</v>
      </c>
      <c r="H362" s="109">
        <f t="shared" si="117"/>
        <v>0</v>
      </c>
      <c r="I362" s="25" t="s">
        <v>30</v>
      </c>
      <c r="J362" s="31" t="s">
        <v>30</v>
      </c>
      <c r="K362" s="82"/>
      <c r="L362" s="31"/>
      <c r="M362" s="24"/>
      <c r="N362" s="24"/>
      <c r="O362" s="24"/>
      <c r="P362" s="24"/>
      <c r="Q362" s="161"/>
      <c r="R362" s="105"/>
      <c r="S362" s="106"/>
      <c r="T362" s="106"/>
      <c r="U362" s="106"/>
      <c r="V362" s="105"/>
      <c r="W362" s="107">
        <f t="shared" si="118"/>
        <v>0</v>
      </c>
      <c r="X362" s="106"/>
      <c r="Y362" s="106"/>
      <c r="Z362" s="106"/>
      <c r="AA362" s="106"/>
      <c r="AB362" s="106"/>
      <c r="AC362" s="107">
        <f t="shared" si="119"/>
        <v>0</v>
      </c>
      <c r="AD362" s="108" t="str">
        <f>IF(AE362=0,"--",IF(AE362&lt;='[4]db fasce di rischio'!$B$4,'[4]db fasce di rischio'!$A$2,IF(AE362&lt;='[4]db fasce di rischio'!$D$4,'[4]db fasce di rischio'!$C$2,IF(AE362&lt;='[4]db fasce di rischio'!$F$4,'[4]db fasce di rischio'!$E$2,IF(AE362&lt;='[4]db fasce di rischio'!$H$4,'[4]db fasce di rischio'!$G$2,"")))))</f>
        <v>--</v>
      </c>
      <c r="AE362" s="109">
        <f t="shared" si="113"/>
        <v>0</v>
      </c>
      <c r="AF362" s="106"/>
      <c r="AG362" s="108" t="str">
        <f>IF(AH362=0,"--",IF(AH362&lt;='db fasce di rischio'!$B$4,'db fasce di rischio'!$A$2,IF(AH362&lt;='db fasce di rischio'!$D$4,'db fasce di rischio'!$C$2,IF(AH362&lt;='db fasce di rischio'!$F$4,'db fasce di rischio'!$E$2,IF(AH362&lt;='db fasce di rischio'!$H$4,'db fasce di rischio'!$G$2,"")))))</f>
        <v>--</v>
      </c>
      <c r="AH362" s="109">
        <f t="shared" si="114"/>
        <v>0</v>
      </c>
      <c r="AI362" s="108" t="str">
        <f t="shared" si="115"/>
        <v>--</v>
      </c>
      <c r="AJ362" s="28"/>
      <c r="AK362" s="28"/>
    </row>
    <row r="363" spans="1:37" ht="21" hidden="1" outlineLevel="1" x14ac:dyDescent="0.2">
      <c r="A363" s="161"/>
      <c r="B363" s="161"/>
      <c r="C363" s="24" t="s">
        <v>30</v>
      </c>
      <c r="D363" s="24" t="s">
        <v>30</v>
      </c>
      <c r="E363" s="24" t="s">
        <v>30</v>
      </c>
      <c r="F363" s="24" t="s">
        <v>30</v>
      </c>
      <c r="G363" s="152" t="str">
        <f t="shared" si="116"/>
        <v>--</v>
      </c>
      <c r="H363" s="109">
        <f t="shared" si="117"/>
        <v>0</v>
      </c>
      <c r="I363" s="25" t="s">
        <v>30</v>
      </c>
      <c r="J363" s="31" t="s">
        <v>30</v>
      </c>
      <c r="K363" s="83"/>
      <c r="L363" s="31"/>
      <c r="M363" s="24"/>
      <c r="N363" s="24"/>
      <c r="O363" s="24"/>
      <c r="P363" s="24"/>
      <c r="Q363" s="161"/>
      <c r="R363" s="105"/>
      <c r="S363" s="106"/>
      <c r="T363" s="106"/>
      <c r="U363" s="106"/>
      <c r="V363" s="105"/>
      <c r="W363" s="107">
        <f t="shared" si="118"/>
        <v>0</v>
      </c>
      <c r="X363" s="106"/>
      <c r="Y363" s="106"/>
      <c r="Z363" s="106"/>
      <c r="AA363" s="106"/>
      <c r="AB363" s="106"/>
      <c r="AC363" s="107">
        <f t="shared" si="119"/>
        <v>0</v>
      </c>
      <c r="AD363" s="108" t="str">
        <f>IF(AE363=0,"--",IF(AE363&lt;='[4]db fasce di rischio'!$B$4,'[4]db fasce di rischio'!$A$2,IF(AE363&lt;='[4]db fasce di rischio'!$D$4,'[4]db fasce di rischio'!$C$2,IF(AE363&lt;='[4]db fasce di rischio'!$F$4,'[4]db fasce di rischio'!$E$2,IF(AE363&lt;='[4]db fasce di rischio'!$H$4,'[4]db fasce di rischio'!$G$2,"")))))</f>
        <v>--</v>
      </c>
      <c r="AE363" s="109">
        <f t="shared" si="113"/>
        <v>0</v>
      </c>
      <c r="AF363" s="106"/>
      <c r="AG363" s="108" t="str">
        <f>IF(AH363=0,"--",IF(AH363&lt;='db fasce di rischio'!$B$4,'db fasce di rischio'!$A$2,IF(AH363&lt;='db fasce di rischio'!$D$4,'db fasce di rischio'!$C$2,IF(AH363&lt;='db fasce di rischio'!$F$4,'db fasce di rischio'!$E$2,IF(AH363&lt;='db fasce di rischio'!$H$4,'db fasce di rischio'!$G$2,"")))))</f>
        <v>--</v>
      </c>
      <c r="AH363" s="109">
        <f t="shared" si="114"/>
        <v>0</v>
      </c>
      <c r="AI363" s="108" t="str">
        <f t="shared" si="115"/>
        <v>--</v>
      </c>
      <c r="AJ363" s="28"/>
      <c r="AK363" s="28"/>
    </row>
    <row r="364" spans="1:37" ht="21" hidden="1" outlineLevel="1" x14ac:dyDescent="0.2">
      <c r="A364" s="161"/>
      <c r="B364" s="161"/>
      <c r="C364" s="24" t="s">
        <v>30</v>
      </c>
      <c r="D364" s="24" t="s">
        <v>30</v>
      </c>
      <c r="E364" s="24" t="s">
        <v>30</v>
      </c>
      <c r="F364" s="24" t="s">
        <v>30</v>
      </c>
      <c r="G364" s="152" t="str">
        <f t="shared" si="116"/>
        <v>--</v>
      </c>
      <c r="H364" s="109">
        <f t="shared" si="117"/>
        <v>0</v>
      </c>
      <c r="I364" s="25" t="s">
        <v>30</v>
      </c>
      <c r="J364" s="31" t="s">
        <v>30</v>
      </c>
      <c r="K364" s="83"/>
      <c r="L364" s="31"/>
      <c r="M364" s="24"/>
      <c r="N364" s="24"/>
      <c r="O364" s="24"/>
      <c r="P364" s="24"/>
      <c r="Q364" s="161"/>
      <c r="R364" s="105"/>
      <c r="S364" s="106"/>
      <c r="T364" s="106"/>
      <c r="U364" s="106"/>
      <c r="V364" s="105"/>
      <c r="W364" s="107">
        <f t="shared" si="118"/>
        <v>0</v>
      </c>
      <c r="X364" s="106"/>
      <c r="Y364" s="106"/>
      <c r="Z364" s="106"/>
      <c r="AA364" s="106"/>
      <c r="AB364" s="106"/>
      <c r="AC364" s="107">
        <f t="shared" si="119"/>
        <v>0</v>
      </c>
      <c r="AD364" s="108" t="str">
        <f>IF(AE364=0,"--",IF(AE364&lt;='[4]db fasce di rischio'!$B$4,'[4]db fasce di rischio'!$A$2,IF(AE364&lt;='[4]db fasce di rischio'!$D$4,'[4]db fasce di rischio'!$C$2,IF(AE364&lt;='[4]db fasce di rischio'!$F$4,'[4]db fasce di rischio'!$E$2,IF(AE364&lt;='[4]db fasce di rischio'!$H$4,'[4]db fasce di rischio'!$G$2,"")))))</f>
        <v>--</v>
      </c>
      <c r="AE364" s="109">
        <f t="shared" si="113"/>
        <v>0</v>
      </c>
      <c r="AF364" s="106"/>
      <c r="AG364" s="108" t="str">
        <f>IF(AH364=0,"--",IF(AH364&lt;='db fasce di rischio'!$B$4,'db fasce di rischio'!$A$2,IF(AH364&lt;='db fasce di rischio'!$D$4,'db fasce di rischio'!$C$2,IF(AH364&lt;='db fasce di rischio'!$F$4,'db fasce di rischio'!$E$2,IF(AH364&lt;='db fasce di rischio'!$H$4,'db fasce di rischio'!$G$2,"")))))</f>
        <v>--</v>
      </c>
      <c r="AH364" s="109">
        <f t="shared" si="114"/>
        <v>0</v>
      </c>
      <c r="AI364" s="108" t="str">
        <f t="shared" si="115"/>
        <v>--</v>
      </c>
      <c r="AJ364" s="28"/>
      <c r="AK364" s="28"/>
    </row>
    <row r="365" spans="1:37" ht="21" hidden="1" outlineLevel="1" x14ac:dyDescent="0.2">
      <c r="A365" s="161"/>
      <c r="B365" s="161"/>
      <c r="C365" s="24" t="s">
        <v>30</v>
      </c>
      <c r="D365" s="24" t="s">
        <v>30</v>
      </c>
      <c r="E365" s="24" t="s">
        <v>30</v>
      </c>
      <c r="F365" s="24" t="s">
        <v>30</v>
      </c>
      <c r="G365" s="152" t="str">
        <f t="shared" si="116"/>
        <v>--</v>
      </c>
      <c r="H365" s="109">
        <f t="shared" si="117"/>
        <v>0</v>
      </c>
      <c r="I365" s="25" t="s">
        <v>30</v>
      </c>
      <c r="J365" s="31" t="s">
        <v>30</v>
      </c>
      <c r="K365" s="83"/>
      <c r="L365" s="31"/>
      <c r="M365" s="24"/>
      <c r="N365" s="24"/>
      <c r="O365" s="24"/>
      <c r="P365" s="24"/>
      <c r="Q365" s="161"/>
      <c r="R365" s="105"/>
      <c r="S365" s="106"/>
      <c r="T365" s="106"/>
      <c r="U365" s="106"/>
      <c r="V365" s="105"/>
      <c r="W365" s="107">
        <f t="shared" si="118"/>
        <v>0</v>
      </c>
      <c r="X365" s="106"/>
      <c r="Y365" s="106"/>
      <c r="Z365" s="106"/>
      <c r="AA365" s="106"/>
      <c r="AB365" s="106"/>
      <c r="AC365" s="107">
        <f t="shared" si="119"/>
        <v>0</v>
      </c>
      <c r="AD365" s="108" t="str">
        <f>IF(AE365=0,"--",IF(AE365&lt;='[4]db fasce di rischio'!$B$4,'[4]db fasce di rischio'!$A$2,IF(AE365&lt;='[4]db fasce di rischio'!$D$4,'[4]db fasce di rischio'!$C$2,IF(AE365&lt;='[4]db fasce di rischio'!$F$4,'[4]db fasce di rischio'!$E$2,IF(AE365&lt;='[4]db fasce di rischio'!$H$4,'[4]db fasce di rischio'!$G$2,"")))))</f>
        <v>--</v>
      </c>
      <c r="AE365" s="109">
        <f t="shared" si="113"/>
        <v>0</v>
      </c>
      <c r="AF365" s="106"/>
      <c r="AG365" s="108" t="str">
        <f>IF(AH365=0,"--",IF(AH365&lt;='db fasce di rischio'!$B$4,'db fasce di rischio'!$A$2,IF(AH365&lt;='db fasce di rischio'!$D$4,'db fasce di rischio'!$C$2,IF(AH365&lt;='db fasce di rischio'!$F$4,'db fasce di rischio'!$E$2,IF(AH365&lt;='db fasce di rischio'!$H$4,'db fasce di rischio'!$G$2,"")))))</f>
        <v>--</v>
      </c>
      <c r="AH365" s="109">
        <f t="shared" si="114"/>
        <v>0</v>
      </c>
      <c r="AI365" s="108" t="str">
        <f t="shared" si="115"/>
        <v>--</v>
      </c>
      <c r="AJ365" s="28"/>
      <c r="AK365" s="28"/>
    </row>
    <row r="366" spans="1:37" ht="21" hidden="1" outlineLevel="1" x14ac:dyDescent="0.2">
      <c r="A366" s="161"/>
      <c r="B366" s="161"/>
      <c r="C366" s="24" t="s">
        <v>30</v>
      </c>
      <c r="D366" s="24" t="s">
        <v>30</v>
      </c>
      <c r="E366" s="24" t="s">
        <v>30</v>
      </c>
      <c r="F366" s="24" t="s">
        <v>30</v>
      </c>
      <c r="G366" s="152" t="str">
        <f t="shared" si="116"/>
        <v>--</v>
      </c>
      <c r="H366" s="109">
        <f t="shared" si="117"/>
        <v>0</v>
      </c>
      <c r="I366" s="25" t="s">
        <v>30</v>
      </c>
      <c r="J366" s="31" t="s">
        <v>30</v>
      </c>
      <c r="K366" s="83"/>
      <c r="L366" s="31"/>
      <c r="M366" s="24"/>
      <c r="N366" s="24"/>
      <c r="O366" s="24"/>
      <c r="P366" s="24"/>
      <c r="Q366" s="161"/>
      <c r="R366" s="105"/>
      <c r="S366" s="106"/>
      <c r="T366" s="106"/>
      <c r="U366" s="106"/>
      <c r="V366" s="105"/>
      <c r="W366" s="107">
        <f t="shared" si="118"/>
        <v>0</v>
      </c>
      <c r="X366" s="106"/>
      <c r="Y366" s="106"/>
      <c r="Z366" s="106"/>
      <c r="AA366" s="106"/>
      <c r="AB366" s="106"/>
      <c r="AC366" s="107">
        <f t="shared" si="119"/>
        <v>0</v>
      </c>
      <c r="AD366" s="108" t="str">
        <f>IF(AE366=0,"--",IF(AE366&lt;='[4]db fasce di rischio'!$B$4,'[4]db fasce di rischio'!$A$2,IF(AE366&lt;='[4]db fasce di rischio'!$D$4,'[4]db fasce di rischio'!$C$2,IF(AE366&lt;='[4]db fasce di rischio'!$F$4,'[4]db fasce di rischio'!$E$2,IF(AE366&lt;='[4]db fasce di rischio'!$H$4,'[4]db fasce di rischio'!$G$2,"")))))</f>
        <v>--</v>
      </c>
      <c r="AE366" s="109">
        <f t="shared" si="113"/>
        <v>0</v>
      </c>
      <c r="AF366" s="106"/>
      <c r="AG366" s="108" t="str">
        <f>IF(AH366=0,"--",IF(AH366&lt;='db fasce di rischio'!$B$4,'db fasce di rischio'!$A$2,IF(AH366&lt;='db fasce di rischio'!$D$4,'db fasce di rischio'!$C$2,IF(AH366&lt;='db fasce di rischio'!$F$4,'db fasce di rischio'!$E$2,IF(AH366&lt;='db fasce di rischio'!$H$4,'db fasce di rischio'!$G$2,"")))))</f>
        <v>--</v>
      </c>
      <c r="AH366" s="109">
        <f t="shared" si="114"/>
        <v>0</v>
      </c>
      <c r="AI366" s="108" t="str">
        <f t="shared" si="115"/>
        <v>--</v>
      </c>
      <c r="AJ366" s="28"/>
      <c r="AK366" s="28"/>
    </row>
    <row r="367" spans="1:37" ht="21" hidden="1" outlineLevel="1" x14ac:dyDescent="0.2">
      <c r="A367" s="161"/>
      <c r="B367" s="161"/>
      <c r="C367" s="24" t="s">
        <v>30</v>
      </c>
      <c r="D367" s="24" t="s">
        <v>30</v>
      </c>
      <c r="E367" s="24" t="s">
        <v>30</v>
      </c>
      <c r="F367" s="24" t="s">
        <v>30</v>
      </c>
      <c r="G367" s="152" t="str">
        <f t="shared" si="116"/>
        <v>--</v>
      </c>
      <c r="H367" s="109">
        <f t="shared" si="117"/>
        <v>0</v>
      </c>
      <c r="I367" s="25" t="s">
        <v>30</v>
      </c>
      <c r="J367" s="31" t="s">
        <v>30</v>
      </c>
      <c r="K367" s="82"/>
      <c r="L367" s="31"/>
      <c r="M367" s="24"/>
      <c r="N367" s="24"/>
      <c r="O367" s="24"/>
      <c r="P367" s="24"/>
      <c r="Q367" s="161"/>
      <c r="R367" s="105"/>
      <c r="S367" s="106"/>
      <c r="T367" s="106"/>
      <c r="U367" s="106"/>
      <c r="V367" s="105"/>
      <c r="W367" s="107">
        <f t="shared" si="118"/>
        <v>0</v>
      </c>
      <c r="X367" s="106"/>
      <c r="Y367" s="106"/>
      <c r="Z367" s="106"/>
      <c r="AA367" s="106"/>
      <c r="AB367" s="106"/>
      <c r="AC367" s="107">
        <f t="shared" si="119"/>
        <v>0</v>
      </c>
      <c r="AD367" s="108" t="str">
        <f>IF(AE367=0,"--",IF(AE367&lt;='[4]db fasce di rischio'!$B$4,'[4]db fasce di rischio'!$A$2,IF(AE367&lt;='[4]db fasce di rischio'!$D$4,'[4]db fasce di rischio'!$C$2,IF(AE367&lt;='[4]db fasce di rischio'!$F$4,'[4]db fasce di rischio'!$E$2,IF(AE367&lt;='[4]db fasce di rischio'!$H$4,'[4]db fasce di rischio'!$G$2,"")))))</f>
        <v>--</v>
      </c>
      <c r="AE367" s="109">
        <f t="shared" si="113"/>
        <v>0</v>
      </c>
      <c r="AF367" s="106"/>
      <c r="AG367" s="108" t="str">
        <f>IF(AH367=0,"--",IF(AH367&lt;='db fasce di rischio'!$B$4,'db fasce di rischio'!$A$2,IF(AH367&lt;='db fasce di rischio'!$D$4,'db fasce di rischio'!$C$2,IF(AH367&lt;='db fasce di rischio'!$F$4,'db fasce di rischio'!$E$2,IF(AH367&lt;='db fasce di rischio'!$H$4,'db fasce di rischio'!$G$2,"")))))</f>
        <v>--</v>
      </c>
      <c r="AH367" s="109">
        <f t="shared" si="114"/>
        <v>0</v>
      </c>
      <c r="AI367" s="108" t="str">
        <f t="shared" si="115"/>
        <v>--</v>
      </c>
      <c r="AJ367" s="28"/>
      <c r="AK367" s="28"/>
    </row>
    <row r="368" spans="1:37" ht="21" hidden="1" outlineLevel="1" x14ac:dyDescent="0.2">
      <c r="A368" s="161"/>
      <c r="B368" s="161"/>
      <c r="C368" s="24" t="s">
        <v>30</v>
      </c>
      <c r="D368" s="24" t="s">
        <v>30</v>
      </c>
      <c r="E368" s="24" t="s">
        <v>30</v>
      </c>
      <c r="F368" s="24" t="s">
        <v>30</v>
      </c>
      <c r="G368" s="152" t="str">
        <f t="shared" si="116"/>
        <v>--</v>
      </c>
      <c r="H368" s="109">
        <f t="shared" si="117"/>
        <v>0</v>
      </c>
      <c r="I368" s="25" t="s">
        <v>30</v>
      </c>
      <c r="J368" s="31" t="s">
        <v>30</v>
      </c>
      <c r="K368" s="82"/>
      <c r="L368" s="31"/>
      <c r="M368" s="24"/>
      <c r="N368" s="24"/>
      <c r="O368" s="24"/>
      <c r="P368" s="26"/>
      <c r="Q368" s="161"/>
      <c r="R368" s="105"/>
      <c r="S368" s="106"/>
      <c r="T368" s="106"/>
      <c r="U368" s="106"/>
      <c r="V368" s="105"/>
      <c r="W368" s="107">
        <f t="shared" si="118"/>
        <v>0</v>
      </c>
      <c r="X368" s="106"/>
      <c r="Y368" s="106"/>
      <c r="Z368" s="106"/>
      <c r="AA368" s="106"/>
      <c r="AB368" s="106"/>
      <c r="AC368" s="107">
        <f t="shared" si="119"/>
        <v>0</v>
      </c>
      <c r="AD368" s="108" t="str">
        <f>IF(AE368=0,"--",IF(AE368&lt;='[4]db fasce di rischio'!$B$4,'[4]db fasce di rischio'!$A$2,IF(AE368&lt;='[4]db fasce di rischio'!$D$4,'[4]db fasce di rischio'!$C$2,IF(AE368&lt;='[4]db fasce di rischio'!$F$4,'[4]db fasce di rischio'!$E$2,IF(AE368&lt;='[4]db fasce di rischio'!$H$4,'[4]db fasce di rischio'!$G$2,"")))))</f>
        <v>--</v>
      </c>
      <c r="AE368" s="109">
        <f t="shared" si="113"/>
        <v>0</v>
      </c>
      <c r="AF368" s="106"/>
      <c r="AG368" s="108" t="str">
        <f>IF(AH368=0,"--",IF(AH368&lt;='db fasce di rischio'!$B$4,'db fasce di rischio'!$A$2,IF(AH368&lt;='db fasce di rischio'!$D$4,'db fasce di rischio'!$C$2,IF(AH368&lt;='db fasce di rischio'!$F$4,'db fasce di rischio'!$E$2,IF(AH368&lt;='db fasce di rischio'!$H$4,'db fasce di rischio'!$G$2,"")))))</f>
        <v>--</v>
      </c>
      <c r="AH368" s="109">
        <f t="shared" si="114"/>
        <v>0</v>
      </c>
      <c r="AI368" s="108" t="str">
        <f t="shared" si="115"/>
        <v>--</v>
      </c>
      <c r="AJ368" s="28"/>
      <c r="AK368" s="28"/>
    </row>
    <row r="369" spans="1:37" ht="21" hidden="1" outlineLevel="1" x14ac:dyDescent="0.2">
      <c r="A369" s="161"/>
      <c r="B369" s="161"/>
      <c r="C369" s="24" t="s">
        <v>30</v>
      </c>
      <c r="D369" s="24" t="s">
        <v>30</v>
      </c>
      <c r="E369" s="24" t="s">
        <v>30</v>
      </c>
      <c r="F369" s="24" t="s">
        <v>30</v>
      </c>
      <c r="G369" s="152" t="str">
        <f t="shared" si="116"/>
        <v>--</v>
      </c>
      <c r="H369" s="109">
        <f t="shared" si="117"/>
        <v>0</v>
      </c>
      <c r="I369" s="25" t="s">
        <v>30</v>
      </c>
      <c r="J369" s="31" t="s">
        <v>30</v>
      </c>
      <c r="K369" s="82"/>
      <c r="L369" s="31"/>
      <c r="M369" s="24"/>
      <c r="N369" s="24"/>
      <c r="O369" s="24"/>
      <c r="P369" s="27"/>
      <c r="Q369" s="161"/>
      <c r="R369" s="105"/>
      <c r="S369" s="106"/>
      <c r="T369" s="106"/>
      <c r="U369" s="106"/>
      <c r="V369" s="105"/>
      <c r="W369" s="107">
        <f t="shared" si="118"/>
        <v>0</v>
      </c>
      <c r="X369" s="106"/>
      <c r="Y369" s="106"/>
      <c r="Z369" s="106"/>
      <c r="AA369" s="106"/>
      <c r="AB369" s="106"/>
      <c r="AC369" s="107">
        <f t="shared" si="119"/>
        <v>0</v>
      </c>
      <c r="AD369" s="108" t="str">
        <f>IF(AE369=0,"--",IF(AE369&lt;='[4]db fasce di rischio'!$B$4,'[4]db fasce di rischio'!$A$2,IF(AE369&lt;='[4]db fasce di rischio'!$D$4,'[4]db fasce di rischio'!$C$2,IF(AE369&lt;='[4]db fasce di rischio'!$F$4,'[4]db fasce di rischio'!$E$2,IF(AE369&lt;='[4]db fasce di rischio'!$H$4,'[4]db fasce di rischio'!$G$2,"")))))</f>
        <v>--</v>
      </c>
      <c r="AE369" s="109">
        <f t="shared" si="113"/>
        <v>0</v>
      </c>
      <c r="AF369" s="106"/>
      <c r="AG369" s="108" t="str">
        <f>IF(AH369=0,"--",IF(AH369&lt;='db fasce di rischio'!$B$4,'db fasce di rischio'!$A$2,IF(AH369&lt;='db fasce di rischio'!$D$4,'db fasce di rischio'!$C$2,IF(AH369&lt;='db fasce di rischio'!$F$4,'db fasce di rischio'!$E$2,IF(AH369&lt;='db fasce di rischio'!$H$4,'db fasce di rischio'!$G$2,"")))))</f>
        <v>--</v>
      </c>
      <c r="AH369" s="109">
        <f t="shared" si="114"/>
        <v>0</v>
      </c>
      <c r="AI369" s="108" t="str">
        <f t="shared" si="115"/>
        <v>--</v>
      </c>
      <c r="AJ369" s="28"/>
      <c r="AK369" s="28"/>
    </row>
    <row r="370" spans="1:37" ht="21" collapsed="1" x14ac:dyDescent="0.2">
      <c r="A370" s="160"/>
      <c r="B370" s="160"/>
      <c r="C370" s="87"/>
      <c r="D370" s="87"/>
      <c r="E370" s="87"/>
      <c r="F370" s="87"/>
      <c r="G370" s="87"/>
      <c r="H370" s="87"/>
      <c r="I370" s="87"/>
      <c r="J370" s="87"/>
      <c r="K370" s="168"/>
      <c r="L370" s="87"/>
      <c r="M370" s="87"/>
      <c r="N370" s="87"/>
      <c r="O370" s="87"/>
      <c r="P370" s="87"/>
      <c r="Q370" s="160"/>
      <c r="R370" s="28"/>
      <c r="S370" s="28"/>
      <c r="T370" s="28"/>
      <c r="U370" s="28"/>
      <c r="V370" s="28"/>
      <c r="W370" s="28"/>
      <c r="X370" s="28"/>
      <c r="Y370" s="28"/>
      <c r="Z370" s="28"/>
      <c r="AA370" s="28"/>
      <c r="AB370" s="28"/>
      <c r="AC370" s="28"/>
      <c r="AD370" s="28"/>
      <c r="AE370" s="28"/>
      <c r="AF370" s="28"/>
      <c r="AG370" s="28"/>
      <c r="AH370" s="28"/>
      <c r="AI370" s="28"/>
      <c r="AJ370" s="28"/>
      <c r="AK370" s="28"/>
    </row>
    <row r="371" spans="1:37" ht="90.6" customHeight="1" x14ac:dyDescent="0.2">
      <c r="A371" s="29"/>
      <c r="B371" s="29"/>
      <c r="C371" s="30" t="s">
        <v>665</v>
      </c>
      <c r="D371" s="30"/>
      <c r="E371" s="28"/>
      <c r="F371" s="28"/>
      <c r="G371" s="28"/>
      <c r="H371" s="28"/>
      <c r="I371" s="28"/>
      <c r="J371" s="28"/>
      <c r="K371" s="80"/>
      <c r="L371" s="28"/>
      <c r="M371" s="28"/>
      <c r="N371" s="28"/>
      <c r="O371" s="79" t="s">
        <v>6</v>
      </c>
      <c r="P371" s="79" t="s">
        <v>666</v>
      </c>
      <c r="Q371" s="28"/>
      <c r="R371" s="192" t="str">
        <f>'Val testo - PNA 2019'!$A$4</f>
        <v>Livello di interesse “esterno”(1.1)</v>
      </c>
      <c r="S371" s="192" t="str">
        <f>'Val testo - PNA 2019'!$A$12</f>
        <v>Grado di discrezionalità del decisore interno alla PA rispetto al processo (1.2)</v>
      </c>
      <c r="T371" s="192" t="str">
        <f>'Val testo - PNA 2019'!$A$20</f>
        <v>Manifestazione di eventi corruttivi o di maladministration in passato (1.3)</v>
      </c>
      <c r="U371" s="192" t="str">
        <f>'Val testo - PNA 2019'!$A$28</f>
        <v>Complessità/opacità del processo decisionale (1.4)</v>
      </c>
      <c r="V371" s="192" t="str">
        <f>'Val testo - PNA 2019'!$A$36</f>
        <v>Livello di collaborazione del responsabile del processo (1.5)</v>
      </c>
      <c r="W371" s="193" t="s">
        <v>1276</v>
      </c>
      <c r="X371" s="192" t="str">
        <f>'Val testo - PNA 2019'!$A$46</f>
        <v>Impatto organizzativo (2.1)</v>
      </c>
      <c r="Y371" s="192" t="str">
        <f>'Val testo - PNA 2019'!$A$54</f>
        <v>Impatto derivante dalla definizione dei ruoli/responsabilità (2.2)</v>
      </c>
      <c r="Z371" s="192" t="str">
        <f>'Val testo - PNA 2019'!$A$62</f>
        <v>Impatto economico (2.3)</v>
      </c>
      <c r="AA371" s="192" t="str">
        <f>'Val testo - PNA 2019'!$A$70</f>
        <v>Impatto reputazionale (2.4)</v>
      </c>
      <c r="AB371" s="192" t="str">
        <f>'Val testo - PNA 2019'!$A$78</f>
        <v>Impatto organizzativo, economico e sull'immagine (2.5)</v>
      </c>
      <c r="AC371" s="193" t="s">
        <v>1276</v>
      </c>
      <c r="AD371" s="194" t="s">
        <v>1277</v>
      </c>
      <c r="AE371" s="194" t="s">
        <v>1278</v>
      </c>
      <c r="AF371" s="174" t="s">
        <v>1382</v>
      </c>
      <c r="AG371" s="173" t="s">
        <v>1303</v>
      </c>
      <c r="AH371" s="173" t="s">
        <v>1304</v>
      </c>
      <c r="AI371" s="175" t="s">
        <v>1387</v>
      </c>
      <c r="AJ371" s="28"/>
      <c r="AK371" s="28"/>
    </row>
    <row r="372" spans="1:37" ht="30.6" customHeight="1" x14ac:dyDescent="0.2">
      <c r="A372" s="160"/>
      <c r="B372" s="160">
        <v>18</v>
      </c>
      <c r="C372" s="265" t="s">
        <v>1257</v>
      </c>
      <c r="D372" s="266"/>
      <c r="E372" s="267"/>
      <c r="F372" s="270"/>
      <c r="G372" s="270"/>
      <c r="H372" s="270"/>
      <c r="I372" s="270"/>
      <c r="J372" s="45" t="s">
        <v>11</v>
      </c>
      <c r="K372" s="271" t="s">
        <v>3</v>
      </c>
      <c r="L372" s="271"/>
      <c r="M372" s="37"/>
      <c r="N372" s="153" t="s">
        <v>667</v>
      </c>
      <c r="O372" s="154" t="str">
        <f>IF(P372=0,"--",IF(P372&lt;='db fasce di rischio'!$B$4,'db fasce di rischio'!$A$2,IF(P372&lt;='db fasce di rischio'!$D$4,'db fasce di rischio'!$C$2,IF(P372&lt;='db fasce di rischio'!$F$4,'db fasce di rischio'!$E$2,IF(P372&lt;='db fasce di rischio'!$H$4,'db fasce di rischio'!$G$2,"")))))</f>
        <v>--</v>
      </c>
      <c r="P372" s="155">
        <f>IF(AH372=0,MAX(AH372:AH390),AH372)</f>
        <v>0</v>
      </c>
      <c r="Q372" s="160"/>
      <c r="R372" s="105"/>
      <c r="S372" s="106"/>
      <c r="T372" s="106"/>
      <c r="U372" s="106"/>
      <c r="V372" s="105"/>
      <c r="W372" s="107">
        <f>SUM(R372:V372)/5</f>
        <v>0</v>
      </c>
      <c r="X372" s="106"/>
      <c r="Y372" s="106"/>
      <c r="Z372" s="106"/>
      <c r="AA372" s="106"/>
      <c r="AB372" s="106"/>
      <c r="AC372" s="107">
        <f>SUM(X372:AB372)/5</f>
        <v>0</v>
      </c>
      <c r="AD372" s="108" t="str">
        <f>IF(AE372=0,"--",IF(AE372&lt;='[4]db fasce di rischio'!$B$4,'[4]db fasce di rischio'!$A$2,IF(AE372&lt;='[4]db fasce di rischio'!$D$4,'[4]db fasce di rischio'!$C$2,IF(AE372&lt;='[4]db fasce di rischio'!$F$4,'[4]db fasce di rischio'!$E$2,IF(AE372&lt;='[4]db fasce di rischio'!$H$4,'[4]db fasce di rischio'!$G$2,"")))))</f>
        <v>--</v>
      </c>
      <c r="AE372" s="109">
        <f>W372*AC372</f>
        <v>0</v>
      </c>
      <c r="AF372" s="106"/>
      <c r="AG372" s="108" t="str">
        <f>IF(AH372=0,"--",IF(AH372&lt;='db fasce di rischio'!$B$4,'db fasce di rischio'!$A$2,IF(AH372&lt;='db fasce di rischio'!$D$4,'db fasce di rischio'!$C$2,IF(AH372&lt;='db fasce di rischio'!$F$4,'db fasce di rischio'!$E$2,IF(AH372&lt;='db fasce di rischio'!$H$4,'db fasce di rischio'!$G$2,"")))))</f>
        <v>--</v>
      </c>
      <c r="AH372" s="109">
        <f>IF(MAX(AH376:AH390)&gt;(AF372*AE372),MAX(AH376:AH390),AF372*AE372)</f>
        <v>0</v>
      </c>
      <c r="AI372" s="108" t="str">
        <f>AG372</f>
        <v>--</v>
      </c>
      <c r="AJ372" s="28"/>
      <c r="AK372" s="28"/>
    </row>
    <row r="373" spans="1:37" ht="59.45" customHeight="1" x14ac:dyDescent="0.2">
      <c r="A373" s="160"/>
      <c r="B373" s="160"/>
      <c r="C373" s="268"/>
      <c r="D373" s="269"/>
      <c r="E373" s="269"/>
      <c r="F373" s="164"/>
      <c r="G373" s="164"/>
      <c r="H373" s="164"/>
      <c r="I373" s="164"/>
      <c r="J373" s="164"/>
      <c r="K373" s="164"/>
      <c r="L373" s="164"/>
      <c r="M373" s="165"/>
      <c r="N373" s="272" t="s">
        <v>1302</v>
      </c>
      <c r="O373" s="272"/>
      <c r="P373" s="272"/>
      <c r="Q373" s="160"/>
      <c r="R373" s="160"/>
      <c r="S373" s="28"/>
      <c r="T373" s="28"/>
      <c r="U373" s="28"/>
      <c r="V373" s="28"/>
      <c r="W373" s="28"/>
      <c r="X373" s="28"/>
      <c r="Y373" s="28"/>
      <c r="Z373" s="28"/>
      <c r="AA373" s="28"/>
      <c r="AB373" s="28"/>
      <c r="AC373" s="28"/>
      <c r="AD373" s="28"/>
      <c r="AE373" s="28"/>
      <c r="AF373" s="28"/>
      <c r="AG373" s="28"/>
      <c r="AH373" s="28"/>
      <c r="AI373" s="28"/>
      <c r="AJ373" s="28"/>
      <c r="AK373" s="28"/>
    </row>
    <row r="374" spans="1:37" ht="31.5" hidden="1" customHeight="1" outlineLevel="1" x14ac:dyDescent="0.2">
      <c r="A374" s="160"/>
      <c r="B374" s="160"/>
      <c r="C374" s="260" t="s">
        <v>1256</v>
      </c>
      <c r="D374" s="261"/>
      <c r="E374" s="151"/>
      <c r="F374" s="151"/>
      <c r="G374" s="151"/>
      <c r="H374" s="151"/>
      <c r="I374" s="151"/>
      <c r="J374" s="151"/>
      <c r="K374" s="150"/>
      <c r="L374" s="151"/>
      <c r="M374" s="156">
        <f>SUM(I361:I369)</f>
        <v>0</v>
      </c>
      <c r="N374" s="157"/>
      <c r="O374" s="157"/>
      <c r="P374" s="157"/>
      <c r="Q374" s="160"/>
      <c r="R374" s="160"/>
      <c r="S374" s="28"/>
      <c r="T374" s="28"/>
      <c r="U374" s="28"/>
      <c r="V374" s="28"/>
      <c r="W374" s="28"/>
      <c r="X374" s="28"/>
      <c r="Y374" s="28"/>
      <c r="Z374" s="28"/>
      <c r="AA374" s="28"/>
      <c r="AB374" s="28"/>
      <c r="AC374" s="28"/>
      <c r="AD374" s="28"/>
      <c r="AE374" s="28"/>
      <c r="AF374" s="28"/>
      <c r="AG374" s="28"/>
      <c r="AH374" s="28"/>
      <c r="AI374" s="28"/>
      <c r="AJ374" s="28"/>
      <c r="AK374" s="28"/>
    </row>
    <row r="375" spans="1:37" ht="81.95" hidden="1" customHeight="1" outlineLevel="1" x14ac:dyDescent="0.2">
      <c r="A375" s="161"/>
      <c r="B375" s="161"/>
      <c r="C375" s="22" t="s">
        <v>905</v>
      </c>
      <c r="D375" s="22" t="s">
        <v>906</v>
      </c>
      <c r="E375" s="22" t="s">
        <v>971</v>
      </c>
      <c r="F375" s="22" t="s">
        <v>970</v>
      </c>
      <c r="G375" s="262" t="s">
        <v>1299</v>
      </c>
      <c r="H375" s="263"/>
      <c r="I375" s="22" t="s">
        <v>969</v>
      </c>
      <c r="J375" s="22" t="s">
        <v>907</v>
      </c>
      <c r="K375" s="45" t="s">
        <v>972</v>
      </c>
      <c r="L375" s="45" t="s">
        <v>908</v>
      </c>
      <c r="M375" s="22" t="s">
        <v>630</v>
      </c>
      <c r="N375" s="22" t="s">
        <v>668</v>
      </c>
      <c r="O375" s="22" t="s">
        <v>669</v>
      </c>
      <c r="P375" s="22" t="s">
        <v>670</v>
      </c>
      <c r="Q375" s="161"/>
      <c r="R375" s="192" t="str">
        <f>'Val testo - PNA 2019'!$A$4</f>
        <v>Livello di interesse “esterno”(1.1)</v>
      </c>
      <c r="S375" s="192" t="str">
        <f>'Val testo - PNA 2019'!$A$12</f>
        <v>Grado di discrezionalità del decisore interno alla PA rispetto al processo (1.2)</v>
      </c>
      <c r="T375" s="192" t="str">
        <f>'Val testo - PNA 2019'!$A$20</f>
        <v>Manifestazione di eventi corruttivi o di maladministration in passato (1.3)</v>
      </c>
      <c r="U375" s="192" t="str">
        <f>'Val testo - PNA 2019'!$A$28</f>
        <v>Complessità/opacità del processo decisionale (1.4)</v>
      </c>
      <c r="V375" s="192" t="str">
        <f>'Val testo - PNA 2019'!$A$36</f>
        <v>Livello di collaborazione del responsabile del processo (1.5)</v>
      </c>
      <c r="W375" s="193" t="s">
        <v>1276</v>
      </c>
      <c r="X375" s="192" t="str">
        <f>'Val testo - PNA 2019'!$A$46</f>
        <v>Impatto organizzativo (2.1)</v>
      </c>
      <c r="Y375" s="192" t="str">
        <f>'Val testo - PNA 2019'!$A$54</f>
        <v>Impatto derivante dalla definizione dei ruoli/responsabilità (2.2)</v>
      </c>
      <c r="Z375" s="192" t="str">
        <f>'Val testo - PNA 2019'!$A$62</f>
        <v>Impatto economico (2.3)</v>
      </c>
      <c r="AA375" s="192" t="str">
        <f>'Val testo - PNA 2019'!$A$70</f>
        <v>Impatto reputazionale (2.4)</v>
      </c>
      <c r="AB375" s="192" t="str">
        <f>'Val testo - PNA 2019'!$A$78</f>
        <v>Impatto organizzativo, economico e sull'immagine (2.5)</v>
      </c>
      <c r="AC375" s="193" t="s">
        <v>1276</v>
      </c>
      <c r="AD375" s="194" t="s">
        <v>1277</v>
      </c>
      <c r="AE375" s="194" t="s">
        <v>1278</v>
      </c>
      <c r="AF375" s="174" t="s">
        <v>1382</v>
      </c>
      <c r="AG375" s="173" t="s">
        <v>1303</v>
      </c>
      <c r="AH375" s="22" t="s">
        <v>1293</v>
      </c>
      <c r="AI375" s="22" t="s">
        <v>1387</v>
      </c>
      <c r="AJ375" s="28"/>
      <c r="AK375" s="28"/>
    </row>
    <row r="376" spans="1:37" ht="21" hidden="1" outlineLevel="1" x14ac:dyDescent="0.2">
      <c r="A376" s="161"/>
      <c r="B376" s="161"/>
      <c r="C376" s="24" t="s">
        <v>30</v>
      </c>
      <c r="D376" s="24" t="s">
        <v>30</v>
      </c>
      <c r="E376" s="24" t="s">
        <v>30</v>
      </c>
      <c r="F376" s="24" t="s">
        <v>30</v>
      </c>
      <c r="G376" s="152" t="str">
        <f>AG376</f>
        <v>--</v>
      </c>
      <c r="H376" s="109">
        <f>AH376</f>
        <v>0</v>
      </c>
      <c r="I376" s="25" t="s">
        <v>30</v>
      </c>
      <c r="J376" s="31" t="s">
        <v>30</v>
      </c>
      <c r="K376" s="82"/>
      <c r="L376" s="31"/>
      <c r="M376" s="24"/>
      <c r="N376" s="24"/>
      <c r="O376" s="24"/>
      <c r="P376" s="24"/>
      <c r="Q376" s="161"/>
      <c r="R376" s="105"/>
      <c r="S376" s="106"/>
      <c r="T376" s="106"/>
      <c r="U376" s="106"/>
      <c r="V376" s="105"/>
      <c r="W376" s="107">
        <f>SUM(R376:V376)/5</f>
        <v>0</v>
      </c>
      <c r="X376" s="106"/>
      <c r="Y376" s="106"/>
      <c r="Z376" s="106"/>
      <c r="AA376" s="106"/>
      <c r="AB376" s="106"/>
      <c r="AC376" s="107">
        <f>SUM(X376:AB376)/5</f>
        <v>0</v>
      </c>
      <c r="AD376" s="108" t="str">
        <f>IF(AE376=0,"--",IF(AE376&lt;='[4]db fasce di rischio'!$B$4,'[4]db fasce di rischio'!$A$2,IF(AE376&lt;='[4]db fasce di rischio'!$D$4,'[4]db fasce di rischio'!$C$2,IF(AE376&lt;='[4]db fasce di rischio'!$F$4,'[4]db fasce di rischio'!$E$2,IF(AE376&lt;='[4]db fasce di rischio'!$H$4,'[4]db fasce di rischio'!$G$2,"")))))</f>
        <v>--</v>
      </c>
      <c r="AE376" s="109">
        <f t="shared" ref="AE376:AE390" si="120">W376*AC376</f>
        <v>0</v>
      </c>
      <c r="AF376" s="106"/>
      <c r="AG376" s="108" t="str">
        <f>IF(AH376=0,"--",IF(AH376&lt;='db fasce di rischio'!$B$4,'db fasce di rischio'!$A$2,IF(AH376&lt;='db fasce di rischio'!$D$4,'db fasce di rischio'!$C$2,IF(AH376&lt;='db fasce di rischio'!$F$4,'db fasce di rischio'!$E$2,IF(AH376&lt;='db fasce di rischio'!$H$4,'db fasce di rischio'!$G$2,"")))))</f>
        <v>--</v>
      </c>
      <c r="AH376" s="109">
        <f t="shared" ref="AH376:AH390" si="121">AF376*AE376</f>
        <v>0</v>
      </c>
      <c r="AI376" s="108" t="str">
        <f t="shared" ref="AI376:AI390" si="122">AG376</f>
        <v>--</v>
      </c>
      <c r="AJ376" s="28"/>
      <c r="AK376" s="28"/>
    </row>
    <row r="377" spans="1:37" ht="21" hidden="1" outlineLevel="1" x14ac:dyDescent="0.2">
      <c r="A377" s="161"/>
      <c r="B377" s="161"/>
      <c r="C377" s="24" t="s">
        <v>30</v>
      </c>
      <c r="D377" s="24" t="s">
        <v>30</v>
      </c>
      <c r="E377" s="24" t="s">
        <v>30</v>
      </c>
      <c r="F377" s="24" t="s">
        <v>30</v>
      </c>
      <c r="G377" s="152" t="str">
        <f t="shared" ref="G377:G390" si="123">AG377</f>
        <v>--</v>
      </c>
      <c r="H377" s="109">
        <f t="shared" ref="H377:H390" si="124">AH377</f>
        <v>0</v>
      </c>
      <c r="I377" s="25" t="s">
        <v>30</v>
      </c>
      <c r="J377" s="31" t="s">
        <v>30</v>
      </c>
      <c r="K377" s="82"/>
      <c r="L377" s="31"/>
      <c r="M377" s="24"/>
      <c r="N377" s="24"/>
      <c r="O377" s="24"/>
      <c r="P377" s="24"/>
      <c r="Q377" s="161"/>
      <c r="R377" s="105"/>
      <c r="S377" s="106"/>
      <c r="T377" s="106"/>
      <c r="U377" s="106"/>
      <c r="V377" s="105"/>
      <c r="W377" s="107">
        <f t="shared" ref="W377:W390" si="125">SUM(R377:V377)/5</f>
        <v>0</v>
      </c>
      <c r="X377" s="106"/>
      <c r="Y377" s="106"/>
      <c r="Z377" s="106"/>
      <c r="AA377" s="106"/>
      <c r="AB377" s="106"/>
      <c r="AC377" s="107">
        <f t="shared" ref="AC377:AC390" si="126">SUM(X377:AB377)/5</f>
        <v>0</v>
      </c>
      <c r="AD377" s="108" t="str">
        <f>IF(AE377=0,"--",IF(AE377&lt;='[4]db fasce di rischio'!$B$4,'[4]db fasce di rischio'!$A$2,IF(AE377&lt;='[4]db fasce di rischio'!$D$4,'[4]db fasce di rischio'!$C$2,IF(AE377&lt;='[4]db fasce di rischio'!$F$4,'[4]db fasce di rischio'!$E$2,IF(AE377&lt;='[4]db fasce di rischio'!$H$4,'[4]db fasce di rischio'!$G$2,"")))))</f>
        <v>--</v>
      </c>
      <c r="AE377" s="109">
        <f t="shared" si="120"/>
        <v>0</v>
      </c>
      <c r="AF377" s="106"/>
      <c r="AG377" s="108" t="str">
        <f>IF(AH377=0,"--",IF(AH377&lt;='db fasce di rischio'!$B$4,'db fasce di rischio'!$A$2,IF(AH377&lt;='db fasce di rischio'!$D$4,'db fasce di rischio'!$C$2,IF(AH377&lt;='db fasce di rischio'!$F$4,'db fasce di rischio'!$E$2,IF(AH377&lt;='db fasce di rischio'!$H$4,'db fasce di rischio'!$G$2,"")))))</f>
        <v>--</v>
      </c>
      <c r="AH377" s="109">
        <f t="shared" si="121"/>
        <v>0</v>
      </c>
      <c r="AI377" s="108" t="str">
        <f t="shared" si="122"/>
        <v>--</v>
      </c>
      <c r="AJ377" s="28"/>
      <c r="AK377" s="28"/>
    </row>
    <row r="378" spans="1:37" ht="21" hidden="1" outlineLevel="1" x14ac:dyDescent="0.2">
      <c r="A378" s="161"/>
      <c r="B378" s="161"/>
      <c r="C378" s="24" t="s">
        <v>30</v>
      </c>
      <c r="D378" s="24" t="s">
        <v>30</v>
      </c>
      <c r="E378" s="24" t="s">
        <v>30</v>
      </c>
      <c r="F378" s="24" t="s">
        <v>30</v>
      </c>
      <c r="G378" s="152" t="str">
        <f t="shared" si="123"/>
        <v>--</v>
      </c>
      <c r="H378" s="109">
        <f t="shared" si="124"/>
        <v>0</v>
      </c>
      <c r="I378" s="25" t="s">
        <v>30</v>
      </c>
      <c r="J378" s="31" t="s">
        <v>30</v>
      </c>
      <c r="K378" s="82"/>
      <c r="L378" s="31"/>
      <c r="M378" s="24"/>
      <c r="N378" s="24"/>
      <c r="O378" s="24"/>
      <c r="P378" s="24"/>
      <c r="Q378" s="161"/>
      <c r="R378" s="105"/>
      <c r="S378" s="106"/>
      <c r="T378" s="106"/>
      <c r="U378" s="106"/>
      <c r="V378" s="105"/>
      <c r="W378" s="107">
        <f t="shared" si="125"/>
        <v>0</v>
      </c>
      <c r="X378" s="106"/>
      <c r="Y378" s="106"/>
      <c r="Z378" s="106"/>
      <c r="AA378" s="106"/>
      <c r="AB378" s="106"/>
      <c r="AC378" s="107">
        <f t="shared" si="126"/>
        <v>0</v>
      </c>
      <c r="AD378" s="108" t="str">
        <f>IF(AE378=0,"--",IF(AE378&lt;='[4]db fasce di rischio'!$B$4,'[4]db fasce di rischio'!$A$2,IF(AE378&lt;='[4]db fasce di rischio'!$D$4,'[4]db fasce di rischio'!$C$2,IF(AE378&lt;='[4]db fasce di rischio'!$F$4,'[4]db fasce di rischio'!$E$2,IF(AE378&lt;='[4]db fasce di rischio'!$H$4,'[4]db fasce di rischio'!$G$2,"")))))</f>
        <v>--</v>
      </c>
      <c r="AE378" s="109">
        <f t="shared" si="120"/>
        <v>0</v>
      </c>
      <c r="AF378" s="106"/>
      <c r="AG378" s="108" t="str">
        <f>IF(AH378=0,"--",IF(AH378&lt;='db fasce di rischio'!$B$4,'db fasce di rischio'!$A$2,IF(AH378&lt;='db fasce di rischio'!$D$4,'db fasce di rischio'!$C$2,IF(AH378&lt;='db fasce di rischio'!$F$4,'db fasce di rischio'!$E$2,IF(AH378&lt;='db fasce di rischio'!$H$4,'db fasce di rischio'!$G$2,"")))))</f>
        <v>--</v>
      </c>
      <c r="AH378" s="109">
        <f t="shared" si="121"/>
        <v>0</v>
      </c>
      <c r="AI378" s="108" t="str">
        <f t="shared" si="122"/>
        <v>--</v>
      </c>
      <c r="AJ378" s="28"/>
      <c r="AK378" s="28"/>
    </row>
    <row r="379" spans="1:37" ht="21" hidden="1" outlineLevel="1" x14ac:dyDescent="0.2">
      <c r="A379" s="161"/>
      <c r="B379" s="161"/>
      <c r="C379" s="24" t="s">
        <v>30</v>
      </c>
      <c r="D379" s="24" t="s">
        <v>30</v>
      </c>
      <c r="E379" s="24" t="s">
        <v>30</v>
      </c>
      <c r="F379" s="24" t="s">
        <v>30</v>
      </c>
      <c r="G379" s="152" t="str">
        <f t="shared" si="123"/>
        <v>--</v>
      </c>
      <c r="H379" s="109">
        <f t="shared" si="124"/>
        <v>0</v>
      </c>
      <c r="I379" s="25" t="s">
        <v>30</v>
      </c>
      <c r="J379" s="31" t="s">
        <v>30</v>
      </c>
      <c r="K379" s="82"/>
      <c r="L379" s="31"/>
      <c r="M379" s="24"/>
      <c r="N379" s="24"/>
      <c r="O379" s="24"/>
      <c r="P379" s="24"/>
      <c r="Q379" s="161"/>
      <c r="R379" s="105"/>
      <c r="S379" s="106"/>
      <c r="T379" s="106"/>
      <c r="U379" s="106"/>
      <c r="V379" s="105"/>
      <c r="W379" s="107">
        <f t="shared" si="125"/>
        <v>0</v>
      </c>
      <c r="X379" s="106"/>
      <c r="Y379" s="106"/>
      <c r="Z379" s="106"/>
      <c r="AA379" s="106"/>
      <c r="AB379" s="106"/>
      <c r="AC379" s="107">
        <f t="shared" si="126"/>
        <v>0</v>
      </c>
      <c r="AD379" s="108" t="str">
        <f>IF(AE379=0,"--",IF(AE379&lt;='[4]db fasce di rischio'!$B$4,'[4]db fasce di rischio'!$A$2,IF(AE379&lt;='[4]db fasce di rischio'!$D$4,'[4]db fasce di rischio'!$C$2,IF(AE379&lt;='[4]db fasce di rischio'!$F$4,'[4]db fasce di rischio'!$E$2,IF(AE379&lt;='[4]db fasce di rischio'!$H$4,'[4]db fasce di rischio'!$G$2,"")))))</f>
        <v>--</v>
      </c>
      <c r="AE379" s="109">
        <f t="shared" si="120"/>
        <v>0</v>
      </c>
      <c r="AF379" s="106"/>
      <c r="AG379" s="108" t="str">
        <f>IF(AH379=0,"--",IF(AH379&lt;='db fasce di rischio'!$B$4,'db fasce di rischio'!$A$2,IF(AH379&lt;='db fasce di rischio'!$D$4,'db fasce di rischio'!$C$2,IF(AH379&lt;='db fasce di rischio'!$F$4,'db fasce di rischio'!$E$2,IF(AH379&lt;='db fasce di rischio'!$H$4,'db fasce di rischio'!$G$2,"")))))</f>
        <v>--</v>
      </c>
      <c r="AH379" s="109">
        <f t="shared" si="121"/>
        <v>0</v>
      </c>
      <c r="AI379" s="108" t="str">
        <f t="shared" si="122"/>
        <v>--</v>
      </c>
      <c r="AJ379" s="28"/>
      <c r="AK379" s="28"/>
    </row>
    <row r="380" spans="1:37" ht="21" hidden="1" outlineLevel="1" x14ac:dyDescent="0.2">
      <c r="A380" s="161"/>
      <c r="B380" s="161"/>
      <c r="C380" s="24" t="s">
        <v>30</v>
      </c>
      <c r="D380" s="24" t="s">
        <v>30</v>
      </c>
      <c r="E380" s="24" t="s">
        <v>30</v>
      </c>
      <c r="F380" s="24" t="s">
        <v>30</v>
      </c>
      <c r="G380" s="152" t="str">
        <f t="shared" si="123"/>
        <v>--</v>
      </c>
      <c r="H380" s="109">
        <f t="shared" si="124"/>
        <v>0</v>
      </c>
      <c r="I380" s="25" t="s">
        <v>30</v>
      </c>
      <c r="J380" s="31" t="s">
        <v>30</v>
      </c>
      <c r="K380" s="82"/>
      <c r="L380" s="31"/>
      <c r="M380" s="24"/>
      <c r="N380" s="24"/>
      <c r="O380" s="24"/>
      <c r="P380" s="24"/>
      <c r="Q380" s="161"/>
      <c r="R380" s="105"/>
      <c r="S380" s="106"/>
      <c r="T380" s="106"/>
      <c r="U380" s="106"/>
      <c r="V380" s="105"/>
      <c r="W380" s="107">
        <f t="shared" si="125"/>
        <v>0</v>
      </c>
      <c r="X380" s="106"/>
      <c r="Y380" s="106"/>
      <c r="Z380" s="106"/>
      <c r="AA380" s="106"/>
      <c r="AB380" s="106"/>
      <c r="AC380" s="107">
        <f t="shared" si="126"/>
        <v>0</v>
      </c>
      <c r="AD380" s="108" t="str">
        <f>IF(AE380=0,"--",IF(AE380&lt;='[4]db fasce di rischio'!$B$4,'[4]db fasce di rischio'!$A$2,IF(AE380&lt;='[4]db fasce di rischio'!$D$4,'[4]db fasce di rischio'!$C$2,IF(AE380&lt;='[4]db fasce di rischio'!$F$4,'[4]db fasce di rischio'!$E$2,IF(AE380&lt;='[4]db fasce di rischio'!$H$4,'[4]db fasce di rischio'!$G$2,"")))))</f>
        <v>--</v>
      </c>
      <c r="AE380" s="109">
        <f t="shared" si="120"/>
        <v>0</v>
      </c>
      <c r="AF380" s="106"/>
      <c r="AG380" s="108" t="str">
        <f>IF(AH380=0,"--",IF(AH380&lt;='db fasce di rischio'!$B$4,'db fasce di rischio'!$A$2,IF(AH380&lt;='db fasce di rischio'!$D$4,'db fasce di rischio'!$C$2,IF(AH380&lt;='db fasce di rischio'!$F$4,'db fasce di rischio'!$E$2,IF(AH380&lt;='db fasce di rischio'!$H$4,'db fasce di rischio'!$G$2,"")))))</f>
        <v>--</v>
      </c>
      <c r="AH380" s="109">
        <f t="shared" si="121"/>
        <v>0</v>
      </c>
      <c r="AI380" s="108" t="str">
        <f t="shared" si="122"/>
        <v>--</v>
      </c>
      <c r="AJ380" s="28"/>
      <c r="AK380" s="28"/>
    </row>
    <row r="381" spans="1:37" ht="21" hidden="1" outlineLevel="1" x14ac:dyDescent="0.2">
      <c r="A381" s="161"/>
      <c r="B381" s="161"/>
      <c r="C381" s="24" t="s">
        <v>30</v>
      </c>
      <c r="D381" s="24" t="s">
        <v>30</v>
      </c>
      <c r="E381" s="24" t="s">
        <v>30</v>
      </c>
      <c r="F381" s="24" t="s">
        <v>30</v>
      </c>
      <c r="G381" s="152" t="str">
        <f t="shared" si="123"/>
        <v>--</v>
      </c>
      <c r="H381" s="109">
        <f t="shared" si="124"/>
        <v>0</v>
      </c>
      <c r="I381" s="25" t="s">
        <v>30</v>
      </c>
      <c r="J381" s="31" t="s">
        <v>30</v>
      </c>
      <c r="K381" s="82"/>
      <c r="L381" s="31"/>
      <c r="M381" s="24"/>
      <c r="N381" s="24"/>
      <c r="O381" s="24"/>
      <c r="P381" s="24"/>
      <c r="Q381" s="161"/>
      <c r="R381" s="105"/>
      <c r="S381" s="106"/>
      <c r="T381" s="106"/>
      <c r="U381" s="106"/>
      <c r="V381" s="105"/>
      <c r="W381" s="107">
        <f t="shared" si="125"/>
        <v>0</v>
      </c>
      <c r="X381" s="106"/>
      <c r="Y381" s="106"/>
      <c r="Z381" s="106"/>
      <c r="AA381" s="106"/>
      <c r="AB381" s="106"/>
      <c r="AC381" s="107">
        <f t="shared" si="126"/>
        <v>0</v>
      </c>
      <c r="AD381" s="108" t="str">
        <f>IF(AE381=0,"--",IF(AE381&lt;='[4]db fasce di rischio'!$B$4,'[4]db fasce di rischio'!$A$2,IF(AE381&lt;='[4]db fasce di rischio'!$D$4,'[4]db fasce di rischio'!$C$2,IF(AE381&lt;='[4]db fasce di rischio'!$F$4,'[4]db fasce di rischio'!$E$2,IF(AE381&lt;='[4]db fasce di rischio'!$H$4,'[4]db fasce di rischio'!$G$2,"")))))</f>
        <v>--</v>
      </c>
      <c r="AE381" s="109">
        <f t="shared" si="120"/>
        <v>0</v>
      </c>
      <c r="AF381" s="106"/>
      <c r="AG381" s="108" t="str">
        <f>IF(AH381=0,"--",IF(AH381&lt;='db fasce di rischio'!$B$4,'db fasce di rischio'!$A$2,IF(AH381&lt;='db fasce di rischio'!$D$4,'db fasce di rischio'!$C$2,IF(AH381&lt;='db fasce di rischio'!$F$4,'db fasce di rischio'!$E$2,IF(AH381&lt;='db fasce di rischio'!$H$4,'db fasce di rischio'!$G$2,"")))))</f>
        <v>--</v>
      </c>
      <c r="AH381" s="109">
        <f t="shared" si="121"/>
        <v>0</v>
      </c>
      <c r="AI381" s="108" t="str">
        <f t="shared" si="122"/>
        <v>--</v>
      </c>
      <c r="AJ381" s="28"/>
      <c r="AK381" s="28"/>
    </row>
    <row r="382" spans="1:37" ht="21" hidden="1" outlineLevel="1" x14ac:dyDescent="0.2">
      <c r="A382" s="161"/>
      <c r="B382" s="161"/>
      <c r="C382" s="24" t="s">
        <v>30</v>
      </c>
      <c r="D382" s="24" t="s">
        <v>30</v>
      </c>
      <c r="E382" s="24" t="s">
        <v>30</v>
      </c>
      <c r="F382" s="24" t="s">
        <v>30</v>
      </c>
      <c r="G382" s="152" t="str">
        <f t="shared" si="123"/>
        <v>--</v>
      </c>
      <c r="H382" s="109">
        <f t="shared" si="124"/>
        <v>0</v>
      </c>
      <c r="I382" s="25" t="s">
        <v>30</v>
      </c>
      <c r="J382" s="31" t="s">
        <v>30</v>
      </c>
      <c r="K382" s="82"/>
      <c r="L382" s="31"/>
      <c r="M382" s="24"/>
      <c r="N382" s="24"/>
      <c r="O382" s="24"/>
      <c r="P382" s="24"/>
      <c r="Q382" s="161"/>
      <c r="R382" s="105"/>
      <c r="S382" s="106"/>
      <c r="T382" s="106"/>
      <c r="U382" s="106"/>
      <c r="V382" s="105"/>
      <c r="W382" s="107">
        <f t="shared" si="125"/>
        <v>0</v>
      </c>
      <c r="X382" s="106"/>
      <c r="Y382" s="106"/>
      <c r="Z382" s="106"/>
      <c r="AA382" s="106"/>
      <c r="AB382" s="106"/>
      <c r="AC382" s="107">
        <f t="shared" si="126"/>
        <v>0</v>
      </c>
      <c r="AD382" s="108" t="str">
        <f>IF(AE382=0,"--",IF(AE382&lt;='[4]db fasce di rischio'!$B$4,'[4]db fasce di rischio'!$A$2,IF(AE382&lt;='[4]db fasce di rischio'!$D$4,'[4]db fasce di rischio'!$C$2,IF(AE382&lt;='[4]db fasce di rischio'!$F$4,'[4]db fasce di rischio'!$E$2,IF(AE382&lt;='[4]db fasce di rischio'!$H$4,'[4]db fasce di rischio'!$G$2,"")))))</f>
        <v>--</v>
      </c>
      <c r="AE382" s="109">
        <f t="shared" si="120"/>
        <v>0</v>
      </c>
      <c r="AF382" s="106"/>
      <c r="AG382" s="108" t="str">
        <f>IF(AH382=0,"--",IF(AH382&lt;='db fasce di rischio'!$B$4,'db fasce di rischio'!$A$2,IF(AH382&lt;='db fasce di rischio'!$D$4,'db fasce di rischio'!$C$2,IF(AH382&lt;='db fasce di rischio'!$F$4,'db fasce di rischio'!$E$2,IF(AH382&lt;='db fasce di rischio'!$H$4,'db fasce di rischio'!$G$2,"")))))</f>
        <v>--</v>
      </c>
      <c r="AH382" s="109">
        <f t="shared" si="121"/>
        <v>0</v>
      </c>
      <c r="AI382" s="108" t="str">
        <f t="shared" si="122"/>
        <v>--</v>
      </c>
      <c r="AJ382" s="28"/>
      <c r="AK382" s="28"/>
    </row>
    <row r="383" spans="1:37" ht="21" hidden="1" outlineLevel="1" x14ac:dyDescent="0.2">
      <c r="A383" s="161"/>
      <c r="B383" s="161"/>
      <c r="C383" s="24" t="s">
        <v>30</v>
      </c>
      <c r="D383" s="24" t="s">
        <v>30</v>
      </c>
      <c r="E383" s="24" t="s">
        <v>30</v>
      </c>
      <c r="F383" s="24" t="s">
        <v>30</v>
      </c>
      <c r="G383" s="152" t="str">
        <f t="shared" si="123"/>
        <v>--</v>
      </c>
      <c r="H383" s="109">
        <f t="shared" si="124"/>
        <v>0</v>
      </c>
      <c r="I383" s="25" t="s">
        <v>30</v>
      </c>
      <c r="J383" s="31" t="s">
        <v>30</v>
      </c>
      <c r="K383" s="82"/>
      <c r="L383" s="31"/>
      <c r="M383" s="24"/>
      <c r="N383" s="24"/>
      <c r="O383" s="24"/>
      <c r="P383" s="24"/>
      <c r="Q383" s="161"/>
      <c r="R383" s="105"/>
      <c r="S383" s="106"/>
      <c r="T383" s="106"/>
      <c r="U383" s="106"/>
      <c r="V383" s="105"/>
      <c r="W383" s="107">
        <f t="shared" si="125"/>
        <v>0</v>
      </c>
      <c r="X383" s="106"/>
      <c r="Y383" s="106"/>
      <c r="Z383" s="106"/>
      <c r="AA383" s="106"/>
      <c r="AB383" s="106"/>
      <c r="AC383" s="107">
        <f t="shared" si="126"/>
        <v>0</v>
      </c>
      <c r="AD383" s="108" t="str">
        <f>IF(AE383=0,"--",IF(AE383&lt;='[4]db fasce di rischio'!$B$4,'[4]db fasce di rischio'!$A$2,IF(AE383&lt;='[4]db fasce di rischio'!$D$4,'[4]db fasce di rischio'!$C$2,IF(AE383&lt;='[4]db fasce di rischio'!$F$4,'[4]db fasce di rischio'!$E$2,IF(AE383&lt;='[4]db fasce di rischio'!$H$4,'[4]db fasce di rischio'!$G$2,"")))))</f>
        <v>--</v>
      </c>
      <c r="AE383" s="109">
        <f t="shared" si="120"/>
        <v>0</v>
      </c>
      <c r="AF383" s="106"/>
      <c r="AG383" s="108" t="str">
        <f>IF(AH383=0,"--",IF(AH383&lt;='db fasce di rischio'!$B$4,'db fasce di rischio'!$A$2,IF(AH383&lt;='db fasce di rischio'!$D$4,'db fasce di rischio'!$C$2,IF(AH383&lt;='db fasce di rischio'!$F$4,'db fasce di rischio'!$E$2,IF(AH383&lt;='db fasce di rischio'!$H$4,'db fasce di rischio'!$G$2,"")))))</f>
        <v>--</v>
      </c>
      <c r="AH383" s="109">
        <f t="shared" si="121"/>
        <v>0</v>
      </c>
      <c r="AI383" s="108" t="str">
        <f t="shared" si="122"/>
        <v>--</v>
      </c>
      <c r="AJ383" s="28"/>
      <c r="AK383" s="28"/>
    </row>
    <row r="384" spans="1:37" ht="21" hidden="1" outlineLevel="1" x14ac:dyDescent="0.2">
      <c r="A384" s="161"/>
      <c r="B384" s="161"/>
      <c r="C384" s="24" t="s">
        <v>30</v>
      </c>
      <c r="D384" s="24" t="s">
        <v>30</v>
      </c>
      <c r="E384" s="24" t="s">
        <v>30</v>
      </c>
      <c r="F384" s="24" t="s">
        <v>30</v>
      </c>
      <c r="G384" s="152" t="str">
        <f t="shared" si="123"/>
        <v>--</v>
      </c>
      <c r="H384" s="109">
        <f t="shared" si="124"/>
        <v>0</v>
      </c>
      <c r="I384" s="25" t="s">
        <v>30</v>
      </c>
      <c r="J384" s="31" t="s">
        <v>30</v>
      </c>
      <c r="K384" s="83"/>
      <c r="L384" s="31"/>
      <c r="M384" s="24"/>
      <c r="N384" s="24"/>
      <c r="O384" s="24"/>
      <c r="P384" s="24"/>
      <c r="Q384" s="161"/>
      <c r="R384" s="105"/>
      <c r="S384" s="106"/>
      <c r="T384" s="106"/>
      <c r="U384" s="106"/>
      <c r="V384" s="105"/>
      <c r="W384" s="107">
        <f t="shared" si="125"/>
        <v>0</v>
      </c>
      <c r="X384" s="106"/>
      <c r="Y384" s="106"/>
      <c r="Z384" s="106"/>
      <c r="AA384" s="106"/>
      <c r="AB384" s="106"/>
      <c r="AC384" s="107">
        <f t="shared" si="126"/>
        <v>0</v>
      </c>
      <c r="AD384" s="108" t="str">
        <f>IF(AE384=0,"--",IF(AE384&lt;='[4]db fasce di rischio'!$B$4,'[4]db fasce di rischio'!$A$2,IF(AE384&lt;='[4]db fasce di rischio'!$D$4,'[4]db fasce di rischio'!$C$2,IF(AE384&lt;='[4]db fasce di rischio'!$F$4,'[4]db fasce di rischio'!$E$2,IF(AE384&lt;='[4]db fasce di rischio'!$H$4,'[4]db fasce di rischio'!$G$2,"")))))</f>
        <v>--</v>
      </c>
      <c r="AE384" s="109">
        <f t="shared" si="120"/>
        <v>0</v>
      </c>
      <c r="AF384" s="106"/>
      <c r="AG384" s="108" t="str">
        <f>IF(AH384=0,"--",IF(AH384&lt;='db fasce di rischio'!$B$4,'db fasce di rischio'!$A$2,IF(AH384&lt;='db fasce di rischio'!$D$4,'db fasce di rischio'!$C$2,IF(AH384&lt;='db fasce di rischio'!$F$4,'db fasce di rischio'!$E$2,IF(AH384&lt;='db fasce di rischio'!$H$4,'db fasce di rischio'!$G$2,"")))))</f>
        <v>--</v>
      </c>
      <c r="AH384" s="109">
        <f t="shared" si="121"/>
        <v>0</v>
      </c>
      <c r="AI384" s="108" t="str">
        <f t="shared" si="122"/>
        <v>--</v>
      </c>
      <c r="AJ384" s="28"/>
      <c r="AK384" s="28"/>
    </row>
    <row r="385" spans="1:37" ht="21" hidden="1" outlineLevel="1" x14ac:dyDescent="0.2">
      <c r="A385" s="161"/>
      <c r="B385" s="161"/>
      <c r="C385" s="24" t="s">
        <v>30</v>
      </c>
      <c r="D385" s="24" t="s">
        <v>30</v>
      </c>
      <c r="E385" s="24" t="s">
        <v>30</v>
      </c>
      <c r="F385" s="24" t="s">
        <v>30</v>
      </c>
      <c r="G385" s="152" t="str">
        <f t="shared" si="123"/>
        <v>--</v>
      </c>
      <c r="H385" s="109">
        <f t="shared" si="124"/>
        <v>0</v>
      </c>
      <c r="I385" s="25" t="s">
        <v>30</v>
      </c>
      <c r="J385" s="31" t="s">
        <v>30</v>
      </c>
      <c r="K385" s="83"/>
      <c r="L385" s="31"/>
      <c r="M385" s="24"/>
      <c r="N385" s="24"/>
      <c r="O385" s="24"/>
      <c r="P385" s="24"/>
      <c r="Q385" s="161"/>
      <c r="R385" s="105"/>
      <c r="S385" s="106"/>
      <c r="T385" s="106"/>
      <c r="U385" s="106"/>
      <c r="V385" s="105"/>
      <c r="W385" s="107">
        <f t="shared" si="125"/>
        <v>0</v>
      </c>
      <c r="X385" s="106"/>
      <c r="Y385" s="106"/>
      <c r="Z385" s="106"/>
      <c r="AA385" s="106"/>
      <c r="AB385" s="106"/>
      <c r="AC385" s="107">
        <f t="shared" si="126"/>
        <v>0</v>
      </c>
      <c r="AD385" s="108" t="str">
        <f>IF(AE385=0,"--",IF(AE385&lt;='[4]db fasce di rischio'!$B$4,'[4]db fasce di rischio'!$A$2,IF(AE385&lt;='[4]db fasce di rischio'!$D$4,'[4]db fasce di rischio'!$C$2,IF(AE385&lt;='[4]db fasce di rischio'!$F$4,'[4]db fasce di rischio'!$E$2,IF(AE385&lt;='[4]db fasce di rischio'!$H$4,'[4]db fasce di rischio'!$G$2,"")))))</f>
        <v>--</v>
      </c>
      <c r="AE385" s="109">
        <f t="shared" si="120"/>
        <v>0</v>
      </c>
      <c r="AF385" s="106"/>
      <c r="AG385" s="108" t="str">
        <f>IF(AH385=0,"--",IF(AH385&lt;='db fasce di rischio'!$B$4,'db fasce di rischio'!$A$2,IF(AH385&lt;='db fasce di rischio'!$D$4,'db fasce di rischio'!$C$2,IF(AH385&lt;='db fasce di rischio'!$F$4,'db fasce di rischio'!$E$2,IF(AH385&lt;='db fasce di rischio'!$H$4,'db fasce di rischio'!$G$2,"")))))</f>
        <v>--</v>
      </c>
      <c r="AH385" s="109">
        <f t="shared" si="121"/>
        <v>0</v>
      </c>
      <c r="AI385" s="108" t="str">
        <f t="shared" si="122"/>
        <v>--</v>
      </c>
      <c r="AJ385" s="28"/>
      <c r="AK385" s="28"/>
    </row>
    <row r="386" spans="1:37" ht="21" hidden="1" outlineLevel="1" x14ac:dyDescent="0.2">
      <c r="A386" s="161"/>
      <c r="B386" s="161"/>
      <c r="C386" s="24" t="s">
        <v>30</v>
      </c>
      <c r="D386" s="24" t="s">
        <v>30</v>
      </c>
      <c r="E386" s="24" t="s">
        <v>30</v>
      </c>
      <c r="F386" s="24" t="s">
        <v>30</v>
      </c>
      <c r="G386" s="152" t="str">
        <f t="shared" si="123"/>
        <v>--</v>
      </c>
      <c r="H386" s="109">
        <f t="shared" si="124"/>
        <v>0</v>
      </c>
      <c r="I386" s="25" t="s">
        <v>30</v>
      </c>
      <c r="J386" s="31" t="s">
        <v>30</v>
      </c>
      <c r="K386" s="83"/>
      <c r="L386" s="31"/>
      <c r="M386" s="24"/>
      <c r="N386" s="24"/>
      <c r="O386" s="24"/>
      <c r="P386" s="24"/>
      <c r="Q386" s="161"/>
      <c r="R386" s="105"/>
      <c r="S386" s="106"/>
      <c r="T386" s="106"/>
      <c r="U386" s="106"/>
      <c r="V386" s="105"/>
      <c r="W386" s="107">
        <f t="shared" si="125"/>
        <v>0</v>
      </c>
      <c r="X386" s="106"/>
      <c r="Y386" s="106"/>
      <c r="Z386" s="106"/>
      <c r="AA386" s="106"/>
      <c r="AB386" s="106"/>
      <c r="AC386" s="107">
        <f t="shared" si="126"/>
        <v>0</v>
      </c>
      <c r="AD386" s="108" t="str">
        <f>IF(AE386=0,"--",IF(AE386&lt;='[4]db fasce di rischio'!$B$4,'[4]db fasce di rischio'!$A$2,IF(AE386&lt;='[4]db fasce di rischio'!$D$4,'[4]db fasce di rischio'!$C$2,IF(AE386&lt;='[4]db fasce di rischio'!$F$4,'[4]db fasce di rischio'!$E$2,IF(AE386&lt;='[4]db fasce di rischio'!$H$4,'[4]db fasce di rischio'!$G$2,"")))))</f>
        <v>--</v>
      </c>
      <c r="AE386" s="109">
        <f t="shared" si="120"/>
        <v>0</v>
      </c>
      <c r="AF386" s="106"/>
      <c r="AG386" s="108" t="str">
        <f>IF(AH386=0,"--",IF(AH386&lt;='db fasce di rischio'!$B$4,'db fasce di rischio'!$A$2,IF(AH386&lt;='db fasce di rischio'!$D$4,'db fasce di rischio'!$C$2,IF(AH386&lt;='db fasce di rischio'!$F$4,'db fasce di rischio'!$E$2,IF(AH386&lt;='db fasce di rischio'!$H$4,'db fasce di rischio'!$G$2,"")))))</f>
        <v>--</v>
      </c>
      <c r="AH386" s="109">
        <f t="shared" si="121"/>
        <v>0</v>
      </c>
      <c r="AI386" s="108" t="str">
        <f t="shared" si="122"/>
        <v>--</v>
      </c>
      <c r="AJ386" s="28"/>
      <c r="AK386" s="28"/>
    </row>
    <row r="387" spans="1:37" ht="21" hidden="1" outlineLevel="1" x14ac:dyDescent="0.2">
      <c r="A387" s="161"/>
      <c r="B387" s="161"/>
      <c r="C387" s="24" t="s">
        <v>30</v>
      </c>
      <c r="D387" s="24" t="s">
        <v>30</v>
      </c>
      <c r="E387" s="24" t="s">
        <v>30</v>
      </c>
      <c r="F387" s="24" t="s">
        <v>30</v>
      </c>
      <c r="G387" s="152" t="str">
        <f t="shared" si="123"/>
        <v>--</v>
      </c>
      <c r="H387" s="109">
        <f t="shared" si="124"/>
        <v>0</v>
      </c>
      <c r="I387" s="25" t="s">
        <v>30</v>
      </c>
      <c r="J387" s="31" t="s">
        <v>30</v>
      </c>
      <c r="K387" s="83"/>
      <c r="L387" s="31"/>
      <c r="M387" s="24"/>
      <c r="N387" s="24"/>
      <c r="O387" s="24"/>
      <c r="P387" s="24"/>
      <c r="Q387" s="161"/>
      <c r="R387" s="105"/>
      <c r="S387" s="106"/>
      <c r="T387" s="106"/>
      <c r="U387" s="106"/>
      <c r="V387" s="105"/>
      <c r="W387" s="107">
        <f t="shared" si="125"/>
        <v>0</v>
      </c>
      <c r="X387" s="106"/>
      <c r="Y387" s="106"/>
      <c r="Z387" s="106"/>
      <c r="AA387" s="106"/>
      <c r="AB387" s="106"/>
      <c r="AC387" s="107">
        <f t="shared" si="126"/>
        <v>0</v>
      </c>
      <c r="AD387" s="108" t="str">
        <f>IF(AE387=0,"--",IF(AE387&lt;='[4]db fasce di rischio'!$B$4,'[4]db fasce di rischio'!$A$2,IF(AE387&lt;='[4]db fasce di rischio'!$D$4,'[4]db fasce di rischio'!$C$2,IF(AE387&lt;='[4]db fasce di rischio'!$F$4,'[4]db fasce di rischio'!$E$2,IF(AE387&lt;='[4]db fasce di rischio'!$H$4,'[4]db fasce di rischio'!$G$2,"")))))</f>
        <v>--</v>
      </c>
      <c r="AE387" s="109">
        <f t="shared" si="120"/>
        <v>0</v>
      </c>
      <c r="AF387" s="106"/>
      <c r="AG387" s="108" t="str">
        <f>IF(AH387=0,"--",IF(AH387&lt;='db fasce di rischio'!$B$4,'db fasce di rischio'!$A$2,IF(AH387&lt;='db fasce di rischio'!$D$4,'db fasce di rischio'!$C$2,IF(AH387&lt;='db fasce di rischio'!$F$4,'db fasce di rischio'!$E$2,IF(AH387&lt;='db fasce di rischio'!$H$4,'db fasce di rischio'!$G$2,"")))))</f>
        <v>--</v>
      </c>
      <c r="AH387" s="109">
        <f t="shared" si="121"/>
        <v>0</v>
      </c>
      <c r="AI387" s="108" t="str">
        <f t="shared" si="122"/>
        <v>--</v>
      </c>
      <c r="AJ387" s="28"/>
      <c r="AK387" s="28"/>
    </row>
    <row r="388" spans="1:37" ht="21" hidden="1" outlineLevel="1" x14ac:dyDescent="0.2">
      <c r="A388" s="161"/>
      <c r="B388" s="161"/>
      <c r="C388" s="24" t="s">
        <v>30</v>
      </c>
      <c r="D388" s="24" t="s">
        <v>30</v>
      </c>
      <c r="E388" s="24" t="s">
        <v>30</v>
      </c>
      <c r="F388" s="24" t="s">
        <v>30</v>
      </c>
      <c r="G388" s="152" t="str">
        <f t="shared" si="123"/>
        <v>--</v>
      </c>
      <c r="H388" s="109">
        <f t="shared" si="124"/>
        <v>0</v>
      </c>
      <c r="I388" s="25" t="s">
        <v>30</v>
      </c>
      <c r="J388" s="31" t="s">
        <v>30</v>
      </c>
      <c r="K388" s="82"/>
      <c r="L388" s="31"/>
      <c r="M388" s="24"/>
      <c r="N388" s="24"/>
      <c r="O388" s="24"/>
      <c r="P388" s="24"/>
      <c r="Q388" s="161"/>
      <c r="R388" s="105"/>
      <c r="S388" s="106"/>
      <c r="T388" s="106"/>
      <c r="U388" s="106"/>
      <c r="V388" s="105"/>
      <c r="W388" s="107">
        <f t="shared" si="125"/>
        <v>0</v>
      </c>
      <c r="X388" s="106"/>
      <c r="Y388" s="106"/>
      <c r="Z388" s="106"/>
      <c r="AA388" s="106"/>
      <c r="AB388" s="106"/>
      <c r="AC388" s="107">
        <f t="shared" si="126"/>
        <v>0</v>
      </c>
      <c r="AD388" s="108" t="str">
        <f>IF(AE388=0,"--",IF(AE388&lt;='[4]db fasce di rischio'!$B$4,'[4]db fasce di rischio'!$A$2,IF(AE388&lt;='[4]db fasce di rischio'!$D$4,'[4]db fasce di rischio'!$C$2,IF(AE388&lt;='[4]db fasce di rischio'!$F$4,'[4]db fasce di rischio'!$E$2,IF(AE388&lt;='[4]db fasce di rischio'!$H$4,'[4]db fasce di rischio'!$G$2,"")))))</f>
        <v>--</v>
      </c>
      <c r="AE388" s="109">
        <f t="shared" si="120"/>
        <v>0</v>
      </c>
      <c r="AF388" s="106"/>
      <c r="AG388" s="108" t="str">
        <f>IF(AH388=0,"--",IF(AH388&lt;='db fasce di rischio'!$B$4,'db fasce di rischio'!$A$2,IF(AH388&lt;='db fasce di rischio'!$D$4,'db fasce di rischio'!$C$2,IF(AH388&lt;='db fasce di rischio'!$F$4,'db fasce di rischio'!$E$2,IF(AH388&lt;='db fasce di rischio'!$H$4,'db fasce di rischio'!$G$2,"")))))</f>
        <v>--</v>
      </c>
      <c r="AH388" s="109">
        <f t="shared" si="121"/>
        <v>0</v>
      </c>
      <c r="AI388" s="108" t="str">
        <f t="shared" si="122"/>
        <v>--</v>
      </c>
      <c r="AJ388" s="28"/>
      <c r="AK388" s="28"/>
    </row>
    <row r="389" spans="1:37" ht="21" hidden="1" outlineLevel="1" x14ac:dyDescent="0.2">
      <c r="A389" s="161"/>
      <c r="B389" s="161"/>
      <c r="C389" s="24" t="s">
        <v>30</v>
      </c>
      <c r="D389" s="24" t="s">
        <v>30</v>
      </c>
      <c r="E389" s="24" t="s">
        <v>30</v>
      </c>
      <c r="F389" s="24" t="s">
        <v>30</v>
      </c>
      <c r="G389" s="152" t="str">
        <f t="shared" si="123"/>
        <v>--</v>
      </c>
      <c r="H389" s="109">
        <f t="shared" si="124"/>
        <v>0</v>
      </c>
      <c r="I389" s="25" t="s">
        <v>30</v>
      </c>
      <c r="J389" s="31" t="s">
        <v>30</v>
      </c>
      <c r="K389" s="82"/>
      <c r="L389" s="31"/>
      <c r="M389" s="24"/>
      <c r="N389" s="24"/>
      <c r="O389" s="24"/>
      <c r="P389" s="26"/>
      <c r="Q389" s="161"/>
      <c r="R389" s="105"/>
      <c r="S389" s="106"/>
      <c r="T389" s="106"/>
      <c r="U389" s="106"/>
      <c r="V389" s="105"/>
      <c r="W389" s="107">
        <f t="shared" si="125"/>
        <v>0</v>
      </c>
      <c r="X389" s="106"/>
      <c r="Y389" s="106"/>
      <c r="Z389" s="106"/>
      <c r="AA389" s="106"/>
      <c r="AB389" s="106"/>
      <c r="AC389" s="107">
        <f t="shared" si="126"/>
        <v>0</v>
      </c>
      <c r="AD389" s="108" t="str">
        <f>IF(AE389=0,"--",IF(AE389&lt;='[4]db fasce di rischio'!$B$4,'[4]db fasce di rischio'!$A$2,IF(AE389&lt;='[4]db fasce di rischio'!$D$4,'[4]db fasce di rischio'!$C$2,IF(AE389&lt;='[4]db fasce di rischio'!$F$4,'[4]db fasce di rischio'!$E$2,IF(AE389&lt;='[4]db fasce di rischio'!$H$4,'[4]db fasce di rischio'!$G$2,"")))))</f>
        <v>--</v>
      </c>
      <c r="AE389" s="109">
        <f t="shared" si="120"/>
        <v>0</v>
      </c>
      <c r="AF389" s="106"/>
      <c r="AG389" s="108" t="str">
        <f>IF(AH389=0,"--",IF(AH389&lt;='db fasce di rischio'!$B$4,'db fasce di rischio'!$A$2,IF(AH389&lt;='db fasce di rischio'!$D$4,'db fasce di rischio'!$C$2,IF(AH389&lt;='db fasce di rischio'!$F$4,'db fasce di rischio'!$E$2,IF(AH389&lt;='db fasce di rischio'!$H$4,'db fasce di rischio'!$G$2,"")))))</f>
        <v>--</v>
      </c>
      <c r="AH389" s="109">
        <f t="shared" si="121"/>
        <v>0</v>
      </c>
      <c r="AI389" s="108" t="str">
        <f t="shared" si="122"/>
        <v>--</v>
      </c>
      <c r="AJ389" s="28"/>
      <c r="AK389" s="28"/>
    </row>
    <row r="390" spans="1:37" ht="21" hidden="1" outlineLevel="1" x14ac:dyDescent="0.2">
      <c r="A390" s="161"/>
      <c r="B390" s="161"/>
      <c r="C390" s="24" t="s">
        <v>30</v>
      </c>
      <c r="D390" s="24" t="s">
        <v>30</v>
      </c>
      <c r="E390" s="24" t="s">
        <v>30</v>
      </c>
      <c r="F390" s="24" t="s">
        <v>30</v>
      </c>
      <c r="G390" s="152" t="str">
        <f t="shared" si="123"/>
        <v>--</v>
      </c>
      <c r="H390" s="109">
        <f t="shared" si="124"/>
        <v>0</v>
      </c>
      <c r="I390" s="25" t="s">
        <v>30</v>
      </c>
      <c r="J390" s="31" t="s">
        <v>30</v>
      </c>
      <c r="K390" s="82"/>
      <c r="L390" s="31"/>
      <c r="M390" s="24"/>
      <c r="N390" s="24"/>
      <c r="O390" s="24"/>
      <c r="P390" s="27"/>
      <c r="Q390" s="161"/>
      <c r="R390" s="105"/>
      <c r="S390" s="106"/>
      <c r="T390" s="106"/>
      <c r="U390" s="106"/>
      <c r="V390" s="105"/>
      <c r="W390" s="107">
        <f t="shared" si="125"/>
        <v>0</v>
      </c>
      <c r="X390" s="106"/>
      <c r="Y390" s="106"/>
      <c r="Z390" s="106"/>
      <c r="AA390" s="106"/>
      <c r="AB390" s="106"/>
      <c r="AC390" s="107">
        <f t="shared" si="126"/>
        <v>0</v>
      </c>
      <c r="AD390" s="108" t="str">
        <f>IF(AE390=0,"--",IF(AE390&lt;='[4]db fasce di rischio'!$B$4,'[4]db fasce di rischio'!$A$2,IF(AE390&lt;='[4]db fasce di rischio'!$D$4,'[4]db fasce di rischio'!$C$2,IF(AE390&lt;='[4]db fasce di rischio'!$F$4,'[4]db fasce di rischio'!$E$2,IF(AE390&lt;='[4]db fasce di rischio'!$H$4,'[4]db fasce di rischio'!$G$2,"")))))</f>
        <v>--</v>
      </c>
      <c r="AE390" s="109">
        <f t="shared" si="120"/>
        <v>0</v>
      </c>
      <c r="AF390" s="106"/>
      <c r="AG390" s="108" t="str">
        <f>IF(AH390=0,"--",IF(AH390&lt;='db fasce di rischio'!$B$4,'db fasce di rischio'!$A$2,IF(AH390&lt;='db fasce di rischio'!$D$4,'db fasce di rischio'!$C$2,IF(AH390&lt;='db fasce di rischio'!$F$4,'db fasce di rischio'!$E$2,IF(AH390&lt;='db fasce di rischio'!$H$4,'db fasce di rischio'!$G$2,"")))))</f>
        <v>--</v>
      </c>
      <c r="AH390" s="109">
        <f t="shared" si="121"/>
        <v>0</v>
      </c>
      <c r="AI390" s="108" t="str">
        <f t="shared" si="122"/>
        <v>--</v>
      </c>
      <c r="AJ390" s="28"/>
      <c r="AK390" s="28"/>
    </row>
    <row r="391" spans="1:37" ht="21" collapsed="1" x14ac:dyDescent="0.2">
      <c r="A391" s="160"/>
      <c r="B391" s="160"/>
      <c r="C391" s="87"/>
      <c r="D391" s="87"/>
      <c r="E391" s="87"/>
      <c r="F391" s="87"/>
      <c r="G391" s="87"/>
      <c r="H391" s="87"/>
      <c r="I391" s="87"/>
      <c r="J391" s="87"/>
      <c r="K391" s="168"/>
      <c r="L391" s="87"/>
      <c r="M391" s="87"/>
      <c r="N391" s="87"/>
      <c r="O391" s="87"/>
      <c r="P391" s="87"/>
      <c r="Q391" s="160"/>
      <c r="R391" s="28"/>
      <c r="S391" s="28"/>
      <c r="T391" s="28"/>
      <c r="U391" s="28"/>
      <c r="V391" s="28"/>
      <c r="W391" s="28"/>
      <c r="X391" s="28"/>
      <c r="Y391" s="28"/>
      <c r="Z391" s="28"/>
      <c r="AA391" s="28"/>
      <c r="AB391" s="28"/>
      <c r="AC391" s="28"/>
      <c r="AD391" s="28"/>
      <c r="AE391" s="28"/>
      <c r="AF391" s="28"/>
      <c r="AG391" s="28"/>
      <c r="AH391" s="28"/>
      <c r="AI391" s="28"/>
      <c r="AJ391" s="28"/>
      <c r="AK391" s="28"/>
    </row>
    <row r="392" spans="1:37" ht="89.1" customHeight="1" x14ac:dyDescent="0.2">
      <c r="A392" s="29"/>
      <c r="B392" s="29"/>
      <c r="C392" s="30" t="s">
        <v>665</v>
      </c>
      <c r="D392" s="30"/>
      <c r="E392" s="28"/>
      <c r="F392" s="28"/>
      <c r="G392" s="28"/>
      <c r="H392" s="28"/>
      <c r="I392" s="28"/>
      <c r="J392" s="28"/>
      <c r="K392" s="80"/>
      <c r="L392" s="28"/>
      <c r="M392" s="28"/>
      <c r="N392" s="28"/>
      <c r="O392" s="79" t="s">
        <v>6</v>
      </c>
      <c r="P392" s="79" t="s">
        <v>666</v>
      </c>
      <c r="Q392" s="28"/>
      <c r="R392" s="192" t="str">
        <f>'Val testo - PNA 2019'!$A$4</f>
        <v>Livello di interesse “esterno”(1.1)</v>
      </c>
      <c r="S392" s="192" t="str">
        <f>'Val testo - PNA 2019'!$A$12</f>
        <v>Grado di discrezionalità del decisore interno alla PA rispetto al processo (1.2)</v>
      </c>
      <c r="T392" s="192" t="str">
        <f>'Val testo - PNA 2019'!$A$20</f>
        <v>Manifestazione di eventi corruttivi o di maladministration in passato (1.3)</v>
      </c>
      <c r="U392" s="192" t="str">
        <f>'Val testo - PNA 2019'!$A$28</f>
        <v>Complessità/opacità del processo decisionale (1.4)</v>
      </c>
      <c r="V392" s="192" t="str">
        <f>'Val testo - PNA 2019'!$A$36</f>
        <v>Livello di collaborazione del responsabile del processo (1.5)</v>
      </c>
      <c r="W392" s="193" t="s">
        <v>1276</v>
      </c>
      <c r="X392" s="192" t="str">
        <f>'Val testo - PNA 2019'!$A$46</f>
        <v>Impatto organizzativo (2.1)</v>
      </c>
      <c r="Y392" s="192" t="str">
        <f>'Val testo - PNA 2019'!$A$54</f>
        <v>Impatto derivante dalla definizione dei ruoli/responsabilità (2.2)</v>
      </c>
      <c r="Z392" s="192" t="str">
        <f>'Val testo - PNA 2019'!$A$62</f>
        <v>Impatto economico (2.3)</v>
      </c>
      <c r="AA392" s="192" t="str">
        <f>'Val testo - PNA 2019'!$A$70</f>
        <v>Impatto reputazionale (2.4)</v>
      </c>
      <c r="AB392" s="192" t="str">
        <f>'Val testo - PNA 2019'!$A$78</f>
        <v>Impatto organizzativo, economico e sull'immagine (2.5)</v>
      </c>
      <c r="AC392" s="193" t="s">
        <v>1276</v>
      </c>
      <c r="AD392" s="194" t="s">
        <v>1277</v>
      </c>
      <c r="AE392" s="194" t="s">
        <v>1278</v>
      </c>
      <c r="AF392" s="174" t="s">
        <v>1382</v>
      </c>
      <c r="AG392" s="173" t="s">
        <v>1303</v>
      </c>
      <c r="AH392" s="173" t="s">
        <v>1304</v>
      </c>
      <c r="AI392" s="175" t="s">
        <v>1387</v>
      </c>
      <c r="AJ392" s="28"/>
      <c r="AK392" s="28"/>
    </row>
    <row r="393" spans="1:37" ht="30.6" customHeight="1" x14ac:dyDescent="0.2">
      <c r="A393" s="160"/>
      <c r="B393" s="160">
        <v>19</v>
      </c>
      <c r="C393" s="265" t="s">
        <v>1257</v>
      </c>
      <c r="D393" s="266"/>
      <c r="E393" s="267"/>
      <c r="F393" s="270"/>
      <c r="G393" s="270"/>
      <c r="H393" s="270"/>
      <c r="I393" s="270"/>
      <c r="J393" s="45" t="s">
        <v>11</v>
      </c>
      <c r="K393" s="271" t="s">
        <v>3</v>
      </c>
      <c r="L393" s="271"/>
      <c r="M393" s="37"/>
      <c r="N393" s="153" t="s">
        <v>667</v>
      </c>
      <c r="O393" s="154" t="str">
        <f>IF(P393=0,"--",IF(P393&lt;='db fasce di rischio'!$B$4,'db fasce di rischio'!$A$2,IF(P393&lt;='db fasce di rischio'!$D$4,'db fasce di rischio'!$C$2,IF(P393&lt;='db fasce di rischio'!$F$4,'db fasce di rischio'!$E$2,IF(P393&lt;='db fasce di rischio'!$H$4,'db fasce di rischio'!$G$2,"")))))</f>
        <v>--</v>
      </c>
      <c r="P393" s="155">
        <f>IF(AH393=0,MAX(AH393:AH411),AH393)</f>
        <v>0</v>
      </c>
      <c r="Q393" s="160"/>
      <c r="R393" s="105"/>
      <c r="S393" s="106"/>
      <c r="T393" s="106"/>
      <c r="U393" s="106"/>
      <c r="V393" s="105"/>
      <c r="W393" s="107">
        <f>SUM(R393:V393)/5</f>
        <v>0</v>
      </c>
      <c r="X393" s="106"/>
      <c r="Y393" s="106"/>
      <c r="Z393" s="106"/>
      <c r="AA393" s="106"/>
      <c r="AB393" s="106"/>
      <c r="AC393" s="107">
        <f>SUM(X393:AB393)/5</f>
        <v>0</v>
      </c>
      <c r="AD393" s="108" t="str">
        <f>IF(AE393=0,"--",IF(AE393&lt;='[4]db fasce di rischio'!$B$4,'[4]db fasce di rischio'!$A$2,IF(AE393&lt;='[4]db fasce di rischio'!$D$4,'[4]db fasce di rischio'!$C$2,IF(AE393&lt;='[4]db fasce di rischio'!$F$4,'[4]db fasce di rischio'!$E$2,IF(AE393&lt;='[4]db fasce di rischio'!$H$4,'[4]db fasce di rischio'!$G$2,"")))))</f>
        <v>--</v>
      </c>
      <c r="AE393" s="109">
        <f>W393*AC393</f>
        <v>0</v>
      </c>
      <c r="AF393" s="106"/>
      <c r="AG393" s="108" t="str">
        <f>IF(AH393=0,"--",IF(AH393&lt;='db fasce di rischio'!$B$4,'db fasce di rischio'!$A$2,IF(AH393&lt;='db fasce di rischio'!$D$4,'db fasce di rischio'!$C$2,IF(AH393&lt;='db fasce di rischio'!$F$4,'db fasce di rischio'!$E$2,IF(AH393&lt;='db fasce di rischio'!$H$4,'db fasce di rischio'!$G$2,"")))))</f>
        <v>--</v>
      </c>
      <c r="AH393" s="109">
        <f>IF(MAX(AH397:AH411)&gt;(AF393*AE393),MAX(AH397:AH411),AF393*AE393)</f>
        <v>0</v>
      </c>
      <c r="AI393" s="108" t="str">
        <f>AG393</f>
        <v>--</v>
      </c>
      <c r="AJ393" s="28"/>
      <c r="AK393" s="28"/>
    </row>
    <row r="394" spans="1:37" ht="59.45" customHeight="1" x14ac:dyDescent="0.2">
      <c r="A394" s="160"/>
      <c r="B394" s="160"/>
      <c r="C394" s="268"/>
      <c r="D394" s="269"/>
      <c r="E394" s="269"/>
      <c r="F394" s="164"/>
      <c r="G394" s="164"/>
      <c r="H394" s="164"/>
      <c r="I394" s="164"/>
      <c r="J394" s="164"/>
      <c r="K394" s="164"/>
      <c r="L394" s="164"/>
      <c r="M394" s="165"/>
      <c r="N394" s="272" t="s">
        <v>1302</v>
      </c>
      <c r="O394" s="272"/>
      <c r="P394" s="272"/>
      <c r="Q394" s="160"/>
      <c r="R394" s="160"/>
      <c r="S394" s="28"/>
      <c r="T394" s="28"/>
      <c r="U394" s="28"/>
      <c r="V394" s="28"/>
      <c r="W394" s="28"/>
      <c r="X394" s="28"/>
      <c r="Y394" s="28"/>
      <c r="Z394" s="28"/>
      <c r="AA394" s="28"/>
      <c r="AB394" s="28"/>
      <c r="AC394" s="28"/>
      <c r="AD394" s="28"/>
      <c r="AE394" s="28"/>
      <c r="AF394" s="28"/>
      <c r="AG394" s="28"/>
      <c r="AH394" s="28"/>
      <c r="AI394" s="28"/>
      <c r="AJ394" s="28"/>
      <c r="AK394" s="28"/>
    </row>
    <row r="395" spans="1:37" ht="31.5" hidden="1" customHeight="1" outlineLevel="1" x14ac:dyDescent="0.2">
      <c r="A395" s="160"/>
      <c r="B395" s="160"/>
      <c r="C395" s="260" t="s">
        <v>1256</v>
      </c>
      <c r="D395" s="261"/>
      <c r="E395" s="151"/>
      <c r="F395" s="151"/>
      <c r="G395" s="151"/>
      <c r="H395" s="151"/>
      <c r="I395" s="151"/>
      <c r="J395" s="151"/>
      <c r="K395" s="150"/>
      <c r="L395" s="151"/>
      <c r="M395" s="156">
        <f>SUM(I382:I390)</f>
        <v>0</v>
      </c>
      <c r="N395" s="157"/>
      <c r="O395" s="157"/>
      <c r="P395" s="157"/>
      <c r="Q395" s="160"/>
      <c r="R395" s="160"/>
      <c r="S395" s="28"/>
      <c r="T395" s="28"/>
      <c r="U395" s="28"/>
      <c r="V395" s="28"/>
      <c r="W395" s="28"/>
      <c r="X395" s="28"/>
      <c r="Y395" s="28"/>
      <c r="Z395" s="28"/>
      <c r="AA395" s="28"/>
      <c r="AB395" s="28"/>
      <c r="AC395" s="28"/>
      <c r="AD395" s="28"/>
      <c r="AE395" s="28"/>
      <c r="AF395" s="28"/>
      <c r="AG395" s="28"/>
      <c r="AH395" s="28"/>
      <c r="AI395" s="28"/>
      <c r="AJ395" s="28"/>
      <c r="AK395" s="28"/>
    </row>
    <row r="396" spans="1:37" ht="81.95" hidden="1" customHeight="1" outlineLevel="1" x14ac:dyDescent="0.2">
      <c r="A396" s="161"/>
      <c r="B396" s="161"/>
      <c r="C396" s="22" t="s">
        <v>905</v>
      </c>
      <c r="D396" s="22" t="s">
        <v>906</v>
      </c>
      <c r="E396" s="22" t="s">
        <v>971</v>
      </c>
      <c r="F396" s="22" t="s">
        <v>970</v>
      </c>
      <c r="G396" s="262" t="s">
        <v>1299</v>
      </c>
      <c r="H396" s="263"/>
      <c r="I396" s="22" t="s">
        <v>969</v>
      </c>
      <c r="J396" s="22" t="s">
        <v>907</v>
      </c>
      <c r="K396" s="45" t="s">
        <v>972</v>
      </c>
      <c r="L396" s="45" t="s">
        <v>908</v>
      </c>
      <c r="M396" s="22" t="s">
        <v>630</v>
      </c>
      <c r="N396" s="22" t="s">
        <v>668</v>
      </c>
      <c r="O396" s="22" t="s">
        <v>669</v>
      </c>
      <c r="P396" s="22" t="s">
        <v>670</v>
      </c>
      <c r="Q396" s="161"/>
      <c r="R396" s="192" t="str">
        <f>'Val testo - PNA 2019'!$A$4</f>
        <v>Livello di interesse “esterno”(1.1)</v>
      </c>
      <c r="S396" s="192" t="str">
        <f>'Val testo - PNA 2019'!$A$12</f>
        <v>Grado di discrezionalità del decisore interno alla PA rispetto al processo (1.2)</v>
      </c>
      <c r="T396" s="192" t="str">
        <f>'Val testo - PNA 2019'!$A$20</f>
        <v>Manifestazione di eventi corruttivi o di maladministration in passato (1.3)</v>
      </c>
      <c r="U396" s="192" t="str">
        <f>'Val testo - PNA 2019'!$A$28</f>
        <v>Complessità/opacità del processo decisionale (1.4)</v>
      </c>
      <c r="V396" s="192" t="str">
        <f>'Val testo - PNA 2019'!$A$36</f>
        <v>Livello di collaborazione del responsabile del processo (1.5)</v>
      </c>
      <c r="W396" s="193" t="s">
        <v>1276</v>
      </c>
      <c r="X396" s="192" t="str">
        <f>'Val testo - PNA 2019'!$A$46</f>
        <v>Impatto organizzativo (2.1)</v>
      </c>
      <c r="Y396" s="192" t="str">
        <f>'Val testo - PNA 2019'!$A$54</f>
        <v>Impatto derivante dalla definizione dei ruoli/responsabilità (2.2)</v>
      </c>
      <c r="Z396" s="192" t="str">
        <f>'Val testo - PNA 2019'!$A$62</f>
        <v>Impatto economico (2.3)</v>
      </c>
      <c r="AA396" s="192" t="str">
        <f>'Val testo - PNA 2019'!$A$70</f>
        <v>Impatto reputazionale (2.4)</v>
      </c>
      <c r="AB396" s="192" t="str">
        <f>'Val testo - PNA 2019'!$A$78</f>
        <v>Impatto organizzativo, economico e sull'immagine (2.5)</v>
      </c>
      <c r="AC396" s="193" t="s">
        <v>1276</v>
      </c>
      <c r="AD396" s="194" t="s">
        <v>1277</v>
      </c>
      <c r="AE396" s="194" t="s">
        <v>1278</v>
      </c>
      <c r="AF396" s="174" t="s">
        <v>1382</v>
      </c>
      <c r="AG396" s="173" t="s">
        <v>1303</v>
      </c>
      <c r="AH396" s="22" t="s">
        <v>1293</v>
      </c>
      <c r="AI396" s="22" t="s">
        <v>1387</v>
      </c>
      <c r="AJ396" s="28"/>
      <c r="AK396" s="28"/>
    </row>
    <row r="397" spans="1:37" ht="21" hidden="1" outlineLevel="1" x14ac:dyDescent="0.2">
      <c r="A397" s="161"/>
      <c r="B397" s="161"/>
      <c r="C397" s="24" t="s">
        <v>30</v>
      </c>
      <c r="D397" s="24" t="s">
        <v>30</v>
      </c>
      <c r="E397" s="24" t="s">
        <v>30</v>
      </c>
      <c r="F397" s="24" t="s">
        <v>30</v>
      </c>
      <c r="G397" s="152" t="str">
        <f>AG397</f>
        <v>--</v>
      </c>
      <c r="H397" s="109">
        <f>AH397</f>
        <v>0</v>
      </c>
      <c r="I397" s="25" t="s">
        <v>30</v>
      </c>
      <c r="J397" s="31" t="s">
        <v>30</v>
      </c>
      <c r="K397" s="82"/>
      <c r="L397" s="31"/>
      <c r="M397" s="24"/>
      <c r="N397" s="24"/>
      <c r="O397" s="24"/>
      <c r="P397" s="24"/>
      <c r="Q397" s="161"/>
      <c r="R397" s="105"/>
      <c r="S397" s="106"/>
      <c r="T397" s="106"/>
      <c r="U397" s="106"/>
      <c r="V397" s="105"/>
      <c r="W397" s="107">
        <f>SUM(R397:V397)/5</f>
        <v>0</v>
      </c>
      <c r="X397" s="106"/>
      <c r="Y397" s="106"/>
      <c r="Z397" s="106"/>
      <c r="AA397" s="106"/>
      <c r="AB397" s="106"/>
      <c r="AC397" s="107">
        <f>SUM(X397:AB397)/5</f>
        <v>0</v>
      </c>
      <c r="AD397" s="108" t="str">
        <f>IF(AE397=0,"--",IF(AE397&lt;='[4]db fasce di rischio'!$B$4,'[4]db fasce di rischio'!$A$2,IF(AE397&lt;='[4]db fasce di rischio'!$D$4,'[4]db fasce di rischio'!$C$2,IF(AE397&lt;='[4]db fasce di rischio'!$F$4,'[4]db fasce di rischio'!$E$2,IF(AE397&lt;='[4]db fasce di rischio'!$H$4,'[4]db fasce di rischio'!$G$2,"")))))</f>
        <v>--</v>
      </c>
      <c r="AE397" s="109">
        <f t="shared" ref="AE397:AE411" si="127">W397*AC397</f>
        <v>0</v>
      </c>
      <c r="AF397" s="106"/>
      <c r="AG397" s="108" t="str">
        <f>IF(AH397=0,"--",IF(AH397&lt;='db fasce di rischio'!$B$4,'db fasce di rischio'!$A$2,IF(AH397&lt;='db fasce di rischio'!$D$4,'db fasce di rischio'!$C$2,IF(AH397&lt;='db fasce di rischio'!$F$4,'db fasce di rischio'!$E$2,IF(AH397&lt;='db fasce di rischio'!$H$4,'db fasce di rischio'!$G$2,"")))))</f>
        <v>--</v>
      </c>
      <c r="AH397" s="109">
        <f t="shared" ref="AH397:AH411" si="128">AF397*AE397</f>
        <v>0</v>
      </c>
      <c r="AI397" s="108" t="str">
        <f t="shared" ref="AI397:AI411" si="129">AG397</f>
        <v>--</v>
      </c>
      <c r="AJ397" s="28"/>
      <c r="AK397" s="28"/>
    </row>
    <row r="398" spans="1:37" ht="21" hidden="1" outlineLevel="1" x14ac:dyDescent="0.2">
      <c r="A398" s="161"/>
      <c r="B398" s="161"/>
      <c r="C398" s="24" t="s">
        <v>30</v>
      </c>
      <c r="D398" s="24" t="s">
        <v>30</v>
      </c>
      <c r="E398" s="24" t="s">
        <v>30</v>
      </c>
      <c r="F398" s="24" t="s">
        <v>30</v>
      </c>
      <c r="G398" s="152" t="str">
        <f t="shared" ref="G398:G411" si="130">AG398</f>
        <v>--</v>
      </c>
      <c r="H398" s="109">
        <f t="shared" ref="H398:H411" si="131">AH398</f>
        <v>0</v>
      </c>
      <c r="I398" s="25" t="s">
        <v>30</v>
      </c>
      <c r="J398" s="31" t="s">
        <v>30</v>
      </c>
      <c r="K398" s="82"/>
      <c r="L398" s="31"/>
      <c r="M398" s="24"/>
      <c r="N398" s="24"/>
      <c r="O398" s="24"/>
      <c r="P398" s="24"/>
      <c r="Q398" s="161"/>
      <c r="R398" s="105"/>
      <c r="S398" s="106"/>
      <c r="T398" s="106"/>
      <c r="U398" s="106"/>
      <c r="V398" s="105"/>
      <c r="W398" s="107">
        <f t="shared" ref="W398:W411" si="132">SUM(R398:V398)/5</f>
        <v>0</v>
      </c>
      <c r="X398" s="106"/>
      <c r="Y398" s="106"/>
      <c r="Z398" s="106"/>
      <c r="AA398" s="106"/>
      <c r="AB398" s="106"/>
      <c r="AC398" s="107">
        <f t="shared" ref="AC398:AC411" si="133">SUM(X398:AB398)/5</f>
        <v>0</v>
      </c>
      <c r="AD398" s="108" t="str">
        <f>IF(AE398=0,"--",IF(AE398&lt;='[4]db fasce di rischio'!$B$4,'[4]db fasce di rischio'!$A$2,IF(AE398&lt;='[4]db fasce di rischio'!$D$4,'[4]db fasce di rischio'!$C$2,IF(AE398&lt;='[4]db fasce di rischio'!$F$4,'[4]db fasce di rischio'!$E$2,IF(AE398&lt;='[4]db fasce di rischio'!$H$4,'[4]db fasce di rischio'!$G$2,"")))))</f>
        <v>--</v>
      </c>
      <c r="AE398" s="109">
        <f t="shared" si="127"/>
        <v>0</v>
      </c>
      <c r="AF398" s="106"/>
      <c r="AG398" s="108" t="str">
        <f>IF(AH398=0,"--",IF(AH398&lt;='db fasce di rischio'!$B$4,'db fasce di rischio'!$A$2,IF(AH398&lt;='db fasce di rischio'!$D$4,'db fasce di rischio'!$C$2,IF(AH398&lt;='db fasce di rischio'!$F$4,'db fasce di rischio'!$E$2,IF(AH398&lt;='db fasce di rischio'!$H$4,'db fasce di rischio'!$G$2,"")))))</f>
        <v>--</v>
      </c>
      <c r="AH398" s="109">
        <f t="shared" si="128"/>
        <v>0</v>
      </c>
      <c r="AI398" s="108" t="str">
        <f t="shared" si="129"/>
        <v>--</v>
      </c>
      <c r="AJ398" s="28"/>
      <c r="AK398" s="28"/>
    </row>
    <row r="399" spans="1:37" ht="21" hidden="1" outlineLevel="1" x14ac:dyDescent="0.2">
      <c r="A399" s="161"/>
      <c r="B399" s="161"/>
      <c r="C399" s="24" t="s">
        <v>30</v>
      </c>
      <c r="D399" s="24" t="s">
        <v>30</v>
      </c>
      <c r="E399" s="24" t="s">
        <v>30</v>
      </c>
      <c r="F399" s="24" t="s">
        <v>30</v>
      </c>
      <c r="G399" s="152" t="str">
        <f t="shared" si="130"/>
        <v>--</v>
      </c>
      <c r="H399" s="109">
        <f t="shared" si="131"/>
        <v>0</v>
      </c>
      <c r="I399" s="25" t="s">
        <v>30</v>
      </c>
      <c r="J399" s="31" t="s">
        <v>30</v>
      </c>
      <c r="K399" s="82"/>
      <c r="L399" s="31"/>
      <c r="M399" s="24"/>
      <c r="N399" s="24"/>
      <c r="O399" s="24"/>
      <c r="P399" s="24"/>
      <c r="Q399" s="161"/>
      <c r="R399" s="105"/>
      <c r="S399" s="106"/>
      <c r="T399" s="106"/>
      <c r="U399" s="106"/>
      <c r="V399" s="105"/>
      <c r="W399" s="107">
        <f t="shared" si="132"/>
        <v>0</v>
      </c>
      <c r="X399" s="106"/>
      <c r="Y399" s="106"/>
      <c r="Z399" s="106"/>
      <c r="AA399" s="106"/>
      <c r="AB399" s="106"/>
      <c r="AC399" s="107">
        <f t="shared" si="133"/>
        <v>0</v>
      </c>
      <c r="AD399" s="108" t="str">
        <f>IF(AE399=0,"--",IF(AE399&lt;='[4]db fasce di rischio'!$B$4,'[4]db fasce di rischio'!$A$2,IF(AE399&lt;='[4]db fasce di rischio'!$D$4,'[4]db fasce di rischio'!$C$2,IF(AE399&lt;='[4]db fasce di rischio'!$F$4,'[4]db fasce di rischio'!$E$2,IF(AE399&lt;='[4]db fasce di rischio'!$H$4,'[4]db fasce di rischio'!$G$2,"")))))</f>
        <v>--</v>
      </c>
      <c r="AE399" s="109">
        <f t="shared" si="127"/>
        <v>0</v>
      </c>
      <c r="AF399" s="106"/>
      <c r="AG399" s="108" t="str">
        <f>IF(AH399=0,"--",IF(AH399&lt;='db fasce di rischio'!$B$4,'db fasce di rischio'!$A$2,IF(AH399&lt;='db fasce di rischio'!$D$4,'db fasce di rischio'!$C$2,IF(AH399&lt;='db fasce di rischio'!$F$4,'db fasce di rischio'!$E$2,IF(AH399&lt;='db fasce di rischio'!$H$4,'db fasce di rischio'!$G$2,"")))))</f>
        <v>--</v>
      </c>
      <c r="AH399" s="109">
        <f t="shared" si="128"/>
        <v>0</v>
      </c>
      <c r="AI399" s="108" t="str">
        <f t="shared" si="129"/>
        <v>--</v>
      </c>
      <c r="AJ399" s="28"/>
      <c r="AK399" s="28"/>
    </row>
    <row r="400" spans="1:37" ht="21" hidden="1" outlineLevel="1" x14ac:dyDescent="0.2">
      <c r="A400" s="161"/>
      <c r="B400" s="161"/>
      <c r="C400" s="24" t="s">
        <v>30</v>
      </c>
      <c r="D400" s="24" t="s">
        <v>30</v>
      </c>
      <c r="E400" s="24" t="s">
        <v>30</v>
      </c>
      <c r="F400" s="24" t="s">
        <v>30</v>
      </c>
      <c r="G400" s="152" t="str">
        <f t="shared" si="130"/>
        <v>--</v>
      </c>
      <c r="H400" s="109">
        <f t="shared" si="131"/>
        <v>0</v>
      </c>
      <c r="I400" s="25" t="s">
        <v>30</v>
      </c>
      <c r="J400" s="31" t="s">
        <v>30</v>
      </c>
      <c r="K400" s="82"/>
      <c r="L400" s="31"/>
      <c r="M400" s="24"/>
      <c r="N400" s="24"/>
      <c r="O400" s="24"/>
      <c r="P400" s="24"/>
      <c r="Q400" s="161"/>
      <c r="R400" s="105"/>
      <c r="S400" s="106"/>
      <c r="T400" s="106"/>
      <c r="U400" s="106"/>
      <c r="V400" s="105"/>
      <c r="W400" s="107">
        <f t="shared" si="132"/>
        <v>0</v>
      </c>
      <c r="X400" s="106"/>
      <c r="Y400" s="106"/>
      <c r="Z400" s="106"/>
      <c r="AA400" s="106"/>
      <c r="AB400" s="106"/>
      <c r="AC400" s="107">
        <f t="shared" si="133"/>
        <v>0</v>
      </c>
      <c r="AD400" s="108" t="str">
        <f>IF(AE400=0,"--",IF(AE400&lt;='[4]db fasce di rischio'!$B$4,'[4]db fasce di rischio'!$A$2,IF(AE400&lt;='[4]db fasce di rischio'!$D$4,'[4]db fasce di rischio'!$C$2,IF(AE400&lt;='[4]db fasce di rischio'!$F$4,'[4]db fasce di rischio'!$E$2,IF(AE400&lt;='[4]db fasce di rischio'!$H$4,'[4]db fasce di rischio'!$G$2,"")))))</f>
        <v>--</v>
      </c>
      <c r="AE400" s="109">
        <f t="shared" si="127"/>
        <v>0</v>
      </c>
      <c r="AF400" s="106"/>
      <c r="AG400" s="108" t="str">
        <f>IF(AH400=0,"--",IF(AH400&lt;='db fasce di rischio'!$B$4,'db fasce di rischio'!$A$2,IF(AH400&lt;='db fasce di rischio'!$D$4,'db fasce di rischio'!$C$2,IF(AH400&lt;='db fasce di rischio'!$F$4,'db fasce di rischio'!$E$2,IF(AH400&lt;='db fasce di rischio'!$H$4,'db fasce di rischio'!$G$2,"")))))</f>
        <v>--</v>
      </c>
      <c r="AH400" s="109">
        <f t="shared" si="128"/>
        <v>0</v>
      </c>
      <c r="AI400" s="108" t="str">
        <f t="shared" si="129"/>
        <v>--</v>
      </c>
      <c r="AJ400" s="28"/>
      <c r="AK400" s="28"/>
    </row>
    <row r="401" spans="1:37" ht="21" hidden="1" outlineLevel="1" x14ac:dyDescent="0.2">
      <c r="A401" s="161"/>
      <c r="B401" s="161"/>
      <c r="C401" s="24" t="s">
        <v>30</v>
      </c>
      <c r="D401" s="24" t="s">
        <v>30</v>
      </c>
      <c r="E401" s="24" t="s">
        <v>30</v>
      </c>
      <c r="F401" s="24" t="s">
        <v>30</v>
      </c>
      <c r="G401" s="152" t="str">
        <f t="shared" si="130"/>
        <v>--</v>
      </c>
      <c r="H401" s="109">
        <f t="shared" si="131"/>
        <v>0</v>
      </c>
      <c r="I401" s="25" t="s">
        <v>30</v>
      </c>
      <c r="J401" s="31" t="s">
        <v>30</v>
      </c>
      <c r="K401" s="82"/>
      <c r="L401" s="31"/>
      <c r="M401" s="24"/>
      <c r="N401" s="24"/>
      <c r="O401" s="24"/>
      <c r="P401" s="24"/>
      <c r="Q401" s="161"/>
      <c r="R401" s="105"/>
      <c r="S401" s="106"/>
      <c r="T401" s="106"/>
      <c r="U401" s="106"/>
      <c r="V401" s="105"/>
      <c r="W401" s="107">
        <f t="shared" si="132"/>
        <v>0</v>
      </c>
      <c r="X401" s="106"/>
      <c r="Y401" s="106"/>
      <c r="Z401" s="106"/>
      <c r="AA401" s="106"/>
      <c r="AB401" s="106"/>
      <c r="AC401" s="107">
        <f t="shared" si="133"/>
        <v>0</v>
      </c>
      <c r="AD401" s="108" t="str">
        <f>IF(AE401=0,"--",IF(AE401&lt;='[4]db fasce di rischio'!$B$4,'[4]db fasce di rischio'!$A$2,IF(AE401&lt;='[4]db fasce di rischio'!$D$4,'[4]db fasce di rischio'!$C$2,IF(AE401&lt;='[4]db fasce di rischio'!$F$4,'[4]db fasce di rischio'!$E$2,IF(AE401&lt;='[4]db fasce di rischio'!$H$4,'[4]db fasce di rischio'!$G$2,"")))))</f>
        <v>--</v>
      </c>
      <c r="AE401" s="109">
        <f t="shared" si="127"/>
        <v>0</v>
      </c>
      <c r="AF401" s="106"/>
      <c r="AG401" s="108" t="str">
        <f>IF(AH401=0,"--",IF(AH401&lt;='db fasce di rischio'!$B$4,'db fasce di rischio'!$A$2,IF(AH401&lt;='db fasce di rischio'!$D$4,'db fasce di rischio'!$C$2,IF(AH401&lt;='db fasce di rischio'!$F$4,'db fasce di rischio'!$E$2,IF(AH401&lt;='db fasce di rischio'!$H$4,'db fasce di rischio'!$G$2,"")))))</f>
        <v>--</v>
      </c>
      <c r="AH401" s="109">
        <f t="shared" si="128"/>
        <v>0</v>
      </c>
      <c r="AI401" s="108" t="str">
        <f t="shared" si="129"/>
        <v>--</v>
      </c>
      <c r="AJ401" s="28"/>
      <c r="AK401" s="28"/>
    </row>
    <row r="402" spans="1:37" ht="21" hidden="1" outlineLevel="1" x14ac:dyDescent="0.2">
      <c r="A402" s="161"/>
      <c r="B402" s="161"/>
      <c r="C402" s="24" t="s">
        <v>30</v>
      </c>
      <c r="D402" s="24" t="s">
        <v>30</v>
      </c>
      <c r="E402" s="24" t="s">
        <v>30</v>
      </c>
      <c r="F402" s="24" t="s">
        <v>30</v>
      </c>
      <c r="G402" s="152" t="str">
        <f t="shared" si="130"/>
        <v>--</v>
      </c>
      <c r="H402" s="109">
        <f t="shared" si="131"/>
        <v>0</v>
      </c>
      <c r="I402" s="25" t="s">
        <v>30</v>
      </c>
      <c r="J402" s="31" t="s">
        <v>30</v>
      </c>
      <c r="K402" s="82"/>
      <c r="L402" s="31"/>
      <c r="M402" s="24"/>
      <c r="N402" s="24"/>
      <c r="O402" s="24"/>
      <c r="P402" s="24"/>
      <c r="Q402" s="161"/>
      <c r="R402" s="105"/>
      <c r="S402" s="106"/>
      <c r="T402" s="106"/>
      <c r="U402" s="106"/>
      <c r="V402" s="105"/>
      <c r="W402" s="107">
        <f t="shared" si="132"/>
        <v>0</v>
      </c>
      <c r="X402" s="106"/>
      <c r="Y402" s="106"/>
      <c r="Z402" s="106"/>
      <c r="AA402" s="106"/>
      <c r="AB402" s="106"/>
      <c r="AC402" s="107">
        <f t="shared" si="133"/>
        <v>0</v>
      </c>
      <c r="AD402" s="108" t="str">
        <f>IF(AE402=0,"--",IF(AE402&lt;='[4]db fasce di rischio'!$B$4,'[4]db fasce di rischio'!$A$2,IF(AE402&lt;='[4]db fasce di rischio'!$D$4,'[4]db fasce di rischio'!$C$2,IF(AE402&lt;='[4]db fasce di rischio'!$F$4,'[4]db fasce di rischio'!$E$2,IF(AE402&lt;='[4]db fasce di rischio'!$H$4,'[4]db fasce di rischio'!$G$2,"")))))</f>
        <v>--</v>
      </c>
      <c r="AE402" s="109">
        <f t="shared" si="127"/>
        <v>0</v>
      </c>
      <c r="AF402" s="106"/>
      <c r="AG402" s="108" t="str">
        <f>IF(AH402=0,"--",IF(AH402&lt;='db fasce di rischio'!$B$4,'db fasce di rischio'!$A$2,IF(AH402&lt;='db fasce di rischio'!$D$4,'db fasce di rischio'!$C$2,IF(AH402&lt;='db fasce di rischio'!$F$4,'db fasce di rischio'!$E$2,IF(AH402&lt;='db fasce di rischio'!$H$4,'db fasce di rischio'!$G$2,"")))))</f>
        <v>--</v>
      </c>
      <c r="AH402" s="109">
        <f t="shared" si="128"/>
        <v>0</v>
      </c>
      <c r="AI402" s="108" t="str">
        <f t="shared" si="129"/>
        <v>--</v>
      </c>
      <c r="AJ402" s="28"/>
      <c r="AK402" s="28"/>
    </row>
    <row r="403" spans="1:37" ht="21" hidden="1" outlineLevel="1" x14ac:dyDescent="0.2">
      <c r="A403" s="161"/>
      <c r="B403" s="161"/>
      <c r="C403" s="24" t="s">
        <v>30</v>
      </c>
      <c r="D403" s="24" t="s">
        <v>30</v>
      </c>
      <c r="E403" s="24" t="s">
        <v>30</v>
      </c>
      <c r="F403" s="24" t="s">
        <v>30</v>
      </c>
      <c r="G403" s="152" t="str">
        <f t="shared" si="130"/>
        <v>--</v>
      </c>
      <c r="H403" s="109">
        <f t="shared" si="131"/>
        <v>0</v>
      </c>
      <c r="I403" s="25" t="s">
        <v>30</v>
      </c>
      <c r="J403" s="31" t="s">
        <v>30</v>
      </c>
      <c r="K403" s="82"/>
      <c r="L403" s="31"/>
      <c r="M403" s="24"/>
      <c r="N403" s="24"/>
      <c r="O403" s="24"/>
      <c r="P403" s="24"/>
      <c r="Q403" s="161"/>
      <c r="R403" s="105"/>
      <c r="S403" s="106"/>
      <c r="T403" s="106"/>
      <c r="U403" s="106"/>
      <c r="V403" s="105"/>
      <c r="W403" s="107">
        <f t="shared" si="132"/>
        <v>0</v>
      </c>
      <c r="X403" s="106"/>
      <c r="Y403" s="106"/>
      <c r="Z403" s="106"/>
      <c r="AA403" s="106"/>
      <c r="AB403" s="106"/>
      <c r="AC403" s="107">
        <f t="shared" si="133"/>
        <v>0</v>
      </c>
      <c r="AD403" s="108" t="str">
        <f>IF(AE403=0,"--",IF(AE403&lt;='[4]db fasce di rischio'!$B$4,'[4]db fasce di rischio'!$A$2,IF(AE403&lt;='[4]db fasce di rischio'!$D$4,'[4]db fasce di rischio'!$C$2,IF(AE403&lt;='[4]db fasce di rischio'!$F$4,'[4]db fasce di rischio'!$E$2,IF(AE403&lt;='[4]db fasce di rischio'!$H$4,'[4]db fasce di rischio'!$G$2,"")))))</f>
        <v>--</v>
      </c>
      <c r="AE403" s="109">
        <f t="shared" si="127"/>
        <v>0</v>
      </c>
      <c r="AF403" s="106"/>
      <c r="AG403" s="108" t="str">
        <f>IF(AH403=0,"--",IF(AH403&lt;='db fasce di rischio'!$B$4,'db fasce di rischio'!$A$2,IF(AH403&lt;='db fasce di rischio'!$D$4,'db fasce di rischio'!$C$2,IF(AH403&lt;='db fasce di rischio'!$F$4,'db fasce di rischio'!$E$2,IF(AH403&lt;='db fasce di rischio'!$H$4,'db fasce di rischio'!$G$2,"")))))</f>
        <v>--</v>
      </c>
      <c r="AH403" s="109">
        <f t="shared" si="128"/>
        <v>0</v>
      </c>
      <c r="AI403" s="108" t="str">
        <f t="shared" si="129"/>
        <v>--</v>
      </c>
      <c r="AJ403" s="28"/>
      <c r="AK403" s="28"/>
    </row>
    <row r="404" spans="1:37" ht="21" hidden="1" outlineLevel="1" x14ac:dyDescent="0.2">
      <c r="A404" s="161"/>
      <c r="B404" s="161"/>
      <c r="C404" s="24" t="s">
        <v>30</v>
      </c>
      <c r="D404" s="24" t="s">
        <v>30</v>
      </c>
      <c r="E404" s="24" t="s">
        <v>30</v>
      </c>
      <c r="F404" s="24" t="s">
        <v>30</v>
      </c>
      <c r="G404" s="152" t="str">
        <f t="shared" si="130"/>
        <v>--</v>
      </c>
      <c r="H404" s="109">
        <f t="shared" si="131"/>
        <v>0</v>
      </c>
      <c r="I404" s="25" t="s">
        <v>30</v>
      </c>
      <c r="J404" s="31" t="s">
        <v>30</v>
      </c>
      <c r="K404" s="82"/>
      <c r="L404" s="31"/>
      <c r="M404" s="24"/>
      <c r="N404" s="24"/>
      <c r="O404" s="24"/>
      <c r="P404" s="24"/>
      <c r="Q404" s="161"/>
      <c r="R404" s="105"/>
      <c r="S404" s="106"/>
      <c r="T404" s="106"/>
      <c r="U404" s="106"/>
      <c r="V404" s="105"/>
      <c r="W404" s="107">
        <f t="shared" si="132"/>
        <v>0</v>
      </c>
      <c r="X404" s="106"/>
      <c r="Y404" s="106"/>
      <c r="Z404" s="106"/>
      <c r="AA404" s="106"/>
      <c r="AB404" s="106"/>
      <c r="AC404" s="107">
        <f t="shared" si="133"/>
        <v>0</v>
      </c>
      <c r="AD404" s="108" t="str">
        <f>IF(AE404=0,"--",IF(AE404&lt;='[4]db fasce di rischio'!$B$4,'[4]db fasce di rischio'!$A$2,IF(AE404&lt;='[4]db fasce di rischio'!$D$4,'[4]db fasce di rischio'!$C$2,IF(AE404&lt;='[4]db fasce di rischio'!$F$4,'[4]db fasce di rischio'!$E$2,IF(AE404&lt;='[4]db fasce di rischio'!$H$4,'[4]db fasce di rischio'!$G$2,"")))))</f>
        <v>--</v>
      </c>
      <c r="AE404" s="109">
        <f t="shared" si="127"/>
        <v>0</v>
      </c>
      <c r="AF404" s="106"/>
      <c r="AG404" s="108" t="str">
        <f>IF(AH404=0,"--",IF(AH404&lt;='db fasce di rischio'!$B$4,'db fasce di rischio'!$A$2,IF(AH404&lt;='db fasce di rischio'!$D$4,'db fasce di rischio'!$C$2,IF(AH404&lt;='db fasce di rischio'!$F$4,'db fasce di rischio'!$E$2,IF(AH404&lt;='db fasce di rischio'!$H$4,'db fasce di rischio'!$G$2,"")))))</f>
        <v>--</v>
      </c>
      <c r="AH404" s="109">
        <f t="shared" si="128"/>
        <v>0</v>
      </c>
      <c r="AI404" s="108" t="str">
        <f t="shared" si="129"/>
        <v>--</v>
      </c>
      <c r="AJ404" s="28"/>
      <c r="AK404" s="28"/>
    </row>
    <row r="405" spans="1:37" ht="21" hidden="1" outlineLevel="1" x14ac:dyDescent="0.2">
      <c r="A405" s="161"/>
      <c r="B405" s="161"/>
      <c r="C405" s="24" t="s">
        <v>30</v>
      </c>
      <c r="D405" s="24" t="s">
        <v>30</v>
      </c>
      <c r="E405" s="24" t="s">
        <v>30</v>
      </c>
      <c r="F405" s="24" t="s">
        <v>30</v>
      </c>
      <c r="G405" s="152" t="str">
        <f t="shared" si="130"/>
        <v>--</v>
      </c>
      <c r="H405" s="109">
        <f t="shared" si="131"/>
        <v>0</v>
      </c>
      <c r="I405" s="25" t="s">
        <v>30</v>
      </c>
      <c r="J405" s="31" t="s">
        <v>30</v>
      </c>
      <c r="K405" s="83"/>
      <c r="L405" s="31"/>
      <c r="M405" s="24"/>
      <c r="N405" s="24"/>
      <c r="O405" s="24"/>
      <c r="P405" s="24"/>
      <c r="Q405" s="161"/>
      <c r="R405" s="105"/>
      <c r="S405" s="106"/>
      <c r="T405" s="106"/>
      <c r="U405" s="106"/>
      <c r="V405" s="105"/>
      <c r="W405" s="107">
        <f t="shared" si="132"/>
        <v>0</v>
      </c>
      <c r="X405" s="106"/>
      <c r="Y405" s="106"/>
      <c r="Z405" s="106"/>
      <c r="AA405" s="106"/>
      <c r="AB405" s="106"/>
      <c r="AC405" s="107">
        <f t="shared" si="133"/>
        <v>0</v>
      </c>
      <c r="AD405" s="108" t="str">
        <f>IF(AE405=0,"--",IF(AE405&lt;='[4]db fasce di rischio'!$B$4,'[4]db fasce di rischio'!$A$2,IF(AE405&lt;='[4]db fasce di rischio'!$D$4,'[4]db fasce di rischio'!$C$2,IF(AE405&lt;='[4]db fasce di rischio'!$F$4,'[4]db fasce di rischio'!$E$2,IF(AE405&lt;='[4]db fasce di rischio'!$H$4,'[4]db fasce di rischio'!$G$2,"")))))</f>
        <v>--</v>
      </c>
      <c r="AE405" s="109">
        <f t="shared" si="127"/>
        <v>0</v>
      </c>
      <c r="AF405" s="106"/>
      <c r="AG405" s="108" t="str">
        <f>IF(AH405=0,"--",IF(AH405&lt;='db fasce di rischio'!$B$4,'db fasce di rischio'!$A$2,IF(AH405&lt;='db fasce di rischio'!$D$4,'db fasce di rischio'!$C$2,IF(AH405&lt;='db fasce di rischio'!$F$4,'db fasce di rischio'!$E$2,IF(AH405&lt;='db fasce di rischio'!$H$4,'db fasce di rischio'!$G$2,"")))))</f>
        <v>--</v>
      </c>
      <c r="AH405" s="109">
        <f t="shared" si="128"/>
        <v>0</v>
      </c>
      <c r="AI405" s="108" t="str">
        <f t="shared" si="129"/>
        <v>--</v>
      </c>
      <c r="AJ405" s="28"/>
      <c r="AK405" s="28"/>
    </row>
    <row r="406" spans="1:37" ht="21" hidden="1" outlineLevel="1" x14ac:dyDescent="0.2">
      <c r="A406" s="161"/>
      <c r="B406" s="161"/>
      <c r="C406" s="24" t="s">
        <v>30</v>
      </c>
      <c r="D406" s="24" t="s">
        <v>30</v>
      </c>
      <c r="E406" s="24" t="s">
        <v>30</v>
      </c>
      <c r="F406" s="24" t="s">
        <v>30</v>
      </c>
      <c r="G406" s="152" t="str">
        <f t="shared" si="130"/>
        <v>--</v>
      </c>
      <c r="H406" s="109">
        <f t="shared" si="131"/>
        <v>0</v>
      </c>
      <c r="I406" s="25" t="s">
        <v>30</v>
      </c>
      <c r="J406" s="31" t="s">
        <v>30</v>
      </c>
      <c r="K406" s="83"/>
      <c r="L406" s="31"/>
      <c r="M406" s="24"/>
      <c r="N406" s="24"/>
      <c r="O406" s="24"/>
      <c r="P406" s="24"/>
      <c r="Q406" s="161"/>
      <c r="R406" s="105"/>
      <c r="S406" s="106"/>
      <c r="T406" s="106"/>
      <c r="U406" s="106"/>
      <c r="V406" s="105"/>
      <c r="W406" s="107">
        <f t="shared" si="132"/>
        <v>0</v>
      </c>
      <c r="X406" s="106"/>
      <c r="Y406" s="106"/>
      <c r="Z406" s="106"/>
      <c r="AA406" s="106"/>
      <c r="AB406" s="106"/>
      <c r="AC406" s="107">
        <f t="shared" si="133"/>
        <v>0</v>
      </c>
      <c r="AD406" s="108" t="str">
        <f>IF(AE406=0,"--",IF(AE406&lt;='[4]db fasce di rischio'!$B$4,'[4]db fasce di rischio'!$A$2,IF(AE406&lt;='[4]db fasce di rischio'!$D$4,'[4]db fasce di rischio'!$C$2,IF(AE406&lt;='[4]db fasce di rischio'!$F$4,'[4]db fasce di rischio'!$E$2,IF(AE406&lt;='[4]db fasce di rischio'!$H$4,'[4]db fasce di rischio'!$G$2,"")))))</f>
        <v>--</v>
      </c>
      <c r="AE406" s="109">
        <f t="shared" si="127"/>
        <v>0</v>
      </c>
      <c r="AF406" s="106"/>
      <c r="AG406" s="108" t="str">
        <f>IF(AH406=0,"--",IF(AH406&lt;='db fasce di rischio'!$B$4,'db fasce di rischio'!$A$2,IF(AH406&lt;='db fasce di rischio'!$D$4,'db fasce di rischio'!$C$2,IF(AH406&lt;='db fasce di rischio'!$F$4,'db fasce di rischio'!$E$2,IF(AH406&lt;='db fasce di rischio'!$H$4,'db fasce di rischio'!$G$2,"")))))</f>
        <v>--</v>
      </c>
      <c r="AH406" s="109">
        <f t="shared" si="128"/>
        <v>0</v>
      </c>
      <c r="AI406" s="108" t="str">
        <f t="shared" si="129"/>
        <v>--</v>
      </c>
      <c r="AJ406" s="28"/>
      <c r="AK406" s="28"/>
    </row>
    <row r="407" spans="1:37" ht="21" hidden="1" outlineLevel="1" x14ac:dyDescent="0.2">
      <c r="A407" s="161"/>
      <c r="B407" s="161"/>
      <c r="C407" s="24" t="s">
        <v>30</v>
      </c>
      <c r="D407" s="24" t="s">
        <v>30</v>
      </c>
      <c r="E407" s="24" t="s">
        <v>30</v>
      </c>
      <c r="F407" s="24" t="s">
        <v>30</v>
      </c>
      <c r="G407" s="152" t="str">
        <f t="shared" si="130"/>
        <v>--</v>
      </c>
      <c r="H407" s="109">
        <f t="shared" si="131"/>
        <v>0</v>
      </c>
      <c r="I407" s="25" t="s">
        <v>30</v>
      </c>
      <c r="J407" s="31" t="s">
        <v>30</v>
      </c>
      <c r="K407" s="83"/>
      <c r="L407" s="31"/>
      <c r="M407" s="24"/>
      <c r="N407" s="24"/>
      <c r="O407" s="24"/>
      <c r="P407" s="24"/>
      <c r="Q407" s="161"/>
      <c r="R407" s="105"/>
      <c r="S407" s="106"/>
      <c r="T407" s="106"/>
      <c r="U407" s="106"/>
      <c r="V407" s="105"/>
      <c r="W407" s="107">
        <f t="shared" si="132"/>
        <v>0</v>
      </c>
      <c r="X407" s="106"/>
      <c r="Y407" s="106"/>
      <c r="Z407" s="106"/>
      <c r="AA407" s="106"/>
      <c r="AB407" s="106"/>
      <c r="AC407" s="107">
        <f t="shared" si="133"/>
        <v>0</v>
      </c>
      <c r="AD407" s="108" t="str">
        <f>IF(AE407=0,"--",IF(AE407&lt;='[4]db fasce di rischio'!$B$4,'[4]db fasce di rischio'!$A$2,IF(AE407&lt;='[4]db fasce di rischio'!$D$4,'[4]db fasce di rischio'!$C$2,IF(AE407&lt;='[4]db fasce di rischio'!$F$4,'[4]db fasce di rischio'!$E$2,IF(AE407&lt;='[4]db fasce di rischio'!$H$4,'[4]db fasce di rischio'!$G$2,"")))))</f>
        <v>--</v>
      </c>
      <c r="AE407" s="109">
        <f t="shared" si="127"/>
        <v>0</v>
      </c>
      <c r="AF407" s="106"/>
      <c r="AG407" s="108" t="str">
        <f>IF(AH407=0,"--",IF(AH407&lt;='db fasce di rischio'!$B$4,'db fasce di rischio'!$A$2,IF(AH407&lt;='db fasce di rischio'!$D$4,'db fasce di rischio'!$C$2,IF(AH407&lt;='db fasce di rischio'!$F$4,'db fasce di rischio'!$E$2,IF(AH407&lt;='db fasce di rischio'!$H$4,'db fasce di rischio'!$G$2,"")))))</f>
        <v>--</v>
      </c>
      <c r="AH407" s="109">
        <f t="shared" si="128"/>
        <v>0</v>
      </c>
      <c r="AI407" s="108" t="str">
        <f t="shared" si="129"/>
        <v>--</v>
      </c>
      <c r="AJ407" s="28"/>
      <c r="AK407" s="28"/>
    </row>
    <row r="408" spans="1:37" ht="21" hidden="1" outlineLevel="1" x14ac:dyDescent="0.2">
      <c r="A408" s="161"/>
      <c r="B408" s="161"/>
      <c r="C408" s="24" t="s">
        <v>30</v>
      </c>
      <c r="D408" s="24" t="s">
        <v>30</v>
      </c>
      <c r="E408" s="24" t="s">
        <v>30</v>
      </c>
      <c r="F408" s="24" t="s">
        <v>30</v>
      </c>
      <c r="G408" s="152" t="str">
        <f t="shared" si="130"/>
        <v>--</v>
      </c>
      <c r="H408" s="109">
        <f t="shared" si="131"/>
        <v>0</v>
      </c>
      <c r="I408" s="25" t="s">
        <v>30</v>
      </c>
      <c r="J408" s="31" t="s">
        <v>30</v>
      </c>
      <c r="K408" s="83"/>
      <c r="L408" s="31"/>
      <c r="M408" s="24"/>
      <c r="N408" s="24"/>
      <c r="O408" s="24"/>
      <c r="P408" s="24"/>
      <c r="Q408" s="161"/>
      <c r="R408" s="105"/>
      <c r="S408" s="106"/>
      <c r="T408" s="106"/>
      <c r="U408" s="106"/>
      <c r="V408" s="105"/>
      <c r="W408" s="107">
        <f t="shared" si="132"/>
        <v>0</v>
      </c>
      <c r="X408" s="106"/>
      <c r="Y408" s="106"/>
      <c r="Z408" s="106"/>
      <c r="AA408" s="106"/>
      <c r="AB408" s="106"/>
      <c r="AC408" s="107">
        <f t="shared" si="133"/>
        <v>0</v>
      </c>
      <c r="AD408" s="108" t="str">
        <f>IF(AE408=0,"--",IF(AE408&lt;='[4]db fasce di rischio'!$B$4,'[4]db fasce di rischio'!$A$2,IF(AE408&lt;='[4]db fasce di rischio'!$D$4,'[4]db fasce di rischio'!$C$2,IF(AE408&lt;='[4]db fasce di rischio'!$F$4,'[4]db fasce di rischio'!$E$2,IF(AE408&lt;='[4]db fasce di rischio'!$H$4,'[4]db fasce di rischio'!$G$2,"")))))</f>
        <v>--</v>
      </c>
      <c r="AE408" s="109">
        <f t="shared" si="127"/>
        <v>0</v>
      </c>
      <c r="AF408" s="106"/>
      <c r="AG408" s="108" t="str">
        <f>IF(AH408=0,"--",IF(AH408&lt;='db fasce di rischio'!$B$4,'db fasce di rischio'!$A$2,IF(AH408&lt;='db fasce di rischio'!$D$4,'db fasce di rischio'!$C$2,IF(AH408&lt;='db fasce di rischio'!$F$4,'db fasce di rischio'!$E$2,IF(AH408&lt;='db fasce di rischio'!$H$4,'db fasce di rischio'!$G$2,"")))))</f>
        <v>--</v>
      </c>
      <c r="AH408" s="109">
        <f t="shared" si="128"/>
        <v>0</v>
      </c>
      <c r="AI408" s="108" t="str">
        <f t="shared" si="129"/>
        <v>--</v>
      </c>
      <c r="AJ408" s="28"/>
      <c r="AK408" s="28"/>
    </row>
    <row r="409" spans="1:37" ht="21" hidden="1" outlineLevel="1" x14ac:dyDescent="0.2">
      <c r="A409" s="161"/>
      <c r="B409" s="161"/>
      <c r="C409" s="24" t="s">
        <v>30</v>
      </c>
      <c r="D409" s="24" t="s">
        <v>30</v>
      </c>
      <c r="E409" s="24" t="s">
        <v>30</v>
      </c>
      <c r="F409" s="24" t="s">
        <v>30</v>
      </c>
      <c r="G409" s="152" t="str">
        <f t="shared" si="130"/>
        <v>--</v>
      </c>
      <c r="H409" s="109">
        <f t="shared" si="131"/>
        <v>0</v>
      </c>
      <c r="I409" s="25" t="s">
        <v>30</v>
      </c>
      <c r="J409" s="31" t="s">
        <v>30</v>
      </c>
      <c r="K409" s="82"/>
      <c r="L409" s="31"/>
      <c r="M409" s="24"/>
      <c r="N409" s="24"/>
      <c r="O409" s="24"/>
      <c r="P409" s="24"/>
      <c r="Q409" s="161"/>
      <c r="R409" s="105"/>
      <c r="S409" s="106"/>
      <c r="T409" s="106"/>
      <c r="U409" s="106"/>
      <c r="V409" s="105"/>
      <c r="W409" s="107">
        <f t="shared" si="132"/>
        <v>0</v>
      </c>
      <c r="X409" s="106"/>
      <c r="Y409" s="106"/>
      <c r="Z409" s="106"/>
      <c r="AA409" s="106"/>
      <c r="AB409" s="106"/>
      <c r="AC409" s="107">
        <f t="shared" si="133"/>
        <v>0</v>
      </c>
      <c r="AD409" s="108" t="str">
        <f>IF(AE409=0,"--",IF(AE409&lt;='[4]db fasce di rischio'!$B$4,'[4]db fasce di rischio'!$A$2,IF(AE409&lt;='[4]db fasce di rischio'!$D$4,'[4]db fasce di rischio'!$C$2,IF(AE409&lt;='[4]db fasce di rischio'!$F$4,'[4]db fasce di rischio'!$E$2,IF(AE409&lt;='[4]db fasce di rischio'!$H$4,'[4]db fasce di rischio'!$G$2,"")))))</f>
        <v>--</v>
      </c>
      <c r="AE409" s="109">
        <f t="shared" si="127"/>
        <v>0</v>
      </c>
      <c r="AF409" s="106"/>
      <c r="AG409" s="108" t="str">
        <f>IF(AH409=0,"--",IF(AH409&lt;='db fasce di rischio'!$B$4,'db fasce di rischio'!$A$2,IF(AH409&lt;='db fasce di rischio'!$D$4,'db fasce di rischio'!$C$2,IF(AH409&lt;='db fasce di rischio'!$F$4,'db fasce di rischio'!$E$2,IF(AH409&lt;='db fasce di rischio'!$H$4,'db fasce di rischio'!$G$2,"")))))</f>
        <v>--</v>
      </c>
      <c r="AH409" s="109">
        <f t="shared" si="128"/>
        <v>0</v>
      </c>
      <c r="AI409" s="108" t="str">
        <f t="shared" si="129"/>
        <v>--</v>
      </c>
      <c r="AJ409" s="28"/>
      <c r="AK409" s="28"/>
    </row>
    <row r="410" spans="1:37" ht="21" hidden="1" outlineLevel="1" x14ac:dyDescent="0.2">
      <c r="A410" s="161"/>
      <c r="B410" s="161"/>
      <c r="C410" s="24" t="s">
        <v>30</v>
      </c>
      <c r="D410" s="24" t="s">
        <v>30</v>
      </c>
      <c r="E410" s="24" t="s">
        <v>30</v>
      </c>
      <c r="F410" s="24" t="s">
        <v>30</v>
      </c>
      <c r="G410" s="152" t="str">
        <f t="shared" si="130"/>
        <v>--</v>
      </c>
      <c r="H410" s="109">
        <f t="shared" si="131"/>
        <v>0</v>
      </c>
      <c r="I410" s="25" t="s">
        <v>30</v>
      </c>
      <c r="J410" s="31" t="s">
        <v>30</v>
      </c>
      <c r="K410" s="82"/>
      <c r="L410" s="31"/>
      <c r="M410" s="24"/>
      <c r="N410" s="24"/>
      <c r="O410" s="24"/>
      <c r="P410" s="26"/>
      <c r="Q410" s="161"/>
      <c r="R410" s="105"/>
      <c r="S410" s="106"/>
      <c r="T410" s="106"/>
      <c r="U410" s="106"/>
      <c r="V410" s="105"/>
      <c r="W410" s="107">
        <f t="shared" si="132"/>
        <v>0</v>
      </c>
      <c r="X410" s="106"/>
      <c r="Y410" s="106"/>
      <c r="Z410" s="106"/>
      <c r="AA410" s="106"/>
      <c r="AB410" s="106"/>
      <c r="AC410" s="107">
        <f t="shared" si="133"/>
        <v>0</v>
      </c>
      <c r="AD410" s="108" t="str">
        <f>IF(AE410=0,"--",IF(AE410&lt;='[4]db fasce di rischio'!$B$4,'[4]db fasce di rischio'!$A$2,IF(AE410&lt;='[4]db fasce di rischio'!$D$4,'[4]db fasce di rischio'!$C$2,IF(AE410&lt;='[4]db fasce di rischio'!$F$4,'[4]db fasce di rischio'!$E$2,IF(AE410&lt;='[4]db fasce di rischio'!$H$4,'[4]db fasce di rischio'!$G$2,"")))))</f>
        <v>--</v>
      </c>
      <c r="AE410" s="109">
        <f t="shared" si="127"/>
        <v>0</v>
      </c>
      <c r="AF410" s="106"/>
      <c r="AG410" s="108" t="str">
        <f>IF(AH410=0,"--",IF(AH410&lt;='db fasce di rischio'!$B$4,'db fasce di rischio'!$A$2,IF(AH410&lt;='db fasce di rischio'!$D$4,'db fasce di rischio'!$C$2,IF(AH410&lt;='db fasce di rischio'!$F$4,'db fasce di rischio'!$E$2,IF(AH410&lt;='db fasce di rischio'!$H$4,'db fasce di rischio'!$G$2,"")))))</f>
        <v>--</v>
      </c>
      <c r="AH410" s="109">
        <f t="shared" si="128"/>
        <v>0</v>
      </c>
      <c r="AI410" s="108" t="str">
        <f t="shared" si="129"/>
        <v>--</v>
      </c>
      <c r="AJ410" s="28"/>
      <c r="AK410" s="28"/>
    </row>
    <row r="411" spans="1:37" ht="21" hidden="1" outlineLevel="1" x14ac:dyDescent="0.2">
      <c r="A411" s="161"/>
      <c r="B411" s="161"/>
      <c r="C411" s="24" t="s">
        <v>30</v>
      </c>
      <c r="D411" s="24" t="s">
        <v>30</v>
      </c>
      <c r="E411" s="24" t="s">
        <v>30</v>
      </c>
      <c r="F411" s="24" t="s">
        <v>30</v>
      </c>
      <c r="G411" s="152" t="str">
        <f t="shared" si="130"/>
        <v>--</v>
      </c>
      <c r="H411" s="109">
        <f t="shared" si="131"/>
        <v>0</v>
      </c>
      <c r="I411" s="25" t="s">
        <v>30</v>
      </c>
      <c r="J411" s="31" t="s">
        <v>30</v>
      </c>
      <c r="K411" s="82"/>
      <c r="L411" s="31"/>
      <c r="M411" s="24"/>
      <c r="N411" s="24"/>
      <c r="O411" s="24"/>
      <c r="P411" s="27"/>
      <c r="Q411" s="161"/>
      <c r="R411" s="105"/>
      <c r="S411" s="106"/>
      <c r="T411" s="106"/>
      <c r="U411" s="106"/>
      <c r="V411" s="105"/>
      <c r="W411" s="107">
        <f t="shared" si="132"/>
        <v>0</v>
      </c>
      <c r="X411" s="106"/>
      <c r="Y411" s="106"/>
      <c r="Z411" s="106"/>
      <c r="AA411" s="106"/>
      <c r="AB411" s="106"/>
      <c r="AC411" s="107">
        <f t="shared" si="133"/>
        <v>0</v>
      </c>
      <c r="AD411" s="108" t="str">
        <f>IF(AE411=0,"--",IF(AE411&lt;='[4]db fasce di rischio'!$B$4,'[4]db fasce di rischio'!$A$2,IF(AE411&lt;='[4]db fasce di rischio'!$D$4,'[4]db fasce di rischio'!$C$2,IF(AE411&lt;='[4]db fasce di rischio'!$F$4,'[4]db fasce di rischio'!$E$2,IF(AE411&lt;='[4]db fasce di rischio'!$H$4,'[4]db fasce di rischio'!$G$2,"")))))</f>
        <v>--</v>
      </c>
      <c r="AE411" s="109">
        <f t="shared" si="127"/>
        <v>0</v>
      </c>
      <c r="AF411" s="106"/>
      <c r="AG411" s="108" t="str">
        <f>IF(AH411=0,"--",IF(AH411&lt;='db fasce di rischio'!$B$4,'db fasce di rischio'!$A$2,IF(AH411&lt;='db fasce di rischio'!$D$4,'db fasce di rischio'!$C$2,IF(AH411&lt;='db fasce di rischio'!$F$4,'db fasce di rischio'!$E$2,IF(AH411&lt;='db fasce di rischio'!$H$4,'db fasce di rischio'!$G$2,"")))))</f>
        <v>--</v>
      </c>
      <c r="AH411" s="109">
        <f t="shared" si="128"/>
        <v>0</v>
      </c>
      <c r="AI411" s="108" t="str">
        <f t="shared" si="129"/>
        <v>--</v>
      </c>
      <c r="AJ411" s="28"/>
      <c r="AK411" s="28"/>
    </row>
    <row r="412" spans="1:37" ht="21" collapsed="1" x14ac:dyDescent="0.2">
      <c r="A412" s="160"/>
      <c r="B412" s="160"/>
      <c r="C412" s="87"/>
      <c r="D412" s="87"/>
      <c r="E412" s="87"/>
      <c r="F412" s="87"/>
      <c r="G412" s="87"/>
      <c r="H412" s="87"/>
      <c r="I412" s="87"/>
      <c r="J412" s="87"/>
      <c r="K412" s="168"/>
      <c r="L412" s="87"/>
      <c r="M412" s="87"/>
      <c r="N412" s="87"/>
      <c r="O412" s="87"/>
      <c r="P412" s="87"/>
      <c r="Q412" s="160"/>
      <c r="R412" s="28"/>
      <c r="S412" s="28"/>
      <c r="T412" s="28"/>
      <c r="U412" s="28"/>
      <c r="V412" s="28"/>
      <c r="W412" s="28"/>
      <c r="X412" s="28"/>
      <c r="Y412" s="28"/>
      <c r="Z412" s="28"/>
      <c r="AA412" s="28"/>
      <c r="AB412" s="28"/>
      <c r="AC412" s="28"/>
      <c r="AD412" s="28"/>
      <c r="AE412" s="28"/>
      <c r="AF412" s="28"/>
      <c r="AG412" s="28"/>
      <c r="AH412" s="28"/>
      <c r="AI412" s="28"/>
      <c r="AJ412" s="28"/>
      <c r="AK412" s="28"/>
    </row>
    <row r="413" spans="1:37" ht="90.6" customHeight="1" x14ac:dyDescent="0.2">
      <c r="A413" s="29"/>
      <c r="B413" s="29"/>
      <c r="C413" s="30" t="s">
        <v>665</v>
      </c>
      <c r="D413" s="30"/>
      <c r="E413" s="28"/>
      <c r="F413" s="28"/>
      <c r="G413" s="28"/>
      <c r="H413" s="28"/>
      <c r="I413" s="28"/>
      <c r="J413" s="28"/>
      <c r="K413" s="80"/>
      <c r="L413" s="28"/>
      <c r="M413" s="28"/>
      <c r="N413" s="28"/>
      <c r="O413" s="79" t="s">
        <v>6</v>
      </c>
      <c r="P413" s="79" t="s">
        <v>666</v>
      </c>
      <c r="Q413" s="28"/>
      <c r="R413" s="192" t="str">
        <f>'Val testo - PNA 2019'!$A$4</f>
        <v>Livello di interesse “esterno”(1.1)</v>
      </c>
      <c r="S413" s="192" t="str">
        <f>'Val testo - PNA 2019'!$A$12</f>
        <v>Grado di discrezionalità del decisore interno alla PA rispetto al processo (1.2)</v>
      </c>
      <c r="T413" s="192" t="str">
        <f>'Val testo - PNA 2019'!$A$20</f>
        <v>Manifestazione di eventi corruttivi o di maladministration in passato (1.3)</v>
      </c>
      <c r="U413" s="192" t="str">
        <f>'Val testo - PNA 2019'!$A$28</f>
        <v>Complessità/opacità del processo decisionale (1.4)</v>
      </c>
      <c r="V413" s="192" t="str">
        <f>'Val testo - PNA 2019'!$A$36</f>
        <v>Livello di collaborazione del responsabile del processo (1.5)</v>
      </c>
      <c r="W413" s="193" t="s">
        <v>1276</v>
      </c>
      <c r="X413" s="192" t="str">
        <f>'Val testo - PNA 2019'!$A$46</f>
        <v>Impatto organizzativo (2.1)</v>
      </c>
      <c r="Y413" s="192" t="str">
        <f>'Val testo - PNA 2019'!$A$54</f>
        <v>Impatto derivante dalla definizione dei ruoli/responsabilità (2.2)</v>
      </c>
      <c r="Z413" s="192" t="str">
        <f>'Val testo - PNA 2019'!$A$62</f>
        <v>Impatto economico (2.3)</v>
      </c>
      <c r="AA413" s="192" t="str">
        <f>'Val testo - PNA 2019'!$A$70</f>
        <v>Impatto reputazionale (2.4)</v>
      </c>
      <c r="AB413" s="192" t="str">
        <f>'Val testo - PNA 2019'!$A$78</f>
        <v>Impatto organizzativo, economico e sull'immagine (2.5)</v>
      </c>
      <c r="AC413" s="193" t="s">
        <v>1276</v>
      </c>
      <c r="AD413" s="194" t="s">
        <v>1277</v>
      </c>
      <c r="AE413" s="194" t="s">
        <v>1278</v>
      </c>
      <c r="AF413" s="174" t="s">
        <v>1382</v>
      </c>
      <c r="AG413" s="173" t="s">
        <v>1303</v>
      </c>
      <c r="AH413" s="173" t="s">
        <v>1304</v>
      </c>
      <c r="AI413" s="175" t="s">
        <v>1387</v>
      </c>
      <c r="AJ413" s="28"/>
      <c r="AK413" s="28"/>
    </row>
    <row r="414" spans="1:37" ht="30.6" customHeight="1" x14ac:dyDescent="0.2">
      <c r="A414" s="160"/>
      <c r="B414" s="160">
        <v>20</v>
      </c>
      <c r="C414" s="265" t="s">
        <v>1257</v>
      </c>
      <c r="D414" s="266"/>
      <c r="E414" s="267"/>
      <c r="F414" s="270"/>
      <c r="G414" s="270"/>
      <c r="H414" s="270"/>
      <c r="I414" s="270"/>
      <c r="J414" s="45" t="s">
        <v>11</v>
      </c>
      <c r="K414" s="271" t="s">
        <v>3</v>
      </c>
      <c r="L414" s="271"/>
      <c r="M414" s="37"/>
      <c r="N414" s="153" t="s">
        <v>667</v>
      </c>
      <c r="O414" s="154" t="str">
        <f>IF(P414=0,"--",IF(P414&lt;='db fasce di rischio'!$B$4,'db fasce di rischio'!$A$2,IF(P414&lt;='db fasce di rischio'!$D$4,'db fasce di rischio'!$C$2,IF(P414&lt;='db fasce di rischio'!$F$4,'db fasce di rischio'!$E$2,IF(P414&lt;='db fasce di rischio'!$H$4,'db fasce di rischio'!$G$2,"")))))</f>
        <v>--</v>
      </c>
      <c r="P414" s="155">
        <f>IF(AH414=0,MAX(AH414:AH432),AH414)</f>
        <v>0</v>
      </c>
      <c r="Q414" s="160"/>
      <c r="R414" s="105"/>
      <c r="S414" s="106"/>
      <c r="T414" s="106"/>
      <c r="U414" s="106"/>
      <c r="V414" s="105"/>
      <c r="W414" s="107">
        <f>SUM(R414:V414)/5</f>
        <v>0</v>
      </c>
      <c r="X414" s="106"/>
      <c r="Y414" s="106"/>
      <c r="Z414" s="106"/>
      <c r="AA414" s="106"/>
      <c r="AB414" s="106"/>
      <c r="AC414" s="107">
        <f>SUM(X414:AB414)/5</f>
        <v>0</v>
      </c>
      <c r="AD414" s="108" t="str">
        <f>IF(AE414=0,"--",IF(AE414&lt;='[4]db fasce di rischio'!$B$4,'[4]db fasce di rischio'!$A$2,IF(AE414&lt;='[4]db fasce di rischio'!$D$4,'[4]db fasce di rischio'!$C$2,IF(AE414&lt;='[4]db fasce di rischio'!$F$4,'[4]db fasce di rischio'!$E$2,IF(AE414&lt;='[4]db fasce di rischio'!$H$4,'[4]db fasce di rischio'!$G$2,"")))))</f>
        <v>--</v>
      </c>
      <c r="AE414" s="109">
        <f>W414*AC414</f>
        <v>0</v>
      </c>
      <c r="AF414" s="106"/>
      <c r="AG414" s="108" t="str">
        <f>IF(AH414=0,"--",IF(AH414&lt;='db fasce di rischio'!$B$4,'db fasce di rischio'!$A$2,IF(AH414&lt;='db fasce di rischio'!$D$4,'db fasce di rischio'!$C$2,IF(AH414&lt;='db fasce di rischio'!$F$4,'db fasce di rischio'!$E$2,IF(AH414&lt;='db fasce di rischio'!$H$4,'db fasce di rischio'!$G$2,"")))))</f>
        <v>--</v>
      </c>
      <c r="AH414" s="109">
        <f>IF(MAX(AH418:AH432)&gt;(AF414*AE414),MAX(AH418:AH432),AF414*AE414)</f>
        <v>0</v>
      </c>
      <c r="AI414" s="108" t="str">
        <f>AG414</f>
        <v>--</v>
      </c>
      <c r="AJ414" s="28"/>
      <c r="AK414" s="28"/>
    </row>
    <row r="415" spans="1:37" ht="59.45" customHeight="1" x14ac:dyDescent="0.2">
      <c r="A415" s="160"/>
      <c r="B415" s="160"/>
      <c r="C415" s="268"/>
      <c r="D415" s="269"/>
      <c r="E415" s="269"/>
      <c r="F415" s="164"/>
      <c r="G415" s="164"/>
      <c r="H415" s="164"/>
      <c r="I415" s="164"/>
      <c r="J415" s="164"/>
      <c r="K415" s="164"/>
      <c r="L415" s="164"/>
      <c r="M415" s="165"/>
      <c r="N415" s="272" t="s">
        <v>1302</v>
      </c>
      <c r="O415" s="272"/>
      <c r="P415" s="272"/>
      <c r="Q415" s="160"/>
      <c r="R415" s="160"/>
      <c r="S415" s="28"/>
      <c r="T415" s="28"/>
      <c r="U415" s="28"/>
      <c r="V415" s="28"/>
      <c r="W415" s="28"/>
      <c r="X415" s="28"/>
      <c r="Y415" s="28"/>
      <c r="Z415" s="28"/>
      <c r="AA415" s="28"/>
      <c r="AB415" s="28"/>
      <c r="AC415" s="28"/>
      <c r="AD415" s="28"/>
      <c r="AE415" s="28"/>
      <c r="AF415" s="28"/>
      <c r="AG415" s="28"/>
      <c r="AH415" s="28"/>
      <c r="AI415" s="28"/>
      <c r="AJ415" s="28"/>
      <c r="AK415" s="28"/>
    </row>
    <row r="416" spans="1:37" ht="31.5" hidden="1" customHeight="1" outlineLevel="1" x14ac:dyDescent="0.2">
      <c r="A416" s="160"/>
      <c r="B416" s="160"/>
      <c r="C416" s="260" t="s">
        <v>1256</v>
      </c>
      <c r="D416" s="261"/>
      <c r="E416" s="151"/>
      <c r="F416" s="151"/>
      <c r="G416" s="151"/>
      <c r="H416" s="151"/>
      <c r="I416" s="151"/>
      <c r="J416" s="151"/>
      <c r="K416" s="150"/>
      <c r="L416" s="151"/>
      <c r="M416" s="156">
        <f>SUM(I403:I411)</f>
        <v>0</v>
      </c>
      <c r="N416" s="157"/>
      <c r="O416" s="157"/>
      <c r="P416" s="157"/>
      <c r="Q416" s="160"/>
      <c r="R416" s="160"/>
      <c r="S416" s="28"/>
      <c r="T416" s="28"/>
      <c r="U416" s="28"/>
      <c r="V416" s="28"/>
      <c r="W416" s="28"/>
      <c r="X416" s="28"/>
      <c r="Y416" s="28"/>
      <c r="Z416" s="28"/>
      <c r="AA416" s="28"/>
      <c r="AB416" s="28"/>
      <c r="AC416" s="28"/>
      <c r="AD416" s="28"/>
      <c r="AE416" s="28"/>
      <c r="AF416" s="28"/>
      <c r="AG416" s="28"/>
      <c r="AH416" s="28"/>
      <c r="AI416" s="28"/>
      <c r="AJ416" s="28"/>
      <c r="AK416" s="28"/>
    </row>
    <row r="417" spans="1:37" ht="81.95" hidden="1" customHeight="1" outlineLevel="1" x14ac:dyDescent="0.2">
      <c r="A417" s="161"/>
      <c r="B417" s="161"/>
      <c r="C417" s="22" t="s">
        <v>905</v>
      </c>
      <c r="D417" s="22" t="s">
        <v>906</v>
      </c>
      <c r="E417" s="22" t="s">
        <v>971</v>
      </c>
      <c r="F417" s="22" t="s">
        <v>970</v>
      </c>
      <c r="G417" s="262" t="s">
        <v>1299</v>
      </c>
      <c r="H417" s="263"/>
      <c r="I417" s="22" t="s">
        <v>969</v>
      </c>
      <c r="J417" s="22" t="s">
        <v>907</v>
      </c>
      <c r="K417" s="45" t="s">
        <v>972</v>
      </c>
      <c r="L417" s="45" t="s">
        <v>908</v>
      </c>
      <c r="M417" s="22" t="s">
        <v>630</v>
      </c>
      <c r="N417" s="22" t="s">
        <v>668</v>
      </c>
      <c r="O417" s="22" t="s">
        <v>669</v>
      </c>
      <c r="P417" s="22" t="s">
        <v>670</v>
      </c>
      <c r="Q417" s="161"/>
      <c r="R417" s="192" t="str">
        <f>'Val testo - PNA 2019'!$A$4</f>
        <v>Livello di interesse “esterno”(1.1)</v>
      </c>
      <c r="S417" s="192" t="str">
        <f>'Val testo - PNA 2019'!$A$12</f>
        <v>Grado di discrezionalità del decisore interno alla PA rispetto al processo (1.2)</v>
      </c>
      <c r="T417" s="192" t="str">
        <f>'Val testo - PNA 2019'!$A$20</f>
        <v>Manifestazione di eventi corruttivi o di maladministration in passato (1.3)</v>
      </c>
      <c r="U417" s="192" t="str">
        <f>'Val testo - PNA 2019'!$A$28</f>
        <v>Complessità/opacità del processo decisionale (1.4)</v>
      </c>
      <c r="V417" s="192" t="str">
        <f>'Val testo - PNA 2019'!$A$36</f>
        <v>Livello di collaborazione del responsabile del processo (1.5)</v>
      </c>
      <c r="W417" s="193" t="s">
        <v>1276</v>
      </c>
      <c r="X417" s="192" t="str">
        <f>'Val testo - PNA 2019'!$A$46</f>
        <v>Impatto organizzativo (2.1)</v>
      </c>
      <c r="Y417" s="192" t="str">
        <f>'Val testo - PNA 2019'!$A$54</f>
        <v>Impatto derivante dalla definizione dei ruoli/responsabilità (2.2)</v>
      </c>
      <c r="Z417" s="192" t="str">
        <f>'Val testo - PNA 2019'!$A$62</f>
        <v>Impatto economico (2.3)</v>
      </c>
      <c r="AA417" s="192" t="str">
        <f>'Val testo - PNA 2019'!$A$70</f>
        <v>Impatto reputazionale (2.4)</v>
      </c>
      <c r="AB417" s="192" t="str">
        <f>'Val testo - PNA 2019'!$A$78</f>
        <v>Impatto organizzativo, economico e sull'immagine (2.5)</v>
      </c>
      <c r="AC417" s="193" t="s">
        <v>1276</v>
      </c>
      <c r="AD417" s="194" t="s">
        <v>1277</v>
      </c>
      <c r="AE417" s="194" t="s">
        <v>1278</v>
      </c>
      <c r="AF417" s="174" t="s">
        <v>1382</v>
      </c>
      <c r="AG417" s="173" t="s">
        <v>1303</v>
      </c>
      <c r="AH417" s="22" t="s">
        <v>1293</v>
      </c>
      <c r="AI417" s="22" t="s">
        <v>1387</v>
      </c>
      <c r="AJ417" s="28"/>
      <c r="AK417" s="28"/>
    </row>
    <row r="418" spans="1:37" ht="21" hidden="1" outlineLevel="1" x14ac:dyDescent="0.2">
      <c r="A418" s="161"/>
      <c r="B418" s="161"/>
      <c r="C418" s="24" t="s">
        <v>30</v>
      </c>
      <c r="D418" s="24" t="s">
        <v>30</v>
      </c>
      <c r="E418" s="24" t="s">
        <v>30</v>
      </c>
      <c r="F418" s="24" t="s">
        <v>30</v>
      </c>
      <c r="G418" s="152" t="str">
        <f>AG418</f>
        <v>--</v>
      </c>
      <c r="H418" s="109">
        <f>AH418</f>
        <v>0</v>
      </c>
      <c r="I418" s="25" t="s">
        <v>30</v>
      </c>
      <c r="J418" s="31" t="s">
        <v>30</v>
      </c>
      <c r="K418" s="82"/>
      <c r="L418" s="31"/>
      <c r="M418" s="24"/>
      <c r="N418" s="24"/>
      <c r="O418" s="24"/>
      <c r="P418" s="24"/>
      <c r="Q418" s="161"/>
      <c r="R418" s="105"/>
      <c r="S418" s="106"/>
      <c r="T418" s="106"/>
      <c r="U418" s="106"/>
      <c r="V418" s="105"/>
      <c r="W418" s="107">
        <f>SUM(R418:V418)/5</f>
        <v>0</v>
      </c>
      <c r="X418" s="106"/>
      <c r="Y418" s="106"/>
      <c r="Z418" s="106"/>
      <c r="AA418" s="106"/>
      <c r="AB418" s="106"/>
      <c r="AC418" s="107">
        <f>SUM(X418:AB418)/5</f>
        <v>0</v>
      </c>
      <c r="AD418" s="108" t="str">
        <f>IF(AE418=0,"--",IF(AE418&lt;='[4]db fasce di rischio'!$B$4,'[4]db fasce di rischio'!$A$2,IF(AE418&lt;='[4]db fasce di rischio'!$D$4,'[4]db fasce di rischio'!$C$2,IF(AE418&lt;='[4]db fasce di rischio'!$F$4,'[4]db fasce di rischio'!$E$2,IF(AE418&lt;='[4]db fasce di rischio'!$H$4,'[4]db fasce di rischio'!$G$2,"")))))</f>
        <v>--</v>
      </c>
      <c r="AE418" s="109">
        <f t="shared" ref="AE418:AE432" si="134">W418*AC418</f>
        <v>0</v>
      </c>
      <c r="AF418" s="106"/>
      <c r="AG418" s="108" t="str">
        <f>IF(AH418=0,"--",IF(AH418&lt;='db fasce di rischio'!$B$4,'db fasce di rischio'!$A$2,IF(AH418&lt;='db fasce di rischio'!$D$4,'db fasce di rischio'!$C$2,IF(AH418&lt;='db fasce di rischio'!$F$4,'db fasce di rischio'!$E$2,IF(AH418&lt;='db fasce di rischio'!$H$4,'db fasce di rischio'!$G$2,"")))))</f>
        <v>--</v>
      </c>
      <c r="AH418" s="109">
        <f t="shared" ref="AH418:AH432" si="135">AF418*AE418</f>
        <v>0</v>
      </c>
      <c r="AI418" s="108" t="str">
        <f t="shared" ref="AI418:AI432" si="136">AG418</f>
        <v>--</v>
      </c>
      <c r="AJ418" s="28"/>
      <c r="AK418" s="28"/>
    </row>
    <row r="419" spans="1:37" ht="21" hidden="1" outlineLevel="1" x14ac:dyDescent="0.2">
      <c r="A419" s="161"/>
      <c r="B419" s="161"/>
      <c r="C419" s="24" t="s">
        <v>30</v>
      </c>
      <c r="D419" s="24" t="s">
        <v>30</v>
      </c>
      <c r="E419" s="24" t="s">
        <v>30</v>
      </c>
      <c r="F419" s="24" t="s">
        <v>30</v>
      </c>
      <c r="G419" s="152" t="str">
        <f t="shared" ref="G419:G432" si="137">AG419</f>
        <v>--</v>
      </c>
      <c r="H419" s="109">
        <f t="shared" ref="H419:H432" si="138">AH419</f>
        <v>0</v>
      </c>
      <c r="I419" s="25" t="s">
        <v>30</v>
      </c>
      <c r="J419" s="31" t="s">
        <v>30</v>
      </c>
      <c r="K419" s="82"/>
      <c r="L419" s="31"/>
      <c r="M419" s="24"/>
      <c r="N419" s="24"/>
      <c r="O419" s="24"/>
      <c r="P419" s="24"/>
      <c r="Q419" s="161"/>
      <c r="R419" s="105"/>
      <c r="S419" s="106"/>
      <c r="T419" s="106"/>
      <c r="U419" s="106"/>
      <c r="V419" s="105"/>
      <c r="W419" s="107">
        <f t="shared" ref="W419:W432" si="139">SUM(R419:V419)/5</f>
        <v>0</v>
      </c>
      <c r="X419" s="106"/>
      <c r="Y419" s="106"/>
      <c r="Z419" s="106"/>
      <c r="AA419" s="106"/>
      <c r="AB419" s="106"/>
      <c r="AC419" s="107">
        <f t="shared" ref="AC419:AC432" si="140">SUM(X419:AB419)/5</f>
        <v>0</v>
      </c>
      <c r="AD419" s="108" t="str">
        <f>IF(AE419=0,"--",IF(AE419&lt;='[4]db fasce di rischio'!$B$4,'[4]db fasce di rischio'!$A$2,IF(AE419&lt;='[4]db fasce di rischio'!$D$4,'[4]db fasce di rischio'!$C$2,IF(AE419&lt;='[4]db fasce di rischio'!$F$4,'[4]db fasce di rischio'!$E$2,IF(AE419&lt;='[4]db fasce di rischio'!$H$4,'[4]db fasce di rischio'!$G$2,"")))))</f>
        <v>--</v>
      </c>
      <c r="AE419" s="109">
        <f t="shared" si="134"/>
        <v>0</v>
      </c>
      <c r="AF419" s="106"/>
      <c r="AG419" s="108" t="str">
        <f>IF(AH419=0,"--",IF(AH419&lt;='db fasce di rischio'!$B$4,'db fasce di rischio'!$A$2,IF(AH419&lt;='db fasce di rischio'!$D$4,'db fasce di rischio'!$C$2,IF(AH419&lt;='db fasce di rischio'!$F$4,'db fasce di rischio'!$E$2,IF(AH419&lt;='db fasce di rischio'!$H$4,'db fasce di rischio'!$G$2,"")))))</f>
        <v>--</v>
      </c>
      <c r="AH419" s="109">
        <f t="shared" si="135"/>
        <v>0</v>
      </c>
      <c r="AI419" s="108" t="str">
        <f t="shared" si="136"/>
        <v>--</v>
      </c>
      <c r="AJ419" s="28"/>
      <c r="AK419" s="28"/>
    </row>
    <row r="420" spans="1:37" ht="21" hidden="1" outlineLevel="1" x14ac:dyDescent="0.2">
      <c r="A420" s="161"/>
      <c r="B420" s="161"/>
      <c r="C420" s="24" t="s">
        <v>30</v>
      </c>
      <c r="D420" s="24" t="s">
        <v>30</v>
      </c>
      <c r="E420" s="24" t="s">
        <v>30</v>
      </c>
      <c r="F420" s="24" t="s">
        <v>30</v>
      </c>
      <c r="G420" s="152" t="str">
        <f t="shared" si="137"/>
        <v>--</v>
      </c>
      <c r="H420" s="109">
        <f t="shared" si="138"/>
        <v>0</v>
      </c>
      <c r="I420" s="25" t="s">
        <v>30</v>
      </c>
      <c r="J420" s="31" t="s">
        <v>30</v>
      </c>
      <c r="K420" s="82"/>
      <c r="L420" s="31"/>
      <c r="M420" s="24"/>
      <c r="N420" s="24"/>
      <c r="O420" s="24"/>
      <c r="P420" s="24"/>
      <c r="Q420" s="161"/>
      <c r="R420" s="105"/>
      <c r="S420" s="106"/>
      <c r="T420" s="106"/>
      <c r="U420" s="106"/>
      <c r="V420" s="105"/>
      <c r="W420" s="107">
        <f t="shared" si="139"/>
        <v>0</v>
      </c>
      <c r="X420" s="106"/>
      <c r="Y420" s="106"/>
      <c r="Z420" s="106"/>
      <c r="AA420" s="106"/>
      <c r="AB420" s="106"/>
      <c r="AC420" s="107">
        <f t="shared" si="140"/>
        <v>0</v>
      </c>
      <c r="AD420" s="108" t="str">
        <f>IF(AE420=0,"--",IF(AE420&lt;='[4]db fasce di rischio'!$B$4,'[4]db fasce di rischio'!$A$2,IF(AE420&lt;='[4]db fasce di rischio'!$D$4,'[4]db fasce di rischio'!$C$2,IF(AE420&lt;='[4]db fasce di rischio'!$F$4,'[4]db fasce di rischio'!$E$2,IF(AE420&lt;='[4]db fasce di rischio'!$H$4,'[4]db fasce di rischio'!$G$2,"")))))</f>
        <v>--</v>
      </c>
      <c r="AE420" s="109">
        <f t="shared" si="134"/>
        <v>0</v>
      </c>
      <c r="AF420" s="106"/>
      <c r="AG420" s="108" t="str">
        <f>IF(AH420=0,"--",IF(AH420&lt;='db fasce di rischio'!$B$4,'db fasce di rischio'!$A$2,IF(AH420&lt;='db fasce di rischio'!$D$4,'db fasce di rischio'!$C$2,IF(AH420&lt;='db fasce di rischio'!$F$4,'db fasce di rischio'!$E$2,IF(AH420&lt;='db fasce di rischio'!$H$4,'db fasce di rischio'!$G$2,"")))))</f>
        <v>--</v>
      </c>
      <c r="AH420" s="109">
        <f t="shared" si="135"/>
        <v>0</v>
      </c>
      <c r="AI420" s="108" t="str">
        <f t="shared" si="136"/>
        <v>--</v>
      </c>
      <c r="AJ420" s="28"/>
      <c r="AK420" s="28"/>
    </row>
    <row r="421" spans="1:37" ht="21" hidden="1" outlineLevel="1" x14ac:dyDescent="0.2">
      <c r="A421" s="161"/>
      <c r="B421" s="161"/>
      <c r="C421" s="24" t="s">
        <v>30</v>
      </c>
      <c r="D421" s="24" t="s">
        <v>30</v>
      </c>
      <c r="E421" s="24" t="s">
        <v>30</v>
      </c>
      <c r="F421" s="24" t="s">
        <v>30</v>
      </c>
      <c r="G421" s="152" t="str">
        <f t="shared" si="137"/>
        <v>--</v>
      </c>
      <c r="H421" s="109">
        <f t="shared" si="138"/>
        <v>0</v>
      </c>
      <c r="I421" s="25" t="s">
        <v>30</v>
      </c>
      <c r="J421" s="31" t="s">
        <v>30</v>
      </c>
      <c r="K421" s="82"/>
      <c r="L421" s="31"/>
      <c r="M421" s="24"/>
      <c r="N421" s="24"/>
      <c r="O421" s="24"/>
      <c r="P421" s="24"/>
      <c r="Q421" s="161"/>
      <c r="R421" s="105"/>
      <c r="S421" s="106"/>
      <c r="T421" s="106"/>
      <c r="U421" s="106"/>
      <c r="V421" s="105"/>
      <c r="W421" s="107">
        <f t="shared" si="139"/>
        <v>0</v>
      </c>
      <c r="X421" s="106"/>
      <c r="Y421" s="106"/>
      <c r="Z421" s="106"/>
      <c r="AA421" s="106"/>
      <c r="AB421" s="106"/>
      <c r="AC421" s="107">
        <f t="shared" si="140"/>
        <v>0</v>
      </c>
      <c r="AD421" s="108" t="str">
        <f>IF(AE421=0,"--",IF(AE421&lt;='[4]db fasce di rischio'!$B$4,'[4]db fasce di rischio'!$A$2,IF(AE421&lt;='[4]db fasce di rischio'!$D$4,'[4]db fasce di rischio'!$C$2,IF(AE421&lt;='[4]db fasce di rischio'!$F$4,'[4]db fasce di rischio'!$E$2,IF(AE421&lt;='[4]db fasce di rischio'!$H$4,'[4]db fasce di rischio'!$G$2,"")))))</f>
        <v>--</v>
      </c>
      <c r="AE421" s="109">
        <f t="shared" si="134"/>
        <v>0</v>
      </c>
      <c r="AF421" s="106"/>
      <c r="AG421" s="108" t="str">
        <f>IF(AH421=0,"--",IF(AH421&lt;='db fasce di rischio'!$B$4,'db fasce di rischio'!$A$2,IF(AH421&lt;='db fasce di rischio'!$D$4,'db fasce di rischio'!$C$2,IF(AH421&lt;='db fasce di rischio'!$F$4,'db fasce di rischio'!$E$2,IF(AH421&lt;='db fasce di rischio'!$H$4,'db fasce di rischio'!$G$2,"")))))</f>
        <v>--</v>
      </c>
      <c r="AH421" s="109">
        <f t="shared" si="135"/>
        <v>0</v>
      </c>
      <c r="AI421" s="108" t="str">
        <f t="shared" si="136"/>
        <v>--</v>
      </c>
      <c r="AJ421" s="28"/>
      <c r="AK421" s="28"/>
    </row>
    <row r="422" spans="1:37" ht="21" hidden="1" outlineLevel="1" x14ac:dyDescent="0.2">
      <c r="A422" s="161"/>
      <c r="B422" s="161"/>
      <c r="C422" s="24" t="s">
        <v>30</v>
      </c>
      <c r="D422" s="24" t="s">
        <v>30</v>
      </c>
      <c r="E422" s="24" t="s">
        <v>30</v>
      </c>
      <c r="F422" s="24" t="s">
        <v>30</v>
      </c>
      <c r="G422" s="152" t="str">
        <f t="shared" si="137"/>
        <v>--</v>
      </c>
      <c r="H422" s="109">
        <f t="shared" si="138"/>
        <v>0</v>
      </c>
      <c r="I422" s="25" t="s">
        <v>30</v>
      </c>
      <c r="J422" s="31" t="s">
        <v>30</v>
      </c>
      <c r="K422" s="82"/>
      <c r="L422" s="31"/>
      <c r="M422" s="24"/>
      <c r="N422" s="24"/>
      <c r="O422" s="24"/>
      <c r="P422" s="24"/>
      <c r="Q422" s="161"/>
      <c r="R422" s="105"/>
      <c r="S422" s="106"/>
      <c r="T422" s="106"/>
      <c r="U422" s="106"/>
      <c r="V422" s="105"/>
      <c r="W422" s="107">
        <f t="shared" si="139"/>
        <v>0</v>
      </c>
      <c r="X422" s="106"/>
      <c r="Y422" s="106"/>
      <c r="Z422" s="106"/>
      <c r="AA422" s="106"/>
      <c r="AB422" s="106"/>
      <c r="AC422" s="107">
        <f t="shared" si="140"/>
        <v>0</v>
      </c>
      <c r="AD422" s="108" t="str">
        <f>IF(AE422=0,"--",IF(AE422&lt;='[4]db fasce di rischio'!$B$4,'[4]db fasce di rischio'!$A$2,IF(AE422&lt;='[4]db fasce di rischio'!$D$4,'[4]db fasce di rischio'!$C$2,IF(AE422&lt;='[4]db fasce di rischio'!$F$4,'[4]db fasce di rischio'!$E$2,IF(AE422&lt;='[4]db fasce di rischio'!$H$4,'[4]db fasce di rischio'!$G$2,"")))))</f>
        <v>--</v>
      </c>
      <c r="AE422" s="109">
        <f t="shared" si="134"/>
        <v>0</v>
      </c>
      <c r="AF422" s="106"/>
      <c r="AG422" s="108" t="str">
        <f>IF(AH422=0,"--",IF(AH422&lt;='db fasce di rischio'!$B$4,'db fasce di rischio'!$A$2,IF(AH422&lt;='db fasce di rischio'!$D$4,'db fasce di rischio'!$C$2,IF(AH422&lt;='db fasce di rischio'!$F$4,'db fasce di rischio'!$E$2,IF(AH422&lt;='db fasce di rischio'!$H$4,'db fasce di rischio'!$G$2,"")))))</f>
        <v>--</v>
      </c>
      <c r="AH422" s="109">
        <f t="shared" si="135"/>
        <v>0</v>
      </c>
      <c r="AI422" s="108" t="str">
        <f t="shared" si="136"/>
        <v>--</v>
      </c>
      <c r="AJ422" s="28"/>
      <c r="AK422" s="28"/>
    </row>
    <row r="423" spans="1:37" ht="21" hidden="1" outlineLevel="1" x14ac:dyDescent="0.2">
      <c r="A423" s="161"/>
      <c r="B423" s="161"/>
      <c r="C423" s="24" t="s">
        <v>30</v>
      </c>
      <c r="D423" s="24" t="s">
        <v>30</v>
      </c>
      <c r="E423" s="24" t="s">
        <v>30</v>
      </c>
      <c r="F423" s="24" t="s">
        <v>30</v>
      </c>
      <c r="G423" s="152" t="str">
        <f t="shared" si="137"/>
        <v>--</v>
      </c>
      <c r="H423" s="109">
        <f t="shared" si="138"/>
        <v>0</v>
      </c>
      <c r="I423" s="25" t="s">
        <v>30</v>
      </c>
      <c r="J423" s="31" t="s">
        <v>30</v>
      </c>
      <c r="K423" s="82"/>
      <c r="L423" s="31"/>
      <c r="M423" s="24"/>
      <c r="N423" s="24"/>
      <c r="O423" s="24"/>
      <c r="P423" s="24"/>
      <c r="Q423" s="161"/>
      <c r="R423" s="105"/>
      <c r="S423" s="106"/>
      <c r="T423" s="106"/>
      <c r="U423" s="106"/>
      <c r="V423" s="105"/>
      <c r="W423" s="107">
        <f t="shared" si="139"/>
        <v>0</v>
      </c>
      <c r="X423" s="106"/>
      <c r="Y423" s="106"/>
      <c r="Z423" s="106"/>
      <c r="AA423" s="106"/>
      <c r="AB423" s="106"/>
      <c r="AC423" s="107">
        <f t="shared" si="140"/>
        <v>0</v>
      </c>
      <c r="AD423" s="108" t="str">
        <f>IF(AE423=0,"--",IF(AE423&lt;='[4]db fasce di rischio'!$B$4,'[4]db fasce di rischio'!$A$2,IF(AE423&lt;='[4]db fasce di rischio'!$D$4,'[4]db fasce di rischio'!$C$2,IF(AE423&lt;='[4]db fasce di rischio'!$F$4,'[4]db fasce di rischio'!$E$2,IF(AE423&lt;='[4]db fasce di rischio'!$H$4,'[4]db fasce di rischio'!$G$2,"")))))</f>
        <v>--</v>
      </c>
      <c r="AE423" s="109">
        <f t="shared" si="134"/>
        <v>0</v>
      </c>
      <c r="AF423" s="106"/>
      <c r="AG423" s="108" t="str">
        <f>IF(AH423=0,"--",IF(AH423&lt;='db fasce di rischio'!$B$4,'db fasce di rischio'!$A$2,IF(AH423&lt;='db fasce di rischio'!$D$4,'db fasce di rischio'!$C$2,IF(AH423&lt;='db fasce di rischio'!$F$4,'db fasce di rischio'!$E$2,IF(AH423&lt;='db fasce di rischio'!$H$4,'db fasce di rischio'!$G$2,"")))))</f>
        <v>--</v>
      </c>
      <c r="AH423" s="109">
        <f t="shared" si="135"/>
        <v>0</v>
      </c>
      <c r="AI423" s="108" t="str">
        <f t="shared" si="136"/>
        <v>--</v>
      </c>
      <c r="AJ423" s="28"/>
      <c r="AK423" s="28"/>
    </row>
    <row r="424" spans="1:37" ht="21" hidden="1" outlineLevel="1" x14ac:dyDescent="0.2">
      <c r="A424" s="161"/>
      <c r="B424" s="161"/>
      <c r="C424" s="24" t="s">
        <v>30</v>
      </c>
      <c r="D424" s="24" t="s">
        <v>30</v>
      </c>
      <c r="E424" s="24" t="s">
        <v>30</v>
      </c>
      <c r="F424" s="24" t="s">
        <v>30</v>
      </c>
      <c r="G424" s="152" t="str">
        <f t="shared" si="137"/>
        <v>--</v>
      </c>
      <c r="H424" s="109">
        <f t="shared" si="138"/>
        <v>0</v>
      </c>
      <c r="I424" s="25" t="s">
        <v>30</v>
      </c>
      <c r="J424" s="31" t="s">
        <v>30</v>
      </c>
      <c r="K424" s="82"/>
      <c r="L424" s="31"/>
      <c r="M424" s="24"/>
      <c r="N424" s="24"/>
      <c r="O424" s="24"/>
      <c r="P424" s="24"/>
      <c r="Q424" s="161"/>
      <c r="R424" s="105"/>
      <c r="S424" s="106"/>
      <c r="T424" s="106"/>
      <c r="U424" s="106"/>
      <c r="V424" s="105"/>
      <c r="W424" s="107">
        <f t="shared" si="139"/>
        <v>0</v>
      </c>
      <c r="X424" s="106"/>
      <c r="Y424" s="106"/>
      <c r="Z424" s="106"/>
      <c r="AA424" s="106"/>
      <c r="AB424" s="106"/>
      <c r="AC424" s="107">
        <f t="shared" si="140"/>
        <v>0</v>
      </c>
      <c r="AD424" s="108" t="str">
        <f>IF(AE424=0,"--",IF(AE424&lt;='[4]db fasce di rischio'!$B$4,'[4]db fasce di rischio'!$A$2,IF(AE424&lt;='[4]db fasce di rischio'!$D$4,'[4]db fasce di rischio'!$C$2,IF(AE424&lt;='[4]db fasce di rischio'!$F$4,'[4]db fasce di rischio'!$E$2,IF(AE424&lt;='[4]db fasce di rischio'!$H$4,'[4]db fasce di rischio'!$G$2,"")))))</f>
        <v>--</v>
      </c>
      <c r="AE424" s="109">
        <f t="shared" si="134"/>
        <v>0</v>
      </c>
      <c r="AF424" s="106"/>
      <c r="AG424" s="108" t="str">
        <f>IF(AH424=0,"--",IF(AH424&lt;='db fasce di rischio'!$B$4,'db fasce di rischio'!$A$2,IF(AH424&lt;='db fasce di rischio'!$D$4,'db fasce di rischio'!$C$2,IF(AH424&lt;='db fasce di rischio'!$F$4,'db fasce di rischio'!$E$2,IF(AH424&lt;='db fasce di rischio'!$H$4,'db fasce di rischio'!$G$2,"")))))</f>
        <v>--</v>
      </c>
      <c r="AH424" s="109">
        <f t="shared" si="135"/>
        <v>0</v>
      </c>
      <c r="AI424" s="108" t="str">
        <f t="shared" si="136"/>
        <v>--</v>
      </c>
      <c r="AJ424" s="28"/>
      <c r="AK424" s="28"/>
    </row>
    <row r="425" spans="1:37" ht="21" hidden="1" outlineLevel="1" x14ac:dyDescent="0.2">
      <c r="A425" s="161"/>
      <c r="B425" s="161"/>
      <c r="C425" s="24" t="s">
        <v>30</v>
      </c>
      <c r="D425" s="24" t="s">
        <v>30</v>
      </c>
      <c r="E425" s="24" t="s">
        <v>30</v>
      </c>
      <c r="F425" s="24" t="s">
        <v>30</v>
      </c>
      <c r="G425" s="152" t="str">
        <f t="shared" si="137"/>
        <v>--</v>
      </c>
      <c r="H425" s="109">
        <f t="shared" si="138"/>
        <v>0</v>
      </c>
      <c r="I425" s="25" t="s">
        <v>30</v>
      </c>
      <c r="J425" s="31" t="s">
        <v>30</v>
      </c>
      <c r="K425" s="82"/>
      <c r="L425" s="31"/>
      <c r="M425" s="24"/>
      <c r="N425" s="24"/>
      <c r="O425" s="24"/>
      <c r="P425" s="24"/>
      <c r="Q425" s="161"/>
      <c r="R425" s="105"/>
      <c r="S425" s="106"/>
      <c r="T425" s="106"/>
      <c r="U425" s="106"/>
      <c r="V425" s="105"/>
      <c r="W425" s="107">
        <f t="shared" si="139"/>
        <v>0</v>
      </c>
      <c r="X425" s="106"/>
      <c r="Y425" s="106"/>
      <c r="Z425" s="106"/>
      <c r="AA425" s="106"/>
      <c r="AB425" s="106"/>
      <c r="AC425" s="107">
        <f t="shared" si="140"/>
        <v>0</v>
      </c>
      <c r="AD425" s="108" t="str">
        <f>IF(AE425=0,"--",IF(AE425&lt;='[4]db fasce di rischio'!$B$4,'[4]db fasce di rischio'!$A$2,IF(AE425&lt;='[4]db fasce di rischio'!$D$4,'[4]db fasce di rischio'!$C$2,IF(AE425&lt;='[4]db fasce di rischio'!$F$4,'[4]db fasce di rischio'!$E$2,IF(AE425&lt;='[4]db fasce di rischio'!$H$4,'[4]db fasce di rischio'!$G$2,"")))))</f>
        <v>--</v>
      </c>
      <c r="AE425" s="109">
        <f t="shared" si="134"/>
        <v>0</v>
      </c>
      <c r="AF425" s="106"/>
      <c r="AG425" s="108" t="str">
        <f>IF(AH425=0,"--",IF(AH425&lt;='db fasce di rischio'!$B$4,'db fasce di rischio'!$A$2,IF(AH425&lt;='db fasce di rischio'!$D$4,'db fasce di rischio'!$C$2,IF(AH425&lt;='db fasce di rischio'!$F$4,'db fasce di rischio'!$E$2,IF(AH425&lt;='db fasce di rischio'!$H$4,'db fasce di rischio'!$G$2,"")))))</f>
        <v>--</v>
      </c>
      <c r="AH425" s="109">
        <f t="shared" si="135"/>
        <v>0</v>
      </c>
      <c r="AI425" s="108" t="str">
        <f t="shared" si="136"/>
        <v>--</v>
      </c>
      <c r="AJ425" s="28"/>
      <c r="AK425" s="28"/>
    </row>
    <row r="426" spans="1:37" ht="21" hidden="1" outlineLevel="1" x14ac:dyDescent="0.2">
      <c r="A426" s="161"/>
      <c r="B426" s="161"/>
      <c r="C426" s="24" t="s">
        <v>30</v>
      </c>
      <c r="D426" s="24" t="s">
        <v>30</v>
      </c>
      <c r="E426" s="24" t="s">
        <v>30</v>
      </c>
      <c r="F426" s="24" t="s">
        <v>30</v>
      </c>
      <c r="G426" s="152" t="str">
        <f t="shared" si="137"/>
        <v>--</v>
      </c>
      <c r="H426" s="109">
        <f t="shared" si="138"/>
        <v>0</v>
      </c>
      <c r="I426" s="25" t="s">
        <v>30</v>
      </c>
      <c r="J426" s="31" t="s">
        <v>30</v>
      </c>
      <c r="K426" s="83"/>
      <c r="L426" s="31"/>
      <c r="M426" s="24"/>
      <c r="N426" s="24"/>
      <c r="O426" s="24"/>
      <c r="P426" s="24"/>
      <c r="Q426" s="161"/>
      <c r="R426" s="105"/>
      <c r="S426" s="106"/>
      <c r="T426" s="106"/>
      <c r="U426" s="106"/>
      <c r="V426" s="105"/>
      <c r="W426" s="107">
        <f t="shared" si="139"/>
        <v>0</v>
      </c>
      <c r="X426" s="106"/>
      <c r="Y426" s="106"/>
      <c r="Z426" s="106"/>
      <c r="AA426" s="106"/>
      <c r="AB426" s="106"/>
      <c r="AC426" s="107">
        <f t="shared" si="140"/>
        <v>0</v>
      </c>
      <c r="AD426" s="108" t="str">
        <f>IF(AE426=0,"--",IF(AE426&lt;='[4]db fasce di rischio'!$B$4,'[4]db fasce di rischio'!$A$2,IF(AE426&lt;='[4]db fasce di rischio'!$D$4,'[4]db fasce di rischio'!$C$2,IF(AE426&lt;='[4]db fasce di rischio'!$F$4,'[4]db fasce di rischio'!$E$2,IF(AE426&lt;='[4]db fasce di rischio'!$H$4,'[4]db fasce di rischio'!$G$2,"")))))</f>
        <v>--</v>
      </c>
      <c r="AE426" s="109">
        <f t="shared" si="134"/>
        <v>0</v>
      </c>
      <c r="AF426" s="106"/>
      <c r="AG426" s="108" t="str">
        <f>IF(AH426=0,"--",IF(AH426&lt;='db fasce di rischio'!$B$4,'db fasce di rischio'!$A$2,IF(AH426&lt;='db fasce di rischio'!$D$4,'db fasce di rischio'!$C$2,IF(AH426&lt;='db fasce di rischio'!$F$4,'db fasce di rischio'!$E$2,IF(AH426&lt;='db fasce di rischio'!$H$4,'db fasce di rischio'!$G$2,"")))))</f>
        <v>--</v>
      </c>
      <c r="AH426" s="109">
        <f t="shared" si="135"/>
        <v>0</v>
      </c>
      <c r="AI426" s="108" t="str">
        <f t="shared" si="136"/>
        <v>--</v>
      </c>
      <c r="AJ426" s="28"/>
      <c r="AK426" s="28"/>
    </row>
    <row r="427" spans="1:37" ht="21" hidden="1" outlineLevel="1" x14ac:dyDescent="0.2">
      <c r="A427" s="161"/>
      <c r="B427" s="161"/>
      <c r="C427" s="24" t="s">
        <v>30</v>
      </c>
      <c r="D427" s="24" t="s">
        <v>30</v>
      </c>
      <c r="E427" s="24" t="s">
        <v>30</v>
      </c>
      <c r="F427" s="24" t="s">
        <v>30</v>
      </c>
      <c r="G427" s="152" t="str">
        <f t="shared" si="137"/>
        <v>--</v>
      </c>
      <c r="H427" s="109">
        <f t="shared" si="138"/>
        <v>0</v>
      </c>
      <c r="I427" s="25" t="s">
        <v>30</v>
      </c>
      <c r="J427" s="31" t="s">
        <v>30</v>
      </c>
      <c r="K427" s="83"/>
      <c r="L427" s="31"/>
      <c r="M427" s="24"/>
      <c r="N427" s="24"/>
      <c r="O427" s="24"/>
      <c r="P427" s="24"/>
      <c r="Q427" s="161"/>
      <c r="R427" s="105"/>
      <c r="S427" s="106"/>
      <c r="T427" s="106"/>
      <c r="U427" s="106"/>
      <c r="V427" s="105"/>
      <c r="W427" s="107">
        <f t="shared" si="139"/>
        <v>0</v>
      </c>
      <c r="X427" s="106"/>
      <c r="Y427" s="106"/>
      <c r="Z427" s="106"/>
      <c r="AA427" s="106"/>
      <c r="AB427" s="106"/>
      <c r="AC427" s="107">
        <f t="shared" si="140"/>
        <v>0</v>
      </c>
      <c r="AD427" s="108" t="str">
        <f>IF(AE427=0,"--",IF(AE427&lt;='[4]db fasce di rischio'!$B$4,'[4]db fasce di rischio'!$A$2,IF(AE427&lt;='[4]db fasce di rischio'!$D$4,'[4]db fasce di rischio'!$C$2,IF(AE427&lt;='[4]db fasce di rischio'!$F$4,'[4]db fasce di rischio'!$E$2,IF(AE427&lt;='[4]db fasce di rischio'!$H$4,'[4]db fasce di rischio'!$G$2,"")))))</f>
        <v>--</v>
      </c>
      <c r="AE427" s="109">
        <f t="shared" si="134"/>
        <v>0</v>
      </c>
      <c r="AF427" s="106"/>
      <c r="AG427" s="108" t="str">
        <f>IF(AH427=0,"--",IF(AH427&lt;='db fasce di rischio'!$B$4,'db fasce di rischio'!$A$2,IF(AH427&lt;='db fasce di rischio'!$D$4,'db fasce di rischio'!$C$2,IF(AH427&lt;='db fasce di rischio'!$F$4,'db fasce di rischio'!$E$2,IF(AH427&lt;='db fasce di rischio'!$H$4,'db fasce di rischio'!$G$2,"")))))</f>
        <v>--</v>
      </c>
      <c r="AH427" s="109">
        <f t="shared" si="135"/>
        <v>0</v>
      </c>
      <c r="AI427" s="108" t="str">
        <f t="shared" si="136"/>
        <v>--</v>
      </c>
      <c r="AJ427" s="28"/>
      <c r="AK427" s="28"/>
    </row>
    <row r="428" spans="1:37" ht="21" hidden="1" outlineLevel="1" x14ac:dyDescent="0.2">
      <c r="A428" s="161"/>
      <c r="B428" s="161"/>
      <c r="C428" s="24" t="s">
        <v>30</v>
      </c>
      <c r="D428" s="24" t="s">
        <v>30</v>
      </c>
      <c r="E428" s="24" t="s">
        <v>30</v>
      </c>
      <c r="F428" s="24" t="s">
        <v>30</v>
      </c>
      <c r="G428" s="152" t="str">
        <f t="shared" si="137"/>
        <v>--</v>
      </c>
      <c r="H428" s="109">
        <f t="shared" si="138"/>
        <v>0</v>
      </c>
      <c r="I428" s="25" t="s">
        <v>30</v>
      </c>
      <c r="J428" s="31" t="s">
        <v>30</v>
      </c>
      <c r="K428" s="83"/>
      <c r="L428" s="31"/>
      <c r="M428" s="24"/>
      <c r="N428" s="24"/>
      <c r="O428" s="24"/>
      <c r="P428" s="24"/>
      <c r="Q428" s="161"/>
      <c r="R428" s="105"/>
      <c r="S428" s="106"/>
      <c r="T428" s="106"/>
      <c r="U428" s="106"/>
      <c r="V428" s="105"/>
      <c r="W428" s="107">
        <f t="shared" si="139"/>
        <v>0</v>
      </c>
      <c r="X428" s="106"/>
      <c r="Y428" s="106"/>
      <c r="Z428" s="106"/>
      <c r="AA428" s="106"/>
      <c r="AB428" s="106"/>
      <c r="AC428" s="107">
        <f t="shared" si="140"/>
        <v>0</v>
      </c>
      <c r="AD428" s="108" t="str">
        <f>IF(AE428=0,"--",IF(AE428&lt;='[4]db fasce di rischio'!$B$4,'[4]db fasce di rischio'!$A$2,IF(AE428&lt;='[4]db fasce di rischio'!$D$4,'[4]db fasce di rischio'!$C$2,IF(AE428&lt;='[4]db fasce di rischio'!$F$4,'[4]db fasce di rischio'!$E$2,IF(AE428&lt;='[4]db fasce di rischio'!$H$4,'[4]db fasce di rischio'!$G$2,"")))))</f>
        <v>--</v>
      </c>
      <c r="AE428" s="109">
        <f t="shared" si="134"/>
        <v>0</v>
      </c>
      <c r="AF428" s="106"/>
      <c r="AG428" s="108" t="str">
        <f>IF(AH428=0,"--",IF(AH428&lt;='db fasce di rischio'!$B$4,'db fasce di rischio'!$A$2,IF(AH428&lt;='db fasce di rischio'!$D$4,'db fasce di rischio'!$C$2,IF(AH428&lt;='db fasce di rischio'!$F$4,'db fasce di rischio'!$E$2,IF(AH428&lt;='db fasce di rischio'!$H$4,'db fasce di rischio'!$G$2,"")))))</f>
        <v>--</v>
      </c>
      <c r="AH428" s="109">
        <f t="shared" si="135"/>
        <v>0</v>
      </c>
      <c r="AI428" s="108" t="str">
        <f t="shared" si="136"/>
        <v>--</v>
      </c>
      <c r="AJ428" s="28"/>
      <c r="AK428" s="28"/>
    </row>
    <row r="429" spans="1:37" ht="21" hidden="1" outlineLevel="1" x14ac:dyDescent="0.2">
      <c r="A429" s="161"/>
      <c r="B429" s="161"/>
      <c r="C429" s="24" t="s">
        <v>30</v>
      </c>
      <c r="D429" s="24" t="s">
        <v>30</v>
      </c>
      <c r="E429" s="24" t="s">
        <v>30</v>
      </c>
      <c r="F429" s="24" t="s">
        <v>30</v>
      </c>
      <c r="G429" s="152" t="str">
        <f t="shared" si="137"/>
        <v>--</v>
      </c>
      <c r="H429" s="109">
        <f t="shared" si="138"/>
        <v>0</v>
      </c>
      <c r="I429" s="25" t="s">
        <v>30</v>
      </c>
      <c r="J429" s="31" t="s">
        <v>30</v>
      </c>
      <c r="K429" s="83"/>
      <c r="L429" s="31"/>
      <c r="M429" s="24"/>
      <c r="N429" s="24"/>
      <c r="O429" s="24"/>
      <c r="P429" s="24"/>
      <c r="Q429" s="161"/>
      <c r="R429" s="105"/>
      <c r="S429" s="106"/>
      <c r="T429" s="106"/>
      <c r="U429" s="106"/>
      <c r="V429" s="105"/>
      <c r="W429" s="107">
        <f t="shared" si="139"/>
        <v>0</v>
      </c>
      <c r="X429" s="106"/>
      <c r="Y429" s="106"/>
      <c r="Z429" s="106"/>
      <c r="AA429" s="106"/>
      <c r="AB429" s="106"/>
      <c r="AC429" s="107">
        <f t="shared" si="140"/>
        <v>0</v>
      </c>
      <c r="AD429" s="108" t="str">
        <f>IF(AE429=0,"--",IF(AE429&lt;='[4]db fasce di rischio'!$B$4,'[4]db fasce di rischio'!$A$2,IF(AE429&lt;='[4]db fasce di rischio'!$D$4,'[4]db fasce di rischio'!$C$2,IF(AE429&lt;='[4]db fasce di rischio'!$F$4,'[4]db fasce di rischio'!$E$2,IF(AE429&lt;='[4]db fasce di rischio'!$H$4,'[4]db fasce di rischio'!$G$2,"")))))</f>
        <v>--</v>
      </c>
      <c r="AE429" s="109">
        <f t="shared" si="134"/>
        <v>0</v>
      </c>
      <c r="AF429" s="106"/>
      <c r="AG429" s="108" t="str">
        <f>IF(AH429=0,"--",IF(AH429&lt;='db fasce di rischio'!$B$4,'db fasce di rischio'!$A$2,IF(AH429&lt;='db fasce di rischio'!$D$4,'db fasce di rischio'!$C$2,IF(AH429&lt;='db fasce di rischio'!$F$4,'db fasce di rischio'!$E$2,IF(AH429&lt;='db fasce di rischio'!$H$4,'db fasce di rischio'!$G$2,"")))))</f>
        <v>--</v>
      </c>
      <c r="AH429" s="109">
        <f t="shared" si="135"/>
        <v>0</v>
      </c>
      <c r="AI429" s="108" t="str">
        <f t="shared" si="136"/>
        <v>--</v>
      </c>
      <c r="AJ429" s="28"/>
      <c r="AK429" s="28"/>
    </row>
    <row r="430" spans="1:37" ht="21" hidden="1" outlineLevel="1" x14ac:dyDescent="0.2">
      <c r="A430" s="161"/>
      <c r="B430" s="161"/>
      <c r="C430" s="24" t="s">
        <v>30</v>
      </c>
      <c r="D430" s="24" t="s">
        <v>30</v>
      </c>
      <c r="E430" s="24" t="s">
        <v>30</v>
      </c>
      <c r="F430" s="24" t="s">
        <v>30</v>
      </c>
      <c r="G430" s="152" t="str">
        <f t="shared" si="137"/>
        <v>--</v>
      </c>
      <c r="H430" s="109">
        <f t="shared" si="138"/>
        <v>0</v>
      </c>
      <c r="I430" s="25" t="s">
        <v>30</v>
      </c>
      <c r="J430" s="31" t="s">
        <v>30</v>
      </c>
      <c r="K430" s="82"/>
      <c r="L430" s="31"/>
      <c r="M430" s="24"/>
      <c r="N430" s="24"/>
      <c r="O430" s="24"/>
      <c r="P430" s="24"/>
      <c r="Q430" s="161"/>
      <c r="R430" s="105"/>
      <c r="S430" s="106"/>
      <c r="T430" s="106"/>
      <c r="U430" s="106"/>
      <c r="V430" s="105"/>
      <c r="W430" s="107">
        <f t="shared" si="139"/>
        <v>0</v>
      </c>
      <c r="X430" s="106"/>
      <c r="Y430" s="106"/>
      <c r="Z430" s="106"/>
      <c r="AA430" s="106"/>
      <c r="AB430" s="106"/>
      <c r="AC430" s="107">
        <f t="shared" si="140"/>
        <v>0</v>
      </c>
      <c r="AD430" s="108" t="str">
        <f>IF(AE430=0,"--",IF(AE430&lt;='[4]db fasce di rischio'!$B$4,'[4]db fasce di rischio'!$A$2,IF(AE430&lt;='[4]db fasce di rischio'!$D$4,'[4]db fasce di rischio'!$C$2,IF(AE430&lt;='[4]db fasce di rischio'!$F$4,'[4]db fasce di rischio'!$E$2,IF(AE430&lt;='[4]db fasce di rischio'!$H$4,'[4]db fasce di rischio'!$G$2,"")))))</f>
        <v>--</v>
      </c>
      <c r="AE430" s="109">
        <f t="shared" si="134"/>
        <v>0</v>
      </c>
      <c r="AF430" s="106"/>
      <c r="AG430" s="108" t="str">
        <f>IF(AH430=0,"--",IF(AH430&lt;='db fasce di rischio'!$B$4,'db fasce di rischio'!$A$2,IF(AH430&lt;='db fasce di rischio'!$D$4,'db fasce di rischio'!$C$2,IF(AH430&lt;='db fasce di rischio'!$F$4,'db fasce di rischio'!$E$2,IF(AH430&lt;='db fasce di rischio'!$H$4,'db fasce di rischio'!$G$2,"")))))</f>
        <v>--</v>
      </c>
      <c r="AH430" s="109">
        <f t="shared" si="135"/>
        <v>0</v>
      </c>
      <c r="AI430" s="108" t="str">
        <f t="shared" si="136"/>
        <v>--</v>
      </c>
      <c r="AJ430" s="28"/>
      <c r="AK430" s="28"/>
    </row>
    <row r="431" spans="1:37" ht="21" hidden="1" outlineLevel="1" x14ac:dyDescent="0.2">
      <c r="A431" s="161"/>
      <c r="B431" s="161"/>
      <c r="C431" s="24" t="s">
        <v>30</v>
      </c>
      <c r="D431" s="24" t="s">
        <v>30</v>
      </c>
      <c r="E431" s="24" t="s">
        <v>30</v>
      </c>
      <c r="F431" s="24" t="s">
        <v>30</v>
      </c>
      <c r="G431" s="152" t="str">
        <f t="shared" si="137"/>
        <v>--</v>
      </c>
      <c r="H431" s="109">
        <f t="shared" si="138"/>
        <v>0</v>
      </c>
      <c r="I431" s="25" t="s">
        <v>30</v>
      </c>
      <c r="J431" s="31" t="s">
        <v>30</v>
      </c>
      <c r="K431" s="82"/>
      <c r="L431" s="31"/>
      <c r="M431" s="24"/>
      <c r="N431" s="24"/>
      <c r="O431" s="24"/>
      <c r="P431" s="26"/>
      <c r="Q431" s="161"/>
      <c r="R431" s="105"/>
      <c r="S431" s="106"/>
      <c r="T431" s="106"/>
      <c r="U431" s="106"/>
      <c r="V431" s="105"/>
      <c r="W431" s="107">
        <f t="shared" si="139"/>
        <v>0</v>
      </c>
      <c r="X431" s="106"/>
      <c r="Y431" s="106"/>
      <c r="Z431" s="106"/>
      <c r="AA431" s="106"/>
      <c r="AB431" s="106"/>
      <c r="AC431" s="107">
        <f t="shared" si="140"/>
        <v>0</v>
      </c>
      <c r="AD431" s="108" t="str">
        <f>IF(AE431=0,"--",IF(AE431&lt;='[4]db fasce di rischio'!$B$4,'[4]db fasce di rischio'!$A$2,IF(AE431&lt;='[4]db fasce di rischio'!$D$4,'[4]db fasce di rischio'!$C$2,IF(AE431&lt;='[4]db fasce di rischio'!$F$4,'[4]db fasce di rischio'!$E$2,IF(AE431&lt;='[4]db fasce di rischio'!$H$4,'[4]db fasce di rischio'!$G$2,"")))))</f>
        <v>--</v>
      </c>
      <c r="AE431" s="109">
        <f t="shared" si="134"/>
        <v>0</v>
      </c>
      <c r="AF431" s="106"/>
      <c r="AG431" s="108" t="str">
        <f>IF(AH431=0,"--",IF(AH431&lt;='db fasce di rischio'!$B$4,'db fasce di rischio'!$A$2,IF(AH431&lt;='db fasce di rischio'!$D$4,'db fasce di rischio'!$C$2,IF(AH431&lt;='db fasce di rischio'!$F$4,'db fasce di rischio'!$E$2,IF(AH431&lt;='db fasce di rischio'!$H$4,'db fasce di rischio'!$G$2,"")))))</f>
        <v>--</v>
      </c>
      <c r="AH431" s="109">
        <f t="shared" si="135"/>
        <v>0</v>
      </c>
      <c r="AI431" s="108" t="str">
        <f t="shared" si="136"/>
        <v>--</v>
      </c>
      <c r="AJ431" s="28"/>
      <c r="AK431" s="28"/>
    </row>
    <row r="432" spans="1:37" ht="21" hidden="1" outlineLevel="1" x14ac:dyDescent="0.2">
      <c r="A432" s="161"/>
      <c r="B432" s="161"/>
      <c r="C432" s="24" t="s">
        <v>30</v>
      </c>
      <c r="D432" s="24" t="s">
        <v>30</v>
      </c>
      <c r="E432" s="24" t="s">
        <v>30</v>
      </c>
      <c r="F432" s="24" t="s">
        <v>30</v>
      </c>
      <c r="G432" s="152" t="str">
        <f t="shared" si="137"/>
        <v>--</v>
      </c>
      <c r="H432" s="109">
        <f t="shared" si="138"/>
        <v>0</v>
      </c>
      <c r="I432" s="25" t="s">
        <v>30</v>
      </c>
      <c r="J432" s="31" t="s">
        <v>30</v>
      </c>
      <c r="K432" s="82"/>
      <c r="L432" s="31"/>
      <c r="M432" s="24"/>
      <c r="N432" s="24"/>
      <c r="O432" s="24"/>
      <c r="P432" s="27"/>
      <c r="Q432" s="161"/>
      <c r="R432" s="105"/>
      <c r="S432" s="106"/>
      <c r="T432" s="106"/>
      <c r="U432" s="106"/>
      <c r="V432" s="105"/>
      <c r="W432" s="107">
        <f t="shared" si="139"/>
        <v>0</v>
      </c>
      <c r="X432" s="106"/>
      <c r="Y432" s="106"/>
      <c r="Z432" s="106"/>
      <c r="AA432" s="106"/>
      <c r="AB432" s="106"/>
      <c r="AC432" s="107">
        <f t="shared" si="140"/>
        <v>0</v>
      </c>
      <c r="AD432" s="108" t="str">
        <f>IF(AE432=0,"--",IF(AE432&lt;='[4]db fasce di rischio'!$B$4,'[4]db fasce di rischio'!$A$2,IF(AE432&lt;='[4]db fasce di rischio'!$D$4,'[4]db fasce di rischio'!$C$2,IF(AE432&lt;='[4]db fasce di rischio'!$F$4,'[4]db fasce di rischio'!$E$2,IF(AE432&lt;='[4]db fasce di rischio'!$H$4,'[4]db fasce di rischio'!$G$2,"")))))</f>
        <v>--</v>
      </c>
      <c r="AE432" s="109">
        <f t="shared" si="134"/>
        <v>0</v>
      </c>
      <c r="AF432" s="106"/>
      <c r="AG432" s="108" t="str">
        <f>IF(AH432=0,"--",IF(AH432&lt;='db fasce di rischio'!$B$4,'db fasce di rischio'!$A$2,IF(AH432&lt;='db fasce di rischio'!$D$4,'db fasce di rischio'!$C$2,IF(AH432&lt;='db fasce di rischio'!$F$4,'db fasce di rischio'!$E$2,IF(AH432&lt;='db fasce di rischio'!$H$4,'db fasce di rischio'!$G$2,"")))))</f>
        <v>--</v>
      </c>
      <c r="AH432" s="109">
        <f t="shared" si="135"/>
        <v>0</v>
      </c>
      <c r="AI432" s="108" t="str">
        <f t="shared" si="136"/>
        <v>--</v>
      </c>
      <c r="AJ432" s="28"/>
      <c r="AK432" s="28"/>
    </row>
    <row r="433" spans="1:37" ht="21" collapsed="1" x14ac:dyDescent="0.2">
      <c r="A433" s="160"/>
      <c r="B433" s="160"/>
      <c r="C433" s="87"/>
      <c r="D433" s="87"/>
      <c r="E433" s="87"/>
      <c r="F433" s="87"/>
      <c r="G433" s="87"/>
      <c r="H433" s="87"/>
      <c r="I433" s="87"/>
      <c r="J433" s="87"/>
      <c r="K433" s="168"/>
      <c r="L433" s="87"/>
      <c r="M433" s="87"/>
      <c r="N433" s="87"/>
      <c r="O433" s="87"/>
      <c r="P433" s="87"/>
      <c r="Q433" s="160"/>
      <c r="R433" s="28"/>
      <c r="S433" s="28"/>
      <c r="T433" s="28"/>
      <c r="U433" s="28"/>
      <c r="V433" s="28"/>
      <c r="W433" s="28"/>
      <c r="X433" s="28"/>
      <c r="Y433" s="28"/>
      <c r="Z433" s="28"/>
      <c r="AA433" s="28"/>
      <c r="AB433" s="28"/>
      <c r="AC433" s="28"/>
      <c r="AD433" s="28"/>
      <c r="AE433" s="28"/>
      <c r="AF433" s="28"/>
      <c r="AG433" s="28"/>
      <c r="AH433" s="28"/>
      <c r="AI433" s="28"/>
      <c r="AJ433" s="28"/>
      <c r="AK433" s="28"/>
    </row>
  </sheetData>
  <mergeCells count="125">
    <mergeCell ref="C416:D416"/>
    <mergeCell ref="G417:H417"/>
    <mergeCell ref="C395:D395"/>
    <mergeCell ref="G396:H396"/>
    <mergeCell ref="C414:E415"/>
    <mergeCell ref="F414:I414"/>
    <mergeCell ref="K414:L414"/>
    <mergeCell ref="N415:P415"/>
    <mergeCell ref="C374:D374"/>
    <mergeCell ref="G375:H375"/>
    <mergeCell ref="C393:E394"/>
    <mergeCell ref="F393:I393"/>
    <mergeCell ref="K393:L393"/>
    <mergeCell ref="N394:P394"/>
    <mergeCell ref="C353:D353"/>
    <mergeCell ref="G354:H354"/>
    <mergeCell ref="C372:E373"/>
    <mergeCell ref="F372:I372"/>
    <mergeCell ref="K372:L372"/>
    <mergeCell ref="N373:P373"/>
    <mergeCell ref="C332:D332"/>
    <mergeCell ref="G333:H333"/>
    <mergeCell ref="C351:E352"/>
    <mergeCell ref="F351:I351"/>
    <mergeCell ref="K351:L351"/>
    <mergeCell ref="N352:P352"/>
    <mergeCell ref="C311:D311"/>
    <mergeCell ref="G312:H312"/>
    <mergeCell ref="C330:E331"/>
    <mergeCell ref="F330:I330"/>
    <mergeCell ref="K330:L330"/>
    <mergeCell ref="N331:P331"/>
    <mergeCell ref="C290:D290"/>
    <mergeCell ref="G291:H291"/>
    <mergeCell ref="C309:E310"/>
    <mergeCell ref="F309:I309"/>
    <mergeCell ref="K309:L309"/>
    <mergeCell ref="N310:P310"/>
    <mergeCell ref="C269:D269"/>
    <mergeCell ref="G270:H270"/>
    <mergeCell ref="C288:E289"/>
    <mergeCell ref="F288:I288"/>
    <mergeCell ref="K288:L288"/>
    <mergeCell ref="N289:P289"/>
    <mergeCell ref="C248:D248"/>
    <mergeCell ref="G249:H249"/>
    <mergeCell ref="C267:E268"/>
    <mergeCell ref="F267:I267"/>
    <mergeCell ref="K267:L267"/>
    <mergeCell ref="N268:P268"/>
    <mergeCell ref="C227:D227"/>
    <mergeCell ref="G228:H228"/>
    <mergeCell ref="C246:E247"/>
    <mergeCell ref="F246:I246"/>
    <mergeCell ref="K246:L246"/>
    <mergeCell ref="N247:P247"/>
    <mergeCell ref="C206:D206"/>
    <mergeCell ref="G207:H207"/>
    <mergeCell ref="C225:E226"/>
    <mergeCell ref="F225:I225"/>
    <mergeCell ref="K225:L225"/>
    <mergeCell ref="N226:P226"/>
    <mergeCell ref="C185:D185"/>
    <mergeCell ref="G186:H186"/>
    <mergeCell ref="C204:E205"/>
    <mergeCell ref="F204:I204"/>
    <mergeCell ref="K204:L204"/>
    <mergeCell ref="N205:P205"/>
    <mergeCell ref="C164:D164"/>
    <mergeCell ref="G165:H165"/>
    <mergeCell ref="C183:E184"/>
    <mergeCell ref="F183:I183"/>
    <mergeCell ref="K183:L183"/>
    <mergeCell ref="N184:P184"/>
    <mergeCell ref="C143:D143"/>
    <mergeCell ref="G144:H144"/>
    <mergeCell ref="C162:E163"/>
    <mergeCell ref="F162:I162"/>
    <mergeCell ref="K162:L162"/>
    <mergeCell ref="N163:P163"/>
    <mergeCell ref="C122:D122"/>
    <mergeCell ref="G123:H123"/>
    <mergeCell ref="C141:E142"/>
    <mergeCell ref="F141:I141"/>
    <mergeCell ref="K141:L141"/>
    <mergeCell ref="N142:P142"/>
    <mergeCell ref="C101:D101"/>
    <mergeCell ref="G102:H102"/>
    <mergeCell ref="C120:E121"/>
    <mergeCell ref="F120:I120"/>
    <mergeCell ref="K120:L120"/>
    <mergeCell ref="N121:P121"/>
    <mergeCell ref="C80:D80"/>
    <mergeCell ref="G81:H81"/>
    <mergeCell ref="C99:E100"/>
    <mergeCell ref="F99:I99"/>
    <mergeCell ref="K99:L99"/>
    <mergeCell ref="N100:P100"/>
    <mergeCell ref="C59:D59"/>
    <mergeCell ref="G60:H60"/>
    <mergeCell ref="C78:E79"/>
    <mergeCell ref="F78:I78"/>
    <mergeCell ref="K78:L78"/>
    <mergeCell ref="N79:P79"/>
    <mergeCell ref="C38:D38"/>
    <mergeCell ref="G39:H39"/>
    <mergeCell ref="C57:E58"/>
    <mergeCell ref="F57:I57"/>
    <mergeCell ref="K57:L57"/>
    <mergeCell ref="N58:P58"/>
    <mergeCell ref="C17:D17"/>
    <mergeCell ref="G18:H18"/>
    <mergeCell ref="C36:E37"/>
    <mergeCell ref="F36:I36"/>
    <mergeCell ref="K36:L36"/>
    <mergeCell ref="N37:P37"/>
    <mergeCell ref="A1:E1"/>
    <mergeCell ref="I1:J1"/>
    <mergeCell ref="AJ1:AJ14"/>
    <mergeCell ref="G4:G12"/>
    <mergeCell ref="J14:M14"/>
    <mergeCell ref="C15:E16"/>
    <mergeCell ref="F15:I15"/>
    <mergeCell ref="K15:L15"/>
    <mergeCell ref="N16:P16"/>
  </mergeCells>
  <conditionalFormatting sqref="J26:J33">
    <cfRule type="cellIs" dxfId="1200" priority="916" operator="equal">
      <formula>0</formula>
    </cfRule>
  </conditionalFormatting>
  <conditionalFormatting sqref="J26:J33">
    <cfRule type="cellIs" dxfId="1199" priority="913" operator="equal">
      <formula>0</formula>
    </cfRule>
    <cfRule type="expression" dxfId="1198" priority="914">
      <formula>"""$F$9+$G$9+$H$9=0"""</formula>
    </cfRule>
    <cfRule type="expression" dxfId="1197" priority="915">
      <formula>"$F$9=0"""</formula>
    </cfRule>
  </conditionalFormatting>
  <conditionalFormatting sqref="P15">
    <cfRule type="expression" dxfId="1196" priority="911" stopIfTrue="1">
      <formula>O15="--"</formula>
    </cfRule>
  </conditionalFormatting>
  <conditionalFormatting sqref="J19:J25">
    <cfRule type="cellIs" dxfId="1195" priority="910" operator="equal">
      <formula>0</formula>
    </cfRule>
  </conditionalFormatting>
  <conditionalFormatting sqref="J19:J25">
    <cfRule type="cellIs" dxfId="1194" priority="907" operator="equal">
      <formula>0</formula>
    </cfRule>
    <cfRule type="expression" dxfId="1193" priority="908">
      <formula>"""$F$9+$G$9+$H$9=0"""</formula>
    </cfRule>
    <cfRule type="expression" dxfId="1192" priority="909">
      <formula>"$F$9=0"""</formula>
    </cfRule>
  </conditionalFormatting>
  <conditionalFormatting sqref="E26:E33">
    <cfRule type="colorScale" priority="917">
      <colorScale>
        <cfvo type="min"/>
        <cfvo type="percentile" val="50"/>
        <cfvo type="max"/>
        <color rgb="FFF8696B"/>
        <color rgb="FFFFEB84"/>
        <color rgb="FF63BE7B"/>
      </colorScale>
    </cfRule>
  </conditionalFormatting>
  <conditionalFormatting sqref="E19:E25">
    <cfRule type="colorScale" priority="918">
      <colorScale>
        <cfvo type="min"/>
        <cfvo type="percentile" val="50"/>
        <cfvo type="max"/>
        <color rgb="FFF8696B"/>
        <color rgb="FFFFEB84"/>
        <color rgb="FF63BE7B"/>
      </colorScale>
    </cfRule>
  </conditionalFormatting>
  <conditionalFormatting sqref="F26:F33">
    <cfRule type="colorScale" priority="919">
      <colorScale>
        <cfvo type="min"/>
        <cfvo type="percentile" val="50"/>
        <cfvo type="max"/>
        <color rgb="FFF8696B"/>
        <color rgb="FFFFEB84"/>
        <color rgb="FF63BE7B"/>
      </colorScale>
    </cfRule>
  </conditionalFormatting>
  <conditionalFormatting sqref="F19:F25">
    <cfRule type="colorScale" priority="920">
      <colorScale>
        <cfvo type="min"/>
        <cfvo type="percentile" val="50"/>
        <cfvo type="max"/>
        <color rgb="FFF8696B"/>
        <color rgb="FFFFEB84"/>
        <color rgb="FF63BE7B"/>
      </colorScale>
    </cfRule>
  </conditionalFormatting>
  <conditionalFormatting sqref="P36">
    <cfRule type="expression" dxfId="1191" priority="895" stopIfTrue="1">
      <formula>O36="--"</formula>
    </cfRule>
  </conditionalFormatting>
  <conditionalFormatting sqref="P57">
    <cfRule type="expression" dxfId="1190" priority="884" stopIfTrue="1">
      <formula>O57="--"</formula>
    </cfRule>
  </conditionalFormatting>
  <conditionalFormatting sqref="P78">
    <cfRule type="expression" dxfId="1189" priority="873" stopIfTrue="1">
      <formula>O78="--"</formula>
    </cfRule>
  </conditionalFormatting>
  <conditionalFormatting sqref="P99">
    <cfRule type="expression" dxfId="1188" priority="862" stopIfTrue="1">
      <formula>O99="--"</formula>
    </cfRule>
  </conditionalFormatting>
  <conditionalFormatting sqref="P120">
    <cfRule type="expression" dxfId="1187" priority="851" stopIfTrue="1">
      <formula>O120="--"</formula>
    </cfRule>
  </conditionalFormatting>
  <conditionalFormatting sqref="P141">
    <cfRule type="expression" dxfId="1186" priority="840" stopIfTrue="1">
      <formula>O141="--"</formula>
    </cfRule>
  </conditionalFormatting>
  <conditionalFormatting sqref="P162">
    <cfRule type="expression" dxfId="1185" priority="829" stopIfTrue="1">
      <formula>O162="--"</formula>
    </cfRule>
  </conditionalFormatting>
  <conditionalFormatting sqref="P183">
    <cfRule type="expression" dxfId="1184" priority="818" stopIfTrue="1">
      <formula>O183="--"</formula>
    </cfRule>
  </conditionalFormatting>
  <conditionalFormatting sqref="P204">
    <cfRule type="expression" dxfId="1183" priority="807" stopIfTrue="1">
      <formula>O204="--"</formula>
    </cfRule>
  </conditionalFormatting>
  <conditionalFormatting sqref="P225">
    <cfRule type="expression" dxfId="1182" priority="796" stopIfTrue="1">
      <formula>O225="--"</formula>
    </cfRule>
  </conditionalFormatting>
  <conditionalFormatting sqref="P246">
    <cfRule type="expression" dxfId="1181" priority="785" stopIfTrue="1">
      <formula>O246="--"</formula>
    </cfRule>
  </conditionalFormatting>
  <conditionalFormatting sqref="P267">
    <cfRule type="expression" dxfId="1180" priority="774" stopIfTrue="1">
      <formula>O267="--"</formula>
    </cfRule>
  </conditionalFormatting>
  <conditionalFormatting sqref="P288">
    <cfRule type="expression" dxfId="1179" priority="763" stopIfTrue="1">
      <formula>O288="--"</formula>
    </cfRule>
  </conditionalFormatting>
  <conditionalFormatting sqref="P309">
    <cfRule type="expression" dxfId="1178" priority="752" stopIfTrue="1">
      <formula>O309="--"</formula>
    </cfRule>
  </conditionalFormatting>
  <conditionalFormatting sqref="P330">
    <cfRule type="expression" dxfId="1177" priority="741" stopIfTrue="1">
      <formula>O330="--"</formula>
    </cfRule>
  </conditionalFormatting>
  <conditionalFormatting sqref="P351">
    <cfRule type="expression" dxfId="1176" priority="730" stopIfTrue="1">
      <formula>O351="--"</formula>
    </cfRule>
  </conditionalFormatting>
  <conditionalFormatting sqref="P372">
    <cfRule type="expression" dxfId="1175" priority="719" stopIfTrue="1">
      <formula>O372="--"</formula>
    </cfRule>
  </conditionalFormatting>
  <conditionalFormatting sqref="P393">
    <cfRule type="expression" dxfId="1174" priority="708" stopIfTrue="1">
      <formula>O393="--"</formula>
    </cfRule>
  </conditionalFormatting>
  <conditionalFormatting sqref="P414">
    <cfRule type="expression" dxfId="1173" priority="697" stopIfTrue="1">
      <formula>O414="--"</formula>
    </cfRule>
  </conditionalFormatting>
  <conditionalFormatting sqref="J47:J54">
    <cfRule type="cellIs" dxfId="1172" priority="423" operator="equal">
      <formula>0</formula>
    </cfRule>
  </conditionalFormatting>
  <conditionalFormatting sqref="J47:J54">
    <cfRule type="cellIs" dxfId="1171" priority="420" operator="equal">
      <formula>0</formula>
    </cfRule>
    <cfRule type="expression" dxfId="1170" priority="421">
      <formula>"""$F$9+$G$9+$H$9=0"""</formula>
    </cfRule>
    <cfRule type="expression" dxfId="1169" priority="422">
      <formula>"$F$9=0"""</formula>
    </cfRule>
  </conditionalFormatting>
  <conditionalFormatting sqref="J40:J46">
    <cfRule type="cellIs" dxfId="1168" priority="419" operator="equal">
      <formula>0</formula>
    </cfRule>
  </conditionalFormatting>
  <conditionalFormatting sqref="J40:J46">
    <cfRule type="cellIs" dxfId="1167" priority="416" operator="equal">
      <formula>0</formula>
    </cfRule>
    <cfRule type="expression" dxfId="1166" priority="417">
      <formula>"""$F$9+$G$9+$H$9=0"""</formula>
    </cfRule>
    <cfRule type="expression" dxfId="1165" priority="418">
      <formula>"$F$9=0"""</formula>
    </cfRule>
  </conditionalFormatting>
  <conditionalFormatting sqref="E47:E54">
    <cfRule type="colorScale" priority="424">
      <colorScale>
        <cfvo type="min"/>
        <cfvo type="percentile" val="50"/>
        <cfvo type="max"/>
        <color rgb="FFF8696B"/>
        <color rgb="FFFFEB84"/>
        <color rgb="FF63BE7B"/>
      </colorScale>
    </cfRule>
  </conditionalFormatting>
  <conditionalFormatting sqref="E40:E46">
    <cfRule type="colorScale" priority="425">
      <colorScale>
        <cfvo type="min"/>
        <cfvo type="percentile" val="50"/>
        <cfvo type="max"/>
        <color rgb="FFF8696B"/>
        <color rgb="FFFFEB84"/>
        <color rgb="FF63BE7B"/>
      </colorScale>
    </cfRule>
  </conditionalFormatting>
  <conditionalFormatting sqref="F47:F54">
    <cfRule type="colorScale" priority="426">
      <colorScale>
        <cfvo type="min"/>
        <cfvo type="percentile" val="50"/>
        <cfvo type="max"/>
        <color rgb="FFF8696B"/>
        <color rgb="FFFFEB84"/>
        <color rgb="FF63BE7B"/>
      </colorScale>
    </cfRule>
  </conditionalFormatting>
  <conditionalFormatting sqref="F40:F46">
    <cfRule type="colorScale" priority="427">
      <colorScale>
        <cfvo type="min"/>
        <cfvo type="percentile" val="50"/>
        <cfvo type="max"/>
        <color rgb="FFF8696B"/>
        <color rgb="FFFFEB84"/>
        <color rgb="FF63BE7B"/>
      </colorScale>
    </cfRule>
  </conditionalFormatting>
  <conditionalFormatting sqref="J68:J75">
    <cfRule type="cellIs" dxfId="1164" priority="410" operator="equal">
      <formula>0</formula>
    </cfRule>
  </conditionalFormatting>
  <conditionalFormatting sqref="J68:J75">
    <cfRule type="cellIs" dxfId="1163" priority="407" operator="equal">
      <formula>0</formula>
    </cfRule>
    <cfRule type="expression" dxfId="1162" priority="408">
      <formula>"""$F$9+$G$9+$H$9=0"""</formula>
    </cfRule>
    <cfRule type="expression" dxfId="1161" priority="409">
      <formula>"$F$9=0"""</formula>
    </cfRule>
  </conditionalFormatting>
  <conditionalFormatting sqref="J61:J67">
    <cfRule type="cellIs" dxfId="1160" priority="406" operator="equal">
      <formula>0</formula>
    </cfRule>
  </conditionalFormatting>
  <conditionalFormatting sqref="J61:J67">
    <cfRule type="cellIs" dxfId="1159" priority="403" operator="equal">
      <formula>0</formula>
    </cfRule>
    <cfRule type="expression" dxfId="1158" priority="404">
      <formula>"""$F$9+$G$9+$H$9=0"""</formula>
    </cfRule>
    <cfRule type="expression" dxfId="1157" priority="405">
      <formula>"$F$9=0"""</formula>
    </cfRule>
  </conditionalFormatting>
  <conditionalFormatting sqref="E68:E75">
    <cfRule type="colorScale" priority="411">
      <colorScale>
        <cfvo type="min"/>
        <cfvo type="percentile" val="50"/>
        <cfvo type="max"/>
        <color rgb="FFF8696B"/>
        <color rgb="FFFFEB84"/>
        <color rgb="FF63BE7B"/>
      </colorScale>
    </cfRule>
  </conditionalFormatting>
  <conditionalFormatting sqref="E61:E67">
    <cfRule type="colorScale" priority="412">
      <colorScale>
        <cfvo type="min"/>
        <cfvo type="percentile" val="50"/>
        <cfvo type="max"/>
        <color rgb="FFF8696B"/>
        <color rgb="FFFFEB84"/>
        <color rgb="FF63BE7B"/>
      </colorScale>
    </cfRule>
  </conditionalFormatting>
  <conditionalFormatting sqref="F68:F75">
    <cfRule type="colorScale" priority="413">
      <colorScale>
        <cfvo type="min"/>
        <cfvo type="percentile" val="50"/>
        <cfvo type="max"/>
        <color rgb="FFF8696B"/>
        <color rgb="FFFFEB84"/>
        <color rgb="FF63BE7B"/>
      </colorScale>
    </cfRule>
  </conditionalFormatting>
  <conditionalFormatting sqref="F61:F67">
    <cfRule type="colorScale" priority="414">
      <colorScale>
        <cfvo type="min"/>
        <cfvo type="percentile" val="50"/>
        <cfvo type="max"/>
        <color rgb="FFF8696B"/>
        <color rgb="FFFFEB84"/>
        <color rgb="FF63BE7B"/>
      </colorScale>
    </cfRule>
  </conditionalFormatting>
  <conditionalFormatting sqref="J89:J96">
    <cfRule type="cellIs" dxfId="1156" priority="397" operator="equal">
      <formula>0</formula>
    </cfRule>
  </conditionalFormatting>
  <conditionalFormatting sqref="J89:J96">
    <cfRule type="cellIs" dxfId="1155" priority="394" operator="equal">
      <formula>0</formula>
    </cfRule>
    <cfRule type="expression" dxfId="1154" priority="395">
      <formula>"""$F$9+$G$9+$H$9=0"""</formula>
    </cfRule>
    <cfRule type="expression" dxfId="1153" priority="396">
      <formula>"$F$9=0"""</formula>
    </cfRule>
  </conditionalFormatting>
  <conditionalFormatting sqref="J82:J88">
    <cfRule type="cellIs" dxfId="1152" priority="393" operator="equal">
      <formula>0</formula>
    </cfRule>
  </conditionalFormatting>
  <conditionalFormatting sqref="J82:J88">
    <cfRule type="cellIs" dxfId="1151" priority="390" operator="equal">
      <formula>0</formula>
    </cfRule>
    <cfRule type="expression" dxfId="1150" priority="391">
      <formula>"""$F$9+$G$9+$H$9=0"""</formula>
    </cfRule>
    <cfRule type="expression" dxfId="1149" priority="392">
      <formula>"$F$9=0"""</formula>
    </cfRule>
  </conditionalFormatting>
  <conditionalFormatting sqref="E89:E96">
    <cfRule type="colorScale" priority="398">
      <colorScale>
        <cfvo type="min"/>
        <cfvo type="percentile" val="50"/>
        <cfvo type="max"/>
        <color rgb="FFF8696B"/>
        <color rgb="FFFFEB84"/>
        <color rgb="FF63BE7B"/>
      </colorScale>
    </cfRule>
  </conditionalFormatting>
  <conditionalFormatting sqref="E82:E88">
    <cfRule type="colorScale" priority="399">
      <colorScale>
        <cfvo type="min"/>
        <cfvo type="percentile" val="50"/>
        <cfvo type="max"/>
        <color rgb="FFF8696B"/>
        <color rgb="FFFFEB84"/>
        <color rgb="FF63BE7B"/>
      </colorScale>
    </cfRule>
  </conditionalFormatting>
  <conditionalFormatting sqref="F89:F96">
    <cfRule type="colorScale" priority="400">
      <colorScale>
        <cfvo type="min"/>
        <cfvo type="percentile" val="50"/>
        <cfvo type="max"/>
        <color rgb="FFF8696B"/>
        <color rgb="FFFFEB84"/>
        <color rgb="FF63BE7B"/>
      </colorScale>
    </cfRule>
  </conditionalFormatting>
  <conditionalFormatting sqref="F82:F88">
    <cfRule type="colorScale" priority="401">
      <colorScale>
        <cfvo type="min"/>
        <cfvo type="percentile" val="50"/>
        <cfvo type="max"/>
        <color rgb="FFF8696B"/>
        <color rgb="FFFFEB84"/>
        <color rgb="FF63BE7B"/>
      </colorScale>
    </cfRule>
  </conditionalFormatting>
  <conditionalFormatting sqref="J110:J117">
    <cfRule type="cellIs" dxfId="1148" priority="384" operator="equal">
      <formula>0</formula>
    </cfRule>
  </conditionalFormatting>
  <conditionalFormatting sqref="J110:J117">
    <cfRule type="cellIs" dxfId="1147" priority="381" operator="equal">
      <formula>0</formula>
    </cfRule>
    <cfRule type="expression" dxfId="1146" priority="382">
      <formula>"""$F$9+$G$9+$H$9=0"""</formula>
    </cfRule>
    <cfRule type="expression" dxfId="1145" priority="383">
      <formula>"$F$9=0"""</formula>
    </cfRule>
  </conditionalFormatting>
  <conditionalFormatting sqref="J103:J109">
    <cfRule type="cellIs" dxfId="1144" priority="380" operator="equal">
      <formula>0</formula>
    </cfRule>
  </conditionalFormatting>
  <conditionalFormatting sqref="J103:J109">
    <cfRule type="cellIs" dxfId="1143" priority="377" operator="equal">
      <formula>0</formula>
    </cfRule>
    <cfRule type="expression" dxfId="1142" priority="378">
      <formula>"""$F$9+$G$9+$H$9=0"""</formula>
    </cfRule>
    <cfRule type="expression" dxfId="1141" priority="379">
      <formula>"$F$9=0"""</formula>
    </cfRule>
  </conditionalFormatting>
  <conditionalFormatting sqref="E110:E117">
    <cfRule type="colorScale" priority="385">
      <colorScale>
        <cfvo type="min"/>
        <cfvo type="percentile" val="50"/>
        <cfvo type="max"/>
        <color rgb="FFF8696B"/>
        <color rgb="FFFFEB84"/>
        <color rgb="FF63BE7B"/>
      </colorScale>
    </cfRule>
  </conditionalFormatting>
  <conditionalFormatting sqref="E103:E109">
    <cfRule type="colorScale" priority="386">
      <colorScale>
        <cfvo type="min"/>
        <cfvo type="percentile" val="50"/>
        <cfvo type="max"/>
        <color rgb="FFF8696B"/>
        <color rgb="FFFFEB84"/>
        <color rgb="FF63BE7B"/>
      </colorScale>
    </cfRule>
  </conditionalFormatting>
  <conditionalFormatting sqref="F110:F117">
    <cfRule type="colorScale" priority="387">
      <colorScale>
        <cfvo type="min"/>
        <cfvo type="percentile" val="50"/>
        <cfvo type="max"/>
        <color rgb="FFF8696B"/>
        <color rgb="FFFFEB84"/>
        <color rgb="FF63BE7B"/>
      </colorScale>
    </cfRule>
  </conditionalFormatting>
  <conditionalFormatting sqref="F103:F109">
    <cfRule type="colorScale" priority="388">
      <colorScale>
        <cfvo type="min"/>
        <cfvo type="percentile" val="50"/>
        <cfvo type="max"/>
        <color rgb="FFF8696B"/>
        <color rgb="FFFFEB84"/>
        <color rgb="FF63BE7B"/>
      </colorScale>
    </cfRule>
  </conditionalFormatting>
  <conditionalFormatting sqref="J131:J138">
    <cfRule type="cellIs" dxfId="1140" priority="371" operator="equal">
      <formula>0</formula>
    </cfRule>
  </conditionalFormatting>
  <conditionalFormatting sqref="J131:J138">
    <cfRule type="cellIs" dxfId="1139" priority="368" operator="equal">
      <formula>0</formula>
    </cfRule>
    <cfRule type="expression" dxfId="1138" priority="369">
      <formula>"""$F$9+$G$9+$H$9=0"""</formula>
    </cfRule>
    <cfRule type="expression" dxfId="1137" priority="370">
      <formula>"$F$9=0"""</formula>
    </cfRule>
  </conditionalFormatting>
  <conditionalFormatting sqref="J124:J130">
    <cfRule type="cellIs" dxfId="1136" priority="367" operator="equal">
      <formula>0</formula>
    </cfRule>
  </conditionalFormatting>
  <conditionalFormatting sqref="J124:J130">
    <cfRule type="cellIs" dxfId="1135" priority="364" operator="equal">
      <formula>0</formula>
    </cfRule>
    <cfRule type="expression" dxfId="1134" priority="365">
      <formula>"""$F$9+$G$9+$H$9=0"""</formula>
    </cfRule>
    <cfRule type="expression" dxfId="1133" priority="366">
      <formula>"$F$9=0"""</formula>
    </cfRule>
  </conditionalFormatting>
  <conditionalFormatting sqref="E131:E138">
    <cfRule type="colorScale" priority="372">
      <colorScale>
        <cfvo type="min"/>
        <cfvo type="percentile" val="50"/>
        <cfvo type="max"/>
        <color rgb="FFF8696B"/>
        <color rgb="FFFFEB84"/>
        <color rgb="FF63BE7B"/>
      </colorScale>
    </cfRule>
  </conditionalFormatting>
  <conditionalFormatting sqref="E124:E130">
    <cfRule type="colorScale" priority="373">
      <colorScale>
        <cfvo type="min"/>
        <cfvo type="percentile" val="50"/>
        <cfvo type="max"/>
        <color rgb="FFF8696B"/>
        <color rgb="FFFFEB84"/>
        <color rgb="FF63BE7B"/>
      </colorScale>
    </cfRule>
  </conditionalFormatting>
  <conditionalFormatting sqref="F131:F138">
    <cfRule type="colorScale" priority="374">
      <colorScale>
        <cfvo type="min"/>
        <cfvo type="percentile" val="50"/>
        <cfvo type="max"/>
        <color rgb="FFF8696B"/>
        <color rgb="FFFFEB84"/>
        <color rgb="FF63BE7B"/>
      </colorScale>
    </cfRule>
  </conditionalFormatting>
  <conditionalFormatting sqref="F124:F130">
    <cfRule type="colorScale" priority="375">
      <colorScale>
        <cfvo type="min"/>
        <cfvo type="percentile" val="50"/>
        <cfvo type="max"/>
        <color rgb="FFF8696B"/>
        <color rgb="FFFFEB84"/>
        <color rgb="FF63BE7B"/>
      </colorScale>
    </cfRule>
  </conditionalFormatting>
  <conditionalFormatting sqref="J152:J159">
    <cfRule type="cellIs" dxfId="1132" priority="358" operator="equal">
      <formula>0</formula>
    </cfRule>
  </conditionalFormatting>
  <conditionalFormatting sqref="J152:J159">
    <cfRule type="cellIs" dxfId="1131" priority="355" operator="equal">
      <formula>0</formula>
    </cfRule>
    <cfRule type="expression" dxfId="1130" priority="356">
      <formula>"""$F$9+$G$9+$H$9=0"""</formula>
    </cfRule>
    <cfRule type="expression" dxfId="1129" priority="357">
      <formula>"$F$9=0"""</formula>
    </cfRule>
  </conditionalFormatting>
  <conditionalFormatting sqref="J145:J151">
    <cfRule type="cellIs" dxfId="1128" priority="354" operator="equal">
      <formula>0</formula>
    </cfRule>
  </conditionalFormatting>
  <conditionalFormatting sqref="J145:J151">
    <cfRule type="cellIs" dxfId="1127" priority="351" operator="equal">
      <formula>0</formula>
    </cfRule>
    <cfRule type="expression" dxfId="1126" priority="352">
      <formula>"""$F$9+$G$9+$H$9=0"""</formula>
    </cfRule>
    <cfRule type="expression" dxfId="1125" priority="353">
      <formula>"$F$9=0"""</formula>
    </cfRule>
  </conditionalFormatting>
  <conditionalFormatting sqref="E152:E159">
    <cfRule type="colorScale" priority="359">
      <colorScale>
        <cfvo type="min"/>
        <cfvo type="percentile" val="50"/>
        <cfvo type="max"/>
        <color rgb="FFF8696B"/>
        <color rgb="FFFFEB84"/>
        <color rgb="FF63BE7B"/>
      </colorScale>
    </cfRule>
  </conditionalFormatting>
  <conditionalFormatting sqref="E145:E151">
    <cfRule type="colorScale" priority="360">
      <colorScale>
        <cfvo type="min"/>
        <cfvo type="percentile" val="50"/>
        <cfvo type="max"/>
        <color rgb="FFF8696B"/>
        <color rgb="FFFFEB84"/>
        <color rgb="FF63BE7B"/>
      </colorScale>
    </cfRule>
  </conditionalFormatting>
  <conditionalFormatting sqref="F152:F159">
    <cfRule type="colorScale" priority="361">
      <colorScale>
        <cfvo type="min"/>
        <cfvo type="percentile" val="50"/>
        <cfvo type="max"/>
        <color rgb="FFF8696B"/>
        <color rgb="FFFFEB84"/>
        <color rgb="FF63BE7B"/>
      </colorScale>
    </cfRule>
  </conditionalFormatting>
  <conditionalFormatting sqref="F145:F151">
    <cfRule type="colorScale" priority="362">
      <colorScale>
        <cfvo type="min"/>
        <cfvo type="percentile" val="50"/>
        <cfvo type="max"/>
        <color rgb="FFF8696B"/>
        <color rgb="FFFFEB84"/>
        <color rgb="FF63BE7B"/>
      </colorScale>
    </cfRule>
  </conditionalFormatting>
  <conditionalFormatting sqref="J173:J180">
    <cfRule type="cellIs" dxfId="1124" priority="345" operator="equal">
      <formula>0</formula>
    </cfRule>
  </conditionalFormatting>
  <conditionalFormatting sqref="J173:J180">
    <cfRule type="cellIs" dxfId="1123" priority="342" operator="equal">
      <formula>0</formula>
    </cfRule>
    <cfRule type="expression" dxfId="1122" priority="343">
      <formula>"""$F$9+$G$9+$H$9=0"""</formula>
    </cfRule>
    <cfRule type="expression" dxfId="1121" priority="344">
      <formula>"$F$9=0"""</formula>
    </cfRule>
  </conditionalFormatting>
  <conditionalFormatting sqref="J166:J172">
    <cfRule type="cellIs" dxfId="1120" priority="341" operator="equal">
      <formula>0</formula>
    </cfRule>
  </conditionalFormatting>
  <conditionalFormatting sqref="J166:J172">
    <cfRule type="cellIs" dxfId="1119" priority="338" operator="equal">
      <formula>0</formula>
    </cfRule>
    <cfRule type="expression" dxfId="1118" priority="339">
      <formula>"""$F$9+$G$9+$H$9=0"""</formula>
    </cfRule>
    <cfRule type="expression" dxfId="1117" priority="340">
      <formula>"$F$9=0"""</formula>
    </cfRule>
  </conditionalFormatting>
  <conditionalFormatting sqref="E173:E180">
    <cfRule type="colorScale" priority="346">
      <colorScale>
        <cfvo type="min"/>
        <cfvo type="percentile" val="50"/>
        <cfvo type="max"/>
        <color rgb="FFF8696B"/>
        <color rgb="FFFFEB84"/>
        <color rgb="FF63BE7B"/>
      </colorScale>
    </cfRule>
  </conditionalFormatting>
  <conditionalFormatting sqref="E166:E172">
    <cfRule type="colorScale" priority="347">
      <colorScale>
        <cfvo type="min"/>
        <cfvo type="percentile" val="50"/>
        <cfvo type="max"/>
        <color rgb="FFF8696B"/>
        <color rgb="FFFFEB84"/>
        <color rgb="FF63BE7B"/>
      </colorScale>
    </cfRule>
  </conditionalFormatting>
  <conditionalFormatting sqref="F173:F180">
    <cfRule type="colorScale" priority="348">
      <colorScale>
        <cfvo type="min"/>
        <cfvo type="percentile" val="50"/>
        <cfvo type="max"/>
        <color rgb="FFF8696B"/>
        <color rgb="FFFFEB84"/>
        <color rgb="FF63BE7B"/>
      </colorScale>
    </cfRule>
  </conditionalFormatting>
  <conditionalFormatting sqref="F166:F172">
    <cfRule type="colorScale" priority="349">
      <colorScale>
        <cfvo type="min"/>
        <cfvo type="percentile" val="50"/>
        <cfvo type="max"/>
        <color rgb="FFF8696B"/>
        <color rgb="FFFFEB84"/>
        <color rgb="FF63BE7B"/>
      </colorScale>
    </cfRule>
  </conditionalFormatting>
  <conditionalFormatting sqref="J194:J201">
    <cfRule type="cellIs" dxfId="1116" priority="332" operator="equal">
      <formula>0</formula>
    </cfRule>
  </conditionalFormatting>
  <conditionalFormatting sqref="J194:J201">
    <cfRule type="cellIs" dxfId="1115" priority="329" operator="equal">
      <formula>0</formula>
    </cfRule>
    <cfRule type="expression" dxfId="1114" priority="330">
      <formula>"""$F$9+$G$9+$H$9=0"""</formula>
    </cfRule>
    <cfRule type="expression" dxfId="1113" priority="331">
      <formula>"$F$9=0"""</formula>
    </cfRule>
  </conditionalFormatting>
  <conditionalFormatting sqref="J187:J193">
    <cfRule type="cellIs" dxfId="1112" priority="328" operator="equal">
      <formula>0</formula>
    </cfRule>
  </conditionalFormatting>
  <conditionalFormatting sqref="J187:J193">
    <cfRule type="cellIs" dxfId="1111" priority="325" operator="equal">
      <formula>0</formula>
    </cfRule>
    <cfRule type="expression" dxfId="1110" priority="326">
      <formula>"""$F$9+$G$9+$H$9=0"""</formula>
    </cfRule>
    <cfRule type="expression" dxfId="1109" priority="327">
      <formula>"$F$9=0"""</formula>
    </cfRule>
  </conditionalFormatting>
  <conditionalFormatting sqref="E194:E201">
    <cfRule type="colorScale" priority="333">
      <colorScale>
        <cfvo type="min"/>
        <cfvo type="percentile" val="50"/>
        <cfvo type="max"/>
        <color rgb="FFF8696B"/>
        <color rgb="FFFFEB84"/>
        <color rgb="FF63BE7B"/>
      </colorScale>
    </cfRule>
  </conditionalFormatting>
  <conditionalFormatting sqref="E187:E193">
    <cfRule type="colorScale" priority="334">
      <colorScale>
        <cfvo type="min"/>
        <cfvo type="percentile" val="50"/>
        <cfvo type="max"/>
        <color rgb="FFF8696B"/>
        <color rgb="FFFFEB84"/>
        <color rgb="FF63BE7B"/>
      </colorScale>
    </cfRule>
  </conditionalFormatting>
  <conditionalFormatting sqref="F194:F201">
    <cfRule type="colorScale" priority="335">
      <colorScale>
        <cfvo type="min"/>
        <cfvo type="percentile" val="50"/>
        <cfvo type="max"/>
        <color rgb="FFF8696B"/>
        <color rgb="FFFFEB84"/>
        <color rgb="FF63BE7B"/>
      </colorScale>
    </cfRule>
  </conditionalFormatting>
  <conditionalFormatting sqref="F187:F193">
    <cfRule type="colorScale" priority="336">
      <colorScale>
        <cfvo type="min"/>
        <cfvo type="percentile" val="50"/>
        <cfvo type="max"/>
        <color rgb="FFF8696B"/>
        <color rgb="FFFFEB84"/>
        <color rgb="FF63BE7B"/>
      </colorScale>
    </cfRule>
  </conditionalFormatting>
  <conditionalFormatting sqref="J215:J222">
    <cfRule type="cellIs" dxfId="1108" priority="319" operator="equal">
      <formula>0</formula>
    </cfRule>
  </conditionalFormatting>
  <conditionalFormatting sqref="J215:J222">
    <cfRule type="cellIs" dxfId="1107" priority="316" operator="equal">
      <formula>0</formula>
    </cfRule>
    <cfRule type="expression" dxfId="1106" priority="317">
      <formula>"""$F$9+$G$9+$H$9=0"""</formula>
    </cfRule>
    <cfRule type="expression" dxfId="1105" priority="318">
      <formula>"$F$9=0"""</formula>
    </cfRule>
  </conditionalFormatting>
  <conditionalFormatting sqref="J208:J214">
    <cfRule type="cellIs" dxfId="1104" priority="315" operator="equal">
      <formula>0</formula>
    </cfRule>
  </conditionalFormatting>
  <conditionalFormatting sqref="J208:J214">
    <cfRule type="cellIs" dxfId="1103" priority="312" operator="equal">
      <formula>0</formula>
    </cfRule>
    <cfRule type="expression" dxfId="1102" priority="313">
      <formula>"""$F$9+$G$9+$H$9=0"""</formula>
    </cfRule>
    <cfRule type="expression" dxfId="1101" priority="314">
      <formula>"$F$9=0"""</formula>
    </cfRule>
  </conditionalFormatting>
  <conditionalFormatting sqref="E215:E222">
    <cfRule type="colorScale" priority="320">
      <colorScale>
        <cfvo type="min"/>
        <cfvo type="percentile" val="50"/>
        <cfvo type="max"/>
        <color rgb="FFF8696B"/>
        <color rgb="FFFFEB84"/>
        <color rgb="FF63BE7B"/>
      </colorScale>
    </cfRule>
  </conditionalFormatting>
  <conditionalFormatting sqref="E208:E214">
    <cfRule type="colorScale" priority="321">
      <colorScale>
        <cfvo type="min"/>
        <cfvo type="percentile" val="50"/>
        <cfvo type="max"/>
        <color rgb="FFF8696B"/>
        <color rgb="FFFFEB84"/>
        <color rgb="FF63BE7B"/>
      </colorScale>
    </cfRule>
  </conditionalFormatting>
  <conditionalFormatting sqref="F215:F222">
    <cfRule type="colorScale" priority="322">
      <colorScale>
        <cfvo type="min"/>
        <cfvo type="percentile" val="50"/>
        <cfvo type="max"/>
        <color rgb="FFF8696B"/>
        <color rgb="FFFFEB84"/>
        <color rgb="FF63BE7B"/>
      </colorScale>
    </cfRule>
  </conditionalFormatting>
  <conditionalFormatting sqref="F208:F214">
    <cfRule type="colorScale" priority="323">
      <colorScale>
        <cfvo type="min"/>
        <cfvo type="percentile" val="50"/>
        <cfvo type="max"/>
        <color rgb="FFF8696B"/>
        <color rgb="FFFFEB84"/>
        <color rgb="FF63BE7B"/>
      </colorScale>
    </cfRule>
  </conditionalFormatting>
  <conditionalFormatting sqref="J236:J243">
    <cfRule type="cellIs" dxfId="1100" priority="306" operator="equal">
      <formula>0</formula>
    </cfRule>
  </conditionalFormatting>
  <conditionalFormatting sqref="J236:J243">
    <cfRule type="cellIs" dxfId="1099" priority="303" operator="equal">
      <formula>0</formula>
    </cfRule>
    <cfRule type="expression" dxfId="1098" priority="304">
      <formula>"""$F$9+$G$9+$H$9=0"""</formula>
    </cfRule>
    <cfRule type="expression" dxfId="1097" priority="305">
      <formula>"$F$9=0"""</formula>
    </cfRule>
  </conditionalFormatting>
  <conditionalFormatting sqref="J229:J235">
    <cfRule type="cellIs" dxfId="1096" priority="302" operator="equal">
      <formula>0</formula>
    </cfRule>
  </conditionalFormatting>
  <conditionalFormatting sqref="J229:J235">
    <cfRule type="cellIs" dxfId="1095" priority="299" operator="equal">
      <formula>0</formula>
    </cfRule>
    <cfRule type="expression" dxfId="1094" priority="300">
      <formula>"""$F$9+$G$9+$H$9=0"""</formula>
    </cfRule>
    <cfRule type="expression" dxfId="1093" priority="301">
      <formula>"$F$9=0"""</formula>
    </cfRule>
  </conditionalFormatting>
  <conditionalFormatting sqref="E236:E243">
    <cfRule type="colorScale" priority="307">
      <colorScale>
        <cfvo type="min"/>
        <cfvo type="percentile" val="50"/>
        <cfvo type="max"/>
        <color rgb="FFF8696B"/>
        <color rgb="FFFFEB84"/>
        <color rgb="FF63BE7B"/>
      </colorScale>
    </cfRule>
  </conditionalFormatting>
  <conditionalFormatting sqref="E229:E235">
    <cfRule type="colorScale" priority="308">
      <colorScale>
        <cfvo type="min"/>
        <cfvo type="percentile" val="50"/>
        <cfvo type="max"/>
        <color rgb="FFF8696B"/>
        <color rgb="FFFFEB84"/>
        <color rgb="FF63BE7B"/>
      </colorScale>
    </cfRule>
  </conditionalFormatting>
  <conditionalFormatting sqref="F236:F243">
    <cfRule type="colorScale" priority="309">
      <colorScale>
        <cfvo type="min"/>
        <cfvo type="percentile" val="50"/>
        <cfvo type="max"/>
        <color rgb="FFF8696B"/>
        <color rgb="FFFFEB84"/>
        <color rgb="FF63BE7B"/>
      </colorScale>
    </cfRule>
  </conditionalFormatting>
  <conditionalFormatting sqref="F229:F235">
    <cfRule type="colorScale" priority="310">
      <colorScale>
        <cfvo type="min"/>
        <cfvo type="percentile" val="50"/>
        <cfvo type="max"/>
        <color rgb="FFF8696B"/>
        <color rgb="FFFFEB84"/>
        <color rgb="FF63BE7B"/>
      </colorScale>
    </cfRule>
  </conditionalFormatting>
  <conditionalFormatting sqref="J257:J264">
    <cfRule type="cellIs" dxfId="1092" priority="293" operator="equal">
      <formula>0</formula>
    </cfRule>
  </conditionalFormatting>
  <conditionalFormatting sqref="J257:J264">
    <cfRule type="cellIs" dxfId="1091" priority="290" operator="equal">
      <formula>0</formula>
    </cfRule>
    <cfRule type="expression" dxfId="1090" priority="291">
      <formula>"""$F$9+$G$9+$H$9=0"""</formula>
    </cfRule>
    <cfRule type="expression" dxfId="1089" priority="292">
      <formula>"$F$9=0"""</formula>
    </cfRule>
  </conditionalFormatting>
  <conditionalFormatting sqref="J250:J256">
    <cfRule type="cellIs" dxfId="1088" priority="289" operator="equal">
      <formula>0</formula>
    </cfRule>
  </conditionalFormatting>
  <conditionalFormatting sqref="J250:J256">
    <cfRule type="cellIs" dxfId="1087" priority="286" operator="equal">
      <formula>0</formula>
    </cfRule>
    <cfRule type="expression" dxfId="1086" priority="287">
      <formula>"""$F$9+$G$9+$H$9=0"""</formula>
    </cfRule>
    <cfRule type="expression" dxfId="1085" priority="288">
      <formula>"$F$9=0"""</formula>
    </cfRule>
  </conditionalFormatting>
  <conditionalFormatting sqref="E257:E264">
    <cfRule type="colorScale" priority="294">
      <colorScale>
        <cfvo type="min"/>
        <cfvo type="percentile" val="50"/>
        <cfvo type="max"/>
        <color rgb="FFF8696B"/>
        <color rgb="FFFFEB84"/>
        <color rgb="FF63BE7B"/>
      </colorScale>
    </cfRule>
  </conditionalFormatting>
  <conditionalFormatting sqref="E250:E256">
    <cfRule type="colorScale" priority="295">
      <colorScale>
        <cfvo type="min"/>
        <cfvo type="percentile" val="50"/>
        <cfvo type="max"/>
        <color rgb="FFF8696B"/>
        <color rgb="FFFFEB84"/>
        <color rgb="FF63BE7B"/>
      </colorScale>
    </cfRule>
  </conditionalFormatting>
  <conditionalFormatting sqref="F257:F264">
    <cfRule type="colorScale" priority="296">
      <colorScale>
        <cfvo type="min"/>
        <cfvo type="percentile" val="50"/>
        <cfvo type="max"/>
        <color rgb="FFF8696B"/>
        <color rgb="FFFFEB84"/>
        <color rgb="FF63BE7B"/>
      </colorScale>
    </cfRule>
  </conditionalFormatting>
  <conditionalFormatting sqref="F250:F256">
    <cfRule type="colorScale" priority="297">
      <colorScale>
        <cfvo type="min"/>
        <cfvo type="percentile" val="50"/>
        <cfvo type="max"/>
        <color rgb="FFF8696B"/>
        <color rgb="FFFFEB84"/>
        <color rgb="FF63BE7B"/>
      </colorScale>
    </cfRule>
  </conditionalFormatting>
  <conditionalFormatting sqref="J278:J285">
    <cfRule type="cellIs" dxfId="1084" priority="280" operator="equal">
      <formula>0</formula>
    </cfRule>
  </conditionalFormatting>
  <conditionalFormatting sqref="J278:J285">
    <cfRule type="cellIs" dxfId="1083" priority="277" operator="equal">
      <formula>0</formula>
    </cfRule>
    <cfRule type="expression" dxfId="1082" priority="278">
      <formula>"""$F$9+$G$9+$H$9=0"""</formula>
    </cfRule>
    <cfRule type="expression" dxfId="1081" priority="279">
      <formula>"$F$9=0"""</formula>
    </cfRule>
  </conditionalFormatting>
  <conditionalFormatting sqref="J271:J277">
    <cfRule type="cellIs" dxfId="1080" priority="276" operator="equal">
      <formula>0</formula>
    </cfRule>
  </conditionalFormatting>
  <conditionalFormatting sqref="J271:J277">
    <cfRule type="cellIs" dxfId="1079" priority="273" operator="equal">
      <formula>0</formula>
    </cfRule>
    <cfRule type="expression" dxfId="1078" priority="274">
      <formula>"""$F$9+$G$9+$H$9=0"""</formula>
    </cfRule>
    <cfRule type="expression" dxfId="1077" priority="275">
      <formula>"$F$9=0"""</formula>
    </cfRule>
  </conditionalFormatting>
  <conditionalFormatting sqref="E278:E285">
    <cfRule type="colorScale" priority="281">
      <colorScale>
        <cfvo type="min"/>
        <cfvo type="percentile" val="50"/>
        <cfvo type="max"/>
        <color rgb="FFF8696B"/>
        <color rgb="FFFFEB84"/>
        <color rgb="FF63BE7B"/>
      </colorScale>
    </cfRule>
  </conditionalFormatting>
  <conditionalFormatting sqref="E271:E277">
    <cfRule type="colorScale" priority="282">
      <colorScale>
        <cfvo type="min"/>
        <cfvo type="percentile" val="50"/>
        <cfvo type="max"/>
        <color rgb="FFF8696B"/>
        <color rgb="FFFFEB84"/>
        <color rgb="FF63BE7B"/>
      </colorScale>
    </cfRule>
  </conditionalFormatting>
  <conditionalFormatting sqref="F278:F285">
    <cfRule type="colorScale" priority="283">
      <colorScale>
        <cfvo type="min"/>
        <cfvo type="percentile" val="50"/>
        <cfvo type="max"/>
        <color rgb="FFF8696B"/>
        <color rgb="FFFFEB84"/>
        <color rgb="FF63BE7B"/>
      </colorScale>
    </cfRule>
  </conditionalFormatting>
  <conditionalFormatting sqref="F271:F277">
    <cfRule type="colorScale" priority="284">
      <colorScale>
        <cfvo type="min"/>
        <cfvo type="percentile" val="50"/>
        <cfvo type="max"/>
        <color rgb="FFF8696B"/>
        <color rgb="FFFFEB84"/>
        <color rgb="FF63BE7B"/>
      </colorScale>
    </cfRule>
  </conditionalFormatting>
  <conditionalFormatting sqref="J299:J306">
    <cfRule type="cellIs" dxfId="1076" priority="267" operator="equal">
      <formula>0</formula>
    </cfRule>
  </conditionalFormatting>
  <conditionalFormatting sqref="J299:J306">
    <cfRule type="cellIs" dxfId="1075" priority="264" operator="equal">
      <formula>0</formula>
    </cfRule>
    <cfRule type="expression" dxfId="1074" priority="265">
      <formula>"""$F$9+$G$9+$H$9=0"""</formula>
    </cfRule>
    <cfRule type="expression" dxfId="1073" priority="266">
      <formula>"$F$9=0"""</formula>
    </cfRule>
  </conditionalFormatting>
  <conditionalFormatting sqref="J292:J298">
    <cfRule type="cellIs" dxfId="1072" priority="263" operator="equal">
      <formula>0</formula>
    </cfRule>
  </conditionalFormatting>
  <conditionalFormatting sqref="J292:J298">
    <cfRule type="cellIs" dxfId="1071" priority="260" operator="equal">
      <formula>0</formula>
    </cfRule>
    <cfRule type="expression" dxfId="1070" priority="261">
      <formula>"""$F$9+$G$9+$H$9=0"""</formula>
    </cfRule>
    <cfRule type="expression" dxfId="1069" priority="262">
      <formula>"$F$9=0"""</formula>
    </cfRule>
  </conditionalFormatting>
  <conditionalFormatting sqref="E299:E306">
    <cfRule type="colorScale" priority="268">
      <colorScale>
        <cfvo type="min"/>
        <cfvo type="percentile" val="50"/>
        <cfvo type="max"/>
        <color rgb="FFF8696B"/>
        <color rgb="FFFFEB84"/>
        <color rgb="FF63BE7B"/>
      </colorScale>
    </cfRule>
  </conditionalFormatting>
  <conditionalFormatting sqref="E292:E298">
    <cfRule type="colorScale" priority="269">
      <colorScale>
        <cfvo type="min"/>
        <cfvo type="percentile" val="50"/>
        <cfvo type="max"/>
        <color rgb="FFF8696B"/>
        <color rgb="FFFFEB84"/>
        <color rgb="FF63BE7B"/>
      </colorScale>
    </cfRule>
  </conditionalFormatting>
  <conditionalFormatting sqref="F299:F306">
    <cfRule type="colorScale" priority="270">
      <colorScale>
        <cfvo type="min"/>
        <cfvo type="percentile" val="50"/>
        <cfvo type="max"/>
        <color rgb="FFF8696B"/>
        <color rgb="FFFFEB84"/>
        <color rgb="FF63BE7B"/>
      </colorScale>
    </cfRule>
  </conditionalFormatting>
  <conditionalFormatting sqref="F292:F298">
    <cfRule type="colorScale" priority="271">
      <colorScale>
        <cfvo type="min"/>
        <cfvo type="percentile" val="50"/>
        <cfvo type="max"/>
        <color rgb="FFF8696B"/>
        <color rgb="FFFFEB84"/>
        <color rgb="FF63BE7B"/>
      </colorScale>
    </cfRule>
  </conditionalFormatting>
  <conditionalFormatting sqref="J320:J327">
    <cfRule type="cellIs" dxfId="1068" priority="254" operator="equal">
      <formula>0</formula>
    </cfRule>
  </conditionalFormatting>
  <conditionalFormatting sqref="J320:J327">
    <cfRule type="cellIs" dxfId="1067" priority="251" operator="equal">
      <formula>0</formula>
    </cfRule>
    <cfRule type="expression" dxfId="1066" priority="252">
      <formula>"""$F$9+$G$9+$H$9=0"""</formula>
    </cfRule>
    <cfRule type="expression" dxfId="1065" priority="253">
      <formula>"$F$9=0"""</formula>
    </cfRule>
  </conditionalFormatting>
  <conditionalFormatting sqref="J313:J319">
    <cfRule type="cellIs" dxfId="1064" priority="250" operator="equal">
      <formula>0</formula>
    </cfRule>
  </conditionalFormatting>
  <conditionalFormatting sqref="J313:J319">
    <cfRule type="cellIs" dxfId="1063" priority="247" operator="equal">
      <formula>0</formula>
    </cfRule>
    <cfRule type="expression" dxfId="1062" priority="248">
      <formula>"""$F$9+$G$9+$H$9=0"""</formula>
    </cfRule>
    <cfRule type="expression" dxfId="1061" priority="249">
      <formula>"$F$9=0"""</formula>
    </cfRule>
  </conditionalFormatting>
  <conditionalFormatting sqref="E320:E327">
    <cfRule type="colorScale" priority="255">
      <colorScale>
        <cfvo type="min"/>
        <cfvo type="percentile" val="50"/>
        <cfvo type="max"/>
        <color rgb="FFF8696B"/>
        <color rgb="FFFFEB84"/>
        <color rgb="FF63BE7B"/>
      </colorScale>
    </cfRule>
  </conditionalFormatting>
  <conditionalFormatting sqref="E313:E319">
    <cfRule type="colorScale" priority="256">
      <colorScale>
        <cfvo type="min"/>
        <cfvo type="percentile" val="50"/>
        <cfvo type="max"/>
        <color rgb="FFF8696B"/>
        <color rgb="FFFFEB84"/>
        <color rgb="FF63BE7B"/>
      </colorScale>
    </cfRule>
  </conditionalFormatting>
  <conditionalFormatting sqref="F320:F327">
    <cfRule type="colorScale" priority="257">
      <colorScale>
        <cfvo type="min"/>
        <cfvo type="percentile" val="50"/>
        <cfvo type="max"/>
        <color rgb="FFF8696B"/>
        <color rgb="FFFFEB84"/>
        <color rgb="FF63BE7B"/>
      </colorScale>
    </cfRule>
  </conditionalFormatting>
  <conditionalFormatting sqref="F313:F319">
    <cfRule type="colorScale" priority="258">
      <colorScale>
        <cfvo type="min"/>
        <cfvo type="percentile" val="50"/>
        <cfvo type="max"/>
        <color rgb="FFF8696B"/>
        <color rgb="FFFFEB84"/>
        <color rgb="FF63BE7B"/>
      </colorScale>
    </cfRule>
  </conditionalFormatting>
  <conditionalFormatting sqref="J341:J348">
    <cfRule type="cellIs" dxfId="1060" priority="241" operator="equal">
      <formula>0</formula>
    </cfRule>
  </conditionalFormatting>
  <conditionalFormatting sqref="J341:J348">
    <cfRule type="cellIs" dxfId="1059" priority="238" operator="equal">
      <formula>0</formula>
    </cfRule>
    <cfRule type="expression" dxfId="1058" priority="239">
      <formula>"""$F$9+$G$9+$H$9=0"""</formula>
    </cfRule>
    <cfRule type="expression" dxfId="1057" priority="240">
      <formula>"$F$9=0"""</formula>
    </cfRule>
  </conditionalFormatting>
  <conditionalFormatting sqref="J334:J340">
    <cfRule type="cellIs" dxfId="1056" priority="237" operator="equal">
      <formula>0</formula>
    </cfRule>
  </conditionalFormatting>
  <conditionalFormatting sqref="J334:J340">
    <cfRule type="cellIs" dxfId="1055" priority="234" operator="equal">
      <formula>0</formula>
    </cfRule>
    <cfRule type="expression" dxfId="1054" priority="235">
      <formula>"""$F$9+$G$9+$H$9=0"""</formula>
    </cfRule>
    <cfRule type="expression" dxfId="1053" priority="236">
      <formula>"$F$9=0"""</formula>
    </cfRule>
  </conditionalFormatting>
  <conditionalFormatting sqref="E341:E348">
    <cfRule type="colorScale" priority="242">
      <colorScale>
        <cfvo type="min"/>
        <cfvo type="percentile" val="50"/>
        <cfvo type="max"/>
        <color rgb="FFF8696B"/>
        <color rgb="FFFFEB84"/>
        <color rgb="FF63BE7B"/>
      </colorScale>
    </cfRule>
  </conditionalFormatting>
  <conditionalFormatting sqref="E334:E340">
    <cfRule type="colorScale" priority="243">
      <colorScale>
        <cfvo type="min"/>
        <cfvo type="percentile" val="50"/>
        <cfvo type="max"/>
        <color rgb="FFF8696B"/>
        <color rgb="FFFFEB84"/>
        <color rgb="FF63BE7B"/>
      </colorScale>
    </cfRule>
  </conditionalFormatting>
  <conditionalFormatting sqref="F341:F348">
    <cfRule type="colorScale" priority="244">
      <colorScale>
        <cfvo type="min"/>
        <cfvo type="percentile" val="50"/>
        <cfvo type="max"/>
        <color rgb="FFF8696B"/>
        <color rgb="FFFFEB84"/>
        <color rgb="FF63BE7B"/>
      </colorScale>
    </cfRule>
  </conditionalFormatting>
  <conditionalFormatting sqref="F334:F340">
    <cfRule type="colorScale" priority="245">
      <colorScale>
        <cfvo type="min"/>
        <cfvo type="percentile" val="50"/>
        <cfvo type="max"/>
        <color rgb="FFF8696B"/>
        <color rgb="FFFFEB84"/>
        <color rgb="FF63BE7B"/>
      </colorScale>
    </cfRule>
  </conditionalFormatting>
  <conditionalFormatting sqref="J362:J369">
    <cfRule type="cellIs" dxfId="1052" priority="228" operator="equal">
      <formula>0</formula>
    </cfRule>
  </conditionalFormatting>
  <conditionalFormatting sqref="J362:J369">
    <cfRule type="cellIs" dxfId="1051" priority="225" operator="equal">
      <formula>0</formula>
    </cfRule>
    <cfRule type="expression" dxfId="1050" priority="226">
      <formula>"""$F$9+$G$9+$H$9=0"""</formula>
    </cfRule>
    <cfRule type="expression" dxfId="1049" priority="227">
      <formula>"$F$9=0"""</formula>
    </cfRule>
  </conditionalFormatting>
  <conditionalFormatting sqref="J355:J361">
    <cfRule type="cellIs" dxfId="1048" priority="224" operator="equal">
      <formula>0</formula>
    </cfRule>
  </conditionalFormatting>
  <conditionalFormatting sqref="J355:J361">
    <cfRule type="cellIs" dxfId="1047" priority="221" operator="equal">
      <formula>0</formula>
    </cfRule>
    <cfRule type="expression" dxfId="1046" priority="222">
      <formula>"""$F$9+$G$9+$H$9=0"""</formula>
    </cfRule>
    <cfRule type="expression" dxfId="1045" priority="223">
      <formula>"$F$9=0"""</formula>
    </cfRule>
  </conditionalFormatting>
  <conditionalFormatting sqref="E362:E369">
    <cfRule type="colorScale" priority="229">
      <colorScale>
        <cfvo type="min"/>
        <cfvo type="percentile" val="50"/>
        <cfvo type="max"/>
        <color rgb="FFF8696B"/>
        <color rgb="FFFFEB84"/>
        <color rgb="FF63BE7B"/>
      </colorScale>
    </cfRule>
  </conditionalFormatting>
  <conditionalFormatting sqref="E355:E361">
    <cfRule type="colorScale" priority="230">
      <colorScale>
        <cfvo type="min"/>
        <cfvo type="percentile" val="50"/>
        <cfvo type="max"/>
        <color rgb="FFF8696B"/>
        <color rgb="FFFFEB84"/>
        <color rgb="FF63BE7B"/>
      </colorScale>
    </cfRule>
  </conditionalFormatting>
  <conditionalFormatting sqref="F362:F369">
    <cfRule type="colorScale" priority="231">
      <colorScale>
        <cfvo type="min"/>
        <cfvo type="percentile" val="50"/>
        <cfvo type="max"/>
        <color rgb="FFF8696B"/>
        <color rgb="FFFFEB84"/>
        <color rgb="FF63BE7B"/>
      </colorScale>
    </cfRule>
  </conditionalFormatting>
  <conditionalFormatting sqref="F355:F361">
    <cfRule type="colorScale" priority="232">
      <colorScale>
        <cfvo type="min"/>
        <cfvo type="percentile" val="50"/>
        <cfvo type="max"/>
        <color rgb="FFF8696B"/>
        <color rgb="FFFFEB84"/>
        <color rgb="FF63BE7B"/>
      </colorScale>
    </cfRule>
  </conditionalFormatting>
  <conditionalFormatting sqref="J383:J390">
    <cfRule type="cellIs" dxfId="1044" priority="215" operator="equal">
      <formula>0</formula>
    </cfRule>
  </conditionalFormatting>
  <conditionalFormatting sqref="J383:J390">
    <cfRule type="cellIs" dxfId="1043" priority="212" operator="equal">
      <formula>0</formula>
    </cfRule>
    <cfRule type="expression" dxfId="1042" priority="213">
      <formula>"""$F$9+$G$9+$H$9=0"""</formula>
    </cfRule>
    <cfRule type="expression" dxfId="1041" priority="214">
      <formula>"$F$9=0"""</formula>
    </cfRule>
  </conditionalFormatting>
  <conditionalFormatting sqref="J376:J382">
    <cfRule type="cellIs" dxfId="1040" priority="211" operator="equal">
      <formula>0</formula>
    </cfRule>
  </conditionalFormatting>
  <conditionalFormatting sqref="J376:J382">
    <cfRule type="cellIs" dxfId="1039" priority="208" operator="equal">
      <formula>0</formula>
    </cfRule>
    <cfRule type="expression" dxfId="1038" priority="209">
      <formula>"""$F$9+$G$9+$H$9=0"""</formula>
    </cfRule>
    <cfRule type="expression" dxfId="1037" priority="210">
      <formula>"$F$9=0"""</formula>
    </cfRule>
  </conditionalFormatting>
  <conditionalFormatting sqref="E383:E390">
    <cfRule type="colorScale" priority="216">
      <colorScale>
        <cfvo type="min"/>
        <cfvo type="percentile" val="50"/>
        <cfvo type="max"/>
        <color rgb="FFF8696B"/>
        <color rgb="FFFFEB84"/>
        <color rgb="FF63BE7B"/>
      </colorScale>
    </cfRule>
  </conditionalFormatting>
  <conditionalFormatting sqref="E376:E382">
    <cfRule type="colorScale" priority="217">
      <colorScale>
        <cfvo type="min"/>
        <cfvo type="percentile" val="50"/>
        <cfvo type="max"/>
        <color rgb="FFF8696B"/>
        <color rgb="FFFFEB84"/>
        <color rgb="FF63BE7B"/>
      </colorScale>
    </cfRule>
  </conditionalFormatting>
  <conditionalFormatting sqref="F383:F390">
    <cfRule type="colorScale" priority="218">
      <colorScale>
        <cfvo type="min"/>
        <cfvo type="percentile" val="50"/>
        <cfvo type="max"/>
        <color rgb="FFF8696B"/>
        <color rgb="FFFFEB84"/>
        <color rgb="FF63BE7B"/>
      </colorScale>
    </cfRule>
  </conditionalFormatting>
  <conditionalFormatting sqref="F376:F382">
    <cfRule type="colorScale" priority="219">
      <colorScale>
        <cfvo type="min"/>
        <cfvo type="percentile" val="50"/>
        <cfvo type="max"/>
        <color rgb="FFF8696B"/>
        <color rgb="FFFFEB84"/>
        <color rgb="FF63BE7B"/>
      </colorScale>
    </cfRule>
  </conditionalFormatting>
  <conditionalFormatting sqref="J404:J411">
    <cfRule type="cellIs" dxfId="1036" priority="202" operator="equal">
      <formula>0</formula>
    </cfRule>
  </conditionalFormatting>
  <conditionalFormatting sqref="J404:J411">
    <cfRule type="cellIs" dxfId="1035" priority="199" operator="equal">
      <formula>0</formula>
    </cfRule>
    <cfRule type="expression" dxfId="1034" priority="200">
      <formula>"""$F$9+$G$9+$H$9=0"""</formula>
    </cfRule>
    <cfRule type="expression" dxfId="1033" priority="201">
      <formula>"$F$9=0"""</formula>
    </cfRule>
  </conditionalFormatting>
  <conditionalFormatting sqref="J397:J403">
    <cfRule type="cellIs" dxfId="1032" priority="198" operator="equal">
      <formula>0</formula>
    </cfRule>
  </conditionalFormatting>
  <conditionalFormatting sqref="J397:J403">
    <cfRule type="cellIs" dxfId="1031" priority="195" operator="equal">
      <formula>0</formula>
    </cfRule>
    <cfRule type="expression" dxfId="1030" priority="196">
      <formula>"""$F$9+$G$9+$H$9=0"""</formula>
    </cfRule>
    <cfRule type="expression" dxfId="1029" priority="197">
      <formula>"$F$9=0"""</formula>
    </cfRule>
  </conditionalFormatting>
  <conditionalFormatting sqref="E404:E411">
    <cfRule type="colorScale" priority="203">
      <colorScale>
        <cfvo type="min"/>
        <cfvo type="percentile" val="50"/>
        <cfvo type="max"/>
        <color rgb="FFF8696B"/>
        <color rgb="FFFFEB84"/>
        <color rgb="FF63BE7B"/>
      </colorScale>
    </cfRule>
  </conditionalFormatting>
  <conditionalFormatting sqref="E397:E403">
    <cfRule type="colorScale" priority="204">
      <colorScale>
        <cfvo type="min"/>
        <cfvo type="percentile" val="50"/>
        <cfvo type="max"/>
        <color rgb="FFF8696B"/>
        <color rgb="FFFFEB84"/>
        <color rgb="FF63BE7B"/>
      </colorScale>
    </cfRule>
  </conditionalFormatting>
  <conditionalFormatting sqref="F404:F411">
    <cfRule type="colorScale" priority="205">
      <colorScale>
        <cfvo type="min"/>
        <cfvo type="percentile" val="50"/>
        <cfvo type="max"/>
        <color rgb="FFF8696B"/>
        <color rgb="FFFFEB84"/>
        <color rgb="FF63BE7B"/>
      </colorScale>
    </cfRule>
  </conditionalFormatting>
  <conditionalFormatting sqref="F397:F403">
    <cfRule type="colorScale" priority="206">
      <colorScale>
        <cfvo type="min"/>
        <cfvo type="percentile" val="50"/>
        <cfvo type="max"/>
        <color rgb="FFF8696B"/>
        <color rgb="FFFFEB84"/>
        <color rgb="FF63BE7B"/>
      </colorScale>
    </cfRule>
  </conditionalFormatting>
  <conditionalFormatting sqref="J425:J432">
    <cfRule type="cellIs" dxfId="1028" priority="189" operator="equal">
      <formula>0</formula>
    </cfRule>
  </conditionalFormatting>
  <conditionalFormatting sqref="J425:J432">
    <cfRule type="cellIs" dxfId="1027" priority="186" operator="equal">
      <formula>0</formula>
    </cfRule>
    <cfRule type="expression" dxfId="1026" priority="187">
      <formula>"""$F$9+$G$9+$H$9=0"""</formula>
    </cfRule>
    <cfRule type="expression" dxfId="1025" priority="188">
      <formula>"$F$9=0"""</formula>
    </cfRule>
  </conditionalFormatting>
  <conditionalFormatting sqref="J418:J424">
    <cfRule type="cellIs" dxfId="1024" priority="185" operator="equal">
      <formula>0</formula>
    </cfRule>
  </conditionalFormatting>
  <conditionalFormatting sqref="J418:J424">
    <cfRule type="cellIs" dxfId="1023" priority="182" operator="equal">
      <formula>0</formula>
    </cfRule>
    <cfRule type="expression" dxfId="1022" priority="183">
      <formula>"""$F$9+$G$9+$H$9=0"""</formula>
    </cfRule>
    <cfRule type="expression" dxfId="1021" priority="184">
      <formula>"$F$9=0"""</formula>
    </cfRule>
  </conditionalFormatting>
  <conditionalFormatting sqref="E425:E432">
    <cfRule type="colorScale" priority="190">
      <colorScale>
        <cfvo type="min"/>
        <cfvo type="percentile" val="50"/>
        <cfvo type="max"/>
        <color rgb="FFF8696B"/>
        <color rgb="FFFFEB84"/>
        <color rgb="FF63BE7B"/>
      </colorScale>
    </cfRule>
  </conditionalFormatting>
  <conditionalFormatting sqref="E418:E424">
    <cfRule type="colorScale" priority="191">
      <colorScale>
        <cfvo type="min"/>
        <cfvo type="percentile" val="50"/>
        <cfvo type="max"/>
        <color rgb="FFF8696B"/>
        <color rgb="FFFFEB84"/>
        <color rgb="FF63BE7B"/>
      </colorScale>
    </cfRule>
  </conditionalFormatting>
  <conditionalFormatting sqref="F425:F432">
    <cfRule type="colorScale" priority="192">
      <colorScale>
        <cfvo type="min"/>
        <cfvo type="percentile" val="50"/>
        <cfvo type="max"/>
        <color rgb="FFF8696B"/>
        <color rgb="FFFFEB84"/>
        <color rgb="FF63BE7B"/>
      </colorScale>
    </cfRule>
  </conditionalFormatting>
  <conditionalFormatting sqref="F418:F424">
    <cfRule type="colorScale" priority="193">
      <colorScale>
        <cfvo type="min"/>
        <cfvo type="percentile" val="50"/>
        <cfvo type="max"/>
        <color rgb="FFF8696B"/>
        <color rgb="FFFFEB84"/>
        <color rgb="FF63BE7B"/>
      </colorScale>
    </cfRule>
  </conditionalFormatting>
  <conditionalFormatting sqref="I4:I8">
    <cfRule type="colorScale" priority="8429">
      <colorScale>
        <cfvo type="min"/>
        <cfvo type="percentile" val="50"/>
        <cfvo type="max"/>
        <color rgb="FFF8696B"/>
        <color rgb="FFFFEB84"/>
        <color rgb="FF63BE7B"/>
      </colorScale>
    </cfRule>
  </conditionalFormatting>
  <conditionalFormatting sqref="I9:I12">
    <cfRule type="colorScale" priority="8430">
      <colorScale>
        <cfvo type="min"/>
        <cfvo type="percentile" val="50"/>
        <cfvo type="max"/>
        <color rgb="FFF8696B"/>
        <color rgb="FFFFEB84"/>
        <color rgb="FF63BE7B"/>
      </colorScale>
    </cfRule>
  </conditionalFormatting>
  <conditionalFormatting sqref="AF15">
    <cfRule type="containsBlanks" dxfId="1020" priority="180">
      <formula>LEN(TRIM(AF15))=0</formula>
    </cfRule>
  </conditionalFormatting>
  <conditionalFormatting sqref="R15:V15 X15:AB15">
    <cfRule type="containsBlanks" dxfId="1019" priority="179">
      <formula>LEN(TRIM(R15))=0</formula>
    </cfRule>
  </conditionalFormatting>
  <conditionalFormatting sqref="AF19:AF33">
    <cfRule type="containsBlanks" dxfId="1018" priority="176">
      <formula>LEN(TRIM(AF19))=0</formula>
    </cfRule>
  </conditionalFormatting>
  <conditionalFormatting sqref="R20:V33 X20:AB33 R19:S19">
    <cfRule type="containsBlanks" dxfId="1017" priority="173">
      <formula>LEN(TRIM(R19))=0</formula>
    </cfRule>
  </conditionalFormatting>
  <conditionalFormatting sqref="T19:V19 X19:AB19">
    <cfRule type="containsBlanks" dxfId="1016" priority="172">
      <formula>LEN(TRIM(T19))=0</formula>
    </cfRule>
  </conditionalFormatting>
  <conditionalFormatting sqref="AF36">
    <cfRule type="containsBlanks" dxfId="1015" priority="163">
      <formula>LEN(TRIM(AF36))=0</formula>
    </cfRule>
  </conditionalFormatting>
  <conditionalFormatting sqref="R36:V36 X36:AB36">
    <cfRule type="containsBlanks" dxfId="1014" priority="162">
      <formula>LEN(TRIM(R36))=0</formula>
    </cfRule>
  </conditionalFormatting>
  <conditionalFormatting sqref="AF40:AF54">
    <cfRule type="containsBlanks" dxfId="1013" priority="160">
      <formula>LEN(TRIM(AF40))=0</formula>
    </cfRule>
  </conditionalFormatting>
  <conditionalFormatting sqref="R41:V54 X41:AB54 R40:S40">
    <cfRule type="containsBlanks" dxfId="1012" priority="158">
      <formula>LEN(TRIM(R40))=0</formula>
    </cfRule>
  </conditionalFormatting>
  <conditionalFormatting sqref="T40:V40 X40:AB40">
    <cfRule type="containsBlanks" dxfId="1011" priority="157">
      <formula>LEN(TRIM(T40))=0</formula>
    </cfRule>
  </conditionalFormatting>
  <conditionalFormatting sqref="AF57">
    <cfRule type="containsBlanks" dxfId="1010" priority="156">
      <formula>LEN(TRIM(AF57))=0</formula>
    </cfRule>
  </conditionalFormatting>
  <conditionalFormatting sqref="R57:V57 X57:AB57">
    <cfRule type="containsBlanks" dxfId="1009" priority="155">
      <formula>LEN(TRIM(R57))=0</formula>
    </cfRule>
  </conditionalFormatting>
  <conditionalFormatting sqref="AF61:AF75">
    <cfRule type="containsBlanks" dxfId="1008" priority="153">
      <formula>LEN(TRIM(AF61))=0</formula>
    </cfRule>
  </conditionalFormatting>
  <conditionalFormatting sqref="R62:V75 X62:AB75 R61:S61">
    <cfRule type="containsBlanks" dxfId="1007" priority="151">
      <formula>LEN(TRIM(R61))=0</formula>
    </cfRule>
  </conditionalFormatting>
  <conditionalFormatting sqref="T61:V61 X61:AB61">
    <cfRule type="containsBlanks" dxfId="1006" priority="150">
      <formula>LEN(TRIM(T61))=0</formula>
    </cfRule>
  </conditionalFormatting>
  <conditionalFormatting sqref="AF78">
    <cfRule type="containsBlanks" dxfId="1005" priority="149">
      <formula>LEN(TRIM(AF78))=0</formula>
    </cfRule>
  </conditionalFormatting>
  <conditionalFormatting sqref="R78:V78 X78:AB78">
    <cfRule type="containsBlanks" dxfId="1004" priority="148">
      <formula>LEN(TRIM(R78))=0</formula>
    </cfRule>
  </conditionalFormatting>
  <conditionalFormatting sqref="AF82:AF96">
    <cfRule type="containsBlanks" dxfId="1003" priority="146">
      <formula>LEN(TRIM(AF82))=0</formula>
    </cfRule>
  </conditionalFormatting>
  <conditionalFormatting sqref="R83:V96 X83:AB96 R82:S82">
    <cfRule type="containsBlanks" dxfId="1002" priority="144">
      <formula>LEN(TRIM(R82))=0</formula>
    </cfRule>
  </conditionalFormatting>
  <conditionalFormatting sqref="T82:V82 X82:AB82">
    <cfRule type="containsBlanks" dxfId="1001" priority="143">
      <formula>LEN(TRIM(T82))=0</formula>
    </cfRule>
  </conditionalFormatting>
  <conditionalFormatting sqref="AF99">
    <cfRule type="containsBlanks" dxfId="1000" priority="142">
      <formula>LEN(TRIM(AF99))=0</formula>
    </cfRule>
  </conditionalFormatting>
  <conditionalFormatting sqref="R99:V99 X99:AB99">
    <cfRule type="containsBlanks" dxfId="999" priority="141">
      <formula>LEN(TRIM(R99))=0</formula>
    </cfRule>
  </conditionalFormatting>
  <conditionalFormatting sqref="AF103:AF117">
    <cfRule type="containsBlanks" dxfId="998" priority="139">
      <formula>LEN(TRIM(AF103))=0</formula>
    </cfRule>
  </conditionalFormatting>
  <conditionalFormatting sqref="R104:V117 X104:AB117 R103:S103">
    <cfRule type="containsBlanks" dxfId="997" priority="137">
      <formula>LEN(TRIM(R103))=0</formula>
    </cfRule>
  </conditionalFormatting>
  <conditionalFormatting sqref="T103:V103 X103:AB103">
    <cfRule type="containsBlanks" dxfId="996" priority="136">
      <formula>LEN(TRIM(T103))=0</formula>
    </cfRule>
  </conditionalFormatting>
  <conditionalFormatting sqref="AF120">
    <cfRule type="containsBlanks" dxfId="995" priority="135">
      <formula>LEN(TRIM(AF120))=0</formula>
    </cfRule>
  </conditionalFormatting>
  <conditionalFormatting sqref="R120:V120 X120:AB120">
    <cfRule type="containsBlanks" dxfId="994" priority="134">
      <formula>LEN(TRIM(R120))=0</formula>
    </cfRule>
  </conditionalFormatting>
  <conditionalFormatting sqref="AF124:AF138">
    <cfRule type="containsBlanks" dxfId="993" priority="131">
      <formula>LEN(TRIM(AF124))=0</formula>
    </cfRule>
  </conditionalFormatting>
  <conditionalFormatting sqref="R125:V138 X125:AB138 R124:S124">
    <cfRule type="containsBlanks" dxfId="992" priority="128">
      <formula>LEN(TRIM(R124))=0</formula>
    </cfRule>
  </conditionalFormatting>
  <conditionalFormatting sqref="T124:V124 X124:AB124">
    <cfRule type="containsBlanks" dxfId="991" priority="127">
      <formula>LEN(TRIM(T124))=0</formula>
    </cfRule>
  </conditionalFormatting>
  <conditionalFormatting sqref="AF141">
    <cfRule type="containsBlanks" dxfId="990" priority="118">
      <formula>LEN(TRIM(AF141))=0</formula>
    </cfRule>
  </conditionalFormatting>
  <conditionalFormatting sqref="R141:V141 X141:AB141">
    <cfRule type="containsBlanks" dxfId="989" priority="117">
      <formula>LEN(TRIM(R141))=0</formula>
    </cfRule>
  </conditionalFormatting>
  <conditionalFormatting sqref="AF145:AF159">
    <cfRule type="containsBlanks" dxfId="988" priority="115">
      <formula>LEN(TRIM(AF145))=0</formula>
    </cfRule>
  </conditionalFormatting>
  <conditionalFormatting sqref="R146:V159 X146:AB159 R145:S145">
    <cfRule type="containsBlanks" dxfId="987" priority="113">
      <formula>LEN(TRIM(R145))=0</formula>
    </cfRule>
  </conditionalFormatting>
  <conditionalFormatting sqref="T145:V145 X145:AB145">
    <cfRule type="containsBlanks" dxfId="986" priority="112">
      <formula>LEN(TRIM(T145))=0</formula>
    </cfRule>
  </conditionalFormatting>
  <conditionalFormatting sqref="AF162">
    <cfRule type="containsBlanks" dxfId="985" priority="111">
      <formula>LEN(TRIM(AF162))=0</formula>
    </cfRule>
  </conditionalFormatting>
  <conditionalFormatting sqref="R162:V162 X162:AB162">
    <cfRule type="containsBlanks" dxfId="984" priority="110">
      <formula>LEN(TRIM(R162))=0</formula>
    </cfRule>
  </conditionalFormatting>
  <conditionalFormatting sqref="AF166:AF180">
    <cfRule type="containsBlanks" dxfId="983" priority="108">
      <formula>LEN(TRIM(AF166))=0</formula>
    </cfRule>
  </conditionalFormatting>
  <conditionalFormatting sqref="R167:V180 X167:AB180 R166:S166">
    <cfRule type="containsBlanks" dxfId="982" priority="106">
      <formula>LEN(TRIM(R166))=0</formula>
    </cfRule>
  </conditionalFormatting>
  <conditionalFormatting sqref="T166:V166 X166:AB166">
    <cfRule type="containsBlanks" dxfId="981" priority="105">
      <formula>LEN(TRIM(T166))=0</formula>
    </cfRule>
  </conditionalFormatting>
  <conditionalFormatting sqref="AF183">
    <cfRule type="containsBlanks" dxfId="980" priority="104">
      <formula>LEN(TRIM(AF183))=0</formula>
    </cfRule>
  </conditionalFormatting>
  <conditionalFormatting sqref="R183:V183 X183:AB183">
    <cfRule type="containsBlanks" dxfId="979" priority="103">
      <formula>LEN(TRIM(R183))=0</formula>
    </cfRule>
  </conditionalFormatting>
  <conditionalFormatting sqref="AF187:AF201">
    <cfRule type="containsBlanks" dxfId="978" priority="101">
      <formula>LEN(TRIM(AF187))=0</formula>
    </cfRule>
  </conditionalFormatting>
  <conditionalFormatting sqref="R188:V201 X188:AB201 R187:S187">
    <cfRule type="containsBlanks" dxfId="977" priority="99">
      <formula>LEN(TRIM(R187))=0</formula>
    </cfRule>
  </conditionalFormatting>
  <conditionalFormatting sqref="T187:V187 X187:AB187">
    <cfRule type="containsBlanks" dxfId="976" priority="98">
      <formula>LEN(TRIM(T187))=0</formula>
    </cfRule>
  </conditionalFormatting>
  <conditionalFormatting sqref="AF204">
    <cfRule type="containsBlanks" dxfId="975" priority="97">
      <formula>LEN(TRIM(AF204))=0</formula>
    </cfRule>
  </conditionalFormatting>
  <conditionalFormatting sqref="R204:V204 X204:AB204">
    <cfRule type="containsBlanks" dxfId="974" priority="96">
      <formula>LEN(TRIM(R204))=0</formula>
    </cfRule>
  </conditionalFormatting>
  <conditionalFormatting sqref="AF208:AF222">
    <cfRule type="containsBlanks" dxfId="973" priority="94">
      <formula>LEN(TRIM(AF208))=0</formula>
    </cfRule>
  </conditionalFormatting>
  <conditionalFormatting sqref="R209:V222 X209:AB222 R208:S208">
    <cfRule type="containsBlanks" dxfId="972" priority="92">
      <formula>LEN(TRIM(R208))=0</formula>
    </cfRule>
  </conditionalFormatting>
  <conditionalFormatting sqref="T208:V208 X208:AB208">
    <cfRule type="containsBlanks" dxfId="971" priority="91">
      <formula>LEN(TRIM(T208))=0</formula>
    </cfRule>
  </conditionalFormatting>
  <conditionalFormatting sqref="AF225">
    <cfRule type="containsBlanks" dxfId="970" priority="90">
      <formula>LEN(TRIM(AF225))=0</formula>
    </cfRule>
  </conditionalFormatting>
  <conditionalFormatting sqref="R225:V225 X225:AB225">
    <cfRule type="containsBlanks" dxfId="969" priority="89">
      <formula>LEN(TRIM(R225))=0</formula>
    </cfRule>
  </conditionalFormatting>
  <conditionalFormatting sqref="AF229:AF243">
    <cfRule type="containsBlanks" dxfId="968" priority="86">
      <formula>LEN(TRIM(AF229))=0</formula>
    </cfRule>
  </conditionalFormatting>
  <conditionalFormatting sqref="R230:V243 X230:AB243 R229:S229">
    <cfRule type="containsBlanks" dxfId="967" priority="83">
      <formula>LEN(TRIM(R229))=0</formula>
    </cfRule>
  </conditionalFormatting>
  <conditionalFormatting sqref="T229:V229 X229:AB229">
    <cfRule type="containsBlanks" dxfId="966" priority="82">
      <formula>LEN(TRIM(T229))=0</formula>
    </cfRule>
  </conditionalFormatting>
  <conditionalFormatting sqref="AF246">
    <cfRule type="containsBlanks" dxfId="965" priority="73">
      <formula>LEN(TRIM(AF246))=0</formula>
    </cfRule>
  </conditionalFormatting>
  <conditionalFormatting sqref="R246:V246 X246:AB246">
    <cfRule type="containsBlanks" dxfId="964" priority="72">
      <formula>LEN(TRIM(R246))=0</formula>
    </cfRule>
  </conditionalFormatting>
  <conditionalFormatting sqref="AF250:AF264">
    <cfRule type="containsBlanks" dxfId="963" priority="70">
      <formula>LEN(TRIM(AF250))=0</formula>
    </cfRule>
  </conditionalFormatting>
  <conditionalFormatting sqref="R251:V264 X251:AB264 R250:S250">
    <cfRule type="containsBlanks" dxfId="962" priority="68">
      <formula>LEN(TRIM(R250))=0</formula>
    </cfRule>
  </conditionalFormatting>
  <conditionalFormatting sqref="T250:V250 X250:AB250">
    <cfRule type="containsBlanks" dxfId="961" priority="67">
      <formula>LEN(TRIM(T250))=0</formula>
    </cfRule>
  </conditionalFormatting>
  <conditionalFormatting sqref="AF267">
    <cfRule type="containsBlanks" dxfId="960" priority="66">
      <formula>LEN(TRIM(AF267))=0</formula>
    </cfRule>
  </conditionalFormatting>
  <conditionalFormatting sqref="R267:V267 X267:AB267">
    <cfRule type="containsBlanks" dxfId="959" priority="65">
      <formula>LEN(TRIM(R267))=0</formula>
    </cfRule>
  </conditionalFormatting>
  <conditionalFormatting sqref="AF271:AF285">
    <cfRule type="containsBlanks" dxfId="958" priority="63">
      <formula>LEN(TRIM(AF271))=0</formula>
    </cfRule>
  </conditionalFormatting>
  <conditionalFormatting sqref="R272:V285 X272:AB285 R271:S271">
    <cfRule type="containsBlanks" dxfId="957" priority="61">
      <formula>LEN(TRIM(R271))=0</formula>
    </cfRule>
  </conditionalFormatting>
  <conditionalFormatting sqref="T271:V271 X271:AB271">
    <cfRule type="containsBlanks" dxfId="956" priority="60">
      <formula>LEN(TRIM(T271))=0</formula>
    </cfRule>
  </conditionalFormatting>
  <conditionalFormatting sqref="AF288">
    <cfRule type="containsBlanks" dxfId="955" priority="59">
      <formula>LEN(TRIM(AF288))=0</formula>
    </cfRule>
  </conditionalFormatting>
  <conditionalFormatting sqref="R288:V288 X288:AB288">
    <cfRule type="containsBlanks" dxfId="954" priority="58">
      <formula>LEN(TRIM(R288))=0</formula>
    </cfRule>
  </conditionalFormatting>
  <conditionalFormatting sqref="AF292:AF306">
    <cfRule type="containsBlanks" dxfId="953" priority="56">
      <formula>LEN(TRIM(AF292))=0</formula>
    </cfRule>
  </conditionalFormatting>
  <conditionalFormatting sqref="R293:V306 X293:AB306 R292:S292">
    <cfRule type="containsBlanks" dxfId="952" priority="54">
      <formula>LEN(TRIM(R292))=0</formula>
    </cfRule>
  </conditionalFormatting>
  <conditionalFormatting sqref="T292:V292 X292:AB292">
    <cfRule type="containsBlanks" dxfId="951" priority="53">
      <formula>LEN(TRIM(T292))=0</formula>
    </cfRule>
  </conditionalFormatting>
  <conditionalFormatting sqref="AF309">
    <cfRule type="containsBlanks" dxfId="950" priority="52">
      <formula>LEN(TRIM(AF309))=0</formula>
    </cfRule>
  </conditionalFormatting>
  <conditionalFormatting sqref="R309:V309 X309:AB309">
    <cfRule type="containsBlanks" dxfId="949" priority="51">
      <formula>LEN(TRIM(R309))=0</formula>
    </cfRule>
  </conditionalFormatting>
  <conditionalFormatting sqref="AF313:AF327">
    <cfRule type="containsBlanks" dxfId="948" priority="49">
      <formula>LEN(TRIM(AF313))=0</formula>
    </cfRule>
  </conditionalFormatting>
  <conditionalFormatting sqref="R314:V327 X314:AB327 R313:S313">
    <cfRule type="containsBlanks" dxfId="947" priority="47">
      <formula>LEN(TRIM(R313))=0</formula>
    </cfRule>
  </conditionalFormatting>
  <conditionalFormatting sqref="T313:V313 X313:AB313">
    <cfRule type="containsBlanks" dxfId="946" priority="46">
      <formula>LEN(TRIM(T313))=0</formula>
    </cfRule>
  </conditionalFormatting>
  <conditionalFormatting sqref="AF330">
    <cfRule type="containsBlanks" dxfId="945" priority="45">
      <formula>LEN(TRIM(AF330))=0</formula>
    </cfRule>
  </conditionalFormatting>
  <conditionalFormatting sqref="R330:V330 X330:AB330">
    <cfRule type="containsBlanks" dxfId="944" priority="44">
      <formula>LEN(TRIM(R330))=0</formula>
    </cfRule>
  </conditionalFormatting>
  <conditionalFormatting sqref="AF334:AF348">
    <cfRule type="containsBlanks" dxfId="943" priority="41">
      <formula>LEN(TRIM(AF334))=0</formula>
    </cfRule>
  </conditionalFormatting>
  <conditionalFormatting sqref="R335:V348 X335:AB348 R334:S334">
    <cfRule type="containsBlanks" dxfId="942" priority="38">
      <formula>LEN(TRIM(R334))=0</formula>
    </cfRule>
  </conditionalFormatting>
  <conditionalFormatting sqref="T334:V334 X334:AB334">
    <cfRule type="containsBlanks" dxfId="941" priority="37">
      <formula>LEN(TRIM(T334))=0</formula>
    </cfRule>
  </conditionalFormatting>
  <conditionalFormatting sqref="AF351">
    <cfRule type="containsBlanks" dxfId="940" priority="28">
      <formula>LEN(TRIM(AF351))=0</formula>
    </cfRule>
  </conditionalFormatting>
  <conditionalFormatting sqref="R351:V351 X351:AB351">
    <cfRule type="containsBlanks" dxfId="939" priority="27">
      <formula>LEN(TRIM(R351))=0</formula>
    </cfRule>
  </conditionalFormatting>
  <conditionalFormatting sqref="AF355:AF369">
    <cfRule type="containsBlanks" dxfId="938" priority="25">
      <formula>LEN(TRIM(AF355))=0</formula>
    </cfRule>
  </conditionalFormatting>
  <conditionalFormatting sqref="R356:V369 X356:AB369 R355:S355">
    <cfRule type="containsBlanks" dxfId="937" priority="23">
      <formula>LEN(TRIM(R355))=0</formula>
    </cfRule>
  </conditionalFormatting>
  <conditionalFormatting sqref="T355:V355 X355:AB355">
    <cfRule type="containsBlanks" dxfId="936" priority="22">
      <formula>LEN(TRIM(T355))=0</formula>
    </cfRule>
  </conditionalFormatting>
  <conditionalFormatting sqref="AF372">
    <cfRule type="containsBlanks" dxfId="935" priority="21">
      <formula>LEN(TRIM(AF372))=0</formula>
    </cfRule>
  </conditionalFormatting>
  <conditionalFormatting sqref="R372:V372 X372:AB372">
    <cfRule type="containsBlanks" dxfId="934" priority="20">
      <formula>LEN(TRIM(R372))=0</formula>
    </cfRule>
  </conditionalFormatting>
  <conditionalFormatting sqref="AF376:AF390">
    <cfRule type="containsBlanks" dxfId="933" priority="18">
      <formula>LEN(TRIM(AF376))=0</formula>
    </cfRule>
  </conditionalFormatting>
  <conditionalFormatting sqref="R377:V390 X377:AB390 R376:S376">
    <cfRule type="containsBlanks" dxfId="932" priority="16">
      <formula>LEN(TRIM(R376))=0</formula>
    </cfRule>
  </conditionalFormatting>
  <conditionalFormatting sqref="T376:V376 X376:AB376">
    <cfRule type="containsBlanks" dxfId="931" priority="15">
      <formula>LEN(TRIM(T376))=0</formula>
    </cfRule>
  </conditionalFormatting>
  <conditionalFormatting sqref="AF393">
    <cfRule type="containsBlanks" dxfId="930" priority="14">
      <formula>LEN(TRIM(AF393))=0</formula>
    </cfRule>
  </conditionalFormatting>
  <conditionalFormatting sqref="R393:V393 X393:AB393">
    <cfRule type="containsBlanks" dxfId="929" priority="13">
      <formula>LEN(TRIM(R393))=0</formula>
    </cfRule>
  </conditionalFormatting>
  <conditionalFormatting sqref="AF397:AF411">
    <cfRule type="containsBlanks" dxfId="928" priority="11">
      <formula>LEN(TRIM(AF397))=0</formula>
    </cfRule>
  </conditionalFormatting>
  <conditionalFormatting sqref="R398:V411 X398:AB411 R397:S397">
    <cfRule type="containsBlanks" dxfId="927" priority="9">
      <formula>LEN(TRIM(R397))=0</formula>
    </cfRule>
  </conditionalFormatting>
  <conditionalFormatting sqref="T397:V397 X397:AB397">
    <cfRule type="containsBlanks" dxfId="926" priority="8">
      <formula>LEN(TRIM(T397))=0</formula>
    </cfRule>
  </conditionalFormatting>
  <conditionalFormatting sqref="AF414">
    <cfRule type="containsBlanks" dxfId="925" priority="7">
      <formula>LEN(TRIM(AF414))=0</formula>
    </cfRule>
  </conditionalFormatting>
  <conditionalFormatting sqref="R414:V414 X414:AB414">
    <cfRule type="containsBlanks" dxfId="924" priority="6">
      <formula>LEN(TRIM(R414))=0</formula>
    </cfRule>
  </conditionalFormatting>
  <conditionalFormatting sqref="AF418:AF432">
    <cfRule type="containsBlanks" dxfId="923" priority="4">
      <formula>LEN(TRIM(AF418))=0</formula>
    </cfRule>
  </conditionalFormatting>
  <conditionalFormatting sqref="R419:V432 X419:AB432 R418:S418">
    <cfRule type="containsBlanks" dxfId="922" priority="2">
      <formula>LEN(TRIM(R418))=0</formula>
    </cfRule>
  </conditionalFormatting>
  <conditionalFormatting sqref="T418:V418 X418:AB418">
    <cfRule type="containsBlanks" dxfId="921" priority="1">
      <formula>LEN(TRIM(T418))=0</formula>
    </cfRule>
  </conditionalFormatting>
  <dataValidations count="3">
    <dataValidation type="list" allowBlank="1" showInputMessage="1" showErrorMessage="1" sqref="X15:AB15 R15:V15 X19:AB33 R19:V33 X120:AB120 R120:V120 X124:AB138 R124:V138 X141:AB141 R141:V141 X145:AB159 R145:V159 X36:AB36 R36:V36 X40:AB54 R40:V54 X78:AB78 R78:V78 X82:AB96 R82:V96 X183:AB183 R183:V183 X187:AB201 R187:V201 X162:AB162 R162:V162 X166:AB180 R166:V180 X204:AB204 R204:V204 X208:AB222 R208:V222 X57:AB57 R57:V57 X61:AB75 R61:V75 X99:AB99 R99:V99 X103:AB117 R103:V117 X225:AB225 R225:V225 X229:AB243 R229:V243 X330:AB330 R330:V330 X334:AB348 R334:V348 X351:AB351 R351:V351 X355:AB369 R355:V369 X246:AB246 R246:V246 X250:AB264 R250:V264 X288:AB288 R288:V288 X292:AB306 R292:V306 X393:AB393 R393:V393 X397:AB411 R397:V411 X372:AB372 R372:V372 X376:AB390 R376:V390 X414:AB414 R414:V414 X418:AB432 R418:V432 X267:AB267 R267:V267 X271:AB285 R271:V285 X309:AB309 R309:V309 X313:AB327 R313:V327">
      <formula1>"1, 2, 3, 4, 5"</formula1>
    </dataValidation>
    <dataValidation type="list" allowBlank="1" showInputMessage="1" showErrorMessage="1" sqref="AF15 AF19:AF33 AF120 AF124:AF138 AF141 AF145:AF159 AF36 AF40:AF54 AF78 AF82:AF96 AF183 AF187:AF201 AF162 AF166:AF180 AF204 AF208:AF222 AF57 AF61:AF75 AF99 AF103:AF117 AF225 AF229:AF243 AF330 AF334:AF348 AF351 AF355:AF369 AF246 AF250:AF264 AF288 AF292:AF306 AF393 AF397:AF411 AF372 AF376:AF390 AF414 AF418:AF432 AF267 AF271:AF285 AF309 AF313:AF327">
      <mc:AlternateContent xmlns:x12ac="http://schemas.microsoft.com/office/spreadsheetml/2011/1/ac" xmlns:mc="http://schemas.openxmlformats.org/markup-compatibility/2006">
        <mc:Choice Requires="x12ac">
          <x12ac:list>"0,2","0,4","0,6","0,8",1</x12ac:list>
        </mc:Choice>
        <mc:Fallback>
          <formula1>"0,2,0,4,0,6,0,8,1"</formula1>
        </mc:Fallback>
      </mc:AlternateContent>
    </dataValidation>
    <dataValidation type="list" allowBlank="1" showInputMessage="1" showErrorMessage="1" sqref="K19:K33 K40:K54 K61:K75 K82:K96 K103:K117 K124:K138 K145:K159 K166:K180 K187:K201 K208:K222 K229:K243 K250:K264 K271:K285 K292:K306 K313:K327 K334:K348 K355:K369 K376:K390 K397:K411 K418:K432">
      <formula1>"O, U"</formula1>
    </dataValidation>
  </dataValidations>
  <hyperlinks>
    <hyperlink ref="R14" location="'Val testo - PNA 2019'!A3" display="'Val testo - PNA 2019'!A3"/>
    <hyperlink ref="S14" location="'Val testo - PNA 2019'!A12" display="'Val testo - PNA 2019'!A12"/>
    <hyperlink ref="T14" location="'Val testo - PNA 2019'!A20" display="'Val testo - PNA 2019'!A20"/>
    <hyperlink ref="U14" location="'Val testo - PNA 2019'!A28" display="'Val testo - PNA 2019'!A28"/>
    <hyperlink ref="V14" location="'Val testo - PNA 2019'!A36" display="'Val testo - PNA 2019'!A36"/>
    <hyperlink ref="X14" location="'Val testo - PNA 2019'!A46" display="'Val testo - PNA 2019'!A46"/>
    <hyperlink ref="Y14" location="'Val testo - PNA 2019'!A54" display="'Val testo - PNA 2019'!A54"/>
    <hyperlink ref="Z14" location="'Val testo - PNA 2019'!A62" display="'Val testo - PNA 2019'!A62"/>
    <hyperlink ref="AA14" location="'Val testo - PNA 2019'!A70" display="'Val testo - PNA 2019'!A70"/>
    <hyperlink ref="AB14" location="'Val testo - PNA 2019'!A78" display="'Val testo - PNA 2019'!A78"/>
    <hyperlink ref="AF14" location="'Val testo - PNA 2019'!A88" display="'Val testo - PNA 2019'!A88"/>
    <hyperlink ref="R18" location="'Val testo - PNA 2019'!A3" display="'Val testo - PNA 2019'!A3"/>
    <hyperlink ref="S18" location="'Val testo - PNA 2019'!A12" display="'Val testo - PNA 2019'!A12"/>
    <hyperlink ref="T18" location="'Val testo - PNA 2019'!A20" display="'Val testo - PNA 2019'!A20"/>
    <hyperlink ref="U18" location="'Val testo - PNA 2019'!A28" display="'Val testo - PNA 2019'!A28"/>
    <hyperlink ref="V18" location="'Val testo - PNA 2019'!A36" display="'Val testo - PNA 2019'!A36"/>
    <hyperlink ref="X18" location="'Val testo - PNA 2019'!A46" display="'Val testo - PNA 2019'!A46"/>
    <hyperlink ref="Y18" location="'Val testo - PNA 2019'!A54" display="'Val testo - PNA 2019'!A54"/>
    <hyperlink ref="Z18" location="'Val testo - PNA 2019'!A62" display="'Val testo - PNA 2019'!A62"/>
    <hyperlink ref="AA18" location="'Val testo - PNA 2019'!A70" display="'Val testo - PNA 2019'!A70"/>
    <hyperlink ref="AB18" location="'Val testo - PNA 2019'!A78" display="'Val testo - PNA 2019'!A78"/>
    <hyperlink ref="AF18" location="'Val testo - PNA 2019'!A88" display="'Val testo - PNA 2019'!A88"/>
    <hyperlink ref="R35" location="'Val testo - PNA 2019'!A3" display="'Val testo - PNA 2019'!A3"/>
    <hyperlink ref="S35" location="'Val testo - PNA 2019'!A12" display="'Val testo - PNA 2019'!A12"/>
    <hyperlink ref="T35" location="'Val testo - PNA 2019'!A20" display="'Val testo - PNA 2019'!A20"/>
    <hyperlink ref="U35" location="'Val testo - PNA 2019'!A28" display="'Val testo - PNA 2019'!A28"/>
    <hyperlink ref="V35" location="'Val testo - PNA 2019'!A36" display="'Val testo - PNA 2019'!A36"/>
    <hyperlink ref="X35" location="'Val testo - PNA 2019'!A46" display="'Val testo - PNA 2019'!A46"/>
    <hyperlink ref="Y35" location="'Val testo - PNA 2019'!A54" display="'Val testo - PNA 2019'!A54"/>
    <hyperlink ref="Z35" location="'Val testo - PNA 2019'!A62" display="'Val testo - PNA 2019'!A62"/>
    <hyperlink ref="AA35" location="'Val testo - PNA 2019'!A70" display="'Val testo - PNA 2019'!A70"/>
    <hyperlink ref="AB35" location="'Val testo - PNA 2019'!A78" display="'Val testo - PNA 2019'!A78"/>
    <hyperlink ref="AF35" location="'Val testo - PNA 2019'!A88" display="'Val testo - PNA 2019'!A88"/>
    <hyperlink ref="R39" location="'Val testo - PNA 2019'!A3" display="'Val testo - PNA 2019'!A3"/>
    <hyperlink ref="S39" location="'Val testo - PNA 2019'!A12" display="'Val testo - PNA 2019'!A12"/>
    <hyperlink ref="T39" location="'Val testo - PNA 2019'!A20" display="'Val testo - PNA 2019'!A20"/>
    <hyperlink ref="U39" location="'Val testo - PNA 2019'!A28" display="'Val testo - PNA 2019'!A28"/>
    <hyperlink ref="V39" location="'Val testo - PNA 2019'!A36" display="'Val testo - PNA 2019'!A36"/>
    <hyperlink ref="X39" location="'Val testo - PNA 2019'!A46" display="'Val testo - PNA 2019'!A46"/>
    <hyperlink ref="Y39" location="'Val testo - PNA 2019'!A54" display="'Val testo - PNA 2019'!A54"/>
    <hyperlink ref="Z39" location="'Val testo - PNA 2019'!A62" display="'Val testo - PNA 2019'!A62"/>
    <hyperlink ref="AA39" location="'Val testo - PNA 2019'!A70" display="'Val testo - PNA 2019'!A70"/>
    <hyperlink ref="AB39" location="'Val testo - PNA 2019'!A78" display="'Val testo - PNA 2019'!A78"/>
    <hyperlink ref="AF39" location="'Val testo - PNA 2019'!A88" display="'Val testo - PNA 2019'!A88"/>
    <hyperlink ref="R56" location="'Val testo - PNA 2019'!A3" display="'Val testo - PNA 2019'!A3"/>
    <hyperlink ref="S56" location="'Val testo - PNA 2019'!A12" display="'Val testo - PNA 2019'!A12"/>
    <hyperlink ref="T56" location="'Val testo - PNA 2019'!A20" display="'Val testo - PNA 2019'!A20"/>
    <hyperlink ref="U56" location="'Val testo - PNA 2019'!A28" display="'Val testo - PNA 2019'!A28"/>
    <hyperlink ref="V56" location="'Val testo - PNA 2019'!A36" display="'Val testo - PNA 2019'!A36"/>
    <hyperlink ref="X56" location="'Val testo - PNA 2019'!A46" display="'Val testo - PNA 2019'!A46"/>
    <hyperlink ref="Y56" location="'Val testo - PNA 2019'!A54" display="'Val testo - PNA 2019'!A54"/>
    <hyperlink ref="Z56" location="'Val testo - PNA 2019'!A62" display="'Val testo - PNA 2019'!A62"/>
    <hyperlink ref="AA56" location="'Val testo - PNA 2019'!A70" display="'Val testo - PNA 2019'!A70"/>
    <hyperlink ref="AB56" location="'Val testo - PNA 2019'!A78" display="'Val testo - PNA 2019'!A78"/>
    <hyperlink ref="AF56" location="'Val testo - PNA 2019'!A88" display="'Val testo - PNA 2019'!A88"/>
    <hyperlink ref="R60" location="'Val testo - PNA 2019'!A3" display="'Val testo - PNA 2019'!A3"/>
    <hyperlink ref="S60" location="'Val testo - PNA 2019'!A12" display="'Val testo - PNA 2019'!A12"/>
    <hyperlink ref="T60" location="'Val testo - PNA 2019'!A20" display="'Val testo - PNA 2019'!A20"/>
    <hyperlink ref="U60" location="'Val testo - PNA 2019'!A28" display="'Val testo - PNA 2019'!A28"/>
    <hyperlink ref="V60" location="'Val testo - PNA 2019'!A36" display="'Val testo - PNA 2019'!A36"/>
    <hyperlink ref="X60" location="'Val testo - PNA 2019'!A46" display="'Val testo - PNA 2019'!A46"/>
    <hyperlink ref="Y60" location="'Val testo - PNA 2019'!A54" display="'Val testo - PNA 2019'!A54"/>
    <hyperlink ref="Z60" location="'Val testo - PNA 2019'!A62" display="'Val testo - PNA 2019'!A62"/>
    <hyperlink ref="AA60" location="'Val testo - PNA 2019'!A70" display="'Val testo - PNA 2019'!A70"/>
    <hyperlink ref="AB60" location="'Val testo - PNA 2019'!A78" display="'Val testo - PNA 2019'!A78"/>
    <hyperlink ref="AF60" location="'Val testo - PNA 2019'!A88" display="'Val testo - PNA 2019'!A88"/>
    <hyperlink ref="R77" location="'Val testo - PNA 2019'!A3" display="'Val testo - PNA 2019'!A3"/>
    <hyperlink ref="S77" location="'Val testo - PNA 2019'!A12" display="'Val testo - PNA 2019'!A12"/>
    <hyperlink ref="T77" location="'Val testo - PNA 2019'!A20" display="'Val testo - PNA 2019'!A20"/>
    <hyperlink ref="U77" location="'Val testo - PNA 2019'!A28" display="'Val testo - PNA 2019'!A28"/>
    <hyperlink ref="V77" location="'Val testo - PNA 2019'!A36" display="'Val testo - PNA 2019'!A36"/>
    <hyperlink ref="X77" location="'Val testo - PNA 2019'!A46" display="'Val testo - PNA 2019'!A46"/>
    <hyperlink ref="Y77" location="'Val testo - PNA 2019'!A54" display="'Val testo - PNA 2019'!A54"/>
    <hyperlink ref="Z77" location="'Val testo - PNA 2019'!A62" display="'Val testo - PNA 2019'!A62"/>
    <hyperlink ref="AA77" location="'Val testo - PNA 2019'!A70" display="'Val testo - PNA 2019'!A70"/>
    <hyperlink ref="AB77" location="'Val testo - PNA 2019'!A78" display="'Val testo - PNA 2019'!A78"/>
    <hyperlink ref="AF77" location="'Val testo - PNA 2019'!A88" display="'Val testo - PNA 2019'!A88"/>
    <hyperlink ref="R81" location="'Val testo - PNA 2019'!A3" display="'Val testo - PNA 2019'!A3"/>
    <hyperlink ref="S81" location="'Val testo - PNA 2019'!A12" display="'Val testo - PNA 2019'!A12"/>
    <hyperlink ref="T81" location="'Val testo - PNA 2019'!A20" display="'Val testo - PNA 2019'!A20"/>
    <hyperlink ref="U81" location="'Val testo - PNA 2019'!A28" display="'Val testo - PNA 2019'!A28"/>
    <hyperlink ref="V81" location="'Val testo - PNA 2019'!A36" display="'Val testo - PNA 2019'!A36"/>
    <hyperlink ref="X81" location="'Val testo - PNA 2019'!A46" display="'Val testo - PNA 2019'!A46"/>
    <hyperlink ref="Y81" location="'Val testo - PNA 2019'!A54" display="'Val testo - PNA 2019'!A54"/>
    <hyperlink ref="Z81" location="'Val testo - PNA 2019'!A62" display="'Val testo - PNA 2019'!A62"/>
    <hyperlink ref="AA81" location="'Val testo - PNA 2019'!A70" display="'Val testo - PNA 2019'!A70"/>
    <hyperlink ref="AB81" location="'Val testo - PNA 2019'!A78" display="'Val testo - PNA 2019'!A78"/>
    <hyperlink ref="AF81" location="'Val testo - PNA 2019'!A88" display="'Val testo - PNA 2019'!A88"/>
    <hyperlink ref="R98" location="'Val testo - PNA 2019'!A3" display="'Val testo - PNA 2019'!A3"/>
    <hyperlink ref="S98" location="'Val testo - PNA 2019'!A12" display="'Val testo - PNA 2019'!A12"/>
    <hyperlink ref="T98" location="'Val testo - PNA 2019'!A20" display="'Val testo - PNA 2019'!A20"/>
    <hyperlink ref="U98" location="'Val testo - PNA 2019'!A28" display="'Val testo - PNA 2019'!A28"/>
    <hyperlink ref="V98" location="'Val testo - PNA 2019'!A36" display="'Val testo - PNA 2019'!A36"/>
    <hyperlink ref="X98" location="'Val testo - PNA 2019'!A46" display="'Val testo - PNA 2019'!A46"/>
    <hyperlink ref="Y98" location="'Val testo - PNA 2019'!A54" display="'Val testo - PNA 2019'!A54"/>
    <hyperlink ref="Z98" location="'Val testo - PNA 2019'!A62" display="'Val testo - PNA 2019'!A62"/>
    <hyperlink ref="AA98" location="'Val testo - PNA 2019'!A70" display="'Val testo - PNA 2019'!A70"/>
    <hyperlink ref="AB98" location="'Val testo - PNA 2019'!A78" display="'Val testo - PNA 2019'!A78"/>
    <hyperlink ref="AF98" location="'Val testo - PNA 2019'!A88" display="'Val testo - PNA 2019'!A88"/>
    <hyperlink ref="R102" location="'Val testo - PNA 2019'!A3" display="'Val testo - PNA 2019'!A3"/>
    <hyperlink ref="S102" location="'Val testo - PNA 2019'!A12" display="'Val testo - PNA 2019'!A12"/>
    <hyperlink ref="T102" location="'Val testo - PNA 2019'!A20" display="'Val testo - PNA 2019'!A20"/>
    <hyperlink ref="U102" location="'Val testo - PNA 2019'!A28" display="'Val testo - PNA 2019'!A28"/>
    <hyperlink ref="V102" location="'Val testo - PNA 2019'!A36" display="'Val testo - PNA 2019'!A36"/>
    <hyperlink ref="X102" location="'Val testo - PNA 2019'!A46" display="'Val testo - PNA 2019'!A46"/>
    <hyperlink ref="Y102" location="'Val testo - PNA 2019'!A54" display="'Val testo - PNA 2019'!A54"/>
    <hyperlink ref="Z102" location="'Val testo - PNA 2019'!A62" display="'Val testo - PNA 2019'!A62"/>
    <hyperlink ref="AA102" location="'Val testo - PNA 2019'!A70" display="'Val testo - PNA 2019'!A70"/>
    <hyperlink ref="AB102" location="'Val testo - PNA 2019'!A78" display="'Val testo - PNA 2019'!A78"/>
    <hyperlink ref="AF102" location="'Val testo - PNA 2019'!A88" display="'Val testo - PNA 2019'!A88"/>
    <hyperlink ref="R119" location="'Val testo - PNA 2019'!A3" display="'Val testo - PNA 2019'!A3"/>
    <hyperlink ref="S119" location="'Val testo - PNA 2019'!A12" display="'Val testo - PNA 2019'!A12"/>
    <hyperlink ref="T119" location="'Val testo - PNA 2019'!A20" display="'Val testo - PNA 2019'!A20"/>
    <hyperlink ref="U119" location="'Val testo - PNA 2019'!A28" display="'Val testo - PNA 2019'!A28"/>
    <hyperlink ref="V119" location="'Val testo - PNA 2019'!A36" display="'Val testo - PNA 2019'!A36"/>
    <hyperlink ref="X119" location="'Val testo - PNA 2019'!A46" display="'Val testo - PNA 2019'!A46"/>
    <hyperlink ref="Y119" location="'Val testo - PNA 2019'!A54" display="'Val testo - PNA 2019'!A54"/>
    <hyperlink ref="Z119" location="'Val testo - PNA 2019'!A62" display="'Val testo - PNA 2019'!A62"/>
    <hyperlink ref="AA119" location="'Val testo - PNA 2019'!A70" display="'Val testo - PNA 2019'!A70"/>
    <hyperlink ref="AB119" location="'Val testo - PNA 2019'!A78" display="'Val testo - PNA 2019'!A78"/>
    <hyperlink ref="AF119" location="'Val testo - PNA 2019'!A88" display="'Val testo - PNA 2019'!A88"/>
    <hyperlink ref="R123" location="'Val testo - PNA 2019'!A3" display="'Val testo - PNA 2019'!A3"/>
    <hyperlink ref="S123" location="'Val testo - PNA 2019'!A12" display="'Val testo - PNA 2019'!A12"/>
    <hyperlink ref="T123" location="'Val testo - PNA 2019'!A20" display="'Val testo - PNA 2019'!A20"/>
    <hyperlink ref="U123" location="'Val testo - PNA 2019'!A28" display="'Val testo - PNA 2019'!A28"/>
    <hyperlink ref="V123" location="'Val testo - PNA 2019'!A36" display="'Val testo - PNA 2019'!A36"/>
    <hyperlink ref="X123" location="'Val testo - PNA 2019'!A46" display="'Val testo - PNA 2019'!A46"/>
    <hyperlink ref="Y123" location="'Val testo - PNA 2019'!A54" display="'Val testo - PNA 2019'!A54"/>
    <hyperlink ref="Z123" location="'Val testo - PNA 2019'!A62" display="'Val testo - PNA 2019'!A62"/>
    <hyperlink ref="AA123" location="'Val testo - PNA 2019'!A70" display="'Val testo - PNA 2019'!A70"/>
    <hyperlink ref="AB123" location="'Val testo - PNA 2019'!A78" display="'Val testo - PNA 2019'!A78"/>
    <hyperlink ref="AF123" location="'Val testo - PNA 2019'!A88" display="'Val testo - PNA 2019'!A88"/>
    <hyperlink ref="R140" location="'Val testo - PNA 2019'!A3" display="'Val testo - PNA 2019'!A3"/>
    <hyperlink ref="S140" location="'Val testo - PNA 2019'!A12" display="'Val testo - PNA 2019'!A12"/>
    <hyperlink ref="T140" location="'Val testo - PNA 2019'!A20" display="'Val testo - PNA 2019'!A20"/>
    <hyperlink ref="U140" location="'Val testo - PNA 2019'!A28" display="'Val testo - PNA 2019'!A28"/>
    <hyperlink ref="V140" location="'Val testo - PNA 2019'!A36" display="'Val testo - PNA 2019'!A36"/>
    <hyperlink ref="X140" location="'Val testo - PNA 2019'!A46" display="'Val testo - PNA 2019'!A46"/>
    <hyperlink ref="Y140" location="'Val testo - PNA 2019'!A54" display="'Val testo - PNA 2019'!A54"/>
    <hyperlink ref="Z140" location="'Val testo - PNA 2019'!A62" display="'Val testo - PNA 2019'!A62"/>
    <hyperlink ref="AA140" location="'Val testo - PNA 2019'!A70" display="'Val testo - PNA 2019'!A70"/>
    <hyperlink ref="AB140" location="'Val testo - PNA 2019'!A78" display="'Val testo - PNA 2019'!A78"/>
    <hyperlink ref="AF140" location="'Val testo - PNA 2019'!A88" display="'Val testo - PNA 2019'!A88"/>
    <hyperlink ref="R144" location="'Val testo - PNA 2019'!A3" display="'Val testo - PNA 2019'!A3"/>
    <hyperlink ref="S144" location="'Val testo - PNA 2019'!A12" display="'Val testo - PNA 2019'!A12"/>
    <hyperlink ref="T144" location="'Val testo - PNA 2019'!A20" display="'Val testo - PNA 2019'!A20"/>
    <hyperlink ref="U144" location="'Val testo - PNA 2019'!A28" display="'Val testo - PNA 2019'!A28"/>
    <hyperlink ref="V144" location="'Val testo - PNA 2019'!A36" display="'Val testo - PNA 2019'!A36"/>
    <hyperlink ref="X144" location="'Val testo - PNA 2019'!A46" display="'Val testo - PNA 2019'!A46"/>
    <hyperlink ref="Y144" location="'Val testo - PNA 2019'!A54" display="'Val testo - PNA 2019'!A54"/>
    <hyperlink ref="Z144" location="'Val testo - PNA 2019'!A62" display="'Val testo - PNA 2019'!A62"/>
    <hyperlink ref="AA144" location="'Val testo - PNA 2019'!A70" display="'Val testo - PNA 2019'!A70"/>
    <hyperlink ref="AB144" location="'Val testo - PNA 2019'!A78" display="'Val testo - PNA 2019'!A78"/>
    <hyperlink ref="AF144" location="'Val testo - PNA 2019'!A88" display="'Val testo - PNA 2019'!A88"/>
    <hyperlink ref="R161" location="'Val testo - PNA 2019'!A3" display="'Val testo - PNA 2019'!A3"/>
    <hyperlink ref="S161" location="'Val testo - PNA 2019'!A12" display="'Val testo - PNA 2019'!A12"/>
    <hyperlink ref="T161" location="'Val testo - PNA 2019'!A20" display="'Val testo - PNA 2019'!A20"/>
    <hyperlink ref="U161" location="'Val testo - PNA 2019'!A28" display="'Val testo - PNA 2019'!A28"/>
    <hyperlink ref="V161" location="'Val testo - PNA 2019'!A36" display="'Val testo - PNA 2019'!A36"/>
    <hyperlink ref="X161" location="'Val testo - PNA 2019'!A46" display="'Val testo - PNA 2019'!A46"/>
    <hyperlink ref="Y161" location="'Val testo - PNA 2019'!A54" display="'Val testo - PNA 2019'!A54"/>
    <hyperlink ref="Z161" location="'Val testo - PNA 2019'!A62" display="'Val testo - PNA 2019'!A62"/>
    <hyperlink ref="AA161" location="'Val testo - PNA 2019'!A70" display="'Val testo - PNA 2019'!A70"/>
    <hyperlink ref="AB161" location="'Val testo - PNA 2019'!A78" display="'Val testo - PNA 2019'!A78"/>
    <hyperlink ref="AF161" location="'Val testo - PNA 2019'!A88" display="'Val testo - PNA 2019'!A88"/>
    <hyperlink ref="R165" location="'Val testo - PNA 2019'!A3" display="'Val testo - PNA 2019'!A3"/>
    <hyperlink ref="S165" location="'Val testo - PNA 2019'!A12" display="'Val testo - PNA 2019'!A12"/>
    <hyperlink ref="T165" location="'Val testo - PNA 2019'!A20" display="'Val testo - PNA 2019'!A20"/>
    <hyperlink ref="U165" location="'Val testo - PNA 2019'!A28" display="'Val testo - PNA 2019'!A28"/>
    <hyperlink ref="V165" location="'Val testo - PNA 2019'!A36" display="'Val testo - PNA 2019'!A36"/>
    <hyperlink ref="X165" location="'Val testo - PNA 2019'!A46" display="'Val testo - PNA 2019'!A46"/>
    <hyperlink ref="Y165" location="'Val testo - PNA 2019'!A54" display="'Val testo - PNA 2019'!A54"/>
    <hyperlink ref="Z165" location="'Val testo - PNA 2019'!A62" display="'Val testo - PNA 2019'!A62"/>
    <hyperlink ref="AA165" location="'Val testo - PNA 2019'!A70" display="'Val testo - PNA 2019'!A70"/>
    <hyperlink ref="AB165" location="'Val testo - PNA 2019'!A78" display="'Val testo - PNA 2019'!A78"/>
    <hyperlink ref="AF165" location="'Val testo - PNA 2019'!A88" display="'Val testo - PNA 2019'!A88"/>
    <hyperlink ref="R182" location="'Val testo - PNA 2019'!A3" display="'Val testo - PNA 2019'!A3"/>
    <hyperlink ref="S182" location="'Val testo - PNA 2019'!A12" display="'Val testo - PNA 2019'!A12"/>
    <hyperlink ref="T182" location="'Val testo - PNA 2019'!A20" display="'Val testo - PNA 2019'!A20"/>
    <hyperlink ref="U182" location="'Val testo - PNA 2019'!A28" display="'Val testo - PNA 2019'!A28"/>
    <hyperlink ref="V182" location="'Val testo - PNA 2019'!A36" display="'Val testo - PNA 2019'!A36"/>
    <hyperlink ref="X182" location="'Val testo - PNA 2019'!A46" display="'Val testo - PNA 2019'!A46"/>
    <hyperlink ref="Y182" location="'Val testo - PNA 2019'!A54" display="'Val testo - PNA 2019'!A54"/>
    <hyperlink ref="Z182" location="'Val testo - PNA 2019'!A62" display="'Val testo - PNA 2019'!A62"/>
    <hyperlink ref="AA182" location="'Val testo - PNA 2019'!A70" display="'Val testo - PNA 2019'!A70"/>
    <hyperlink ref="AB182" location="'Val testo - PNA 2019'!A78" display="'Val testo - PNA 2019'!A78"/>
    <hyperlink ref="AF182" location="'Val testo - PNA 2019'!A88" display="'Val testo - PNA 2019'!A88"/>
    <hyperlink ref="R186" location="'Val testo - PNA 2019'!A3" display="'Val testo - PNA 2019'!A3"/>
    <hyperlink ref="S186" location="'Val testo - PNA 2019'!A12" display="'Val testo - PNA 2019'!A12"/>
    <hyperlink ref="T186" location="'Val testo - PNA 2019'!A20" display="'Val testo - PNA 2019'!A20"/>
    <hyperlink ref="U186" location="'Val testo - PNA 2019'!A28" display="'Val testo - PNA 2019'!A28"/>
    <hyperlink ref="V186" location="'Val testo - PNA 2019'!A36" display="'Val testo - PNA 2019'!A36"/>
    <hyperlink ref="X186" location="'Val testo - PNA 2019'!A46" display="'Val testo - PNA 2019'!A46"/>
    <hyperlink ref="Y186" location="'Val testo - PNA 2019'!A54" display="'Val testo - PNA 2019'!A54"/>
    <hyperlink ref="Z186" location="'Val testo - PNA 2019'!A62" display="'Val testo - PNA 2019'!A62"/>
    <hyperlink ref="AA186" location="'Val testo - PNA 2019'!A70" display="'Val testo - PNA 2019'!A70"/>
    <hyperlink ref="AB186" location="'Val testo - PNA 2019'!A78" display="'Val testo - PNA 2019'!A78"/>
    <hyperlink ref="AF186" location="'Val testo - PNA 2019'!A88" display="'Val testo - PNA 2019'!A88"/>
    <hyperlink ref="R203" location="'Val testo - PNA 2019'!A3" display="'Val testo - PNA 2019'!A3"/>
    <hyperlink ref="S203" location="'Val testo - PNA 2019'!A12" display="'Val testo - PNA 2019'!A12"/>
    <hyperlink ref="T203" location="'Val testo - PNA 2019'!A20" display="'Val testo - PNA 2019'!A20"/>
    <hyperlink ref="U203" location="'Val testo - PNA 2019'!A28" display="'Val testo - PNA 2019'!A28"/>
    <hyperlink ref="V203" location="'Val testo - PNA 2019'!A36" display="'Val testo - PNA 2019'!A36"/>
    <hyperlink ref="X203" location="'Val testo - PNA 2019'!A46" display="'Val testo - PNA 2019'!A46"/>
    <hyperlink ref="Y203" location="'Val testo - PNA 2019'!A54" display="'Val testo - PNA 2019'!A54"/>
    <hyperlink ref="Z203" location="'Val testo - PNA 2019'!A62" display="'Val testo - PNA 2019'!A62"/>
    <hyperlink ref="AA203" location="'Val testo - PNA 2019'!A70" display="'Val testo - PNA 2019'!A70"/>
    <hyperlink ref="AB203" location="'Val testo - PNA 2019'!A78" display="'Val testo - PNA 2019'!A78"/>
    <hyperlink ref="AF203" location="'Val testo - PNA 2019'!A88" display="'Val testo - PNA 2019'!A88"/>
    <hyperlink ref="R207" location="'Val testo - PNA 2019'!A3" display="'Val testo - PNA 2019'!A3"/>
    <hyperlink ref="S207" location="'Val testo - PNA 2019'!A12" display="'Val testo - PNA 2019'!A12"/>
    <hyperlink ref="T207" location="'Val testo - PNA 2019'!A20" display="'Val testo - PNA 2019'!A20"/>
    <hyperlink ref="U207" location="'Val testo - PNA 2019'!A28" display="'Val testo - PNA 2019'!A28"/>
    <hyperlink ref="V207" location="'Val testo - PNA 2019'!A36" display="'Val testo - PNA 2019'!A36"/>
    <hyperlink ref="X207" location="'Val testo - PNA 2019'!A46" display="'Val testo - PNA 2019'!A46"/>
    <hyperlink ref="Y207" location="'Val testo - PNA 2019'!A54" display="'Val testo - PNA 2019'!A54"/>
    <hyperlink ref="Z207" location="'Val testo - PNA 2019'!A62" display="'Val testo - PNA 2019'!A62"/>
    <hyperlink ref="AA207" location="'Val testo - PNA 2019'!A70" display="'Val testo - PNA 2019'!A70"/>
    <hyperlink ref="AB207" location="'Val testo - PNA 2019'!A78" display="'Val testo - PNA 2019'!A78"/>
    <hyperlink ref="AF207" location="'Val testo - PNA 2019'!A88" display="'Val testo - PNA 2019'!A88"/>
    <hyperlink ref="R224" location="'Val testo - PNA 2019'!A3" display="'Val testo - PNA 2019'!A3"/>
    <hyperlink ref="S224" location="'Val testo - PNA 2019'!A12" display="'Val testo - PNA 2019'!A12"/>
    <hyperlink ref="T224" location="'Val testo - PNA 2019'!A20" display="'Val testo - PNA 2019'!A20"/>
    <hyperlink ref="U224" location="'Val testo - PNA 2019'!A28" display="'Val testo - PNA 2019'!A28"/>
    <hyperlink ref="V224" location="'Val testo - PNA 2019'!A36" display="'Val testo - PNA 2019'!A36"/>
    <hyperlink ref="X224" location="'Val testo - PNA 2019'!A46" display="'Val testo - PNA 2019'!A46"/>
    <hyperlink ref="Y224" location="'Val testo - PNA 2019'!A54" display="'Val testo - PNA 2019'!A54"/>
    <hyperlink ref="Z224" location="'Val testo - PNA 2019'!A62" display="'Val testo - PNA 2019'!A62"/>
    <hyperlink ref="AA224" location="'Val testo - PNA 2019'!A70" display="'Val testo - PNA 2019'!A70"/>
    <hyperlink ref="AB224" location="'Val testo - PNA 2019'!A78" display="'Val testo - PNA 2019'!A78"/>
    <hyperlink ref="AF224" location="'Val testo - PNA 2019'!A88" display="'Val testo - PNA 2019'!A88"/>
    <hyperlink ref="R228" location="'Val testo - PNA 2019'!A3" display="'Val testo - PNA 2019'!A3"/>
    <hyperlink ref="S228" location="'Val testo - PNA 2019'!A12" display="'Val testo - PNA 2019'!A12"/>
    <hyperlink ref="T228" location="'Val testo - PNA 2019'!A20" display="'Val testo - PNA 2019'!A20"/>
    <hyperlink ref="U228" location="'Val testo - PNA 2019'!A28" display="'Val testo - PNA 2019'!A28"/>
    <hyperlink ref="V228" location="'Val testo - PNA 2019'!A36" display="'Val testo - PNA 2019'!A36"/>
    <hyperlink ref="X228" location="'Val testo - PNA 2019'!A46" display="'Val testo - PNA 2019'!A46"/>
    <hyperlink ref="Y228" location="'Val testo - PNA 2019'!A54" display="'Val testo - PNA 2019'!A54"/>
    <hyperlink ref="Z228" location="'Val testo - PNA 2019'!A62" display="'Val testo - PNA 2019'!A62"/>
    <hyperlink ref="AA228" location="'Val testo - PNA 2019'!A70" display="'Val testo - PNA 2019'!A70"/>
    <hyperlink ref="AB228" location="'Val testo - PNA 2019'!A78" display="'Val testo - PNA 2019'!A78"/>
    <hyperlink ref="AF228" location="'Val testo - PNA 2019'!A88" display="'Val testo - PNA 2019'!A88"/>
    <hyperlink ref="R245" location="'Val testo - PNA 2019'!A3" display="'Val testo - PNA 2019'!A3"/>
    <hyperlink ref="S245" location="'Val testo - PNA 2019'!A12" display="'Val testo - PNA 2019'!A12"/>
    <hyperlink ref="T245" location="'Val testo - PNA 2019'!A20" display="'Val testo - PNA 2019'!A20"/>
    <hyperlink ref="U245" location="'Val testo - PNA 2019'!A28" display="'Val testo - PNA 2019'!A28"/>
    <hyperlink ref="V245" location="'Val testo - PNA 2019'!A36" display="'Val testo - PNA 2019'!A36"/>
    <hyperlink ref="X245" location="'Val testo - PNA 2019'!A46" display="'Val testo - PNA 2019'!A46"/>
    <hyperlink ref="Y245" location="'Val testo - PNA 2019'!A54" display="'Val testo - PNA 2019'!A54"/>
    <hyperlink ref="Z245" location="'Val testo - PNA 2019'!A62" display="'Val testo - PNA 2019'!A62"/>
    <hyperlink ref="AA245" location="'Val testo - PNA 2019'!A70" display="'Val testo - PNA 2019'!A70"/>
    <hyperlink ref="AB245" location="'Val testo - PNA 2019'!A78" display="'Val testo - PNA 2019'!A78"/>
    <hyperlink ref="AF245" location="'Val testo - PNA 2019'!A88" display="'Val testo - PNA 2019'!A88"/>
    <hyperlink ref="R249" location="'Val testo - PNA 2019'!A3" display="'Val testo - PNA 2019'!A3"/>
    <hyperlink ref="S249" location="'Val testo - PNA 2019'!A12" display="'Val testo - PNA 2019'!A12"/>
    <hyperlink ref="T249" location="'Val testo - PNA 2019'!A20" display="'Val testo - PNA 2019'!A20"/>
    <hyperlink ref="U249" location="'Val testo - PNA 2019'!A28" display="'Val testo - PNA 2019'!A28"/>
    <hyperlink ref="V249" location="'Val testo - PNA 2019'!A36" display="'Val testo - PNA 2019'!A36"/>
    <hyperlink ref="X249" location="'Val testo - PNA 2019'!A46" display="'Val testo - PNA 2019'!A46"/>
    <hyperlink ref="Y249" location="'Val testo - PNA 2019'!A54" display="'Val testo - PNA 2019'!A54"/>
    <hyperlink ref="Z249" location="'Val testo - PNA 2019'!A62" display="'Val testo - PNA 2019'!A62"/>
    <hyperlink ref="AA249" location="'Val testo - PNA 2019'!A70" display="'Val testo - PNA 2019'!A70"/>
    <hyperlink ref="AB249" location="'Val testo - PNA 2019'!A78" display="'Val testo - PNA 2019'!A78"/>
    <hyperlink ref="AF249" location="'Val testo - PNA 2019'!A88" display="'Val testo - PNA 2019'!A88"/>
    <hyperlink ref="R266" location="'Val testo - PNA 2019'!A3" display="'Val testo - PNA 2019'!A3"/>
    <hyperlink ref="S266" location="'Val testo - PNA 2019'!A12" display="'Val testo - PNA 2019'!A12"/>
    <hyperlink ref="T266" location="'Val testo - PNA 2019'!A20" display="'Val testo - PNA 2019'!A20"/>
    <hyperlink ref="U266" location="'Val testo - PNA 2019'!A28" display="'Val testo - PNA 2019'!A28"/>
    <hyperlink ref="V266" location="'Val testo - PNA 2019'!A36" display="'Val testo - PNA 2019'!A36"/>
    <hyperlink ref="X266" location="'Val testo - PNA 2019'!A46" display="'Val testo - PNA 2019'!A46"/>
    <hyperlink ref="Y266" location="'Val testo - PNA 2019'!A54" display="'Val testo - PNA 2019'!A54"/>
    <hyperlink ref="Z266" location="'Val testo - PNA 2019'!A62" display="'Val testo - PNA 2019'!A62"/>
    <hyperlink ref="AA266" location="'Val testo - PNA 2019'!A70" display="'Val testo - PNA 2019'!A70"/>
    <hyperlink ref="AB266" location="'Val testo - PNA 2019'!A78" display="'Val testo - PNA 2019'!A78"/>
    <hyperlink ref="AF266" location="'Val testo - PNA 2019'!A88" display="'Val testo - PNA 2019'!A88"/>
    <hyperlink ref="R270" location="'Val testo - PNA 2019'!A3" display="'Val testo - PNA 2019'!A3"/>
    <hyperlink ref="S270" location="'Val testo - PNA 2019'!A12" display="'Val testo - PNA 2019'!A12"/>
    <hyperlink ref="T270" location="'Val testo - PNA 2019'!A20" display="'Val testo - PNA 2019'!A20"/>
    <hyperlink ref="U270" location="'Val testo - PNA 2019'!A28" display="'Val testo - PNA 2019'!A28"/>
    <hyperlink ref="V270" location="'Val testo - PNA 2019'!A36" display="'Val testo - PNA 2019'!A36"/>
    <hyperlink ref="X270" location="'Val testo - PNA 2019'!A46" display="'Val testo - PNA 2019'!A46"/>
    <hyperlink ref="Y270" location="'Val testo - PNA 2019'!A54" display="'Val testo - PNA 2019'!A54"/>
    <hyperlink ref="Z270" location="'Val testo - PNA 2019'!A62" display="'Val testo - PNA 2019'!A62"/>
    <hyperlink ref="AA270" location="'Val testo - PNA 2019'!A70" display="'Val testo - PNA 2019'!A70"/>
    <hyperlink ref="AB270" location="'Val testo - PNA 2019'!A78" display="'Val testo - PNA 2019'!A78"/>
    <hyperlink ref="AF270" location="'Val testo - PNA 2019'!A88" display="'Val testo - PNA 2019'!A88"/>
    <hyperlink ref="R287" location="'Val testo - PNA 2019'!A3" display="'Val testo - PNA 2019'!A3"/>
    <hyperlink ref="S287" location="'Val testo - PNA 2019'!A12" display="'Val testo - PNA 2019'!A12"/>
    <hyperlink ref="T287" location="'Val testo - PNA 2019'!A20" display="'Val testo - PNA 2019'!A20"/>
    <hyperlink ref="U287" location="'Val testo - PNA 2019'!A28" display="'Val testo - PNA 2019'!A28"/>
    <hyperlink ref="V287" location="'Val testo - PNA 2019'!A36" display="'Val testo - PNA 2019'!A36"/>
    <hyperlink ref="X287" location="'Val testo - PNA 2019'!A46" display="'Val testo - PNA 2019'!A46"/>
    <hyperlink ref="Y287" location="'Val testo - PNA 2019'!A54" display="'Val testo - PNA 2019'!A54"/>
    <hyperlink ref="Z287" location="'Val testo - PNA 2019'!A62" display="'Val testo - PNA 2019'!A62"/>
    <hyperlink ref="AA287" location="'Val testo - PNA 2019'!A70" display="'Val testo - PNA 2019'!A70"/>
    <hyperlink ref="AB287" location="'Val testo - PNA 2019'!A78" display="'Val testo - PNA 2019'!A78"/>
    <hyperlink ref="AF287" location="'Val testo - PNA 2019'!A88" display="'Val testo - PNA 2019'!A88"/>
    <hyperlink ref="R291" location="'Val testo - PNA 2019'!A3" display="'Val testo - PNA 2019'!A3"/>
    <hyperlink ref="S291" location="'Val testo - PNA 2019'!A12" display="'Val testo - PNA 2019'!A12"/>
    <hyperlink ref="T291" location="'Val testo - PNA 2019'!A20" display="'Val testo - PNA 2019'!A20"/>
    <hyperlink ref="U291" location="'Val testo - PNA 2019'!A28" display="'Val testo - PNA 2019'!A28"/>
    <hyperlink ref="V291" location="'Val testo - PNA 2019'!A36" display="'Val testo - PNA 2019'!A36"/>
    <hyperlink ref="X291" location="'Val testo - PNA 2019'!A46" display="'Val testo - PNA 2019'!A46"/>
    <hyperlink ref="Y291" location="'Val testo - PNA 2019'!A54" display="'Val testo - PNA 2019'!A54"/>
    <hyperlink ref="Z291" location="'Val testo - PNA 2019'!A62" display="'Val testo - PNA 2019'!A62"/>
    <hyperlink ref="AA291" location="'Val testo - PNA 2019'!A70" display="'Val testo - PNA 2019'!A70"/>
    <hyperlink ref="AB291" location="'Val testo - PNA 2019'!A78" display="'Val testo - PNA 2019'!A78"/>
    <hyperlink ref="AF291" location="'Val testo - PNA 2019'!A88" display="'Val testo - PNA 2019'!A88"/>
    <hyperlink ref="R308" location="'Val testo - PNA 2019'!A3" display="'Val testo - PNA 2019'!A3"/>
    <hyperlink ref="S308" location="'Val testo - PNA 2019'!A12" display="'Val testo - PNA 2019'!A12"/>
    <hyperlink ref="T308" location="'Val testo - PNA 2019'!A20" display="'Val testo - PNA 2019'!A20"/>
    <hyperlink ref="U308" location="'Val testo - PNA 2019'!A28" display="'Val testo - PNA 2019'!A28"/>
    <hyperlink ref="V308" location="'Val testo - PNA 2019'!A36" display="'Val testo - PNA 2019'!A36"/>
    <hyperlink ref="X308" location="'Val testo - PNA 2019'!A46" display="'Val testo - PNA 2019'!A46"/>
    <hyperlink ref="Y308" location="'Val testo - PNA 2019'!A54" display="'Val testo - PNA 2019'!A54"/>
    <hyperlink ref="Z308" location="'Val testo - PNA 2019'!A62" display="'Val testo - PNA 2019'!A62"/>
    <hyperlink ref="AA308" location="'Val testo - PNA 2019'!A70" display="'Val testo - PNA 2019'!A70"/>
    <hyperlink ref="AB308" location="'Val testo - PNA 2019'!A78" display="'Val testo - PNA 2019'!A78"/>
    <hyperlink ref="AF308" location="'Val testo - PNA 2019'!A88" display="'Val testo - PNA 2019'!A88"/>
    <hyperlink ref="R312" location="'Val testo - PNA 2019'!A3" display="'Val testo - PNA 2019'!A3"/>
    <hyperlink ref="S312" location="'Val testo - PNA 2019'!A12" display="'Val testo - PNA 2019'!A12"/>
    <hyperlink ref="T312" location="'Val testo - PNA 2019'!A20" display="'Val testo - PNA 2019'!A20"/>
    <hyperlink ref="U312" location="'Val testo - PNA 2019'!A28" display="'Val testo - PNA 2019'!A28"/>
    <hyperlink ref="V312" location="'Val testo - PNA 2019'!A36" display="'Val testo - PNA 2019'!A36"/>
    <hyperlink ref="X312" location="'Val testo - PNA 2019'!A46" display="'Val testo - PNA 2019'!A46"/>
    <hyperlink ref="Y312" location="'Val testo - PNA 2019'!A54" display="'Val testo - PNA 2019'!A54"/>
    <hyperlink ref="Z312" location="'Val testo - PNA 2019'!A62" display="'Val testo - PNA 2019'!A62"/>
    <hyperlink ref="AA312" location="'Val testo - PNA 2019'!A70" display="'Val testo - PNA 2019'!A70"/>
    <hyperlink ref="AB312" location="'Val testo - PNA 2019'!A78" display="'Val testo - PNA 2019'!A78"/>
    <hyperlink ref="AF312" location="'Val testo - PNA 2019'!A88" display="'Val testo - PNA 2019'!A88"/>
    <hyperlink ref="R329" location="'Val testo - PNA 2019'!A3" display="'Val testo - PNA 2019'!A3"/>
    <hyperlink ref="S329" location="'Val testo - PNA 2019'!A12" display="'Val testo - PNA 2019'!A12"/>
    <hyperlink ref="T329" location="'Val testo - PNA 2019'!A20" display="'Val testo - PNA 2019'!A20"/>
    <hyperlink ref="U329" location="'Val testo - PNA 2019'!A28" display="'Val testo - PNA 2019'!A28"/>
    <hyperlink ref="V329" location="'Val testo - PNA 2019'!A36" display="'Val testo - PNA 2019'!A36"/>
    <hyperlink ref="X329" location="'Val testo - PNA 2019'!A46" display="'Val testo - PNA 2019'!A46"/>
    <hyperlink ref="Y329" location="'Val testo - PNA 2019'!A54" display="'Val testo - PNA 2019'!A54"/>
    <hyperlink ref="Z329" location="'Val testo - PNA 2019'!A62" display="'Val testo - PNA 2019'!A62"/>
    <hyperlink ref="AA329" location="'Val testo - PNA 2019'!A70" display="'Val testo - PNA 2019'!A70"/>
    <hyperlink ref="AB329" location="'Val testo - PNA 2019'!A78" display="'Val testo - PNA 2019'!A78"/>
    <hyperlink ref="AF329" location="'Val testo - PNA 2019'!A88" display="'Val testo - PNA 2019'!A88"/>
    <hyperlink ref="R333" location="'Val testo - PNA 2019'!A3" display="'Val testo - PNA 2019'!A3"/>
    <hyperlink ref="S333" location="'Val testo - PNA 2019'!A12" display="'Val testo - PNA 2019'!A12"/>
    <hyperlink ref="T333" location="'Val testo - PNA 2019'!A20" display="'Val testo - PNA 2019'!A20"/>
    <hyperlink ref="U333" location="'Val testo - PNA 2019'!A28" display="'Val testo - PNA 2019'!A28"/>
    <hyperlink ref="V333" location="'Val testo - PNA 2019'!A36" display="'Val testo - PNA 2019'!A36"/>
    <hyperlink ref="X333" location="'Val testo - PNA 2019'!A46" display="'Val testo - PNA 2019'!A46"/>
    <hyperlink ref="Y333" location="'Val testo - PNA 2019'!A54" display="'Val testo - PNA 2019'!A54"/>
    <hyperlink ref="Z333" location="'Val testo - PNA 2019'!A62" display="'Val testo - PNA 2019'!A62"/>
    <hyperlink ref="AA333" location="'Val testo - PNA 2019'!A70" display="'Val testo - PNA 2019'!A70"/>
    <hyperlink ref="AB333" location="'Val testo - PNA 2019'!A78" display="'Val testo - PNA 2019'!A78"/>
    <hyperlink ref="AF333" location="'Val testo - PNA 2019'!A88" display="'Val testo - PNA 2019'!A88"/>
    <hyperlink ref="R350" location="'Val testo - PNA 2019'!A3" display="'Val testo - PNA 2019'!A3"/>
    <hyperlink ref="S350" location="'Val testo - PNA 2019'!A12" display="'Val testo - PNA 2019'!A12"/>
    <hyperlink ref="T350" location="'Val testo - PNA 2019'!A20" display="'Val testo - PNA 2019'!A20"/>
    <hyperlink ref="U350" location="'Val testo - PNA 2019'!A28" display="'Val testo - PNA 2019'!A28"/>
    <hyperlink ref="V350" location="'Val testo - PNA 2019'!A36" display="'Val testo - PNA 2019'!A36"/>
    <hyperlink ref="X350" location="'Val testo - PNA 2019'!A46" display="'Val testo - PNA 2019'!A46"/>
    <hyperlink ref="Y350" location="'Val testo - PNA 2019'!A54" display="'Val testo - PNA 2019'!A54"/>
    <hyperlink ref="Z350" location="'Val testo - PNA 2019'!A62" display="'Val testo - PNA 2019'!A62"/>
    <hyperlink ref="AA350" location="'Val testo - PNA 2019'!A70" display="'Val testo - PNA 2019'!A70"/>
    <hyperlink ref="AB350" location="'Val testo - PNA 2019'!A78" display="'Val testo - PNA 2019'!A78"/>
    <hyperlink ref="AF350" location="'Val testo - PNA 2019'!A88" display="'Val testo - PNA 2019'!A88"/>
    <hyperlink ref="R354" location="'Val testo - PNA 2019'!A3" display="'Val testo - PNA 2019'!A3"/>
    <hyperlink ref="S354" location="'Val testo - PNA 2019'!A12" display="'Val testo - PNA 2019'!A12"/>
    <hyperlink ref="T354" location="'Val testo - PNA 2019'!A20" display="'Val testo - PNA 2019'!A20"/>
    <hyperlink ref="U354" location="'Val testo - PNA 2019'!A28" display="'Val testo - PNA 2019'!A28"/>
    <hyperlink ref="V354" location="'Val testo - PNA 2019'!A36" display="'Val testo - PNA 2019'!A36"/>
    <hyperlink ref="X354" location="'Val testo - PNA 2019'!A46" display="'Val testo - PNA 2019'!A46"/>
    <hyperlink ref="Y354" location="'Val testo - PNA 2019'!A54" display="'Val testo - PNA 2019'!A54"/>
    <hyperlink ref="Z354" location="'Val testo - PNA 2019'!A62" display="'Val testo - PNA 2019'!A62"/>
    <hyperlink ref="AA354" location="'Val testo - PNA 2019'!A70" display="'Val testo - PNA 2019'!A70"/>
    <hyperlink ref="AB354" location="'Val testo - PNA 2019'!A78" display="'Val testo - PNA 2019'!A78"/>
    <hyperlink ref="AF354" location="'Val testo - PNA 2019'!A88" display="'Val testo - PNA 2019'!A88"/>
    <hyperlink ref="R371" location="'Val testo - PNA 2019'!A3" display="'Val testo - PNA 2019'!A3"/>
    <hyperlink ref="S371" location="'Val testo - PNA 2019'!A12" display="'Val testo - PNA 2019'!A12"/>
    <hyperlink ref="T371" location="'Val testo - PNA 2019'!A20" display="'Val testo - PNA 2019'!A20"/>
    <hyperlink ref="U371" location="'Val testo - PNA 2019'!A28" display="'Val testo - PNA 2019'!A28"/>
    <hyperlink ref="V371" location="'Val testo - PNA 2019'!A36" display="'Val testo - PNA 2019'!A36"/>
    <hyperlink ref="X371" location="'Val testo - PNA 2019'!A46" display="'Val testo - PNA 2019'!A46"/>
    <hyperlink ref="Y371" location="'Val testo - PNA 2019'!A54" display="'Val testo - PNA 2019'!A54"/>
    <hyperlink ref="Z371" location="'Val testo - PNA 2019'!A62" display="'Val testo - PNA 2019'!A62"/>
    <hyperlink ref="AA371" location="'Val testo - PNA 2019'!A70" display="'Val testo - PNA 2019'!A70"/>
    <hyperlink ref="AB371" location="'Val testo - PNA 2019'!A78" display="'Val testo - PNA 2019'!A78"/>
    <hyperlink ref="AF371" location="'Val testo - PNA 2019'!A88" display="'Val testo - PNA 2019'!A88"/>
    <hyperlink ref="R375" location="'Val testo - PNA 2019'!A3" display="'Val testo - PNA 2019'!A3"/>
    <hyperlink ref="S375" location="'Val testo - PNA 2019'!A12" display="'Val testo - PNA 2019'!A12"/>
    <hyperlink ref="T375" location="'Val testo - PNA 2019'!A20" display="'Val testo - PNA 2019'!A20"/>
    <hyperlink ref="U375" location="'Val testo - PNA 2019'!A28" display="'Val testo - PNA 2019'!A28"/>
    <hyperlink ref="V375" location="'Val testo - PNA 2019'!A36" display="'Val testo - PNA 2019'!A36"/>
    <hyperlink ref="X375" location="'Val testo - PNA 2019'!A46" display="'Val testo - PNA 2019'!A46"/>
    <hyperlink ref="Y375" location="'Val testo - PNA 2019'!A54" display="'Val testo - PNA 2019'!A54"/>
    <hyperlink ref="Z375" location="'Val testo - PNA 2019'!A62" display="'Val testo - PNA 2019'!A62"/>
    <hyperlink ref="AA375" location="'Val testo - PNA 2019'!A70" display="'Val testo - PNA 2019'!A70"/>
    <hyperlink ref="AB375" location="'Val testo - PNA 2019'!A78" display="'Val testo - PNA 2019'!A78"/>
    <hyperlink ref="AF375" location="'Val testo - PNA 2019'!A88" display="'Val testo - PNA 2019'!A88"/>
    <hyperlink ref="R392" location="'Val testo - PNA 2019'!A3" display="'Val testo - PNA 2019'!A3"/>
    <hyperlink ref="S392" location="'Val testo - PNA 2019'!A12" display="'Val testo - PNA 2019'!A12"/>
    <hyperlink ref="T392" location="'Val testo - PNA 2019'!A20" display="'Val testo - PNA 2019'!A20"/>
    <hyperlink ref="U392" location="'Val testo - PNA 2019'!A28" display="'Val testo - PNA 2019'!A28"/>
    <hyperlink ref="V392" location="'Val testo - PNA 2019'!A36" display="'Val testo - PNA 2019'!A36"/>
    <hyperlink ref="X392" location="'Val testo - PNA 2019'!A46" display="'Val testo - PNA 2019'!A46"/>
    <hyperlink ref="Y392" location="'Val testo - PNA 2019'!A54" display="'Val testo - PNA 2019'!A54"/>
    <hyperlink ref="Z392" location="'Val testo - PNA 2019'!A62" display="'Val testo - PNA 2019'!A62"/>
    <hyperlink ref="AA392" location="'Val testo - PNA 2019'!A70" display="'Val testo - PNA 2019'!A70"/>
    <hyperlink ref="AB392" location="'Val testo - PNA 2019'!A78" display="'Val testo - PNA 2019'!A78"/>
    <hyperlink ref="AF392" location="'Val testo - PNA 2019'!A88" display="'Val testo - PNA 2019'!A88"/>
    <hyperlink ref="R396" location="'Val testo - PNA 2019'!A3" display="'Val testo - PNA 2019'!A3"/>
    <hyperlink ref="S396" location="'Val testo - PNA 2019'!A12" display="'Val testo - PNA 2019'!A12"/>
    <hyperlink ref="T396" location="'Val testo - PNA 2019'!A20" display="'Val testo - PNA 2019'!A20"/>
    <hyperlink ref="U396" location="'Val testo - PNA 2019'!A28" display="'Val testo - PNA 2019'!A28"/>
    <hyperlink ref="V396" location="'Val testo - PNA 2019'!A36" display="'Val testo - PNA 2019'!A36"/>
    <hyperlink ref="X396" location="'Val testo - PNA 2019'!A46" display="'Val testo - PNA 2019'!A46"/>
    <hyperlink ref="Y396" location="'Val testo - PNA 2019'!A54" display="'Val testo - PNA 2019'!A54"/>
    <hyperlink ref="Z396" location="'Val testo - PNA 2019'!A62" display="'Val testo - PNA 2019'!A62"/>
    <hyperlink ref="AA396" location="'Val testo - PNA 2019'!A70" display="'Val testo - PNA 2019'!A70"/>
    <hyperlink ref="AB396" location="'Val testo - PNA 2019'!A78" display="'Val testo - PNA 2019'!A78"/>
    <hyperlink ref="AF396" location="'Val testo - PNA 2019'!A88" display="'Val testo - PNA 2019'!A88"/>
    <hyperlink ref="R413" location="'Val testo - PNA 2019'!A3" display="'Val testo - PNA 2019'!A3"/>
    <hyperlink ref="S413" location="'Val testo - PNA 2019'!A12" display="'Val testo - PNA 2019'!A12"/>
    <hyperlink ref="T413" location="'Val testo - PNA 2019'!A20" display="'Val testo - PNA 2019'!A20"/>
    <hyperlink ref="U413" location="'Val testo - PNA 2019'!A28" display="'Val testo - PNA 2019'!A28"/>
    <hyperlink ref="V413" location="'Val testo - PNA 2019'!A36" display="'Val testo - PNA 2019'!A36"/>
    <hyperlink ref="X413" location="'Val testo - PNA 2019'!A46" display="'Val testo - PNA 2019'!A46"/>
    <hyperlink ref="Y413" location="'Val testo - PNA 2019'!A54" display="'Val testo - PNA 2019'!A54"/>
    <hyperlink ref="Z413" location="'Val testo - PNA 2019'!A62" display="'Val testo - PNA 2019'!A62"/>
    <hyperlink ref="AA413" location="'Val testo - PNA 2019'!A70" display="'Val testo - PNA 2019'!A70"/>
    <hyperlink ref="AB413" location="'Val testo - PNA 2019'!A78" display="'Val testo - PNA 2019'!A78"/>
    <hyperlink ref="AF413" location="'Val testo - PNA 2019'!A88" display="'Val testo - PNA 2019'!A88"/>
    <hyperlink ref="R417" location="'Val testo - PNA 2019'!A3" display="'Val testo - PNA 2019'!A3"/>
    <hyperlink ref="S417" location="'Val testo - PNA 2019'!A12" display="'Val testo - PNA 2019'!A12"/>
    <hyperlink ref="T417" location="'Val testo - PNA 2019'!A20" display="'Val testo - PNA 2019'!A20"/>
    <hyperlink ref="U417" location="'Val testo - PNA 2019'!A28" display="'Val testo - PNA 2019'!A28"/>
    <hyperlink ref="V417" location="'Val testo - PNA 2019'!A36" display="'Val testo - PNA 2019'!A36"/>
    <hyperlink ref="X417" location="'Val testo - PNA 2019'!A46" display="'Val testo - PNA 2019'!A46"/>
    <hyperlink ref="Y417" location="'Val testo - PNA 2019'!A54" display="'Val testo - PNA 2019'!A54"/>
    <hyperlink ref="Z417" location="'Val testo - PNA 2019'!A62" display="'Val testo - PNA 2019'!A62"/>
    <hyperlink ref="AA417" location="'Val testo - PNA 2019'!A70" display="'Val testo - PNA 2019'!A70"/>
    <hyperlink ref="AB417" location="'Val testo - PNA 2019'!A78" display="'Val testo - PNA 2019'!A78"/>
    <hyperlink ref="AF417" location="'Val testo - PNA 2019'!A88" display="'Val testo - PNA 2019'!A88"/>
  </hyperlinks>
  <pageMargins left="0.25" right="0.25" top="0.75" bottom="0.75" header="0.3" footer="0.3"/>
  <pageSetup scale="41" fitToHeight="0" orientation="landscape" r:id="rId1"/>
  <ignoredErrors>
    <ignoredError sqref="J13" evalError="1"/>
    <ignoredError sqref="I13" evalError="1" emptyCellReference="1"/>
  </ignoredErrors>
  <drawing r:id="rId2"/>
  <legacyDrawing r:id="rId3"/>
  <extLst>
    <ext xmlns:x14="http://schemas.microsoft.com/office/spreadsheetml/2009/9/main" uri="{78C0D931-6437-407d-A8EE-F0AAD7539E65}">
      <x14:conditionalFormattings>
        <x14:conditionalFormatting xmlns:xm="http://schemas.microsoft.com/office/excel/2006/main">
          <x14:cfRule type="iconSet" priority="912" id="{7052F79B-A9DA-489D-8212-20944F0D2C0C}">
            <x14:iconSet iconSet="4TrafficLights" reverse="1">
              <x14:cfvo type="percent">
                <xm:f>0</xm:f>
              </x14:cfvo>
              <x14:cfvo type="formula">
                <xm:f>'db fasce di rischio'!$C$4</xm:f>
              </x14:cfvo>
              <x14:cfvo type="formula">
                <xm:f>'db fasce di rischio'!$E$4</xm:f>
              </x14:cfvo>
              <x14:cfvo type="formula">
                <xm:f>'db fasce di rischio'!$G$4</xm:f>
              </x14:cfvo>
            </x14:iconSet>
          </x14:cfRule>
          <xm:sqref>P15</xm:sqref>
        </x14:conditionalFormatting>
        <x14:conditionalFormatting xmlns:xm="http://schemas.microsoft.com/office/excel/2006/main">
          <x14:cfRule type="iconSet" priority="906" id="{1DAFABFD-8598-4FD8-B668-4764CF3E559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H19:H33</xm:sqref>
        </x14:conditionalFormatting>
        <x14:conditionalFormatting xmlns:xm="http://schemas.microsoft.com/office/excel/2006/main">
          <x14:cfRule type="iconSet" priority="896" id="{E82F21A7-2742-4CDA-AFE0-46812D1BD69F}">
            <x14:iconSet iconSet="4TrafficLights" reverse="1">
              <x14:cfvo type="percent">
                <xm:f>0</xm:f>
              </x14:cfvo>
              <x14:cfvo type="formula">
                <xm:f>'db fasce di rischio'!$C$4</xm:f>
              </x14:cfvo>
              <x14:cfvo type="formula">
                <xm:f>'db fasce di rischio'!$E$4</xm:f>
              </x14:cfvo>
              <x14:cfvo type="formula">
                <xm:f>'db fasce di rischio'!$G$4</xm:f>
              </x14:cfvo>
            </x14:iconSet>
          </x14:cfRule>
          <xm:sqref>P36</xm:sqref>
        </x14:conditionalFormatting>
        <x14:conditionalFormatting xmlns:xm="http://schemas.microsoft.com/office/excel/2006/main">
          <x14:cfRule type="iconSet" priority="885" id="{A4909D34-6C67-49A2-975B-AFF896C22BA4}">
            <x14:iconSet iconSet="4TrafficLights" reverse="1">
              <x14:cfvo type="percent">
                <xm:f>0</xm:f>
              </x14:cfvo>
              <x14:cfvo type="formula">
                <xm:f>'db fasce di rischio'!$C$4</xm:f>
              </x14:cfvo>
              <x14:cfvo type="formula">
                <xm:f>'db fasce di rischio'!$E$4</xm:f>
              </x14:cfvo>
              <x14:cfvo type="formula">
                <xm:f>'db fasce di rischio'!$G$4</xm:f>
              </x14:cfvo>
            </x14:iconSet>
          </x14:cfRule>
          <xm:sqref>P57</xm:sqref>
        </x14:conditionalFormatting>
        <x14:conditionalFormatting xmlns:xm="http://schemas.microsoft.com/office/excel/2006/main">
          <x14:cfRule type="iconSet" priority="874" id="{FC05EC67-1F61-492C-8532-0F8E09EE8EDF}">
            <x14:iconSet iconSet="4TrafficLights" reverse="1">
              <x14:cfvo type="percent">
                <xm:f>0</xm:f>
              </x14:cfvo>
              <x14:cfvo type="formula">
                <xm:f>'db fasce di rischio'!$C$4</xm:f>
              </x14:cfvo>
              <x14:cfvo type="formula">
                <xm:f>'db fasce di rischio'!$E$4</xm:f>
              </x14:cfvo>
              <x14:cfvo type="formula">
                <xm:f>'db fasce di rischio'!$G$4</xm:f>
              </x14:cfvo>
            </x14:iconSet>
          </x14:cfRule>
          <xm:sqref>P78</xm:sqref>
        </x14:conditionalFormatting>
        <x14:conditionalFormatting xmlns:xm="http://schemas.microsoft.com/office/excel/2006/main">
          <x14:cfRule type="iconSet" priority="863" id="{E2CBE8EE-6BB4-4DE4-B4C7-F2FAB22206A2}">
            <x14:iconSet iconSet="4TrafficLights" reverse="1">
              <x14:cfvo type="percent">
                <xm:f>0</xm:f>
              </x14:cfvo>
              <x14:cfvo type="formula">
                <xm:f>'db fasce di rischio'!$C$4</xm:f>
              </x14:cfvo>
              <x14:cfvo type="formula">
                <xm:f>'db fasce di rischio'!$E$4</xm:f>
              </x14:cfvo>
              <x14:cfvo type="formula">
                <xm:f>'db fasce di rischio'!$G$4</xm:f>
              </x14:cfvo>
            </x14:iconSet>
          </x14:cfRule>
          <xm:sqref>P99</xm:sqref>
        </x14:conditionalFormatting>
        <x14:conditionalFormatting xmlns:xm="http://schemas.microsoft.com/office/excel/2006/main">
          <x14:cfRule type="iconSet" priority="852" id="{8A9E627E-3B1A-40F1-B433-F3E7F9C01626}">
            <x14:iconSet iconSet="4TrafficLights" reverse="1">
              <x14:cfvo type="percent">
                <xm:f>0</xm:f>
              </x14:cfvo>
              <x14:cfvo type="formula">
                <xm:f>'db fasce di rischio'!$C$4</xm:f>
              </x14:cfvo>
              <x14:cfvo type="formula">
                <xm:f>'db fasce di rischio'!$E$4</xm:f>
              </x14:cfvo>
              <x14:cfvo type="formula">
                <xm:f>'db fasce di rischio'!$G$4</xm:f>
              </x14:cfvo>
            </x14:iconSet>
          </x14:cfRule>
          <xm:sqref>P120</xm:sqref>
        </x14:conditionalFormatting>
        <x14:conditionalFormatting xmlns:xm="http://schemas.microsoft.com/office/excel/2006/main">
          <x14:cfRule type="iconSet" priority="841" id="{718E8625-3034-4D60-821F-926ED861DD29}">
            <x14:iconSet iconSet="4TrafficLights" reverse="1">
              <x14:cfvo type="percent">
                <xm:f>0</xm:f>
              </x14:cfvo>
              <x14:cfvo type="formula">
                <xm:f>'db fasce di rischio'!$C$4</xm:f>
              </x14:cfvo>
              <x14:cfvo type="formula">
                <xm:f>'db fasce di rischio'!$E$4</xm:f>
              </x14:cfvo>
              <x14:cfvo type="formula">
                <xm:f>'db fasce di rischio'!$G$4</xm:f>
              </x14:cfvo>
            </x14:iconSet>
          </x14:cfRule>
          <xm:sqref>P141</xm:sqref>
        </x14:conditionalFormatting>
        <x14:conditionalFormatting xmlns:xm="http://schemas.microsoft.com/office/excel/2006/main">
          <x14:cfRule type="iconSet" priority="830" id="{9716B22B-4B5E-41DB-92B6-7968105EE1DB}">
            <x14:iconSet iconSet="4TrafficLights" reverse="1">
              <x14:cfvo type="percent">
                <xm:f>0</xm:f>
              </x14:cfvo>
              <x14:cfvo type="formula">
                <xm:f>'db fasce di rischio'!$C$4</xm:f>
              </x14:cfvo>
              <x14:cfvo type="formula">
                <xm:f>'db fasce di rischio'!$E$4</xm:f>
              </x14:cfvo>
              <x14:cfvo type="formula">
                <xm:f>'db fasce di rischio'!$G$4</xm:f>
              </x14:cfvo>
            </x14:iconSet>
          </x14:cfRule>
          <xm:sqref>P162</xm:sqref>
        </x14:conditionalFormatting>
        <x14:conditionalFormatting xmlns:xm="http://schemas.microsoft.com/office/excel/2006/main">
          <x14:cfRule type="iconSet" priority="819" id="{AC5FFE80-159F-4A45-94BE-D93A9276FDD4}">
            <x14:iconSet iconSet="4TrafficLights" reverse="1">
              <x14:cfvo type="percent">
                <xm:f>0</xm:f>
              </x14:cfvo>
              <x14:cfvo type="formula">
                <xm:f>'db fasce di rischio'!$C$4</xm:f>
              </x14:cfvo>
              <x14:cfvo type="formula">
                <xm:f>'db fasce di rischio'!$E$4</xm:f>
              </x14:cfvo>
              <x14:cfvo type="formula">
                <xm:f>'db fasce di rischio'!$G$4</xm:f>
              </x14:cfvo>
            </x14:iconSet>
          </x14:cfRule>
          <xm:sqref>P183</xm:sqref>
        </x14:conditionalFormatting>
        <x14:conditionalFormatting xmlns:xm="http://schemas.microsoft.com/office/excel/2006/main">
          <x14:cfRule type="iconSet" priority="808" id="{1329EEF8-619D-42E0-AC4E-7D75D1B79BBC}">
            <x14:iconSet iconSet="4TrafficLights" reverse="1">
              <x14:cfvo type="percent">
                <xm:f>0</xm:f>
              </x14:cfvo>
              <x14:cfvo type="formula">
                <xm:f>'db fasce di rischio'!$C$4</xm:f>
              </x14:cfvo>
              <x14:cfvo type="formula">
                <xm:f>'db fasce di rischio'!$E$4</xm:f>
              </x14:cfvo>
              <x14:cfvo type="formula">
                <xm:f>'db fasce di rischio'!$G$4</xm:f>
              </x14:cfvo>
            </x14:iconSet>
          </x14:cfRule>
          <xm:sqref>P204</xm:sqref>
        </x14:conditionalFormatting>
        <x14:conditionalFormatting xmlns:xm="http://schemas.microsoft.com/office/excel/2006/main">
          <x14:cfRule type="iconSet" priority="797" id="{A8F7D56B-0169-4418-BB91-76AD0BF90151}">
            <x14:iconSet iconSet="4TrafficLights" reverse="1">
              <x14:cfvo type="percent">
                <xm:f>0</xm:f>
              </x14:cfvo>
              <x14:cfvo type="formula">
                <xm:f>'db fasce di rischio'!$C$4</xm:f>
              </x14:cfvo>
              <x14:cfvo type="formula">
                <xm:f>'db fasce di rischio'!$E$4</xm:f>
              </x14:cfvo>
              <x14:cfvo type="formula">
                <xm:f>'db fasce di rischio'!$G$4</xm:f>
              </x14:cfvo>
            </x14:iconSet>
          </x14:cfRule>
          <xm:sqref>P225</xm:sqref>
        </x14:conditionalFormatting>
        <x14:conditionalFormatting xmlns:xm="http://schemas.microsoft.com/office/excel/2006/main">
          <x14:cfRule type="iconSet" priority="786" id="{92C15142-6431-461F-AA34-B8E0A86DDFBE}">
            <x14:iconSet iconSet="4TrafficLights" reverse="1">
              <x14:cfvo type="percent">
                <xm:f>0</xm:f>
              </x14:cfvo>
              <x14:cfvo type="formula">
                <xm:f>'db fasce di rischio'!$C$4</xm:f>
              </x14:cfvo>
              <x14:cfvo type="formula">
                <xm:f>'db fasce di rischio'!$E$4</xm:f>
              </x14:cfvo>
              <x14:cfvo type="formula">
                <xm:f>'db fasce di rischio'!$G$4</xm:f>
              </x14:cfvo>
            </x14:iconSet>
          </x14:cfRule>
          <xm:sqref>P246</xm:sqref>
        </x14:conditionalFormatting>
        <x14:conditionalFormatting xmlns:xm="http://schemas.microsoft.com/office/excel/2006/main">
          <x14:cfRule type="iconSet" priority="775" id="{9CE6E3F6-2E79-4BAF-A520-B15A9F9F750B}">
            <x14:iconSet iconSet="4TrafficLights" reverse="1">
              <x14:cfvo type="percent">
                <xm:f>0</xm:f>
              </x14:cfvo>
              <x14:cfvo type="formula">
                <xm:f>'db fasce di rischio'!$C$4</xm:f>
              </x14:cfvo>
              <x14:cfvo type="formula">
                <xm:f>'db fasce di rischio'!$E$4</xm:f>
              </x14:cfvo>
              <x14:cfvo type="formula">
                <xm:f>'db fasce di rischio'!$G$4</xm:f>
              </x14:cfvo>
            </x14:iconSet>
          </x14:cfRule>
          <xm:sqref>P267</xm:sqref>
        </x14:conditionalFormatting>
        <x14:conditionalFormatting xmlns:xm="http://schemas.microsoft.com/office/excel/2006/main">
          <x14:cfRule type="iconSet" priority="764" id="{616BE0C2-96CD-4FA2-8F02-78A2E8AC4477}">
            <x14:iconSet iconSet="4TrafficLights" reverse="1">
              <x14:cfvo type="percent">
                <xm:f>0</xm:f>
              </x14:cfvo>
              <x14:cfvo type="formula">
                <xm:f>'db fasce di rischio'!$C$4</xm:f>
              </x14:cfvo>
              <x14:cfvo type="formula">
                <xm:f>'db fasce di rischio'!$E$4</xm:f>
              </x14:cfvo>
              <x14:cfvo type="formula">
                <xm:f>'db fasce di rischio'!$G$4</xm:f>
              </x14:cfvo>
            </x14:iconSet>
          </x14:cfRule>
          <xm:sqref>P288</xm:sqref>
        </x14:conditionalFormatting>
        <x14:conditionalFormatting xmlns:xm="http://schemas.microsoft.com/office/excel/2006/main">
          <x14:cfRule type="iconSet" priority="753" id="{AF0AB881-3986-4DC0-84C4-D96B6DCEE76F}">
            <x14:iconSet iconSet="4TrafficLights" reverse="1">
              <x14:cfvo type="percent">
                <xm:f>0</xm:f>
              </x14:cfvo>
              <x14:cfvo type="formula">
                <xm:f>'db fasce di rischio'!$C$4</xm:f>
              </x14:cfvo>
              <x14:cfvo type="formula">
                <xm:f>'db fasce di rischio'!$E$4</xm:f>
              </x14:cfvo>
              <x14:cfvo type="formula">
                <xm:f>'db fasce di rischio'!$G$4</xm:f>
              </x14:cfvo>
            </x14:iconSet>
          </x14:cfRule>
          <xm:sqref>P309</xm:sqref>
        </x14:conditionalFormatting>
        <x14:conditionalFormatting xmlns:xm="http://schemas.microsoft.com/office/excel/2006/main">
          <x14:cfRule type="iconSet" priority="742" id="{C04C448F-FE1D-4773-98A7-0DBC253CC989}">
            <x14:iconSet iconSet="4TrafficLights" reverse="1">
              <x14:cfvo type="percent">
                <xm:f>0</xm:f>
              </x14:cfvo>
              <x14:cfvo type="formula">
                <xm:f>'db fasce di rischio'!$C$4</xm:f>
              </x14:cfvo>
              <x14:cfvo type="formula">
                <xm:f>'db fasce di rischio'!$E$4</xm:f>
              </x14:cfvo>
              <x14:cfvo type="formula">
                <xm:f>'db fasce di rischio'!$G$4</xm:f>
              </x14:cfvo>
            </x14:iconSet>
          </x14:cfRule>
          <xm:sqref>P330</xm:sqref>
        </x14:conditionalFormatting>
        <x14:conditionalFormatting xmlns:xm="http://schemas.microsoft.com/office/excel/2006/main">
          <x14:cfRule type="iconSet" priority="731" id="{2D63092E-68E9-467D-9885-D883EBD05246}">
            <x14:iconSet iconSet="4TrafficLights" reverse="1">
              <x14:cfvo type="percent">
                <xm:f>0</xm:f>
              </x14:cfvo>
              <x14:cfvo type="formula">
                <xm:f>'db fasce di rischio'!$C$4</xm:f>
              </x14:cfvo>
              <x14:cfvo type="formula">
                <xm:f>'db fasce di rischio'!$E$4</xm:f>
              </x14:cfvo>
              <x14:cfvo type="formula">
                <xm:f>'db fasce di rischio'!$G$4</xm:f>
              </x14:cfvo>
            </x14:iconSet>
          </x14:cfRule>
          <xm:sqref>P351</xm:sqref>
        </x14:conditionalFormatting>
        <x14:conditionalFormatting xmlns:xm="http://schemas.microsoft.com/office/excel/2006/main">
          <x14:cfRule type="iconSet" priority="720" id="{8FDDFC20-2303-4BBC-921D-18B22F16CEB6}">
            <x14:iconSet iconSet="4TrafficLights" reverse="1">
              <x14:cfvo type="percent">
                <xm:f>0</xm:f>
              </x14:cfvo>
              <x14:cfvo type="formula">
                <xm:f>'db fasce di rischio'!$C$4</xm:f>
              </x14:cfvo>
              <x14:cfvo type="formula">
                <xm:f>'db fasce di rischio'!$E$4</xm:f>
              </x14:cfvo>
              <x14:cfvo type="formula">
                <xm:f>'db fasce di rischio'!$G$4</xm:f>
              </x14:cfvo>
            </x14:iconSet>
          </x14:cfRule>
          <xm:sqref>P372</xm:sqref>
        </x14:conditionalFormatting>
        <x14:conditionalFormatting xmlns:xm="http://schemas.microsoft.com/office/excel/2006/main">
          <x14:cfRule type="iconSet" priority="709" id="{986175F1-01F3-4AF7-BFEF-EE38573CB5FB}">
            <x14:iconSet iconSet="4TrafficLights" reverse="1">
              <x14:cfvo type="percent">
                <xm:f>0</xm:f>
              </x14:cfvo>
              <x14:cfvo type="formula">
                <xm:f>'db fasce di rischio'!$C$4</xm:f>
              </x14:cfvo>
              <x14:cfvo type="formula">
                <xm:f>'db fasce di rischio'!$E$4</xm:f>
              </x14:cfvo>
              <x14:cfvo type="formula">
                <xm:f>'db fasce di rischio'!$G$4</xm:f>
              </x14:cfvo>
            </x14:iconSet>
          </x14:cfRule>
          <xm:sqref>P393</xm:sqref>
        </x14:conditionalFormatting>
        <x14:conditionalFormatting xmlns:xm="http://schemas.microsoft.com/office/excel/2006/main">
          <x14:cfRule type="iconSet" priority="698" id="{8D073A7F-A56A-498B-BAC3-9FEC0A07C9F3}">
            <x14:iconSet iconSet="4TrafficLights" reverse="1">
              <x14:cfvo type="percent">
                <xm:f>0</xm:f>
              </x14:cfvo>
              <x14:cfvo type="formula">
                <xm:f>'db fasce di rischio'!$C$4</xm:f>
              </x14:cfvo>
              <x14:cfvo type="formula">
                <xm:f>'db fasce di rischio'!$E$4</xm:f>
              </x14:cfvo>
              <x14:cfvo type="formula">
                <xm:f>'db fasce di rischio'!$G$4</xm:f>
              </x14:cfvo>
            </x14:iconSet>
          </x14:cfRule>
          <xm:sqref>P414</xm:sqref>
        </x14:conditionalFormatting>
        <x14:conditionalFormatting xmlns:xm="http://schemas.microsoft.com/office/excel/2006/main">
          <x14:cfRule type="iconSet" priority="415" id="{ABC5285D-AA8E-4073-967B-AD52DF05992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H40:H54</xm:sqref>
        </x14:conditionalFormatting>
        <x14:conditionalFormatting xmlns:xm="http://schemas.microsoft.com/office/excel/2006/main">
          <x14:cfRule type="iconSet" priority="402" id="{8940F62F-9A9F-46E5-A742-2F7C82A50B0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H61:H75</xm:sqref>
        </x14:conditionalFormatting>
        <x14:conditionalFormatting xmlns:xm="http://schemas.microsoft.com/office/excel/2006/main">
          <x14:cfRule type="iconSet" priority="389" id="{99DD1B68-FB0C-4390-A480-437C39E2124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H82:H96</xm:sqref>
        </x14:conditionalFormatting>
        <x14:conditionalFormatting xmlns:xm="http://schemas.microsoft.com/office/excel/2006/main">
          <x14:cfRule type="iconSet" priority="376" id="{470F8F8D-7F9A-4B6F-AF79-7AB7972B1BB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H103:H117</xm:sqref>
        </x14:conditionalFormatting>
        <x14:conditionalFormatting xmlns:xm="http://schemas.microsoft.com/office/excel/2006/main">
          <x14:cfRule type="iconSet" priority="363" id="{D99A2645-8CBB-47E0-8135-CD499BDA015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H124:H138</xm:sqref>
        </x14:conditionalFormatting>
        <x14:conditionalFormatting xmlns:xm="http://schemas.microsoft.com/office/excel/2006/main">
          <x14:cfRule type="iconSet" priority="350" id="{CD3DFB06-342C-4565-A94C-61874709065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H145:H159</xm:sqref>
        </x14:conditionalFormatting>
        <x14:conditionalFormatting xmlns:xm="http://schemas.microsoft.com/office/excel/2006/main">
          <x14:cfRule type="iconSet" priority="337" id="{9CA15BD0-70BA-4C11-8C94-744417B4CE4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H166:H180</xm:sqref>
        </x14:conditionalFormatting>
        <x14:conditionalFormatting xmlns:xm="http://schemas.microsoft.com/office/excel/2006/main">
          <x14:cfRule type="iconSet" priority="324" id="{0AE3B196-B309-400F-BCA5-BF71E21A3EA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H187:H201</xm:sqref>
        </x14:conditionalFormatting>
        <x14:conditionalFormatting xmlns:xm="http://schemas.microsoft.com/office/excel/2006/main">
          <x14:cfRule type="iconSet" priority="311" id="{6200E00E-DFFC-41C0-BC57-9A31F49AF87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H208:H222</xm:sqref>
        </x14:conditionalFormatting>
        <x14:conditionalFormatting xmlns:xm="http://schemas.microsoft.com/office/excel/2006/main">
          <x14:cfRule type="iconSet" priority="298" id="{E19D153D-E0AB-4155-A756-223970FE901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H229:H243</xm:sqref>
        </x14:conditionalFormatting>
        <x14:conditionalFormatting xmlns:xm="http://schemas.microsoft.com/office/excel/2006/main">
          <x14:cfRule type="iconSet" priority="285" id="{FEE6BF71-77BB-4777-B219-CE434E18E4A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H250:H264</xm:sqref>
        </x14:conditionalFormatting>
        <x14:conditionalFormatting xmlns:xm="http://schemas.microsoft.com/office/excel/2006/main">
          <x14:cfRule type="iconSet" priority="272" id="{DCCFD2AB-D21A-450B-808D-7B3CFBF8EFE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H271:H285</xm:sqref>
        </x14:conditionalFormatting>
        <x14:conditionalFormatting xmlns:xm="http://schemas.microsoft.com/office/excel/2006/main">
          <x14:cfRule type="iconSet" priority="259" id="{151D34B2-DE3D-491B-A2D8-0446DA99CF0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H292:H306</xm:sqref>
        </x14:conditionalFormatting>
        <x14:conditionalFormatting xmlns:xm="http://schemas.microsoft.com/office/excel/2006/main">
          <x14:cfRule type="iconSet" priority="246" id="{50F3C99B-997C-4DAF-8445-EF327170F76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H313:H327</xm:sqref>
        </x14:conditionalFormatting>
        <x14:conditionalFormatting xmlns:xm="http://schemas.microsoft.com/office/excel/2006/main">
          <x14:cfRule type="iconSet" priority="233" id="{92D86086-C887-4942-8AFA-72C9BBD95C9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H334:H348</xm:sqref>
        </x14:conditionalFormatting>
        <x14:conditionalFormatting xmlns:xm="http://schemas.microsoft.com/office/excel/2006/main">
          <x14:cfRule type="iconSet" priority="220" id="{F21D6DA5-4C7C-426A-80F9-F1FD957ABFF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H355:H369</xm:sqref>
        </x14:conditionalFormatting>
        <x14:conditionalFormatting xmlns:xm="http://schemas.microsoft.com/office/excel/2006/main">
          <x14:cfRule type="iconSet" priority="207" id="{5A1CEA95-8160-406E-9221-69AB26BA8FD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H376:H390</xm:sqref>
        </x14:conditionalFormatting>
        <x14:conditionalFormatting xmlns:xm="http://schemas.microsoft.com/office/excel/2006/main">
          <x14:cfRule type="iconSet" priority="194" id="{47C62E81-8243-4485-9E4A-56B5D1C0F79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H397:H411</xm:sqref>
        </x14:conditionalFormatting>
        <x14:conditionalFormatting xmlns:xm="http://schemas.microsoft.com/office/excel/2006/main">
          <x14:cfRule type="iconSet" priority="181" id="{E5F60483-C5F1-4641-8601-A8176BCAC84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H418:H432</xm:sqref>
        </x14:conditionalFormatting>
        <x14:conditionalFormatting xmlns:xm="http://schemas.microsoft.com/office/excel/2006/main">
          <x14:cfRule type="iconSet" priority="178" id="{47499C19-AB70-40F7-9D1F-612D59D79D6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AE15</xm:sqref>
        </x14:conditionalFormatting>
        <x14:conditionalFormatting xmlns:xm="http://schemas.microsoft.com/office/excel/2006/main">
          <x14:cfRule type="iconSet" priority="177" id="{917A2916-03BB-4C9A-BC91-AFAD7225F8A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AH15</xm:sqref>
        </x14:conditionalFormatting>
        <x14:conditionalFormatting xmlns:xm="http://schemas.microsoft.com/office/excel/2006/main">
          <x14:cfRule type="iconSet" priority="175" id="{DF7458E5-A827-437C-8B90-066401CF0DE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AE19:AE33</xm:sqref>
        </x14:conditionalFormatting>
        <x14:conditionalFormatting xmlns:xm="http://schemas.microsoft.com/office/excel/2006/main">
          <x14:cfRule type="iconSet" priority="174" id="{74D20E1C-48C5-42A5-9536-128C4F33D3B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AH19:AH33</xm:sqref>
        </x14:conditionalFormatting>
        <x14:conditionalFormatting xmlns:xm="http://schemas.microsoft.com/office/excel/2006/main">
          <x14:cfRule type="iconSet" priority="171" id="{414A93AA-5427-4C3A-8FC7-D4480A987A4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AH36</xm:sqref>
        </x14:conditionalFormatting>
        <x14:conditionalFormatting xmlns:xm="http://schemas.microsoft.com/office/excel/2006/main">
          <x14:cfRule type="iconSet" priority="170" id="{D9C1526F-CAFE-4815-9E3F-227AC62D633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AH40:AH54</xm:sqref>
        </x14:conditionalFormatting>
        <x14:conditionalFormatting xmlns:xm="http://schemas.microsoft.com/office/excel/2006/main">
          <x14:cfRule type="iconSet" priority="169" id="{D444B636-C7B5-4178-B145-1F4919CAAA6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AH57</xm:sqref>
        </x14:conditionalFormatting>
        <x14:conditionalFormatting xmlns:xm="http://schemas.microsoft.com/office/excel/2006/main">
          <x14:cfRule type="iconSet" priority="168" id="{174C39EE-D802-47CF-A720-1E6B3907A83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AH61:AH75</xm:sqref>
        </x14:conditionalFormatting>
        <x14:conditionalFormatting xmlns:xm="http://schemas.microsoft.com/office/excel/2006/main">
          <x14:cfRule type="iconSet" priority="167" id="{EF47A313-16B3-451B-B73D-2B5FDA9482C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AH78</xm:sqref>
        </x14:conditionalFormatting>
        <x14:conditionalFormatting xmlns:xm="http://schemas.microsoft.com/office/excel/2006/main">
          <x14:cfRule type="iconSet" priority="166" id="{0A2230FE-BF12-41CD-AAB8-6AD4B1747BD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AH82:AH96</xm:sqref>
        </x14:conditionalFormatting>
        <x14:conditionalFormatting xmlns:xm="http://schemas.microsoft.com/office/excel/2006/main">
          <x14:cfRule type="iconSet" priority="165" id="{AA117A6A-3E0A-4AE3-B222-780C19FB438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AH99</xm:sqref>
        </x14:conditionalFormatting>
        <x14:conditionalFormatting xmlns:xm="http://schemas.microsoft.com/office/excel/2006/main">
          <x14:cfRule type="iconSet" priority="164" id="{ABD3E215-1C0C-4956-A924-5E418E97686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AH103:AH117</xm:sqref>
        </x14:conditionalFormatting>
        <x14:conditionalFormatting xmlns:xm="http://schemas.microsoft.com/office/excel/2006/main">
          <x14:cfRule type="iconSet" priority="161" id="{BFD39BF9-13B3-48F4-A23B-8E786D13483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AE36</xm:sqref>
        </x14:conditionalFormatting>
        <x14:conditionalFormatting xmlns:xm="http://schemas.microsoft.com/office/excel/2006/main">
          <x14:cfRule type="iconSet" priority="159" id="{6D35BB92-17EB-4624-8FC9-3AB620C96DD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AE40:AE54</xm:sqref>
        </x14:conditionalFormatting>
        <x14:conditionalFormatting xmlns:xm="http://schemas.microsoft.com/office/excel/2006/main">
          <x14:cfRule type="iconSet" priority="154" id="{53D8620A-5066-4610-B3E8-B070FF79062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AE57</xm:sqref>
        </x14:conditionalFormatting>
        <x14:conditionalFormatting xmlns:xm="http://schemas.microsoft.com/office/excel/2006/main">
          <x14:cfRule type="iconSet" priority="152" id="{06DD528F-02F3-43D6-A51A-29D08A87C95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AE61:AE75</xm:sqref>
        </x14:conditionalFormatting>
        <x14:conditionalFormatting xmlns:xm="http://schemas.microsoft.com/office/excel/2006/main">
          <x14:cfRule type="iconSet" priority="147" id="{E817BD72-89B2-4BCB-95B0-62282A5D984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AE78</xm:sqref>
        </x14:conditionalFormatting>
        <x14:conditionalFormatting xmlns:xm="http://schemas.microsoft.com/office/excel/2006/main">
          <x14:cfRule type="iconSet" priority="145" id="{959637B7-F74B-439C-B92F-C7DF2808E12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AE82:AE96</xm:sqref>
        </x14:conditionalFormatting>
        <x14:conditionalFormatting xmlns:xm="http://schemas.microsoft.com/office/excel/2006/main">
          <x14:cfRule type="iconSet" priority="140" id="{E9ED5E87-080F-474F-AB25-0E41B54806E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AE99</xm:sqref>
        </x14:conditionalFormatting>
        <x14:conditionalFormatting xmlns:xm="http://schemas.microsoft.com/office/excel/2006/main">
          <x14:cfRule type="iconSet" priority="138" id="{5AEA9909-A935-4CA1-8C98-A10AAACC198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AE103:AE117</xm:sqref>
        </x14:conditionalFormatting>
        <x14:conditionalFormatting xmlns:xm="http://schemas.microsoft.com/office/excel/2006/main">
          <x14:cfRule type="iconSet" priority="133" id="{890BD2E3-37D7-4C47-A367-D47DF95B15C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AE120</xm:sqref>
        </x14:conditionalFormatting>
        <x14:conditionalFormatting xmlns:xm="http://schemas.microsoft.com/office/excel/2006/main">
          <x14:cfRule type="iconSet" priority="132" id="{D40A6041-A81E-4A5A-A90E-97E80FA9919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AH120</xm:sqref>
        </x14:conditionalFormatting>
        <x14:conditionalFormatting xmlns:xm="http://schemas.microsoft.com/office/excel/2006/main">
          <x14:cfRule type="iconSet" priority="130" id="{9AE0DFD6-F836-4874-B398-1266E4DB148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AE124:AE138</xm:sqref>
        </x14:conditionalFormatting>
        <x14:conditionalFormatting xmlns:xm="http://schemas.microsoft.com/office/excel/2006/main">
          <x14:cfRule type="iconSet" priority="129" id="{AC21DF16-99D2-44AF-A665-33D1E4D0A81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AH124:AH138</xm:sqref>
        </x14:conditionalFormatting>
        <x14:conditionalFormatting xmlns:xm="http://schemas.microsoft.com/office/excel/2006/main">
          <x14:cfRule type="iconSet" priority="126" id="{66E69302-8A0B-404A-9ADB-D3372CD4FAE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AH141</xm:sqref>
        </x14:conditionalFormatting>
        <x14:conditionalFormatting xmlns:xm="http://schemas.microsoft.com/office/excel/2006/main">
          <x14:cfRule type="iconSet" priority="125" id="{F9182E39-F826-4079-8F14-1ABD8286517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AH145:AH159</xm:sqref>
        </x14:conditionalFormatting>
        <x14:conditionalFormatting xmlns:xm="http://schemas.microsoft.com/office/excel/2006/main">
          <x14:cfRule type="iconSet" priority="124" id="{4E222C84-4680-457D-80EE-12D205E2D97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AH162</xm:sqref>
        </x14:conditionalFormatting>
        <x14:conditionalFormatting xmlns:xm="http://schemas.microsoft.com/office/excel/2006/main">
          <x14:cfRule type="iconSet" priority="123" id="{F27C0ED2-633C-4740-A1E7-A5B4DE5B763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AH166:AH180</xm:sqref>
        </x14:conditionalFormatting>
        <x14:conditionalFormatting xmlns:xm="http://schemas.microsoft.com/office/excel/2006/main">
          <x14:cfRule type="iconSet" priority="122" id="{B1836D7A-31F8-4FA6-B2B3-5AD5174097C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AH183</xm:sqref>
        </x14:conditionalFormatting>
        <x14:conditionalFormatting xmlns:xm="http://schemas.microsoft.com/office/excel/2006/main">
          <x14:cfRule type="iconSet" priority="121" id="{0C17A128-2C27-41A1-BBA4-33C1FEC3006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AH187:AH201</xm:sqref>
        </x14:conditionalFormatting>
        <x14:conditionalFormatting xmlns:xm="http://schemas.microsoft.com/office/excel/2006/main">
          <x14:cfRule type="iconSet" priority="120" id="{8D73166F-A3AA-44A3-956D-26E82988A56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AH204</xm:sqref>
        </x14:conditionalFormatting>
        <x14:conditionalFormatting xmlns:xm="http://schemas.microsoft.com/office/excel/2006/main">
          <x14:cfRule type="iconSet" priority="119" id="{F60A05BA-4B00-47D5-B57E-CAD69645028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AH208:AH222</xm:sqref>
        </x14:conditionalFormatting>
        <x14:conditionalFormatting xmlns:xm="http://schemas.microsoft.com/office/excel/2006/main">
          <x14:cfRule type="iconSet" priority="116" id="{900243B5-CCE7-4D0C-A33A-622CB974229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AE141</xm:sqref>
        </x14:conditionalFormatting>
        <x14:conditionalFormatting xmlns:xm="http://schemas.microsoft.com/office/excel/2006/main">
          <x14:cfRule type="iconSet" priority="114" id="{34148485-6C54-4C4B-9AF6-09F01FE3DBC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AE145:AE159</xm:sqref>
        </x14:conditionalFormatting>
        <x14:conditionalFormatting xmlns:xm="http://schemas.microsoft.com/office/excel/2006/main">
          <x14:cfRule type="iconSet" priority="109" id="{8C22E092-9144-4E4D-A3C9-64F772DAAF0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AE162</xm:sqref>
        </x14:conditionalFormatting>
        <x14:conditionalFormatting xmlns:xm="http://schemas.microsoft.com/office/excel/2006/main">
          <x14:cfRule type="iconSet" priority="107" id="{7065B48A-7E54-4C8E-BC89-25583063A23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AE166:AE180</xm:sqref>
        </x14:conditionalFormatting>
        <x14:conditionalFormatting xmlns:xm="http://schemas.microsoft.com/office/excel/2006/main">
          <x14:cfRule type="iconSet" priority="102" id="{353A9129-2A61-40A0-ADE5-57FF1112449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AE183</xm:sqref>
        </x14:conditionalFormatting>
        <x14:conditionalFormatting xmlns:xm="http://schemas.microsoft.com/office/excel/2006/main">
          <x14:cfRule type="iconSet" priority="100" id="{72C4324D-DDEF-4231-BFAF-AB51B33BE17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AE187:AE201</xm:sqref>
        </x14:conditionalFormatting>
        <x14:conditionalFormatting xmlns:xm="http://schemas.microsoft.com/office/excel/2006/main">
          <x14:cfRule type="iconSet" priority="95" id="{46BB56F7-F3CD-4905-9F30-E1C3D768042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AE204</xm:sqref>
        </x14:conditionalFormatting>
        <x14:conditionalFormatting xmlns:xm="http://schemas.microsoft.com/office/excel/2006/main">
          <x14:cfRule type="iconSet" priority="93" id="{23D81E6C-CA99-4AD6-98D3-31E914A1D67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AE208:AE222</xm:sqref>
        </x14:conditionalFormatting>
        <x14:conditionalFormatting xmlns:xm="http://schemas.microsoft.com/office/excel/2006/main">
          <x14:cfRule type="iconSet" priority="88" id="{08F8E315-B58C-4067-80FE-FB4A7D59781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AE225</xm:sqref>
        </x14:conditionalFormatting>
        <x14:conditionalFormatting xmlns:xm="http://schemas.microsoft.com/office/excel/2006/main">
          <x14:cfRule type="iconSet" priority="87" id="{B2D3DD9C-1B67-4A78-859B-36565A0E9C3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AH225</xm:sqref>
        </x14:conditionalFormatting>
        <x14:conditionalFormatting xmlns:xm="http://schemas.microsoft.com/office/excel/2006/main">
          <x14:cfRule type="iconSet" priority="85" id="{AD3C3C04-B151-477E-A95A-5D2A3E2C62A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AE229:AE243</xm:sqref>
        </x14:conditionalFormatting>
        <x14:conditionalFormatting xmlns:xm="http://schemas.microsoft.com/office/excel/2006/main">
          <x14:cfRule type="iconSet" priority="84" id="{FD87F659-5F3D-4409-9046-0EB45F42892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AH229:AH243</xm:sqref>
        </x14:conditionalFormatting>
        <x14:conditionalFormatting xmlns:xm="http://schemas.microsoft.com/office/excel/2006/main">
          <x14:cfRule type="iconSet" priority="81" id="{0DE36FC9-9AE4-4FE8-9C31-E62EA72179F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AH246</xm:sqref>
        </x14:conditionalFormatting>
        <x14:conditionalFormatting xmlns:xm="http://schemas.microsoft.com/office/excel/2006/main">
          <x14:cfRule type="iconSet" priority="80" id="{680227FA-3A5F-422F-93BE-E6E044C69DF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AH250:AH264</xm:sqref>
        </x14:conditionalFormatting>
        <x14:conditionalFormatting xmlns:xm="http://schemas.microsoft.com/office/excel/2006/main">
          <x14:cfRule type="iconSet" priority="79" id="{6E29AED5-ABD7-46EA-87A8-469DD3FD64D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AH267</xm:sqref>
        </x14:conditionalFormatting>
        <x14:conditionalFormatting xmlns:xm="http://schemas.microsoft.com/office/excel/2006/main">
          <x14:cfRule type="iconSet" priority="78" id="{81F2EAA5-0EA2-4184-8A70-99A73AB7045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AH271:AH285</xm:sqref>
        </x14:conditionalFormatting>
        <x14:conditionalFormatting xmlns:xm="http://schemas.microsoft.com/office/excel/2006/main">
          <x14:cfRule type="iconSet" priority="77" id="{B8C0F758-03CD-4455-8CC6-65593DB8AC8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AH288</xm:sqref>
        </x14:conditionalFormatting>
        <x14:conditionalFormatting xmlns:xm="http://schemas.microsoft.com/office/excel/2006/main">
          <x14:cfRule type="iconSet" priority="76" id="{3914F31D-779C-4117-B686-7137826EF39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AH292:AH306</xm:sqref>
        </x14:conditionalFormatting>
        <x14:conditionalFormatting xmlns:xm="http://schemas.microsoft.com/office/excel/2006/main">
          <x14:cfRule type="iconSet" priority="75" id="{1C5D29F1-94E8-4FDD-9EB2-5DA51327CB0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AH309</xm:sqref>
        </x14:conditionalFormatting>
        <x14:conditionalFormatting xmlns:xm="http://schemas.microsoft.com/office/excel/2006/main">
          <x14:cfRule type="iconSet" priority="74" id="{93EB1B4D-4AA4-43E1-A7DD-455B50368C0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AH313:AH327</xm:sqref>
        </x14:conditionalFormatting>
        <x14:conditionalFormatting xmlns:xm="http://schemas.microsoft.com/office/excel/2006/main">
          <x14:cfRule type="iconSet" priority="71" id="{D6BEA7AA-DC1B-48FA-AC8C-41CD7F5881D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AE246</xm:sqref>
        </x14:conditionalFormatting>
        <x14:conditionalFormatting xmlns:xm="http://schemas.microsoft.com/office/excel/2006/main">
          <x14:cfRule type="iconSet" priority="69" id="{7A31C3FE-831A-476A-9AFA-C88278F0AB2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AE250:AE264</xm:sqref>
        </x14:conditionalFormatting>
        <x14:conditionalFormatting xmlns:xm="http://schemas.microsoft.com/office/excel/2006/main">
          <x14:cfRule type="iconSet" priority="64" id="{A9A76A63-1260-455D-8B52-1935947608A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AE267</xm:sqref>
        </x14:conditionalFormatting>
        <x14:conditionalFormatting xmlns:xm="http://schemas.microsoft.com/office/excel/2006/main">
          <x14:cfRule type="iconSet" priority="62" id="{4F21C9E7-D1C0-4803-AA15-949A8785E77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AE271:AE285</xm:sqref>
        </x14:conditionalFormatting>
        <x14:conditionalFormatting xmlns:xm="http://schemas.microsoft.com/office/excel/2006/main">
          <x14:cfRule type="iconSet" priority="57" id="{F4B4F00E-F688-4D5A-B7C7-17E626AA780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AE288</xm:sqref>
        </x14:conditionalFormatting>
        <x14:conditionalFormatting xmlns:xm="http://schemas.microsoft.com/office/excel/2006/main">
          <x14:cfRule type="iconSet" priority="55" id="{C9D72753-5165-48C0-8569-6CE54E78F6B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AE292:AE306</xm:sqref>
        </x14:conditionalFormatting>
        <x14:conditionalFormatting xmlns:xm="http://schemas.microsoft.com/office/excel/2006/main">
          <x14:cfRule type="iconSet" priority="50" id="{94029339-119D-4D48-ACBA-38029B76EB4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AE309</xm:sqref>
        </x14:conditionalFormatting>
        <x14:conditionalFormatting xmlns:xm="http://schemas.microsoft.com/office/excel/2006/main">
          <x14:cfRule type="iconSet" priority="48" id="{5B1A039B-045E-4902-8A5C-D6F78538842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AE313:AE327</xm:sqref>
        </x14:conditionalFormatting>
        <x14:conditionalFormatting xmlns:xm="http://schemas.microsoft.com/office/excel/2006/main">
          <x14:cfRule type="iconSet" priority="43" id="{D565D319-A4C5-4C01-B700-CE429134FDF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AE330</xm:sqref>
        </x14:conditionalFormatting>
        <x14:conditionalFormatting xmlns:xm="http://schemas.microsoft.com/office/excel/2006/main">
          <x14:cfRule type="iconSet" priority="42" id="{193AEA9E-EF0C-40EB-BE06-63C2B409FD1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AH330</xm:sqref>
        </x14:conditionalFormatting>
        <x14:conditionalFormatting xmlns:xm="http://schemas.microsoft.com/office/excel/2006/main">
          <x14:cfRule type="iconSet" priority="40" id="{669AAFF0-1D59-4634-AFB4-447BEFCB6C7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AE334:AE348</xm:sqref>
        </x14:conditionalFormatting>
        <x14:conditionalFormatting xmlns:xm="http://schemas.microsoft.com/office/excel/2006/main">
          <x14:cfRule type="iconSet" priority="39" id="{A2200CED-78F4-4142-A6FD-48CBF33D4BF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AH334:AH348</xm:sqref>
        </x14:conditionalFormatting>
        <x14:conditionalFormatting xmlns:xm="http://schemas.microsoft.com/office/excel/2006/main">
          <x14:cfRule type="iconSet" priority="36" id="{7360F50A-2391-4559-89FC-829B00E4EEF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AH351</xm:sqref>
        </x14:conditionalFormatting>
        <x14:conditionalFormatting xmlns:xm="http://schemas.microsoft.com/office/excel/2006/main">
          <x14:cfRule type="iconSet" priority="35" id="{41332753-123B-44AA-BA64-3B8AA14C437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AH355:AH369</xm:sqref>
        </x14:conditionalFormatting>
        <x14:conditionalFormatting xmlns:xm="http://schemas.microsoft.com/office/excel/2006/main">
          <x14:cfRule type="iconSet" priority="34" id="{13B32637-457D-4416-862C-BDF894E8D8A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AH372</xm:sqref>
        </x14:conditionalFormatting>
        <x14:conditionalFormatting xmlns:xm="http://schemas.microsoft.com/office/excel/2006/main">
          <x14:cfRule type="iconSet" priority="33" id="{927C0351-790F-435B-AA3F-BC984D47B80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AH376:AH390</xm:sqref>
        </x14:conditionalFormatting>
        <x14:conditionalFormatting xmlns:xm="http://schemas.microsoft.com/office/excel/2006/main">
          <x14:cfRule type="iconSet" priority="32" id="{5108701C-9F81-432C-989B-22671BA27B0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AH393</xm:sqref>
        </x14:conditionalFormatting>
        <x14:conditionalFormatting xmlns:xm="http://schemas.microsoft.com/office/excel/2006/main">
          <x14:cfRule type="iconSet" priority="31" id="{85A088AB-6A63-4BBB-BE8C-71B6139C2A3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AH397:AH411</xm:sqref>
        </x14:conditionalFormatting>
        <x14:conditionalFormatting xmlns:xm="http://schemas.microsoft.com/office/excel/2006/main">
          <x14:cfRule type="iconSet" priority="30" id="{212087E4-FB02-434C-B79F-A1067FDE4E3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AH414</xm:sqref>
        </x14:conditionalFormatting>
        <x14:conditionalFormatting xmlns:xm="http://schemas.microsoft.com/office/excel/2006/main">
          <x14:cfRule type="iconSet" priority="29" id="{8014435F-38E5-4CC2-98DC-90FD7035E89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AH418:AH432</xm:sqref>
        </x14:conditionalFormatting>
        <x14:conditionalFormatting xmlns:xm="http://schemas.microsoft.com/office/excel/2006/main">
          <x14:cfRule type="iconSet" priority="26" id="{E336F2AA-E5D6-4007-A0B3-1DA9E4FA49E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AE351</xm:sqref>
        </x14:conditionalFormatting>
        <x14:conditionalFormatting xmlns:xm="http://schemas.microsoft.com/office/excel/2006/main">
          <x14:cfRule type="iconSet" priority="24" id="{C21B48A4-EB16-4AE7-901D-CC5C157ED1D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AE355:AE369</xm:sqref>
        </x14:conditionalFormatting>
        <x14:conditionalFormatting xmlns:xm="http://schemas.microsoft.com/office/excel/2006/main">
          <x14:cfRule type="iconSet" priority="19" id="{3A7CDEC9-F7AA-4F13-99E7-EED7882D62C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AE372</xm:sqref>
        </x14:conditionalFormatting>
        <x14:conditionalFormatting xmlns:xm="http://schemas.microsoft.com/office/excel/2006/main">
          <x14:cfRule type="iconSet" priority="17" id="{B7E65CB9-2B0C-4F0C-8CF3-0BB9F8610EB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AE376:AE390</xm:sqref>
        </x14:conditionalFormatting>
        <x14:conditionalFormatting xmlns:xm="http://schemas.microsoft.com/office/excel/2006/main">
          <x14:cfRule type="iconSet" priority="12" id="{19CEAEFD-C6F0-4C3C-9EBB-40CDD9CD481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AE393</xm:sqref>
        </x14:conditionalFormatting>
        <x14:conditionalFormatting xmlns:xm="http://schemas.microsoft.com/office/excel/2006/main">
          <x14:cfRule type="iconSet" priority="10" id="{83847A5F-4472-497A-B166-76BF3CD27F8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AE397:AE411</xm:sqref>
        </x14:conditionalFormatting>
        <x14:conditionalFormatting xmlns:xm="http://schemas.microsoft.com/office/excel/2006/main">
          <x14:cfRule type="iconSet" priority="5" id="{C614F11B-D8DA-412E-8BCC-A6E7046BEE1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AE414</xm:sqref>
        </x14:conditionalFormatting>
        <x14:conditionalFormatting xmlns:xm="http://schemas.microsoft.com/office/excel/2006/main">
          <x14:cfRule type="iconSet" priority="3" id="{2595A257-7066-4200-B76C-16B3D9E47AA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AE418:AE432</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'db obiettivi'!$A$3:$A$18</xm:f>
          </x14:formula1>
          <xm:sqref>I19:I33 I355:I369 I376:I390 I397:I411 I40:I54 I61:I75 I82:I96 I103:I117 I124:I138 I145:I159 I166:I180 I187:I201 I208:I222 I229:I243 I250:I264 I271:I285 I292:I306 I313:I327 I334:I348 I418:I432</xm:sqref>
        </x14:dataValidation>
        <x14:dataValidation type="list" allowBlank="1" showInputMessage="1" showErrorMessage="1">
          <x14:formula1>
            <xm:f>'db fattori abilitanti'!$A$3:$A$19</xm:f>
          </x14:formula1>
          <xm:sqref>F19:F33 F355:F369 F376:F390 F397:F411 F40:F54 F61:F75 F82:F96 F103:F117 F124:F138 F145:F159 F166:F180 F187:F201 F208:F222 F229:F243 F250:F264 F271:F285 F292:F306 F313:F327 F334:F348 F418:F432</xm:sqref>
        </x14:dataValidation>
        <x14:dataValidation type="list" allowBlank="1" showInputMessage="1" showErrorMessage="1">
          <x14:formula1>
            <xm:f>'db tipo misura'!$A$3:$A$13</xm:f>
          </x14:formula1>
          <xm:sqref>L19:L33 L40:L54 L61:L75 L82:L96 L103:L117 L124:L138 L145:L159 L166:L180 L187:L201 L208:L222 L229:L243 L250:L264 L271:L285 L292:L306 L313:L327 L334:L348 L355:L369 L376:L390 L397:L411 L418:L432</xm:sqref>
        </x14:dataValidation>
        <x14:dataValidation type="list" allowBlank="1" showInputMessage="1" showErrorMessage="1">
          <x14:formula1>
            <xm:f>'db rischi'!$G$10:$G$100</xm:f>
          </x14:formula1>
          <xm:sqref>E19:E33 E40:E54 E61:E75 E82:E96 E103:E117 E124:E138 E145:E159 E166:E180 E187:E201 E208:E222 E229:E243 E250:E264 E271:E285 E292:E306 E313:E327 E334:E348 E355:E369 E376:E390 E397:E411 E418:E432</xm:sqref>
        </x14:dataValidation>
        <x14:dataValidation type="list" allowBlank="1" showInputMessage="1" showErrorMessage="1">
          <x14:formula1>
            <xm:f>'db misure specifiche'!$G$4:$G$505</xm:f>
          </x14:formula1>
          <xm:sqref>J19:J33 J40:J54 J61:J75 J82:J96 J103:J117 J124:J138 J145:J159 J166:J180 J187:J201 J208:J222 J229:J243 J250:J264 J271:J285 J292:J306 J313:J327 J334:J348 J355:J369 J376:J390 J397:J411 J418:J432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AK433"/>
  <sheetViews>
    <sheetView topLeftCell="A67" zoomScale="40" zoomScaleNormal="40" workbookViewId="0">
      <selection activeCell="P40" sqref="P40:P43"/>
    </sheetView>
  </sheetViews>
  <sheetFormatPr defaultColWidth="9.140625" defaultRowHeight="12.75" outlineLevelRow="1" outlineLevelCol="1" x14ac:dyDescent="0.2"/>
  <cols>
    <col min="1" max="1" width="4.42578125" style="2" customWidth="1"/>
    <col min="2" max="2" width="6.140625" style="2" customWidth="1"/>
    <col min="3" max="3" width="31.5703125" style="2" customWidth="1" outlineLevel="1"/>
    <col min="4" max="4" width="28.85546875" style="2" customWidth="1" outlineLevel="1"/>
    <col min="5" max="5" width="36" style="2" customWidth="1"/>
    <col min="6" max="6" width="26.28515625" style="2" customWidth="1"/>
    <col min="7" max="7" width="12.85546875" style="2" hidden="1" customWidth="1" outlineLevel="1"/>
    <col min="8" max="8" width="8.5703125" style="2" hidden="1" customWidth="1" outlineLevel="1"/>
    <col min="9" max="9" width="27.85546875" style="2" customWidth="1" collapsed="1"/>
    <col min="10" max="10" width="37" style="2" customWidth="1"/>
    <col min="11" max="11" width="18" style="84" customWidth="1"/>
    <col min="12" max="12" width="28.85546875" style="2" customWidth="1"/>
    <col min="13" max="13" width="13.7109375" style="2" customWidth="1"/>
    <col min="14" max="14" width="13.5703125" style="2" customWidth="1"/>
    <col min="15" max="15" width="18" style="2" customWidth="1"/>
    <col min="16" max="16" width="24.5703125" style="2" customWidth="1"/>
    <col min="17" max="17" width="5.140625" style="2" customWidth="1"/>
    <col min="18" max="18" width="14.28515625" style="2" hidden="1" customWidth="1" outlineLevel="1"/>
    <col min="19" max="19" width="15.85546875" style="2" hidden="1" customWidth="1" outlineLevel="1"/>
    <col min="20" max="20" width="16.140625" style="2" hidden="1" customWidth="1" outlineLevel="1"/>
    <col min="21" max="21" width="13.85546875" style="2" hidden="1" customWidth="1" outlineLevel="1"/>
    <col min="22" max="22" width="15.28515625" style="2" hidden="1" customWidth="1" outlineLevel="1"/>
    <col min="23" max="23" width="9.140625" style="2" hidden="1" customWidth="1" outlineLevel="1"/>
    <col min="24" max="24" width="12.42578125" style="2" hidden="1" customWidth="1" outlineLevel="1"/>
    <col min="25" max="25" width="16.85546875" style="2" hidden="1" customWidth="1" outlineLevel="1"/>
    <col min="26" max="27" width="12.42578125" style="2" hidden="1" customWidth="1" outlineLevel="1"/>
    <col min="28" max="28" width="16.140625" style="2" hidden="1" customWidth="1" outlineLevel="1"/>
    <col min="29" max="29" width="9.140625" style="2" hidden="1" customWidth="1" outlineLevel="1"/>
    <col min="30" max="30" width="15.85546875" style="2" hidden="1" customWidth="1" outlineLevel="1"/>
    <col min="31" max="31" width="12.7109375" style="2" hidden="1" customWidth="1" outlineLevel="1"/>
    <col min="32" max="32" width="14.5703125" style="2" hidden="1" customWidth="1" outlineLevel="1"/>
    <col min="33" max="33" width="17.28515625" style="2" hidden="1" customWidth="1" outlineLevel="1"/>
    <col min="34" max="34" width="14.140625" style="2" hidden="1" customWidth="1" outlineLevel="1"/>
    <col min="35" max="35" width="23.85546875" style="2" hidden="1" customWidth="1" outlineLevel="1"/>
    <col min="36" max="36" width="6.140625" style="2" customWidth="1" collapsed="1"/>
    <col min="37" max="37" width="4.5703125" style="2" customWidth="1"/>
    <col min="38" max="16384" width="9.140625" style="2"/>
  </cols>
  <sheetData>
    <row r="1" spans="1:37" ht="25.5" customHeight="1" x14ac:dyDescent="0.2">
      <c r="A1" s="274" t="s">
        <v>1386</v>
      </c>
      <c r="B1" s="274"/>
      <c r="C1" s="274"/>
      <c r="D1" s="274"/>
      <c r="E1" s="274"/>
      <c r="F1" s="29"/>
      <c r="G1" s="29"/>
      <c r="H1" s="29"/>
      <c r="I1" s="274" t="s">
        <v>1301</v>
      </c>
      <c r="J1" s="274"/>
      <c r="K1" s="80"/>
      <c r="L1" s="28"/>
      <c r="M1" s="28"/>
      <c r="N1" s="28"/>
      <c r="O1" s="28"/>
      <c r="P1" s="28"/>
      <c r="Q1" s="28"/>
      <c r="R1" s="28"/>
      <c r="S1" s="28"/>
      <c r="T1" s="28"/>
      <c r="U1" s="28"/>
      <c r="V1" s="28"/>
      <c r="W1" s="28"/>
      <c r="X1" s="28"/>
      <c r="Y1" s="28"/>
      <c r="Z1" s="28"/>
      <c r="AA1" s="28"/>
      <c r="AB1" s="28"/>
      <c r="AC1" s="28"/>
      <c r="AD1" s="28"/>
      <c r="AE1" s="28"/>
      <c r="AF1" s="28"/>
      <c r="AG1" s="28"/>
      <c r="AH1" s="28"/>
      <c r="AI1" s="28"/>
      <c r="AJ1" s="273" t="s">
        <v>1300</v>
      </c>
      <c r="AK1" s="28"/>
    </row>
    <row r="2" spans="1:37" ht="11.45" customHeight="1" x14ac:dyDescent="0.2">
      <c r="A2" s="28"/>
      <c r="B2" s="28"/>
      <c r="C2" s="28"/>
      <c r="D2" s="28"/>
      <c r="E2" s="80"/>
      <c r="F2" s="29"/>
      <c r="G2" s="29"/>
      <c r="H2" s="29"/>
      <c r="I2" s="28"/>
      <c r="J2" s="80"/>
      <c r="K2" s="80"/>
      <c r="L2" s="28"/>
      <c r="M2" s="28"/>
      <c r="N2" s="28"/>
      <c r="O2" s="28"/>
      <c r="P2" s="28"/>
      <c r="Q2" s="28"/>
      <c r="R2" s="28"/>
      <c r="S2" s="28"/>
      <c r="T2" s="28"/>
      <c r="U2" s="28"/>
      <c r="V2" s="28"/>
      <c r="W2" s="28"/>
      <c r="X2" s="28"/>
      <c r="Y2" s="28"/>
      <c r="Z2" s="28"/>
      <c r="AA2" s="28"/>
      <c r="AB2" s="28"/>
      <c r="AC2" s="28"/>
      <c r="AD2" s="28"/>
      <c r="AE2" s="28"/>
      <c r="AF2" s="28"/>
      <c r="AG2" s="28"/>
      <c r="AH2" s="28"/>
      <c r="AI2" s="28"/>
      <c r="AJ2" s="273"/>
      <c r="AK2" s="28"/>
    </row>
    <row r="3" spans="1:37" ht="23.85" hidden="1" customHeight="1" outlineLevel="1" x14ac:dyDescent="0.2">
      <c r="A3" s="46"/>
      <c r="B3" s="46"/>
      <c r="C3" s="46"/>
      <c r="D3" s="46"/>
      <c r="E3" s="169" t="s">
        <v>39</v>
      </c>
      <c r="F3" s="169" t="s">
        <v>815</v>
      </c>
      <c r="G3" s="169" t="s">
        <v>816</v>
      </c>
      <c r="H3" s="169"/>
      <c r="I3" s="22" t="s">
        <v>633</v>
      </c>
      <c r="J3" s="80"/>
      <c r="K3" s="80"/>
      <c r="L3" s="28"/>
      <c r="M3" s="28"/>
      <c r="N3" s="28"/>
      <c r="O3" s="28"/>
      <c r="P3" s="28"/>
      <c r="Q3" s="28"/>
      <c r="R3" s="28"/>
      <c r="S3" s="28"/>
      <c r="T3" s="28"/>
      <c r="U3" s="28"/>
      <c r="V3" s="28"/>
      <c r="W3" s="28"/>
      <c r="X3" s="28"/>
      <c r="Y3" s="28"/>
      <c r="Z3" s="28"/>
      <c r="AA3" s="28"/>
      <c r="AB3" s="28"/>
      <c r="AC3" s="28"/>
      <c r="AD3" s="28"/>
      <c r="AE3" s="28"/>
      <c r="AF3" s="28"/>
      <c r="AG3" s="28"/>
      <c r="AH3" s="28"/>
      <c r="AI3" s="28"/>
      <c r="AJ3" s="273"/>
      <c r="AK3" s="28"/>
    </row>
    <row r="4" spans="1:37" ht="23.85" hidden="1" customHeight="1" outlineLevel="1" x14ac:dyDescent="0.2">
      <c r="A4" s="46"/>
      <c r="B4" s="46"/>
      <c r="C4" s="46"/>
      <c r="D4" s="46"/>
      <c r="E4" s="172">
        <f t="shared" ref="E4:E12" si="0">COUNTIF($K$19:$L$17740,I4)</f>
        <v>0</v>
      </c>
      <c r="F4" s="171">
        <f t="shared" ref="F4:F12" si="1">E4/$G$4</f>
        <v>0</v>
      </c>
      <c r="G4" s="275">
        <f>SUM(E4:E12)</f>
        <v>23</v>
      </c>
      <c r="H4" s="172"/>
      <c r="I4" s="24" t="s">
        <v>32</v>
      </c>
      <c r="J4" s="80"/>
      <c r="K4" s="80"/>
      <c r="L4" s="28"/>
      <c r="M4" s="28"/>
      <c r="N4" s="28"/>
      <c r="O4" s="28"/>
      <c r="P4" s="28"/>
      <c r="Q4" s="28"/>
      <c r="R4" s="28"/>
      <c r="S4" s="28"/>
      <c r="T4" s="28"/>
      <c r="U4" s="28"/>
      <c r="V4" s="28"/>
      <c r="W4" s="28"/>
      <c r="X4" s="28"/>
      <c r="Y4" s="28"/>
      <c r="Z4" s="28"/>
      <c r="AA4" s="28"/>
      <c r="AB4" s="28"/>
      <c r="AC4" s="28"/>
      <c r="AD4" s="28"/>
      <c r="AE4" s="28"/>
      <c r="AF4" s="28"/>
      <c r="AG4" s="28"/>
      <c r="AH4" s="28"/>
      <c r="AI4" s="28"/>
      <c r="AJ4" s="273"/>
      <c r="AK4" s="28"/>
    </row>
    <row r="5" spans="1:37" ht="23.85" hidden="1" customHeight="1" outlineLevel="1" x14ac:dyDescent="0.2">
      <c r="A5" s="46"/>
      <c r="B5" s="46"/>
      <c r="C5" s="46"/>
      <c r="D5" s="46"/>
      <c r="E5" s="172">
        <f t="shared" si="0"/>
        <v>2</v>
      </c>
      <c r="F5" s="171">
        <f t="shared" si="1"/>
        <v>8.6956521739130432E-2</v>
      </c>
      <c r="G5" s="275"/>
      <c r="H5" s="172"/>
      <c r="I5" s="24" t="s">
        <v>33</v>
      </c>
      <c r="J5" s="80"/>
      <c r="K5" s="80"/>
      <c r="L5" s="28"/>
      <c r="M5" s="28"/>
      <c r="N5" s="28"/>
      <c r="O5" s="28"/>
      <c r="P5" s="28"/>
      <c r="Q5" s="28"/>
      <c r="R5" s="28"/>
      <c r="S5" s="28"/>
      <c r="T5" s="28"/>
      <c r="U5" s="28"/>
      <c r="V5" s="28"/>
      <c r="W5" s="28"/>
      <c r="X5" s="28"/>
      <c r="Y5" s="28"/>
      <c r="Z5" s="28"/>
      <c r="AA5" s="28"/>
      <c r="AB5" s="28"/>
      <c r="AC5" s="28"/>
      <c r="AD5" s="28"/>
      <c r="AE5" s="28"/>
      <c r="AF5" s="28"/>
      <c r="AG5" s="28"/>
      <c r="AH5" s="28"/>
      <c r="AI5" s="28"/>
      <c r="AJ5" s="273"/>
      <c r="AK5" s="28"/>
    </row>
    <row r="6" spans="1:37" ht="23.85" hidden="1" customHeight="1" outlineLevel="1" x14ac:dyDescent="0.2">
      <c r="A6" s="46"/>
      <c r="B6" s="46"/>
      <c r="C6" s="46"/>
      <c r="D6" s="46"/>
      <c r="E6" s="172">
        <f t="shared" si="0"/>
        <v>0</v>
      </c>
      <c r="F6" s="171">
        <f t="shared" si="1"/>
        <v>0</v>
      </c>
      <c r="G6" s="275"/>
      <c r="H6" s="172"/>
      <c r="I6" s="24" t="s">
        <v>34</v>
      </c>
      <c r="J6" s="80"/>
      <c r="K6" s="80"/>
      <c r="L6" s="28"/>
      <c r="M6" s="28"/>
      <c r="N6" s="28"/>
      <c r="O6" s="28"/>
      <c r="P6" s="28"/>
      <c r="Q6" s="28"/>
      <c r="R6" s="28"/>
      <c r="S6" s="28"/>
      <c r="T6" s="28"/>
      <c r="U6" s="28"/>
      <c r="V6" s="28"/>
      <c r="W6" s="28"/>
      <c r="X6" s="28"/>
      <c r="Y6" s="28"/>
      <c r="Z6" s="28"/>
      <c r="AA6" s="28"/>
      <c r="AB6" s="28"/>
      <c r="AC6" s="28"/>
      <c r="AD6" s="28"/>
      <c r="AE6" s="28"/>
      <c r="AF6" s="28"/>
      <c r="AG6" s="28"/>
      <c r="AH6" s="28"/>
      <c r="AI6" s="28"/>
      <c r="AJ6" s="273"/>
      <c r="AK6" s="28"/>
    </row>
    <row r="7" spans="1:37" ht="23.85" hidden="1" customHeight="1" outlineLevel="1" x14ac:dyDescent="0.2">
      <c r="A7" s="46"/>
      <c r="B7" s="46"/>
      <c r="C7" s="46"/>
      <c r="D7" s="46"/>
      <c r="E7" s="172">
        <f t="shared" si="0"/>
        <v>11</v>
      </c>
      <c r="F7" s="171">
        <f t="shared" si="1"/>
        <v>0.47826086956521741</v>
      </c>
      <c r="G7" s="275"/>
      <c r="H7" s="172"/>
      <c r="I7" s="24" t="s">
        <v>35</v>
      </c>
      <c r="J7" s="80"/>
      <c r="K7" s="80"/>
      <c r="L7" s="28"/>
      <c r="M7" s="28"/>
      <c r="N7" s="28"/>
      <c r="O7" s="28"/>
      <c r="P7" s="28"/>
      <c r="Q7" s="28"/>
      <c r="R7" s="28"/>
      <c r="S7" s="28"/>
      <c r="T7" s="28"/>
      <c r="U7" s="28"/>
      <c r="V7" s="28"/>
      <c r="W7" s="28"/>
      <c r="X7" s="28"/>
      <c r="Y7" s="28"/>
      <c r="Z7" s="28"/>
      <c r="AA7" s="28"/>
      <c r="AB7" s="28"/>
      <c r="AC7" s="28"/>
      <c r="AD7" s="28"/>
      <c r="AE7" s="28"/>
      <c r="AF7" s="28"/>
      <c r="AG7" s="28"/>
      <c r="AH7" s="28"/>
      <c r="AI7" s="28"/>
      <c r="AJ7" s="273"/>
      <c r="AK7" s="28"/>
    </row>
    <row r="8" spans="1:37" ht="23.85" hidden="1" customHeight="1" outlineLevel="1" x14ac:dyDescent="0.2">
      <c r="A8" s="46"/>
      <c r="B8" s="46"/>
      <c r="C8" s="46"/>
      <c r="D8" s="46"/>
      <c r="E8" s="172">
        <f t="shared" si="0"/>
        <v>2</v>
      </c>
      <c r="F8" s="171">
        <f t="shared" si="1"/>
        <v>8.6956521739130432E-2</v>
      </c>
      <c r="G8" s="275"/>
      <c r="H8" s="172"/>
      <c r="I8" s="24" t="s">
        <v>36</v>
      </c>
      <c r="J8" s="80"/>
      <c r="K8" s="80"/>
      <c r="L8" s="28"/>
      <c r="M8" s="28"/>
      <c r="N8" s="28"/>
      <c r="O8" s="28"/>
      <c r="P8" s="28"/>
      <c r="Q8" s="28"/>
      <c r="R8" s="28"/>
      <c r="S8" s="28"/>
      <c r="T8" s="28"/>
      <c r="U8" s="28"/>
      <c r="V8" s="28"/>
      <c r="W8" s="28"/>
      <c r="X8" s="28"/>
      <c r="Y8" s="28"/>
      <c r="Z8" s="28"/>
      <c r="AA8" s="28"/>
      <c r="AB8" s="28"/>
      <c r="AC8" s="28"/>
      <c r="AD8" s="28"/>
      <c r="AE8" s="28"/>
      <c r="AF8" s="28"/>
      <c r="AG8" s="28"/>
      <c r="AH8" s="28"/>
      <c r="AI8" s="28"/>
      <c r="AJ8" s="273"/>
      <c r="AK8" s="28"/>
    </row>
    <row r="9" spans="1:37" ht="23.85" hidden="1" customHeight="1" outlineLevel="1" x14ac:dyDescent="0.2">
      <c r="A9" s="46"/>
      <c r="B9" s="46"/>
      <c r="C9" s="46"/>
      <c r="D9" s="46"/>
      <c r="E9" s="172">
        <f t="shared" si="0"/>
        <v>6</v>
      </c>
      <c r="F9" s="171">
        <f t="shared" si="1"/>
        <v>0.2608695652173913</v>
      </c>
      <c r="G9" s="275"/>
      <c r="H9" s="172"/>
      <c r="I9" s="24" t="s">
        <v>37</v>
      </c>
      <c r="J9" s="80"/>
      <c r="K9" s="80"/>
      <c r="L9" s="28"/>
      <c r="M9" s="28"/>
      <c r="N9" s="28"/>
      <c r="O9" s="28"/>
      <c r="P9" s="28"/>
      <c r="Q9" s="28"/>
      <c r="R9" s="28"/>
      <c r="S9" s="28"/>
      <c r="T9" s="28"/>
      <c r="U9" s="28"/>
      <c r="V9" s="28"/>
      <c r="W9" s="28"/>
      <c r="X9" s="28"/>
      <c r="Y9" s="28"/>
      <c r="Z9" s="28"/>
      <c r="AA9" s="28"/>
      <c r="AB9" s="28"/>
      <c r="AC9" s="28"/>
      <c r="AD9" s="28"/>
      <c r="AE9" s="28"/>
      <c r="AF9" s="28"/>
      <c r="AG9" s="28"/>
      <c r="AH9" s="28"/>
      <c r="AI9" s="28"/>
      <c r="AJ9" s="273"/>
      <c r="AK9" s="28"/>
    </row>
    <row r="10" spans="1:37" ht="23.85" hidden="1" customHeight="1" outlineLevel="1" x14ac:dyDescent="0.2">
      <c r="A10" s="46"/>
      <c r="B10" s="46"/>
      <c r="C10" s="46"/>
      <c r="D10" s="46"/>
      <c r="E10" s="172">
        <f t="shared" si="0"/>
        <v>0</v>
      </c>
      <c r="F10" s="171">
        <f t="shared" si="1"/>
        <v>0</v>
      </c>
      <c r="G10" s="275"/>
      <c r="H10" s="172"/>
      <c r="I10" s="24" t="s">
        <v>38</v>
      </c>
      <c r="J10" s="80"/>
      <c r="K10" s="80"/>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73"/>
      <c r="AK10" s="28"/>
    </row>
    <row r="11" spans="1:37" ht="23.85" hidden="1" customHeight="1" outlineLevel="1" x14ac:dyDescent="0.2">
      <c r="A11" s="46"/>
      <c r="B11" s="46"/>
      <c r="C11" s="46"/>
      <c r="D11" s="46"/>
      <c r="E11" s="172">
        <f t="shared" si="0"/>
        <v>2</v>
      </c>
      <c r="F11" s="171">
        <f t="shared" si="1"/>
        <v>8.6956521739130432E-2</v>
      </c>
      <c r="G11" s="275"/>
      <c r="H11" s="172"/>
      <c r="I11" s="24" t="s">
        <v>31</v>
      </c>
      <c r="J11" s="80"/>
      <c r="K11" s="80"/>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73"/>
      <c r="AK11" s="28"/>
    </row>
    <row r="12" spans="1:37" ht="23.85" hidden="1" customHeight="1" outlineLevel="1" x14ac:dyDescent="0.2">
      <c r="A12" s="46"/>
      <c r="B12" s="46"/>
      <c r="C12" s="46"/>
      <c r="D12" s="46"/>
      <c r="E12" s="172">
        <f t="shared" si="0"/>
        <v>0</v>
      </c>
      <c r="F12" s="171">
        <f t="shared" si="1"/>
        <v>0</v>
      </c>
      <c r="G12" s="275"/>
      <c r="H12" s="172"/>
      <c r="I12" s="24" t="s">
        <v>632</v>
      </c>
      <c r="J12" s="80"/>
      <c r="K12" s="80"/>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73"/>
      <c r="AK12" s="28"/>
    </row>
    <row r="13" spans="1:37" ht="23.45" customHeight="1" collapsed="1" x14ac:dyDescent="0.2">
      <c r="A13" s="159"/>
      <c r="B13" s="159"/>
      <c r="C13" s="158"/>
      <c r="D13" s="158"/>
      <c r="E13" s="163" t="s">
        <v>813</v>
      </c>
      <c r="F13" s="49"/>
      <c r="G13" s="49"/>
      <c r="H13" s="49"/>
      <c r="I13" s="49" t="e" cm="1">
        <f t="array" aca="1" ref="I13" ca="1">SUMPRODUCT((#REF!=C13)*(SUBTOTAL(103,OFFSET(#REF!,ROW(#REF!)-MIN(ROW(#REF!)),,1))))</f>
        <v>#REF!</v>
      </c>
      <c r="J13" s="49" t="e">
        <f ca="1">I13/$M$17</f>
        <v>#REF!</v>
      </c>
      <c r="K13" s="81"/>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73"/>
      <c r="AK13" s="28"/>
    </row>
    <row r="14" spans="1:37" ht="46.5" customHeight="1" x14ac:dyDescent="0.2">
      <c r="A14" s="162"/>
      <c r="B14" s="162"/>
      <c r="C14" s="166" t="s">
        <v>665</v>
      </c>
      <c r="D14" s="166"/>
      <c r="E14" s="167" t="s">
        <v>1269</v>
      </c>
      <c r="F14" s="160"/>
      <c r="G14" s="160"/>
      <c r="H14" s="160"/>
      <c r="I14" s="160"/>
      <c r="J14" s="264" t="str">
        <f>Aree!F23</f>
        <v xml:space="preserve">E) Area sorveglianza e controlli </v>
      </c>
      <c r="K14" s="264"/>
      <c r="L14" s="264"/>
      <c r="M14" s="264"/>
      <c r="N14" s="160"/>
      <c r="O14" s="79" t="s">
        <v>6</v>
      </c>
      <c r="P14" s="79" t="s">
        <v>666</v>
      </c>
      <c r="Q14" s="160"/>
      <c r="R14" s="192" t="str">
        <f>'Val testo - PNA 2019'!$A$4</f>
        <v>Livello di interesse “esterno”(1.1)</v>
      </c>
      <c r="S14" s="192" t="str">
        <f>'Val testo - PNA 2019'!$A$12</f>
        <v>Grado di discrezionalità del decisore interno alla PA rispetto al processo (1.2)</v>
      </c>
      <c r="T14" s="192" t="str">
        <f>'Val testo - PNA 2019'!$A$20</f>
        <v>Manifestazione di eventi corruttivi o di maladministration in passato (1.3)</v>
      </c>
      <c r="U14" s="192" t="str">
        <f>'Val testo - PNA 2019'!$A$28</f>
        <v>Complessità/opacità del processo decisionale (1.4)</v>
      </c>
      <c r="V14" s="192" t="str">
        <f>'Val testo - PNA 2019'!$A$36</f>
        <v>Livello di collaborazione del responsabile del processo (1.5)</v>
      </c>
      <c r="W14" s="193" t="s">
        <v>1276</v>
      </c>
      <c r="X14" s="192" t="str">
        <f>'Val testo - PNA 2019'!$A$46</f>
        <v>Impatto organizzativo (2.1)</v>
      </c>
      <c r="Y14" s="192" t="str">
        <f>'Val testo - PNA 2019'!$A$54</f>
        <v>Impatto derivante dalla definizione dei ruoli/responsabilità (2.2)</v>
      </c>
      <c r="Z14" s="192" t="str">
        <f>'Val testo - PNA 2019'!$A$62</f>
        <v>Impatto economico (2.3)</v>
      </c>
      <c r="AA14" s="192" t="str">
        <f>'Val testo - PNA 2019'!$A$70</f>
        <v>Impatto reputazionale (2.4)</v>
      </c>
      <c r="AB14" s="192" t="str">
        <f>'Val testo - PNA 2019'!$A$78</f>
        <v>Impatto organizzativo, economico e sull'immagine (2.5)</v>
      </c>
      <c r="AC14" s="193" t="s">
        <v>1276</v>
      </c>
      <c r="AD14" s="194" t="s">
        <v>1277</v>
      </c>
      <c r="AE14" s="194" t="s">
        <v>1278</v>
      </c>
      <c r="AF14" s="174" t="s">
        <v>1382</v>
      </c>
      <c r="AG14" s="194" t="s">
        <v>1303</v>
      </c>
      <c r="AH14" s="194" t="s">
        <v>1304</v>
      </c>
      <c r="AI14" s="175" t="s">
        <v>1387</v>
      </c>
      <c r="AJ14" s="273"/>
      <c r="AK14" s="28"/>
    </row>
    <row r="15" spans="1:37" ht="30.6" customHeight="1" x14ac:dyDescent="0.2">
      <c r="A15" s="160"/>
      <c r="B15" s="160">
        <v>1</v>
      </c>
      <c r="C15" s="265" t="s">
        <v>1257</v>
      </c>
      <c r="D15" s="266"/>
      <c r="E15" s="267"/>
      <c r="F15" s="270" t="s">
        <v>422</v>
      </c>
      <c r="G15" s="270"/>
      <c r="H15" s="270"/>
      <c r="I15" s="270"/>
      <c r="J15" s="45" t="s">
        <v>11</v>
      </c>
      <c r="K15" s="271" t="s">
        <v>1488</v>
      </c>
      <c r="L15" s="271"/>
      <c r="M15" s="37"/>
      <c r="N15" s="153" t="s">
        <v>667</v>
      </c>
      <c r="O15" s="154" t="str">
        <f>IF(P15=0,"--",IF(P15&lt;='db fasce di rischio'!$B$4,'db fasce di rischio'!$A$2,IF(P15&lt;='db fasce di rischio'!$D$4,'db fasce di rischio'!$C$2,IF(P15&lt;='db fasce di rischio'!$F$4,'db fasce di rischio'!$E$2,IF(P15&lt;='db fasce di rischio'!$H$4,'db fasce di rischio'!$G$2,"")))))</f>
        <v>Medio-Alto</v>
      </c>
      <c r="P15" s="155">
        <f>IF(AH15=0,MAX(AH15:AH33),AH15)</f>
        <v>10.240000000000002</v>
      </c>
      <c r="Q15" s="160"/>
      <c r="R15" s="105">
        <v>5</v>
      </c>
      <c r="S15" s="106">
        <v>3</v>
      </c>
      <c r="T15" s="106">
        <v>1</v>
      </c>
      <c r="U15" s="106">
        <v>4</v>
      </c>
      <c r="V15" s="105">
        <v>3</v>
      </c>
      <c r="W15" s="107">
        <f>SUM(R15:V15)/5</f>
        <v>3.2</v>
      </c>
      <c r="X15" s="106">
        <v>4</v>
      </c>
      <c r="Y15" s="106">
        <v>4</v>
      </c>
      <c r="Z15" s="106">
        <v>4</v>
      </c>
      <c r="AA15" s="106">
        <v>3</v>
      </c>
      <c r="AB15" s="106">
        <v>4</v>
      </c>
      <c r="AC15" s="107">
        <v>4</v>
      </c>
      <c r="AD15" s="108" t="str">
        <f>IF(AE15=0,"--",IF(AE15&lt;='[4]db fasce di rischio'!$B$4,'[4]db fasce di rischio'!$A$2,IF(AE15&lt;='[4]db fasce di rischio'!$D$4,'[4]db fasce di rischio'!$C$2,IF(AE15&lt;='[4]db fasce di rischio'!$F$4,'[4]db fasce di rischio'!$E$2,IF(AE15&lt;='[4]db fasce di rischio'!$H$4,'[4]db fasce di rischio'!$G$2,"")))))</f>
        <v>Medio-Alto</v>
      </c>
      <c r="AE15" s="109">
        <f>W15*AC15</f>
        <v>12.8</v>
      </c>
      <c r="AF15" s="106">
        <v>0.8</v>
      </c>
      <c r="AG15" s="108" t="str">
        <f>IF(AH15=0,"--",IF(AH15&lt;='db fasce di rischio'!$B$4,'db fasce di rischio'!$A$2,IF(AH15&lt;='db fasce di rischio'!$D$4,'db fasce di rischio'!$C$2,IF(AH15&lt;='db fasce di rischio'!$F$4,'db fasce di rischio'!$E$2,IF(AH15&lt;='db fasce di rischio'!$H$4,'db fasce di rischio'!$G$2,"")))))</f>
        <v>Medio-Alto</v>
      </c>
      <c r="AH15" s="109">
        <f>IF(MAX(AH19:AH33)&gt;(AF15*AE15),MAX(AH19:AH33),AF15*AE15)</f>
        <v>10.240000000000002</v>
      </c>
      <c r="AI15" s="108" t="str">
        <f>AG15</f>
        <v>Medio-Alto</v>
      </c>
      <c r="AJ15" s="28"/>
      <c r="AK15" s="28"/>
    </row>
    <row r="16" spans="1:37" ht="59.45" customHeight="1" x14ac:dyDescent="0.2">
      <c r="A16" s="160"/>
      <c r="B16" s="160"/>
      <c r="C16" s="268"/>
      <c r="D16" s="269"/>
      <c r="E16" s="269"/>
      <c r="F16" s="164"/>
      <c r="G16" s="164"/>
      <c r="H16" s="164"/>
      <c r="I16" s="164"/>
      <c r="J16" s="164"/>
      <c r="K16" s="164"/>
      <c r="L16" s="164"/>
      <c r="M16" s="165"/>
      <c r="N16" s="272" t="s">
        <v>1535</v>
      </c>
      <c r="O16" s="272"/>
      <c r="P16" s="272"/>
      <c r="Q16" s="160"/>
      <c r="R16" s="160"/>
      <c r="S16" s="28"/>
      <c r="T16" s="28"/>
      <c r="U16" s="28"/>
      <c r="V16" s="28"/>
      <c r="W16" s="28"/>
      <c r="X16" s="28"/>
      <c r="Y16" s="28"/>
      <c r="Z16" s="28"/>
      <c r="AA16" s="28"/>
      <c r="AB16" s="28"/>
      <c r="AC16" s="28"/>
      <c r="AD16" s="28"/>
      <c r="AE16" s="28"/>
      <c r="AF16" s="28"/>
      <c r="AG16" s="28"/>
      <c r="AH16" s="28"/>
      <c r="AI16" s="28"/>
      <c r="AJ16" s="28"/>
      <c r="AK16" s="28"/>
    </row>
    <row r="17" spans="1:37" ht="31.5" customHeight="1" outlineLevel="1" x14ac:dyDescent="0.2">
      <c r="A17" s="160"/>
      <c r="B17" s="160"/>
      <c r="C17" s="260" t="s">
        <v>1256</v>
      </c>
      <c r="D17" s="261"/>
      <c r="E17" s="151"/>
      <c r="F17" s="151"/>
      <c r="G17" s="151"/>
      <c r="H17" s="151"/>
      <c r="I17" s="151"/>
      <c r="J17" s="151"/>
      <c r="K17" s="150"/>
      <c r="L17" s="151"/>
      <c r="M17" s="156">
        <f>SUM(F4:F12)</f>
        <v>1</v>
      </c>
      <c r="N17" s="157"/>
      <c r="O17" s="157"/>
      <c r="P17" s="157"/>
      <c r="Q17" s="160"/>
      <c r="R17" s="160"/>
      <c r="S17" s="28"/>
      <c r="T17" s="28"/>
      <c r="U17" s="28"/>
      <c r="V17" s="28"/>
      <c r="W17" s="28"/>
      <c r="X17" s="28"/>
      <c r="Y17" s="28"/>
      <c r="Z17" s="28"/>
      <c r="AA17" s="28"/>
      <c r="AB17" s="28"/>
      <c r="AC17" s="28"/>
      <c r="AD17" s="28"/>
      <c r="AE17" s="28"/>
      <c r="AF17" s="28"/>
      <c r="AG17" s="28"/>
      <c r="AH17" s="28"/>
      <c r="AI17" s="28"/>
      <c r="AJ17" s="28"/>
      <c r="AK17" s="28"/>
    </row>
    <row r="18" spans="1:37" ht="81.95" customHeight="1" outlineLevel="1" x14ac:dyDescent="0.2">
      <c r="A18" s="161"/>
      <c r="B18" s="161"/>
      <c r="C18" s="22" t="s">
        <v>905</v>
      </c>
      <c r="D18" s="22" t="s">
        <v>906</v>
      </c>
      <c r="E18" s="22" t="s">
        <v>971</v>
      </c>
      <c r="F18" s="22" t="s">
        <v>970</v>
      </c>
      <c r="G18" s="262" t="s">
        <v>1299</v>
      </c>
      <c r="H18" s="263"/>
      <c r="I18" s="22" t="s">
        <v>969</v>
      </c>
      <c r="J18" s="22" t="s">
        <v>907</v>
      </c>
      <c r="K18" s="45" t="s">
        <v>972</v>
      </c>
      <c r="L18" s="45" t="s">
        <v>908</v>
      </c>
      <c r="M18" s="22" t="s">
        <v>630</v>
      </c>
      <c r="N18" s="22" t="s">
        <v>668</v>
      </c>
      <c r="O18" s="22" t="s">
        <v>669</v>
      </c>
      <c r="P18" s="22" t="s">
        <v>670</v>
      </c>
      <c r="Q18" s="161"/>
      <c r="R18" s="192" t="str">
        <f>'Val testo - PNA 2019'!$A$4</f>
        <v>Livello di interesse “esterno”(1.1)</v>
      </c>
      <c r="S18" s="192" t="str">
        <f>'Val testo - PNA 2019'!$A$12</f>
        <v>Grado di discrezionalità del decisore interno alla PA rispetto al processo (1.2)</v>
      </c>
      <c r="T18" s="192" t="str">
        <f>'Val testo - PNA 2019'!$A$20</f>
        <v>Manifestazione di eventi corruttivi o di maladministration in passato (1.3)</v>
      </c>
      <c r="U18" s="192" t="str">
        <f>'Val testo - PNA 2019'!$A$28</f>
        <v>Complessità/opacità del processo decisionale (1.4)</v>
      </c>
      <c r="V18" s="192" t="str">
        <f>'Val testo - PNA 2019'!$A$36</f>
        <v>Livello di collaborazione del responsabile del processo (1.5)</v>
      </c>
      <c r="W18" s="193" t="s">
        <v>1276</v>
      </c>
      <c r="X18" s="192" t="str">
        <f>'Val testo - PNA 2019'!$A$46</f>
        <v>Impatto organizzativo (2.1)</v>
      </c>
      <c r="Y18" s="192" t="str">
        <f>'Val testo - PNA 2019'!$A$54</f>
        <v>Impatto derivante dalla definizione dei ruoli/responsabilità (2.2)</v>
      </c>
      <c r="Z18" s="192" t="str">
        <f>'Val testo - PNA 2019'!$A$62</f>
        <v>Impatto economico (2.3)</v>
      </c>
      <c r="AA18" s="192" t="str">
        <f>'Val testo - PNA 2019'!$A$70</f>
        <v>Impatto reputazionale (2.4)</v>
      </c>
      <c r="AB18" s="192" t="str">
        <f>'Val testo - PNA 2019'!$A$78</f>
        <v>Impatto organizzativo, economico e sull'immagine (2.5)</v>
      </c>
      <c r="AC18" s="193" t="s">
        <v>1276</v>
      </c>
      <c r="AD18" s="194" t="s">
        <v>1277</v>
      </c>
      <c r="AE18" s="194" t="s">
        <v>1278</v>
      </c>
      <c r="AF18" s="174" t="s">
        <v>1382</v>
      </c>
      <c r="AG18" s="194" t="s">
        <v>1303</v>
      </c>
      <c r="AH18" s="194" t="s">
        <v>1293</v>
      </c>
      <c r="AI18" s="175" t="s">
        <v>1387</v>
      </c>
      <c r="AJ18" s="28"/>
      <c r="AK18" s="28"/>
    </row>
    <row r="19" spans="1:37" ht="40.5" customHeight="1" outlineLevel="1" x14ac:dyDescent="0.2">
      <c r="A19" s="161"/>
      <c r="B19" s="161"/>
      <c r="C19" s="219"/>
      <c r="D19" s="24" t="s">
        <v>1532</v>
      </c>
      <c r="E19" s="24" t="s">
        <v>267</v>
      </c>
      <c r="F19" s="24" t="s">
        <v>658</v>
      </c>
      <c r="G19" s="152" t="str">
        <f>AG19</f>
        <v>--</v>
      </c>
      <c r="H19" s="109">
        <f>AH19</f>
        <v>0</v>
      </c>
      <c r="I19" s="25" t="s">
        <v>893</v>
      </c>
      <c r="J19" s="31" t="s">
        <v>289</v>
      </c>
      <c r="K19" s="82" t="s">
        <v>1461</v>
      </c>
      <c r="L19" s="31" t="s">
        <v>35</v>
      </c>
      <c r="M19" s="24" t="s">
        <v>1462</v>
      </c>
      <c r="N19" s="241">
        <v>1</v>
      </c>
      <c r="O19" s="238" t="s">
        <v>1463</v>
      </c>
      <c r="P19" s="24" t="s">
        <v>1465</v>
      </c>
      <c r="Q19" s="161"/>
      <c r="R19" s="105"/>
      <c r="S19" s="106"/>
      <c r="T19" s="106"/>
      <c r="U19" s="106"/>
      <c r="V19" s="105"/>
      <c r="W19" s="107">
        <f>SUM(R19:V19)/5</f>
        <v>0</v>
      </c>
      <c r="X19" s="106"/>
      <c r="Y19" s="106"/>
      <c r="Z19" s="106"/>
      <c r="AA19" s="106"/>
      <c r="AB19" s="106"/>
      <c r="AC19" s="107">
        <f>SUM(X19:AB19)/5</f>
        <v>0</v>
      </c>
      <c r="AD19" s="108" t="str">
        <f>IF(AE19=0,"--",IF(AE19&lt;='[4]db fasce di rischio'!$B$4,'[4]db fasce di rischio'!$A$2,IF(AE19&lt;='[4]db fasce di rischio'!$D$4,'[4]db fasce di rischio'!$C$2,IF(AE19&lt;='[4]db fasce di rischio'!$F$4,'[4]db fasce di rischio'!$E$2,IF(AE19&lt;='[4]db fasce di rischio'!$H$4,'[4]db fasce di rischio'!$G$2,"")))))</f>
        <v>--</v>
      </c>
      <c r="AE19" s="109">
        <f t="shared" ref="AE19:AE33" si="2">W19*AC19</f>
        <v>0</v>
      </c>
      <c r="AF19" s="106"/>
      <c r="AG19" s="108" t="str">
        <f>IF(AH19=0,"--",IF(AH19&lt;='db fasce di rischio'!$B$4,'db fasce di rischio'!$A$2,IF(AH19&lt;='db fasce di rischio'!$D$4,'db fasce di rischio'!$C$2,IF(AH19&lt;='db fasce di rischio'!$F$4,'db fasce di rischio'!$E$2,IF(AH19&lt;='db fasce di rischio'!$H$4,'db fasce di rischio'!$G$2,"")))))</f>
        <v>--</v>
      </c>
      <c r="AH19" s="109">
        <f t="shared" ref="AH19:AH33" si="3">AF19*AE19</f>
        <v>0</v>
      </c>
      <c r="AI19" s="108" t="str">
        <f t="shared" ref="AI19:AI33" si="4">AG19</f>
        <v>--</v>
      </c>
      <c r="AJ19" s="28"/>
      <c r="AK19" s="28"/>
    </row>
    <row r="20" spans="1:37" ht="57" customHeight="1" outlineLevel="1" x14ac:dyDescent="0.2">
      <c r="A20" s="161"/>
      <c r="B20" s="161"/>
      <c r="C20" s="24" t="s">
        <v>30</v>
      </c>
      <c r="D20" s="24" t="s">
        <v>30</v>
      </c>
      <c r="E20" s="24" t="s">
        <v>30</v>
      </c>
      <c r="F20" s="24" t="s">
        <v>30</v>
      </c>
      <c r="G20" s="152" t="str">
        <f t="shared" ref="G20:H33" si="5">AG20</f>
        <v>--</v>
      </c>
      <c r="H20" s="109">
        <f t="shared" si="5"/>
        <v>0</v>
      </c>
      <c r="I20" s="25" t="s">
        <v>30</v>
      </c>
      <c r="J20" s="31" t="s">
        <v>301</v>
      </c>
      <c r="K20" s="82" t="s">
        <v>1490</v>
      </c>
      <c r="L20" s="31" t="s">
        <v>33</v>
      </c>
      <c r="M20" s="24" t="s">
        <v>1462</v>
      </c>
      <c r="N20" s="241">
        <v>1</v>
      </c>
      <c r="O20" s="238" t="s">
        <v>1463</v>
      </c>
      <c r="P20" s="24" t="s">
        <v>1465</v>
      </c>
      <c r="Q20" s="161"/>
      <c r="R20" s="105"/>
      <c r="S20" s="106"/>
      <c r="T20" s="106"/>
      <c r="U20" s="106"/>
      <c r="V20" s="105"/>
      <c r="W20" s="107">
        <f t="shared" ref="W20:W33" si="6">SUM(R20:V20)/5</f>
        <v>0</v>
      </c>
      <c r="X20" s="106"/>
      <c r="Y20" s="106"/>
      <c r="Z20" s="106"/>
      <c r="AA20" s="106"/>
      <c r="AB20" s="106"/>
      <c r="AC20" s="107">
        <f t="shared" ref="AC20:AC33" si="7">SUM(X20:AB20)/5</f>
        <v>0</v>
      </c>
      <c r="AD20" s="108" t="str">
        <f>IF(AE20=0,"--",IF(AE20&lt;='[4]db fasce di rischio'!$B$4,'[4]db fasce di rischio'!$A$2,IF(AE20&lt;='[4]db fasce di rischio'!$D$4,'[4]db fasce di rischio'!$C$2,IF(AE20&lt;='[4]db fasce di rischio'!$F$4,'[4]db fasce di rischio'!$E$2,IF(AE20&lt;='[4]db fasce di rischio'!$H$4,'[4]db fasce di rischio'!$G$2,"")))))</f>
        <v>--</v>
      </c>
      <c r="AE20" s="109">
        <f t="shared" si="2"/>
        <v>0</v>
      </c>
      <c r="AF20" s="106"/>
      <c r="AG20" s="108" t="str">
        <f>IF(AH20=0,"--",IF(AH20&lt;='db fasce di rischio'!$B$4,'db fasce di rischio'!$A$2,IF(AH20&lt;='db fasce di rischio'!$D$4,'db fasce di rischio'!$C$2,IF(AH20&lt;='db fasce di rischio'!$F$4,'db fasce di rischio'!$E$2,IF(AH20&lt;='db fasce di rischio'!$H$4,'db fasce di rischio'!$G$2,"")))))</f>
        <v>--</v>
      </c>
      <c r="AH20" s="109">
        <f t="shared" si="3"/>
        <v>0</v>
      </c>
      <c r="AI20" s="108" t="str">
        <f t="shared" si="4"/>
        <v>--</v>
      </c>
      <c r="AJ20" s="28"/>
      <c r="AK20" s="28"/>
    </row>
    <row r="21" spans="1:37" ht="25.5" outlineLevel="1" x14ac:dyDescent="0.2">
      <c r="A21" s="161"/>
      <c r="B21" s="161"/>
      <c r="C21" s="24" t="s">
        <v>30</v>
      </c>
      <c r="D21" s="24" t="s">
        <v>30</v>
      </c>
      <c r="E21" s="24" t="s">
        <v>30</v>
      </c>
      <c r="F21" s="24" t="s">
        <v>30</v>
      </c>
      <c r="G21" s="152" t="str">
        <f t="shared" si="5"/>
        <v>--</v>
      </c>
      <c r="H21" s="109">
        <f t="shared" si="5"/>
        <v>0</v>
      </c>
      <c r="I21" s="25" t="s">
        <v>30</v>
      </c>
      <c r="J21" s="31" t="s">
        <v>287</v>
      </c>
      <c r="K21" s="82" t="s">
        <v>1461</v>
      </c>
      <c r="L21" s="31" t="s">
        <v>33</v>
      </c>
      <c r="M21" s="24" t="s">
        <v>1462</v>
      </c>
      <c r="N21" s="241">
        <v>1</v>
      </c>
      <c r="O21" s="238" t="s">
        <v>1463</v>
      </c>
      <c r="P21" s="24" t="s">
        <v>1465</v>
      </c>
      <c r="Q21" s="161"/>
      <c r="R21" s="105"/>
      <c r="S21" s="106"/>
      <c r="T21" s="106"/>
      <c r="U21" s="106"/>
      <c r="V21" s="105"/>
      <c r="W21" s="107">
        <f t="shared" si="6"/>
        <v>0</v>
      </c>
      <c r="X21" s="106"/>
      <c r="Y21" s="106"/>
      <c r="Z21" s="106"/>
      <c r="AA21" s="106"/>
      <c r="AB21" s="106"/>
      <c r="AC21" s="107">
        <f t="shared" si="7"/>
        <v>0</v>
      </c>
      <c r="AD21" s="108" t="str">
        <f>IF(AE21=0,"--",IF(AE21&lt;='[4]db fasce di rischio'!$B$4,'[4]db fasce di rischio'!$A$2,IF(AE21&lt;='[4]db fasce di rischio'!$D$4,'[4]db fasce di rischio'!$C$2,IF(AE21&lt;='[4]db fasce di rischio'!$F$4,'[4]db fasce di rischio'!$E$2,IF(AE21&lt;='[4]db fasce di rischio'!$H$4,'[4]db fasce di rischio'!$G$2,"")))))</f>
        <v>--</v>
      </c>
      <c r="AE21" s="109">
        <f t="shared" si="2"/>
        <v>0</v>
      </c>
      <c r="AF21" s="106"/>
      <c r="AG21" s="108" t="str">
        <f>IF(AH21=0,"--",IF(AH21&lt;='db fasce di rischio'!$B$4,'db fasce di rischio'!$A$2,IF(AH21&lt;='db fasce di rischio'!$D$4,'db fasce di rischio'!$C$2,IF(AH21&lt;='db fasce di rischio'!$F$4,'db fasce di rischio'!$E$2,IF(AH21&lt;='db fasce di rischio'!$H$4,'db fasce di rischio'!$G$2,"")))))</f>
        <v>--</v>
      </c>
      <c r="AH21" s="109">
        <f t="shared" si="3"/>
        <v>0</v>
      </c>
      <c r="AI21" s="108" t="str">
        <f t="shared" si="4"/>
        <v>--</v>
      </c>
      <c r="AJ21" s="28"/>
      <c r="AK21" s="28"/>
    </row>
    <row r="22" spans="1:37" ht="45.75" customHeight="1" outlineLevel="1" x14ac:dyDescent="0.2">
      <c r="A22" s="161"/>
      <c r="B22" s="161"/>
      <c r="C22" s="24" t="s">
        <v>30</v>
      </c>
      <c r="D22" s="24" t="s">
        <v>1533</v>
      </c>
      <c r="E22" s="24" t="s">
        <v>269</v>
      </c>
      <c r="F22" s="24" t="s">
        <v>657</v>
      </c>
      <c r="G22" s="152" t="str">
        <f t="shared" si="5"/>
        <v>--</v>
      </c>
      <c r="H22" s="109">
        <f t="shared" si="5"/>
        <v>0</v>
      </c>
      <c r="I22" s="25" t="s">
        <v>892</v>
      </c>
      <c r="J22" s="31" t="s">
        <v>289</v>
      </c>
      <c r="K22" s="82" t="s">
        <v>1461</v>
      </c>
      <c r="L22" s="31" t="s">
        <v>35</v>
      </c>
      <c r="M22" s="24" t="s">
        <v>1462</v>
      </c>
      <c r="N22" s="241">
        <v>1</v>
      </c>
      <c r="O22" s="238" t="s">
        <v>1463</v>
      </c>
      <c r="P22" s="24" t="s">
        <v>1465</v>
      </c>
      <c r="Q22" s="161"/>
      <c r="R22" s="105"/>
      <c r="S22" s="106"/>
      <c r="T22" s="106"/>
      <c r="U22" s="106"/>
      <c r="V22" s="105"/>
      <c r="W22" s="107">
        <f t="shared" si="6"/>
        <v>0</v>
      </c>
      <c r="X22" s="106"/>
      <c r="Y22" s="106"/>
      <c r="Z22" s="106"/>
      <c r="AA22" s="106"/>
      <c r="AB22" s="106"/>
      <c r="AC22" s="107">
        <f t="shared" si="7"/>
        <v>0</v>
      </c>
      <c r="AD22" s="108" t="str">
        <f>IF(AE22=0,"--",IF(AE22&lt;='[4]db fasce di rischio'!$B$4,'[4]db fasce di rischio'!$A$2,IF(AE22&lt;='[4]db fasce di rischio'!$D$4,'[4]db fasce di rischio'!$C$2,IF(AE22&lt;='[4]db fasce di rischio'!$F$4,'[4]db fasce di rischio'!$E$2,IF(AE22&lt;='[4]db fasce di rischio'!$H$4,'[4]db fasce di rischio'!$G$2,"")))))</f>
        <v>--</v>
      </c>
      <c r="AE22" s="109">
        <f t="shared" si="2"/>
        <v>0</v>
      </c>
      <c r="AF22" s="106"/>
      <c r="AG22" s="108" t="str">
        <f>IF(AH22=0,"--",IF(AH22&lt;='db fasce di rischio'!$B$4,'db fasce di rischio'!$A$2,IF(AH22&lt;='db fasce di rischio'!$D$4,'db fasce di rischio'!$C$2,IF(AH22&lt;='db fasce di rischio'!$F$4,'db fasce di rischio'!$E$2,IF(AH22&lt;='db fasce di rischio'!$H$4,'db fasce di rischio'!$G$2,"")))))</f>
        <v>--</v>
      </c>
      <c r="AH22" s="109">
        <f t="shared" si="3"/>
        <v>0</v>
      </c>
      <c r="AI22" s="108" t="str">
        <f t="shared" si="4"/>
        <v>--</v>
      </c>
      <c r="AJ22" s="28"/>
      <c r="AK22" s="28"/>
    </row>
    <row r="23" spans="1:37" ht="51" outlineLevel="1" x14ac:dyDescent="0.2">
      <c r="A23" s="161"/>
      <c r="B23" s="161"/>
      <c r="C23" s="24" t="s">
        <v>30</v>
      </c>
      <c r="D23" s="24" t="s">
        <v>30</v>
      </c>
      <c r="E23" s="24" t="s">
        <v>270</v>
      </c>
      <c r="F23" s="24" t="s">
        <v>659</v>
      </c>
      <c r="G23" s="152" t="str">
        <f t="shared" si="5"/>
        <v>--</v>
      </c>
      <c r="H23" s="109">
        <f t="shared" si="5"/>
        <v>0</v>
      </c>
      <c r="I23" s="25" t="s">
        <v>1291</v>
      </c>
      <c r="J23" s="31" t="s">
        <v>293</v>
      </c>
      <c r="K23" s="82" t="s">
        <v>1461</v>
      </c>
      <c r="L23" s="31" t="s">
        <v>31</v>
      </c>
      <c r="M23" s="24" t="s">
        <v>1462</v>
      </c>
      <c r="N23" s="241">
        <v>1</v>
      </c>
      <c r="O23" s="238" t="s">
        <v>1463</v>
      </c>
      <c r="P23" s="24" t="s">
        <v>1465</v>
      </c>
      <c r="Q23" s="161"/>
      <c r="R23" s="105"/>
      <c r="S23" s="106"/>
      <c r="T23" s="106"/>
      <c r="U23" s="106"/>
      <c r="V23" s="105"/>
      <c r="W23" s="107">
        <f t="shared" si="6"/>
        <v>0</v>
      </c>
      <c r="X23" s="106"/>
      <c r="Y23" s="106"/>
      <c r="Z23" s="106"/>
      <c r="AA23" s="106"/>
      <c r="AB23" s="106"/>
      <c r="AC23" s="107">
        <f t="shared" si="7"/>
        <v>0</v>
      </c>
      <c r="AD23" s="108" t="str">
        <f>IF(AE23=0,"--",IF(AE23&lt;='[4]db fasce di rischio'!$B$4,'[4]db fasce di rischio'!$A$2,IF(AE23&lt;='[4]db fasce di rischio'!$D$4,'[4]db fasce di rischio'!$C$2,IF(AE23&lt;='[4]db fasce di rischio'!$F$4,'[4]db fasce di rischio'!$E$2,IF(AE23&lt;='[4]db fasce di rischio'!$H$4,'[4]db fasce di rischio'!$G$2,"")))))</f>
        <v>--</v>
      </c>
      <c r="AE23" s="109">
        <f t="shared" si="2"/>
        <v>0</v>
      </c>
      <c r="AF23" s="106"/>
      <c r="AG23" s="108" t="str">
        <f>IF(AH23=0,"--",IF(AH23&lt;='db fasce di rischio'!$B$4,'db fasce di rischio'!$A$2,IF(AH23&lt;='db fasce di rischio'!$D$4,'db fasce di rischio'!$C$2,IF(AH23&lt;='db fasce di rischio'!$F$4,'db fasce di rischio'!$E$2,IF(AH23&lt;='db fasce di rischio'!$H$4,'db fasce di rischio'!$G$2,"")))))</f>
        <v>--</v>
      </c>
      <c r="AH23" s="109">
        <f t="shared" si="3"/>
        <v>0</v>
      </c>
      <c r="AI23" s="108" t="str">
        <f t="shared" si="4"/>
        <v>--</v>
      </c>
      <c r="AJ23" s="28"/>
      <c r="AK23" s="28"/>
    </row>
    <row r="24" spans="1:37" ht="63.75" outlineLevel="1" x14ac:dyDescent="0.2">
      <c r="A24" s="161"/>
      <c r="B24" s="161"/>
      <c r="C24" s="24" t="s">
        <v>30</v>
      </c>
      <c r="D24" s="24" t="s">
        <v>1534</v>
      </c>
      <c r="E24" s="24" t="s">
        <v>272</v>
      </c>
      <c r="F24" s="24" t="s">
        <v>661</v>
      </c>
      <c r="G24" s="152" t="str">
        <f t="shared" ref="G24:G25" si="8">AG24</f>
        <v>--</v>
      </c>
      <c r="H24" s="109">
        <f t="shared" ref="H24:H25" si="9">AH24</f>
        <v>0</v>
      </c>
      <c r="I24" s="25" t="s">
        <v>893</v>
      </c>
      <c r="J24" s="31" t="s">
        <v>303</v>
      </c>
      <c r="K24" s="82" t="s">
        <v>1461</v>
      </c>
      <c r="L24" s="31" t="s">
        <v>37</v>
      </c>
      <c r="M24" s="24" t="s">
        <v>1462</v>
      </c>
      <c r="N24" s="241">
        <v>1</v>
      </c>
      <c r="O24" s="238" t="s">
        <v>1463</v>
      </c>
      <c r="P24" s="24" t="s">
        <v>1465</v>
      </c>
      <c r="Q24" s="161"/>
      <c r="R24" s="105"/>
      <c r="S24" s="106"/>
      <c r="T24" s="106"/>
      <c r="U24" s="106"/>
      <c r="V24" s="105"/>
      <c r="W24" s="107">
        <f t="shared" si="6"/>
        <v>0</v>
      </c>
      <c r="X24" s="106"/>
      <c r="Y24" s="106"/>
      <c r="Z24" s="106"/>
      <c r="AA24" s="106"/>
      <c r="AB24" s="106"/>
      <c r="AC24" s="107">
        <f t="shared" si="7"/>
        <v>0</v>
      </c>
      <c r="AD24" s="108" t="str">
        <f>IF(AE24=0,"--",IF(AE24&lt;='[4]db fasce di rischio'!$B$4,'[4]db fasce di rischio'!$A$2,IF(AE24&lt;='[4]db fasce di rischio'!$D$4,'[4]db fasce di rischio'!$C$2,IF(AE24&lt;='[4]db fasce di rischio'!$F$4,'[4]db fasce di rischio'!$E$2,IF(AE24&lt;='[4]db fasce di rischio'!$H$4,'[4]db fasce di rischio'!$G$2,"")))))</f>
        <v>--</v>
      </c>
      <c r="AE24" s="109">
        <f t="shared" si="2"/>
        <v>0</v>
      </c>
      <c r="AF24" s="106"/>
      <c r="AG24" s="108" t="str">
        <f>IF(AH24=0,"--",IF(AH24&lt;='db fasce di rischio'!$B$4,'db fasce di rischio'!$A$2,IF(AH24&lt;='db fasce di rischio'!$D$4,'db fasce di rischio'!$C$2,IF(AH24&lt;='db fasce di rischio'!$F$4,'db fasce di rischio'!$E$2,IF(AH24&lt;='db fasce di rischio'!$H$4,'db fasce di rischio'!$G$2,"")))))</f>
        <v>--</v>
      </c>
      <c r="AH24" s="109">
        <f t="shared" si="3"/>
        <v>0</v>
      </c>
      <c r="AI24" s="108" t="str">
        <f t="shared" si="4"/>
        <v>--</v>
      </c>
      <c r="AJ24" s="28"/>
      <c r="AK24" s="28"/>
    </row>
    <row r="25" spans="1:37" ht="41.25" customHeight="1" outlineLevel="1" x14ac:dyDescent="0.2">
      <c r="A25" s="161"/>
      <c r="B25" s="161"/>
      <c r="C25" s="24" t="s">
        <v>30</v>
      </c>
      <c r="D25" s="24" t="s">
        <v>30</v>
      </c>
      <c r="E25" s="24" t="s">
        <v>273</v>
      </c>
      <c r="F25" s="24" t="s">
        <v>661</v>
      </c>
      <c r="G25" s="152" t="str">
        <f t="shared" si="8"/>
        <v>--</v>
      </c>
      <c r="H25" s="109">
        <f t="shared" si="9"/>
        <v>0</v>
      </c>
      <c r="I25" s="25" t="s">
        <v>893</v>
      </c>
      <c r="J25" s="31" t="s">
        <v>303</v>
      </c>
      <c r="K25" s="82" t="s">
        <v>1461</v>
      </c>
      <c r="L25" s="31" t="s">
        <v>37</v>
      </c>
      <c r="M25" s="24" t="s">
        <v>1462</v>
      </c>
      <c r="N25" s="241">
        <v>1</v>
      </c>
      <c r="O25" s="238" t="s">
        <v>1463</v>
      </c>
      <c r="P25" s="24" t="s">
        <v>1465</v>
      </c>
      <c r="Q25" s="161"/>
      <c r="R25" s="105"/>
      <c r="S25" s="106"/>
      <c r="T25" s="106"/>
      <c r="U25" s="106"/>
      <c r="V25" s="105"/>
      <c r="W25" s="107">
        <f t="shared" si="6"/>
        <v>0</v>
      </c>
      <c r="X25" s="106"/>
      <c r="Y25" s="106"/>
      <c r="Z25" s="106"/>
      <c r="AA25" s="106"/>
      <c r="AB25" s="106"/>
      <c r="AC25" s="107">
        <f t="shared" si="7"/>
        <v>0</v>
      </c>
      <c r="AD25" s="108" t="str">
        <f>IF(AE25=0,"--",IF(AE25&lt;='[4]db fasce di rischio'!$B$4,'[4]db fasce di rischio'!$A$2,IF(AE25&lt;='[4]db fasce di rischio'!$D$4,'[4]db fasce di rischio'!$C$2,IF(AE25&lt;='[4]db fasce di rischio'!$F$4,'[4]db fasce di rischio'!$E$2,IF(AE25&lt;='[4]db fasce di rischio'!$H$4,'[4]db fasce di rischio'!$G$2,"")))))</f>
        <v>--</v>
      </c>
      <c r="AE25" s="109">
        <f t="shared" si="2"/>
        <v>0</v>
      </c>
      <c r="AF25" s="106"/>
      <c r="AG25" s="108" t="str">
        <f>IF(AH25=0,"--",IF(AH25&lt;='db fasce di rischio'!$B$4,'db fasce di rischio'!$A$2,IF(AH25&lt;='db fasce di rischio'!$D$4,'db fasce di rischio'!$C$2,IF(AH25&lt;='db fasce di rischio'!$F$4,'db fasce di rischio'!$E$2,IF(AH25&lt;='db fasce di rischio'!$H$4,'db fasce di rischio'!$G$2,"")))))</f>
        <v>--</v>
      </c>
      <c r="AH25" s="109">
        <f t="shared" si="3"/>
        <v>0</v>
      </c>
      <c r="AI25" s="108" t="str">
        <f t="shared" si="4"/>
        <v>--</v>
      </c>
      <c r="AJ25" s="28"/>
      <c r="AK25" s="28"/>
    </row>
    <row r="26" spans="1:37" ht="21" outlineLevel="1" x14ac:dyDescent="0.2">
      <c r="A26" s="161"/>
      <c r="B26" s="161"/>
      <c r="C26" s="24" t="s">
        <v>30</v>
      </c>
      <c r="D26" s="24" t="s">
        <v>30</v>
      </c>
      <c r="E26" s="24"/>
      <c r="F26" s="24"/>
      <c r="G26" s="152" t="str">
        <f t="shared" si="5"/>
        <v>--</v>
      </c>
      <c r="H26" s="109">
        <f t="shared" si="5"/>
        <v>0</v>
      </c>
      <c r="I26" s="25"/>
      <c r="J26" s="31" t="s">
        <v>30</v>
      </c>
      <c r="K26" s="82"/>
      <c r="L26" s="31"/>
      <c r="M26" s="24"/>
      <c r="N26" s="24"/>
      <c r="O26" s="24"/>
      <c r="P26" s="24"/>
      <c r="Q26" s="161"/>
      <c r="R26" s="105"/>
      <c r="S26" s="106"/>
      <c r="T26" s="106"/>
      <c r="U26" s="106"/>
      <c r="V26" s="105"/>
      <c r="W26" s="107">
        <f t="shared" si="6"/>
        <v>0</v>
      </c>
      <c r="X26" s="106"/>
      <c r="Y26" s="106"/>
      <c r="Z26" s="106"/>
      <c r="AA26" s="106"/>
      <c r="AB26" s="106"/>
      <c r="AC26" s="107">
        <f t="shared" si="7"/>
        <v>0</v>
      </c>
      <c r="AD26" s="108" t="str">
        <f>IF(AE26=0,"--",IF(AE26&lt;='[4]db fasce di rischio'!$B$4,'[4]db fasce di rischio'!$A$2,IF(AE26&lt;='[4]db fasce di rischio'!$D$4,'[4]db fasce di rischio'!$C$2,IF(AE26&lt;='[4]db fasce di rischio'!$F$4,'[4]db fasce di rischio'!$E$2,IF(AE26&lt;='[4]db fasce di rischio'!$H$4,'[4]db fasce di rischio'!$G$2,"")))))</f>
        <v>--</v>
      </c>
      <c r="AE26" s="109">
        <f t="shared" si="2"/>
        <v>0</v>
      </c>
      <c r="AF26" s="106"/>
      <c r="AG26" s="108" t="str">
        <f>IF(AH26=0,"--",IF(AH26&lt;='db fasce di rischio'!$B$4,'db fasce di rischio'!$A$2,IF(AH26&lt;='db fasce di rischio'!$D$4,'db fasce di rischio'!$C$2,IF(AH26&lt;='db fasce di rischio'!$F$4,'db fasce di rischio'!$E$2,IF(AH26&lt;='db fasce di rischio'!$H$4,'db fasce di rischio'!$G$2,"")))))</f>
        <v>--</v>
      </c>
      <c r="AH26" s="109">
        <f t="shared" si="3"/>
        <v>0</v>
      </c>
      <c r="AI26" s="108" t="str">
        <f t="shared" si="4"/>
        <v>--</v>
      </c>
      <c r="AJ26" s="28"/>
      <c r="AK26" s="28"/>
    </row>
    <row r="27" spans="1:37" ht="21" outlineLevel="1" x14ac:dyDescent="0.2">
      <c r="A27" s="161"/>
      <c r="B27" s="161"/>
      <c r="C27" s="24" t="s">
        <v>30</v>
      </c>
      <c r="D27" s="24" t="s">
        <v>30</v>
      </c>
      <c r="E27" s="24" t="s">
        <v>30</v>
      </c>
      <c r="F27" s="24" t="s">
        <v>30</v>
      </c>
      <c r="G27" s="152" t="str">
        <f t="shared" si="5"/>
        <v>--</v>
      </c>
      <c r="H27" s="109">
        <f t="shared" si="5"/>
        <v>0</v>
      </c>
      <c r="I27" s="25" t="s">
        <v>30</v>
      </c>
      <c r="J27" s="31" t="s">
        <v>30</v>
      </c>
      <c r="K27" s="83"/>
      <c r="L27" s="31"/>
      <c r="M27" s="24"/>
      <c r="N27" s="24"/>
      <c r="O27" s="24"/>
      <c r="P27" s="24"/>
      <c r="Q27" s="161"/>
      <c r="R27" s="105"/>
      <c r="S27" s="106"/>
      <c r="T27" s="106"/>
      <c r="U27" s="106"/>
      <c r="V27" s="105"/>
      <c r="W27" s="107">
        <f t="shared" si="6"/>
        <v>0</v>
      </c>
      <c r="X27" s="106"/>
      <c r="Y27" s="106"/>
      <c r="Z27" s="106"/>
      <c r="AA27" s="106"/>
      <c r="AB27" s="106"/>
      <c r="AC27" s="107">
        <f t="shared" si="7"/>
        <v>0</v>
      </c>
      <c r="AD27" s="108" t="str">
        <f>IF(AE27=0,"--",IF(AE27&lt;='[4]db fasce di rischio'!$B$4,'[4]db fasce di rischio'!$A$2,IF(AE27&lt;='[4]db fasce di rischio'!$D$4,'[4]db fasce di rischio'!$C$2,IF(AE27&lt;='[4]db fasce di rischio'!$F$4,'[4]db fasce di rischio'!$E$2,IF(AE27&lt;='[4]db fasce di rischio'!$H$4,'[4]db fasce di rischio'!$G$2,"")))))</f>
        <v>--</v>
      </c>
      <c r="AE27" s="109">
        <f t="shared" si="2"/>
        <v>0</v>
      </c>
      <c r="AF27" s="106"/>
      <c r="AG27" s="108" t="str">
        <f>IF(AH27=0,"--",IF(AH27&lt;='db fasce di rischio'!$B$4,'db fasce di rischio'!$A$2,IF(AH27&lt;='db fasce di rischio'!$D$4,'db fasce di rischio'!$C$2,IF(AH27&lt;='db fasce di rischio'!$F$4,'db fasce di rischio'!$E$2,IF(AH27&lt;='db fasce di rischio'!$H$4,'db fasce di rischio'!$G$2,"")))))</f>
        <v>--</v>
      </c>
      <c r="AH27" s="109">
        <f t="shared" si="3"/>
        <v>0</v>
      </c>
      <c r="AI27" s="108" t="str">
        <f t="shared" si="4"/>
        <v>--</v>
      </c>
      <c r="AJ27" s="28"/>
      <c r="AK27" s="28"/>
    </row>
    <row r="28" spans="1:37" ht="21" outlineLevel="1" x14ac:dyDescent="0.2">
      <c r="A28" s="161"/>
      <c r="B28" s="161"/>
      <c r="C28" s="24" t="s">
        <v>30</v>
      </c>
      <c r="D28" s="24" t="s">
        <v>30</v>
      </c>
      <c r="E28" s="24" t="s">
        <v>30</v>
      </c>
      <c r="F28" s="24" t="s">
        <v>30</v>
      </c>
      <c r="G28" s="152" t="str">
        <f t="shared" si="5"/>
        <v>--</v>
      </c>
      <c r="H28" s="109">
        <f t="shared" si="5"/>
        <v>0</v>
      </c>
      <c r="I28" s="25" t="s">
        <v>30</v>
      </c>
      <c r="J28" s="31" t="s">
        <v>30</v>
      </c>
      <c r="K28" s="83"/>
      <c r="L28" s="31"/>
      <c r="M28" s="24"/>
      <c r="N28" s="24"/>
      <c r="O28" s="24"/>
      <c r="P28" s="24"/>
      <c r="Q28" s="161"/>
      <c r="R28" s="105"/>
      <c r="S28" s="106"/>
      <c r="T28" s="106"/>
      <c r="U28" s="106"/>
      <c r="V28" s="105"/>
      <c r="W28" s="107">
        <f t="shared" si="6"/>
        <v>0</v>
      </c>
      <c r="X28" s="106"/>
      <c r="Y28" s="106"/>
      <c r="Z28" s="106"/>
      <c r="AA28" s="106"/>
      <c r="AB28" s="106"/>
      <c r="AC28" s="107">
        <f t="shared" si="7"/>
        <v>0</v>
      </c>
      <c r="AD28" s="108" t="str">
        <f>IF(AE28=0,"--",IF(AE28&lt;='[4]db fasce di rischio'!$B$4,'[4]db fasce di rischio'!$A$2,IF(AE28&lt;='[4]db fasce di rischio'!$D$4,'[4]db fasce di rischio'!$C$2,IF(AE28&lt;='[4]db fasce di rischio'!$F$4,'[4]db fasce di rischio'!$E$2,IF(AE28&lt;='[4]db fasce di rischio'!$H$4,'[4]db fasce di rischio'!$G$2,"")))))</f>
        <v>--</v>
      </c>
      <c r="AE28" s="109">
        <f t="shared" si="2"/>
        <v>0</v>
      </c>
      <c r="AF28" s="106"/>
      <c r="AG28" s="108" t="str">
        <f>IF(AH28=0,"--",IF(AH28&lt;='db fasce di rischio'!$B$4,'db fasce di rischio'!$A$2,IF(AH28&lt;='db fasce di rischio'!$D$4,'db fasce di rischio'!$C$2,IF(AH28&lt;='db fasce di rischio'!$F$4,'db fasce di rischio'!$E$2,IF(AH28&lt;='db fasce di rischio'!$H$4,'db fasce di rischio'!$G$2,"")))))</f>
        <v>--</v>
      </c>
      <c r="AH28" s="109">
        <f t="shared" si="3"/>
        <v>0</v>
      </c>
      <c r="AI28" s="108" t="str">
        <f t="shared" si="4"/>
        <v>--</v>
      </c>
      <c r="AJ28" s="28"/>
      <c r="AK28" s="28"/>
    </row>
    <row r="29" spans="1:37" ht="21" outlineLevel="1" x14ac:dyDescent="0.2">
      <c r="A29" s="161"/>
      <c r="B29" s="161"/>
      <c r="C29" s="24" t="s">
        <v>30</v>
      </c>
      <c r="D29" s="24" t="s">
        <v>30</v>
      </c>
      <c r="E29" s="24" t="s">
        <v>30</v>
      </c>
      <c r="F29" s="24" t="s">
        <v>30</v>
      </c>
      <c r="G29" s="152" t="str">
        <f t="shared" si="5"/>
        <v>--</v>
      </c>
      <c r="H29" s="109">
        <f t="shared" si="5"/>
        <v>0</v>
      </c>
      <c r="I29" s="25" t="s">
        <v>30</v>
      </c>
      <c r="J29" s="31" t="s">
        <v>30</v>
      </c>
      <c r="K29" s="83"/>
      <c r="L29" s="31"/>
      <c r="M29" s="24"/>
      <c r="N29" s="24"/>
      <c r="O29" s="24"/>
      <c r="P29" s="24"/>
      <c r="Q29" s="161"/>
      <c r="R29" s="105"/>
      <c r="S29" s="106"/>
      <c r="T29" s="106"/>
      <c r="U29" s="106"/>
      <c r="V29" s="105"/>
      <c r="W29" s="107">
        <f t="shared" si="6"/>
        <v>0</v>
      </c>
      <c r="X29" s="106"/>
      <c r="Y29" s="106"/>
      <c r="Z29" s="106"/>
      <c r="AA29" s="106"/>
      <c r="AB29" s="106"/>
      <c r="AC29" s="107">
        <f t="shared" si="7"/>
        <v>0</v>
      </c>
      <c r="AD29" s="108" t="str">
        <f>IF(AE29=0,"--",IF(AE29&lt;='[4]db fasce di rischio'!$B$4,'[4]db fasce di rischio'!$A$2,IF(AE29&lt;='[4]db fasce di rischio'!$D$4,'[4]db fasce di rischio'!$C$2,IF(AE29&lt;='[4]db fasce di rischio'!$F$4,'[4]db fasce di rischio'!$E$2,IF(AE29&lt;='[4]db fasce di rischio'!$H$4,'[4]db fasce di rischio'!$G$2,"")))))</f>
        <v>--</v>
      </c>
      <c r="AE29" s="109">
        <f t="shared" si="2"/>
        <v>0</v>
      </c>
      <c r="AF29" s="106"/>
      <c r="AG29" s="108" t="str">
        <f>IF(AH29=0,"--",IF(AH29&lt;='db fasce di rischio'!$B$4,'db fasce di rischio'!$A$2,IF(AH29&lt;='db fasce di rischio'!$D$4,'db fasce di rischio'!$C$2,IF(AH29&lt;='db fasce di rischio'!$F$4,'db fasce di rischio'!$E$2,IF(AH29&lt;='db fasce di rischio'!$H$4,'db fasce di rischio'!$G$2,"")))))</f>
        <v>--</v>
      </c>
      <c r="AH29" s="109">
        <f t="shared" si="3"/>
        <v>0</v>
      </c>
      <c r="AI29" s="108" t="str">
        <f t="shared" si="4"/>
        <v>--</v>
      </c>
      <c r="AJ29" s="28"/>
      <c r="AK29" s="28"/>
    </row>
    <row r="30" spans="1:37" ht="21" outlineLevel="1" x14ac:dyDescent="0.2">
      <c r="A30" s="161"/>
      <c r="B30" s="161"/>
      <c r="C30" s="24" t="s">
        <v>30</v>
      </c>
      <c r="D30" s="24" t="s">
        <v>30</v>
      </c>
      <c r="E30" s="24" t="s">
        <v>30</v>
      </c>
      <c r="F30" s="24" t="s">
        <v>30</v>
      </c>
      <c r="G30" s="152" t="str">
        <f t="shared" si="5"/>
        <v>--</v>
      </c>
      <c r="H30" s="109">
        <f t="shared" si="5"/>
        <v>0</v>
      </c>
      <c r="I30" s="25" t="s">
        <v>30</v>
      </c>
      <c r="J30" s="31" t="s">
        <v>30</v>
      </c>
      <c r="K30" s="83"/>
      <c r="L30" s="31"/>
      <c r="M30" s="24"/>
      <c r="N30" s="24"/>
      <c r="O30" s="24"/>
      <c r="P30" s="24"/>
      <c r="Q30" s="161"/>
      <c r="R30" s="105"/>
      <c r="S30" s="106"/>
      <c r="T30" s="106"/>
      <c r="U30" s="106"/>
      <c r="V30" s="105"/>
      <c r="W30" s="107">
        <f t="shared" si="6"/>
        <v>0</v>
      </c>
      <c r="X30" s="106"/>
      <c r="Y30" s="106"/>
      <c r="Z30" s="106"/>
      <c r="AA30" s="106"/>
      <c r="AB30" s="106"/>
      <c r="AC30" s="107">
        <f t="shared" si="7"/>
        <v>0</v>
      </c>
      <c r="AD30" s="108" t="str">
        <f>IF(AE30=0,"--",IF(AE30&lt;='[4]db fasce di rischio'!$B$4,'[4]db fasce di rischio'!$A$2,IF(AE30&lt;='[4]db fasce di rischio'!$D$4,'[4]db fasce di rischio'!$C$2,IF(AE30&lt;='[4]db fasce di rischio'!$F$4,'[4]db fasce di rischio'!$E$2,IF(AE30&lt;='[4]db fasce di rischio'!$H$4,'[4]db fasce di rischio'!$G$2,"")))))</f>
        <v>--</v>
      </c>
      <c r="AE30" s="109">
        <f t="shared" si="2"/>
        <v>0</v>
      </c>
      <c r="AF30" s="106"/>
      <c r="AG30" s="108" t="str">
        <f>IF(AH30=0,"--",IF(AH30&lt;='db fasce di rischio'!$B$4,'db fasce di rischio'!$A$2,IF(AH30&lt;='db fasce di rischio'!$D$4,'db fasce di rischio'!$C$2,IF(AH30&lt;='db fasce di rischio'!$F$4,'db fasce di rischio'!$E$2,IF(AH30&lt;='db fasce di rischio'!$H$4,'db fasce di rischio'!$G$2,"")))))</f>
        <v>--</v>
      </c>
      <c r="AH30" s="109">
        <f t="shared" si="3"/>
        <v>0</v>
      </c>
      <c r="AI30" s="108" t="str">
        <f t="shared" si="4"/>
        <v>--</v>
      </c>
      <c r="AJ30" s="28"/>
      <c r="AK30" s="28"/>
    </row>
    <row r="31" spans="1:37" ht="21" outlineLevel="1" x14ac:dyDescent="0.2">
      <c r="A31" s="161"/>
      <c r="B31" s="161"/>
      <c r="C31" s="24" t="s">
        <v>30</v>
      </c>
      <c r="D31" s="24" t="s">
        <v>30</v>
      </c>
      <c r="E31" s="24" t="s">
        <v>30</v>
      </c>
      <c r="F31" s="24" t="s">
        <v>30</v>
      </c>
      <c r="G31" s="152" t="str">
        <f t="shared" si="5"/>
        <v>--</v>
      </c>
      <c r="H31" s="109">
        <f t="shared" si="5"/>
        <v>0</v>
      </c>
      <c r="I31" s="25" t="s">
        <v>30</v>
      </c>
      <c r="J31" s="31" t="s">
        <v>30</v>
      </c>
      <c r="K31" s="82"/>
      <c r="L31" s="31"/>
      <c r="M31" s="24"/>
      <c r="N31" s="24"/>
      <c r="O31" s="24"/>
      <c r="P31" s="24"/>
      <c r="Q31" s="161"/>
      <c r="R31" s="105"/>
      <c r="S31" s="106"/>
      <c r="T31" s="106"/>
      <c r="U31" s="106"/>
      <c r="V31" s="105"/>
      <c r="W31" s="107">
        <f t="shared" si="6"/>
        <v>0</v>
      </c>
      <c r="X31" s="106"/>
      <c r="Y31" s="106"/>
      <c r="Z31" s="106"/>
      <c r="AA31" s="106"/>
      <c r="AB31" s="106"/>
      <c r="AC31" s="107">
        <f t="shared" si="7"/>
        <v>0</v>
      </c>
      <c r="AD31" s="108" t="str">
        <f>IF(AE31=0,"--",IF(AE31&lt;='[4]db fasce di rischio'!$B$4,'[4]db fasce di rischio'!$A$2,IF(AE31&lt;='[4]db fasce di rischio'!$D$4,'[4]db fasce di rischio'!$C$2,IF(AE31&lt;='[4]db fasce di rischio'!$F$4,'[4]db fasce di rischio'!$E$2,IF(AE31&lt;='[4]db fasce di rischio'!$H$4,'[4]db fasce di rischio'!$G$2,"")))))</f>
        <v>--</v>
      </c>
      <c r="AE31" s="109">
        <f t="shared" si="2"/>
        <v>0</v>
      </c>
      <c r="AF31" s="106"/>
      <c r="AG31" s="108" t="str">
        <f>IF(AH31=0,"--",IF(AH31&lt;='db fasce di rischio'!$B$4,'db fasce di rischio'!$A$2,IF(AH31&lt;='db fasce di rischio'!$D$4,'db fasce di rischio'!$C$2,IF(AH31&lt;='db fasce di rischio'!$F$4,'db fasce di rischio'!$E$2,IF(AH31&lt;='db fasce di rischio'!$H$4,'db fasce di rischio'!$G$2,"")))))</f>
        <v>--</v>
      </c>
      <c r="AH31" s="109">
        <f t="shared" si="3"/>
        <v>0</v>
      </c>
      <c r="AI31" s="108" t="str">
        <f t="shared" si="4"/>
        <v>--</v>
      </c>
      <c r="AJ31" s="28"/>
      <c r="AK31" s="28"/>
    </row>
    <row r="32" spans="1:37" ht="21" outlineLevel="1" x14ac:dyDescent="0.2">
      <c r="A32" s="161"/>
      <c r="B32" s="161"/>
      <c r="C32" s="24" t="s">
        <v>30</v>
      </c>
      <c r="D32" s="24" t="s">
        <v>30</v>
      </c>
      <c r="E32" s="24" t="s">
        <v>30</v>
      </c>
      <c r="F32" s="24" t="s">
        <v>30</v>
      </c>
      <c r="G32" s="152" t="str">
        <f t="shared" si="5"/>
        <v>--</v>
      </c>
      <c r="H32" s="109">
        <f t="shared" si="5"/>
        <v>0</v>
      </c>
      <c r="I32" s="25" t="s">
        <v>30</v>
      </c>
      <c r="J32" s="31" t="s">
        <v>30</v>
      </c>
      <c r="K32" s="82"/>
      <c r="L32" s="31"/>
      <c r="M32" s="24"/>
      <c r="N32" s="24"/>
      <c r="O32" s="24"/>
      <c r="P32" s="26"/>
      <c r="Q32" s="161"/>
      <c r="R32" s="105"/>
      <c r="S32" s="106"/>
      <c r="T32" s="106"/>
      <c r="U32" s="106"/>
      <c r="V32" s="105"/>
      <c r="W32" s="107">
        <f t="shared" si="6"/>
        <v>0</v>
      </c>
      <c r="X32" s="106"/>
      <c r="Y32" s="106"/>
      <c r="Z32" s="106"/>
      <c r="AA32" s="106"/>
      <c r="AB32" s="106"/>
      <c r="AC32" s="107">
        <f t="shared" si="7"/>
        <v>0</v>
      </c>
      <c r="AD32" s="108" t="str">
        <f>IF(AE32=0,"--",IF(AE32&lt;='[4]db fasce di rischio'!$B$4,'[4]db fasce di rischio'!$A$2,IF(AE32&lt;='[4]db fasce di rischio'!$D$4,'[4]db fasce di rischio'!$C$2,IF(AE32&lt;='[4]db fasce di rischio'!$F$4,'[4]db fasce di rischio'!$E$2,IF(AE32&lt;='[4]db fasce di rischio'!$H$4,'[4]db fasce di rischio'!$G$2,"")))))</f>
        <v>--</v>
      </c>
      <c r="AE32" s="109">
        <f t="shared" si="2"/>
        <v>0</v>
      </c>
      <c r="AF32" s="106"/>
      <c r="AG32" s="108" t="str">
        <f>IF(AH32=0,"--",IF(AH32&lt;='db fasce di rischio'!$B$4,'db fasce di rischio'!$A$2,IF(AH32&lt;='db fasce di rischio'!$D$4,'db fasce di rischio'!$C$2,IF(AH32&lt;='db fasce di rischio'!$F$4,'db fasce di rischio'!$E$2,IF(AH32&lt;='db fasce di rischio'!$H$4,'db fasce di rischio'!$G$2,"")))))</f>
        <v>--</v>
      </c>
      <c r="AH32" s="109">
        <f t="shared" si="3"/>
        <v>0</v>
      </c>
      <c r="AI32" s="108" t="str">
        <f t="shared" si="4"/>
        <v>--</v>
      </c>
      <c r="AJ32" s="28"/>
      <c r="AK32" s="28"/>
    </row>
    <row r="33" spans="1:37" ht="21" outlineLevel="1" x14ac:dyDescent="0.2">
      <c r="A33" s="161"/>
      <c r="B33" s="161"/>
      <c r="C33" s="24" t="s">
        <v>30</v>
      </c>
      <c r="D33" s="24" t="s">
        <v>30</v>
      </c>
      <c r="E33" s="24" t="s">
        <v>30</v>
      </c>
      <c r="F33" s="24" t="s">
        <v>30</v>
      </c>
      <c r="G33" s="152" t="str">
        <f t="shared" si="5"/>
        <v>--</v>
      </c>
      <c r="H33" s="109">
        <f t="shared" si="5"/>
        <v>0</v>
      </c>
      <c r="I33" s="25" t="s">
        <v>30</v>
      </c>
      <c r="J33" s="31" t="s">
        <v>30</v>
      </c>
      <c r="K33" s="82"/>
      <c r="L33" s="31"/>
      <c r="M33" s="24"/>
      <c r="N33" s="24"/>
      <c r="O33" s="24"/>
      <c r="P33" s="27"/>
      <c r="Q33" s="161"/>
      <c r="R33" s="105"/>
      <c r="S33" s="106"/>
      <c r="T33" s="106"/>
      <c r="U33" s="106"/>
      <c r="V33" s="105"/>
      <c r="W33" s="107">
        <f t="shared" si="6"/>
        <v>0</v>
      </c>
      <c r="X33" s="106"/>
      <c r="Y33" s="106"/>
      <c r="Z33" s="106"/>
      <c r="AA33" s="106"/>
      <c r="AB33" s="106"/>
      <c r="AC33" s="107">
        <f t="shared" si="7"/>
        <v>0</v>
      </c>
      <c r="AD33" s="108" t="str">
        <f>IF(AE33=0,"--",IF(AE33&lt;='[4]db fasce di rischio'!$B$4,'[4]db fasce di rischio'!$A$2,IF(AE33&lt;='[4]db fasce di rischio'!$D$4,'[4]db fasce di rischio'!$C$2,IF(AE33&lt;='[4]db fasce di rischio'!$F$4,'[4]db fasce di rischio'!$E$2,IF(AE33&lt;='[4]db fasce di rischio'!$H$4,'[4]db fasce di rischio'!$G$2,"")))))</f>
        <v>--</v>
      </c>
      <c r="AE33" s="109">
        <f t="shared" si="2"/>
        <v>0</v>
      </c>
      <c r="AF33" s="106"/>
      <c r="AG33" s="108" t="str">
        <f>IF(AH33=0,"--",IF(AH33&lt;='db fasce di rischio'!$B$4,'db fasce di rischio'!$A$2,IF(AH33&lt;='db fasce di rischio'!$D$4,'db fasce di rischio'!$C$2,IF(AH33&lt;='db fasce di rischio'!$F$4,'db fasce di rischio'!$E$2,IF(AH33&lt;='db fasce di rischio'!$H$4,'db fasce di rischio'!$G$2,"")))))</f>
        <v>--</v>
      </c>
      <c r="AH33" s="109">
        <f t="shared" si="3"/>
        <v>0</v>
      </c>
      <c r="AI33" s="108" t="str">
        <f t="shared" si="4"/>
        <v>--</v>
      </c>
      <c r="AJ33" s="28"/>
      <c r="AK33" s="28"/>
    </row>
    <row r="34" spans="1:37" ht="21" x14ac:dyDescent="0.2">
      <c r="A34" s="160"/>
      <c r="B34" s="160"/>
      <c r="C34" s="87"/>
      <c r="D34" s="87"/>
      <c r="E34" s="87"/>
      <c r="F34" s="87"/>
      <c r="G34" s="87"/>
      <c r="H34" s="87"/>
      <c r="I34" s="87"/>
      <c r="J34" s="87"/>
      <c r="K34" s="168"/>
      <c r="L34" s="87"/>
      <c r="M34" s="87"/>
      <c r="N34" s="87"/>
      <c r="O34" s="87"/>
      <c r="P34" s="87"/>
      <c r="Q34" s="160"/>
      <c r="R34" s="28"/>
      <c r="S34" s="28"/>
      <c r="T34" s="28"/>
      <c r="U34" s="28"/>
      <c r="V34" s="28"/>
      <c r="W34" s="28"/>
      <c r="X34" s="28"/>
      <c r="Y34" s="28"/>
      <c r="Z34" s="28"/>
      <c r="AA34" s="28"/>
      <c r="AB34" s="28"/>
      <c r="AC34" s="28"/>
      <c r="AD34" s="28"/>
      <c r="AE34" s="28"/>
      <c r="AF34" s="28"/>
      <c r="AG34" s="28"/>
      <c r="AH34" s="28"/>
      <c r="AI34" s="28"/>
      <c r="AJ34" s="28"/>
      <c r="AK34" s="28"/>
    </row>
    <row r="35" spans="1:37" ht="90.6" customHeight="1" x14ac:dyDescent="0.2">
      <c r="A35" s="29"/>
      <c r="B35" s="29"/>
      <c r="C35" s="30" t="s">
        <v>665</v>
      </c>
      <c r="D35" s="30"/>
      <c r="E35" s="28"/>
      <c r="F35" s="28"/>
      <c r="G35" s="28"/>
      <c r="H35" s="28"/>
      <c r="I35" s="28"/>
      <c r="J35" s="28"/>
      <c r="K35" s="80"/>
      <c r="L35" s="28"/>
      <c r="M35" s="28"/>
      <c r="N35" s="28"/>
      <c r="O35" s="79" t="s">
        <v>6</v>
      </c>
      <c r="P35" s="79" t="s">
        <v>666</v>
      </c>
      <c r="Q35" s="28"/>
      <c r="R35" s="192" t="str">
        <f>'Val testo - PNA 2019'!$A$4</f>
        <v>Livello di interesse “esterno”(1.1)</v>
      </c>
      <c r="S35" s="192" t="str">
        <f>'Val testo - PNA 2019'!$A$12</f>
        <v>Grado di discrezionalità del decisore interno alla PA rispetto al processo (1.2)</v>
      </c>
      <c r="T35" s="192" t="str">
        <f>'Val testo - PNA 2019'!$A$20</f>
        <v>Manifestazione di eventi corruttivi o di maladministration in passato (1.3)</v>
      </c>
      <c r="U35" s="192" t="str">
        <f>'Val testo - PNA 2019'!$A$28</f>
        <v>Complessità/opacità del processo decisionale (1.4)</v>
      </c>
      <c r="V35" s="192" t="str">
        <f>'Val testo - PNA 2019'!$A$36</f>
        <v>Livello di collaborazione del responsabile del processo (1.5)</v>
      </c>
      <c r="W35" s="193" t="s">
        <v>1276</v>
      </c>
      <c r="X35" s="192" t="str">
        <f>'Val testo - PNA 2019'!$A$46</f>
        <v>Impatto organizzativo (2.1)</v>
      </c>
      <c r="Y35" s="192" t="str">
        <f>'Val testo - PNA 2019'!$A$54</f>
        <v>Impatto derivante dalla definizione dei ruoli/responsabilità (2.2)</v>
      </c>
      <c r="Z35" s="192" t="str">
        <f>'Val testo - PNA 2019'!$A$62</f>
        <v>Impatto economico (2.3)</v>
      </c>
      <c r="AA35" s="192" t="str">
        <f>'Val testo - PNA 2019'!$A$70</f>
        <v>Impatto reputazionale (2.4)</v>
      </c>
      <c r="AB35" s="192" t="str">
        <f>'Val testo - PNA 2019'!$A$78</f>
        <v>Impatto organizzativo, economico e sull'immagine (2.5)</v>
      </c>
      <c r="AC35" s="193" t="s">
        <v>1276</v>
      </c>
      <c r="AD35" s="194" t="s">
        <v>1277</v>
      </c>
      <c r="AE35" s="194" t="s">
        <v>1278</v>
      </c>
      <c r="AF35" s="174" t="s">
        <v>1382</v>
      </c>
      <c r="AG35" s="173" t="s">
        <v>1303</v>
      </c>
      <c r="AH35" s="173" t="s">
        <v>1304</v>
      </c>
      <c r="AI35" s="175" t="s">
        <v>1387</v>
      </c>
      <c r="AJ35" s="28"/>
      <c r="AK35" s="28"/>
    </row>
    <row r="36" spans="1:37" ht="30.6" customHeight="1" x14ac:dyDescent="0.2">
      <c r="A36" s="160"/>
      <c r="B36" s="160">
        <v>2</v>
      </c>
      <c r="C36" s="265" t="s">
        <v>1257</v>
      </c>
      <c r="D36" s="266"/>
      <c r="E36" s="267"/>
      <c r="F36" s="270" t="s">
        <v>419</v>
      </c>
      <c r="G36" s="270"/>
      <c r="H36" s="270"/>
      <c r="I36" s="270"/>
      <c r="J36" s="45" t="s">
        <v>11</v>
      </c>
      <c r="K36" s="271" t="s">
        <v>1488</v>
      </c>
      <c r="L36" s="271"/>
      <c r="M36" s="37"/>
      <c r="N36" s="153" t="s">
        <v>667</v>
      </c>
      <c r="O36" s="154" t="str">
        <f>IF(P36=0,"--",IF(P36&lt;='db fasce di rischio'!$B$4,'db fasce di rischio'!$A$2,IF(P36&lt;='db fasce di rischio'!$D$4,'db fasce di rischio'!$C$2,IF(P36&lt;='db fasce di rischio'!$F$4,'db fasce di rischio'!$E$2,IF(P36&lt;='db fasce di rischio'!$H$4,'db fasce di rischio'!$G$2,"")))))</f>
        <v>Medio-Alto</v>
      </c>
      <c r="P36" s="155">
        <f>IF(AH36=0,MAX(AH36:AH54),AH36)</f>
        <v>9.2160000000000011</v>
      </c>
      <c r="Q36" s="160"/>
      <c r="R36" s="105"/>
      <c r="S36" s="106"/>
      <c r="T36" s="106"/>
      <c r="U36" s="106"/>
      <c r="V36" s="105"/>
      <c r="W36" s="107">
        <f>SUM(R36:V36)/5</f>
        <v>0</v>
      </c>
      <c r="X36" s="106"/>
      <c r="Y36" s="106"/>
      <c r="Z36" s="106"/>
      <c r="AA36" s="106"/>
      <c r="AB36" s="106"/>
      <c r="AC36" s="107">
        <f>SUM(X36:AB36)/5</f>
        <v>0</v>
      </c>
      <c r="AD36" s="108" t="str">
        <f>IF(AE36=0,"--",IF(AE36&lt;='[4]db fasce di rischio'!$B$4,'[4]db fasce di rischio'!$A$2,IF(AE36&lt;='[4]db fasce di rischio'!$D$4,'[4]db fasce di rischio'!$C$2,IF(AE36&lt;='[4]db fasce di rischio'!$F$4,'[4]db fasce di rischio'!$E$2,IF(AE36&lt;='[4]db fasce di rischio'!$H$4,'[4]db fasce di rischio'!$G$2,"")))))</f>
        <v>--</v>
      </c>
      <c r="AE36" s="109">
        <f>W36*AC36</f>
        <v>0</v>
      </c>
      <c r="AF36" s="106"/>
      <c r="AG36" s="108" t="str">
        <f>IF(AH36=0,"--",IF(AH36&lt;='db fasce di rischio'!$B$4,'db fasce di rischio'!$A$2,IF(AH36&lt;='db fasce di rischio'!$D$4,'db fasce di rischio'!$C$2,IF(AH36&lt;='db fasce di rischio'!$F$4,'db fasce di rischio'!$E$2,IF(AH36&lt;='db fasce di rischio'!$H$4,'db fasce di rischio'!$G$2,"")))))</f>
        <v>Medio-Alto</v>
      </c>
      <c r="AH36" s="109">
        <f>IF(MAX(AH40:AH54)&gt;(AF36*AE36),MAX(AH40:AH54),AF36*AE36)</f>
        <v>9.2160000000000011</v>
      </c>
      <c r="AI36" s="108" t="str">
        <f>AG36</f>
        <v>Medio-Alto</v>
      </c>
      <c r="AJ36" s="28"/>
      <c r="AK36" s="28"/>
    </row>
    <row r="37" spans="1:37" ht="59.45" customHeight="1" x14ac:dyDescent="0.2">
      <c r="A37" s="160"/>
      <c r="B37" s="160"/>
      <c r="C37" s="268"/>
      <c r="D37" s="269"/>
      <c r="E37" s="269"/>
      <c r="F37" s="164"/>
      <c r="G37" s="164"/>
      <c r="H37" s="164"/>
      <c r="I37" s="164"/>
      <c r="J37" s="164"/>
      <c r="K37" s="164"/>
      <c r="L37" s="164"/>
      <c r="M37" s="165"/>
      <c r="N37" s="272" t="s">
        <v>1536</v>
      </c>
      <c r="O37" s="272"/>
      <c r="P37" s="272"/>
      <c r="Q37" s="160"/>
      <c r="R37" s="160"/>
      <c r="S37" s="28"/>
      <c r="T37" s="28"/>
      <c r="U37" s="28"/>
      <c r="V37" s="28"/>
      <c r="W37" s="28"/>
      <c r="X37" s="28"/>
      <c r="Y37" s="28"/>
      <c r="Z37" s="28"/>
      <c r="AA37" s="28"/>
      <c r="AB37" s="28"/>
      <c r="AC37" s="28"/>
      <c r="AD37" s="28"/>
      <c r="AE37" s="28"/>
      <c r="AF37" s="28"/>
      <c r="AG37" s="28"/>
      <c r="AH37" s="28"/>
      <c r="AI37" s="28"/>
      <c r="AJ37" s="28"/>
      <c r="AK37" s="28"/>
    </row>
    <row r="38" spans="1:37" ht="31.5" customHeight="1" outlineLevel="1" x14ac:dyDescent="0.2">
      <c r="A38" s="160"/>
      <c r="B38" s="160"/>
      <c r="C38" s="260" t="s">
        <v>1256</v>
      </c>
      <c r="D38" s="261"/>
      <c r="E38" s="151"/>
      <c r="F38" s="151"/>
      <c r="G38" s="151"/>
      <c r="H38" s="151"/>
      <c r="I38" s="151"/>
      <c r="J38" s="151"/>
      <c r="K38" s="150"/>
      <c r="L38" s="151"/>
      <c r="M38" s="156">
        <f>SUM(I25:I33)</f>
        <v>0</v>
      </c>
      <c r="N38" s="157"/>
      <c r="O38" s="157"/>
      <c r="P38" s="157"/>
      <c r="Q38" s="160"/>
      <c r="R38" s="160"/>
      <c r="S38" s="28"/>
      <c r="T38" s="28"/>
      <c r="U38" s="28"/>
      <c r="V38" s="28"/>
      <c r="W38" s="28"/>
      <c r="X38" s="28"/>
      <c r="Y38" s="28"/>
      <c r="Z38" s="28"/>
      <c r="AA38" s="28"/>
      <c r="AB38" s="28"/>
      <c r="AC38" s="28"/>
      <c r="AD38" s="28"/>
      <c r="AE38" s="28"/>
      <c r="AF38" s="28"/>
      <c r="AG38" s="28"/>
      <c r="AH38" s="28"/>
      <c r="AI38" s="28"/>
      <c r="AJ38" s="28"/>
      <c r="AK38" s="28"/>
    </row>
    <row r="39" spans="1:37" ht="81.95" customHeight="1" outlineLevel="1" x14ac:dyDescent="0.2">
      <c r="A39" s="161"/>
      <c r="B39" s="161"/>
      <c r="C39" s="22" t="s">
        <v>905</v>
      </c>
      <c r="D39" s="22" t="s">
        <v>906</v>
      </c>
      <c r="E39" s="22" t="s">
        <v>971</v>
      </c>
      <c r="F39" s="22" t="s">
        <v>970</v>
      </c>
      <c r="G39" s="262" t="s">
        <v>1299</v>
      </c>
      <c r="H39" s="263"/>
      <c r="I39" s="22" t="s">
        <v>969</v>
      </c>
      <c r="J39" s="22" t="s">
        <v>907</v>
      </c>
      <c r="K39" s="45" t="s">
        <v>972</v>
      </c>
      <c r="L39" s="45" t="s">
        <v>908</v>
      </c>
      <c r="M39" s="22" t="s">
        <v>630</v>
      </c>
      <c r="N39" s="22" t="s">
        <v>668</v>
      </c>
      <c r="O39" s="22" t="s">
        <v>669</v>
      </c>
      <c r="P39" s="22" t="s">
        <v>670</v>
      </c>
      <c r="Q39" s="161"/>
      <c r="R39" s="192" t="str">
        <f>'Val testo - PNA 2019'!$A$4</f>
        <v>Livello di interesse “esterno”(1.1)</v>
      </c>
      <c r="S39" s="192" t="str">
        <f>'Val testo - PNA 2019'!$A$12</f>
        <v>Grado di discrezionalità del decisore interno alla PA rispetto al processo (1.2)</v>
      </c>
      <c r="T39" s="192" t="str">
        <f>'Val testo - PNA 2019'!$A$20</f>
        <v>Manifestazione di eventi corruttivi o di maladministration in passato (1.3)</v>
      </c>
      <c r="U39" s="192" t="str">
        <f>'Val testo - PNA 2019'!$A$28</f>
        <v>Complessità/opacità del processo decisionale (1.4)</v>
      </c>
      <c r="V39" s="192" t="str">
        <f>'Val testo - PNA 2019'!$A$36</f>
        <v>Livello di collaborazione del responsabile del processo (1.5)</v>
      </c>
      <c r="W39" s="193" t="s">
        <v>1276</v>
      </c>
      <c r="X39" s="192" t="str">
        <f>'Val testo - PNA 2019'!$A$46</f>
        <v>Impatto organizzativo (2.1)</v>
      </c>
      <c r="Y39" s="192" t="str">
        <f>'Val testo - PNA 2019'!$A$54</f>
        <v>Impatto derivante dalla definizione dei ruoli/responsabilità (2.2)</v>
      </c>
      <c r="Z39" s="192" t="str">
        <f>'Val testo - PNA 2019'!$A$62</f>
        <v>Impatto economico (2.3)</v>
      </c>
      <c r="AA39" s="192" t="str">
        <f>'Val testo - PNA 2019'!$A$70</f>
        <v>Impatto reputazionale (2.4)</v>
      </c>
      <c r="AB39" s="192" t="str">
        <f>'Val testo - PNA 2019'!$A$78</f>
        <v>Impatto organizzativo, economico e sull'immagine (2.5)</v>
      </c>
      <c r="AC39" s="193" t="s">
        <v>1276</v>
      </c>
      <c r="AD39" s="194" t="s">
        <v>1277</v>
      </c>
      <c r="AE39" s="194" t="s">
        <v>1278</v>
      </c>
      <c r="AF39" s="174" t="s">
        <v>1382</v>
      </c>
      <c r="AG39" s="173" t="s">
        <v>1303</v>
      </c>
      <c r="AH39" s="22" t="s">
        <v>1293</v>
      </c>
      <c r="AI39" s="22" t="s">
        <v>1387</v>
      </c>
      <c r="AJ39" s="28"/>
      <c r="AK39" s="28"/>
    </row>
    <row r="40" spans="1:37" ht="27" customHeight="1" outlineLevel="1" x14ac:dyDescent="0.2">
      <c r="A40" s="161"/>
      <c r="B40" s="161"/>
      <c r="C40" s="219" t="s">
        <v>416</v>
      </c>
      <c r="D40" s="24" t="s">
        <v>30</v>
      </c>
      <c r="E40" s="24" t="s">
        <v>267</v>
      </c>
      <c r="F40" s="24" t="s">
        <v>658</v>
      </c>
      <c r="G40" s="152" t="str">
        <f>AG40</f>
        <v>Medio-Alto</v>
      </c>
      <c r="H40" s="109">
        <f>AH40</f>
        <v>9.2160000000000011</v>
      </c>
      <c r="I40" s="25" t="s">
        <v>893</v>
      </c>
      <c r="J40" s="31" t="s">
        <v>289</v>
      </c>
      <c r="K40" s="82" t="s">
        <v>1461</v>
      </c>
      <c r="L40" s="31" t="s">
        <v>35</v>
      </c>
      <c r="M40" s="24" t="s">
        <v>1462</v>
      </c>
      <c r="N40" s="241">
        <v>1</v>
      </c>
      <c r="O40" s="24" t="s">
        <v>1463</v>
      </c>
      <c r="P40" s="24" t="s">
        <v>1465</v>
      </c>
      <c r="Q40" s="161"/>
      <c r="R40" s="105">
        <v>5</v>
      </c>
      <c r="S40" s="106">
        <v>3</v>
      </c>
      <c r="T40" s="106">
        <v>1</v>
      </c>
      <c r="U40" s="106">
        <v>4</v>
      </c>
      <c r="V40" s="105">
        <v>3</v>
      </c>
      <c r="W40" s="107">
        <f>SUM(R40:V40)/5</f>
        <v>3.2</v>
      </c>
      <c r="X40" s="106">
        <v>4</v>
      </c>
      <c r="Y40" s="106">
        <v>4</v>
      </c>
      <c r="Z40" s="106">
        <v>4</v>
      </c>
      <c r="AA40" s="106">
        <v>3</v>
      </c>
      <c r="AB40" s="106">
        <v>3</v>
      </c>
      <c r="AC40" s="107">
        <f>SUM(X40:AB40)/5</f>
        <v>3.6</v>
      </c>
      <c r="AD40" s="108" t="str">
        <f>IF(AE40=0,"--",IF(AE40&lt;='[4]db fasce di rischio'!$B$4,'[4]db fasce di rischio'!$A$2,IF(AE40&lt;='[4]db fasce di rischio'!$D$4,'[4]db fasce di rischio'!$C$2,IF(AE40&lt;='[4]db fasce di rischio'!$F$4,'[4]db fasce di rischio'!$E$2,IF(AE40&lt;='[4]db fasce di rischio'!$H$4,'[4]db fasce di rischio'!$G$2,"")))))</f>
        <v>Medio-Alto</v>
      </c>
      <c r="AE40" s="109">
        <f t="shared" ref="AE40:AE54" si="10">W40*AC40</f>
        <v>11.520000000000001</v>
      </c>
      <c r="AF40" s="106">
        <v>0.8</v>
      </c>
      <c r="AG40" s="108" t="str">
        <f>IF(AH40=0,"--",IF(AH40&lt;='db fasce di rischio'!$B$4,'db fasce di rischio'!$A$2,IF(AH40&lt;='db fasce di rischio'!$D$4,'db fasce di rischio'!$C$2,IF(AH40&lt;='db fasce di rischio'!$F$4,'db fasce di rischio'!$E$2,IF(AH40&lt;='db fasce di rischio'!$H$4,'db fasce di rischio'!$G$2,"")))))</f>
        <v>Medio-Alto</v>
      </c>
      <c r="AH40" s="109">
        <f t="shared" ref="AH40:AH54" si="11">AF40*AE40</f>
        <v>9.2160000000000011</v>
      </c>
      <c r="AI40" s="108" t="str">
        <f t="shared" ref="AI40:AI54" si="12">AG40</f>
        <v>Medio-Alto</v>
      </c>
      <c r="AJ40" s="28"/>
      <c r="AK40" s="28"/>
    </row>
    <row r="41" spans="1:37" ht="51" outlineLevel="1" x14ac:dyDescent="0.2">
      <c r="A41" s="161"/>
      <c r="B41" s="161"/>
      <c r="C41" s="24" t="s">
        <v>30</v>
      </c>
      <c r="D41" s="24" t="s">
        <v>30</v>
      </c>
      <c r="E41" s="24" t="s">
        <v>30</v>
      </c>
      <c r="F41" s="24" t="s">
        <v>30</v>
      </c>
      <c r="G41" s="152" t="str">
        <f t="shared" ref="G41:G54" si="13">AG41</f>
        <v>--</v>
      </c>
      <c r="H41" s="109">
        <f t="shared" ref="H41:H54" si="14">AH41</f>
        <v>0</v>
      </c>
      <c r="I41" s="25" t="s">
        <v>30</v>
      </c>
      <c r="J41" s="31" t="s">
        <v>307</v>
      </c>
      <c r="K41" s="82" t="s">
        <v>1490</v>
      </c>
      <c r="L41" s="31" t="s">
        <v>35</v>
      </c>
      <c r="M41" s="24" t="s">
        <v>1462</v>
      </c>
      <c r="N41" s="241">
        <v>1</v>
      </c>
      <c r="O41" s="24" t="s">
        <v>1463</v>
      </c>
      <c r="P41" s="24" t="s">
        <v>1465</v>
      </c>
      <c r="Q41" s="161"/>
      <c r="R41" s="105"/>
      <c r="S41" s="106"/>
      <c r="T41" s="106"/>
      <c r="U41" s="106"/>
      <c r="V41" s="105"/>
      <c r="W41" s="107">
        <f t="shared" ref="W41:W54" si="15">SUM(R41:V41)/5</f>
        <v>0</v>
      </c>
      <c r="X41" s="106"/>
      <c r="Y41" s="106"/>
      <c r="Z41" s="106"/>
      <c r="AA41" s="106"/>
      <c r="AB41" s="106"/>
      <c r="AC41" s="107">
        <f t="shared" ref="AC41:AC54" si="16">SUM(X41:AB41)/5</f>
        <v>0</v>
      </c>
      <c r="AD41" s="108" t="str">
        <f>IF(AE41=0,"--",IF(AE41&lt;='[4]db fasce di rischio'!$B$4,'[4]db fasce di rischio'!$A$2,IF(AE41&lt;='[4]db fasce di rischio'!$D$4,'[4]db fasce di rischio'!$C$2,IF(AE41&lt;='[4]db fasce di rischio'!$F$4,'[4]db fasce di rischio'!$E$2,IF(AE41&lt;='[4]db fasce di rischio'!$H$4,'[4]db fasce di rischio'!$G$2,"")))))</f>
        <v>--</v>
      </c>
      <c r="AE41" s="109">
        <f t="shared" si="10"/>
        <v>0</v>
      </c>
      <c r="AF41" s="106"/>
      <c r="AG41" s="108" t="str">
        <f>IF(AH41=0,"--",IF(AH41&lt;='db fasce di rischio'!$B$4,'db fasce di rischio'!$A$2,IF(AH41&lt;='db fasce di rischio'!$D$4,'db fasce di rischio'!$C$2,IF(AH41&lt;='db fasce di rischio'!$F$4,'db fasce di rischio'!$E$2,IF(AH41&lt;='db fasce di rischio'!$H$4,'db fasce di rischio'!$G$2,"")))))</f>
        <v>--</v>
      </c>
      <c r="AH41" s="109">
        <f t="shared" si="11"/>
        <v>0</v>
      </c>
      <c r="AI41" s="108" t="str">
        <f t="shared" si="12"/>
        <v>--</v>
      </c>
      <c r="AJ41" s="28"/>
      <c r="AK41" s="28"/>
    </row>
    <row r="42" spans="1:37" ht="25.5" outlineLevel="1" x14ac:dyDescent="0.2">
      <c r="A42" s="161"/>
      <c r="B42" s="161"/>
      <c r="C42" s="24" t="s">
        <v>30</v>
      </c>
      <c r="D42" s="24" t="s">
        <v>30</v>
      </c>
      <c r="E42" s="24" t="s">
        <v>269</v>
      </c>
      <c r="F42" s="24" t="s">
        <v>657</v>
      </c>
      <c r="G42" s="152" t="str">
        <f t="shared" si="13"/>
        <v>--</v>
      </c>
      <c r="H42" s="109">
        <f t="shared" si="14"/>
        <v>0</v>
      </c>
      <c r="I42" s="25" t="s">
        <v>892</v>
      </c>
      <c r="J42" s="31" t="s">
        <v>289</v>
      </c>
      <c r="K42" s="82" t="s">
        <v>1461</v>
      </c>
      <c r="L42" s="31" t="s">
        <v>37</v>
      </c>
      <c r="M42" s="24" t="s">
        <v>1462</v>
      </c>
      <c r="N42" s="241">
        <v>1</v>
      </c>
      <c r="O42" s="24" t="s">
        <v>1463</v>
      </c>
      <c r="P42" s="24" t="s">
        <v>1465</v>
      </c>
      <c r="Q42" s="161"/>
      <c r="R42" s="105"/>
      <c r="S42" s="106"/>
      <c r="T42" s="106"/>
      <c r="U42" s="106"/>
      <c r="V42" s="105"/>
      <c r="W42" s="107">
        <f t="shared" si="15"/>
        <v>0</v>
      </c>
      <c r="X42" s="106"/>
      <c r="Y42" s="106"/>
      <c r="Z42" s="106"/>
      <c r="AA42" s="106"/>
      <c r="AB42" s="106"/>
      <c r="AC42" s="107">
        <f t="shared" si="16"/>
        <v>0</v>
      </c>
      <c r="AD42" s="108" t="str">
        <f>IF(AE42=0,"--",IF(AE42&lt;='[4]db fasce di rischio'!$B$4,'[4]db fasce di rischio'!$A$2,IF(AE42&lt;='[4]db fasce di rischio'!$D$4,'[4]db fasce di rischio'!$C$2,IF(AE42&lt;='[4]db fasce di rischio'!$F$4,'[4]db fasce di rischio'!$E$2,IF(AE42&lt;='[4]db fasce di rischio'!$H$4,'[4]db fasce di rischio'!$G$2,"")))))</f>
        <v>--</v>
      </c>
      <c r="AE42" s="109">
        <f t="shared" si="10"/>
        <v>0</v>
      </c>
      <c r="AF42" s="106"/>
      <c r="AG42" s="108" t="str">
        <f>IF(AH42=0,"--",IF(AH42&lt;='db fasce di rischio'!$B$4,'db fasce di rischio'!$A$2,IF(AH42&lt;='db fasce di rischio'!$D$4,'db fasce di rischio'!$C$2,IF(AH42&lt;='db fasce di rischio'!$F$4,'db fasce di rischio'!$E$2,IF(AH42&lt;='db fasce di rischio'!$H$4,'db fasce di rischio'!$G$2,"")))))</f>
        <v>--</v>
      </c>
      <c r="AH42" s="109">
        <f t="shared" si="11"/>
        <v>0</v>
      </c>
      <c r="AI42" s="108" t="str">
        <f t="shared" si="12"/>
        <v>--</v>
      </c>
      <c r="AJ42" s="28"/>
      <c r="AK42" s="28"/>
    </row>
    <row r="43" spans="1:37" ht="63.75" outlineLevel="1" x14ac:dyDescent="0.2">
      <c r="A43" s="161"/>
      <c r="B43" s="161"/>
      <c r="C43" s="24" t="s">
        <v>30</v>
      </c>
      <c r="D43" s="24" t="s">
        <v>30</v>
      </c>
      <c r="E43" s="24" t="s">
        <v>272</v>
      </c>
      <c r="F43" s="24" t="s">
        <v>661</v>
      </c>
      <c r="G43" s="152" t="str">
        <f t="shared" si="13"/>
        <v>--</v>
      </c>
      <c r="H43" s="109">
        <f t="shared" si="14"/>
        <v>0</v>
      </c>
      <c r="I43" s="25" t="s">
        <v>893</v>
      </c>
      <c r="J43" s="31" t="s">
        <v>303</v>
      </c>
      <c r="K43" s="82" t="s">
        <v>1461</v>
      </c>
      <c r="L43" s="31" t="s">
        <v>37</v>
      </c>
      <c r="M43" s="24" t="s">
        <v>1462</v>
      </c>
      <c r="N43" s="241">
        <v>1</v>
      </c>
      <c r="O43" s="24" t="s">
        <v>1463</v>
      </c>
      <c r="P43" s="24" t="s">
        <v>1465</v>
      </c>
      <c r="Q43" s="161"/>
      <c r="R43" s="105"/>
      <c r="S43" s="106"/>
      <c r="T43" s="106"/>
      <c r="U43" s="106"/>
      <c r="V43" s="105"/>
      <c r="W43" s="107">
        <f t="shared" si="15"/>
        <v>0</v>
      </c>
      <c r="X43" s="106"/>
      <c r="Y43" s="106"/>
      <c r="Z43" s="106"/>
      <c r="AA43" s="106"/>
      <c r="AB43" s="106"/>
      <c r="AC43" s="107">
        <f t="shared" si="16"/>
        <v>0</v>
      </c>
      <c r="AD43" s="108" t="str">
        <f>IF(AE43=0,"--",IF(AE43&lt;='[4]db fasce di rischio'!$B$4,'[4]db fasce di rischio'!$A$2,IF(AE43&lt;='[4]db fasce di rischio'!$D$4,'[4]db fasce di rischio'!$C$2,IF(AE43&lt;='[4]db fasce di rischio'!$F$4,'[4]db fasce di rischio'!$E$2,IF(AE43&lt;='[4]db fasce di rischio'!$H$4,'[4]db fasce di rischio'!$G$2,"")))))</f>
        <v>--</v>
      </c>
      <c r="AE43" s="109">
        <f t="shared" si="10"/>
        <v>0</v>
      </c>
      <c r="AF43" s="106"/>
      <c r="AG43" s="108" t="str">
        <f>IF(AH43=0,"--",IF(AH43&lt;='db fasce di rischio'!$B$4,'db fasce di rischio'!$A$2,IF(AH43&lt;='db fasce di rischio'!$D$4,'db fasce di rischio'!$C$2,IF(AH43&lt;='db fasce di rischio'!$F$4,'db fasce di rischio'!$E$2,IF(AH43&lt;='db fasce di rischio'!$H$4,'db fasce di rischio'!$G$2,"")))))</f>
        <v>--</v>
      </c>
      <c r="AH43" s="109">
        <f t="shared" si="11"/>
        <v>0</v>
      </c>
      <c r="AI43" s="108" t="str">
        <f t="shared" si="12"/>
        <v>--</v>
      </c>
      <c r="AJ43" s="28"/>
      <c r="AK43" s="28"/>
    </row>
    <row r="44" spans="1:37" ht="21" outlineLevel="1" x14ac:dyDescent="0.2">
      <c r="A44" s="161"/>
      <c r="B44" s="161"/>
      <c r="C44" s="24" t="s">
        <v>30</v>
      </c>
      <c r="D44" s="24" t="s">
        <v>30</v>
      </c>
      <c r="E44" s="24" t="s">
        <v>30</v>
      </c>
      <c r="F44" s="24" t="s">
        <v>30</v>
      </c>
      <c r="G44" s="152" t="str">
        <f t="shared" si="13"/>
        <v>--</v>
      </c>
      <c r="H44" s="109">
        <f t="shared" si="14"/>
        <v>0</v>
      </c>
      <c r="I44" s="25" t="s">
        <v>30</v>
      </c>
      <c r="J44" s="31" t="s">
        <v>30</v>
      </c>
      <c r="K44" s="82"/>
      <c r="L44" s="31"/>
      <c r="M44" s="24"/>
      <c r="N44" s="24"/>
      <c r="O44" s="24"/>
      <c r="P44" s="24"/>
      <c r="Q44" s="161"/>
      <c r="R44" s="105"/>
      <c r="S44" s="106"/>
      <c r="T44" s="106"/>
      <c r="U44" s="106"/>
      <c r="V44" s="105"/>
      <c r="W44" s="107">
        <f t="shared" si="15"/>
        <v>0</v>
      </c>
      <c r="X44" s="106"/>
      <c r="Y44" s="106"/>
      <c r="Z44" s="106"/>
      <c r="AA44" s="106"/>
      <c r="AB44" s="106"/>
      <c r="AC44" s="107">
        <f t="shared" si="16"/>
        <v>0</v>
      </c>
      <c r="AD44" s="108" t="str">
        <f>IF(AE44=0,"--",IF(AE44&lt;='[4]db fasce di rischio'!$B$4,'[4]db fasce di rischio'!$A$2,IF(AE44&lt;='[4]db fasce di rischio'!$D$4,'[4]db fasce di rischio'!$C$2,IF(AE44&lt;='[4]db fasce di rischio'!$F$4,'[4]db fasce di rischio'!$E$2,IF(AE44&lt;='[4]db fasce di rischio'!$H$4,'[4]db fasce di rischio'!$G$2,"")))))</f>
        <v>--</v>
      </c>
      <c r="AE44" s="109">
        <f t="shared" si="10"/>
        <v>0</v>
      </c>
      <c r="AF44" s="106"/>
      <c r="AG44" s="108" t="str">
        <f>IF(AH44=0,"--",IF(AH44&lt;='db fasce di rischio'!$B$4,'db fasce di rischio'!$A$2,IF(AH44&lt;='db fasce di rischio'!$D$4,'db fasce di rischio'!$C$2,IF(AH44&lt;='db fasce di rischio'!$F$4,'db fasce di rischio'!$E$2,IF(AH44&lt;='db fasce di rischio'!$H$4,'db fasce di rischio'!$G$2,"")))))</f>
        <v>--</v>
      </c>
      <c r="AH44" s="109">
        <f t="shared" si="11"/>
        <v>0</v>
      </c>
      <c r="AI44" s="108" t="str">
        <f t="shared" si="12"/>
        <v>--</v>
      </c>
      <c r="AJ44" s="28"/>
      <c r="AK44" s="28"/>
    </row>
    <row r="45" spans="1:37" ht="21" outlineLevel="1" x14ac:dyDescent="0.2">
      <c r="A45" s="161"/>
      <c r="B45" s="161"/>
      <c r="C45" s="24" t="s">
        <v>30</v>
      </c>
      <c r="D45" s="24" t="s">
        <v>30</v>
      </c>
      <c r="E45" s="24" t="s">
        <v>30</v>
      </c>
      <c r="F45" s="24" t="s">
        <v>30</v>
      </c>
      <c r="G45" s="152" t="str">
        <f t="shared" si="13"/>
        <v>--</v>
      </c>
      <c r="H45" s="109">
        <f t="shared" si="14"/>
        <v>0</v>
      </c>
      <c r="I45" s="25" t="s">
        <v>30</v>
      </c>
      <c r="J45" s="31" t="s">
        <v>30</v>
      </c>
      <c r="K45" s="82"/>
      <c r="L45" s="31"/>
      <c r="M45" s="24"/>
      <c r="N45" s="24"/>
      <c r="O45" s="24"/>
      <c r="P45" s="24"/>
      <c r="Q45" s="161"/>
      <c r="R45" s="105"/>
      <c r="S45" s="106"/>
      <c r="T45" s="106"/>
      <c r="U45" s="106"/>
      <c r="V45" s="105"/>
      <c r="W45" s="107">
        <f t="shared" si="15"/>
        <v>0</v>
      </c>
      <c r="X45" s="106"/>
      <c r="Y45" s="106"/>
      <c r="Z45" s="106"/>
      <c r="AA45" s="106"/>
      <c r="AB45" s="106"/>
      <c r="AC45" s="107">
        <f t="shared" si="16"/>
        <v>0</v>
      </c>
      <c r="AD45" s="108" t="str">
        <f>IF(AE45=0,"--",IF(AE45&lt;='[4]db fasce di rischio'!$B$4,'[4]db fasce di rischio'!$A$2,IF(AE45&lt;='[4]db fasce di rischio'!$D$4,'[4]db fasce di rischio'!$C$2,IF(AE45&lt;='[4]db fasce di rischio'!$F$4,'[4]db fasce di rischio'!$E$2,IF(AE45&lt;='[4]db fasce di rischio'!$H$4,'[4]db fasce di rischio'!$G$2,"")))))</f>
        <v>--</v>
      </c>
      <c r="AE45" s="109">
        <f t="shared" si="10"/>
        <v>0</v>
      </c>
      <c r="AF45" s="106"/>
      <c r="AG45" s="108" t="str">
        <f>IF(AH45=0,"--",IF(AH45&lt;='db fasce di rischio'!$B$4,'db fasce di rischio'!$A$2,IF(AH45&lt;='db fasce di rischio'!$D$4,'db fasce di rischio'!$C$2,IF(AH45&lt;='db fasce di rischio'!$F$4,'db fasce di rischio'!$E$2,IF(AH45&lt;='db fasce di rischio'!$H$4,'db fasce di rischio'!$G$2,"")))))</f>
        <v>--</v>
      </c>
      <c r="AH45" s="109">
        <f t="shared" si="11"/>
        <v>0</v>
      </c>
      <c r="AI45" s="108" t="str">
        <f t="shared" si="12"/>
        <v>--</v>
      </c>
      <c r="AJ45" s="28"/>
      <c r="AK45" s="28"/>
    </row>
    <row r="46" spans="1:37" ht="21" outlineLevel="1" x14ac:dyDescent="0.2">
      <c r="A46" s="161"/>
      <c r="B46" s="161"/>
      <c r="C46" s="24" t="s">
        <v>30</v>
      </c>
      <c r="D46" s="24" t="s">
        <v>30</v>
      </c>
      <c r="E46" s="24" t="s">
        <v>30</v>
      </c>
      <c r="F46" s="24" t="s">
        <v>30</v>
      </c>
      <c r="G46" s="152" t="str">
        <f t="shared" si="13"/>
        <v>--</v>
      </c>
      <c r="H46" s="109">
        <f t="shared" si="14"/>
        <v>0</v>
      </c>
      <c r="I46" s="25" t="s">
        <v>30</v>
      </c>
      <c r="J46" s="31" t="s">
        <v>30</v>
      </c>
      <c r="K46" s="82"/>
      <c r="L46" s="31"/>
      <c r="M46" s="24"/>
      <c r="N46" s="24"/>
      <c r="O46" s="24"/>
      <c r="P46" s="24"/>
      <c r="Q46" s="161"/>
      <c r="R46" s="105"/>
      <c r="S46" s="106"/>
      <c r="T46" s="106"/>
      <c r="U46" s="106"/>
      <c r="V46" s="105"/>
      <c r="W46" s="107">
        <f t="shared" si="15"/>
        <v>0</v>
      </c>
      <c r="X46" s="106"/>
      <c r="Y46" s="106"/>
      <c r="Z46" s="106"/>
      <c r="AA46" s="106"/>
      <c r="AB46" s="106"/>
      <c r="AC46" s="107">
        <f t="shared" si="16"/>
        <v>0</v>
      </c>
      <c r="AD46" s="108" t="str">
        <f>IF(AE46=0,"--",IF(AE46&lt;='[4]db fasce di rischio'!$B$4,'[4]db fasce di rischio'!$A$2,IF(AE46&lt;='[4]db fasce di rischio'!$D$4,'[4]db fasce di rischio'!$C$2,IF(AE46&lt;='[4]db fasce di rischio'!$F$4,'[4]db fasce di rischio'!$E$2,IF(AE46&lt;='[4]db fasce di rischio'!$H$4,'[4]db fasce di rischio'!$G$2,"")))))</f>
        <v>--</v>
      </c>
      <c r="AE46" s="109">
        <f t="shared" si="10"/>
        <v>0</v>
      </c>
      <c r="AF46" s="106"/>
      <c r="AG46" s="108" t="str">
        <f>IF(AH46=0,"--",IF(AH46&lt;='db fasce di rischio'!$B$4,'db fasce di rischio'!$A$2,IF(AH46&lt;='db fasce di rischio'!$D$4,'db fasce di rischio'!$C$2,IF(AH46&lt;='db fasce di rischio'!$F$4,'db fasce di rischio'!$E$2,IF(AH46&lt;='db fasce di rischio'!$H$4,'db fasce di rischio'!$G$2,"")))))</f>
        <v>--</v>
      </c>
      <c r="AH46" s="109">
        <f t="shared" si="11"/>
        <v>0</v>
      </c>
      <c r="AI46" s="108" t="str">
        <f t="shared" si="12"/>
        <v>--</v>
      </c>
      <c r="AJ46" s="28"/>
      <c r="AK46" s="28"/>
    </row>
    <row r="47" spans="1:37" ht="21" outlineLevel="1" x14ac:dyDescent="0.2">
      <c r="A47" s="161"/>
      <c r="B47" s="161"/>
      <c r="C47" s="24" t="s">
        <v>30</v>
      </c>
      <c r="D47" s="24" t="s">
        <v>30</v>
      </c>
      <c r="E47" s="24" t="s">
        <v>30</v>
      </c>
      <c r="F47" s="24" t="s">
        <v>30</v>
      </c>
      <c r="G47" s="152" t="str">
        <f t="shared" si="13"/>
        <v>--</v>
      </c>
      <c r="H47" s="109">
        <f t="shared" si="14"/>
        <v>0</v>
      </c>
      <c r="I47" s="25" t="s">
        <v>30</v>
      </c>
      <c r="J47" s="31" t="s">
        <v>30</v>
      </c>
      <c r="K47" s="82"/>
      <c r="L47" s="31"/>
      <c r="M47" s="24"/>
      <c r="N47" s="24"/>
      <c r="O47" s="24"/>
      <c r="P47" s="24"/>
      <c r="Q47" s="161"/>
      <c r="R47" s="105"/>
      <c r="S47" s="106"/>
      <c r="T47" s="106"/>
      <c r="U47" s="106"/>
      <c r="V47" s="105"/>
      <c r="W47" s="107">
        <f t="shared" si="15"/>
        <v>0</v>
      </c>
      <c r="X47" s="106"/>
      <c r="Y47" s="106"/>
      <c r="Z47" s="106"/>
      <c r="AA47" s="106"/>
      <c r="AB47" s="106"/>
      <c r="AC47" s="107">
        <f t="shared" si="16"/>
        <v>0</v>
      </c>
      <c r="AD47" s="108" t="str">
        <f>IF(AE47=0,"--",IF(AE47&lt;='[4]db fasce di rischio'!$B$4,'[4]db fasce di rischio'!$A$2,IF(AE47&lt;='[4]db fasce di rischio'!$D$4,'[4]db fasce di rischio'!$C$2,IF(AE47&lt;='[4]db fasce di rischio'!$F$4,'[4]db fasce di rischio'!$E$2,IF(AE47&lt;='[4]db fasce di rischio'!$H$4,'[4]db fasce di rischio'!$G$2,"")))))</f>
        <v>--</v>
      </c>
      <c r="AE47" s="109">
        <f t="shared" si="10"/>
        <v>0</v>
      </c>
      <c r="AF47" s="106"/>
      <c r="AG47" s="108" t="str">
        <f>IF(AH47=0,"--",IF(AH47&lt;='db fasce di rischio'!$B$4,'db fasce di rischio'!$A$2,IF(AH47&lt;='db fasce di rischio'!$D$4,'db fasce di rischio'!$C$2,IF(AH47&lt;='db fasce di rischio'!$F$4,'db fasce di rischio'!$E$2,IF(AH47&lt;='db fasce di rischio'!$H$4,'db fasce di rischio'!$G$2,"")))))</f>
        <v>--</v>
      </c>
      <c r="AH47" s="109">
        <f t="shared" si="11"/>
        <v>0</v>
      </c>
      <c r="AI47" s="108" t="str">
        <f t="shared" si="12"/>
        <v>--</v>
      </c>
      <c r="AJ47" s="28"/>
      <c r="AK47" s="28"/>
    </row>
    <row r="48" spans="1:37" ht="21" outlineLevel="1" x14ac:dyDescent="0.2">
      <c r="A48" s="161"/>
      <c r="B48" s="161"/>
      <c r="C48" s="24" t="s">
        <v>30</v>
      </c>
      <c r="D48" s="24" t="s">
        <v>30</v>
      </c>
      <c r="E48" s="24" t="s">
        <v>30</v>
      </c>
      <c r="F48" s="24" t="s">
        <v>30</v>
      </c>
      <c r="G48" s="152" t="str">
        <f t="shared" si="13"/>
        <v>--</v>
      </c>
      <c r="H48" s="109">
        <f t="shared" si="14"/>
        <v>0</v>
      </c>
      <c r="I48" s="25" t="s">
        <v>30</v>
      </c>
      <c r="J48" s="31" t="s">
        <v>30</v>
      </c>
      <c r="K48" s="83"/>
      <c r="L48" s="31"/>
      <c r="M48" s="24"/>
      <c r="N48" s="24"/>
      <c r="O48" s="24"/>
      <c r="P48" s="24"/>
      <c r="Q48" s="161"/>
      <c r="R48" s="105"/>
      <c r="S48" s="106"/>
      <c r="T48" s="106"/>
      <c r="U48" s="106"/>
      <c r="V48" s="105"/>
      <c r="W48" s="107">
        <f t="shared" si="15"/>
        <v>0</v>
      </c>
      <c r="X48" s="106"/>
      <c r="Y48" s="106"/>
      <c r="Z48" s="106"/>
      <c r="AA48" s="106"/>
      <c r="AB48" s="106"/>
      <c r="AC48" s="107">
        <f t="shared" si="16"/>
        <v>0</v>
      </c>
      <c r="AD48" s="108" t="str">
        <f>IF(AE48=0,"--",IF(AE48&lt;='[4]db fasce di rischio'!$B$4,'[4]db fasce di rischio'!$A$2,IF(AE48&lt;='[4]db fasce di rischio'!$D$4,'[4]db fasce di rischio'!$C$2,IF(AE48&lt;='[4]db fasce di rischio'!$F$4,'[4]db fasce di rischio'!$E$2,IF(AE48&lt;='[4]db fasce di rischio'!$H$4,'[4]db fasce di rischio'!$G$2,"")))))</f>
        <v>--</v>
      </c>
      <c r="AE48" s="109">
        <f t="shared" si="10"/>
        <v>0</v>
      </c>
      <c r="AF48" s="106"/>
      <c r="AG48" s="108" t="str">
        <f>IF(AH48=0,"--",IF(AH48&lt;='db fasce di rischio'!$B$4,'db fasce di rischio'!$A$2,IF(AH48&lt;='db fasce di rischio'!$D$4,'db fasce di rischio'!$C$2,IF(AH48&lt;='db fasce di rischio'!$F$4,'db fasce di rischio'!$E$2,IF(AH48&lt;='db fasce di rischio'!$H$4,'db fasce di rischio'!$G$2,"")))))</f>
        <v>--</v>
      </c>
      <c r="AH48" s="109">
        <f t="shared" si="11"/>
        <v>0</v>
      </c>
      <c r="AI48" s="108" t="str">
        <f t="shared" si="12"/>
        <v>--</v>
      </c>
      <c r="AJ48" s="28"/>
      <c r="AK48" s="28"/>
    </row>
    <row r="49" spans="1:37" ht="21" outlineLevel="1" x14ac:dyDescent="0.2">
      <c r="A49" s="161"/>
      <c r="B49" s="161"/>
      <c r="C49" s="24" t="s">
        <v>30</v>
      </c>
      <c r="D49" s="24" t="s">
        <v>30</v>
      </c>
      <c r="E49" s="24" t="s">
        <v>30</v>
      </c>
      <c r="F49" s="24" t="s">
        <v>30</v>
      </c>
      <c r="G49" s="152" t="str">
        <f t="shared" si="13"/>
        <v>--</v>
      </c>
      <c r="H49" s="109">
        <f t="shared" si="14"/>
        <v>0</v>
      </c>
      <c r="I49" s="25" t="s">
        <v>30</v>
      </c>
      <c r="J49" s="31" t="s">
        <v>30</v>
      </c>
      <c r="K49" s="83"/>
      <c r="L49" s="31"/>
      <c r="M49" s="24"/>
      <c r="N49" s="24"/>
      <c r="O49" s="24"/>
      <c r="P49" s="24"/>
      <c r="Q49" s="161"/>
      <c r="R49" s="105"/>
      <c r="S49" s="106"/>
      <c r="T49" s="106"/>
      <c r="U49" s="106"/>
      <c r="V49" s="105"/>
      <c r="W49" s="107">
        <f t="shared" si="15"/>
        <v>0</v>
      </c>
      <c r="X49" s="106"/>
      <c r="Y49" s="106"/>
      <c r="Z49" s="106"/>
      <c r="AA49" s="106"/>
      <c r="AB49" s="106"/>
      <c r="AC49" s="107">
        <f t="shared" si="16"/>
        <v>0</v>
      </c>
      <c r="AD49" s="108" t="str">
        <f>IF(AE49=0,"--",IF(AE49&lt;='[4]db fasce di rischio'!$B$4,'[4]db fasce di rischio'!$A$2,IF(AE49&lt;='[4]db fasce di rischio'!$D$4,'[4]db fasce di rischio'!$C$2,IF(AE49&lt;='[4]db fasce di rischio'!$F$4,'[4]db fasce di rischio'!$E$2,IF(AE49&lt;='[4]db fasce di rischio'!$H$4,'[4]db fasce di rischio'!$G$2,"")))))</f>
        <v>--</v>
      </c>
      <c r="AE49" s="109">
        <f t="shared" si="10"/>
        <v>0</v>
      </c>
      <c r="AF49" s="106"/>
      <c r="AG49" s="108" t="str">
        <f>IF(AH49=0,"--",IF(AH49&lt;='db fasce di rischio'!$B$4,'db fasce di rischio'!$A$2,IF(AH49&lt;='db fasce di rischio'!$D$4,'db fasce di rischio'!$C$2,IF(AH49&lt;='db fasce di rischio'!$F$4,'db fasce di rischio'!$E$2,IF(AH49&lt;='db fasce di rischio'!$H$4,'db fasce di rischio'!$G$2,"")))))</f>
        <v>--</v>
      </c>
      <c r="AH49" s="109">
        <f t="shared" si="11"/>
        <v>0</v>
      </c>
      <c r="AI49" s="108" t="str">
        <f t="shared" si="12"/>
        <v>--</v>
      </c>
      <c r="AJ49" s="28"/>
      <c r="AK49" s="28"/>
    </row>
    <row r="50" spans="1:37" ht="21" outlineLevel="1" x14ac:dyDescent="0.2">
      <c r="A50" s="161"/>
      <c r="B50" s="161"/>
      <c r="C50" s="24" t="s">
        <v>30</v>
      </c>
      <c r="D50" s="24" t="s">
        <v>30</v>
      </c>
      <c r="E50" s="24" t="s">
        <v>30</v>
      </c>
      <c r="F50" s="24" t="s">
        <v>30</v>
      </c>
      <c r="G50" s="152" t="str">
        <f t="shared" si="13"/>
        <v>--</v>
      </c>
      <c r="H50" s="109">
        <f t="shared" si="14"/>
        <v>0</v>
      </c>
      <c r="I50" s="25" t="s">
        <v>30</v>
      </c>
      <c r="J50" s="31" t="s">
        <v>30</v>
      </c>
      <c r="K50" s="83"/>
      <c r="L50" s="31"/>
      <c r="M50" s="24"/>
      <c r="N50" s="24"/>
      <c r="O50" s="24"/>
      <c r="P50" s="24"/>
      <c r="Q50" s="161"/>
      <c r="R50" s="105"/>
      <c r="S50" s="106"/>
      <c r="T50" s="106"/>
      <c r="U50" s="106"/>
      <c r="V50" s="105"/>
      <c r="W50" s="107">
        <f t="shared" si="15"/>
        <v>0</v>
      </c>
      <c r="X50" s="106"/>
      <c r="Y50" s="106"/>
      <c r="Z50" s="106"/>
      <c r="AA50" s="106"/>
      <c r="AB50" s="106"/>
      <c r="AC50" s="107">
        <f t="shared" si="16"/>
        <v>0</v>
      </c>
      <c r="AD50" s="108" t="str">
        <f>IF(AE50=0,"--",IF(AE50&lt;='[4]db fasce di rischio'!$B$4,'[4]db fasce di rischio'!$A$2,IF(AE50&lt;='[4]db fasce di rischio'!$D$4,'[4]db fasce di rischio'!$C$2,IF(AE50&lt;='[4]db fasce di rischio'!$F$4,'[4]db fasce di rischio'!$E$2,IF(AE50&lt;='[4]db fasce di rischio'!$H$4,'[4]db fasce di rischio'!$G$2,"")))))</f>
        <v>--</v>
      </c>
      <c r="AE50" s="109">
        <f t="shared" si="10"/>
        <v>0</v>
      </c>
      <c r="AF50" s="106"/>
      <c r="AG50" s="108" t="str">
        <f>IF(AH50=0,"--",IF(AH50&lt;='db fasce di rischio'!$B$4,'db fasce di rischio'!$A$2,IF(AH50&lt;='db fasce di rischio'!$D$4,'db fasce di rischio'!$C$2,IF(AH50&lt;='db fasce di rischio'!$F$4,'db fasce di rischio'!$E$2,IF(AH50&lt;='db fasce di rischio'!$H$4,'db fasce di rischio'!$G$2,"")))))</f>
        <v>--</v>
      </c>
      <c r="AH50" s="109">
        <f t="shared" si="11"/>
        <v>0</v>
      </c>
      <c r="AI50" s="108" t="str">
        <f t="shared" si="12"/>
        <v>--</v>
      </c>
      <c r="AJ50" s="28"/>
      <c r="AK50" s="28"/>
    </row>
    <row r="51" spans="1:37" ht="21" outlineLevel="1" x14ac:dyDescent="0.2">
      <c r="A51" s="161"/>
      <c r="B51" s="161"/>
      <c r="C51" s="24" t="s">
        <v>30</v>
      </c>
      <c r="D51" s="24" t="s">
        <v>30</v>
      </c>
      <c r="E51" s="24" t="s">
        <v>30</v>
      </c>
      <c r="F51" s="24" t="s">
        <v>30</v>
      </c>
      <c r="G51" s="152" t="str">
        <f t="shared" si="13"/>
        <v>--</v>
      </c>
      <c r="H51" s="109">
        <f t="shared" si="14"/>
        <v>0</v>
      </c>
      <c r="I51" s="25" t="s">
        <v>30</v>
      </c>
      <c r="J51" s="31" t="s">
        <v>30</v>
      </c>
      <c r="K51" s="83"/>
      <c r="L51" s="31"/>
      <c r="M51" s="24"/>
      <c r="N51" s="24"/>
      <c r="O51" s="24"/>
      <c r="P51" s="24"/>
      <c r="Q51" s="161"/>
      <c r="R51" s="105"/>
      <c r="S51" s="106"/>
      <c r="T51" s="106"/>
      <c r="U51" s="106"/>
      <c r="V51" s="105"/>
      <c r="W51" s="107">
        <f t="shared" si="15"/>
        <v>0</v>
      </c>
      <c r="X51" s="106"/>
      <c r="Y51" s="106"/>
      <c r="Z51" s="106"/>
      <c r="AA51" s="106"/>
      <c r="AB51" s="106"/>
      <c r="AC51" s="107">
        <f t="shared" si="16"/>
        <v>0</v>
      </c>
      <c r="AD51" s="108" t="str">
        <f>IF(AE51=0,"--",IF(AE51&lt;='[4]db fasce di rischio'!$B$4,'[4]db fasce di rischio'!$A$2,IF(AE51&lt;='[4]db fasce di rischio'!$D$4,'[4]db fasce di rischio'!$C$2,IF(AE51&lt;='[4]db fasce di rischio'!$F$4,'[4]db fasce di rischio'!$E$2,IF(AE51&lt;='[4]db fasce di rischio'!$H$4,'[4]db fasce di rischio'!$G$2,"")))))</f>
        <v>--</v>
      </c>
      <c r="AE51" s="109">
        <f t="shared" si="10"/>
        <v>0</v>
      </c>
      <c r="AF51" s="106"/>
      <c r="AG51" s="108" t="str">
        <f>IF(AH51=0,"--",IF(AH51&lt;='db fasce di rischio'!$B$4,'db fasce di rischio'!$A$2,IF(AH51&lt;='db fasce di rischio'!$D$4,'db fasce di rischio'!$C$2,IF(AH51&lt;='db fasce di rischio'!$F$4,'db fasce di rischio'!$E$2,IF(AH51&lt;='db fasce di rischio'!$H$4,'db fasce di rischio'!$G$2,"")))))</f>
        <v>--</v>
      </c>
      <c r="AH51" s="109">
        <f t="shared" si="11"/>
        <v>0</v>
      </c>
      <c r="AI51" s="108" t="str">
        <f t="shared" si="12"/>
        <v>--</v>
      </c>
      <c r="AJ51" s="28"/>
      <c r="AK51" s="28"/>
    </row>
    <row r="52" spans="1:37" ht="21" outlineLevel="1" x14ac:dyDescent="0.2">
      <c r="A52" s="161"/>
      <c r="B52" s="161"/>
      <c r="C52" s="24" t="s">
        <v>30</v>
      </c>
      <c r="D52" s="24" t="s">
        <v>30</v>
      </c>
      <c r="E52" s="24" t="s">
        <v>30</v>
      </c>
      <c r="F52" s="24" t="s">
        <v>30</v>
      </c>
      <c r="G52" s="152" t="str">
        <f t="shared" si="13"/>
        <v>--</v>
      </c>
      <c r="H52" s="109">
        <f t="shared" si="14"/>
        <v>0</v>
      </c>
      <c r="I52" s="25" t="s">
        <v>30</v>
      </c>
      <c r="J52" s="31" t="s">
        <v>30</v>
      </c>
      <c r="K52" s="82"/>
      <c r="L52" s="31"/>
      <c r="M52" s="24"/>
      <c r="N52" s="24"/>
      <c r="O52" s="24"/>
      <c r="P52" s="24"/>
      <c r="Q52" s="161"/>
      <c r="R52" s="105"/>
      <c r="S52" s="106"/>
      <c r="T52" s="106"/>
      <c r="U52" s="106"/>
      <c r="V52" s="105"/>
      <c r="W52" s="107">
        <f t="shared" si="15"/>
        <v>0</v>
      </c>
      <c r="X52" s="106"/>
      <c r="Y52" s="106"/>
      <c r="Z52" s="106"/>
      <c r="AA52" s="106"/>
      <c r="AB52" s="106"/>
      <c r="AC52" s="107">
        <f t="shared" si="16"/>
        <v>0</v>
      </c>
      <c r="AD52" s="108" t="str">
        <f>IF(AE52=0,"--",IF(AE52&lt;='[4]db fasce di rischio'!$B$4,'[4]db fasce di rischio'!$A$2,IF(AE52&lt;='[4]db fasce di rischio'!$D$4,'[4]db fasce di rischio'!$C$2,IF(AE52&lt;='[4]db fasce di rischio'!$F$4,'[4]db fasce di rischio'!$E$2,IF(AE52&lt;='[4]db fasce di rischio'!$H$4,'[4]db fasce di rischio'!$G$2,"")))))</f>
        <v>--</v>
      </c>
      <c r="AE52" s="109">
        <f t="shared" si="10"/>
        <v>0</v>
      </c>
      <c r="AF52" s="106"/>
      <c r="AG52" s="108" t="str">
        <f>IF(AH52=0,"--",IF(AH52&lt;='db fasce di rischio'!$B$4,'db fasce di rischio'!$A$2,IF(AH52&lt;='db fasce di rischio'!$D$4,'db fasce di rischio'!$C$2,IF(AH52&lt;='db fasce di rischio'!$F$4,'db fasce di rischio'!$E$2,IF(AH52&lt;='db fasce di rischio'!$H$4,'db fasce di rischio'!$G$2,"")))))</f>
        <v>--</v>
      </c>
      <c r="AH52" s="109">
        <f t="shared" si="11"/>
        <v>0</v>
      </c>
      <c r="AI52" s="108" t="str">
        <f t="shared" si="12"/>
        <v>--</v>
      </c>
      <c r="AJ52" s="28"/>
      <c r="AK52" s="28"/>
    </row>
    <row r="53" spans="1:37" ht="21" outlineLevel="1" x14ac:dyDescent="0.2">
      <c r="A53" s="161"/>
      <c r="B53" s="161"/>
      <c r="C53" s="24" t="s">
        <v>30</v>
      </c>
      <c r="D53" s="24" t="s">
        <v>30</v>
      </c>
      <c r="E53" s="24" t="s">
        <v>30</v>
      </c>
      <c r="F53" s="24" t="s">
        <v>30</v>
      </c>
      <c r="G53" s="152" t="str">
        <f t="shared" si="13"/>
        <v>--</v>
      </c>
      <c r="H53" s="109">
        <f t="shared" si="14"/>
        <v>0</v>
      </c>
      <c r="I53" s="25" t="s">
        <v>30</v>
      </c>
      <c r="J53" s="31" t="s">
        <v>30</v>
      </c>
      <c r="K53" s="82"/>
      <c r="L53" s="31"/>
      <c r="M53" s="24"/>
      <c r="N53" s="24"/>
      <c r="O53" s="24"/>
      <c r="P53" s="26"/>
      <c r="Q53" s="161"/>
      <c r="R53" s="105"/>
      <c r="S53" s="106"/>
      <c r="T53" s="106"/>
      <c r="U53" s="106"/>
      <c r="V53" s="105"/>
      <c r="W53" s="107">
        <f t="shared" si="15"/>
        <v>0</v>
      </c>
      <c r="X53" s="106"/>
      <c r="Y53" s="106"/>
      <c r="Z53" s="106"/>
      <c r="AA53" s="106"/>
      <c r="AB53" s="106"/>
      <c r="AC53" s="107">
        <f t="shared" si="16"/>
        <v>0</v>
      </c>
      <c r="AD53" s="108" t="str">
        <f>IF(AE53=0,"--",IF(AE53&lt;='[4]db fasce di rischio'!$B$4,'[4]db fasce di rischio'!$A$2,IF(AE53&lt;='[4]db fasce di rischio'!$D$4,'[4]db fasce di rischio'!$C$2,IF(AE53&lt;='[4]db fasce di rischio'!$F$4,'[4]db fasce di rischio'!$E$2,IF(AE53&lt;='[4]db fasce di rischio'!$H$4,'[4]db fasce di rischio'!$G$2,"")))))</f>
        <v>--</v>
      </c>
      <c r="AE53" s="109">
        <f t="shared" si="10"/>
        <v>0</v>
      </c>
      <c r="AF53" s="106"/>
      <c r="AG53" s="108" t="str">
        <f>IF(AH53=0,"--",IF(AH53&lt;='db fasce di rischio'!$B$4,'db fasce di rischio'!$A$2,IF(AH53&lt;='db fasce di rischio'!$D$4,'db fasce di rischio'!$C$2,IF(AH53&lt;='db fasce di rischio'!$F$4,'db fasce di rischio'!$E$2,IF(AH53&lt;='db fasce di rischio'!$H$4,'db fasce di rischio'!$G$2,"")))))</f>
        <v>--</v>
      </c>
      <c r="AH53" s="109">
        <f t="shared" si="11"/>
        <v>0</v>
      </c>
      <c r="AI53" s="108" t="str">
        <f t="shared" si="12"/>
        <v>--</v>
      </c>
      <c r="AJ53" s="28"/>
      <c r="AK53" s="28"/>
    </row>
    <row r="54" spans="1:37" ht="21" outlineLevel="1" x14ac:dyDescent="0.2">
      <c r="A54" s="161"/>
      <c r="B54" s="161"/>
      <c r="C54" s="24" t="s">
        <v>30</v>
      </c>
      <c r="D54" s="24" t="s">
        <v>30</v>
      </c>
      <c r="E54" s="24" t="s">
        <v>30</v>
      </c>
      <c r="F54" s="24" t="s">
        <v>30</v>
      </c>
      <c r="G54" s="152" t="str">
        <f t="shared" si="13"/>
        <v>--</v>
      </c>
      <c r="H54" s="109">
        <f t="shared" si="14"/>
        <v>0</v>
      </c>
      <c r="I54" s="25" t="s">
        <v>30</v>
      </c>
      <c r="J54" s="31" t="s">
        <v>30</v>
      </c>
      <c r="K54" s="82"/>
      <c r="L54" s="31"/>
      <c r="M54" s="24"/>
      <c r="N54" s="24"/>
      <c r="O54" s="24"/>
      <c r="P54" s="27"/>
      <c r="Q54" s="161"/>
      <c r="R54" s="105"/>
      <c r="S54" s="106"/>
      <c r="T54" s="106"/>
      <c r="U54" s="106"/>
      <c r="V54" s="105"/>
      <c r="W54" s="107">
        <f t="shared" si="15"/>
        <v>0</v>
      </c>
      <c r="X54" s="106"/>
      <c r="Y54" s="106"/>
      <c r="Z54" s="106"/>
      <c r="AA54" s="106"/>
      <c r="AB54" s="106"/>
      <c r="AC54" s="107">
        <f t="shared" si="16"/>
        <v>0</v>
      </c>
      <c r="AD54" s="108" t="str">
        <f>IF(AE54=0,"--",IF(AE54&lt;='[4]db fasce di rischio'!$B$4,'[4]db fasce di rischio'!$A$2,IF(AE54&lt;='[4]db fasce di rischio'!$D$4,'[4]db fasce di rischio'!$C$2,IF(AE54&lt;='[4]db fasce di rischio'!$F$4,'[4]db fasce di rischio'!$E$2,IF(AE54&lt;='[4]db fasce di rischio'!$H$4,'[4]db fasce di rischio'!$G$2,"")))))</f>
        <v>--</v>
      </c>
      <c r="AE54" s="109">
        <f t="shared" si="10"/>
        <v>0</v>
      </c>
      <c r="AF54" s="106"/>
      <c r="AG54" s="108" t="str">
        <f>IF(AH54=0,"--",IF(AH54&lt;='db fasce di rischio'!$B$4,'db fasce di rischio'!$A$2,IF(AH54&lt;='db fasce di rischio'!$D$4,'db fasce di rischio'!$C$2,IF(AH54&lt;='db fasce di rischio'!$F$4,'db fasce di rischio'!$E$2,IF(AH54&lt;='db fasce di rischio'!$H$4,'db fasce di rischio'!$G$2,"")))))</f>
        <v>--</v>
      </c>
      <c r="AH54" s="109">
        <f t="shared" si="11"/>
        <v>0</v>
      </c>
      <c r="AI54" s="108" t="str">
        <f t="shared" si="12"/>
        <v>--</v>
      </c>
      <c r="AJ54" s="28"/>
      <c r="AK54" s="28"/>
    </row>
    <row r="55" spans="1:37" ht="21" x14ac:dyDescent="0.2">
      <c r="A55" s="160"/>
      <c r="B55" s="160"/>
      <c r="C55" s="87"/>
      <c r="D55" s="87"/>
      <c r="E55" s="87"/>
      <c r="F55" s="87"/>
      <c r="G55" s="87"/>
      <c r="H55" s="87"/>
      <c r="I55" s="87"/>
      <c r="J55" s="87"/>
      <c r="K55" s="168"/>
      <c r="L55" s="87"/>
      <c r="M55" s="87"/>
      <c r="N55" s="87"/>
      <c r="O55" s="87"/>
      <c r="P55" s="87"/>
      <c r="Q55" s="160"/>
      <c r="R55" s="28"/>
      <c r="S55" s="28"/>
      <c r="T55" s="28"/>
      <c r="U55" s="28"/>
      <c r="V55" s="28"/>
      <c r="W55" s="28"/>
      <c r="X55" s="28"/>
      <c r="Y55" s="28"/>
      <c r="Z55" s="28"/>
      <c r="AA55" s="28"/>
      <c r="AB55" s="28"/>
      <c r="AC55" s="28"/>
      <c r="AD55" s="28"/>
      <c r="AE55" s="28"/>
      <c r="AF55" s="28"/>
      <c r="AG55" s="28"/>
      <c r="AH55" s="28"/>
      <c r="AI55" s="28"/>
      <c r="AJ55" s="28"/>
      <c r="AK55" s="28"/>
    </row>
    <row r="56" spans="1:37" ht="90.6" customHeight="1" x14ac:dyDescent="0.2">
      <c r="A56" s="29"/>
      <c r="B56" s="29"/>
      <c r="C56" s="30" t="s">
        <v>665</v>
      </c>
      <c r="D56" s="30"/>
      <c r="E56" s="28"/>
      <c r="F56" s="28"/>
      <c r="G56" s="28"/>
      <c r="H56" s="28"/>
      <c r="I56" s="28"/>
      <c r="J56" s="28"/>
      <c r="K56" s="80"/>
      <c r="L56" s="28"/>
      <c r="M56" s="28"/>
      <c r="N56" s="28"/>
      <c r="O56" s="79" t="s">
        <v>6</v>
      </c>
      <c r="P56" s="79" t="s">
        <v>666</v>
      </c>
      <c r="Q56" s="28"/>
      <c r="R56" s="192" t="str">
        <f>'Val testo - PNA 2019'!$A$4</f>
        <v>Livello di interesse “esterno”(1.1)</v>
      </c>
      <c r="S56" s="192" t="str">
        <f>'Val testo - PNA 2019'!$A$12</f>
        <v>Grado di discrezionalità del decisore interno alla PA rispetto al processo (1.2)</v>
      </c>
      <c r="T56" s="192" t="str">
        <f>'Val testo - PNA 2019'!$A$20</f>
        <v>Manifestazione di eventi corruttivi o di maladministration in passato (1.3)</v>
      </c>
      <c r="U56" s="192" t="str">
        <f>'Val testo - PNA 2019'!$A$28</f>
        <v>Complessità/opacità del processo decisionale (1.4)</v>
      </c>
      <c r="V56" s="192" t="str">
        <f>'Val testo - PNA 2019'!$A$36</f>
        <v>Livello di collaborazione del responsabile del processo (1.5)</v>
      </c>
      <c r="W56" s="193" t="s">
        <v>1276</v>
      </c>
      <c r="X56" s="192" t="str">
        <f>'Val testo - PNA 2019'!$A$46</f>
        <v>Impatto organizzativo (2.1)</v>
      </c>
      <c r="Y56" s="192" t="str">
        <f>'Val testo - PNA 2019'!$A$54</f>
        <v>Impatto derivante dalla definizione dei ruoli/responsabilità (2.2)</v>
      </c>
      <c r="Z56" s="192" t="str">
        <f>'Val testo - PNA 2019'!$A$62</f>
        <v>Impatto economico (2.3)</v>
      </c>
      <c r="AA56" s="192" t="str">
        <f>'Val testo - PNA 2019'!$A$70</f>
        <v>Impatto reputazionale (2.4)</v>
      </c>
      <c r="AB56" s="192" t="str">
        <f>'Val testo - PNA 2019'!$A$78</f>
        <v>Impatto organizzativo, economico e sull'immagine (2.5)</v>
      </c>
      <c r="AC56" s="193" t="s">
        <v>1276</v>
      </c>
      <c r="AD56" s="194" t="s">
        <v>1277</v>
      </c>
      <c r="AE56" s="194" t="s">
        <v>1278</v>
      </c>
      <c r="AF56" s="174" t="s">
        <v>1382</v>
      </c>
      <c r="AG56" s="173" t="s">
        <v>1303</v>
      </c>
      <c r="AH56" s="173" t="s">
        <v>1304</v>
      </c>
      <c r="AI56" s="175" t="s">
        <v>1387</v>
      </c>
      <c r="AJ56" s="28"/>
      <c r="AK56" s="28"/>
    </row>
    <row r="57" spans="1:37" ht="30.6" customHeight="1" x14ac:dyDescent="0.2">
      <c r="A57" s="160"/>
      <c r="B57" s="160">
        <v>3</v>
      </c>
      <c r="C57" s="265" t="s">
        <v>1257</v>
      </c>
      <c r="D57" s="266"/>
      <c r="E57" s="267"/>
      <c r="F57" s="270" t="s">
        <v>418</v>
      </c>
      <c r="G57" s="270"/>
      <c r="H57" s="270"/>
      <c r="I57" s="270"/>
      <c r="J57" s="45" t="s">
        <v>11</v>
      </c>
      <c r="K57" s="271" t="s">
        <v>1537</v>
      </c>
      <c r="L57" s="271"/>
      <c r="M57" s="37"/>
      <c r="N57" s="153" t="s">
        <v>667</v>
      </c>
      <c r="O57" s="154" t="str">
        <f>IF(P57=0,"--",IF(P57&lt;='db fasce di rischio'!$B$4,'db fasce di rischio'!$A$2,IF(P57&lt;='db fasce di rischio'!$D$4,'db fasce di rischio'!$C$2,IF(P57&lt;='db fasce di rischio'!$F$4,'db fasce di rischio'!$E$2,IF(P57&lt;='db fasce di rischio'!$H$4,'db fasce di rischio'!$G$2,"")))))</f>
        <v>Medio</v>
      </c>
      <c r="P57" s="155">
        <f>IF(AH57=0,MAX(AH57:AH75),AH57)</f>
        <v>7.2959999999999994</v>
      </c>
      <c r="Q57" s="160"/>
      <c r="R57" s="105"/>
      <c r="S57" s="106"/>
      <c r="T57" s="106"/>
      <c r="U57" s="106"/>
      <c r="V57" s="105"/>
      <c r="W57" s="107">
        <f>SUM(R57:V57)/5</f>
        <v>0</v>
      </c>
      <c r="X57" s="106"/>
      <c r="Y57" s="106"/>
      <c r="Z57" s="106"/>
      <c r="AA57" s="106"/>
      <c r="AB57" s="106"/>
      <c r="AC57" s="107">
        <f>SUM(X57:AB57)/5</f>
        <v>0</v>
      </c>
      <c r="AD57" s="108" t="str">
        <f>IF(AE57=0,"--",IF(AE57&lt;='[4]db fasce di rischio'!$B$4,'[4]db fasce di rischio'!$A$2,IF(AE57&lt;='[4]db fasce di rischio'!$D$4,'[4]db fasce di rischio'!$C$2,IF(AE57&lt;='[4]db fasce di rischio'!$F$4,'[4]db fasce di rischio'!$E$2,IF(AE57&lt;='[4]db fasce di rischio'!$H$4,'[4]db fasce di rischio'!$G$2,"")))))</f>
        <v>--</v>
      </c>
      <c r="AE57" s="109">
        <f>W57*AC57</f>
        <v>0</v>
      </c>
      <c r="AF57" s="106"/>
      <c r="AG57" s="108" t="str">
        <f>IF(AH57=0,"--",IF(AH57&lt;='db fasce di rischio'!$B$4,'db fasce di rischio'!$A$2,IF(AH57&lt;='db fasce di rischio'!$D$4,'db fasce di rischio'!$C$2,IF(AH57&lt;='db fasce di rischio'!$F$4,'db fasce di rischio'!$E$2,IF(AH57&lt;='db fasce di rischio'!$H$4,'db fasce di rischio'!$G$2,"")))))</f>
        <v>Medio</v>
      </c>
      <c r="AH57" s="109">
        <f>IF(MAX(AH61:AH75)&gt;(AF57*AE57),MAX(AH61:AH75),AF57*AE57)</f>
        <v>7.2959999999999994</v>
      </c>
      <c r="AI57" s="108" t="str">
        <f>AG57</f>
        <v>Medio</v>
      </c>
      <c r="AJ57" s="28"/>
      <c r="AK57" s="28"/>
    </row>
    <row r="58" spans="1:37" ht="59.45" customHeight="1" x14ac:dyDescent="0.2">
      <c r="A58" s="160"/>
      <c r="B58" s="160"/>
      <c r="C58" s="268"/>
      <c r="D58" s="269"/>
      <c r="E58" s="269"/>
      <c r="F58" s="164"/>
      <c r="G58" s="164"/>
      <c r="H58" s="164"/>
      <c r="I58" s="164"/>
      <c r="J58" s="164"/>
      <c r="K58" s="164"/>
      <c r="L58" s="164"/>
      <c r="M58" s="165"/>
      <c r="N58" s="272" t="s">
        <v>1538</v>
      </c>
      <c r="O58" s="272"/>
      <c r="P58" s="272"/>
      <c r="Q58" s="160"/>
      <c r="R58" s="160"/>
      <c r="S58" s="28"/>
      <c r="T58" s="28"/>
      <c r="U58" s="28"/>
      <c r="V58" s="28"/>
      <c r="W58" s="28"/>
      <c r="X58" s="28"/>
      <c r="Y58" s="28"/>
      <c r="Z58" s="28"/>
      <c r="AA58" s="28"/>
      <c r="AB58" s="28"/>
      <c r="AC58" s="28"/>
      <c r="AD58" s="28"/>
      <c r="AE58" s="28"/>
      <c r="AF58" s="28"/>
      <c r="AG58" s="28"/>
      <c r="AH58" s="28"/>
      <c r="AI58" s="28"/>
      <c r="AJ58" s="28"/>
      <c r="AK58" s="28"/>
    </row>
    <row r="59" spans="1:37" ht="31.5" customHeight="1" outlineLevel="1" x14ac:dyDescent="0.2">
      <c r="A59" s="160"/>
      <c r="B59" s="160"/>
      <c r="C59" s="260" t="s">
        <v>1256</v>
      </c>
      <c r="D59" s="261"/>
      <c r="E59" s="151"/>
      <c r="F59" s="151"/>
      <c r="G59" s="151"/>
      <c r="H59" s="151"/>
      <c r="I59" s="151"/>
      <c r="J59" s="151"/>
      <c r="K59" s="150"/>
      <c r="L59" s="151"/>
      <c r="M59" s="156">
        <f>SUM(I46:I54)</f>
        <v>0</v>
      </c>
      <c r="N59" s="157"/>
      <c r="O59" s="157"/>
      <c r="P59" s="157"/>
      <c r="Q59" s="160"/>
      <c r="R59" s="160"/>
      <c r="S59" s="28"/>
      <c r="T59" s="28"/>
      <c r="U59" s="28"/>
      <c r="V59" s="28"/>
      <c r="W59" s="28"/>
      <c r="X59" s="28"/>
      <c r="Y59" s="28"/>
      <c r="Z59" s="28"/>
      <c r="AA59" s="28"/>
      <c r="AB59" s="28"/>
      <c r="AC59" s="28"/>
      <c r="AD59" s="28"/>
      <c r="AE59" s="28"/>
      <c r="AF59" s="28"/>
      <c r="AG59" s="28"/>
      <c r="AH59" s="28"/>
      <c r="AI59" s="28"/>
      <c r="AJ59" s="28"/>
      <c r="AK59" s="28"/>
    </row>
    <row r="60" spans="1:37" ht="81.95" customHeight="1" outlineLevel="1" x14ac:dyDescent="0.2">
      <c r="A60" s="161"/>
      <c r="B60" s="161"/>
      <c r="C60" s="22" t="s">
        <v>905</v>
      </c>
      <c r="D60" s="22" t="s">
        <v>906</v>
      </c>
      <c r="E60" s="22" t="s">
        <v>971</v>
      </c>
      <c r="F60" s="22" t="s">
        <v>970</v>
      </c>
      <c r="G60" s="262" t="s">
        <v>1299</v>
      </c>
      <c r="H60" s="263"/>
      <c r="I60" s="22" t="s">
        <v>969</v>
      </c>
      <c r="J60" s="22" t="s">
        <v>907</v>
      </c>
      <c r="K60" s="45" t="s">
        <v>972</v>
      </c>
      <c r="L60" s="45" t="s">
        <v>908</v>
      </c>
      <c r="M60" s="22" t="s">
        <v>630</v>
      </c>
      <c r="N60" s="22" t="s">
        <v>668</v>
      </c>
      <c r="O60" s="22" t="s">
        <v>669</v>
      </c>
      <c r="P60" s="22" t="s">
        <v>670</v>
      </c>
      <c r="Q60" s="161"/>
      <c r="R60" s="192" t="str">
        <f>'Val testo - PNA 2019'!$A$4</f>
        <v>Livello di interesse “esterno”(1.1)</v>
      </c>
      <c r="S60" s="192" t="str">
        <f>'Val testo - PNA 2019'!$A$12</f>
        <v>Grado di discrezionalità del decisore interno alla PA rispetto al processo (1.2)</v>
      </c>
      <c r="T60" s="192" t="str">
        <f>'Val testo - PNA 2019'!$A$20</f>
        <v>Manifestazione di eventi corruttivi o di maladministration in passato (1.3)</v>
      </c>
      <c r="U60" s="192" t="str">
        <f>'Val testo - PNA 2019'!$A$28</f>
        <v>Complessità/opacità del processo decisionale (1.4)</v>
      </c>
      <c r="V60" s="192" t="str">
        <f>'Val testo - PNA 2019'!$A$36</f>
        <v>Livello di collaborazione del responsabile del processo (1.5)</v>
      </c>
      <c r="W60" s="193" t="s">
        <v>1276</v>
      </c>
      <c r="X60" s="192" t="str">
        <f>'Val testo - PNA 2019'!$A$46</f>
        <v>Impatto organizzativo (2.1)</v>
      </c>
      <c r="Y60" s="192" t="str">
        <f>'Val testo - PNA 2019'!$A$54</f>
        <v>Impatto derivante dalla definizione dei ruoli/responsabilità (2.2)</v>
      </c>
      <c r="Z60" s="192" t="str">
        <f>'Val testo - PNA 2019'!$A$62</f>
        <v>Impatto economico (2.3)</v>
      </c>
      <c r="AA60" s="192" t="str">
        <f>'Val testo - PNA 2019'!$A$70</f>
        <v>Impatto reputazionale (2.4)</v>
      </c>
      <c r="AB60" s="192" t="str">
        <f>'Val testo - PNA 2019'!$A$78</f>
        <v>Impatto organizzativo, economico e sull'immagine (2.5)</v>
      </c>
      <c r="AC60" s="193" t="s">
        <v>1276</v>
      </c>
      <c r="AD60" s="194" t="s">
        <v>1277</v>
      </c>
      <c r="AE60" s="194" t="s">
        <v>1278</v>
      </c>
      <c r="AF60" s="174" t="s">
        <v>1382</v>
      </c>
      <c r="AG60" s="173" t="s">
        <v>1303</v>
      </c>
      <c r="AH60" s="22" t="s">
        <v>1293</v>
      </c>
      <c r="AI60" s="22" t="s">
        <v>1387</v>
      </c>
      <c r="AJ60" s="28"/>
      <c r="AK60" s="28"/>
    </row>
    <row r="61" spans="1:37" ht="57" customHeight="1" outlineLevel="1" x14ac:dyDescent="0.2">
      <c r="A61" s="161"/>
      <c r="B61" s="161"/>
      <c r="C61" s="219" t="s">
        <v>415</v>
      </c>
      <c r="D61" s="24" t="s">
        <v>30</v>
      </c>
      <c r="E61" s="24" t="s">
        <v>274</v>
      </c>
      <c r="F61" s="24" t="s">
        <v>656</v>
      </c>
      <c r="G61" s="152" t="str">
        <f>AG61</f>
        <v>Medio</v>
      </c>
      <c r="H61" s="109">
        <f>AH61</f>
        <v>7.2959999999999994</v>
      </c>
      <c r="I61" s="25" t="s">
        <v>892</v>
      </c>
      <c r="J61" s="31" t="s">
        <v>293</v>
      </c>
      <c r="K61" s="82" t="s">
        <v>1461</v>
      </c>
      <c r="L61" s="31" t="s">
        <v>35</v>
      </c>
      <c r="M61" s="24" t="s">
        <v>1462</v>
      </c>
      <c r="N61" s="220">
        <v>1</v>
      </c>
      <c r="O61" s="238" t="s">
        <v>1463</v>
      </c>
      <c r="P61" s="24" t="s">
        <v>1537</v>
      </c>
      <c r="Q61" s="161"/>
      <c r="R61" s="105">
        <v>4</v>
      </c>
      <c r="S61" s="106">
        <v>3</v>
      </c>
      <c r="T61" s="106">
        <v>1</v>
      </c>
      <c r="U61" s="106">
        <v>1</v>
      </c>
      <c r="V61" s="105">
        <v>3</v>
      </c>
      <c r="W61" s="107">
        <f>SUM(R61:V61)/5</f>
        <v>2.4</v>
      </c>
      <c r="X61" s="106">
        <v>4</v>
      </c>
      <c r="Y61" s="106">
        <v>5</v>
      </c>
      <c r="Z61" s="106">
        <v>4</v>
      </c>
      <c r="AA61" s="106">
        <v>3</v>
      </c>
      <c r="AB61" s="106">
        <v>3</v>
      </c>
      <c r="AC61" s="107">
        <f>SUM(X61:AB61)/5</f>
        <v>3.8</v>
      </c>
      <c r="AD61" s="108" t="str">
        <f>IF(AE61=0,"--",IF(AE61&lt;='[4]db fasce di rischio'!$B$4,'[4]db fasce di rischio'!$A$2,IF(AE61&lt;='[4]db fasce di rischio'!$D$4,'[4]db fasce di rischio'!$C$2,IF(AE61&lt;='[4]db fasce di rischio'!$F$4,'[4]db fasce di rischio'!$E$2,IF(AE61&lt;='[4]db fasce di rischio'!$H$4,'[4]db fasce di rischio'!$G$2,"")))))</f>
        <v>Medio-Alto</v>
      </c>
      <c r="AE61" s="109">
        <f t="shared" ref="AE61:AE75" si="17">W61*AC61</f>
        <v>9.1199999999999992</v>
      </c>
      <c r="AF61" s="106">
        <v>0.8</v>
      </c>
      <c r="AG61" s="108" t="str">
        <f>IF(AH61=0,"--",IF(AH61&lt;='db fasce di rischio'!$B$4,'db fasce di rischio'!$A$2,IF(AH61&lt;='db fasce di rischio'!$D$4,'db fasce di rischio'!$C$2,IF(AH61&lt;='db fasce di rischio'!$F$4,'db fasce di rischio'!$E$2,IF(AH61&lt;='db fasce di rischio'!$H$4,'db fasce di rischio'!$G$2,"")))))</f>
        <v>Medio</v>
      </c>
      <c r="AH61" s="109">
        <f t="shared" ref="AH61:AH75" si="18">AF61*AE61</f>
        <v>7.2959999999999994</v>
      </c>
      <c r="AI61" s="108" t="str">
        <f t="shared" ref="AI61:AI75" si="19">AG61</f>
        <v>Medio</v>
      </c>
      <c r="AJ61" s="28"/>
      <c r="AK61" s="28"/>
    </row>
    <row r="62" spans="1:37" ht="21" outlineLevel="1" x14ac:dyDescent="0.2">
      <c r="A62" s="161"/>
      <c r="B62" s="161"/>
      <c r="C62" s="24" t="s">
        <v>30</v>
      </c>
      <c r="D62" s="24" t="s">
        <v>30</v>
      </c>
      <c r="E62" s="24" t="s">
        <v>30</v>
      </c>
      <c r="F62" s="24" t="s">
        <v>30</v>
      </c>
      <c r="G62" s="152" t="str">
        <f t="shared" ref="G62:G75" si="20">AG62</f>
        <v>--</v>
      </c>
      <c r="H62" s="109">
        <f t="shared" ref="H62:H75" si="21">AH62</f>
        <v>0</v>
      </c>
      <c r="I62" s="25" t="s">
        <v>30</v>
      </c>
      <c r="J62" s="31" t="s">
        <v>30</v>
      </c>
      <c r="K62" s="82"/>
      <c r="L62" s="31"/>
      <c r="M62" s="24"/>
      <c r="N62" s="24"/>
      <c r="O62" s="24"/>
      <c r="P62" s="24"/>
      <c r="Q62" s="161"/>
      <c r="R62" s="105"/>
      <c r="S62" s="106"/>
      <c r="T62" s="106"/>
      <c r="U62" s="106"/>
      <c r="V62" s="105"/>
      <c r="W62" s="107">
        <f t="shared" ref="W62:W75" si="22">SUM(R62:V62)/5</f>
        <v>0</v>
      </c>
      <c r="X62" s="106"/>
      <c r="Y62" s="106"/>
      <c r="Z62" s="106"/>
      <c r="AA62" s="106"/>
      <c r="AB62" s="106"/>
      <c r="AC62" s="107">
        <f t="shared" ref="AC62:AC75" si="23">SUM(X62:AB62)/5</f>
        <v>0</v>
      </c>
      <c r="AD62" s="108" t="str">
        <f>IF(AE62=0,"--",IF(AE62&lt;='[4]db fasce di rischio'!$B$4,'[4]db fasce di rischio'!$A$2,IF(AE62&lt;='[4]db fasce di rischio'!$D$4,'[4]db fasce di rischio'!$C$2,IF(AE62&lt;='[4]db fasce di rischio'!$F$4,'[4]db fasce di rischio'!$E$2,IF(AE62&lt;='[4]db fasce di rischio'!$H$4,'[4]db fasce di rischio'!$G$2,"")))))</f>
        <v>--</v>
      </c>
      <c r="AE62" s="109">
        <f t="shared" si="17"/>
        <v>0</v>
      </c>
      <c r="AF62" s="106"/>
      <c r="AG62" s="108" t="str">
        <f>IF(AH62=0,"--",IF(AH62&lt;='db fasce di rischio'!$B$4,'db fasce di rischio'!$A$2,IF(AH62&lt;='db fasce di rischio'!$D$4,'db fasce di rischio'!$C$2,IF(AH62&lt;='db fasce di rischio'!$F$4,'db fasce di rischio'!$E$2,IF(AH62&lt;='db fasce di rischio'!$H$4,'db fasce di rischio'!$G$2,"")))))</f>
        <v>--</v>
      </c>
      <c r="AH62" s="109">
        <f t="shared" si="18"/>
        <v>0</v>
      </c>
      <c r="AI62" s="108" t="str">
        <f t="shared" si="19"/>
        <v>--</v>
      </c>
      <c r="AJ62" s="28"/>
      <c r="AK62" s="28"/>
    </row>
    <row r="63" spans="1:37" ht="21" outlineLevel="1" x14ac:dyDescent="0.2">
      <c r="A63" s="161"/>
      <c r="B63" s="161"/>
      <c r="C63" s="24" t="s">
        <v>30</v>
      </c>
      <c r="D63" s="24" t="s">
        <v>30</v>
      </c>
      <c r="E63" s="24" t="s">
        <v>30</v>
      </c>
      <c r="F63" s="24" t="s">
        <v>30</v>
      </c>
      <c r="G63" s="152" t="str">
        <f t="shared" si="20"/>
        <v>--</v>
      </c>
      <c r="H63" s="109">
        <f t="shared" si="21"/>
        <v>0</v>
      </c>
      <c r="I63" s="25" t="s">
        <v>30</v>
      </c>
      <c r="J63" s="31" t="s">
        <v>30</v>
      </c>
      <c r="K63" s="82"/>
      <c r="L63" s="31"/>
      <c r="M63" s="24"/>
      <c r="N63" s="24"/>
      <c r="O63" s="24"/>
      <c r="P63" s="24"/>
      <c r="Q63" s="161"/>
      <c r="R63" s="105"/>
      <c r="S63" s="106"/>
      <c r="T63" s="106"/>
      <c r="U63" s="106"/>
      <c r="V63" s="105"/>
      <c r="W63" s="107">
        <f t="shared" si="22"/>
        <v>0</v>
      </c>
      <c r="X63" s="106"/>
      <c r="Y63" s="106"/>
      <c r="Z63" s="106"/>
      <c r="AA63" s="106"/>
      <c r="AB63" s="106"/>
      <c r="AC63" s="107">
        <f t="shared" si="23"/>
        <v>0</v>
      </c>
      <c r="AD63" s="108" t="str">
        <f>IF(AE63=0,"--",IF(AE63&lt;='[4]db fasce di rischio'!$B$4,'[4]db fasce di rischio'!$A$2,IF(AE63&lt;='[4]db fasce di rischio'!$D$4,'[4]db fasce di rischio'!$C$2,IF(AE63&lt;='[4]db fasce di rischio'!$F$4,'[4]db fasce di rischio'!$E$2,IF(AE63&lt;='[4]db fasce di rischio'!$H$4,'[4]db fasce di rischio'!$G$2,"")))))</f>
        <v>--</v>
      </c>
      <c r="AE63" s="109">
        <f t="shared" si="17"/>
        <v>0</v>
      </c>
      <c r="AF63" s="106"/>
      <c r="AG63" s="108" t="str">
        <f>IF(AH63=0,"--",IF(AH63&lt;='db fasce di rischio'!$B$4,'db fasce di rischio'!$A$2,IF(AH63&lt;='db fasce di rischio'!$D$4,'db fasce di rischio'!$C$2,IF(AH63&lt;='db fasce di rischio'!$F$4,'db fasce di rischio'!$E$2,IF(AH63&lt;='db fasce di rischio'!$H$4,'db fasce di rischio'!$G$2,"")))))</f>
        <v>--</v>
      </c>
      <c r="AH63" s="109">
        <f t="shared" si="18"/>
        <v>0</v>
      </c>
      <c r="AI63" s="108" t="str">
        <f t="shared" si="19"/>
        <v>--</v>
      </c>
      <c r="AJ63" s="28"/>
      <c r="AK63" s="28"/>
    </row>
    <row r="64" spans="1:37" ht="21" outlineLevel="1" x14ac:dyDescent="0.2">
      <c r="A64" s="161"/>
      <c r="B64" s="161"/>
      <c r="C64" s="24" t="s">
        <v>30</v>
      </c>
      <c r="D64" s="24" t="s">
        <v>30</v>
      </c>
      <c r="E64" s="24" t="s">
        <v>30</v>
      </c>
      <c r="F64" s="24" t="s">
        <v>30</v>
      </c>
      <c r="G64" s="152" t="str">
        <f t="shared" si="20"/>
        <v>--</v>
      </c>
      <c r="H64" s="109">
        <f t="shared" si="21"/>
        <v>0</v>
      </c>
      <c r="I64" s="25" t="s">
        <v>30</v>
      </c>
      <c r="J64" s="31" t="s">
        <v>30</v>
      </c>
      <c r="K64" s="82"/>
      <c r="L64" s="31"/>
      <c r="M64" s="24"/>
      <c r="N64" s="24"/>
      <c r="O64" s="24"/>
      <c r="P64" s="24"/>
      <c r="Q64" s="161"/>
      <c r="R64" s="105"/>
      <c r="S64" s="106"/>
      <c r="T64" s="106"/>
      <c r="U64" s="106"/>
      <c r="V64" s="105"/>
      <c r="W64" s="107">
        <f t="shared" si="22"/>
        <v>0</v>
      </c>
      <c r="X64" s="106"/>
      <c r="Y64" s="106"/>
      <c r="Z64" s="106"/>
      <c r="AA64" s="106"/>
      <c r="AB64" s="106"/>
      <c r="AC64" s="107">
        <f t="shared" si="23"/>
        <v>0</v>
      </c>
      <c r="AD64" s="108" t="str">
        <f>IF(AE64=0,"--",IF(AE64&lt;='[4]db fasce di rischio'!$B$4,'[4]db fasce di rischio'!$A$2,IF(AE64&lt;='[4]db fasce di rischio'!$D$4,'[4]db fasce di rischio'!$C$2,IF(AE64&lt;='[4]db fasce di rischio'!$F$4,'[4]db fasce di rischio'!$E$2,IF(AE64&lt;='[4]db fasce di rischio'!$H$4,'[4]db fasce di rischio'!$G$2,"")))))</f>
        <v>--</v>
      </c>
      <c r="AE64" s="109">
        <f t="shared" si="17"/>
        <v>0</v>
      </c>
      <c r="AF64" s="106"/>
      <c r="AG64" s="108" t="str">
        <f>IF(AH64=0,"--",IF(AH64&lt;='db fasce di rischio'!$B$4,'db fasce di rischio'!$A$2,IF(AH64&lt;='db fasce di rischio'!$D$4,'db fasce di rischio'!$C$2,IF(AH64&lt;='db fasce di rischio'!$F$4,'db fasce di rischio'!$E$2,IF(AH64&lt;='db fasce di rischio'!$H$4,'db fasce di rischio'!$G$2,"")))))</f>
        <v>--</v>
      </c>
      <c r="AH64" s="109">
        <f t="shared" si="18"/>
        <v>0</v>
      </c>
      <c r="AI64" s="108" t="str">
        <f t="shared" si="19"/>
        <v>--</v>
      </c>
      <c r="AJ64" s="28"/>
      <c r="AK64" s="28"/>
    </row>
    <row r="65" spans="1:37" ht="21" outlineLevel="1" x14ac:dyDescent="0.2">
      <c r="A65" s="161"/>
      <c r="B65" s="161"/>
      <c r="C65" s="24" t="s">
        <v>30</v>
      </c>
      <c r="D65" s="24" t="s">
        <v>30</v>
      </c>
      <c r="E65" s="24" t="s">
        <v>30</v>
      </c>
      <c r="F65" s="24" t="s">
        <v>30</v>
      </c>
      <c r="G65" s="152" t="str">
        <f t="shared" si="20"/>
        <v>--</v>
      </c>
      <c r="H65" s="109">
        <f t="shared" si="21"/>
        <v>0</v>
      </c>
      <c r="I65" s="25" t="s">
        <v>30</v>
      </c>
      <c r="J65" s="31" t="s">
        <v>30</v>
      </c>
      <c r="K65" s="82"/>
      <c r="L65" s="31"/>
      <c r="M65" s="24"/>
      <c r="N65" s="24"/>
      <c r="O65" s="24"/>
      <c r="P65" s="24"/>
      <c r="Q65" s="161"/>
      <c r="R65" s="105"/>
      <c r="S65" s="106"/>
      <c r="T65" s="106"/>
      <c r="U65" s="106"/>
      <c r="V65" s="105"/>
      <c r="W65" s="107">
        <f t="shared" si="22"/>
        <v>0</v>
      </c>
      <c r="X65" s="106"/>
      <c r="Y65" s="106"/>
      <c r="Z65" s="106"/>
      <c r="AA65" s="106"/>
      <c r="AB65" s="106"/>
      <c r="AC65" s="107">
        <f t="shared" si="23"/>
        <v>0</v>
      </c>
      <c r="AD65" s="108" t="str">
        <f>IF(AE65=0,"--",IF(AE65&lt;='[4]db fasce di rischio'!$B$4,'[4]db fasce di rischio'!$A$2,IF(AE65&lt;='[4]db fasce di rischio'!$D$4,'[4]db fasce di rischio'!$C$2,IF(AE65&lt;='[4]db fasce di rischio'!$F$4,'[4]db fasce di rischio'!$E$2,IF(AE65&lt;='[4]db fasce di rischio'!$H$4,'[4]db fasce di rischio'!$G$2,"")))))</f>
        <v>--</v>
      </c>
      <c r="AE65" s="109">
        <f t="shared" si="17"/>
        <v>0</v>
      </c>
      <c r="AF65" s="106"/>
      <c r="AG65" s="108" t="str">
        <f>IF(AH65=0,"--",IF(AH65&lt;='db fasce di rischio'!$B$4,'db fasce di rischio'!$A$2,IF(AH65&lt;='db fasce di rischio'!$D$4,'db fasce di rischio'!$C$2,IF(AH65&lt;='db fasce di rischio'!$F$4,'db fasce di rischio'!$E$2,IF(AH65&lt;='db fasce di rischio'!$H$4,'db fasce di rischio'!$G$2,"")))))</f>
        <v>--</v>
      </c>
      <c r="AH65" s="109">
        <f t="shared" si="18"/>
        <v>0</v>
      </c>
      <c r="AI65" s="108" t="str">
        <f t="shared" si="19"/>
        <v>--</v>
      </c>
      <c r="AJ65" s="28"/>
      <c r="AK65" s="28"/>
    </row>
    <row r="66" spans="1:37" ht="21" outlineLevel="1" x14ac:dyDescent="0.2">
      <c r="A66" s="161"/>
      <c r="B66" s="161"/>
      <c r="C66" s="24" t="s">
        <v>30</v>
      </c>
      <c r="D66" s="24" t="s">
        <v>30</v>
      </c>
      <c r="E66" s="24" t="s">
        <v>30</v>
      </c>
      <c r="F66" s="24" t="s">
        <v>30</v>
      </c>
      <c r="G66" s="152" t="str">
        <f t="shared" si="20"/>
        <v>--</v>
      </c>
      <c r="H66" s="109">
        <f t="shared" si="21"/>
        <v>0</v>
      </c>
      <c r="I66" s="25" t="s">
        <v>30</v>
      </c>
      <c r="J66" s="31" t="s">
        <v>30</v>
      </c>
      <c r="K66" s="82"/>
      <c r="L66" s="31"/>
      <c r="M66" s="24"/>
      <c r="N66" s="24"/>
      <c r="O66" s="24"/>
      <c r="P66" s="24"/>
      <c r="Q66" s="161"/>
      <c r="R66" s="105"/>
      <c r="S66" s="106"/>
      <c r="T66" s="106"/>
      <c r="U66" s="106"/>
      <c r="V66" s="105"/>
      <c r="W66" s="107">
        <f t="shared" si="22"/>
        <v>0</v>
      </c>
      <c r="X66" s="106"/>
      <c r="Y66" s="106"/>
      <c r="Z66" s="106"/>
      <c r="AA66" s="106"/>
      <c r="AB66" s="106"/>
      <c r="AC66" s="107">
        <f t="shared" si="23"/>
        <v>0</v>
      </c>
      <c r="AD66" s="108" t="str">
        <f>IF(AE66=0,"--",IF(AE66&lt;='[4]db fasce di rischio'!$B$4,'[4]db fasce di rischio'!$A$2,IF(AE66&lt;='[4]db fasce di rischio'!$D$4,'[4]db fasce di rischio'!$C$2,IF(AE66&lt;='[4]db fasce di rischio'!$F$4,'[4]db fasce di rischio'!$E$2,IF(AE66&lt;='[4]db fasce di rischio'!$H$4,'[4]db fasce di rischio'!$G$2,"")))))</f>
        <v>--</v>
      </c>
      <c r="AE66" s="109">
        <f t="shared" si="17"/>
        <v>0</v>
      </c>
      <c r="AF66" s="106"/>
      <c r="AG66" s="108" t="str">
        <f>IF(AH66=0,"--",IF(AH66&lt;='db fasce di rischio'!$B$4,'db fasce di rischio'!$A$2,IF(AH66&lt;='db fasce di rischio'!$D$4,'db fasce di rischio'!$C$2,IF(AH66&lt;='db fasce di rischio'!$F$4,'db fasce di rischio'!$E$2,IF(AH66&lt;='db fasce di rischio'!$H$4,'db fasce di rischio'!$G$2,"")))))</f>
        <v>--</v>
      </c>
      <c r="AH66" s="109">
        <f t="shared" si="18"/>
        <v>0</v>
      </c>
      <c r="AI66" s="108" t="str">
        <f t="shared" si="19"/>
        <v>--</v>
      </c>
      <c r="AJ66" s="28"/>
      <c r="AK66" s="28"/>
    </row>
    <row r="67" spans="1:37" ht="21" outlineLevel="1" x14ac:dyDescent="0.2">
      <c r="A67" s="161"/>
      <c r="B67" s="161"/>
      <c r="C67" s="24" t="s">
        <v>30</v>
      </c>
      <c r="D67" s="24" t="s">
        <v>30</v>
      </c>
      <c r="E67" s="24" t="s">
        <v>30</v>
      </c>
      <c r="F67" s="24" t="s">
        <v>30</v>
      </c>
      <c r="G67" s="152" t="str">
        <f t="shared" si="20"/>
        <v>--</v>
      </c>
      <c r="H67" s="109">
        <f t="shared" si="21"/>
        <v>0</v>
      </c>
      <c r="I67" s="25" t="s">
        <v>30</v>
      </c>
      <c r="J67" s="31" t="s">
        <v>30</v>
      </c>
      <c r="K67" s="82"/>
      <c r="L67" s="31"/>
      <c r="M67" s="24"/>
      <c r="N67" s="24"/>
      <c r="O67" s="24"/>
      <c r="P67" s="24"/>
      <c r="Q67" s="161"/>
      <c r="R67" s="105"/>
      <c r="S67" s="106"/>
      <c r="T67" s="106"/>
      <c r="U67" s="106"/>
      <c r="V67" s="105"/>
      <c r="W67" s="107">
        <f t="shared" si="22"/>
        <v>0</v>
      </c>
      <c r="X67" s="106"/>
      <c r="Y67" s="106"/>
      <c r="Z67" s="106"/>
      <c r="AA67" s="106"/>
      <c r="AB67" s="106"/>
      <c r="AC67" s="107">
        <f t="shared" si="23"/>
        <v>0</v>
      </c>
      <c r="AD67" s="108" t="str">
        <f>IF(AE67=0,"--",IF(AE67&lt;='[4]db fasce di rischio'!$B$4,'[4]db fasce di rischio'!$A$2,IF(AE67&lt;='[4]db fasce di rischio'!$D$4,'[4]db fasce di rischio'!$C$2,IF(AE67&lt;='[4]db fasce di rischio'!$F$4,'[4]db fasce di rischio'!$E$2,IF(AE67&lt;='[4]db fasce di rischio'!$H$4,'[4]db fasce di rischio'!$G$2,"")))))</f>
        <v>--</v>
      </c>
      <c r="AE67" s="109">
        <f t="shared" si="17"/>
        <v>0</v>
      </c>
      <c r="AF67" s="106"/>
      <c r="AG67" s="108" t="str">
        <f>IF(AH67=0,"--",IF(AH67&lt;='db fasce di rischio'!$B$4,'db fasce di rischio'!$A$2,IF(AH67&lt;='db fasce di rischio'!$D$4,'db fasce di rischio'!$C$2,IF(AH67&lt;='db fasce di rischio'!$F$4,'db fasce di rischio'!$E$2,IF(AH67&lt;='db fasce di rischio'!$H$4,'db fasce di rischio'!$G$2,"")))))</f>
        <v>--</v>
      </c>
      <c r="AH67" s="109">
        <f t="shared" si="18"/>
        <v>0</v>
      </c>
      <c r="AI67" s="108" t="str">
        <f t="shared" si="19"/>
        <v>--</v>
      </c>
      <c r="AJ67" s="28"/>
      <c r="AK67" s="28"/>
    </row>
    <row r="68" spans="1:37" ht="21" outlineLevel="1" x14ac:dyDescent="0.2">
      <c r="A68" s="161"/>
      <c r="B68" s="161"/>
      <c r="C68" s="24" t="s">
        <v>30</v>
      </c>
      <c r="D68" s="24" t="s">
        <v>30</v>
      </c>
      <c r="E68" s="24" t="s">
        <v>30</v>
      </c>
      <c r="F68" s="24" t="s">
        <v>30</v>
      </c>
      <c r="G68" s="152" t="str">
        <f t="shared" si="20"/>
        <v>--</v>
      </c>
      <c r="H68" s="109">
        <f t="shared" si="21"/>
        <v>0</v>
      </c>
      <c r="I68" s="25" t="s">
        <v>30</v>
      </c>
      <c r="J68" s="31" t="s">
        <v>30</v>
      </c>
      <c r="K68" s="82"/>
      <c r="L68" s="31"/>
      <c r="M68" s="24"/>
      <c r="N68" s="24"/>
      <c r="O68" s="24"/>
      <c r="P68" s="24"/>
      <c r="Q68" s="161"/>
      <c r="R68" s="105"/>
      <c r="S68" s="106"/>
      <c r="T68" s="106"/>
      <c r="U68" s="106"/>
      <c r="V68" s="105"/>
      <c r="W68" s="107">
        <f t="shared" si="22"/>
        <v>0</v>
      </c>
      <c r="X68" s="106"/>
      <c r="Y68" s="106"/>
      <c r="Z68" s="106"/>
      <c r="AA68" s="106"/>
      <c r="AB68" s="106"/>
      <c r="AC68" s="107">
        <f t="shared" si="23"/>
        <v>0</v>
      </c>
      <c r="AD68" s="108" t="str">
        <f>IF(AE68=0,"--",IF(AE68&lt;='[4]db fasce di rischio'!$B$4,'[4]db fasce di rischio'!$A$2,IF(AE68&lt;='[4]db fasce di rischio'!$D$4,'[4]db fasce di rischio'!$C$2,IF(AE68&lt;='[4]db fasce di rischio'!$F$4,'[4]db fasce di rischio'!$E$2,IF(AE68&lt;='[4]db fasce di rischio'!$H$4,'[4]db fasce di rischio'!$G$2,"")))))</f>
        <v>--</v>
      </c>
      <c r="AE68" s="109">
        <f t="shared" si="17"/>
        <v>0</v>
      </c>
      <c r="AF68" s="106"/>
      <c r="AG68" s="108" t="str">
        <f>IF(AH68=0,"--",IF(AH68&lt;='db fasce di rischio'!$B$4,'db fasce di rischio'!$A$2,IF(AH68&lt;='db fasce di rischio'!$D$4,'db fasce di rischio'!$C$2,IF(AH68&lt;='db fasce di rischio'!$F$4,'db fasce di rischio'!$E$2,IF(AH68&lt;='db fasce di rischio'!$H$4,'db fasce di rischio'!$G$2,"")))))</f>
        <v>--</v>
      </c>
      <c r="AH68" s="109">
        <f t="shared" si="18"/>
        <v>0</v>
      </c>
      <c r="AI68" s="108" t="str">
        <f t="shared" si="19"/>
        <v>--</v>
      </c>
      <c r="AJ68" s="28"/>
      <c r="AK68" s="28"/>
    </row>
    <row r="69" spans="1:37" ht="21" outlineLevel="1" x14ac:dyDescent="0.2">
      <c r="A69" s="161"/>
      <c r="B69" s="161"/>
      <c r="C69" s="24" t="s">
        <v>30</v>
      </c>
      <c r="D69" s="24" t="s">
        <v>30</v>
      </c>
      <c r="E69" s="24" t="s">
        <v>30</v>
      </c>
      <c r="F69" s="24" t="s">
        <v>30</v>
      </c>
      <c r="G69" s="152" t="str">
        <f t="shared" si="20"/>
        <v>--</v>
      </c>
      <c r="H69" s="109">
        <f t="shared" si="21"/>
        <v>0</v>
      </c>
      <c r="I69" s="25" t="s">
        <v>30</v>
      </c>
      <c r="J69" s="31" t="s">
        <v>30</v>
      </c>
      <c r="K69" s="83"/>
      <c r="L69" s="31"/>
      <c r="M69" s="24"/>
      <c r="N69" s="24"/>
      <c r="O69" s="24"/>
      <c r="P69" s="24"/>
      <c r="Q69" s="161"/>
      <c r="R69" s="105"/>
      <c r="S69" s="106"/>
      <c r="T69" s="106"/>
      <c r="U69" s="106"/>
      <c r="V69" s="105"/>
      <c r="W69" s="107">
        <f t="shared" si="22"/>
        <v>0</v>
      </c>
      <c r="X69" s="106"/>
      <c r="Y69" s="106"/>
      <c r="Z69" s="106"/>
      <c r="AA69" s="106"/>
      <c r="AB69" s="106"/>
      <c r="AC69" s="107">
        <f t="shared" si="23"/>
        <v>0</v>
      </c>
      <c r="AD69" s="108" t="str">
        <f>IF(AE69=0,"--",IF(AE69&lt;='[4]db fasce di rischio'!$B$4,'[4]db fasce di rischio'!$A$2,IF(AE69&lt;='[4]db fasce di rischio'!$D$4,'[4]db fasce di rischio'!$C$2,IF(AE69&lt;='[4]db fasce di rischio'!$F$4,'[4]db fasce di rischio'!$E$2,IF(AE69&lt;='[4]db fasce di rischio'!$H$4,'[4]db fasce di rischio'!$G$2,"")))))</f>
        <v>--</v>
      </c>
      <c r="AE69" s="109">
        <f t="shared" si="17"/>
        <v>0</v>
      </c>
      <c r="AF69" s="106"/>
      <c r="AG69" s="108" t="str">
        <f>IF(AH69=0,"--",IF(AH69&lt;='db fasce di rischio'!$B$4,'db fasce di rischio'!$A$2,IF(AH69&lt;='db fasce di rischio'!$D$4,'db fasce di rischio'!$C$2,IF(AH69&lt;='db fasce di rischio'!$F$4,'db fasce di rischio'!$E$2,IF(AH69&lt;='db fasce di rischio'!$H$4,'db fasce di rischio'!$G$2,"")))))</f>
        <v>--</v>
      </c>
      <c r="AH69" s="109">
        <f t="shared" si="18"/>
        <v>0</v>
      </c>
      <c r="AI69" s="108" t="str">
        <f t="shared" si="19"/>
        <v>--</v>
      </c>
      <c r="AJ69" s="28"/>
      <c r="AK69" s="28"/>
    </row>
    <row r="70" spans="1:37" ht="21" outlineLevel="1" x14ac:dyDescent="0.2">
      <c r="A70" s="161"/>
      <c r="B70" s="161"/>
      <c r="C70" s="24" t="s">
        <v>30</v>
      </c>
      <c r="D70" s="24" t="s">
        <v>30</v>
      </c>
      <c r="E70" s="24" t="s">
        <v>30</v>
      </c>
      <c r="F70" s="24" t="s">
        <v>30</v>
      </c>
      <c r="G70" s="152" t="str">
        <f t="shared" si="20"/>
        <v>--</v>
      </c>
      <c r="H70" s="109">
        <f t="shared" si="21"/>
        <v>0</v>
      </c>
      <c r="I70" s="25" t="s">
        <v>30</v>
      </c>
      <c r="J70" s="31" t="s">
        <v>30</v>
      </c>
      <c r="K70" s="83"/>
      <c r="L70" s="31"/>
      <c r="M70" s="24"/>
      <c r="N70" s="24"/>
      <c r="O70" s="24"/>
      <c r="P70" s="24"/>
      <c r="Q70" s="161"/>
      <c r="R70" s="105"/>
      <c r="S70" s="106"/>
      <c r="T70" s="106"/>
      <c r="U70" s="106"/>
      <c r="V70" s="105"/>
      <c r="W70" s="107">
        <f t="shared" si="22"/>
        <v>0</v>
      </c>
      <c r="X70" s="106"/>
      <c r="Y70" s="106"/>
      <c r="Z70" s="106"/>
      <c r="AA70" s="106"/>
      <c r="AB70" s="106"/>
      <c r="AC70" s="107">
        <f t="shared" si="23"/>
        <v>0</v>
      </c>
      <c r="AD70" s="108" t="str">
        <f>IF(AE70=0,"--",IF(AE70&lt;='[4]db fasce di rischio'!$B$4,'[4]db fasce di rischio'!$A$2,IF(AE70&lt;='[4]db fasce di rischio'!$D$4,'[4]db fasce di rischio'!$C$2,IF(AE70&lt;='[4]db fasce di rischio'!$F$4,'[4]db fasce di rischio'!$E$2,IF(AE70&lt;='[4]db fasce di rischio'!$H$4,'[4]db fasce di rischio'!$G$2,"")))))</f>
        <v>--</v>
      </c>
      <c r="AE70" s="109">
        <f t="shared" si="17"/>
        <v>0</v>
      </c>
      <c r="AF70" s="106"/>
      <c r="AG70" s="108" t="str">
        <f>IF(AH70=0,"--",IF(AH70&lt;='db fasce di rischio'!$B$4,'db fasce di rischio'!$A$2,IF(AH70&lt;='db fasce di rischio'!$D$4,'db fasce di rischio'!$C$2,IF(AH70&lt;='db fasce di rischio'!$F$4,'db fasce di rischio'!$E$2,IF(AH70&lt;='db fasce di rischio'!$H$4,'db fasce di rischio'!$G$2,"")))))</f>
        <v>--</v>
      </c>
      <c r="AH70" s="109">
        <f t="shared" si="18"/>
        <v>0</v>
      </c>
      <c r="AI70" s="108" t="str">
        <f t="shared" si="19"/>
        <v>--</v>
      </c>
      <c r="AJ70" s="28"/>
      <c r="AK70" s="28"/>
    </row>
    <row r="71" spans="1:37" ht="21" outlineLevel="1" x14ac:dyDescent="0.2">
      <c r="A71" s="161"/>
      <c r="B71" s="161"/>
      <c r="C71" s="24" t="s">
        <v>30</v>
      </c>
      <c r="D71" s="24" t="s">
        <v>30</v>
      </c>
      <c r="E71" s="24" t="s">
        <v>30</v>
      </c>
      <c r="F71" s="24" t="s">
        <v>30</v>
      </c>
      <c r="G71" s="152" t="str">
        <f t="shared" si="20"/>
        <v>--</v>
      </c>
      <c r="H71" s="109">
        <f t="shared" si="21"/>
        <v>0</v>
      </c>
      <c r="I71" s="25" t="s">
        <v>30</v>
      </c>
      <c r="J71" s="31" t="s">
        <v>30</v>
      </c>
      <c r="K71" s="83"/>
      <c r="L71" s="31"/>
      <c r="M71" s="24"/>
      <c r="N71" s="24"/>
      <c r="O71" s="24"/>
      <c r="P71" s="24"/>
      <c r="Q71" s="161"/>
      <c r="R71" s="105"/>
      <c r="S71" s="106"/>
      <c r="T71" s="106"/>
      <c r="U71" s="106"/>
      <c r="V71" s="105"/>
      <c r="W71" s="107">
        <f t="shared" si="22"/>
        <v>0</v>
      </c>
      <c r="X71" s="106"/>
      <c r="Y71" s="106"/>
      <c r="Z71" s="106"/>
      <c r="AA71" s="106"/>
      <c r="AB71" s="106"/>
      <c r="AC71" s="107">
        <f t="shared" si="23"/>
        <v>0</v>
      </c>
      <c r="AD71" s="108" t="str">
        <f>IF(AE71=0,"--",IF(AE71&lt;='[4]db fasce di rischio'!$B$4,'[4]db fasce di rischio'!$A$2,IF(AE71&lt;='[4]db fasce di rischio'!$D$4,'[4]db fasce di rischio'!$C$2,IF(AE71&lt;='[4]db fasce di rischio'!$F$4,'[4]db fasce di rischio'!$E$2,IF(AE71&lt;='[4]db fasce di rischio'!$H$4,'[4]db fasce di rischio'!$G$2,"")))))</f>
        <v>--</v>
      </c>
      <c r="AE71" s="109">
        <f t="shared" si="17"/>
        <v>0</v>
      </c>
      <c r="AF71" s="106"/>
      <c r="AG71" s="108" t="str">
        <f>IF(AH71=0,"--",IF(AH71&lt;='db fasce di rischio'!$B$4,'db fasce di rischio'!$A$2,IF(AH71&lt;='db fasce di rischio'!$D$4,'db fasce di rischio'!$C$2,IF(AH71&lt;='db fasce di rischio'!$F$4,'db fasce di rischio'!$E$2,IF(AH71&lt;='db fasce di rischio'!$H$4,'db fasce di rischio'!$G$2,"")))))</f>
        <v>--</v>
      </c>
      <c r="AH71" s="109">
        <f t="shared" si="18"/>
        <v>0</v>
      </c>
      <c r="AI71" s="108" t="str">
        <f t="shared" si="19"/>
        <v>--</v>
      </c>
      <c r="AJ71" s="28"/>
      <c r="AK71" s="28"/>
    </row>
    <row r="72" spans="1:37" ht="21" outlineLevel="1" x14ac:dyDescent="0.2">
      <c r="A72" s="161"/>
      <c r="B72" s="161"/>
      <c r="C72" s="24" t="s">
        <v>30</v>
      </c>
      <c r="D72" s="24" t="s">
        <v>30</v>
      </c>
      <c r="E72" s="24" t="s">
        <v>30</v>
      </c>
      <c r="F72" s="24" t="s">
        <v>30</v>
      </c>
      <c r="G72" s="152" t="str">
        <f t="shared" si="20"/>
        <v>--</v>
      </c>
      <c r="H72" s="109">
        <f t="shared" si="21"/>
        <v>0</v>
      </c>
      <c r="I72" s="25" t="s">
        <v>30</v>
      </c>
      <c r="J72" s="31" t="s">
        <v>30</v>
      </c>
      <c r="K72" s="83"/>
      <c r="L72" s="31"/>
      <c r="M72" s="24"/>
      <c r="N72" s="24"/>
      <c r="O72" s="24"/>
      <c r="P72" s="24"/>
      <c r="Q72" s="161"/>
      <c r="R72" s="105"/>
      <c r="S72" s="106"/>
      <c r="T72" s="106"/>
      <c r="U72" s="106"/>
      <c r="V72" s="105"/>
      <c r="W72" s="107">
        <f t="shared" si="22"/>
        <v>0</v>
      </c>
      <c r="X72" s="106"/>
      <c r="Y72" s="106"/>
      <c r="Z72" s="106"/>
      <c r="AA72" s="106"/>
      <c r="AB72" s="106"/>
      <c r="AC72" s="107">
        <f t="shared" si="23"/>
        <v>0</v>
      </c>
      <c r="AD72" s="108" t="str">
        <f>IF(AE72=0,"--",IF(AE72&lt;='[4]db fasce di rischio'!$B$4,'[4]db fasce di rischio'!$A$2,IF(AE72&lt;='[4]db fasce di rischio'!$D$4,'[4]db fasce di rischio'!$C$2,IF(AE72&lt;='[4]db fasce di rischio'!$F$4,'[4]db fasce di rischio'!$E$2,IF(AE72&lt;='[4]db fasce di rischio'!$H$4,'[4]db fasce di rischio'!$G$2,"")))))</f>
        <v>--</v>
      </c>
      <c r="AE72" s="109">
        <f t="shared" si="17"/>
        <v>0</v>
      </c>
      <c r="AF72" s="106"/>
      <c r="AG72" s="108" t="str">
        <f>IF(AH72=0,"--",IF(AH72&lt;='db fasce di rischio'!$B$4,'db fasce di rischio'!$A$2,IF(AH72&lt;='db fasce di rischio'!$D$4,'db fasce di rischio'!$C$2,IF(AH72&lt;='db fasce di rischio'!$F$4,'db fasce di rischio'!$E$2,IF(AH72&lt;='db fasce di rischio'!$H$4,'db fasce di rischio'!$G$2,"")))))</f>
        <v>--</v>
      </c>
      <c r="AH72" s="109">
        <f t="shared" si="18"/>
        <v>0</v>
      </c>
      <c r="AI72" s="108" t="str">
        <f t="shared" si="19"/>
        <v>--</v>
      </c>
      <c r="AJ72" s="28"/>
      <c r="AK72" s="28"/>
    </row>
    <row r="73" spans="1:37" ht="21" outlineLevel="1" x14ac:dyDescent="0.2">
      <c r="A73" s="161"/>
      <c r="B73" s="161"/>
      <c r="C73" s="24" t="s">
        <v>30</v>
      </c>
      <c r="D73" s="24" t="s">
        <v>30</v>
      </c>
      <c r="E73" s="24" t="s">
        <v>30</v>
      </c>
      <c r="F73" s="24" t="s">
        <v>30</v>
      </c>
      <c r="G73" s="152" t="str">
        <f t="shared" si="20"/>
        <v>--</v>
      </c>
      <c r="H73" s="109">
        <f t="shared" si="21"/>
        <v>0</v>
      </c>
      <c r="I73" s="25" t="s">
        <v>30</v>
      </c>
      <c r="J73" s="31" t="s">
        <v>30</v>
      </c>
      <c r="K73" s="82"/>
      <c r="L73" s="31"/>
      <c r="M73" s="24"/>
      <c r="N73" s="24"/>
      <c r="O73" s="24"/>
      <c r="P73" s="24"/>
      <c r="Q73" s="161"/>
      <c r="R73" s="105"/>
      <c r="S73" s="106"/>
      <c r="T73" s="106"/>
      <c r="U73" s="106"/>
      <c r="V73" s="105"/>
      <c r="W73" s="107">
        <f t="shared" si="22"/>
        <v>0</v>
      </c>
      <c r="X73" s="106"/>
      <c r="Y73" s="106"/>
      <c r="Z73" s="106"/>
      <c r="AA73" s="106"/>
      <c r="AB73" s="106"/>
      <c r="AC73" s="107">
        <f t="shared" si="23"/>
        <v>0</v>
      </c>
      <c r="AD73" s="108" t="str">
        <f>IF(AE73=0,"--",IF(AE73&lt;='[4]db fasce di rischio'!$B$4,'[4]db fasce di rischio'!$A$2,IF(AE73&lt;='[4]db fasce di rischio'!$D$4,'[4]db fasce di rischio'!$C$2,IF(AE73&lt;='[4]db fasce di rischio'!$F$4,'[4]db fasce di rischio'!$E$2,IF(AE73&lt;='[4]db fasce di rischio'!$H$4,'[4]db fasce di rischio'!$G$2,"")))))</f>
        <v>--</v>
      </c>
      <c r="AE73" s="109">
        <f t="shared" si="17"/>
        <v>0</v>
      </c>
      <c r="AF73" s="106"/>
      <c r="AG73" s="108" t="str">
        <f>IF(AH73=0,"--",IF(AH73&lt;='db fasce di rischio'!$B$4,'db fasce di rischio'!$A$2,IF(AH73&lt;='db fasce di rischio'!$D$4,'db fasce di rischio'!$C$2,IF(AH73&lt;='db fasce di rischio'!$F$4,'db fasce di rischio'!$E$2,IF(AH73&lt;='db fasce di rischio'!$H$4,'db fasce di rischio'!$G$2,"")))))</f>
        <v>--</v>
      </c>
      <c r="AH73" s="109">
        <f t="shared" si="18"/>
        <v>0</v>
      </c>
      <c r="AI73" s="108" t="str">
        <f t="shared" si="19"/>
        <v>--</v>
      </c>
      <c r="AJ73" s="28"/>
      <c r="AK73" s="28"/>
    </row>
    <row r="74" spans="1:37" ht="21" outlineLevel="1" x14ac:dyDescent="0.2">
      <c r="A74" s="161"/>
      <c r="B74" s="161"/>
      <c r="C74" s="24" t="s">
        <v>30</v>
      </c>
      <c r="D74" s="24" t="s">
        <v>30</v>
      </c>
      <c r="E74" s="24" t="s">
        <v>30</v>
      </c>
      <c r="F74" s="24" t="s">
        <v>30</v>
      </c>
      <c r="G74" s="152" t="str">
        <f t="shared" si="20"/>
        <v>--</v>
      </c>
      <c r="H74" s="109">
        <f t="shared" si="21"/>
        <v>0</v>
      </c>
      <c r="I74" s="25" t="s">
        <v>30</v>
      </c>
      <c r="J74" s="31" t="s">
        <v>30</v>
      </c>
      <c r="K74" s="82"/>
      <c r="L74" s="31"/>
      <c r="M74" s="24"/>
      <c r="N74" s="24"/>
      <c r="O74" s="24"/>
      <c r="P74" s="26"/>
      <c r="Q74" s="161"/>
      <c r="R74" s="105"/>
      <c r="S74" s="106"/>
      <c r="T74" s="106"/>
      <c r="U74" s="106"/>
      <c r="V74" s="105"/>
      <c r="W74" s="107">
        <f t="shared" si="22"/>
        <v>0</v>
      </c>
      <c r="X74" s="106"/>
      <c r="Y74" s="106"/>
      <c r="Z74" s="106"/>
      <c r="AA74" s="106"/>
      <c r="AB74" s="106"/>
      <c r="AC74" s="107">
        <f t="shared" si="23"/>
        <v>0</v>
      </c>
      <c r="AD74" s="108" t="str">
        <f>IF(AE74=0,"--",IF(AE74&lt;='[4]db fasce di rischio'!$B$4,'[4]db fasce di rischio'!$A$2,IF(AE74&lt;='[4]db fasce di rischio'!$D$4,'[4]db fasce di rischio'!$C$2,IF(AE74&lt;='[4]db fasce di rischio'!$F$4,'[4]db fasce di rischio'!$E$2,IF(AE74&lt;='[4]db fasce di rischio'!$H$4,'[4]db fasce di rischio'!$G$2,"")))))</f>
        <v>--</v>
      </c>
      <c r="AE74" s="109">
        <f t="shared" si="17"/>
        <v>0</v>
      </c>
      <c r="AF74" s="106"/>
      <c r="AG74" s="108" t="str">
        <f>IF(AH74=0,"--",IF(AH74&lt;='db fasce di rischio'!$B$4,'db fasce di rischio'!$A$2,IF(AH74&lt;='db fasce di rischio'!$D$4,'db fasce di rischio'!$C$2,IF(AH74&lt;='db fasce di rischio'!$F$4,'db fasce di rischio'!$E$2,IF(AH74&lt;='db fasce di rischio'!$H$4,'db fasce di rischio'!$G$2,"")))))</f>
        <v>--</v>
      </c>
      <c r="AH74" s="109">
        <f t="shared" si="18"/>
        <v>0</v>
      </c>
      <c r="AI74" s="108" t="str">
        <f t="shared" si="19"/>
        <v>--</v>
      </c>
      <c r="AJ74" s="28"/>
      <c r="AK74" s="28"/>
    </row>
    <row r="75" spans="1:37" ht="21" outlineLevel="1" x14ac:dyDescent="0.2">
      <c r="A75" s="161"/>
      <c r="B75" s="161"/>
      <c r="C75" s="24" t="s">
        <v>30</v>
      </c>
      <c r="D75" s="24" t="s">
        <v>30</v>
      </c>
      <c r="E75" s="24" t="s">
        <v>30</v>
      </c>
      <c r="F75" s="24" t="s">
        <v>30</v>
      </c>
      <c r="G75" s="152" t="str">
        <f t="shared" si="20"/>
        <v>--</v>
      </c>
      <c r="H75" s="109">
        <f t="shared" si="21"/>
        <v>0</v>
      </c>
      <c r="I75" s="25" t="s">
        <v>30</v>
      </c>
      <c r="J75" s="31" t="s">
        <v>30</v>
      </c>
      <c r="K75" s="82"/>
      <c r="L75" s="31"/>
      <c r="M75" s="24"/>
      <c r="N75" s="24"/>
      <c r="O75" s="24"/>
      <c r="P75" s="27"/>
      <c r="Q75" s="161"/>
      <c r="R75" s="105"/>
      <c r="S75" s="106"/>
      <c r="T75" s="106"/>
      <c r="U75" s="106"/>
      <c r="V75" s="105"/>
      <c r="W75" s="107">
        <f t="shared" si="22"/>
        <v>0</v>
      </c>
      <c r="X75" s="106"/>
      <c r="Y75" s="106"/>
      <c r="Z75" s="106"/>
      <c r="AA75" s="106"/>
      <c r="AB75" s="106"/>
      <c r="AC75" s="107">
        <f t="shared" si="23"/>
        <v>0</v>
      </c>
      <c r="AD75" s="108" t="str">
        <f>IF(AE75=0,"--",IF(AE75&lt;='[4]db fasce di rischio'!$B$4,'[4]db fasce di rischio'!$A$2,IF(AE75&lt;='[4]db fasce di rischio'!$D$4,'[4]db fasce di rischio'!$C$2,IF(AE75&lt;='[4]db fasce di rischio'!$F$4,'[4]db fasce di rischio'!$E$2,IF(AE75&lt;='[4]db fasce di rischio'!$H$4,'[4]db fasce di rischio'!$G$2,"")))))</f>
        <v>--</v>
      </c>
      <c r="AE75" s="109">
        <f t="shared" si="17"/>
        <v>0</v>
      </c>
      <c r="AF75" s="106"/>
      <c r="AG75" s="108" t="str">
        <f>IF(AH75=0,"--",IF(AH75&lt;='db fasce di rischio'!$B$4,'db fasce di rischio'!$A$2,IF(AH75&lt;='db fasce di rischio'!$D$4,'db fasce di rischio'!$C$2,IF(AH75&lt;='db fasce di rischio'!$F$4,'db fasce di rischio'!$E$2,IF(AH75&lt;='db fasce di rischio'!$H$4,'db fasce di rischio'!$G$2,"")))))</f>
        <v>--</v>
      </c>
      <c r="AH75" s="109">
        <f t="shared" si="18"/>
        <v>0</v>
      </c>
      <c r="AI75" s="108" t="str">
        <f t="shared" si="19"/>
        <v>--</v>
      </c>
      <c r="AJ75" s="28"/>
      <c r="AK75" s="28"/>
    </row>
    <row r="76" spans="1:37" ht="21" x14ac:dyDescent="0.2">
      <c r="A76" s="160"/>
      <c r="B76" s="160"/>
      <c r="C76" s="87"/>
      <c r="D76" s="87"/>
      <c r="E76" s="87"/>
      <c r="F76" s="87"/>
      <c r="G76" s="87"/>
      <c r="H76" s="87"/>
      <c r="I76" s="87"/>
      <c r="J76" s="87"/>
      <c r="K76" s="168"/>
      <c r="L76" s="87"/>
      <c r="M76" s="87"/>
      <c r="N76" s="87"/>
      <c r="O76" s="87"/>
      <c r="P76" s="87"/>
      <c r="Q76" s="160"/>
      <c r="R76" s="28"/>
      <c r="S76" s="28"/>
      <c r="T76" s="28"/>
      <c r="U76" s="28"/>
      <c r="V76" s="28"/>
      <c r="W76" s="28"/>
      <c r="X76" s="28"/>
      <c r="Y76" s="28"/>
      <c r="Z76" s="28"/>
      <c r="AA76" s="28"/>
      <c r="AB76" s="28"/>
      <c r="AC76" s="28"/>
      <c r="AD76" s="28"/>
      <c r="AE76" s="28"/>
      <c r="AF76" s="28"/>
      <c r="AG76" s="28"/>
      <c r="AH76" s="28"/>
      <c r="AI76" s="28"/>
      <c r="AJ76" s="28"/>
      <c r="AK76" s="28"/>
    </row>
    <row r="77" spans="1:37" ht="90.6" customHeight="1" x14ac:dyDescent="0.2">
      <c r="A77" s="29"/>
      <c r="B77" s="29"/>
      <c r="C77" s="30" t="s">
        <v>665</v>
      </c>
      <c r="D77" s="30"/>
      <c r="E77" s="28"/>
      <c r="F77" s="28"/>
      <c r="G77" s="28"/>
      <c r="H77" s="28"/>
      <c r="I77" s="28"/>
      <c r="J77" s="28"/>
      <c r="K77" s="80"/>
      <c r="L77" s="28"/>
      <c r="M77" s="28"/>
      <c r="N77" s="28"/>
      <c r="O77" s="79" t="s">
        <v>6</v>
      </c>
      <c r="P77" s="79" t="s">
        <v>666</v>
      </c>
      <c r="Q77" s="28"/>
      <c r="R77" s="192" t="str">
        <f>'Val testo - PNA 2019'!$A$4</f>
        <v>Livello di interesse “esterno”(1.1)</v>
      </c>
      <c r="S77" s="192" t="str">
        <f>'Val testo - PNA 2019'!$A$12</f>
        <v>Grado di discrezionalità del decisore interno alla PA rispetto al processo (1.2)</v>
      </c>
      <c r="T77" s="192" t="str">
        <f>'Val testo - PNA 2019'!$A$20</f>
        <v>Manifestazione di eventi corruttivi o di maladministration in passato (1.3)</v>
      </c>
      <c r="U77" s="192" t="str">
        <f>'Val testo - PNA 2019'!$A$28</f>
        <v>Complessità/opacità del processo decisionale (1.4)</v>
      </c>
      <c r="V77" s="192" t="str">
        <f>'Val testo - PNA 2019'!$A$36</f>
        <v>Livello di collaborazione del responsabile del processo (1.5)</v>
      </c>
      <c r="W77" s="193" t="s">
        <v>1276</v>
      </c>
      <c r="X77" s="192" t="str">
        <f>'Val testo - PNA 2019'!$A$46</f>
        <v>Impatto organizzativo (2.1)</v>
      </c>
      <c r="Y77" s="192" t="str">
        <f>'Val testo - PNA 2019'!$A$54</f>
        <v>Impatto derivante dalla definizione dei ruoli/responsabilità (2.2)</v>
      </c>
      <c r="Z77" s="192" t="str">
        <f>'Val testo - PNA 2019'!$A$62</f>
        <v>Impatto economico (2.3)</v>
      </c>
      <c r="AA77" s="192" t="str">
        <f>'Val testo - PNA 2019'!$A$70</f>
        <v>Impatto reputazionale (2.4)</v>
      </c>
      <c r="AB77" s="192" t="str">
        <f>'Val testo - PNA 2019'!$A$78</f>
        <v>Impatto organizzativo, economico e sull'immagine (2.5)</v>
      </c>
      <c r="AC77" s="193" t="s">
        <v>1276</v>
      </c>
      <c r="AD77" s="194" t="s">
        <v>1277</v>
      </c>
      <c r="AE77" s="194" t="s">
        <v>1278</v>
      </c>
      <c r="AF77" s="174" t="s">
        <v>1382</v>
      </c>
      <c r="AG77" s="173" t="s">
        <v>1303</v>
      </c>
      <c r="AH77" s="173" t="s">
        <v>1304</v>
      </c>
      <c r="AI77" s="175" t="s">
        <v>1387</v>
      </c>
      <c r="AJ77" s="28"/>
      <c r="AK77" s="28"/>
    </row>
    <row r="78" spans="1:37" ht="30.6" customHeight="1" x14ac:dyDescent="0.2">
      <c r="A78" s="160"/>
      <c r="B78" s="160">
        <v>4</v>
      </c>
      <c r="C78" s="265" t="s">
        <v>1257</v>
      </c>
      <c r="D78" s="266"/>
      <c r="E78" s="267"/>
      <c r="F78" s="270" t="s">
        <v>392</v>
      </c>
      <c r="G78" s="270"/>
      <c r="H78" s="270"/>
      <c r="I78" s="270"/>
      <c r="J78" s="45" t="s">
        <v>11</v>
      </c>
      <c r="K78" s="271" t="s">
        <v>1488</v>
      </c>
      <c r="L78" s="271"/>
      <c r="M78" s="37"/>
      <c r="N78" s="153" t="s">
        <v>667</v>
      </c>
      <c r="O78" s="154" t="str">
        <f>IF(P78=0,"--",IF(P78&lt;='db fasce di rischio'!$B$4,'db fasce di rischio'!$A$2,IF(P78&lt;='db fasce di rischio'!$D$4,'db fasce di rischio'!$C$2,IF(P78&lt;='db fasce di rischio'!$F$4,'db fasce di rischio'!$E$2,IF(P78&lt;='db fasce di rischio'!$H$4,'db fasce di rischio'!$G$2,"")))))</f>
        <v>Basso</v>
      </c>
      <c r="P78" s="155">
        <f>IF(AH78=0,MAX(AH78:AH96),AH78)</f>
        <v>3.5839999999999996</v>
      </c>
      <c r="Q78" s="160"/>
      <c r="R78" s="105">
        <v>5</v>
      </c>
      <c r="S78" s="106">
        <v>2</v>
      </c>
      <c r="T78" s="106">
        <v>1</v>
      </c>
      <c r="U78" s="106">
        <v>3</v>
      </c>
      <c r="V78" s="105">
        <v>3</v>
      </c>
      <c r="W78" s="107">
        <f>SUM(R78:V78)/5</f>
        <v>2.8</v>
      </c>
      <c r="X78" s="106">
        <v>2</v>
      </c>
      <c r="Y78" s="106">
        <v>4</v>
      </c>
      <c r="Z78" s="106">
        <v>4</v>
      </c>
      <c r="AA78" s="106">
        <v>3</v>
      </c>
      <c r="AB78" s="106">
        <v>3</v>
      </c>
      <c r="AC78" s="107">
        <f>SUM(X78:AB78)/5</f>
        <v>3.2</v>
      </c>
      <c r="AD78" s="108" t="str">
        <f>IF(AE78=0,"--",IF(AE78&lt;='[4]db fasce di rischio'!$B$4,'[4]db fasce di rischio'!$A$2,IF(AE78&lt;='[4]db fasce di rischio'!$D$4,'[4]db fasce di rischio'!$C$2,IF(AE78&lt;='[4]db fasce di rischio'!$F$4,'[4]db fasce di rischio'!$E$2,IF(AE78&lt;='[4]db fasce di rischio'!$H$4,'[4]db fasce di rischio'!$G$2,"")))))</f>
        <v>Medio</v>
      </c>
      <c r="AE78" s="109">
        <f>W78*AC78</f>
        <v>8.9599999999999991</v>
      </c>
      <c r="AF78" s="106">
        <v>0.4</v>
      </c>
      <c r="AG78" s="108" t="str">
        <f>IF(AH78=0,"--",IF(AH78&lt;='db fasce di rischio'!$B$4,'db fasce di rischio'!$A$2,IF(AH78&lt;='db fasce di rischio'!$D$4,'db fasce di rischio'!$C$2,IF(AH78&lt;='db fasce di rischio'!$F$4,'db fasce di rischio'!$E$2,IF(AH78&lt;='db fasce di rischio'!$H$4,'db fasce di rischio'!$G$2,"")))))</f>
        <v>Basso</v>
      </c>
      <c r="AH78" s="109">
        <f>IF(MAX(AH82:AH96)&gt;(AF78*AE78),MAX(AH82:AH96),AF78*AE78)</f>
        <v>3.5839999999999996</v>
      </c>
      <c r="AI78" s="108" t="str">
        <f>AG78</f>
        <v>Basso</v>
      </c>
      <c r="AJ78" s="28"/>
      <c r="AK78" s="28"/>
    </row>
    <row r="79" spans="1:37" ht="59.45" customHeight="1" x14ac:dyDescent="0.2">
      <c r="A79" s="160"/>
      <c r="B79" s="160"/>
      <c r="C79" s="268"/>
      <c r="D79" s="269"/>
      <c r="E79" s="269"/>
      <c r="F79" s="164"/>
      <c r="G79" s="164"/>
      <c r="H79" s="164"/>
      <c r="I79" s="164"/>
      <c r="J79" s="164"/>
      <c r="K79" s="164"/>
      <c r="L79" s="164"/>
      <c r="M79" s="165"/>
      <c r="N79" s="272" t="s">
        <v>1539</v>
      </c>
      <c r="O79" s="272"/>
      <c r="P79" s="272"/>
      <c r="Q79" s="160"/>
      <c r="R79" s="160"/>
      <c r="S79" s="28"/>
      <c r="T79" s="28"/>
      <c r="U79" s="28"/>
      <c r="V79" s="28"/>
      <c r="W79" s="28"/>
      <c r="X79" s="28"/>
      <c r="Y79" s="28"/>
      <c r="Z79" s="28"/>
      <c r="AA79" s="28"/>
      <c r="AB79" s="28"/>
      <c r="AC79" s="28"/>
      <c r="AD79" s="28"/>
      <c r="AE79" s="28"/>
      <c r="AF79" s="28"/>
      <c r="AG79" s="28"/>
      <c r="AH79" s="28"/>
      <c r="AI79" s="28"/>
      <c r="AJ79" s="28"/>
      <c r="AK79" s="28"/>
    </row>
    <row r="80" spans="1:37" ht="31.5" customHeight="1" outlineLevel="1" x14ac:dyDescent="0.2">
      <c r="A80" s="160"/>
      <c r="B80" s="160"/>
      <c r="C80" s="260" t="s">
        <v>1256</v>
      </c>
      <c r="D80" s="261"/>
      <c r="E80" s="151"/>
      <c r="F80" s="151"/>
      <c r="G80" s="151"/>
      <c r="H80" s="151"/>
      <c r="I80" s="151"/>
      <c r="J80" s="151"/>
      <c r="K80" s="150"/>
      <c r="L80" s="151"/>
      <c r="M80" s="156">
        <f>SUM(I67:I75)</f>
        <v>0</v>
      </c>
      <c r="N80" s="157"/>
      <c r="O80" s="157"/>
      <c r="P80" s="157"/>
      <c r="Q80" s="160"/>
      <c r="R80" s="160"/>
      <c r="S80" s="28"/>
      <c r="T80" s="28"/>
      <c r="U80" s="28"/>
      <c r="V80" s="28"/>
      <c r="W80" s="28"/>
      <c r="X80" s="28"/>
      <c r="Y80" s="28"/>
      <c r="Z80" s="28"/>
      <c r="AA80" s="28"/>
      <c r="AB80" s="28"/>
      <c r="AC80" s="28"/>
      <c r="AD80" s="28"/>
      <c r="AE80" s="28"/>
      <c r="AF80" s="28"/>
      <c r="AG80" s="28"/>
      <c r="AH80" s="28"/>
      <c r="AI80" s="28"/>
      <c r="AJ80" s="28"/>
      <c r="AK80" s="28"/>
    </row>
    <row r="81" spans="1:37" ht="81.95" customHeight="1" outlineLevel="1" x14ac:dyDescent="0.2">
      <c r="A81" s="161"/>
      <c r="B81" s="161"/>
      <c r="C81" s="22" t="s">
        <v>905</v>
      </c>
      <c r="D81" s="22" t="s">
        <v>906</v>
      </c>
      <c r="E81" s="22" t="s">
        <v>971</v>
      </c>
      <c r="F81" s="22" t="s">
        <v>970</v>
      </c>
      <c r="G81" s="262" t="s">
        <v>1299</v>
      </c>
      <c r="H81" s="263"/>
      <c r="I81" s="22" t="s">
        <v>969</v>
      </c>
      <c r="J81" s="22" t="s">
        <v>907</v>
      </c>
      <c r="K81" s="45" t="s">
        <v>972</v>
      </c>
      <c r="L81" s="45" t="s">
        <v>908</v>
      </c>
      <c r="M81" s="22" t="s">
        <v>630</v>
      </c>
      <c r="N81" s="22" t="s">
        <v>668</v>
      </c>
      <c r="O81" s="22" t="s">
        <v>669</v>
      </c>
      <c r="P81" s="22" t="s">
        <v>670</v>
      </c>
      <c r="Q81" s="161"/>
      <c r="R81" s="192" t="str">
        <f>'Val testo - PNA 2019'!$A$4</f>
        <v>Livello di interesse “esterno”(1.1)</v>
      </c>
      <c r="S81" s="192" t="str">
        <f>'Val testo - PNA 2019'!$A$12</f>
        <v>Grado di discrezionalità del decisore interno alla PA rispetto al processo (1.2)</v>
      </c>
      <c r="T81" s="192" t="str">
        <f>'Val testo - PNA 2019'!$A$20</f>
        <v>Manifestazione di eventi corruttivi o di maladministration in passato (1.3)</v>
      </c>
      <c r="U81" s="192" t="str">
        <f>'Val testo - PNA 2019'!$A$28</f>
        <v>Complessità/opacità del processo decisionale (1.4)</v>
      </c>
      <c r="V81" s="192" t="str">
        <f>'Val testo - PNA 2019'!$A$36</f>
        <v>Livello di collaborazione del responsabile del processo (1.5)</v>
      </c>
      <c r="W81" s="193" t="s">
        <v>1276</v>
      </c>
      <c r="X81" s="192" t="str">
        <f>'Val testo - PNA 2019'!$A$46</f>
        <v>Impatto organizzativo (2.1)</v>
      </c>
      <c r="Y81" s="192" t="str">
        <f>'Val testo - PNA 2019'!$A$54</f>
        <v>Impatto derivante dalla definizione dei ruoli/responsabilità (2.2)</v>
      </c>
      <c r="Z81" s="192" t="str">
        <f>'Val testo - PNA 2019'!$A$62</f>
        <v>Impatto economico (2.3)</v>
      </c>
      <c r="AA81" s="192" t="str">
        <f>'Val testo - PNA 2019'!$A$70</f>
        <v>Impatto reputazionale (2.4)</v>
      </c>
      <c r="AB81" s="192" t="str">
        <f>'Val testo - PNA 2019'!$A$78</f>
        <v>Impatto organizzativo, economico e sull'immagine (2.5)</v>
      </c>
      <c r="AC81" s="193" t="s">
        <v>1276</v>
      </c>
      <c r="AD81" s="194" t="s">
        <v>1277</v>
      </c>
      <c r="AE81" s="194" t="s">
        <v>1278</v>
      </c>
      <c r="AF81" s="174" t="s">
        <v>1382</v>
      </c>
      <c r="AG81" s="173" t="s">
        <v>1303</v>
      </c>
      <c r="AH81" s="22" t="s">
        <v>1293</v>
      </c>
      <c r="AI81" s="22" t="s">
        <v>1387</v>
      </c>
      <c r="AJ81" s="28"/>
      <c r="AK81" s="28"/>
    </row>
    <row r="82" spans="1:37" ht="28.5" customHeight="1" outlineLevel="1" x14ac:dyDescent="0.2">
      <c r="A82" s="161"/>
      <c r="B82" s="161"/>
      <c r="C82" s="219" t="s">
        <v>392</v>
      </c>
      <c r="D82" s="24" t="s">
        <v>30</v>
      </c>
      <c r="E82" s="24" t="s">
        <v>266</v>
      </c>
      <c r="F82" s="24" t="s">
        <v>655</v>
      </c>
      <c r="G82" s="152" t="str">
        <f>AG82</f>
        <v>--</v>
      </c>
      <c r="H82" s="109">
        <f>AH82</f>
        <v>0</v>
      </c>
      <c r="I82" s="25" t="s">
        <v>893</v>
      </c>
      <c r="J82" s="31" t="s">
        <v>289</v>
      </c>
      <c r="K82" s="82" t="s">
        <v>1461</v>
      </c>
      <c r="L82" s="31" t="s">
        <v>35</v>
      </c>
      <c r="M82" s="24" t="s">
        <v>1462</v>
      </c>
      <c r="N82" s="220">
        <v>1</v>
      </c>
      <c r="O82" s="238" t="s">
        <v>1463</v>
      </c>
      <c r="P82" s="24" t="s">
        <v>1465</v>
      </c>
      <c r="Q82" s="161"/>
      <c r="R82" s="105"/>
      <c r="S82" s="106"/>
      <c r="T82" s="106"/>
      <c r="U82" s="106"/>
      <c r="V82" s="105"/>
      <c r="W82" s="107">
        <f>SUM(R82:V82)/5</f>
        <v>0</v>
      </c>
      <c r="X82" s="106"/>
      <c r="Y82" s="106"/>
      <c r="Z82" s="106"/>
      <c r="AA82" s="106"/>
      <c r="AB82" s="106"/>
      <c r="AC82" s="107">
        <f>SUM(X82:AB82)/5</f>
        <v>0</v>
      </c>
      <c r="AD82" s="108" t="str">
        <f>IF(AE82=0,"--",IF(AE82&lt;='[4]db fasce di rischio'!$B$4,'[4]db fasce di rischio'!$A$2,IF(AE82&lt;='[4]db fasce di rischio'!$D$4,'[4]db fasce di rischio'!$C$2,IF(AE82&lt;='[4]db fasce di rischio'!$F$4,'[4]db fasce di rischio'!$E$2,IF(AE82&lt;='[4]db fasce di rischio'!$H$4,'[4]db fasce di rischio'!$G$2,"")))))</f>
        <v>--</v>
      </c>
      <c r="AE82" s="109">
        <f t="shared" ref="AE82:AE96" si="24">W82*AC82</f>
        <v>0</v>
      </c>
      <c r="AF82" s="106"/>
      <c r="AG82" s="108" t="str">
        <f>IF(AH82=0,"--",IF(AH82&lt;='db fasce di rischio'!$B$4,'db fasce di rischio'!$A$2,IF(AH82&lt;='db fasce di rischio'!$D$4,'db fasce di rischio'!$C$2,IF(AH82&lt;='db fasce di rischio'!$F$4,'db fasce di rischio'!$E$2,IF(AH82&lt;='db fasce di rischio'!$H$4,'db fasce di rischio'!$G$2,"")))))</f>
        <v>--</v>
      </c>
      <c r="AH82" s="109">
        <f t="shared" ref="AH82:AH96" si="25">AF82*AE82</f>
        <v>0</v>
      </c>
      <c r="AI82" s="108" t="str">
        <f t="shared" ref="AI82:AI96" si="26">AG82</f>
        <v>--</v>
      </c>
      <c r="AJ82" s="28"/>
      <c r="AK82" s="28"/>
    </row>
    <row r="83" spans="1:37" ht="76.5" outlineLevel="1" x14ac:dyDescent="0.2">
      <c r="A83" s="161"/>
      <c r="B83" s="161"/>
      <c r="C83" s="24" t="s">
        <v>30</v>
      </c>
      <c r="D83" s="24" t="s">
        <v>30</v>
      </c>
      <c r="E83" s="24"/>
      <c r="F83" s="24"/>
      <c r="G83" s="152"/>
      <c r="H83" s="109"/>
      <c r="I83" s="25"/>
      <c r="J83" s="31" t="s">
        <v>296</v>
      </c>
      <c r="K83" s="82" t="s">
        <v>1490</v>
      </c>
      <c r="L83" s="31" t="s">
        <v>35</v>
      </c>
      <c r="M83" s="24" t="s">
        <v>1462</v>
      </c>
      <c r="N83" s="220">
        <v>1</v>
      </c>
      <c r="O83" s="238" t="s">
        <v>1463</v>
      </c>
      <c r="P83" s="24" t="s">
        <v>1465</v>
      </c>
      <c r="Q83" s="161"/>
      <c r="R83" s="105"/>
      <c r="S83" s="106"/>
      <c r="T83" s="106"/>
      <c r="U83" s="106"/>
      <c r="V83" s="105"/>
      <c r="W83" s="107">
        <f t="shared" ref="W83:W96" si="27">SUM(R83:V83)/5</f>
        <v>0</v>
      </c>
      <c r="X83" s="106"/>
      <c r="Y83" s="106"/>
      <c r="Z83" s="106"/>
      <c r="AA83" s="106"/>
      <c r="AB83" s="106"/>
      <c r="AC83" s="107">
        <f t="shared" ref="AC83:AC96" si="28">SUM(X83:AB83)/5</f>
        <v>0</v>
      </c>
      <c r="AD83" s="108" t="str">
        <f>IF(AE83=0,"--",IF(AE83&lt;='[4]db fasce di rischio'!$B$4,'[4]db fasce di rischio'!$A$2,IF(AE83&lt;='[4]db fasce di rischio'!$D$4,'[4]db fasce di rischio'!$C$2,IF(AE83&lt;='[4]db fasce di rischio'!$F$4,'[4]db fasce di rischio'!$E$2,IF(AE83&lt;='[4]db fasce di rischio'!$H$4,'[4]db fasce di rischio'!$G$2,"")))))</f>
        <v>--</v>
      </c>
      <c r="AE83" s="109">
        <f t="shared" si="24"/>
        <v>0</v>
      </c>
      <c r="AF83" s="106"/>
      <c r="AG83" s="108" t="str">
        <f>IF(AH83=0,"--",IF(AH83&lt;='db fasce di rischio'!$B$4,'db fasce di rischio'!$A$2,IF(AH83&lt;='db fasce di rischio'!$D$4,'db fasce di rischio'!$C$2,IF(AH83&lt;='db fasce di rischio'!$F$4,'db fasce di rischio'!$E$2,IF(AH83&lt;='db fasce di rischio'!$H$4,'db fasce di rischio'!$G$2,"")))))</f>
        <v>--</v>
      </c>
      <c r="AH83" s="109">
        <f t="shared" si="25"/>
        <v>0</v>
      </c>
      <c r="AI83" s="108" t="str">
        <f t="shared" si="26"/>
        <v>--</v>
      </c>
      <c r="AJ83" s="28"/>
      <c r="AK83" s="28"/>
    </row>
    <row r="84" spans="1:37" ht="38.25" outlineLevel="1" x14ac:dyDescent="0.2">
      <c r="A84" s="161"/>
      <c r="B84" s="161"/>
      <c r="C84" s="24" t="s">
        <v>30</v>
      </c>
      <c r="D84" s="24" t="s">
        <v>30</v>
      </c>
      <c r="E84" s="24" t="s">
        <v>267</v>
      </c>
      <c r="F84" s="24" t="s">
        <v>658</v>
      </c>
      <c r="G84" s="152" t="str">
        <f t="shared" ref="G84:G86" si="29">AG84</f>
        <v>--</v>
      </c>
      <c r="H84" s="109">
        <f t="shared" ref="H84:H86" si="30">AH84</f>
        <v>0</v>
      </c>
      <c r="I84" s="25" t="s">
        <v>892</v>
      </c>
      <c r="J84" s="31" t="s">
        <v>303</v>
      </c>
      <c r="K84" s="82" t="s">
        <v>1461</v>
      </c>
      <c r="L84" s="31" t="s">
        <v>37</v>
      </c>
      <c r="M84" s="24" t="s">
        <v>1462</v>
      </c>
      <c r="N84" s="220">
        <v>1</v>
      </c>
      <c r="O84" s="238" t="s">
        <v>1463</v>
      </c>
      <c r="P84" s="24" t="s">
        <v>1465</v>
      </c>
      <c r="Q84" s="161"/>
      <c r="R84" s="105"/>
      <c r="S84" s="106"/>
      <c r="T84" s="106"/>
      <c r="U84" s="106"/>
      <c r="V84" s="105"/>
      <c r="W84" s="107">
        <f t="shared" si="27"/>
        <v>0</v>
      </c>
      <c r="X84" s="106"/>
      <c r="Y84" s="106"/>
      <c r="Z84" s="106"/>
      <c r="AA84" s="106"/>
      <c r="AB84" s="106"/>
      <c r="AC84" s="107">
        <f t="shared" si="28"/>
        <v>0</v>
      </c>
      <c r="AD84" s="108" t="str">
        <f>IF(AE84=0,"--",IF(AE84&lt;='[4]db fasce di rischio'!$B$4,'[4]db fasce di rischio'!$A$2,IF(AE84&lt;='[4]db fasce di rischio'!$D$4,'[4]db fasce di rischio'!$C$2,IF(AE84&lt;='[4]db fasce di rischio'!$F$4,'[4]db fasce di rischio'!$E$2,IF(AE84&lt;='[4]db fasce di rischio'!$H$4,'[4]db fasce di rischio'!$G$2,"")))))</f>
        <v>--</v>
      </c>
      <c r="AE84" s="109">
        <f t="shared" si="24"/>
        <v>0</v>
      </c>
      <c r="AF84" s="106"/>
      <c r="AG84" s="108" t="str">
        <f>IF(AH84=0,"--",IF(AH84&lt;='db fasce di rischio'!$B$4,'db fasce di rischio'!$A$2,IF(AH84&lt;='db fasce di rischio'!$D$4,'db fasce di rischio'!$C$2,IF(AH84&lt;='db fasce di rischio'!$F$4,'db fasce di rischio'!$E$2,IF(AH84&lt;='db fasce di rischio'!$H$4,'db fasce di rischio'!$G$2,"")))))</f>
        <v>--</v>
      </c>
      <c r="AH84" s="109">
        <f t="shared" si="25"/>
        <v>0</v>
      </c>
      <c r="AI84" s="108" t="str">
        <f t="shared" si="26"/>
        <v>--</v>
      </c>
      <c r="AJ84" s="28"/>
      <c r="AK84" s="28"/>
    </row>
    <row r="85" spans="1:37" ht="25.5" outlineLevel="1" x14ac:dyDescent="0.2">
      <c r="A85" s="161"/>
      <c r="B85" s="161"/>
      <c r="C85" s="24" t="s">
        <v>30</v>
      </c>
      <c r="D85" s="24" t="s">
        <v>30</v>
      </c>
      <c r="E85" s="24" t="s">
        <v>269</v>
      </c>
      <c r="F85" s="24" t="s">
        <v>657</v>
      </c>
      <c r="G85" s="152" t="str">
        <f t="shared" si="29"/>
        <v>--</v>
      </c>
      <c r="H85" s="109">
        <f t="shared" si="30"/>
        <v>0</v>
      </c>
      <c r="I85" s="25" t="s">
        <v>893</v>
      </c>
      <c r="J85" s="31" t="s">
        <v>289</v>
      </c>
      <c r="K85" s="82" t="s">
        <v>1461</v>
      </c>
      <c r="L85" s="31" t="s">
        <v>35</v>
      </c>
      <c r="M85" s="24" t="s">
        <v>1462</v>
      </c>
      <c r="N85" s="220">
        <v>1</v>
      </c>
      <c r="O85" s="238" t="s">
        <v>1463</v>
      </c>
      <c r="P85" s="24" t="s">
        <v>1465</v>
      </c>
      <c r="Q85" s="161"/>
      <c r="R85" s="105"/>
      <c r="S85" s="106"/>
      <c r="T85" s="106"/>
      <c r="U85" s="106"/>
      <c r="V85" s="105"/>
      <c r="W85" s="107">
        <f t="shared" si="27"/>
        <v>0</v>
      </c>
      <c r="X85" s="106"/>
      <c r="Y85" s="106"/>
      <c r="Z85" s="106"/>
      <c r="AA85" s="106"/>
      <c r="AB85" s="106"/>
      <c r="AC85" s="107">
        <f t="shared" si="28"/>
        <v>0</v>
      </c>
      <c r="AD85" s="108" t="str">
        <f>IF(AE85=0,"--",IF(AE85&lt;='[4]db fasce di rischio'!$B$4,'[4]db fasce di rischio'!$A$2,IF(AE85&lt;='[4]db fasce di rischio'!$D$4,'[4]db fasce di rischio'!$C$2,IF(AE85&lt;='[4]db fasce di rischio'!$F$4,'[4]db fasce di rischio'!$E$2,IF(AE85&lt;='[4]db fasce di rischio'!$H$4,'[4]db fasce di rischio'!$G$2,"")))))</f>
        <v>--</v>
      </c>
      <c r="AE85" s="109">
        <f t="shared" si="24"/>
        <v>0</v>
      </c>
      <c r="AF85" s="106"/>
      <c r="AG85" s="108" t="str">
        <f>IF(AH85=0,"--",IF(AH85&lt;='db fasce di rischio'!$B$4,'db fasce di rischio'!$A$2,IF(AH85&lt;='db fasce di rischio'!$D$4,'db fasce di rischio'!$C$2,IF(AH85&lt;='db fasce di rischio'!$F$4,'db fasce di rischio'!$E$2,IF(AH85&lt;='db fasce di rischio'!$H$4,'db fasce di rischio'!$G$2,"")))))</f>
        <v>--</v>
      </c>
      <c r="AH85" s="109">
        <f t="shared" si="25"/>
        <v>0</v>
      </c>
      <c r="AI85" s="108" t="str">
        <f t="shared" si="26"/>
        <v>--</v>
      </c>
      <c r="AJ85" s="28"/>
      <c r="AK85" s="28"/>
    </row>
    <row r="86" spans="1:37" ht="38.25" outlineLevel="1" x14ac:dyDescent="0.2">
      <c r="A86" s="161"/>
      <c r="B86" s="161"/>
      <c r="C86" s="24" t="s">
        <v>30</v>
      </c>
      <c r="D86" s="24" t="s">
        <v>30</v>
      </c>
      <c r="E86" s="24" t="s">
        <v>275</v>
      </c>
      <c r="F86" s="24" t="s">
        <v>658</v>
      </c>
      <c r="G86" s="152" t="str">
        <f t="shared" si="29"/>
        <v>--</v>
      </c>
      <c r="H86" s="109">
        <f t="shared" si="30"/>
        <v>0</v>
      </c>
      <c r="I86" s="25" t="s">
        <v>892</v>
      </c>
      <c r="J86" s="31" t="s">
        <v>308</v>
      </c>
      <c r="K86" s="82" t="s">
        <v>1461</v>
      </c>
      <c r="L86" s="31" t="s">
        <v>35</v>
      </c>
      <c r="M86" s="24" t="s">
        <v>1462</v>
      </c>
      <c r="N86" s="220">
        <v>1</v>
      </c>
      <c r="O86" s="238" t="s">
        <v>1463</v>
      </c>
      <c r="P86" s="24" t="s">
        <v>1465</v>
      </c>
      <c r="Q86" s="161"/>
      <c r="R86" s="105"/>
      <c r="S86" s="106"/>
      <c r="T86" s="106"/>
      <c r="U86" s="106"/>
      <c r="V86" s="105"/>
      <c r="W86" s="107">
        <f t="shared" si="27"/>
        <v>0</v>
      </c>
      <c r="X86" s="106"/>
      <c r="Y86" s="106"/>
      <c r="Z86" s="106"/>
      <c r="AA86" s="106"/>
      <c r="AB86" s="106"/>
      <c r="AC86" s="107">
        <f t="shared" si="28"/>
        <v>0</v>
      </c>
      <c r="AD86" s="108" t="str">
        <f>IF(AE86=0,"--",IF(AE86&lt;='[4]db fasce di rischio'!$B$4,'[4]db fasce di rischio'!$A$2,IF(AE86&lt;='[4]db fasce di rischio'!$D$4,'[4]db fasce di rischio'!$C$2,IF(AE86&lt;='[4]db fasce di rischio'!$F$4,'[4]db fasce di rischio'!$E$2,IF(AE86&lt;='[4]db fasce di rischio'!$H$4,'[4]db fasce di rischio'!$G$2,"")))))</f>
        <v>--</v>
      </c>
      <c r="AE86" s="109">
        <f t="shared" si="24"/>
        <v>0</v>
      </c>
      <c r="AF86" s="106"/>
      <c r="AG86" s="108" t="str">
        <f>IF(AH86=0,"--",IF(AH86&lt;='db fasce di rischio'!$B$4,'db fasce di rischio'!$A$2,IF(AH86&lt;='db fasce di rischio'!$D$4,'db fasce di rischio'!$C$2,IF(AH86&lt;='db fasce di rischio'!$F$4,'db fasce di rischio'!$E$2,IF(AH86&lt;='db fasce di rischio'!$H$4,'db fasce di rischio'!$G$2,"")))))</f>
        <v>--</v>
      </c>
      <c r="AH86" s="109">
        <f t="shared" si="25"/>
        <v>0</v>
      </c>
      <c r="AI86" s="108" t="str">
        <f t="shared" si="26"/>
        <v>--</v>
      </c>
      <c r="AJ86" s="28"/>
      <c r="AK86" s="28"/>
    </row>
    <row r="87" spans="1:37" ht="25.5" outlineLevel="1" x14ac:dyDescent="0.2">
      <c r="A87" s="161"/>
      <c r="B87" s="161"/>
      <c r="C87" s="24" t="s">
        <v>30</v>
      </c>
      <c r="D87" s="24" t="s">
        <v>30</v>
      </c>
      <c r="E87" s="24" t="s">
        <v>30</v>
      </c>
      <c r="F87" s="24" t="s">
        <v>30</v>
      </c>
      <c r="G87" s="152" t="str">
        <f t="shared" ref="G87:G96" si="31">AG87</f>
        <v>--</v>
      </c>
      <c r="H87" s="109">
        <f t="shared" ref="H87:H96" si="32">AH87</f>
        <v>0</v>
      </c>
      <c r="I87" s="25" t="s">
        <v>30</v>
      </c>
      <c r="J87" s="31" t="s">
        <v>817</v>
      </c>
      <c r="K87" s="82" t="s">
        <v>1461</v>
      </c>
      <c r="L87" s="31" t="s">
        <v>36</v>
      </c>
      <c r="M87" s="24" t="s">
        <v>1462</v>
      </c>
      <c r="N87" s="220">
        <v>1</v>
      </c>
      <c r="O87" s="238" t="s">
        <v>1463</v>
      </c>
      <c r="P87" s="24" t="s">
        <v>1465</v>
      </c>
      <c r="Q87" s="161"/>
      <c r="R87" s="105"/>
      <c r="S87" s="106"/>
      <c r="T87" s="106"/>
      <c r="U87" s="106"/>
      <c r="V87" s="105"/>
      <c r="W87" s="107">
        <f t="shared" si="27"/>
        <v>0</v>
      </c>
      <c r="X87" s="106"/>
      <c r="Y87" s="106"/>
      <c r="Z87" s="106"/>
      <c r="AA87" s="106"/>
      <c r="AB87" s="106"/>
      <c r="AC87" s="107">
        <f t="shared" si="28"/>
        <v>0</v>
      </c>
      <c r="AD87" s="108" t="str">
        <f>IF(AE87=0,"--",IF(AE87&lt;='[4]db fasce di rischio'!$B$4,'[4]db fasce di rischio'!$A$2,IF(AE87&lt;='[4]db fasce di rischio'!$D$4,'[4]db fasce di rischio'!$C$2,IF(AE87&lt;='[4]db fasce di rischio'!$F$4,'[4]db fasce di rischio'!$E$2,IF(AE87&lt;='[4]db fasce di rischio'!$H$4,'[4]db fasce di rischio'!$G$2,"")))))</f>
        <v>--</v>
      </c>
      <c r="AE87" s="109">
        <f t="shared" si="24"/>
        <v>0</v>
      </c>
      <c r="AF87" s="106"/>
      <c r="AG87" s="108" t="str">
        <f>IF(AH87=0,"--",IF(AH87&lt;='db fasce di rischio'!$B$4,'db fasce di rischio'!$A$2,IF(AH87&lt;='db fasce di rischio'!$D$4,'db fasce di rischio'!$C$2,IF(AH87&lt;='db fasce di rischio'!$F$4,'db fasce di rischio'!$E$2,IF(AH87&lt;='db fasce di rischio'!$H$4,'db fasce di rischio'!$G$2,"")))))</f>
        <v>--</v>
      </c>
      <c r="AH87" s="109">
        <f t="shared" si="25"/>
        <v>0</v>
      </c>
      <c r="AI87" s="108" t="str">
        <f t="shared" si="26"/>
        <v>--</v>
      </c>
      <c r="AJ87" s="28"/>
      <c r="AK87" s="28"/>
    </row>
    <row r="88" spans="1:37" ht="21" outlineLevel="1" x14ac:dyDescent="0.2">
      <c r="A88" s="161"/>
      <c r="B88" s="161"/>
      <c r="C88" s="24" t="s">
        <v>30</v>
      </c>
      <c r="D88" s="24" t="s">
        <v>30</v>
      </c>
      <c r="E88" s="24" t="s">
        <v>30</v>
      </c>
      <c r="F88" s="24" t="s">
        <v>30</v>
      </c>
      <c r="G88" s="152" t="str">
        <f t="shared" si="31"/>
        <v>--</v>
      </c>
      <c r="H88" s="109">
        <f t="shared" si="32"/>
        <v>0</v>
      </c>
      <c r="I88" s="25" t="s">
        <v>30</v>
      </c>
      <c r="J88" s="31" t="s">
        <v>30</v>
      </c>
      <c r="K88" s="82"/>
      <c r="L88" s="31"/>
      <c r="M88" s="24"/>
      <c r="N88" s="24"/>
      <c r="O88" s="24"/>
      <c r="P88" s="24"/>
      <c r="Q88" s="161"/>
      <c r="R88" s="105"/>
      <c r="S88" s="106"/>
      <c r="T88" s="106"/>
      <c r="U88" s="106"/>
      <c r="V88" s="105"/>
      <c r="W88" s="107">
        <f t="shared" si="27"/>
        <v>0</v>
      </c>
      <c r="X88" s="106"/>
      <c r="Y88" s="106"/>
      <c r="Z88" s="106"/>
      <c r="AA88" s="106"/>
      <c r="AB88" s="106"/>
      <c r="AC88" s="107">
        <f t="shared" si="28"/>
        <v>0</v>
      </c>
      <c r="AD88" s="108" t="str">
        <f>IF(AE88=0,"--",IF(AE88&lt;='[4]db fasce di rischio'!$B$4,'[4]db fasce di rischio'!$A$2,IF(AE88&lt;='[4]db fasce di rischio'!$D$4,'[4]db fasce di rischio'!$C$2,IF(AE88&lt;='[4]db fasce di rischio'!$F$4,'[4]db fasce di rischio'!$E$2,IF(AE88&lt;='[4]db fasce di rischio'!$H$4,'[4]db fasce di rischio'!$G$2,"")))))</f>
        <v>--</v>
      </c>
      <c r="AE88" s="109">
        <f t="shared" si="24"/>
        <v>0</v>
      </c>
      <c r="AF88" s="106"/>
      <c r="AG88" s="108" t="str">
        <f>IF(AH88=0,"--",IF(AH88&lt;='db fasce di rischio'!$B$4,'db fasce di rischio'!$A$2,IF(AH88&lt;='db fasce di rischio'!$D$4,'db fasce di rischio'!$C$2,IF(AH88&lt;='db fasce di rischio'!$F$4,'db fasce di rischio'!$E$2,IF(AH88&lt;='db fasce di rischio'!$H$4,'db fasce di rischio'!$G$2,"")))))</f>
        <v>--</v>
      </c>
      <c r="AH88" s="109">
        <f t="shared" si="25"/>
        <v>0</v>
      </c>
      <c r="AI88" s="108" t="str">
        <f t="shared" si="26"/>
        <v>--</v>
      </c>
      <c r="AJ88" s="28"/>
      <c r="AK88" s="28"/>
    </row>
    <row r="89" spans="1:37" ht="21" outlineLevel="1" x14ac:dyDescent="0.2">
      <c r="A89" s="161"/>
      <c r="B89" s="161"/>
      <c r="C89" s="24" t="s">
        <v>30</v>
      </c>
      <c r="D89" s="24" t="s">
        <v>30</v>
      </c>
      <c r="E89" s="24" t="s">
        <v>30</v>
      </c>
      <c r="F89" s="24" t="s">
        <v>30</v>
      </c>
      <c r="G89" s="152" t="str">
        <f t="shared" si="31"/>
        <v>--</v>
      </c>
      <c r="H89" s="109">
        <f t="shared" si="32"/>
        <v>0</v>
      </c>
      <c r="I89" s="25" t="s">
        <v>30</v>
      </c>
      <c r="J89" s="31" t="s">
        <v>30</v>
      </c>
      <c r="K89" s="82"/>
      <c r="L89" s="31"/>
      <c r="M89" s="24"/>
      <c r="N89" s="24"/>
      <c r="O89" s="24"/>
      <c r="P89" s="24"/>
      <c r="Q89" s="161"/>
      <c r="R89" s="105"/>
      <c r="S89" s="106"/>
      <c r="T89" s="106"/>
      <c r="U89" s="106"/>
      <c r="V89" s="105"/>
      <c r="W89" s="107">
        <f t="shared" si="27"/>
        <v>0</v>
      </c>
      <c r="X89" s="106"/>
      <c r="Y89" s="106"/>
      <c r="Z89" s="106"/>
      <c r="AA89" s="106"/>
      <c r="AB89" s="106"/>
      <c r="AC89" s="107">
        <f t="shared" si="28"/>
        <v>0</v>
      </c>
      <c r="AD89" s="108" t="str">
        <f>IF(AE89=0,"--",IF(AE89&lt;='[4]db fasce di rischio'!$B$4,'[4]db fasce di rischio'!$A$2,IF(AE89&lt;='[4]db fasce di rischio'!$D$4,'[4]db fasce di rischio'!$C$2,IF(AE89&lt;='[4]db fasce di rischio'!$F$4,'[4]db fasce di rischio'!$E$2,IF(AE89&lt;='[4]db fasce di rischio'!$H$4,'[4]db fasce di rischio'!$G$2,"")))))</f>
        <v>--</v>
      </c>
      <c r="AE89" s="109">
        <f t="shared" si="24"/>
        <v>0</v>
      </c>
      <c r="AF89" s="106"/>
      <c r="AG89" s="108" t="str">
        <f>IF(AH89=0,"--",IF(AH89&lt;='db fasce di rischio'!$B$4,'db fasce di rischio'!$A$2,IF(AH89&lt;='db fasce di rischio'!$D$4,'db fasce di rischio'!$C$2,IF(AH89&lt;='db fasce di rischio'!$F$4,'db fasce di rischio'!$E$2,IF(AH89&lt;='db fasce di rischio'!$H$4,'db fasce di rischio'!$G$2,"")))))</f>
        <v>--</v>
      </c>
      <c r="AH89" s="109">
        <f t="shared" si="25"/>
        <v>0</v>
      </c>
      <c r="AI89" s="108" t="str">
        <f t="shared" si="26"/>
        <v>--</v>
      </c>
      <c r="AJ89" s="28"/>
      <c r="AK89" s="28"/>
    </row>
    <row r="90" spans="1:37" ht="21" outlineLevel="1" x14ac:dyDescent="0.2">
      <c r="A90" s="161"/>
      <c r="B90" s="161"/>
      <c r="C90" s="24" t="s">
        <v>30</v>
      </c>
      <c r="D90" s="24" t="s">
        <v>30</v>
      </c>
      <c r="E90" s="24" t="s">
        <v>30</v>
      </c>
      <c r="F90" s="24" t="s">
        <v>30</v>
      </c>
      <c r="G90" s="152" t="str">
        <f t="shared" si="31"/>
        <v>--</v>
      </c>
      <c r="H90" s="109">
        <f t="shared" si="32"/>
        <v>0</v>
      </c>
      <c r="I90" s="25" t="s">
        <v>30</v>
      </c>
      <c r="J90" s="31" t="s">
        <v>30</v>
      </c>
      <c r="K90" s="83"/>
      <c r="L90" s="31"/>
      <c r="M90" s="24"/>
      <c r="N90" s="24"/>
      <c r="O90" s="24"/>
      <c r="P90" s="24"/>
      <c r="Q90" s="161"/>
      <c r="R90" s="105"/>
      <c r="S90" s="106"/>
      <c r="T90" s="106"/>
      <c r="U90" s="106"/>
      <c r="V90" s="105"/>
      <c r="W90" s="107">
        <f t="shared" si="27"/>
        <v>0</v>
      </c>
      <c r="X90" s="106"/>
      <c r="Y90" s="106"/>
      <c r="Z90" s="106"/>
      <c r="AA90" s="106"/>
      <c r="AB90" s="106"/>
      <c r="AC90" s="107">
        <f t="shared" si="28"/>
        <v>0</v>
      </c>
      <c r="AD90" s="108" t="str">
        <f>IF(AE90=0,"--",IF(AE90&lt;='[4]db fasce di rischio'!$B$4,'[4]db fasce di rischio'!$A$2,IF(AE90&lt;='[4]db fasce di rischio'!$D$4,'[4]db fasce di rischio'!$C$2,IF(AE90&lt;='[4]db fasce di rischio'!$F$4,'[4]db fasce di rischio'!$E$2,IF(AE90&lt;='[4]db fasce di rischio'!$H$4,'[4]db fasce di rischio'!$G$2,"")))))</f>
        <v>--</v>
      </c>
      <c r="AE90" s="109">
        <f t="shared" si="24"/>
        <v>0</v>
      </c>
      <c r="AF90" s="106"/>
      <c r="AG90" s="108" t="str">
        <f>IF(AH90=0,"--",IF(AH90&lt;='db fasce di rischio'!$B$4,'db fasce di rischio'!$A$2,IF(AH90&lt;='db fasce di rischio'!$D$4,'db fasce di rischio'!$C$2,IF(AH90&lt;='db fasce di rischio'!$F$4,'db fasce di rischio'!$E$2,IF(AH90&lt;='db fasce di rischio'!$H$4,'db fasce di rischio'!$G$2,"")))))</f>
        <v>--</v>
      </c>
      <c r="AH90" s="109">
        <f t="shared" si="25"/>
        <v>0</v>
      </c>
      <c r="AI90" s="108" t="str">
        <f t="shared" si="26"/>
        <v>--</v>
      </c>
      <c r="AJ90" s="28"/>
      <c r="AK90" s="28"/>
    </row>
    <row r="91" spans="1:37" ht="21" outlineLevel="1" x14ac:dyDescent="0.2">
      <c r="A91" s="161"/>
      <c r="B91" s="161"/>
      <c r="C91" s="24" t="s">
        <v>30</v>
      </c>
      <c r="D91" s="24" t="s">
        <v>30</v>
      </c>
      <c r="E91" s="24" t="s">
        <v>30</v>
      </c>
      <c r="F91" s="24" t="s">
        <v>30</v>
      </c>
      <c r="G91" s="152" t="str">
        <f t="shared" si="31"/>
        <v>--</v>
      </c>
      <c r="H91" s="109">
        <f t="shared" si="32"/>
        <v>0</v>
      </c>
      <c r="I91" s="25" t="s">
        <v>30</v>
      </c>
      <c r="J91" s="31" t="s">
        <v>30</v>
      </c>
      <c r="K91" s="83"/>
      <c r="L91" s="31"/>
      <c r="M91" s="24"/>
      <c r="N91" s="24"/>
      <c r="O91" s="24"/>
      <c r="P91" s="24"/>
      <c r="Q91" s="161"/>
      <c r="R91" s="105"/>
      <c r="S91" s="106"/>
      <c r="T91" s="106"/>
      <c r="U91" s="106"/>
      <c r="V91" s="105"/>
      <c r="W91" s="107">
        <f t="shared" si="27"/>
        <v>0</v>
      </c>
      <c r="X91" s="106"/>
      <c r="Y91" s="106"/>
      <c r="Z91" s="106"/>
      <c r="AA91" s="106"/>
      <c r="AB91" s="106"/>
      <c r="AC91" s="107">
        <f t="shared" si="28"/>
        <v>0</v>
      </c>
      <c r="AD91" s="108" t="str">
        <f>IF(AE91=0,"--",IF(AE91&lt;='[4]db fasce di rischio'!$B$4,'[4]db fasce di rischio'!$A$2,IF(AE91&lt;='[4]db fasce di rischio'!$D$4,'[4]db fasce di rischio'!$C$2,IF(AE91&lt;='[4]db fasce di rischio'!$F$4,'[4]db fasce di rischio'!$E$2,IF(AE91&lt;='[4]db fasce di rischio'!$H$4,'[4]db fasce di rischio'!$G$2,"")))))</f>
        <v>--</v>
      </c>
      <c r="AE91" s="109">
        <f t="shared" si="24"/>
        <v>0</v>
      </c>
      <c r="AF91" s="106"/>
      <c r="AG91" s="108" t="str">
        <f>IF(AH91=0,"--",IF(AH91&lt;='db fasce di rischio'!$B$4,'db fasce di rischio'!$A$2,IF(AH91&lt;='db fasce di rischio'!$D$4,'db fasce di rischio'!$C$2,IF(AH91&lt;='db fasce di rischio'!$F$4,'db fasce di rischio'!$E$2,IF(AH91&lt;='db fasce di rischio'!$H$4,'db fasce di rischio'!$G$2,"")))))</f>
        <v>--</v>
      </c>
      <c r="AH91" s="109">
        <f t="shared" si="25"/>
        <v>0</v>
      </c>
      <c r="AI91" s="108" t="str">
        <f t="shared" si="26"/>
        <v>--</v>
      </c>
      <c r="AJ91" s="28"/>
      <c r="AK91" s="28"/>
    </row>
    <row r="92" spans="1:37" ht="21" outlineLevel="1" x14ac:dyDescent="0.2">
      <c r="A92" s="161"/>
      <c r="B92" s="161"/>
      <c r="C92" s="24" t="s">
        <v>30</v>
      </c>
      <c r="D92" s="24" t="s">
        <v>30</v>
      </c>
      <c r="E92" s="24" t="s">
        <v>30</v>
      </c>
      <c r="F92" s="24" t="s">
        <v>30</v>
      </c>
      <c r="G92" s="152" t="str">
        <f t="shared" si="31"/>
        <v>--</v>
      </c>
      <c r="H92" s="109">
        <f t="shared" si="32"/>
        <v>0</v>
      </c>
      <c r="I92" s="25" t="s">
        <v>30</v>
      </c>
      <c r="J92" s="31" t="s">
        <v>30</v>
      </c>
      <c r="K92" s="83"/>
      <c r="L92" s="31"/>
      <c r="M92" s="24"/>
      <c r="N92" s="24"/>
      <c r="O92" s="24"/>
      <c r="P92" s="24"/>
      <c r="Q92" s="161"/>
      <c r="R92" s="105"/>
      <c r="S92" s="106"/>
      <c r="T92" s="106"/>
      <c r="U92" s="106"/>
      <c r="V92" s="105"/>
      <c r="W92" s="107">
        <f t="shared" si="27"/>
        <v>0</v>
      </c>
      <c r="X92" s="106"/>
      <c r="Y92" s="106"/>
      <c r="Z92" s="106"/>
      <c r="AA92" s="106"/>
      <c r="AB92" s="106"/>
      <c r="AC92" s="107">
        <f t="shared" si="28"/>
        <v>0</v>
      </c>
      <c r="AD92" s="108" t="str">
        <f>IF(AE92=0,"--",IF(AE92&lt;='[4]db fasce di rischio'!$B$4,'[4]db fasce di rischio'!$A$2,IF(AE92&lt;='[4]db fasce di rischio'!$D$4,'[4]db fasce di rischio'!$C$2,IF(AE92&lt;='[4]db fasce di rischio'!$F$4,'[4]db fasce di rischio'!$E$2,IF(AE92&lt;='[4]db fasce di rischio'!$H$4,'[4]db fasce di rischio'!$G$2,"")))))</f>
        <v>--</v>
      </c>
      <c r="AE92" s="109">
        <f t="shared" si="24"/>
        <v>0</v>
      </c>
      <c r="AF92" s="106"/>
      <c r="AG92" s="108" t="str">
        <f>IF(AH92=0,"--",IF(AH92&lt;='db fasce di rischio'!$B$4,'db fasce di rischio'!$A$2,IF(AH92&lt;='db fasce di rischio'!$D$4,'db fasce di rischio'!$C$2,IF(AH92&lt;='db fasce di rischio'!$F$4,'db fasce di rischio'!$E$2,IF(AH92&lt;='db fasce di rischio'!$H$4,'db fasce di rischio'!$G$2,"")))))</f>
        <v>--</v>
      </c>
      <c r="AH92" s="109">
        <f t="shared" si="25"/>
        <v>0</v>
      </c>
      <c r="AI92" s="108" t="str">
        <f t="shared" si="26"/>
        <v>--</v>
      </c>
      <c r="AJ92" s="28"/>
      <c r="AK92" s="28"/>
    </row>
    <row r="93" spans="1:37" ht="21" outlineLevel="1" x14ac:dyDescent="0.2">
      <c r="A93" s="161"/>
      <c r="B93" s="161"/>
      <c r="C93" s="24" t="s">
        <v>30</v>
      </c>
      <c r="D93" s="24" t="s">
        <v>30</v>
      </c>
      <c r="E93" s="24" t="s">
        <v>30</v>
      </c>
      <c r="F93" s="24" t="s">
        <v>30</v>
      </c>
      <c r="G93" s="152" t="str">
        <f t="shared" si="31"/>
        <v>--</v>
      </c>
      <c r="H93" s="109">
        <f t="shared" si="32"/>
        <v>0</v>
      </c>
      <c r="I93" s="25" t="s">
        <v>30</v>
      </c>
      <c r="J93" s="31" t="s">
        <v>30</v>
      </c>
      <c r="K93" s="83"/>
      <c r="L93" s="31"/>
      <c r="M93" s="24"/>
      <c r="N93" s="24"/>
      <c r="O93" s="24"/>
      <c r="P93" s="24"/>
      <c r="Q93" s="161"/>
      <c r="R93" s="105"/>
      <c r="S93" s="106"/>
      <c r="T93" s="106"/>
      <c r="U93" s="106"/>
      <c r="V93" s="105"/>
      <c r="W93" s="107">
        <f t="shared" si="27"/>
        <v>0</v>
      </c>
      <c r="X93" s="106"/>
      <c r="Y93" s="106"/>
      <c r="Z93" s="106"/>
      <c r="AA93" s="106"/>
      <c r="AB93" s="106"/>
      <c r="AC93" s="107">
        <f t="shared" si="28"/>
        <v>0</v>
      </c>
      <c r="AD93" s="108" t="str">
        <f>IF(AE93=0,"--",IF(AE93&lt;='[4]db fasce di rischio'!$B$4,'[4]db fasce di rischio'!$A$2,IF(AE93&lt;='[4]db fasce di rischio'!$D$4,'[4]db fasce di rischio'!$C$2,IF(AE93&lt;='[4]db fasce di rischio'!$F$4,'[4]db fasce di rischio'!$E$2,IF(AE93&lt;='[4]db fasce di rischio'!$H$4,'[4]db fasce di rischio'!$G$2,"")))))</f>
        <v>--</v>
      </c>
      <c r="AE93" s="109">
        <f t="shared" si="24"/>
        <v>0</v>
      </c>
      <c r="AF93" s="106"/>
      <c r="AG93" s="108" t="str">
        <f>IF(AH93=0,"--",IF(AH93&lt;='db fasce di rischio'!$B$4,'db fasce di rischio'!$A$2,IF(AH93&lt;='db fasce di rischio'!$D$4,'db fasce di rischio'!$C$2,IF(AH93&lt;='db fasce di rischio'!$F$4,'db fasce di rischio'!$E$2,IF(AH93&lt;='db fasce di rischio'!$H$4,'db fasce di rischio'!$G$2,"")))))</f>
        <v>--</v>
      </c>
      <c r="AH93" s="109">
        <f t="shared" si="25"/>
        <v>0</v>
      </c>
      <c r="AI93" s="108" t="str">
        <f t="shared" si="26"/>
        <v>--</v>
      </c>
      <c r="AJ93" s="28"/>
      <c r="AK93" s="28"/>
    </row>
    <row r="94" spans="1:37" ht="21" outlineLevel="1" x14ac:dyDescent="0.2">
      <c r="A94" s="161"/>
      <c r="B94" s="161"/>
      <c r="C94" s="24" t="s">
        <v>30</v>
      </c>
      <c r="D94" s="24" t="s">
        <v>30</v>
      </c>
      <c r="E94" s="24" t="s">
        <v>30</v>
      </c>
      <c r="F94" s="24" t="s">
        <v>30</v>
      </c>
      <c r="G94" s="152" t="str">
        <f t="shared" si="31"/>
        <v>--</v>
      </c>
      <c r="H94" s="109">
        <f t="shared" si="32"/>
        <v>0</v>
      </c>
      <c r="I94" s="25" t="s">
        <v>30</v>
      </c>
      <c r="J94" s="31" t="s">
        <v>30</v>
      </c>
      <c r="K94" s="82"/>
      <c r="L94" s="31"/>
      <c r="M94" s="24"/>
      <c r="N94" s="24"/>
      <c r="O94" s="24"/>
      <c r="P94" s="24"/>
      <c r="Q94" s="161"/>
      <c r="R94" s="105"/>
      <c r="S94" s="106"/>
      <c r="T94" s="106"/>
      <c r="U94" s="106"/>
      <c r="V94" s="105"/>
      <c r="W94" s="107">
        <f t="shared" si="27"/>
        <v>0</v>
      </c>
      <c r="X94" s="106"/>
      <c r="Y94" s="106"/>
      <c r="Z94" s="106"/>
      <c r="AA94" s="106"/>
      <c r="AB94" s="106"/>
      <c r="AC94" s="107">
        <f t="shared" si="28"/>
        <v>0</v>
      </c>
      <c r="AD94" s="108" t="str">
        <f>IF(AE94=0,"--",IF(AE94&lt;='[4]db fasce di rischio'!$B$4,'[4]db fasce di rischio'!$A$2,IF(AE94&lt;='[4]db fasce di rischio'!$D$4,'[4]db fasce di rischio'!$C$2,IF(AE94&lt;='[4]db fasce di rischio'!$F$4,'[4]db fasce di rischio'!$E$2,IF(AE94&lt;='[4]db fasce di rischio'!$H$4,'[4]db fasce di rischio'!$G$2,"")))))</f>
        <v>--</v>
      </c>
      <c r="AE94" s="109">
        <f t="shared" si="24"/>
        <v>0</v>
      </c>
      <c r="AF94" s="106"/>
      <c r="AG94" s="108" t="str">
        <f>IF(AH94=0,"--",IF(AH94&lt;='db fasce di rischio'!$B$4,'db fasce di rischio'!$A$2,IF(AH94&lt;='db fasce di rischio'!$D$4,'db fasce di rischio'!$C$2,IF(AH94&lt;='db fasce di rischio'!$F$4,'db fasce di rischio'!$E$2,IF(AH94&lt;='db fasce di rischio'!$H$4,'db fasce di rischio'!$G$2,"")))))</f>
        <v>--</v>
      </c>
      <c r="AH94" s="109">
        <f t="shared" si="25"/>
        <v>0</v>
      </c>
      <c r="AI94" s="108" t="str">
        <f t="shared" si="26"/>
        <v>--</v>
      </c>
      <c r="AJ94" s="28"/>
      <c r="AK94" s="28"/>
    </row>
    <row r="95" spans="1:37" ht="21" outlineLevel="1" x14ac:dyDescent="0.2">
      <c r="A95" s="161"/>
      <c r="B95" s="161"/>
      <c r="C95" s="24" t="s">
        <v>30</v>
      </c>
      <c r="D95" s="24" t="s">
        <v>30</v>
      </c>
      <c r="E95" s="24" t="s">
        <v>30</v>
      </c>
      <c r="F95" s="24" t="s">
        <v>30</v>
      </c>
      <c r="G95" s="152" t="str">
        <f t="shared" si="31"/>
        <v>--</v>
      </c>
      <c r="H95" s="109">
        <f t="shared" si="32"/>
        <v>0</v>
      </c>
      <c r="I95" s="25" t="s">
        <v>30</v>
      </c>
      <c r="J95" s="31" t="s">
        <v>30</v>
      </c>
      <c r="K95" s="82"/>
      <c r="L95" s="31"/>
      <c r="M95" s="24"/>
      <c r="N95" s="24"/>
      <c r="O95" s="24"/>
      <c r="P95" s="26"/>
      <c r="Q95" s="161"/>
      <c r="R95" s="105"/>
      <c r="S95" s="106"/>
      <c r="T95" s="106"/>
      <c r="U95" s="106"/>
      <c r="V95" s="105"/>
      <c r="W95" s="107">
        <f t="shared" si="27"/>
        <v>0</v>
      </c>
      <c r="X95" s="106"/>
      <c r="Y95" s="106"/>
      <c r="Z95" s="106"/>
      <c r="AA95" s="106"/>
      <c r="AB95" s="106"/>
      <c r="AC95" s="107">
        <f t="shared" si="28"/>
        <v>0</v>
      </c>
      <c r="AD95" s="108" t="str">
        <f>IF(AE95=0,"--",IF(AE95&lt;='[4]db fasce di rischio'!$B$4,'[4]db fasce di rischio'!$A$2,IF(AE95&lt;='[4]db fasce di rischio'!$D$4,'[4]db fasce di rischio'!$C$2,IF(AE95&lt;='[4]db fasce di rischio'!$F$4,'[4]db fasce di rischio'!$E$2,IF(AE95&lt;='[4]db fasce di rischio'!$H$4,'[4]db fasce di rischio'!$G$2,"")))))</f>
        <v>--</v>
      </c>
      <c r="AE95" s="109">
        <f t="shared" si="24"/>
        <v>0</v>
      </c>
      <c r="AF95" s="106"/>
      <c r="AG95" s="108" t="str">
        <f>IF(AH95=0,"--",IF(AH95&lt;='db fasce di rischio'!$B$4,'db fasce di rischio'!$A$2,IF(AH95&lt;='db fasce di rischio'!$D$4,'db fasce di rischio'!$C$2,IF(AH95&lt;='db fasce di rischio'!$F$4,'db fasce di rischio'!$E$2,IF(AH95&lt;='db fasce di rischio'!$H$4,'db fasce di rischio'!$G$2,"")))))</f>
        <v>--</v>
      </c>
      <c r="AH95" s="109">
        <f t="shared" si="25"/>
        <v>0</v>
      </c>
      <c r="AI95" s="108" t="str">
        <f t="shared" si="26"/>
        <v>--</v>
      </c>
      <c r="AJ95" s="28"/>
      <c r="AK95" s="28"/>
    </row>
    <row r="96" spans="1:37" ht="21" outlineLevel="1" x14ac:dyDescent="0.2">
      <c r="A96" s="161"/>
      <c r="B96" s="161"/>
      <c r="C96" s="24" t="s">
        <v>30</v>
      </c>
      <c r="D96" s="24" t="s">
        <v>30</v>
      </c>
      <c r="E96" s="24" t="s">
        <v>30</v>
      </c>
      <c r="F96" s="24" t="s">
        <v>30</v>
      </c>
      <c r="G96" s="152" t="str">
        <f t="shared" si="31"/>
        <v>--</v>
      </c>
      <c r="H96" s="109">
        <f t="shared" si="32"/>
        <v>0</v>
      </c>
      <c r="I96" s="25" t="s">
        <v>30</v>
      </c>
      <c r="J96" s="31" t="s">
        <v>30</v>
      </c>
      <c r="K96" s="82"/>
      <c r="L96" s="31"/>
      <c r="M96" s="24"/>
      <c r="N96" s="24"/>
      <c r="O96" s="24"/>
      <c r="P96" s="27"/>
      <c r="Q96" s="161"/>
      <c r="R96" s="105"/>
      <c r="S96" s="106"/>
      <c r="T96" s="106"/>
      <c r="U96" s="106"/>
      <c r="V96" s="105"/>
      <c r="W96" s="107">
        <f t="shared" si="27"/>
        <v>0</v>
      </c>
      <c r="X96" s="106"/>
      <c r="Y96" s="106"/>
      <c r="Z96" s="106"/>
      <c r="AA96" s="106"/>
      <c r="AB96" s="106"/>
      <c r="AC96" s="107">
        <f t="shared" si="28"/>
        <v>0</v>
      </c>
      <c r="AD96" s="108" t="str">
        <f>IF(AE96=0,"--",IF(AE96&lt;='[4]db fasce di rischio'!$B$4,'[4]db fasce di rischio'!$A$2,IF(AE96&lt;='[4]db fasce di rischio'!$D$4,'[4]db fasce di rischio'!$C$2,IF(AE96&lt;='[4]db fasce di rischio'!$F$4,'[4]db fasce di rischio'!$E$2,IF(AE96&lt;='[4]db fasce di rischio'!$H$4,'[4]db fasce di rischio'!$G$2,"")))))</f>
        <v>--</v>
      </c>
      <c r="AE96" s="109">
        <f t="shared" si="24"/>
        <v>0</v>
      </c>
      <c r="AF96" s="106"/>
      <c r="AG96" s="108" t="str">
        <f>IF(AH96=0,"--",IF(AH96&lt;='db fasce di rischio'!$B$4,'db fasce di rischio'!$A$2,IF(AH96&lt;='db fasce di rischio'!$D$4,'db fasce di rischio'!$C$2,IF(AH96&lt;='db fasce di rischio'!$F$4,'db fasce di rischio'!$E$2,IF(AH96&lt;='db fasce di rischio'!$H$4,'db fasce di rischio'!$G$2,"")))))</f>
        <v>--</v>
      </c>
      <c r="AH96" s="109">
        <f t="shared" si="25"/>
        <v>0</v>
      </c>
      <c r="AI96" s="108" t="str">
        <f t="shared" si="26"/>
        <v>--</v>
      </c>
      <c r="AJ96" s="28"/>
      <c r="AK96" s="28"/>
    </row>
    <row r="97" spans="1:37" ht="21" x14ac:dyDescent="0.2">
      <c r="A97" s="160"/>
      <c r="B97" s="160"/>
      <c r="C97" s="87"/>
      <c r="D97" s="87"/>
      <c r="E97" s="87"/>
      <c r="F97" s="87"/>
      <c r="G97" s="87"/>
      <c r="H97" s="87"/>
      <c r="I97" s="87"/>
      <c r="J97" s="87"/>
      <c r="K97" s="168"/>
      <c r="L97" s="87"/>
      <c r="M97" s="87"/>
      <c r="N97" s="87"/>
      <c r="O97" s="87"/>
      <c r="P97" s="87"/>
      <c r="Q97" s="160"/>
      <c r="R97" s="28"/>
      <c r="S97" s="28"/>
      <c r="T97" s="28"/>
      <c r="U97" s="28"/>
      <c r="V97" s="28"/>
      <c r="W97" s="28"/>
      <c r="X97" s="28"/>
      <c r="Y97" s="28"/>
      <c r="Z97" s="28"/>
      <c r="AA97" s="28"/>
      <c r="AB97" s="28"/>
      <c r="AC97" s="28"/>
      <c r="AD97" s="28"/>
      <c r="AE97" s="28"/>
      <c r="AF97" s="28"/>
      <c r="AG97" s="28"/>
      <c r="AH97" s="28"/>
      <c r="AI97" s="28"/>
      <c r="AJ97" s="28"/>
      <c r="AK97" s="28"/>
    </row>
    <row r="98" spans="1:37" ht="90.6" customHeight="1" x14ac:dyDescent="0.2">
      <c r="A98" s="29"/>
      <c r="B98" s="29"/>
      <c r="C98" s="30" t="s">
        <v>665</v>
      </c>
      <c r="D98" s="30"/>
      <c r="E98" s="28"/>
      <c r="F98" s="28"/>
      <c r="G98" s="28"/>
      <c r="H98" s="28"/>
      <c r="I98" s="28"/>
      <c r="J98" s="28"/>
      <c r="K98" s="80"/>
      <c r="L98" s="28"/>
      <c r="M98" s="28"/>
      <c r="N98" s="28"/>
      <c r="O98" s="79" t="s">
        <v>6</v>
      </c>
      <c r="P98" s="79" t="s">
        <v>666</v>
      </c>
      <c r="Q98" s="28"/>
      <c r="R98" s="192" t="str">
        <f>'Val testo - PNA 2019'!$A$4</f>
        <v>Livello di interesse “esterno”(1.1)</v>
      </c>
      <c r="S98" s="192" t="str">
        <f>'Val testo - PNA 2019'!$A$12</f>
        <v>Grado di discrezionalità del decisore interno alla PA rispetto al processo (1.2)</v>
      </c>
      <c r="T98" s="192" t="str">
        <f>'Val testo - PNA 2019'!$A$20</f>
        <v>Manifestazione di eventi corruttivi o di maladministration in passato (1.3)</v>
      </c>
      <c r="U98" s="192" t="str">
        <f>'Val testo - PNA 2019'!$A$28</f>
        <v>Complessità/opacità del processo decisionale (1.4)</v>
      </c>
      <c r="V98" s="192" t="str">
        <f>'Val testo - PNA 2019'!$A$36</f>
        <v>Livello di collaborazione del responsabile del processo (1.5)</v>
      </c>
      <c r="W98" s="193" t="s">
        <v>1276</v>
      </c>
      <c r="X98" s="192" t="str">
        <f>'Val testo - PNA 2019'!$A$46</f>
        <v>Impatto organizzativo (2.1)</v>
      </c>
      <c r="Y98" s="192" t="str">
        <f>'Val testo - PNA 2019'!$A$54</f>
        <v>Impatto derivante dalla definizione dei ruoli/responsabilità (2.2)</v>
      </c>
      <c r="Z98" s="192" t="str">
        <f>'Val testo - PNA 2019'!$A$62</f>
        <v>Impatto economico (2.3)</v>
      </c>
      <c r="AA98" s="192" t="str">
        <f>'Val testo - PNA 2019'!$A$70</f>
        <v>Impatto reputazionale (2.4)</v>
      </c>
      <c r="AB98" s="192" t="str">
        <f>'Val testo - PNA 2019'!$A$78</f>
        <v>Impatto organizzativo, economico e sull'immagine (2.5)</v>
      </c>
      <c r="AC98" s="193" t="s">
        <v>1276</v>
      </c>
      <c r="AD98" s="194" t="s">
        <v>1277</v>
      </c>
      <c r="AE98" s="194" t="s">
        <v>1278</v>
      </c>
      <c r="AF98" s="174" t="s">
        <v>1382</v>
      </c>
      <c r="AG98" s="173" t="s">
        <v>1303</v>
      </c>
      <c r="AH98" s="173" t="s">
        <v>1304</v>
      </c>
      <c r="AI98" s="175" t="s">
        <v>1387</v>
      </c>
      <c r="AJ98" s="28"/>
      <c r="AK98" s="28"/>
    </row>
    <row r="99" spans="1:37" ht="30.6" customHeight="1" x14ac:dyDescent="0.2">
      <c r="A99" s="160"/>
      <c r="B99" s="160">
        <v>5</v>
      </c>
      <c r="C99" s="265" t="s">
        <v>1257</v>
      </c>
      <c r="D99" s="266"/>
      <c r="E99" s="267"/>
      <c r="F99" s="270" t="s">
        <v>1540</v>
      </c>
      <c r="G99" s="270"/>
      <c r="H99" s="270"/>
      <c r="I99" s="270"/>
      <c r="J99" s="45" t="s">
        <v>11</v>
      </c>
      <c r="K99" s="271" t="s">
        <v>1488</v>
      </c>
      <c r="L99" s="271"/>
      <c r="M99" s="37"/>
      <c r="N99" s="153" t="s">
        <v>667</v>
      </c>
      <c r="O99" s="154" t="str">
        <f>IF(P99=0,"--",IF(P99&lt;='db fasce di rischio'!$B$4,'db fasce di rischio'!$A$2,IF(P99&lt;='db fasce di rischio'!$D$4,'db fasce di rischio'!$C$2,IF(P99&lt;='db fasce di rischio'!$F$4,'db fasce di rischio'!$E$2,IF(P99&lt;='db fasce di rischio'!$H$4,'db fasce di rischio'!$G$2,"")))))</f>
        <v>Medio</v>
      </c>
      <c r="P99" s="155">
        <f>IF(AH99=0,MAX(AH99:AH117),AH99)</f>
        <v>6.3839999999999995</v>
      </c>
      <c r="Q99" s="160"/>
      <c r="R99" s="105"/>
      <c r="S99" s="106"/>
      <c r="T99" s="106"/>
      <c r="U99" s="106"/>
      <c r="V99" s="105"/>
      <c r="W99" s="107">
        <f>SUM(R99:V99)/5</f>
        <v>0</v>
      </c>
      <c r="X99" s="106"/>
      <c r="Y99" s="106"/>
      <c r="Z99" s="106"/>
      <c r="AA99" s="106"/>
      <c r="AB99" s="106"/>
      <c r="AC99" s="107">
        <f>SUM(X99:AB99)/5</f>
        <v>0</v>
      </c>
      <c r="AD99" s="108" t="str">
        <f>IF(AE99=0,"--",IF(AE99&lt;='[4]db fasce di rischio'!$B$4,'[4]db fasce di rischio'!$A$2,IF(AE99&lt;='[4]db fasce di rischio'!$D$4,'[4]db fasce di rischio'!$C$2,IF(AE99&lt;='[4]db fasce di rischio'!$F$4,'[4]db fasce di rischio'!$E$2,IF(AE99&lt;='[4]db fasce di rischio'!$H$4,'[4]db fasce di rischio'!$G$2,"")))))</f>
        <v>--</v>
      </c>
      <c r="AE99" s="109">
        <f>W99*AC99</f>
        <v>0</v>
      </c>
      <c r="AF99" s="106"/>
      <c r="AG99" s="108" t="str">
        <f>IF(AH99=0,"--",IF(AH99&lt;='db fasce di rischio'!$B$4,'db fasce di rischio'!$A$2,IF(AH99&lt;='db fasce di rischio'!$D$4,'db fasce di rischio'!$C$2,IF(AH99&lt;='db fasce di rischio'!$F$4,'db fasce di rischio'!$E$2,IF(AH99&lt;='db fasce di rischio'!$H$4,'db fasce di rischio'!$G$2,"")))))</f>
        <v>Medio</v>
      </c>
      <c r="AH99" s="109">
        <f>IF(MAX(AH103:AH117)&gt;(AF99*AE99),MAX(AH103:AH117),AF99*AE99)</f>
        <v>6.3839999999999995</v>
      </c>
      <c r="AI99" s="108" t="str">
        <f>AG99</f>
        <v>Medio</v>
      </c>
      <c r="AJ99" s="28"/>
      <c r="AK99" s="28"/>
    </row>
    <row r="100" spans="1:37" ht="59.45" customHeight="1" x14ac:dyDescent="0.2">
      <c r="A100" s="160"/>
      <c r="B100" s="160"/>
      <c r="C100" s="268"/>
      <c r="D100" s="269"/>
      <c r="E100" s="269"/>
      <c r="F100" s="164"/>
      <c r="G100" s="164"/>
      <c r="H100" s="164"/>
      <c r="I100" s="164"/>
      <c r="J100" s="164"/>
      <c r="K100" s="164"/>
      <c r="L100" s="164"/>
      <c r="M100" s="165"/>
      <c r="N100" s="272" t="s">
        <v>1541</v>
      </c>
      <c r="O100" s="272"/>
      <c r="P100" s="272"/>
      <c r="Q100" s="160"/>
      <c r="R100" s="160"/>
      <c r="S100" s="28"/>
      <c r="T100" s="28"/>
      <c r="U100" s="28"/>
      <c r="V100" s="28"/>
      <c r="W100" s="28"/>
      <c r="X100" s="28"/>
      <c r="Y100" s="28"/>
      <c r="Z100" s="28"/>
      <c r="AA100" s="28"/>
      <c r="AB100" s="28"/>
      <c r="AC100" s="28"/>
      <c r="AD100" s="28"/>
      <c r="AE100" s="28"/>
      <c r="AF100" s="28"/>
      <c r="AG100" s="28"/>
      <c r="AH100" s="28"/>
      <c r="AI100" s="28"/>
      <c r="AJ100" s="28"/>
      <c r="AK100" s="28"/>
    </row>
    <row r="101" spans="1:37" ht="31.5" customHeight="1" outlineLevel="1" x14ac:dyDescent="0.2">
      <c r="A101" s="160"/>
      <c r="B101" s="160"/>
      <c r="C101" s="260" t="s">
        <v>1256</v>
      </c>
      <c r="D101" s="261"/>
      <c r="E101" s="151"/>
      <c r="F101" s="151"/>
      <c r="G101" s="151"/>
      <c r="H101" s="151"/>
      <c r="I101" s="151"/>
      <c r="J101" s="151"/>
      <c r="K101" s="150"/>
      <c r="L101" s="151"/>
      <c r="M101" s="156">
        <f>SUM(I88:I96)</f>
        <v>0</v>
      </c>
      <c r="N101" s="157"/>
      <c r="O101" s="157"/>
      <c r="P101" s="157"/>
      <c r="Q101" s="160"/>
      <c r="R101" s="160"/>
      <c r="S101" s="28"/>
      <c r="T101" s="28"/>
      <c r="U101" s="28"/>
      <c r="V101" s="28"/>
      <c r="W101" s="28"/>
      <c r="X101" s="28"/>
      <c r="Y101" s="28"/>
      <c r="Z101" s="28"/>
      <c r="AA101" s="28"/>
      <c r="AB101" s="28"/>
      <c r="AC101" s="28"/>
      <c r="AD101" s="28"/>
      <c r="AE101" s="28"/>
      <c r="AF101" s="28"/>
      <c r="AG101" s="28"/>
      <c r="AH101" s="28"/>
      <c r="AI101" s="28"/>
      <c r="AJ101" s="28"/>
      <c r="AK101" s="28"/>
    </row>
    <row r="102" spans="1:37" ht="81.95" customHeight="1" outlineLevel="1" x14ac:dyDescent="0.2">
      <c r="A102" s="161"/>
      <c r="B102" s="161"/>
      <c r="C102" s="22" t="s">
        <v>905</v>
      </c>
      <c r="D102" s="22" t="s">
        <v>906</v>
      </c>
      <c r="E102" s="22" t="s">
        <v>971</v>
      </c>
      <c r="F102" s="22" t="s">
        <v>970</v>
      </c>
      <c r="G102" s="262" t="s">
        <v>1299</v>
      </c>
      <c r="H102" s="263"/>
      <c r="I102" s="22" t="s">
        <v>969</v>
      </c>
      <c r="J102" s="22" t="s">
        <v>907</v>
      </c>
      <c r="K102" s="45" t="s">
        <v>972</v>
      </c>
      <c r="L102" s="45" t="s">
        <v>908</v>
      </c>
      <c r="M102" s="22" t="s">
        <v>630</v>
      </c>
      <c r="N102" s="22" t="s">
        <v>668</v>
      </c>
      <c r="O102" s="22" t="s">
        <v>669</v>
      </c>
      <c r="P102" s="22" t="s">
        <v>670</v>
      </c>
      <c r="Q102" s="161"/>
      <c r="R102" s="192" t="str">
        <f>'Val testo - PNA 2019'!$A$4</f>
        <v>Livello di interesse “esterno”(1.1)</v>
      </c>
      <c r="S102" s="192" t="str">
        <f>'Val testo - PNA 2019'!$A$12</f>
        <v>Grado di discrezionalità del decisore interno alla PA rispetto al processo (1.2)</v>
      </c>
      <c r="T102" s="192" t="str">
        <f>'Val testo - PNA 2019'!$A$20</f>
        <v>Manifestazione di eventi corruttivi o di maladministration in passato (1.3)</v>
      </c>
      <c r="U102" s="192" t="str">
        <f>'Val testo - PNA 2019'!$A$28</f>
        <v>Complessità/opacità del processo decisionale (1.4)</v>
      </c>
      <c r="V102" s="192" t="str">
        <f>'Val testo - PNA 2019'!$A$36</f>
        <v>Livello di collaborazione del responsabile del processo (1.5)</v>
      </c>
      <c r="W102" s="193" t="s">
        <v>1276</v>
      </c>
      <c r="X102" s="192" t="str">
        <f>'Val testo - PNA 2019'!$A$46</f>
        <v>Impatto organizzativo (2.1)</v>
      </c>
      <c r="Y102" s="192" t="str">
        <f>'Val testo - PNA 2019'!$A$54</f>
        <v>Impatto derivante dalla definizione dei ruoli/responsabilità (2.2)</v>
      </c>
      <c r="Z102" s="192" t="str">
        <f>'Val testo - PNA 2019'!$A$62</f>
        <v>Impatto economico (2.3)</v>
      </c>
      <c r="AA102" s="192" t="str">
        <f>'Val testo - PNA 2019'!$A$70</f>
        <v>Impatto reputazionale (2.4)</v>
      </c>
      <c r="AB102" s="192" t="str">
        <f>'Val testo - PNA 2019'!$A$78</f>
        <v>Impatto organizzativo, economico e sull'immagine (2.5)</v>
      </c>
      <c r="AC102" s="193" t="s">
        <v>1276</v>
      </c>
      <c r="AD102" s="194" t="s">
        <v>1277</v>
      </c>
      <c r="AE102" s="194" t="s">
        <v>1278</v>
      </c>
      <c r="AF102" s="174" t="s">
        <v>1382</v>
      </c>
      <c r="AG102" s="173" t="s">
        <v>1303</v>
      </c>
      <c r="AH102" s="22" t="s">
        <v>1293</v>
      </c>
      <c r="AI102" s="22" t="s">
        <v>1387</v>
      </c>
      <c r="AJ102" s="28"/>
      <c r="AK102" s="28"/>
    </row>
    <row r="103" spans="1:37" ht="41.25" customHeight="1" outlineLevel="1" x14ac:dyDescent="0.2">
      <c r="A103" s="161"/>
      <c r="B103" s="161"/>
      <c r="C103" s="219" t="s">
        <v>421</v>
      </c>
      <c r="D103" s="24" t="s">
        <v>757</v>
      </c>
      <c r="E103" s="24" t="s">
        <v>267</v>
      </c>
      <c r="F103" s="24" t="s">
        <v>658</v>
      </c>
      <c r="G103" s="152" t="str">
        <f>AG103</f>
        <v>Medio</v>
      </c>
      <c r="H103" s="109">
        <f>AH103</f>
        <v>6.3839999999999995</v>
      </c>
      <c r="I103" s="25" t="s">
        <v>893</v>
      </c>
      <c r="J103" s="31" t="s">
        <v>303</v>
      </c>
      <c r="K103" s="82" t="s">
        <v>1461</v>
      </c>
      <c r="L103" s="31" t="s">
        <v>37</v>
      </c>
      <c r="M103" s="24" t="s">
        <v>1462</v>
      </c>
      <c r="N103" s="220">
        <v>1</v>
      </c>
      <c r="O103" s="238" t="s">
        <v>1463</v>
      </c>
      <c r="P103" s="24" t="s">
        <v>1465</v>
      </c>
      <c r="Q103" s="161"/>
      <c r="R103" s="105">
        <v>5</v>
      </c>
      <c r="S103" s="106">
        <v>2</v>
      </c>
      <c r="T103" s="106">
        <v>1</v>
      </c>
      <c r="U103" s="106">
        <v>3</v>
      </c>
      <c r="V103" s="105">
        <v>3</v>
      </c>
      <c r="W103" s="107">
        <f>SUM(R103:V103)/5</f>
        <v>2.8</v>
      </c>
      <c r="X103" s="106">
        <v>4</v>
      </c>
      <c r="Y103" s="106">
        <v>4</v>
      </c>
      <c r="Z103" s="106">
        <v>4</v>
      </c>
      <c r="AA103" s="106">
        <v>3</v>
      </c>
      <c r="AB103" s="106">
        <v>4</v>
      </c>
      <c r="AC103" s="107">
        <f>SUM(X103:AB103)/5</f>
        <v>3.8</v>
      </c>
      <c r="AD103" s="108" t="str">
        <f>IF(AE103=0,"--",IF(AE103&lt;='[4]db fasce di rischio'!$B$4,'[4]db fasce di rischio'!$A$2,IF(AE103&lt;='[4]db fasce di rischio'!$D$4,'[4]db fasce di rischio'!$C$2,IF(AE103&lt;='[4]db fasce di rischio'!$F$4,'[4]db fasce di rischio'!$E$2,IF(AE103&lt;='[4]db fasce di rischio'!$H$4,'[4]db fasce di rischio'!$G$2,"")))))</f>
        <v>Medio-Alto</v>
      </c>
      <c r="AE103" s="109">
        <f t="shared" ref="AE103:AE117" si="33">W103*AC103</f>
        <v>10.639999999999999</v>
      </c>
      <c r="AF103" s="106">
        <v>0.6</v>
      </c>
      <c r="AG103" s="108" t="str">
        <f>IF(AH103=0,"--",IF(AH103&lt;='db fasce di rischio'!$B$4,'db fasce di rischio'!$A$2,IF(AH103&lt;='db fasce di rischio'!$D$4,'db fasce di rischio'!$C$2,IF(AH103&lt;='db fasce di rischio'!$F$4,'db fasce di rischio'!$E$2,IF(AH103&lt;='db fasce di rischio'!$H$4,'db fasce di rischio'!$G$2,"")))))</f>
        <v>Medio</v>
      </c>
      <c r="AH103" s="109">
        <f t="shared" ref="AH103:AH117" si="34">AF103*AE103</f>
        <v>6.3839999999999995</v>
      </c>
      <c r="AI103" s="108" t="str">
        <f t="shared" ref="AI103:AI117" si="35">AG103</f>
        <v>Medio</v>
      </c>
      <c r="AJ103" s="28"/>
      <c r="AK103" s="28"/>
    </row>
    <row r="104" spans="1:37" ht="43.5" customHeight="1" outlineLevel="1" x14ac:dyDescent="0.2">
      <c r="A104" s="161"/>
      <c r="B104" s="161"/>
      <c r="C104" s="24" t="s">
        <v>30</v>
      </c>
      <c r="D104" s="24" t="s">
        <v>758</v>
      </c>
      <c r="E104" s="24" t="s">
        <v>266</v>
      </c>
      <c r="F104" s="24" t="s">
        <v>655</v>
      </c>
      <c r="G104" s="152" t="str">
        <f t="shared" ref="G104:G117" si="36">AG104</f>
        <v>--</v>
      </c>
      <c r="H104" s="109">
        <f t="shared" ref="H104:H117" si="37">AH104</f>
        <v>0</v>
      </c>
      <c r="I104" s="25" t="s">
        <v>892</v>
      </c>
      <c r="J104" s="31" t="s">
        <v>289</v>
      </c>
      <c r="K104" s="82" t="s">
        <v>1461</v>
      </c>
      <c r="L104" s="31" t="s">
        <v>35</v>
      </c>
      <c r="M104" s="24" t="s">
        <v>1462</v>
      </c>
      <c r="N104" s="220">
        <v>1</v>
      </c>
      <c r="O104" s="238" t="s">
        <v>1463</v>
      </c>
      <c r="P104" s="24" t="s">
        <v>1465</v>
      </c>
      <c r="Q104" s="161"/>
      <c r="R104" s="105"/>
      <c r="S104" s="106"/>
      <c r="T104" s="106"/>
      <c r="U104" s="106"/>
      <c r="V104" s="105"/>
      <c r="W104" s="107">
        <f t="shared" ref="W104:W117" si="38">SUM(R104:V104)/5</f>
        <v>0</v>
      </c>
      <c r="X104" s="106"/>
      <c r="Y104" s="106"/>
      <c r="Z104" s="106"/>
      <c r="AA104" s="106"/>
      <c r="AB104" s="106"/>
      <c r="AC104" s="107">
        <f t="shared" ref="AC104:AC117" si="39">SUM(X104:AB104)/5</f>
        <v>0</v>
      </c>
      <c r="AD104" s="108" t="str">
        <f>IF(AE104=0,"--",IF(AE104&lt;='[4]db fasce di rischio'!$B$4,'[4]db fasce di rischio'!$A$2,IF(AE104&lt;='[4]db fasce di rischio'!$D$4,'[4]db fasce di rischio'!$C$2,IF(AE104&lt;='[4]db fasce di rischio'!$F$4,'[4]db fasce di rischio'!$E$2,IF(AE104&lt;='[4]db fasce di rischio'!$H$4,'[4]db fasce di rischio'!$G$2,"")))))</f>
        <v>--</v>
      </c>
      <c r="AE104" s="109">
        <f t="shared" si="33"/>
        <v>0</v>
      </c>
      <c r="AF104" s="106"/>
      <c r="AG104" s="108" t="str">
        <f>IF(AH104=0,"--",IF(AH104&lt;='db fasce di rischio'!$B$4,'db fasce di rischio'!$A$2,IF(AH104&lt;='db fasce di rischio'!$D$4,'db fasce di rischio'!$C$2,IF(AH104&lt;='db fasce di rischio'!$F$4,'db fasce di rischio'!$E$2,IF(AH104&lt;='db fasce di rischio'!$H$4,'db fasce di rischio'!$G$2,"")))))</f>
        <v>--</v>
      </c>
      <c r="AH104" s="109">
        <f t="shared" si="34"/>
        <v>0</v>
      </c>
      <c r="AI104" s="108" t="str">
        <f t="shared" si="35"/>
        <v>--</v>
      </c>
      <c r="AJ104" s="28"/>
      <c r="AK104" s="28"/>
    </row>
    <row r="105" spans="1:37" ht="51" outlineLevel="1" x14ac:dyDescent="0.2">
      <c r="A105" s="161"/>
      <c r="B105" s="161"/>
      <c r="C105" s="24" t="s">
        <v>30</v>
      </c>
      <c r="D105" s="24"/>
      <c r="E105" s="24" t="s">
        <v>270</v>
      </c>
      <c r="F105" s="24" t="s">
        <v>659</v>
      </c>
      <c r="G105" s="152" t="str">
        <f t="shared" si="36"/>
        <v>--</v>
      </c>
      <c r="H105" s="109">
        <f t="shared" si="37"/>
        <v>0</v>
      </c>
      <c r="I105" s="25" t="s">
        <v>1291</v>
      </c>
      <c r="J105" s="31" t="s">
        <v>293</v>
      </c>
      <c r="K105" s="82" t="s">
        <v>1461</v>
      </c>
      <c r="L105" s="31" t="s">
        <v>31</v>
      </c>
      <c r="M105" s="24" t="s">
        <v>1462</v>
      </c>
      <c r="N105" s="220">
        <v>1</v>
      </c>
      <c r="O105" s="238" t="s">
        <v>1463</v>
      </c>
      <c r="P105" s="24" t="s">
        <v>1465</v>
      </c>
      <c r="Q105" s="161"/>
      <c r="R105" s="105"/>
      <c r="S105" s="106"/>
      <c r="T105" s="106"/>
      <c r="U105" s="106"/>
      <c r="V105" s="105"/>
      <c r="W105" s="107">
        <f t="shared" si="38"/>
        <v>0</v>
      </c>
      <c r="X105" s="106"/>
      <c r="Y105" s="106"/>
      <c r="Z105" s="106"/>
      <c r="AA105" s="106"/>
      <c r="AB105" s="106"/>
      <c r="AC105" s="107">
        <f t="shared" si="39"/>
        <v>0</v>
      </c>
      <c r="AD105" s="108" t="str">
        <f>IF(AE105=0,"--",IF(AE105&lt;='[4]db fasce di rischio'!$B$4,'[4]db fasce di rischio'!$A$2,IF(AE105&lt;='[4]db fasce di rischio'!$D$4,'[4]db fasce di rischio'!$C$2,IF(AE105&lt;='[4]db fasce di rischio'!$F$4,'[4]db fasce di rischio'!$E$2,IF(AE105&lt;='[4]db fasce di rischio'!$H$4,'[4]db fasce di rischio'!$G$2,"")))))</f>
        <v>--</v>
      </c>
      <c r="AE105" s="109">
        <f t="shared" si="33"/>
        <v>0</v>
      </c>
      <c r="AF105" s="106"/>
      <c r="AG105" s="108" t="str">
        <f>IF(AH105=0,"--",IF(AH105&lt;='db fasce di rischio'!$B$4,'db fasce di rischio'!$A$2,IF(AH105&lt;='db fasce di rischio'!$D$4,'db fasce di rischio'!$C$2,IF(AH105&lt;='db fasce di rischio'!$F$4,'db fasce di rischio'!$E$2,IF(AH105&lt;='db fasce di rischio'!$H$4,'db fasce di rischio'!$G$2,"")))))</f>
        <v>--</v>
      </c>
      <c r="AH105" s="109">
        <f t="shared" si="34"/>
        <v>0</v>
      </c>
      <c r="AI105" s="108" t="str">
        <f t="shared" si="35"/>
        <v>--</v>
      </c>
      <c r="AJ105" s="28"/>
      <c r="AK105" s="28"/>
    </row>
    <row r="106" spans="1:37" ht="52.5" customHeight="1" outlineLevel="1" x14ac:dyDescent="0.2">
      <c r="A106" s="161"/>
      <c r="B106" s="161"/>
      <c r="C106" s="24" t="s">
        <v>30</v>
      </c>
      <c r="D106" s="24" t="s">
        <v>759</v>
      </c>
      <c r="E106" s="24" t="s">
        <v>275</v>
      </c>
      <c r="F106" s="24" t="s">
        <v>657</v>
      </c>
      <c r="G106" s="152" t="str">
        <f t="shared" si="36"/>
        <v>--</v>
      </c>
      <c r="H106" s="109">
        <f t="shared" si="37"/>
        <v>0</v>
      </c>
      <c r="I106" s="25" t="s">
        <v>893</v>
      </c>
      <c r="J106" s="31" t="s">
        <v>308</v>
      </c>
      <c r="K106" s="82" t="s">
        <v>1461</v>
      </c>
      <c r="L106" s="31" t="s">
        <v>35</v>
      </c>
      <c r="M106" s="24" t="s">
        <v>1462</v>
      </c>
      <c r="N106" s="220">
        <v>1</v>
      </c>
      <c r="O106" s="238" t="s">
        <v>1463</v>
      </c>
      <c r="P106" s="24" t="s">
        <v>1465</v>
      </c>
      <c r="Q106" s="161"/>
      <c r="R106" s="105"/>
      <c r="S106" s="106"/>
      <c r="T106" s="106"/>
      <c r="U106" s="106"/>
      <c r="V106" s="105"/>
      <c r="W106" s="107">
        <f t="shared" si="38"/>
        <v>0</v>
      </c>
      <c r="X106" s="106"/>
      <c r="Y106" s="106"/>
      <c r="Z106" s="106"/>
      <c r="AA106" s="106"/>
      <c r="AB106" s="106"/>
      <c r="AC106" s="107">
        <f t="shared" si="39"/>
        <v>0</v>
      </c>
      <c r="AD106" s="108" t="str">
        <f>IF(AE106=0,"--",IF(AE106&lt;='[4]db fasce di rischio'!$B$4,'[4]db fasce di rischio'!$A$2,IF(AE106&lt;='[4]db fasce di rischio'!$D$4,'[4]db fasce di rischio'!$C$2,IF(AE106&lt;='[4]db fasce di rischio'!$F$4,'[4]db fasce di rischio'!$E$2,IF(AE106&lt;='[4]db fasce di rischio'!$H$4,'[4]db fasce di rischio'!$G$2,"")))))</f>
        <v>--</v>
      </c>
      <c r="AE106" s="109">
        <f t="shared" si="33"/>
        <v>0</v>
      </c>
      <c r="AF106" s="106"/>
      <c r="AG106" s="108" t="str">
        <f>IF(AH106=0,"--",IF(AH106&lt;='db fasce di rischio'!$B$4,'db fasce di rischio'!$A$2,IF(AH106&lt;='db fasce di rischio'!$D$4,'db fasce di rischio'!$C$2,IF(AH106&lt;='db fasce di rischio'!$F$4,'db fasce di rischio'!$E$2,IF(AH106&lt;='db fasce di rischio'!$H$4,'db fasce di rischio'!$G$2,"")))))</f>
        <v>--</v>
      </c>
      <c r="AH106" s="109">
        <f t="shared" si="34"/>
        <v>0</v>
      </c>
      <c r="AI106" s="108" t="str">
        <f t="shared" si="35"/>
        <v>--</v>
      </c>
      <c r="AJ106" s="28"/>
      <c r="AK106" s="28"/>
    </row>
    <row r="107" spans="1:37" ht="25.5" outlineLevel="1" x14ac:dyDescent="0.2">
      <c r="A107" s="161"/>
      <c r="B107" s="161"/>
      <c r="C107" s="24" t="s">
        <v>30</v>
      </c>
      <c r="D107" s="24" t="s">
        <v>30</v>
      </c>
      <c r="E107" s="24" t="s">
        <v>30</v>
      </c>
      <c r="F107" s="24" t="s">
        <v>30</v>
      </c>
      <c r="G107" s="152" t="str">
        <f t="shared" ref="G107" si="40">AG107</f>
        <v>--</v>
      </c>
      <c r="H107" s="109">
        <f t="shared" ref="H107" si="41">AH107</f>
        <v>0</v>
      </c>
      <c r="I107" s="25" t="s">
        <v>30</v>
      </c>
      <c r="J107" s="31" t="s">
        <v>817</v>
      </c>
      <c r="K107" s="82" t="s">
        <v>1461</v>
      </c>
      <c r="L107" s="31" t="s">
        <v>36</v>
      </c>
      <c r="M107" s="24" t="s">
        <v>1462</v>
      </c>
      <c r="N107" s="220">
        <v>1</v>
      </c>
      <c r="O107" s="238" t="s">
        <v>1463</v>
      </c>
      <c r="P107" s="24" t="s">
        <v>1465</v>
      </c>
      <c r="Q107" s="161"/>
      <c r="R107" s="105"/>
      <c r="S107" s="106"/>
      <c r="T107" s="106"/>
      <c r="U107" s="106"/>
      <c r="V107" s="105"/>
      <c r="W107" s="107">
        <f t="shared" si="38"/>
        <v>0</v>
      </c>
      <c r="X107" s="106"/>
      <c r="Y107" s="106"/>
      <c r="Z107" s="106"/>
      <c r="AA107" s="106"/>
      <c r="AB107" s="106"/>
      <c r="AC107" s="107">
        <f t="shared" si="39"/>
        <v>0</v>
      </c>
      <c r="AD107" s="108" t="str">
        <f>IF(AE107=0,"--",IF(AE107&lt;='[4]db fasce di rischio'!$B$4,'[4]db fasce di rischio'!$A$2,IF(AE107&lt;='[4]db fasce di rischio'!$D$4,'[4]db fasce di rischio'!$C$2,IF(AE107&lt;='[4]db fasce di rischio'!$F$4,'[4]db fasce di rischio'!$E$2,IF(AE107&lt;='[4]db fasce di rischio'!$H$4,'[4]db fasce di rischio'!$G$2,"")))))</f>
        <v>--</v>
      </c>
      <c r="AE107" s="109">
        <f t="shared" si="33"/>
        <v>0</v>
      </c>
      <c r="AF107" s="106"/>
      <c r="AG107" s="108" t="str">
        <f>IF(AH107=0,"--",IF(AH107&lt;='db fasce di rischio'!$B$4,'db fasce di rischio'!$A$2,IF(AH107&lt;='db fasce di rischio'!$D$4,'db fasce di rischio'!$C$2,IF(AH107&lt;='db fasce di rischio'!$F$4,'db fasce di rischio'!$E$2,IF(AH107&lt;='db fasce di rischio'!$H$4,'db fasce di rischio'!$G$2,"")))))</f>
        <v>--</v>
      </c>
      <c r="AH107" s="109">
        <f t="shared" si="34"/>
        <v>0</v>
      </c>
      <c r="AI107" s="108" t="str">
        <f t="shared" si="35"/>
        <v>--</v>
      </c>
      <c r="AJ107" s="28"/>
      <c r="AK107" s="28"/>
    </row>
    <row r="108" spans="1:37" ht="21" outlineLevel="1" x14ac:dyDescent="0.2">
      <c r="A108" s="161"/>
      <c r="B108" s="161"/>
      <c r="C108" s="24" t="s">
        <v>30</v>
      </c>
      <c r="D108" s="24" t="s">
        <v>30</v>
      </c>
      <c r="E108" s="24" t="s">
        <v>30</v>
      </c>
      <c r="F108" s="24" t="s">
        <v>30</v>
      </c>
      <c r="G108" s="152" t="str">
        <f t="shared" si="36"/>
        <v>--</v>
      </c>
      <c r="H108" s="109">
        <f t="shared" si="37"/>
        <v>0</v>
      </c>
      <c r="I108" s="25" t="s">
        <v>30</v>
      </c>
      <c r="J108" s="31"/>
      <c r="K108" s="82"/>
      <c r="L108" s="31"/>
      <c r="M108" s="24"/>
      <c r="N108" s="24"/>
      <c r="O108" s="24"/>
      <c r="P108" s="24"/>
      <c r="Q108" s="161"/>
      <c r="R108" s="105"/>
      <c r="S108" s="106"/>
      <c r="T108" s="106"/>
      <c r="U108" s="106"/>
      <c r="V108" s="105"/>
      <c r="W108" s="107">
        <f t="shared" si="38"/>
        <v>0</v>
      </c>
      <c r="X108" s="106"/>
      <c r="Y108" s="106"/>
      <c r="Z108" s="106"/>
      <c r="AA108" s="106"/>
      <c r="AB108" s="106"/>
      <c r="AC108" s="107">
        <f t="shared" si="39"/>
        <v>0</v>
      </c>
      <c r="AD108" s="108" t="str">
        <f>IF(AE108=0,"--",IF(AE108&lt;='[4]db fasce di rischio'!$B$4,'[4]db fasce di rischio'!$A$2,IF(AE108&lt;='[4]db fasce di rischio'!$D$4,'[4]db fasce di rischio'!$C$2,IF(AE108&lt;='[4]db fasce di rischio'!$F$4,'[4]db fasce di rischio'!$E$2,IF(AE108&lt;='[4]db fasce di rischio'!$H$4,'[4]db fasce di rischio'!$G$2,"")))))</f>
        <v>--</v>
      </c>
      <c r="AE108" s="109">
        <f t="shared" si="33"/>
        <v>0</v>
      </c>
      <c r="AF108" s="106"/>
      <c r="AG108" s="108" t="str">
        <f>IF(AH108=0,"--",IF(AH108&lt;='db fasce di rischio'!$B$4,'db fasce di rischio'!$A$2,IF(AH108&lt;='db fasce di rischio'!$D$4,'db fasce di rischio'!$C$2,IF(AH108&lt;='db fasce di rischio'!$F$4,'db fasce di rischio'!$E$2,IF(AH108&lt;='db fasce di rischio'!$H$4,'db fasce di rischio'!$G$2,"")))))</f>
        <v>--</v>
      </c>
      <c r="AH108" s="109">
        <f t="shared" si="34"/>
        <v>0</v>
      </c>
      <c r="AI108" s="108" t="str">
        <f t="shared" si="35"/>
        <v>--</v>
      </c>
      <c r="AJ108" s="28"/>
      <c r="AK108" s="28"/>
    </row>
    <row r="109" spans="1:37" ht="21" outlineLevel="1" x14ac:dyDescent="0.2">
      <c r="A109" s="161"/>
      <c r="B109" s="161"/>
      <c r="C109" s="24" t="s">
        <v>30</v>
      </c>
      <c r="D109" s="24" t="s">
        <v>30</v>
      </c>
      <c r="E109" s="24" t="s">
        <v>30</v>
      </c>
      <c r="F109" s="24" t="s">
        <v>30</v>
      </c>
      <c r="G109" s="152" t="str">
        <f t="shared" si="36"/>
        <v>--</v>
      </c>
      <c r="H109" s="109">
        <f t="shared" si="37"/>
        <v>0</v>
      </c>
      <c r="I109" s="25" t="s">
        <v>30</v>
      </c>
      <c r="J109" s="31" t="s">
        <v>30</v>
      </c>
      <c r="K109" s="82"/>
      <c r="L109" s="31"/>
      <c r="M109" s="24"/>
      <c r="N109" s="24"/>
      <c r="O109" s="24"/>
      <c r="P109" s="24"/>
      <c r="Q109" s="161"/>
      <c r="R109" s="105"/>
      <c r="S109" s="106"/>
      <c r="T109" s="106"/>
      <c r="U109" s="106"/>
      <c r="V109" s="105"/>
      <c r="W109" s="107">
        <f t="shared" si="38"/>
        <v>0</v>
      </c>
      <c r="X109" s="106"/>
      <c r="Y109" s="106"/>
      <c r="Z109" s="106"/>
      <c r="AA109" s="106"/>
      <c r="AB109" s="106"/>
      <c r="AC109" s="107">
        <f t="shared" si="39"/>
        <v>0</v>
      </c>
      <c r="AD109" s="108" t="str">
        <f>IF(AE109=0,"--",IF(AE109&lt;='[4]db fasce di rischio'!$B$4,'[4]db fasce di rischio'!$A$2,IF(AE109&lt;='[4]db fasce di rischio'!$D$4,'[4]db fasce di rischio'!$C$2,IF(AE109&lt;='[4]db fasce di rischio'!$F$4,'[4]db fasce di rischio'!$E$2,IF(AE109&lt;='[4]db fasce di rischio'!$H$4,'[4]db fasce di rischio'!$G$2,"")))))</f>
        <v>--</v>
      </c>
      <c r="AE109" s="109">
        <f t="shared" si="33"/>
        <v>0</v>
      </c>
      <c r="AF109" s="106"/>
      <c r="AG109" s="108" t="str">
        <f>IF(AH109=0,"--",IF(AH109&lt;='db fasce di rischio'!$B$4,'db fasce di rischio'!$A$2,IF(AH109&lt;='db fasce di rischio'!$D$4,'db fasce di rischio'!$C$2,IF(AH109&lt;='db fasce di rischio'!$F$4,'db fasce di rischio'!$E$2,IF(AH109&lt;='db fasce di rischio'!$H$4,'db fasce di rischio'!$G$2,"")))))</f>
        <v>--</v>
      </c>
      <c r="AH109" s="109">
        <f t="shared" si="34"/>
        <v>0</v>
      </c>
      <c r="AI109" s="108" t="str">
        <f t="shared" si="35"/>
        <v>--</v>
      </c>
      <c r="AJ109" s="28"/>
      <c r="AK109" s="28"/>
    </row>
    <row r="110" spans="1:37" ht="21" outlineLevel="1" x14ac:dyDescent="0.2">
      <c r="A110" s="161"/>
      <c r="B110" s="161"/>
      <c r="C110" s="24" t="s">
        <v>30</v>
      </c>
      <c r="D110" s="24" t="s">
        <v>30</v>
      </c>
      <c r="E110" s="24" t="s">
        <v>30</v>
      </c>
      <c r="F110" s="24" t="s">
        <v>30</v>
      </c>
      <c r="G110" s="152" t="str">
        <f t="shared" si="36"/>
        <v>--</v>
      </c>
      <c r="H110" s="109">
        <f t="shared" si="37"/>
        <v>0</v>
      </c>
      <c r="I110" s="25" t="s">
        <v>30</v>
      </c>
      <c r="J110" s="31" t="s">
        <v>30</v>
      </c>
      <c r="K110" s="82"/>
      <c r="L110" s="31"/>
      <c r="M110" s="24"/>
      <c r="N110" s="24"/>
      <c r="O110" s="24"/>
      <c r="P110" s="24"/>
      <c r="Q110" s="161"/>
      <c r="R110" s="105"/>
      <c r="S110" s="106"/>
      <c r="T110" s="106"/>
      <c r="U110" s="106"/>
      <c r="V110" s="105"/>
      <c r="W110" s="107">
        <f t="shared" si="38"/>
        <v>0</v>
      </c>
      <c r="X110" s="106"/>
      <c r="Y110" s="106"/>
      <c r="Z110" s="106"/>
      <c r="AA110" s="106"/>
      <c r="AB110" s="106"/>
      <c r="AC110" s="107">
        <f t="shared" si="39"/>
        <v>0</v>
      </c>
      <c r="AD110" s="108" t="str">
        <f>IF(AE110=0,"--",IF(AE110&lt;='[4]db fasce di rischio'!$B$4,'[4]db fasce di rischio'!$A$2,IF(AE110&lt;='[4]db fasce di rischio'!$D$4,'[4]db fasce di rischio'!$C$2,IF(AE110&lt;='[4]db fasce di rischio'!$F$4,'[4]db fasce di rischio'!$E$2,IF(AE110&lt;='[4]db fasce di rischio'!$H$4,'[4]db fasce di rischio'!$G$2,"")))))</f>
        <v>--</v>
      </c>
      <c r="AE110" s="109">
        <f t="shared" si="33"/>
        <v>0</v>
      </c>
      <c r="AF110" s="106"/>
      <c r="AG110" s="108" t="str">
        <f>IF(AH110=0,"--",IF(AH110&lt;='db fasce di rischio'!$B$4,'db fasce di rischio'!$A$2,IF(AH110&lt;='db fasce di rischio'!$D$4,'db fasce di rischio'!$C$2,IF(AH110&lt;='db fasce di rischio'!$F$4,'db fasce di rischio'!$E$2,IF(AH110&lt;='db fasce di rischio'!$H$4,'db fasce di rischio'!$G$2,"")))))</f>
        <v>--</v>
      </c>
      <c r="AH110" s="109">
        <f t="shared" si="34"/>
        <v>0</v>
      </c>
      <c r="AI110" s="108" t="str">
        <f t="shared" si="35"/>
        <v>--</v>
      </c>
      <c r="AJ110" s="28"/>
      <c r="AK110" s="28"/>
    </row>
    <row r="111" spans="1:37" ht="21" outlineLevel="1" x14ac:dyDescent="0.2">
      <c r="A111" s="161"/>
      <c r="B111" s="161"/>
      <c r="C111" s="24" t="s">
        <v>30</v>
      </c>
      <c r="D111" s="24" t="s">
        <v>30</v>
      </c>
      <c r="E111" s="24" t="s">
        <v>30</v>
      </c>
      <c r="F111" s="24" t="s">
        <v>30</v>
      </c>
      <c r="G111" s="152" t="str">
        <f t="shared" si="36"/>
        <v>--</v>
      </c>
      <c r="H111" s="109">
        <f t="shared" si="37"/>
        <v>0</v>
      </c>
      <c r="I111" s="25" t="s">
        <v>30</v>
      </c>
      <c r="J111" s="31" t="s">
        <v>30</v>
      </c>
      <c r="K111" s="83"/>
      <c r="L111" s="31"/>
      <c r="M111" s="24"/>
      <c r="N111" s="24"/>
      <c r="O111" s="24"/>
      <c r="P111" s="24"/>
      <c r="Q111" s="161"/>
      <c r="R111" s="105"/>
      <c r="S111" s="106"/>
      <c r="T111" s="106"/>
      <c r="U111" s="106"/>
      <c r="V111" s="105"/>
      <c r="W111" s="107">
        <f t="shared" si="38"/>
        <v>0</v>
      </c>
      <c r="X111" s="106"/>
      <c r="Y111" s="106"/>
      <c r="Z111" s="106"/>
      <c r="AA111" s="106"/>
      <c r="AB111" s="106"/>
      <c r="AC111" s="107">
        <f t="shared" si="39"/>
        <v>0</v>
      </c>
      <c r="AD111" s="108" t="str">
        <f>IF(AE111=0,"--",IF(AE111&lt;='[4]db fasce di rischio'!$B$4,'[4]db fasce di rischio'!$A$2,IF(AE111&lt;='[4]db fasce di rischio'!$D$4,'[4]db fasce di rischio'!$C$2,IF(AE111&lt;='[4]db fasce di rischio'!$F$4,'[4]db fasce di rischio'!$E$2,IF(AE111&lt;='[4]db fasce di rischio'!$H$4,'[4]db fasce di rischio'!$G$2,"")))))</f>
        <v>--</v>
      </c>
      <c r="AE111" s="109">
        <f t="shared" si="33"/>
        <v>0</v>
      </c>
      <c r="AF111" s="106"/>
      <c r="AG111" s="108" t="str">
        <f>IF(AH111=0,"--",IF(AH111&lt;='db fasce di rischio'!$B$4,'db fasce di rischio'!$A$2,IF(AH111&lt;='db fasce di rischio'!$D$4,'db fasce di rischio'!$C$2,IF(AH111&lt;='db fasce di rischio'!$F$4,'db fasce di rischio'!$E$2,IF(AH111&lt;='db fasce di rischio'!$H$4,'db fasce di rischio'!$G$2,"")))))</f>
        <v>--</v>
      </c>
      <c r="AH111" s="109">
        <f t="shared" si="34"/>
        <v>0</v>
      </c>
      <c r="AI111" s="108" t="str">
        <f t="shared" si="35"/>
        <v>--</v>
      </c>
      <c r="AJ111" s="28"/>
      <c r="AK111" s="28"/>
    </row>
    <row r="112" spans="1:37" ht="21" outlineLevel="1" x14ac:dyDescent="0.2">
      <c r="A112" s="161"/>
      <c r="B112" s="161"/>
      <c r="C112" s="24" t="s">
        <v>30</v>
      </c>
      <c r="D112" s="24" t="s">
        <v>30</v>
      </c>
      <c r="E112" s="24" t="s">
        <v>30</v>
      </c>
      <c r="F112" s="24" t="s">
        <v>30</v>
      </c>
      <c r="G112" s="152" t="str">
        <f t="shared" si="36"/>
        <v>--</v>
      </c>
      <c r="H112" s="109">
        <f t="shared" si="37"/>
        <v>0</v>
      </c>
      <c r="I112" s="25" t="s">
        <v>30</v>
      </c>
      <c r="J112" s="31" t="s">
        <v>30</v>
      </c>
      <c r="K112" s="83"/>
      <c r="L112" s="31"/>
      <c r="M112" s="24"/>
      <c r="N112" s="24"/>
      <c r="O112" s="24"/>
      <c r="P112" s="24"/>
      <c r="Q112" s="161"/>
      <c r="R112" s="105"/>
      <c r="S112" s="106"/>
      <c r="T112" s="106"/>
      <c r="U112" s="106"/>
      <c r="V112" s="105"/>
      <c r="W112" s="107">
        <f t="shared" si="38"/>
        <v>0</v>
      </c>
      <c r="X112" s="106"/>
      <c r="Y112" s="106"/>
      <c r="Z112" s="106"/>
      <c r="AA112" s="106"/>
      <c r="AB112" s="106"/>
      <c r="AC112" s="107">
        <f t="shared" si="39"/>
        <v>0</v>
      </c>
      <c r="AD112" s="108" t="str">
        <f>IF(AE112=0,"--",IF(AE112&lt;='[4]db fasce di rischio'!$B$4,'[4]db fasce di rischio'!$A$2,IF(AE112&lt;='[4]db fasce di rischio'!$D$4,'[4]db fasce di rischio'!$C$2,IF(AE112&lt;='[4]db fasce di rischio'!$F$4,'[4]db fasce di rischio'!$E$2,IF(AE112&lt;='[4]db fasce di rischio'!$H$4,'[4]db fasce di rischio'!$G$2,"")))))</f>
        <v>--</v>
      </c>
      <c r="AE112" s="109">
        <f t="shared" si="33"/>
        <v>0</v>
      </c>
      <c r="AF112" s="106"/>
      <c r="AG112" s="108" t="str">
        <f>IF(AH112=0,"--",IF(AH112&lt;='db fasce di rischio'!$B$4,'db fasce di rischio'!$A$2,IF(AH112&lt;='db fasce di rischio'!$D$4,'db fasce di rischio'!$C$2,IF(AH112&lt;='db fasce di rischio'!$F$4,'db fasce di rischio'!$E$2,IF(AH112&lt;='db fasce di rischio'!$H$4,'db fasce di rischio'!$G$2,"")))))</f>
        <v>--</v>
      </c>
      <c r="AH112" s="109">
        <f t="shared" si="34"/>
        <v>0</v>
      </c>
      <c r="AI112" s="108" t="str">
        <f t="shared" si="35"/>
        <v>--</v>
      </c>
      <c r="AJ112" s="28"/>
      <c r="AK112" s="28"/>
    </row>
    <row r="113" spans="1:37" ht="21" outlineLevel="1" x14ac:dyDescent="0.2">
      <c r="A113" s="161"/>
      <c r="B113" s="161"/>
      <c r="C113" s="24" t="s">
        <v>30</v>
      </c>
      <c r="D113" s="24" t="s">
        <v>30</v>
      </c>
      <c r="E113" s="24" t="s">
        <v>30</v>
      </c>
      <c r="F113" s="24" t="s">
        <v>30</v>
      </c>
      <c r="G113" s="152" t="str">
        <f t="shared" si="36"/>
        <v>--</v>
      </c>
      <c r="H113" s="109">
        <f t="shared" si="37"/>
        <v>0</v>
      </c>
      <c r="I113" s="25" t="s">
        <v>30</v>
      </c>
      <c r="J113" s="31" t="s">
        <v>30</v>
      </c>
      <c r="K113" s="83"/>
      <c r="L113" s="31"/>
      <c r="M113" s="24"/>
      <c r="N113" s="24"/>
      <c r="O113" s="24"/>
      <c r="P113" s="24"/>
      <c r="Q113" s="161"/>
      <c r="R113" s="105"/>
      <c r="S113" s="106"/>
      <c r="T113" s="106"/>
      <c r="U113" s="106"/>
      <c r="V113" s="105"/>
      <c r="W113" s="107">
        <f t="shared" si="38"/>
        <v>0</v>
      </c>
      <c r="X113" s="106"/>
      <c r="Y113" s="106"/>
      <c r="Z113" s="106"/>
      <c r="AA113" s="106"/>
      <c r="AB113" s="106"/>
      <c r="AC113" s="107">
        <f t="shared" si="39"/>
        <v>0</v>
      </c>
      <c r="AD113" s="108" t="str">
        <f>IF(AE113=0,"--",IF(AE113&lt;='[4]db fasce di rischio'!$B$4,'[4]db fasce di rischio'!$A$2,IF(AE113&lt;='[4]db fasce di rischio'!$D$4,'[4]db fasce di rischio'!$C$2,IF(AE113&lt;='[4]db fasce di rischio'!$F$4,'[4]db fasce di rischio'!$E$2,IF(AE113&lt;='[4]db fasce di rischio'!$H$4,'[4]db fasce di rischio'!$G$2,"")))))</f>
        <v>--</v>
      </c>
      <c r="AE113" s="109">
        <f t="shared" si="33"/>
        <v>0</v>
      </c>
      <c r="AF113" s="106"/>
      <c r="AG113" s="108" t="str">
        <f>IF(AH113=0,"--",IF(AH113&lt;='db fasce di rischio'!$B$4,'db fasce di rischio'!$A$2,IF(AH113&lt;='db fasce di rischio'!$D$4,'db fasce di rischio'!$C$2,IF(AH113&lt;='db fasce di rischio'!$F$4,'db fasce di rischio'!$E$2,IF(AH113&lt;='db fasce di rischio'!$H$4,'db fasce di rischio'!$G$2,"")))))</f>
        <v>--</v>
      </c>
      <c r="AH113" s="109">
        <f t="shared" si="34"/>
        <v>0</v>
      </c>
      <c r="AI113" s="108" t="str">
        <f t="shared" si="35"/>
        <v>--</v>
      </c>
      <c r="AJ113" s="28"/>
      <c r="AK113" s="28"/>
    </row>
    <row r="114" spans="1:37" ht="21" outlineLevel="1" x14ac:dyDescent="0.2">
      <c r="A114" s="161"/>
      <c r="B114" s="161"/>
      <c r="C114" s="24" t="s">
        <v>30</v>
      </c>
      <c r="D114" s="24" t="s">
        <v>30</v>
      </c>
      <c r="E114" s="24" t="s">
        <v>30</v>
      </c>
      <c r="F114" s="24" t="s">
        <v>30</v>
      </c>
      <c r="G114" s="152" t="str">
        <f t="shared" si="36"/>
        <v>--</v>
      </c>
      <c r="H114" s="109">
        <f t="shared" si="37"/>
        <v>0</v>
      </c>
      <c r="I114" s="25" t="s">
        <v>30</v>
      </c>
      <c r="J114" s="31" t="s">
        <v>30</v>
      </c>
      <c r="K114" s="83"/>
      <c r="L114" s="31"/>
      <c r="M114" s="24"/>
      <c r="N114" s="24"/>
      <c r="O114" s="24"/>
      <c r="P114" s="24"/>
      <c r="Q114" s="161"/>
      <c r="R114" s="105"/>
      <c r="S114" s="106"/>
      <c r="T114" s="106"/>
      <c r="U114" s="106"/>
      <c r="V114" s="105"/>
      <c r="W114" s="107">
        <f t="shared" si="38"/>
        <v>0</v>
      </c>
      <c r="X114" s="106"/>
      <c r="Y114" s="106"/>
      <c r="Z114" s="106"/>
      <c r="AA114" s="106"/>
      <c r="AB114" s="106"/>
      <c r="AC114" s="107">
        <f t="shared" si="39"/>
        <v>0</v>
      </c>
      <c r="AD114" s="108" t="str">
        <f>IF(AE114=0,"--",IF(AE114&lt;='[4]db fasce di rischio'!$B$4,'[4]db fasce di rischio'!$A$2,IF(AE114&lt;='[4]db fasce di rischio'!$D$4,'[4]db fasce di rischio'!$C$2,IF(AE114&lt;='[4]db fasce di rischio'!$F$4,'[4]db fasce di rischio'!$E$2,IF(AE114&lt;='[4]db fasce di rischio'!$H$4,'[4]db fasce di rischio'!$G$2,"")))))</f>
        <v>--</v>
      </c>
      <c r="AE114" s="109">
        <f t="shared" si="33"/>
        <v>0</v>
      </c>
      <c r="AF114" s="106"/>
      <c r="AG114" s="108" t="str">
        <f>IF(AH114=0,"--",IF(AH114&lt;='db fasce di rischio'!$B$4,'db fasce di rischio'!$A$2,IF(AH114&lt;='db fasce di rischio'!$D$4,'db fasce di rischio'!$C$2,IF(AH114&lt;='db fasce di rischio'!$F$4,'db fasce di rischio'!$E$2,IF(AH114&lt;='db fasce di rischio'!$H$4,'db fasce di rischio'!$G$2,"")))))</f>
        <v>--</v>
      </c>
      <c r="AH114" s="109">
        <f t="shared" si="34"/>
        <v>0</v>
      </c>
      <c r="AI114" s="108" t="str">
        <f t="shared" si="35"/>
        <v>--</v>
      </c>
      <c r="AJ114" s="28"/>
      <c r="AK114" s="28"/>
    </row>
    <row r="115" spans="1:37" ht="21" outlineLevel="1" x14ac:dyDescent="0.2">
      <c r="A115" s="161"/>
      <c r="B115" s="161"/>
      <c r="C115" s="24" t="s">
        <v>30</v>
      </c>
      <c r="D115" s="24" t="s">
        <v>30</v>
      </c>
      <c r="E115" s="24" t="s">
        <v>30</v>
      </c>
      <c r="F115" s="24" t="s">
        <v>30</v>
      </c>
      <c r="G115" s="152" t="str">
        <f t="shared" si="36"/>
        <v>--</v>
      </c>
      <c r="H115" s="109">
        <f t="shared" si="37"/>
        <v>0</v>
      </c>
      <c r="I115" s="25" t="s">
        <v>30</v>
      </c>
      <c r="J115" s="31" t="s">
        <v>30</v>
      </c>
      <c r="K115" s="82"/>
      <c r="L115" s="31"/>
      <c r="M115" s="24"/>
      <c r="N115" s="24"/>
      <c r="O115" s="24"/>
      <c r="P115" s="24"/>
      <c r="Q115" s="161"/>
      <c r="R115" s="105"/>
      <c r="S115" s="106"/>
      <c r="T115" s="106"/>
      <c r="U115" s="106"/>
      <c r="V115" s="105"/>
      <c r="W115" s="107">
        <f t="shared" si="38"/>
        <v>0</v>
      </c>
      <c r="X115" s="106"/>
      <c r="Y115" s="106"/>
      <c r="Z115" s="106"/>
      <c r="AA115" s="106"/>
      <c r="AB115" s="106"/>
      <c r="AC115" s="107">
        <f t="shared" si="39"/>
        <v>0</v>
      </c>
      <c r="AD115" s="108" t="str">
        <f>IF(AE115=0,"--",IF(AE115&lt;='[4]db fasce di rischio'!$B$4,'[4]db fasce di rischio'!$A$2,IF(AE115&lt;='[4]db fasce di rischio'!$D$4,'[4]db fasce di rischio'!$C$2,IF(AE115&lt;='[4]db fasce di rischio'!$F$4,'[4]db fasce di rischio'!$E$2,IF(AE115&lt;='[4]db fasce di rischio'!$H$4,'[4]db fasce di rischio'!$G$2,"")))))</f>
        <v>--</v>
      </c>
      <c r="AE115" s="109">
        <f t="shared" si="33"/>
        <v>0</v>
      </c>
      <c r="AF115" s="106"/>
      <c r="AG115" s="108" t="str">
        <f>IF(AH115=0,"--",IF(AH115&lt;='db fasce di rischio'!$B$4,'db fasce di rischio'!$A$2,IF(AH115&lt;='db fasce di rischio'!$D$4,'db fasce di rischio'!$C$2,IF(AH115&lt;='db fasce di rischio'!$F$4,'db fasce di rischio'!$E$2,IF(AH115&lt;='db fasce di rischio'!$H$4,'db fasce di rischio'!$G$2,"")))))</f>
        <v>--</v>
      </c>
      <c r="AH115" s="109">
        <f t="shared" si="34"/>
        <v>0</v>
      </c>
      <c r="AI115" s="108" t="str">
        <f t="shared" si="35"/>
        <v>--</v>
      </c>
      <c r="AJ115" s="28"/>
      <c r="AK115" s="28"/>
    </row>
    <row r="116" spans="1:37" ht="21" outlineLevel="1" x14ac:dyDescent="0.2">
      <c r="A116" s="161"/>
      <c r="B116" s="161"/>
      <c r="C116" s="24" t="s">
        <v>30</v>
      </c>
      <c r="D116" s="24" t="s">
        <v>30</v>
      </c>
      <c r="E116" s="24" t="s">
        <v>30</v>
      </c>
      <c r="F116" s="24" t="s">
        <v>30</v>
      </c>
      <c r="G116" s="152" t="str">
        <f t="shared" si="36"/>
        <v>--</v>
      </c>
      <c r="H116" s="109">
        <f t="shared" si="37"/>
        <v>0</v>
      </c>
      <c r="I116" s="25" t="s">
        <v>30</v>
      </c>
      <c r="J116" s="31" t="s">
        <v>30</v>
      </c>
      <c r="K116" s="82"/>
      <c r="L116" s="31"/>
      <c r="M116" s="24"/>
      <c r="N116" s="24"/>
      <c r="O116" s="24"/>
      <c r="P116" s="26"/>
      <c r="Q116" s="161"/>
      <c r="R116" s="105"/>
      <c r="S116" s="106"/>
      <c r="T116" s="106"/>
      <c r="U116" s="106"/>
      <c r="V116" s="105"/>
      <c r="W116" s="107">
        <f t="shared" si="38"/>
        <v>0</v>
      </c>
      <c r="X116" s="106"/>
      <c r="Y116" s="106"/>
      <c r="Z116" s="106"/>
      <c r="AA116" s="106"/>
      <c r="AB116" s="106"/>
      <c r="AC116" s="107">
        <f t="shared" si="39"/>
        <v>0</v>
      </c>
      <c r="AD116" s="108" t="str">
        <f>IF(AE116=0,"--",IF(AE116&lt;='[4]db fasce di rischio'!$B$4,'[4]db fasce di rischio'!$A$2,IF(AE116&lt;='[4]db fasce di rischio'!$D$4,'[4]db fasce di rischio'!$C$2,IF(AE116&lt;='[4]db fasce di rischio'!$F$4,'[4]db fasce di rischio'!$E$2,IF(AE116&lt;='[4]db fasce di rischio'!$H$4,'[4]db fasce di rischio'!$G$2,"")))))</f>
        <v>--</v>
      </c>
      <c r="AE116" s="109">
        <f t="shared" si="33"/>
        <v>0</v>
      </c>
      <c r="AF116" s="106"/>
      <c r="AG116" s="108" t="str">
        <f>IF(AH116=0,"--",IF(AH116&lt;='db fasce di rischio'!$B$4,'db fasce di rischio'!$A$2,IF(AH116&lt;='db fasce di rischio'!$D$4,'db fasce di rischio'!$C$2,IF(AH116&lt;='db fasce di rischio'!$F$4,'db fasce di rischio'!$E$2,IF(AH116&lt;='db fasce di rischio'!$H$4,'db fasce di rischio'!$G$2,"")))))</f>
        <v>--</v>
      </c>
      <c r="AH116" s="109">
        <f t="shared" si="34"/>
        <v>0</v>
      </c>
      <c r="AI116" s="108" t="str">
        <f t="shared" si="35"/>
        <v>--</v>
      </c>
      <c r="AJ116" s="28"/>
      <c r="AK116" s="28"/>
    </row>
    <row r="117" spans="1:37" ht="21" outlineLevel="1" x14ac:dyDescent="0.2">
      <c r="A117" s="161"/>
      <c r="B117" s="161"/>
      <c r="C117" s="24" t="s">
        <v>30</v>
      </c>
      <c r="D117" s="24" t="s">
        <v>30</v>
      </c>
      <c r="E117" s="24" t="s">
        <v>30</v>
      </c>
      <c r="F117" s="24" t="s">
        <v>30</v>
      </c>
      <c r="G117" s="152" t="str">
        <f t="shared" si="36"/>
        <v>--</v>
      </c>
      <c r="H117" s="109">
        <f t="shared" si="37"/>
        <v>0</v>
      </c>
      <c r="I117" s="25" t="s">
        <v>30</v>
      </c>
      <c r="J117" s="31" t="s">
        <v>30</v>
      </c>
      <c r="K117" s="82"/>
      <c r="L117" s="31"/>
      <c r="M117" s="24"/>
      <c r="N117" s="24"/>
      <c r="O117" s="24"/>
      <c r="P117" s="27"/>
      <c r="Q117" s="161"/>
      <c r="R117" s="105"/>
      <c r="S117" s="106"/>
      <c r="T117" s="106"/>
      <c r="U117" s="106"/>
      <c r="V117" s="105"/>
      <c r="W117" s="107">
        <f t="shared" si="38"/>
        <v>0</v>
      </c>
      <c r="X117" s="106"/>
      <c r="Y117" s="106"/>
      <c r="Z117" s="106"/>
      <c r="AA117" s="106"/>
      <c r="AB117" s="106"/>
      <c r="AC117" s="107">
        <f t="shared" si="39"/>
        <v>0</v>
      </c>
      <c r="AD117" s="108" t="str">
        <f>IF(AE117=0,"--",IF(AE117&lt;='[4]db fasce di rischio'!$B$4,'[4]db fasce di rischio'!$A$2,IF(AE117&lt;='[4]db fasce di rischio'!$D$4,'[4]db fasce di rischio'!$C$2,IF(AE117&lt;='[4]db fasce di rischio'!$F$4,'[4]db fasce di rischio'!$E$2,IF(AE117&lt;='[4]db fasce di rischio'!$H$4,'[4]db fasce di rischio'!$G$2,"")))))</f>
        <v>--</v>
      </c>
      <c r="AE117" s="109">
        <f t="shared" si="33"/>
        <v>0</v>
      </c>
      <c r="AF117" s="106"/>
      <c r="AG117" s="108" t="str">
        <f>IF(AH117=0,"--",IF(AH117&lt;='db fasce di rischio'!$B$4,'db fasce di rischio'!$A$2,IF(AH117&lt;='db fasce di rischio'!$D$4,'db fasce di rischio'!$C$2,IF(AH117&lt;='db fasce di rischio'!$F$4,'db fasce di rischio'!$E$2,IF(AH117&lt;='db fasce di rischio'!$H$4,'db fasce di rischio'!$G$2,"")))))</f>
        <v>--</v>
      </c>
      <c r="AH117" s="109">
        <f t="shared" si="34"/>
        <v>0</v>
      </c>
      <c r="AI117" s="108" t="str">
        <f t="shared" si="35"/>
        <v>--</v>
      </c>
      <c r="AJ117" s="28"/>
      <c r="AK117" s="28"/>
    </row>
    <row r="118" spans="1:37" ht="21" x14ac:dyDescent="0.2">
      <c r="A118" s="160"/>
      <c r="B118" s="160"/>
      <c r="C118" s="87"/>
      <c r="D118" s="87"/>
      <c r="E118" s="87"/>
      <c r="F118" s="87"/>
      <c r="G118" s="87"/>
      <c r="H118" s="87"/>
      <c r="I118" s="87"/>
      <c r="J118" s="87"/>
      <c r="K118" s="168"/>
      <c r="L118" s="87"/>
      <c r="M118" s="87"/>
      <c r="N118" s="87"/>
      <c r="O118" s="87"/>
      <c r="P118" s="87"/>
      <c r="Q118" s="160"/>
      <c r="R118" s="28"/>
      <c r="S118" s="28"/>
      <c r="T118" s="28"/>
      <c r="U118" s="28"/>
      <c r="V118" s="28"/>
      <c r="W118" s="28"/>
      <c r="X118" s="28"/>
      <c r="Y118" s="28"/>
      <c r="Z118" s="28"/>
      <c r="AA118" s="28"/>
      <c r="AB118" s="28"/>
      <c r="AC118" s="28"/>
      <c r="AD118" s="28"/>
      <c r="AE118" s="28"/>
      <c r="AF118" s="28"/>
      <c r="AG118" s="28"/>
      <c r="AH118" s="28"/>
      <c r="AI118" s="28"/>
      <c r="AJ118" s="28"/>
      <c r="AK118" s="28"/>
    </row>
    <row r="119" spans="1:37" ht="90.6" customHeight="1" x14ac:dyDescent="0.2">
      <c r="A119" s="29"/>
      <c r="B119" s="29"/>
      <c r="C119" s="30" t="s">
        <v>665</v>
      </c>
      <c r="D119" s="30"/>
      <c r="E119" s="28"/>
      <c r="F119" s="28"/>
      <c r="G119" s="28"/>
      <c r="H119" s="28"/>
      <c r="I119" s="28"/>
      <c r="J119" s="28"/>
      <c r="K119" s="80"/>
      <c r="L119" s="28"/>
      <c r="M119" s="28"/>
      <c r="N119" s="28"/>
      <c r="O119" s="79" t="s">
        <v>6</v>
      </c>
      <c r="P119" s="79" t="s">
        <v>666</v>
      </c>
      <c r="Q119" s="28"/>
      <c r="R119" s="192" t="str">
        <f>'Val testo - PNA 2019'!$A$4</f>
        <v>Livello di interesse “esterno”(1.1)</v>
      </c>
      <c r="S119" s="192" t="str">
        <f>'Val testo - PNA 2019'!$A$12</f>
        <v>Grado di discrezionalità del decisore interno alla PA rispetto al processo (1.2)</v>
      </c>
      <c r="T119" s="192" t="str">
        <f>'Val testo - PNA 2019'!$A$20</f>
        <v>Manifestazione di eventi corruttivi o di maladministration in passato (1.3)</v>
      </c>
      <c r="U119" s="192" t="str">
        <f>'Val testo - PNA 2019'!$A$28</f>
        <v>Complessità/opacità del processo decisionale (1.4)</v>
      </c>
      <c r="V119" s="192" t="str">
        <f>'Val testo - PNA 2019'!$A$36</f>
        <v>Livello di collaborazione del responsabile del processo (1.5)</v>
      </c>
      <c r="W119" s="193" t="s">
        <v>1276</v>
      </c>
      <c r="X119" s="192" t="str">
        <f>'Val testo - PNA 2019'!$A$46</f>
        <v>Impatto organizzativo (2.1)</v>
      </c>
      <c r="Y119" s="192" t="str">
        <f>'Val testo - PNA 2019'!$A$54</f>
        <v>Impatto derivante dalla definizione dei ruoli/responsabilità (2.2)</v>
      </c>
      <c r="Z119" s="192" t="str">
        <f>'Val testo - PNA 2019'!$A$62</f>
        <v>Impatto economico (2.3)</v>
      </c>
      <c r="AA119" s="192" t="str">
        <f>'Val testo - PNA 2019'!$A$70</f>
        <v>Impatto reputazionale (2.4)</v>
      </c>
      <c r="AB119" s="192" t="str">
        <f>'Val testo - PNA 2019'!$A$78</f>
        <v>Impatto organizzativo, economico e sull'immagine (2.5)</v>
      </c>
      <c r="AC119" s="193" t="s">
        <v>1276</v>
      </c>
      <c r="AD119" s="194" t="s">
        <v>1277</v>
      </c>
      <c r="AE119" s="194" t="s">
        <v>1278</v>
      </c>
      <c r="AF119" s="174" t="s">
        <v>1382</v>
      </c>
      <c r="AG119" s="194" t="s">
        <v>1303</v>
      </c>
      <c r="AH119" s="194" t="s">
        <v>1304</v>
      </c>
      <c r="AI119" s="175" t="s">
        <v>1387</v>
      </c>
      <c r="AJ119" s="28"/>
      <c r="AK119" s="28"/>
    </row>
    <row r="120" spans="1:37" ht="30.6" customHeight="1" x14ac:dyDescent="0.2">
      <c r="A120" s="160"/>
      <c r="B120" s="160">
        <v>6</v>
      </c>
      <c r="C120" s="265" t="s">
        <v>1257</v>
      </c>
      <c r="D120" s="266"/>
      <c r="E120" s="267"/>
      <c r="F120" s="270"/>
      <c r="G120" s="270"/>
      <c r="H120" s="270"/>
      <c r="I120" s="270"/>
      <c r="J120" s="45" t="s">
        <v>11</v>
      </c>
      <c r="K120" s="271" t="s">
        <v>3</v>
      </c>
      <c r="L120" s="271"/>
      <c r="M120" s="37"/>
      <c r="N120" s="153" t="s">
        <v>667</v>
      </c>
      <c r="O120" s="154" t="str">
        <f>IF(P120=0,"--",IF(P120&lt;='db fasce di rischio'!$B$4,'db fasce di rischio'!$A$2,IF(P120&lt;='db fasce di rischio'!$D$4,'db fasce di rischio'!$C$2,IF(P120&lt;='db fasce di rischio'!$F$4,'db fasce di rischio'!$E$2,IF(P120&lt;='db fasce di rischio'!$H$4,'db fasce di rischio'!$G$2,"")))))</f>
        <v>--</v>
      </c>
      <c r="P120" s="155">
        <f>IF(AH120=0,MAX(AH120:AH138),AH120)</f>
        <v>0</v>
      </c>
      <c r="Q120" s="160"/>
      <c r="R120" s="105"/>
      <c r="S120" s="106"/>
      <c r="T120" s="106"/>
      <c r="U120" s="106"/>
      <c r="V120" s="105"/>
      <c r="W120" s="107">
        <f>SUM(R120:V120)/5</f>
        <v>0</v>
      </c>
      <c r="X120" s="106"/>
      <c r="Y120" s="106"/>
      <c r="Z120" s="106"/>
      <c r="AA120" s="106"/>
      <c r="AB120" s="106"/>
      <c r="AC120" s="107">
        <f>SUM(X120:AB120)/5</f>
        <v>0</v>
      </c>
      <c r="AD120" s="108" t="str">
        <f>IF(AE120=0,"--",IF(AE120&lt;='[4]db fasce di rischio'!$B$4,'[4]db fasce di rischio'!$A$2,IF(AE120&lt;='[4]db fasce di rischio'!$D$4,'[4]db fasce di rischio'!$C$2,IF(AE120&lt;='[4]db fasce di rischio'!$F$4,'[4]db fasce di rischio'!$E$2,IF(AE120&lt;='[4]db fasce di rischio'!$H$4,'[4]db fasce di rischio'!$G$2,"")))))</f>
        <v>--</v>
      </c>
      <c r="AE120" s="109">
        <f>W120*AC120</f>
        <v>0</v>
      </c>
      <c r="AF120" s="106"/>
      <c r="AG120" s="108" t="str">
        <f>IF(AH120=0,"--",IF(AH120&lt;='db fasce di rischio'!$B$4,'db fasce di rischio'!$A$2,IF(AH120&lt;='db fasce di rischio'!$D$4,'db fasce di rischio'!$C$2,IF(AH120&lt;='db fasce di rischio'!$F$4,'db fasce di rischio'!$E$2,IF(AH120&lt;='db fasce di rischio'!$H$4,'db fasce di rischio'!$G$2,"")))))</f>
        <v>--</v>
      </c>
      <c r="AH120" s="109">
        <f>IF(MAX(AH124:AH138)&gt;(AF120*AE120),MAX(AH124:AH138),AF120*AE120)</f>
        <v>0</v>
      </c>
      <c r="AI120" s="108" t="str">
        <f>AG120</f>
        <v>--</v>
      </c>
      <c r="AJ120" s="28"/>
      <c r="AK120" s="28"/>
    </row>
    <row r="121" spans="1:37" ht="59.45" customHeight="1" x14ac:dyDescent="0.2">
      <c r="A121" s="160"/>
      <c r="B121" s="160"/>
      <c r="C121" s="268"/>
      <c r="D121" s="269"/>
      <c r="E121" s="269"/>
      <c r="F121" s="164"/>
      <c r="G121" s="164"/>
      <c r="H121" s="164"/>
      <c r="I121" s="164"/>
      <c r="J121" s="164"/>
      <c r="K121" s="164"/>
      <c r="L121" s="164"/>
      <c r="M121" s="165"/>
      <c r="N121" s="272" t="s">
        <v>1302</v>
      </c>
      <c r="O121" s="272"/>
      <c r="P121" s="272"/>
      <c r="Q121" s="160"/>
      <c r="R121" s="160"/>
      <c r="S121" s="28"/>
      <c r="T121" s="28"/>
      <c r="U121" s="28"/>
      <c r="V121" s="28"/>
      <c r="W121" s="28"/>
      <c r="X121" s="28"/>
      <c r="Y121" s="28"/>
      <c r="Z121" s="28"/>
      <c r="AA121" s="28"/>
      <c r="AB121" s="28"/>
      <c r="AC121" s="28"/>
      <c r="AD121" s="28"/>
      <c r="AE121" s="28"/>
      <c r="AF121" s="28"/>
      <c r="AG121" s="28"/>
      <c r="AH121" s="28"/>
      <c r="AI121" s="28"/>
      <c r="AJ121" s="28"/>
      <c r="AK121" s="28"/>
    </row>
    <row r="122" spans="1:37" ht="31.5" hidden="1" customHeight="1" outlineLevel="1" x14ac:dyDescent="0.2">
      <c r="A122" s="160"/>
      <c r="B122" s="160"/>
      <c r="C122" s="260" t="s">
        <v>1256</v>
      </c>
      <c r="D122" s="261"/>
      <c r="E122" s="151"/>
      <c r="F122" s="151"/>
      <c r="G122" s="151"/>
      <c r="H122" s="151"/>
      <c r="I122" s="151"/>
      <c r="J122" s="151"/>
      <c r="K122" s="150"/>
      <c r="L122" s="151"/>
      <c r="M122" s="156">
        <f>SUM(I109:I117)</f>
        <v>0</v>
      </c>
      <c r="N122" s="157"/>
      <c r="O122" s="157"/>
      <c r="P122" s="157"/>
      <c r="Q122" s="160"/>
      <c r="R122" s="160"/>
      <c r="S122" s="28"/>
      <c r="T122" s="28"/>
      <c r="U122" s="28"/>
      <c r="V122" s="28"/>
      <c r="W122" s="28"/>
      <c r="X122" s="28"/>
      <c r="Y122" s="28"/>
      <c r="Z122" s="28"/>
      <c r="AA122" s="28"/>
      <c r="AB122" s="28"/>
      <c r="AC122" s="28"/>
      <c r="AD122" s="28"/>
      <c r="AE122" s="28"/>
      <c r="AF122" s="28"/>
      <c r="AG122" s="28"/>
      <c r="AH122" s="28"/>
      <c r="AI122" s="28"/>
      <c r="AJ122" s="28"/>
      <c r="AK122" s="28"/>
    </row>
    <row r="123" spans="1:37" ht="81.95" hidden="1" customHeight="1" outlineLevel="1" x14ac:dyDescent="0.2">
      <c r="A123" s="161"/>
      <c r="B123" s="161"/>
      <c r="C123" s="22" t="s">
        <v>905</v>
      </c>
      <c r="D123" s="22" t="s">
        <v>906</v>
      </c>
      <c r="E123" s="22" t="s">
        <v>971</v>
      </c>
      <c r="F123" s="22" t="s">
        <v>970</v>
      </c>
      <c r="G123" s="262" t="s">
        <v>1299</v>
      </c>
      <c r="H123" s="263"/>
      <c r="I123" s="22" t="s">
        <v>969</v>
      </c>
      <c r="J123" s="22" t="s">
        <v>907</v>
      </c>
      <c r="K123" s="45" t="s">
        <v>972</v>
      </c>
      <c r="L123" s="45" t="s">
        <v>908</v>
      </c>
      <c r="M123" s="22" t="s">
        <v>630</v>
      </c>
      <c r="N123" s="22" t="s">
        <v>668</v>
      </c>
      <c r="O123" s="22" t="s">
        <v>669</v>
      </c>
      <c r="P123" s="22" t="s">
        <v>670</v>
      </c>
      <c r="Q123" s="161"/>
      <c r="R123" s="192" t="str">
        <f>'Val testo - PNA 2019'!$A$4</f>
        <v>Livello di interesse “esterno”(1.1)</v>
      </c>
      <c r="S123" s="192" t="str">
        <f>'Val testo - PNA 2019'!$A$12</f>
        <v>Grado di discrezionalità del decisore interno alla PA rispetto al processo (1.2)</v>
      </c>
      <c r="T123" s="192" t="str">
        <f>'Val testo - PNA 2019'!$A$20</f>
        <v>Manifestazione di eventi corruttivi o di maladministration in passato (1.3)</v>
      </c>
      <c r="U123" s="192" t="str">
        <f>'Val testo - PNA 2019'!$A$28</f>
        <v>Complessità/opacità del processo decisionale (1.4)</v>
      </c>
      <c r="V123" s="192" t="str">
        <f>'Val testo - PNA 2019'!$A$36</f>
        <v>Livello di collaborazione del responsabile del processo (1.5)</v>
      </c>
      <c r="W123" s="193" t="s">
        <v>1276</v>
      </c>
      <c r="X123" s="192" t="str">
        <f>'Val testo - PNA 2019'!$A$46</f>
        <v>Impatto organizzativo (2.1)</v>
      </c>
      <c r="Y123" s="192" t="str">
        <f>'Val testo - PNA 2019'!$A$54</f>
        <v>Impatto derivante dalla definizione dei ruoli/responsabilità (2.2)</v>
      </c>
      <c r="Z123" s="192" t="str">
        <f>'Val testo - PNA 2019'!$A$62</f>
        <v>Impatto economico (2.3)</v>
      </c>
      <c r="AA123" s="192" t="str">
        <f>'Val testo - PNA 2019'!$A$70</f>
        <v>Impatto reputazionale (2.4)</v>
      </c>
      <c r="AB123" s="192" t="str">
        <f>'Val testo - PNA 2019'!$A$78</f>
        <v>Impatto organizzativo, economico e sull'immagine (2.5)</v>
      </c>
      <c r="AC123" s="193" t="s">
        <v>1276</v>
      </c>
      <c r="AD123" s="194" t="s">
        <v>1277</v>
      </c>
      <c r="AE123" s="194" t="s">
        <v>1278</v>
      </c>
      <c r="AF123" s="174" t="s">
        <v>1382</v>
      </c>
      <c r="AG123" s="194" t="s">
        <v>1303</v>
      </c>
      <c r="AH123" s="194" t="s">
        <v>1293</v>
      </c>
      <c r="AI123" s="175" t="s">
        <v>1387</v>
      </c>
      <c r="AJ123" s="28"/>
      <c r="AK123" s="28"/>
    </row>
    <row r="124" spans="1:37" ht="21" hidden="1" outlineLevel="1" x14ac:dyDescent="0.2">
      <c r="A124" s="161"/>
      <c r="B124" s="161"/>
      <c r="C124" s="24" t="s">
        <v>30</v>
      </c>
      <c r="D124" s="24" t="s">
        <v>30</v>
      </c>
      <c r="E124" s="24" t="s">
        <v>30</v>
      </c>
      <c r="F124" s="24" t="s">
        <v>30</v>
      </c>
      <c r="G124" s="152" t="str">
        <f>AG124</f>
        <v>--</v>
      </c>
      <c r="H124" s="109">
        <f>AH124</f>
        <v>0</v>
      </c>
      <c r="I124" s="25" t="s">
        <v>30</v>
      </c>
      <c r="J124" s="31" t="s">
        <v>30</v>
      </c>
      <c r="K124" s="82"/>
      <c r="L124" s="31"/>
      <c r="M124" s="24"/>
      <c r="N124" s="24"/>
      <c r="O124" s="24"/>
      <c r="P124" s="24"/>
      <c r="Q124" s="161"/>
      <c r="R124" s="105"/>
      <c r="S124" s="106"/>
      <c r="T124" s="106"/>
      <c r="U124" s="106"/>
      <c r="V124" s="105"/>
      <c r="W124" s="107">
        <f>SUM(R124:V124)/5</f>
        <v>0</v>
      </c>
      <c r="X124" s="106"/>
      <c r="Y124" s="106"/>
      <c r="Z124" s="106"/>
      <c r="AA124" s="106"/>
      <c r="AB124" s="106"/>
      <c r="AC124" s="107">
        <f>SUM(X124:AB124)/5</f>
        <v>0</v>
      </c>
      <c r="AD124" s="108" t="str">
        <f>IF(AE124=0,"--",IF(AE124&lt;='[4]db fasce di rischio'!$B$4,'[4]db fasce di rischio'!$A$2,IF(AE124&lt;='[4]db fasce di rischio'!$D$4,'[4]db fasce di rischio'!$C$2,IF(AE124&lt;='[4]db fasce di rischio'!$F$4,'[4]db fasce di rischio'!$E$2,IF(AE124&lt;='[4]db fasce di rischio'!$H$4,'[4]db fasce di rischio'!$G$2,"")))))</f>
        <v>--</v>
      </c>
      <c r="AE124" s="109">
        <f t="shared" ref="AE124:AE138" si="42">W124*AC124</f>
        <v>0</v>
      </c>
      <c r="AF124" s="106"/>
      <c r="AG124" s="108" t="str">
        <f>IF(AH124=0,"--",IF(AH124&lt;='db fasce di rischio'!$B$4,'db fasce di rischio'!$A$2,IF(AH124&lt;='db fasce di rischio'!$D$4,'db fasce di rischio'!$C$2,IF(AH124&lt;='db fasce di rischio'!$F$4,'db fasce di rischio'!$E$2,IF(AH124&lt;='db fasce di rischio'!$H$4,'db fasce di rischio'!$G$2,"")))))</f>
        <v>--</v>
      </c>
      <c r="AH124" s="109">
        <f t="shared" ref="AH124:AH138" si="43">AF124*AE124</f>
        <v>0</v>
      </c>
      <c r="AI124" s="108" t="str">
        <f t="shared" ref="AI124:AI138" si="44">AG124</f>
        <v>--</v>
      </c>
      <c r="AJ124" s="28"/>
      <c r="AK124" s="28"/>
    </row>
    <row r="125" spans="1:37" ht="21" hidden="1" outlineLevel="1" x14ac:dyDescent="0.2">
      <c r="A125" s="161"/>
      <c r="B125" s="161"/>
      <c r="C125" s="24" t="s">
        <v>30</v>
      </c>
      <c r="D125" s="24" t="s">
        <v>30</v>
      </c>
      <c r="E125" s="24" t="s">
        <v>30</v>
      </c>
      <c r="F125" s="24" t="s">
        <v>30</v>
      </c>
      <c r="G125" s="152" t="str">
        <f t="shared" ref="G125:G138" si="45">AG125</f>
        <v>--</v>
      </c>
      <c r="H125" s="109">
        <f t="shared" ref="H125:H138" si="46">AH125</f>
        <v>0</v>
      </c>
      <c r="I125" s="25" t="s">
        <v>30</v>
      </c>
      <c r="J125" s="31" t="s">
        <v>30</v>
      </c>
      <c r="K125" s="82"/>
      <c r="L125" s="31"/>
      <c r="M125" s="24"/>
      <c r="N125" s="24"/>
      <c r="O125" s="24"/>
      <c r="P125" s="24"/>
      <c r="Q125" s="161"/>
      <c r="R125" s="105"/>
      <c r="S125" s="106"/>
      <c r="T125" s="106"/>
      <c r="U125" s="106"/>
      <c r="V125" s="105"/>
      <c r="W125" s="107">
        <f t="shared" ref="W125:W138" si="47">SUM(R125:V125)/5</f>
        <v>0</v>
      </c>
      <c r="X125" s="106"/>
      <c r="Y125" s="106"/>
      <c r="Z125" s="106"/>
      <c r="AA125" s="106"/>
      <c r="AB125" s="106"/>
      <c r="AC125" s="107">
        <f t="shared" ref="AC125:AC138" si="48">SUM(X125:AB125)/5</f>
        <v>0</v>
      </c>
      <c r="AD125" s="108" t="str">
        <f>IF(AE125=0,"--",IF(AE125&lt;='[4]db fasce di rischio'!$B$4,'[4]db fasce di rischio'!$A$2,IF(AE125&lt;='[4]db fasce di rischio'!$D$4,'[4]db fasce di rischio'!$C$2,IF(AE125&lt;='[4]db fasce di rischio'!$F$4,'[4]db fasce di rischio'!$E$2,IF(AE125&lt;='[4]db fasce di rischio'!$H$4,'[4]db fasce di rischio'!$G$2,"")))))</f>
        <v>--</v>
      </c>
      <c r="AE125" s="109">
        <f t="shared" si="42"/>
        <v>0</v>
      </c>
      <c r="AF125" s="106"/>
      <c r="AG125" s="108" t="str">
        <f>IF(AH125=0,"--",IF(AH125&lt;='db fasce di rischio'!$B$4,'db fasce di rischio'!$A$2,IF(AH125&lt;='db fasce di rischio'!$D$4,'db fasce di rischio'!$C$2,IF(AH125&lt;='db fasce di rischio'!$F$4,'db fasce di rischio'!$E$2,IF(AH125&lt;='db fasce di rischio'!$H$4,'db fasce di rischio'!$G$2,"")))))</f>
        <v>--</v>
      </c>
      <c r="AH125" s="109">
        <f t="shared" si="43"/>
        <v>0</v>
      </c>
      <c r="AI125" s="108" t="str">
        <f t="shared" si="44"/>
        <v>--</v>
      </c>
      <c r="AJ125" s="28"/>
      <c r="AK125" s="28"/>
    </row>
    <row r="126" spans="1:37" ht="21" hidden="1" outlineLevel="1" x14ac:dyDescent="0.2">
      <c r="A126" s="161"/>
      <c r="B126" s="161"/>
      <c r="C126" s="24" t="s">
        <v>30</v>
      </c>
      <c r="D126" s="24" t="s">
        <v>30</v>
      </c>
      <c r="E126" s="24" t="s">
        <v>30</v>
      </c>
      <c r="F126" s="24" t="s">
        <v>30</v>
      </c>
      <c r="G126" s="152" t="str">
        <f t="shared" si="45"/>
        <v>--</v>
      </c>
      <c r="H126" s="109">
        <f t="shared" si="46"/>
        <v>0</v>
      </c>
      <c r="I126" s="25" t="s">
        <v>30</v>
      </c>
      <c r="J126" s="31" t="s">
        <v>30</v>
      </c>
      <c r="K126" s="82"/>
      <c r="L126" s="31"/>
      <c r="M126" s="24"/>
      <c r="N126" s="24"/>
      <c r="O126" s="24"/>
      <c r="P126" s="24"/>
      <c r="Q126" s="161"/>
      <c r="R126" s="105"/>
      <c r="S126" s="106"/>
      <c r="T126" s="106"/>
      <c r="U126" s="106"/>
      <c r="V126" s="105"/>
      <c r="W126" s="107">
        <f t="shared" si="47"/>
        <v>0</v>
      </c>
      <c r="X126" s="106"/>
      <c r="Y126" s="106"/>
      <c r="Z126" s="106"/>
      <c r="AA126" s="106"/>
      <c r="AB126" s="106"/>
      <c r="AC126" s="107">
        <f t="shared" si="48"/>
        <v>0</v>
      </c>
      <c r="AD126" s="108" t="str">
        <f>IF(AE126=0,"--",IF(AE126&lt;='[4]db fasce di rischio'!$B$4,'[4]db fasce di rischio'!$A$2,IF(AE126&lt;='[4]db fasce di rischio'!$D$4,'[4]db fasce di rischio'!$C$2,IF(AE126&lt;='[4]db fasce di rischio'!$F$4,'[4]db fasce di rischio'!$E$2,IF(AE126&lt;='[4]db fasce di rischio'!$H$4,'[4]db fasce di rischio'!$G$2,"")))))</f>
        <v>--</v>
      </c>
      <c r="AE126" s="109">
        <f t="shared" si="42"/>
        <v>0</v>
      </c>
      <c r="AF126" s="106"/>
      <c r="AG126" s="108" t="str">
        <f>IF(AH126=0,"--",IF(AH126&lt;='db fasce di rischio'!$B$4,'db fasce di rischio'!$A$2,IF(AH126&lt;='db fasce di rischio'!$D$4,'db fasce di rischio'!$C$2,IF(AH126&lt;='db fasce di rischio'!$F$4,'db fasce di rischio'!$E$2,IF(AH126&lt;='db fasce di rischio'!$H$4,'db fasce di rischio'!$G$2,"")))))</f>
        <v>--</v>
      </c>
      <c r="AH126" s="109">
        <f t="shared" si="43"/>
        <v>0</v>
      </c>
      <c r="AI126" s="108" t="str">
        <f t="shared" si="44"/>
        <v>--</v>
      </c>
      <c r="AJ126" s="28"/>
      <c r="AK126" s="28"/>
    </row>
    <row r="127" spans="1:37" ht="21" hidden="1" outlineLevel="1" x14ac:dyDescent="0.2">
      <c r="A127" s="161"/>
      <c r="B127" s="161"/>
      <c r="C127" s="24" t="s">
        <v>30</v>
      </c>
      <c r="D127" s="24" t="s">
        <v>30</v>
      </c>
      <c r="E127" s="24" t="s">
        <v>30</v>
      </c>
      <c r="F127" s="24" t="s">
        <v>30</v>
      </c>
      <c r="G127" s="152" t="str">
        <f t="shared" si="45"/>
        <v>--</v>
      </c>
      <c r="H127" s="109">
        <f t="shared" si="46"/>
        <v>0</v>
      </c>
      <c r="I127" s="25" t="s">
        <v>30</v>
      </c>
      <c r="J127" s="31" t="s">
        <v>30</v>
      </c>
      <c r="K127" s="82"/>
      <c r="L127" s="31"/>
      <c r="M127" s="24"/>
      <c r="N127" s="24"/>
      <c r="O127" s="24"/>
      <c r="P127" s="24"/>
      <c r="Q127" s="161"/>
      <c r="R127" s="105"/>
      <c r="S127" s="106"/>
      <c r="T127" s="106"/>
      <c r="U127" s="106"/>
      <c r="V127" s="105"/>
      <c r="W127" s="107">
        <f t="shared" si="47"/>
        <v>0</v>
      </c>
      <c r="X127" s="106"/>
      <c r="Y127" s="106"/>
      <c r="Z127" s="106"/>
      <c r="AA127" s="106"/>
      <c r="AB127" s="106"/>
      <c r="AC127" s="107">
        <f t="shared" si="48"/>
        <v>0</v>
      </c>
      <c r="AD127" s="108" t="str">
        <f>IF(AE127=0,"--",IF(AE127&lt;='[4]db fasce di rischio'!$B$4,'[4]db fasce di rischio'!$A$2,IF(AE127&lt;='[4]db fasce di rischio'!$D$4,'[4]db fasce di rischio'!$C$2,IF(AE127&lt;='[4]db fasce di rischio'!$F$4,'[4]db fasce di rischio'!$E$2,IF(AE127&lt;='[4]db fasce di rischio'!$H$4,'[4]db fasce di rischio'!$G$2,"")))))</f>
        <v>--</v>
      </c>
      <c r="AE127" s="109">
        <f t="shared" si="42"/>
        <v>0</v>
      </c>
      <c r="AF127" s="106"/>
      <c r="AG127" s="108" t="str">
        <f>IF(AH127=0,"--",IF(AH127&lt;='db fasce di rischio'!$B$4,'db fasce di rischio'!$A$2,IF(AH127&lt;='db fasce di rischio'!$D$4,'db fasce di rischio'!$C$2,IF(AH127&lt;='db fasce di rischio'!$F$4,'db fasce di rischio'!$E$2,IF(AH127&lt;='db fasce di rischio'!$H$4,'db fasce di rischio'!$G$2,"")))))</f>
        <v>--</v>
      </c>
      <c r="AH127" s="109">
        <f t="shared" si="43"/>
        <v>0</v>
      </c>
      <c r="AI127" s="108" t="str">
        <f t="shared" si="44"/>
        <v>--</v>
      </c>
      <c r="AJ127" s="28"/>
      <c r="AK127" s="28"/>
    </row>
    <row r="128" spans="1:37" ht="21" hidden="1" outlineLevel="1" x14ac:dyDescent="0.2">
      <c r="A128" s="161"/>
      <c r="B128" s="161"/>
      <c r="C128" s="24" t="s">
        <v>30</v>
      </c>
      <c r="D128" s="24" t="s">
        <v>30</v>
      </c>
      <c r="E128" s="24" t="s">
        <v>30</v>
      </c>
      <c r="F128" s="24" t="s">
        <v>30</v>
      </c>
      <c r="G128" s="152" t="str">
        <f t="shared" si="45"/>
        <v>--</v>
      </c>
      <c r="H128" s="109">
        <f t="shared" si="46"/>
        <v>0</v>
      </c>
      <c r="I128" s="25" t="s">
        <v>30</v>
      </c>
      <c r="J128" s="31" t="s">
        <v>30</v>
      </c>
      <c r="K128" s="82"/>
      <c r="L128" s="31"/>
      <c r="M128" s="24"/>
      <c r="N128" s="24"/>
      <c r="O128" s="24"/>
      <c r="P128" s="24"/>
      <c r="Q128" s="161"/>
      <c r="R128" s="105"/>
      <c r="S128" s="106"/>
      <c r="T128" s="106"/>
      <c r="U128" s="106"/>
      <c r="V128" s="105"/>
      <c r="W128" s="107">
        <f t="shared" si="47"/>
        <v>0</v>
      </c>
      <c r="X128" s="106"/>
      <c r="Y128" s="106"/>
      <c r="Z128" s="106"/>
      <c r="AA128" s="106"/>
      <c r="AB128" s="106"/>
      <c r="AC128" s="107">
        <f t="shared" si="48"/>
        <v>0</v>
      </c>
      <c r="AD128" s="108" t="str">
        <f>IF(AE128=0,"--",IF(AE128&lt;='[4]db fasce di rischio'!$B$4,'[4]db fasce di rischio'!$A$2,IF(AE128&lt;='[4]db fasce di rischio'!$D$4,'[4]db fasce di rischio'!$C$2,IF(AE128&lt;='[4]db fasce di rischio'!$F$4,'[4]db fasce di rischio'!$E$2,IF(AE128&lt;='[4]db fasce di rischio'!$H$4,'[4]db fasce di rischio'!$G$2,"")))))</f>
        <v>--</v>
      </c>
      <c r="AE128" s="109">
        <f t="shared" si="42"/>
        <v>0</v>
      </c>
      <c r="AF128" s="106"/>
      <c r="AG128" s="108" t="str">
        <f>IF(AH128=0,"--",IF(AH128&lt;='db fasce di rischio'!$B$4,'db fasce di rischio'!$A$2,IF(AH128&lt;='db fasce di rischio'!$D$4,'db fasce di rischio'!$C$2,IF(AH128&lt;='db fasce di rischio'!$F$4,'db fasce di rischio'!$E$2,IF(AH128&lt;='db fasce di rischio'!$H$4,'db fasce di rischio'!$G$2,"")))))</f>
        <v>--</v>
      </c>
      <c r="AH128" s="109">
        <f t="shared" si="43"/>
        <v>0</v>
      </c>
      <c r="AI128" s="108" t="str">
        <f t="shared" si="44"/>
        <v>--</v>
      </c>
      <c r="AJ128" s="28"/>
      <c r="AK128" s="28"/>
    </row>
    <row r="129" spans="1:37" ht="21" hidden="1" outlineLevel="1" x14ac:dyDescent="0.2">
      <c r="A129" s="161"/>
      <c r="B129" s="161"/>
      <c r="C129" s="24" t="s">
        <v>30</v>
      </c>
      <c r="D129" s="24" t="s">
        <v>30</v>
      </c>
      <c r="E129" s="24" t="s">
        <v>30</v>
      </c>
      <c r="F129" s="24" t="s">
        <v>30</v>
      </c>
      <c r="G129" s="152" t="str">
        <f t="shared" si="45"/>
        <v>--</v>
      </c>
      <c r="H129" s="109">
        <f t="shared" si="46"/>
        <v>0</v>
      </c>
      <c r="I129" s="25" t="s">
        <v>30</v>
      </c>
      <c r="J129" s="31" t="s">
        <v>30</v>
      </c>
      <c r="K129" s="82"/>
      <c r="L129" s="31"/>
      <c r="M129" s="24"/>
      <c r="N129" s="24"/>
      <c r="O129" s="24"/>
      <c r="P129" s="24"/>
      <c r="Q129" s="161"/>
      <c r="R129" s="105"/>
      <c r="S129" s="106"/>
      <c r="T129" s="106"/>
      <c r="U129" s="106"/>
      <c r="V129" s="105"/>
      <c r="W129" s="107">
        <f t="shared" si="47"/>
        <v>0</v>
      </c>
      <c r="X129" s="106"/>
      <c r="Y129" s="106"/>
      <c r="Z129" s="106"/>
      <c r="AA129" s="106"/>
      <c r="AB129" s="106"/>
      <c r="AC129" s="107">
        <f t="shared" si="48"/>
        <v>0</v>
      </c>
      <c r="AD129" s="108" t="str">
        <f>IF(AE129=0,"--",IF(AE129&lt;='[4]db fasce di rischio'!$B$4,'[4]db fasce di rischio'!$A$2,IF(AE129&lt;='[4]db fasce di rischio'!$D$4,'[4]db fasce di rischio'!$C$2,IF(AE129&lt;='[4]db fasce di rischio'!$F$4,'[4]db fasce di rischio'!$E$2,IF(AE129&lt;='[4]db fasce di rischio'!$H$4,'[4]db fasce di rischio'!$G$2,"")))))</f>
        <v>--</v>
      </c>
      <c r="AE129" s="109">
        <f t="shared" si="42"/>
        <v>0</v>
      </c>
      <c r="AF129" s="106"/>
      <c r="AG129" s="108" t="str">
        <f>IF(AH129=0,"--",IF(AH129&lt;='db fasce di rischio'!$B$4,'db fasce di rischio'!$A$2,IF(AH129&lt;='db fasce di rischio'!$D$4,'db fasce di rischio'!$C$2,IF(AH129&lt;='db fasce di rischio'!$F$4,'db fasce di rischio'!$E$2,IF(AH129&lt;='db fasce di rischio'!$H$4,'db fasce di rischio'!$G$2,"")))))</f>
        <v>--</v>
      </c>
      <c r="AH129" s="109">
        <f t="shared" si="43"/>
        <v>0</v>
      </c>
      <c r="AI129" s="108" t="str">
        <f t="shared" si="44"/>
        <v>--</v>
      </c>
      <c r="AJ129" s="28"/>
      <c r="AK129" s="28"/>
    </row>
    <row r="130" spans="1:37" ht="21" hidden="1" outlineLevel="1" x14ac:dyDescent="0.2">
      <c r="A130" s="161"/>
      <c r="B130" s="161"/>
      <c r="C130" s="24" t="s">
        <v>30</v>
      </c>
      <c r="D130" s="24" t="s">
        <v>30</v>
      </c>
      <c r="E130" s="24" t="s">
        <v>30</v>
      </c>
      <c r="F130" s="24" t="s">
        <v>30</v>
      </c>
      <c r="G130" s="152" t="str">
        <f t="shared" si="45"/>
        <v>--</v>
      </c>
      <c r="H130" s="109">
        <f t="shared" si="46"/>
        <v>0</v>
      </c>
      <c r="I130" s="25" t="s">
        <v>30</v>
      </c>
      <c r="J130" s="31" t="s">
        <v>30</v>
      </c>
      <c r="K130" s="82"/>
      <c r="L130" s="31"/>
      <c r="M130" s="24"/>
      <c r="N130" s="24"/>
      <c r="O130" s="24"/>
      <c r="P130" s="24"/>
      <c r="Q130" s="161"/>
      <c r="R130" s="105"/>
      <c r="S130" s="106"/>
      <c r="T130" s="106"/>
      <c r="U130" s="106"/>
      <c r="V130" s="105"/>
      <c r="W130" s="107">
        <f t="shared" si="47"/>
        <v>0</v>
      </c>
      <c r="X130" s="106"/>
      <c r="Y130" s="106"/>
      <c r="Z130" s="106"/>
      <c r="AA130" s="106"/>
      <c r="AB130" s="106"/>
      <c r="AC130" s="107">
        <f t="shared" si="48"/>
        <v>0</v>
      </c>
      <c r="AD130" s="108" t="str">
        <f>IF(AE130=0,"--",IF(AE130&lt;='[4]db fasce di rischio'!$B$4,'[4]db fasce di rischio'!$A$2,IF(AE130&lt;='[4]db fasce di rischio'!$D$4,'[4]db fasce di rischio'!$C$2,IF(AE130&lt;='[4]db fasce di rischio'!$F$4,'[4]db fasce di rischio'!$E$2,IF(AE130&lt;='[4]db fasce di rischio'!$H$4,'[4]db fasce di rischio'!$G$2,"")))))</f>
        <v>--</v>
      </c>
      <c r="AE130" s="109">
        <f t="shared" si="42"/>
        <v>0</v>
      </c>
      <c r="AF130" s="106"/>
      <c r="AG130" s="108" t="str">
        <f>IF(AH130=0,"--",IF(AH130&lt;='db fasce di rischio'!$B$4,'db fasce di rischio'!$A$2,IF(AH130&lt;='db fasce di rischio'!$D$4,'db fasce di rischio'!$C$2,IF(AH130&lt;='db fasce di rischio'!$F$4,'db fasce di rischio'!$E$2,IF(AH130&lt;='db fasce di rischio'!$H$4,'db fasce di rischio'!$G$2,"")))))</f>
        <v>--</v>
      </c>
      <c r="AH130" s="109">
        <f t="shared" si="43"/>
        <v>0</v>
      </c>
      <c r="AI130" s="108" t="str">
        <f t="shared" si="44"/>
        <v>--</v>
      </c>
      <c r="AJ130" s="28"/>
      <c r="AK130" s="28"/>
    </row>
    <row r="131" spans="1:37" ht="21" hidden="1" outlineLevel="1" x14ac:dyDescent="0.2">
      <c r="A131" s="161"/>
      <c r="B131" s="161"/>
      <c r="C131" s="24" t="s">
        <v>30</v>
      </c>
      <c r="D131" s="24" t="s">
        <v>30</v>
      </c>
      <c r="E131" s="24" t="s">
        <v>30</v>
      </c>
      <c r="F131" s="24" t="s">
        <v>30</v>
      </c>
      <c r="G131" s="152" t="str">
        <f t="shared" si="45"/>
        <v>--</v>
      </c>
      <c r="H131" s="109">
        <f t="shared" si="46"/>
        <v>0</v>
      </c>
      <c r="I131" s="25" t="s">
        <v>30</v>
      </c>
      <c r="J131" s="31" t="s">
        <v>30</v>
      </c>
      <c r="K131" s="82"/>
      <c r="L131" s="31"/>
      <c r="M131" s="24"/>
      <c r="N131" s="24"/>
      <c r="O131" s="24"/>
      <c r="P131" s="24"/>
      <c r="Q131" s="161"/>
      <c r="R131" s="105"/>
      <c r="S131" s="106"/>
      <c r="T131" s="106"/>
      <c r="U131" s="106"/>
      <c r="V131" s="105"/>
      <c r="W131" s="107">
        <f t="shared" si="47"/>
        <v>0</v>
      </c>
      <c r="X131" s="106"/>
      <c r="Y131" s="106"/>
      <c r="Z131" s="106"/>
      <c r="AA131" s="106"/>
      <c r="AB131" s="106"/>
      <c r="AC131" s="107">
        <f t="shared" si="48"/>
        <v>0</v>
      </c>
      <c r="AD131" s="108" t="str">
        <f>IF(AE131=0,"--",IF(AE131&lt;='[4]db fasce di rischio'!$B$4,'[4]db fasce di rischio'!$A$2,IF(AE131&lt;='[4]db fasce di rischio'!$D$4,'[4]db fasce di rischio'!$C$2,IF(AE131&lt;='[4]db fasce di rischio'!$F$4,'[4]db fasce di rischio'!$E$2,IF(AE131&lt;='[4]db fasce di rischio'!$H$4,'[4]db fasce di rischio'!$G$2,"")))))</f>
        <v>--</v>
      </c>
      <c r="AE131" s="109">
        <f t="shared" si="42"/>
        <v>0</v>
      </c>
      <c r="AF131" s="106"/>
      <c r="AG131" s="108" t="str">
        <f>IF(AH131=0,"--",IF(AH131&lt;='db fasce di rischio'!$B$4,'db fasce di rischio'!$A$2,IF(AH131&lt;='db fasce di rischio'!$D$4,'db fasce di rischio'!$C$2,IF(AH131&lt;='db fasce di rischio'!$F$4,'db fasce di rischio'!$E$2,IF(AH131&lt;='db fasce di rischio'!$H$4,'db fasce di rischio'!$G$2,"")))))</f>
        <v>--</v>
      </c>
      <c r="AH131" s="109">
        <f t="shared" si="43"/>
        <v>0</v>
      </c>
      <c r="AI131" s="108" t="str">
        <f t="shared" si="44"/>
        <v>--</v>
      </c>
      <c r="AJ131" s="28"/>
      <c r="AK131" s="28"/>
    </row>
    <row r="132" spans="1:37" ht="21" hidden="1" outlineLevel="1" x14ac:dyDescent="0.2">
      <c r="A132" s="161"/>
      <c r="B132" s="161"/>
      <c r="C132" s="24" t="s">
        <v>30</v>
      </c>
      <c r="D132" s="24" t="s">
        <v>30</v>
      </c>
      <c r="E132" s="24" t="s">
        <v>30</v>
      </c>
      <c r="F132" s="24" t="s">
        <v>30</v>
      </c>
      <c r="G132" s="152" t="str">
        <f t="shared" si="45"/>
        <v>--</v>
      </c>
      <c r="H132" s="109">
        <f t="shared" si="46"/>
        <v>0</v>
      </c>
      <c r="I132" s="25" t="s">
        <v>30</v>
      </c>
      <c r="J132" s="31" t="s">
        <v>30</v>
      </c>
      <c r="K132" s="83"/>
      <c r="L132" s="31"/>
      <c r="M132" s="24"/>
      <c r="N132" s="24"/>
      <c r="O132" s="24"/>
      <c r="P132" s="24"/>
      <c r="Q132" s="161"/>
      <c r="R132" s="105"/>
      <c r="S132" s="106"/>
      <c r="T132" s="106"/>
      <c r="U132" s="106"/>
      <c r="V132" s="105"/>
      <c r="W132" s="107">
        <f t="shared" si="47"/>
        <v>0</v>
      </c>
      <c r="X132" s="106"/>
      <c r="Y132" s="106"/>
      <c r="Z132" s="106"/>
      <c r="AA132" s="106"/>
      <c r="AB132" s="106"/>
      <c r="AC132" s="107">
        <f t="shared" si="48"/>
        <v>0</v>
      </c>
      <c r="AD132" s="108" t="str">
        <f>IF(AE132=0,"--",IF(AE132&lt;='[4]db fasce di rischio'!$B$4,'[4]db fasce di rischio'!$A$2,IF(AE132&lt;='[4]db fasce di rischio'!$D$4,'[4]db fasce di rischio'!$C$2,IF(AE132&lt;='[4]db fasce di rischio'!$F$4,'[4]db fasce di rischio'!$E$2,IF(AE132&lt;='[4]db fasce di rischio'!$H$4,'[4]db fasce di rischio'!$G$2,"")))))</f>
        <v>--</v>
      </c>
      <c r="AE132" s="109">
        <f t="shared" si="42"/>
        <v>0</v>
      </c>
      <c r="AF132" s="106"/>
      <c r="AG132" s="108" t="str">
        <f>IF(AH132=0,"--",IF(AH132&lt;='db fasce di rischio'!$B$4,'db fasce di rischio'!$A$2,IF(AH132&lt;='db fasce di rischio'!$D$4,'db fasce di rischio'!$C$2,IF(AH132&lt;='db fasce di rischio'!$F$4,'db fasce di rischio'!$E$2,IF(AH132&lt;='db fasce di rischio'!$H$4,'db fasce di rischio'!$G$2,"")))))</f>
        <v>--</v>
      </c>
      <c r="AH132" s="109">
        <f t="shared" si="43"/>
        <v>0</v>
      </c>
      <c r="AI132" s="108" t="str">
        <f t="shared" si="44"/>
        <v>--</v>
      </c>
      <c r="AJ132" s="28"/>
      <c r="AK132" s="28"/>
    </row>
    <row r="133" spans="1:37" ht="21" hidden="1" outlineLevel="1" x14ac:dyDescent="0.2">
      <c r="A133" s="161"/>
      <c r="B133" s="161"/>
      <c r="C133" s="24" t="s">
        <v>30</v>
      </c>
      <c r="D133" s="24" t="s">
        <v>30</v>
      </c>
      <c r="E133" s="24" t="s">
        <v>30</v>
      </c>
      <c r="F133" s="24" t="s">
        <v>30</v>
      </c>
      <c r="G133" s="152" t="str">
        <f t="shared" si="45"/>
        <v>--</v>
      </c>
      <c r="H133" s="109">
        <f t="shared" si="46"/>
        <v>0</v>
      </c>
      <c r="I133" s="25" t="s">
        <v>30</v>
      </c>
      <c r="J133" s="31" t="s">
        <v>30</v>
      </c>
      <c r="K133" s="83"/>
      <c r="L133" s="31"/>
      <c r="M133" s="24"/>
      <c r="N133" s="24"/>
      <c r="O133" s="24"/>
      <c r="P133" s="24"/>
      <c r="Q133" s="161"/>
      <c r="R133" s="105"/>
      <c r="S133" s="106"/>
      <c r="T133" s="106"/>
      <c r="U133" s="106"/>
      <c r="V133" s="105"/>
      <c r="W133" s="107">
        <f t="shared" si="47"/>
        <v>0</v>
      </c>
      <c r="X133" s="106"/>
      <c r="Y133" s="106"/>
      <c r="Z133" s="106"/>
      <c r="AA133" s="106"/>
      <c r="AB133" s="106"/>
      <c r="AC133" s="107">
        <f t="shared" si="48"/>
        <v>0</v>
      </c>
      <c r="AD133" s="108" t="str">
        <f>IF(AE133=0,"--",IF(AE133&lt;='[4]db fasce di rischio'!$B$4,'[4]db fasce di rischio'!$A$2,IF(AE133&lt;='[4]db fasce di rischio'!$D$4,'[4]db fasce di rischio'!$C$2,IF(AE133&lt;='[4]db fasce di rischio'!$F$4,'[4]db fasce di rischio'!$E$2,IF(AE133&lt;='[4]db fasce di rischio'!$H$4,'[4]db fasce di rischio'!$G$2,"")))))</f>
        <v>--</v>
      </c>
      <c r="AE133" s="109">
        <f t="shared" si="42"/>
        <v>0</v>
      </c>
      <c r="AF133" s="106"/>
      <c r="AG133" s="108" t="str">
        <f>IF(AH133=0,"--",IF(AH133&lt;='db fasce di rischio'!$B$4,'db fasce di rischio'!$A$2,IF(AH133&lt;='db fasce di rischio'!$D$4,'db fasce di rischio'!$C$2,IF(AH133&lt;='db fasce di rischio'!$F$4,'db fasce di rischio'!$E$2,IF(AH133&lt;='db fasce di rischio'!$H$4,'db fasce di rischio'!$G$2,"")))))</f>
        <v>--</v>
      </c>
      <c r="AH133" s="109">
        <f t="shared" si="43"/>
        <v>0</v>
      </c>
      <c r="AI133" s="108" t="str">
        <f t="shared" si="44"/>
        <v>--</v>
      </c>
      <c r="AJ133" s="28"/>
      <c r="AK133" s="28"/>
    </row>
    <row r="134" spans="1:37" ht="21" hidden="1" outlineLevel="1" x14ac:dyDescent="0.2">
      <c r="A134" s="161"/>
      <c r="B134" s="161"/>
      <c r="C134" s="24" t="s">
        <v>30</v>
      </c>
      <c r="D134" s="24" t="s">
        <v>30</v>
      </c>
      <c r="E134" s="24" t="s">
        <v>30</v>
      </c>
      <c r="F134" s="24" t="s">
        <v>30</v>
      </c>
      <c r="G134" s="152" t="str">
        <f t="shared" si="45"/>
        <v>--</v>
      </c>
      <c r="H134" s="109">
        <f t="shared" si="46"/>
        <v>0</v>
      </c>
      <c r="I134" s="25" t="s">
        <v>30</v>
      </c>
      <c r="J134" s="31" t="s">
        <v>30</v>
      </c>
      <c r="K134" s="83"/>
      <c r="L134" s="31"/>
      <c r="M134" s="24"/>
      <c r="N134" s="24"/>
      <c r="O134" s="24"/>
      <c r="P134" s="24"/>
      <c r="Q134" s="161"/>
      <c r="R134" s="105"/>
      <c r="S134" s="106"/>
      <c r="T134" s="106"/>
      <c r="U134" s="106"/>
      <c r="V134" s="105"/>
      <c r="W134" s="107">
        <f t="shared" si="47"/>
        <v>0</v>
      </c>
      <c r="X134" s="106"/>
      <c r="Y134" s="106"/>
      <c r="Z134" s="106"/>
      <c r="AA134" s="106"/>
      <c r="AB134" s="106"/>
      <c r="AC134" s="107">
        <f t="shared" si="48"/>
        <v>0</v>
      </c>
      <c r="AD134" s="108" t="str">
        <f>IF(AE134=0,"--",IF(AE134&lt;='[4]db fasce di rischio'!$B$4,'[4]db fasce di rischio'!$A$2,IF(AE134&lt;='[4]db fasce di rischio'!$D$4,'[4]db fasce di rischio'!$C$2,IF(AE134&lt;='[4]db fasce di rischio'!$F$4,'[4]db fasce di rischio'!$E$2,IF(AE134&lt;='[4]db fasce di rischio'!$H$4,'[4]db fasce di rischio'!$G$2,"")))))</f>
        <v>--</v>
      </c>
      <c r="AE134" s="109">
        <f t="shared" si="42"/>
        <v>0</v>
      </c>
      <c r="AF134" s="106"/>
      <c r="AG134" s="108" t="str">
        <f>IF(AH134=0,"--",IF(AH134&lt;='db fasce di rischio'!$B$4,'db fasce di rischio'!$A$2,IF(AH134&lt;='db fasce di rischio'!$D$4,'db fasce di rischio'!$C$2,IF(AH134&lt;='db fasce di rischio'!$F$4,'db fasce di rischio'!$E$2,IF(AH134&lt;='db fasce di rischio'!$H$4,'db fasce di rischio'!$G$2,"")))))</f>
        <v>--</v>
      </c>
      <c r="AH134" s="109">
        <f t="shared" si="43"/>
        <v>0</v>
      </c>
      <c r="AI134" s="108" t="str">
        <f t="shared" si="44"/>
        <v>--</v>
      </c>
      <c r="AJ134" s="28"/>
      <c r="AK134" s="28"/>
    </row>
    <row r="135" spans="1:37" ht="21" hidden="1" outlineLevel="1" x14ac:dyDescent="0.2">
      <c r="A135" s="161"/>
      <c r="B135" s="161"/>
      <c r="C135" s="24" t="s">
        <v>30</v>
      </c>
      <c r="D135" s="24" t="s">
        <v>30</v>
      </c>
      <c r="E135" s="24" t="s">
        <v>30</v>
      </c>
      <c r="F135" s="24" t="s">
        <v>30</v>
      </c>
      <c r="G135" s="152" t="str">
        <f t="shared" si="45"/>
        <v>--</v>
      </c>
      <c r="H135" s="109">
        <f t="shared" si="46"/>
        <v>0</v>
      </c>
      <c r="I135" s="25" t="s">
        <v>30</v>
      </c>
      <c r="J135" s="31" t="s">
        <v>30</v>
      </c>
      <c r="K135" s="83"/>
      <c r="L135" s="31"/>
      <c r="M135" s="24"/>
      <c r="N135" s="24"/>
      <c r="O135" s="24"/>
      <c r="P135" s="24"/>
      <c r="Q135" s="161"/>
      <c r="R135" s="105"/>
      <c r="S135" s="106"/>
      <c r="T135" s="106"/>
      <c r="U135" s="106"/>
      <c r="V135" s="105"/>
      <c r="W135" s="107">
        <f t="shared" si="47"/>
        <v>0</v>
      </c>
      <c r="X135" s="106"/>
      <c r="Y135" s="106"/>
      <c r="Z135" s="106"/>
      <c r="AA135" s="106"/>
      <c r="AB135" s="106"/>
      <c r="AC135" s="107">
        <f t="shared" si="48"/>
        <v>0</v>
      </c>
      <c r="AD135" s="108" t="str">
        <f>IF(AE135=0,"--",IF(AE135&lt;='[4]db fasce di rischio'!$B$4,'[4]db fasce di rischio'!$A$2,IF(AE135&lt;='[4]db fasce di rischio'!$D$4,'[4]db fasce di rischio'!$C$2,IF(AE135&lt;='[4]db fasce di rischio'!$F$4,'[4]db fasce di rischio'!$E$2,IF(AE135&lt;='[4]db fasce di rischio'!$H$4,'[4]db fasce di rischio'!$G$2,"")))))</f>
        <v>--</v>
      </c>
      <c r="AE135" s="109">
        <f t="shared" si="42"/>
        <v>0</v>
      </c>
      <c r="AF135" s="106"/>
      <c r="AG135" s="108" t="str">
        <f>IF(AH135=0,"--",IF(AH135&lt;='db fasce di rischio'!$B$4,'db fasce di rischio'!$A$2,IF(AH135&lt;='db fasce di rischio'!$D$4,'db fasce di rischio'!$C$2,IF(AH135&lt;='db fasce di rischio'!$F$4,'db fasce di rischio'!$E$2,IF(AH135&lt;='db fasce di rischio'!$H$4,'db fasce di rischio'!$G$2,"")))))</f>
        <v>--</v>
      </c>
      <c r="AH135" s="109">
        <f t="shared" si="43"/>
        <v>0</v>
      </c>
      <c r="AI135" s="108" t="str">
        <f t="shared" si="44"/>
        <v>--</v>
      </c>
      <c r="AJ135" s="28"/>
      <c r="AK135" s="28"/>
    </row>
    <row r="136" spans="1:37" ht="21" hidden="1" outlineLevel="1" x14ac:dyDescent="0.2">
      <c r="A136" s="161"/>
      <c r="B136" s="161"/>
      <c r="C136" s="24" t="s">
        <v>30</v>
      </c>
      <c r="D136" s="24" t="s">
        <v>30</v>
      </c>
      <c r="E136" s="24" t="s">
        <v>30</v>
      </c>
      <c r="F136" s="24" t="s">
        <v>30</v>
      </c>
      <c r="G136" s="152" t="str">
        <f t="shared" si="45"/>
        <v>--</v>
      </c>
      <c r="H136" s="109">
        <f t="shared" si="46"/>
        <v>0</v>
      </c>
      <c r="I136" s="25" t="s">
        <v>30</v>
      </c>
      <c r="J136" s="31" t="s">
        <v>30</v>
      </c>
      <c r="K136" s="82"/>
      <c r="L136" s="31"/>
      <c r="M136" s="24"/>
      <c r="N136" s="24"/>
      <c r="O136" s="24"/>
      <c r="P136" s="24"/>
      <c r="Q136" s="161"/>
      <c r="R136" s="105"/>
      <c r="S136" s="106"/>
      <c r="T136" s="106"/>
      <c r="U136" s="106"/>
      <c r="V136" s="105"/>
      <c r="W136" s="107">
        <f t="shared" si="47"/>
        <v>0</v>
      </c>
      <c r="X136" s="106"/>
      <c r="Y136" s="106"/>
      <c r="Z136" s="106"/>
      <c r="AA136" s="106"/>
      <c r="AB136" s="106"/>
      <c r="AC136" s="107">
        <f t="shared" si="48"/>
        <v>0</v>
      </c>
      <c r="AD136" s="108" t="str">
        <f>IF(AE136=0,"--",IF(AE136&lt;='[4]db fasce di rischio'!$B$4,'[4]db fasce di rischio'!$A$2,IF(AE136&lt;='[4]db fasce di rischio'!$D$4,'[4]db fasce di rischio'!$C$2,IF(AE136&lt;='[4]db fasce di rischio'!$F$4,'[4]db fasce di rischio'!$E$2,IF(AE136&lt;='[4]db fasce di rischio'!$H$4,'[4]db fasce di rischio'!$G$2,"")))))</f>
        <v>--</v>
      </c>
      <c r="AE136" s="109">
        <f t="shared" si="42"/>
        <v>0</v>
      </c>
      <c r="AF136" s="106"/>
      <c r="AG136" s="108" t="str">
        <f>IF(AH136=0,"--",IF(AH136&lt;='db fasce di rischio'!$B$4,'db fasce di rischio'!$A$2,IF(AH136&lt;='db fasce di rischio'!$D$4,'db fasce di rischio'!$C$2,IF(AH136&lt;='db fasce di rischio'!$F$4,'db fasce di rischio'!$E$2,IF(AH136&lt;='db fasce di rischio'!$H$4,'db fasce di rischio'!$G$2,"")))))</f>
        <v>--</v>
      </c>
      <c r="AH136" s="109">
        <f t="shared" si="43"/>
        <v>0</v>
      </c>
      <c r="AI136" s="108" t="str">
        <f t="shared" si="44"/>
        <v>--</v>
      </c>
      <c r="AJ136" s="28"/>
      <c r="AK136" s="28"/>
    </row>
    <row r="137" spans="1:37" ht="21" hidden="1" outlineLevel="1" x14ac:dyDescent="0.2">
      <c r="A137" s="161"/>
      <c r="B137" s="161"/>
      <c r="C137" s="24" t="s">
        <v>30</v>
      </c>
      <c r="D137" s="24" t="s">
        <v>30</v>
      </c>
      <c r="E137" s="24" t="s">
        <v>30</v>
      </c>
      <c r="F137" s="24" t="s">
        <v>30</v>
      </c>
      <c r="G137" s="152" t="str">
        <f t="shared" si="45"/>
        <v>--</v>
      </c>
      <c r="H137" s="109">
        <f t="shared" si="46"/>
        <v>0</v>
      </c>
      <c r="I137" s="25" t="s">
        <v>30</v>
      </c>
      <c r="J137" s="31" t="s">
        <v>30</v>
      </c>
      <c r="K137" s="82"/>
      <c r="L137" s="31"/>
      <c r="M137" s="24"/>
      <c r="N137" s="24"/>
      <c r="O137" s="24"/>
      <c r="P137" s="26"/>
      <c r="Q137" s="161"/>
      <c r="R137" s="105"/>
      <c r="S137" s="106"/>
      <c r="T137" s="106"/>
      <c r="U137" s="106"/>
      <c r="V137" s="105"/>
      <c r="W137" s="107">
        <f t="shared" si="47"/>
        <v>0</v>
      </c>
      <c r="X137" s="106"/>
      <c r="Y137" s="106"/>
      <c r="Z137" s="106"/>
      <c r="AA137" s="106"/>
      <c r="AB137" s="106"/>
      <c r="AC137" s="107">
        <f t="shared" si="48"/>
        <v>0</v>
      </c>
      <c r="AD137" s="108" t="str">
        <f>IF(AE137=0,"--",IF(AE137&lt;='[4]db fasce di rischio'!$B$4,'[4]db fasce di rischio'!$A$2,IF(AE137&lt;='[4]db fasce di rischio'!$D$4,'[4]db fasce di rischio'!$C$2,IF(AE137&lt;='[4]db fasce di rischio'!$F$4,'[4]db fasce di rischio'!$E$2,IF(AE137&lt;='[4]db fasce di rischio'!$H$4,'[4]db fasce di rischio'!$G$2,"")))))</f>
        <v>--</v>
      </c>
      <c r="AE137" s="109">
        <f t="shared" si="42"/>
        <v>0</v>
      </c>
      <c r="AF137" s="106"/>
      <c r="AG137" s="108" t="str">
        <f>IF(AH137=0,"--",IF(AH137&lt;='db fasce di rischio'!$B$4,'db fasce di rischio'!$A$2,IF(AH137&lt;='db fasce di rischio'!$D$4,'db fasce di rischio'!$C$2,IF(AH137&lt;='db fasce di rischio'!$F$4,'db fasce di rischio'!$E$2,IF(AH137&lt;='db fasce di rischio'!$H$4,'db fasce di rischio'!$G$2,"")))))</f>
        <v>--</v>
      </c>
      <c r="AH137" s="109">
        <f t="shared" si="43"/>
        <v>0</v>
      </c>
      <c r="AI137" s="108" t="str">
        <f t="shared" si="44"/>
        <v>--</v>
      </c>
      <c r="AJ137" s="28"/>
      <c r="AK137" s="28"/>
    </row>
    <row r="138" spans="1:37" ht="21" hidden="1" outlineLevel="1" x14ac:dyDescent="0.2">
      <c r="A138" s="161"/>
      <c r="B138" s="161"/>
      <c r="C138" s="24" t="s">
        <v>30</v>
      </c>
      <c r="D138" s="24" t="s">
        <v>30</v>
      </c>
      <c r="E138" s="24" t="s">
        <v>30</v>
      </c>
      <c r="F138" s="24" t="s">
        <v>30</v>
      </c>
      <c r="G138" s="152" t="str">
        <f t="shared" si="45"/>
        <v>--</v>
      </c>
      <c r="H138" s="109">
        <f t="shared" si="46"/>
        <v>0</v>
      </c>
      <c r="I138" s="25" t="s">
        <v>30</v>
      </c>
      <c r="J138" s="31" t="s">
        <v>30</v>
      </c>
      <c r="K138" s="82"/>
      <c r="L138" s="31"/>
      <c r="M138" s="24"/>
      <c r="N138" s="24"/>
      <c r="O138" s="24"/>
      <c r="P138" s="27"/>
      <c r="Q138" s="161"/>
      <c r="R138" s="105"/>
      <c r="S138" s="106"/>
      <c r="T138" s="106"/>
      <c r="U138" s="106"/>
      <c r="V138" s="105"/>
      <c r="W138" s="107">
        <f t="shared" si="47"/>
        <v>0</v>
      </c>
      <c r="X138" s="106"/>
      <c r="Y138" s="106"/>
      <c r="Z138" s="106"/>
      <c r="AA138" s="106"/>
      <c r="AB138" s="106"/>
      <c r="AC138" s="107">
        <f t="shared" si="48"/>
        <v>0</v>
      </c>
      <c r="AD138" s="108" t="str">
        <f>IF(AE138=0,"--",IF(AE138&lt;='[4]db fasce di rischio'!$B$4,'[4]db fasce di rischio'!$A$2,IF(AE138&lt;='[4]db fasce di rischio'!$D$4,'[4]db fasce di rischio'!$C$2,IF(AE138&lt;='[4]db fasce di rischio'!$F$4,'[4]db fasce di rischio'!$E$2,IF(AE138&lt;='[4]db fasce di rischio'!$H$4,'[4]db fasce di rischio'!$G$2,"")))))</f>
        <v>--</v>
      </c>
      <c r="AE138" s="109">
        <f t="shared" si="42"/>
        <v>0</v>
      </c>
      <c r="AF138" s="106"/>
      <c r="AG138" s="108" t="str">
        <f>IF(AH138=0,"--",IF(AH138&lt;='db fasce di rischio'!$B$4,'db fasce di rischio'!$A$2,IF(AH138&lt;='db fasce di rischio'!$D$4,'db fasce di rischio'!$C$2,IF(AH138&lt;='db fasce di rischio'!$F$4,'db fasce di rischio'!$E$2,IF(AH138&lt;='db fasce di rischio'!$H$4,'db fasce di rischio'!$G$2,"")))))</f>
        <v>--</v>
      </c>
      <c r="AH138" s="109">
        <f t="shared" si="43"/>
        <v>0</v>
      </c>
      <c r="AI138" s="108" t="str">
        <f t="shared" si="44"/>
        <v>--</v>
      </c>
      <c r="AJ138" s="28"/>
      <c r="AK138" s="28"/>
    </row>
    <row r="139" spans="1:37" ht="21" collapsed="1" x14ac:dyDescent="0.2">
      <c r="A139" s="160"/>
      <c r="B139" s="160"/>
      <c r="C139" s="87"/>
      <c r="D139" s="87"/>
      <c r="E139" s="87"/>
      <c r="F139" s="87"/>
      <c r="G139" s="87"/>
      <c r="H139" s="87"/>
      <c r="I139" s="87"/>
      <c r="J139" s="87"/>
      <c r="K139" s="168"/>
      <c r="L139" s="87"/>
      <c r="M139" s="87"/>
      <c r="N139" s="87"/>
      <c r="O139" s="87"/>
      <c r="P139" s="87"/>
      <c r="Q139" s="160"/>
      <c r="R139" s="28"/>
      <c r="S139" s="28"/>
      <c r="T139" s="28"/>
      <c r="U139" s="28"/>
      <c r="V139" s="28"/>
      <c r="W139" s="28"/>
      <c r="X139" s="28"/>
      <c r="Y139" s="28"/>
      <c r="Z139" s="28"/>
      <c r="AA139" s="28"/>
      <c r="AB139" s="28"/>
      <c r="AC139" s="28"/>
      <c r="AD139" s="28"/>
      <c r="AE139" s="28"/>
      <c r="AF139" s="28"/>
      <c r="AG139" s="28"/>
      <c r="AH139" s="28"/>
      <c r="AI139" s="28"/>
      <c r="AJ139" s="28"/>
      <c r="AK139" s="28"/>
    </row>
    <row r="140" spans="1:37" ht="90.6" customHeight="1" x14ac:dyDescent="0.2">
      <c r="A140" s="29"/>
      <c r="B140" s="29"/>
      <c r="C140" s="30" t="s">
        <v>665</v>
      </c>
      <c r="D140" s="30"/>
      <c r="E140" s="28"/>
      <c r="F140" s="28"/>
      <c r="G140" s="28"/>
      <c r="H140" s="28"/>
      <c r="I140" s="28"/>
      <c r="J140" s="28"/>
      <c r="K140" s="80"/>
      <c r="L140" s="28"/>
      <c r="M140" s="28"/>
      <c r="N140" s="28"/>
      <c r="O140" s="79" t="s">
        <v>6</v>
      </c>
      <c r="P140" s="79" t="s">
        <v>666</v>
      </c>
      <c r="Q140" s="28"/>
      <c r="R140" s="192" t="str">
        <f>'Val testo - PNA 2019'!$A$4</f>
        <v>Livello di interesse “esterno”(1.1)</v>
      </c>
      <c r="S140" s="192" t="str">
        <f>'Val testo - PNA 2019'!$A$12</f>
        <v>Grado di discrezionalità del decisore interno alla PA rispetto al processo (1.2)</v>
      </c>
      <c r="T140" s="192" t="str">
        <f>'Val testo - PNA 2019'!$A$20</f>
        <v>Manifestazione di eventi corruttivi o di maladministration in passato (1.3)</v>
      </c>
      <c r="U140" s="192" t="str">
        <f>'Val testo - PNA 2019'!$A$28</f>
        <v>Complessità/opacità del processo decisionale (1.4)</v>
      </c>
      <c r="V140" s="192" t="str">
        <f>'Val testo - PNA 2019'!$A$36</f>
        <v>Livello di collaborazione del responsabile del processo (1.5)</v>
      </c>
      <c r="W140" s="193" t="s">
        <v>1276</v>
      </c>
      <c r="X140" s="192" t="str">
        <f>'Val testo - PNA 2019'!$A$46</f>
        <v>Impatto organizzativo (2.1)</v>
      </c>
      <c r="Y140" s="192" t="str">
        <f>'Val testo - PNA 2019'!$A$54</f>
        <v>Impatto derivante dalla definizione dei ruoli/responsabilità (2.2)</v>
      </c>
      <c r="Z140" s="192" t="str">
        <f>'Val testo - PNA 2019'!$A$62</f>
        <v>Impatto economico (2.3)</v>
      </c>
      <c r="AA140" s="192" t="str">
        <f>'Val testo - PNA 2019'!$A$70</f>
        <v>Impatto reputazionale (2.4)</v>
      </c>
      <c r="AB140" s="192" t="str">
        <f>'Val testo - PNA 2019'!$A$78</f>
        <v>Impatto organizzativo, economico e sull'immagine (2.5)</v>
      </c>
      <c r="AC140" s="193" t="s">
        <v>1276</v>
      </c>
      <c r="AD140" s="194" t="s">
        <v>1277</v>
      </c>
      <c r="AE140" s="194" t="s">
        <v>1278</v>
      </c>
      <c r="AF140" s="174" t="s">
        <v>1382</v>
      </c>
      <c r="AG140" s="173" t="s">
        <v>1303</v>
      </c>
      <c r="AH140" s="173" t="s">
        <v>1304</v>
      </c>
      <c r="AI140" s="175" t="s">
        <v>1387</v>
      </c>
      <c r="AJ140" s="28"/>
      <c r="AK140" s="28"/>
    </row>
    <row r="141" spans="1:37" ht="30.6" customHeight="1" x14ac:dyDescent="0.2">
      <c r="A141" s="160"/>
      <c r="B141" s="160">
        <v>7</v>
      </c>
      <c r="C141" s="265" t="s">
        <v>1257</v>
      </c>
      <c r="D141" s="266"/>
      <c r="E141" s="267"/>
      <c r="F141" s="270"/>
      <c r="G141" s="270"/>
      <c r="H141" s="270"/>
      <c r="I141" s="270"/>
      <c r="J141" s="45" t="s">
        <v>11</v>
      </c>
      <c r="K141" s="271" t="s">
        <v>3</v>
      </c>
      <c r="L141" s="271"/>
      <c r="M141" s="37"/>
      <c r="N141" s="153" t="s">
        <v>667</v>
      </c>
      <c r="O141" s="154" t="str">
        <f>IF(P141=0,"--",IF(P141&lt;='db fasce di rischio'!$B$4,'db fasce di rischio'!$A$2,IF(P141&lt;='db fasce di rischio'!$D$4,'db fasce di rischio'!$C$2,IF(P141&lt;='db fasce di rischio'!$F$4,'db fasce di rischio'!$E$2,IF(P141&lt;='db fasce di rischio'!$H$4,'db fasce di rischio'!$G$2,"")))))</f>
        <v>--</v>
      </c>
      <c r="P141" s="155">
        <f>IF(AH141=0,MAX(AH141:AH159),AH141)</f>
        <v>0</v>
      </c>
      <c r="Q141" s="160"/>
      <c r="R141" s="105"/>
      <c r="S141" s="106"/>
      <c r="T141" s="106"/>
      <c r="U141" s="106"/>
      <c r="V141" s="105"/>
      <c r="W141" s="107">
        <f>SUM(R141:V141)/5</f>
        <v>0</v>
      </c>
      <c r="X141" s="106"/>
      <c r="Y141" s="106"/>
      <c r="Z141" s="106"/>
      <c r="AA141" s="106"/>
      <c r="AB141" s="106"/>
      <c r="AC141" s="107">
        <f>SUM(X141:AB141)/5</f>
        <v>0</v>
      </c>
      <c r="AD141" s="108" t="str">
        <f>IF(AE141=0,"--",IF(AE141&lt;='[4]db fasce di rischio'!$B$4,'[4]db fasce di rischio'!$A$2,IF(AE141&lt;='[4]db fasce di rischio'!$D$4,'[4]db fasce di rischio'!$C$2,IF(AE141&lt;='[4]db fasce di rischio'!$F$4,'[4]db fasce di rischio'!$E$2,IF(AE141&lt;='[4]db fasce di rischio'!$H$4,'[4]db fasce di rischio'!$G$2,"")))))</f>
        <v>--</v>
      </c>
      <c r="AE141" s="109">
        <f>W141*AC141</f>
        <v>0</v>
      </c>
      <c r="AF141" s="106"/>
      <c r="AG141" s="108" t="str">
        <f>IF(AH141=0,"--",IF(AH141&lt;='db fasce di rischio'!$B$4,'db fasce di rischio'!$A$2,IF(AH141&lt;='db fasce di rischio'!$D$4,'db fasce di rischio'!$C$2,IF(AH141&lt;='db fasce di rischio'!$F$4,'db fasce di rischio'!$E$2,IF(AH141&lt;='db fasce di rischio'!$H$4,'db fasce di rischio'!$G$2,"")))))</f>
        <v>--</v>
      </c>
      <c r="AH141" s="109">
        <f>IF(MAX(AH145:AH159)&gt;(AF141*AE141),MAX(AH145:AH159),AF141*AE141)</f>
        <v>0</v>
      </c>
      <c r="AI141" s="108" t="str">
        <f>AG141</f>
        <v>--</v>
      </c>
      <c r="AJ141" s="28"/>
      <c r="AK141" s="28"/>
    </row>
    <row r="142" spans="1:37" ht="59.45" customHeight="1" x14ac:dyDescent="0.2">
      <c r="A142" s="160"/>
      <c r="B142" s="160"/>
      <c r="C142" s="268"/>
      <c r="D142" s="269"/>
      <c r="E142" s="269"/>
      <c r="F142" s="164"/>
      <c r="G142" s="164"/>
      <c r="H142" s="164"/>
      <c r="I142" s="164"/>
      <c r="J142" s="164"/>
      <c r="K142" s="164"/>
      <c r="L142" s="164"/>
      <c r="M142" s="165"/>
      <c r="N142" s="272" t="s">
        <v>1302</v>
      </c>
      <c r="O142" s="272"/>
      <c r="P142" s="272"/>
      <c r="Q142" s="160"/>
      <c r="R142" s="160"/>
      <c r="S142" s="28"/>
      <c r="T142" s="28"/>
      <c r="U142" s="28"/>
      <c r="V142" s="28"/>
      <c r="W142" s="28"/>
      <c r="X142" s="28"/>
      <c r="Y142" s="28"/>
      <c r="Z142" s="28"/>
      <c r="AA142" s="28"/>
      <c r="AB142" s="28"/>
      <c r="AC142" s="28"/>
      <c r="AD142" s="28"/>
      <c r="AE142" s="28"/>
      <c r="AF142" s="28"/>
      <c r="AG142" s="28"/>
      <c r="AH142" s="28"/>
      <c r="AI142" s="28"/>
      <c r="AJ142" s="28"/>
      <c r="AK142" s="28"/>
    </row>
    <row r="143" spans="1:37" ht="31.5" hidden="1" customHeight="1" outlineLevel="1" x14ac:dyDescent="0.2">
      <c r="A143" s="160"/>
      <c r="B143" s="160"/>
      <c r="C143" s="260" t="s">
        <v>1256</v>
      </c>
      <c r="D143" s="261"/>
      <c r="E143" s="151"/>
      <c r="F143" s="151"/>
      <c r="G143" s="151"/>
      <c r="H143" s="151"/>
      <c r="I143" s="151"/>
      <c r="J143" s="151"/>
      <c r="K143" s="150"/>
      <c r="L143" s="151"/>
      <c r="M143" s="156">
        <f>SUM(I130:I138)</f>
        <v>0</v>
      </c>
      <c r="N143" s="157"/>
      <c r="O143" s="157"/>
      <c r="P143" s="157"/>
      <c r="Q143" s="160"/>
      <c r="R143" s="160"/>
      <c r="S143" s="28"/>
      <c r="T143" s="28"/>
      <c r="U143" s="28"/>
      <c r="V143" s="28"/>
      <c r="W143" s="28"/>
      <c r="X143" s="28"/>
      <c r="Y143" s="28"/>
      <c r="Z143" s="28"/>
      <c r="AA143" s="28"/>
      <c r="AB143" s="28"/>
      <c r="AC143" s="28"/>
      <c r="AD143" s="28"/>
      <c r="AE143" s="28"/>
      <c r="AF143" s="28"/>
      <c r="AG143" s="28"/>
      <c r="AH143" s="28"/>
      <c r="AI143" s="28"/>
      <c r="AJ143" s="28"/>
      <c r="AK143" s="28"/>
    </row>
    <row r="144" spans="1:37" ht="81.95" hidden="1" customHeight="1" outlineLevel="1" x14ac:dyDescent="0.2">
      <c r="A144" s="161"/>
      <c r="B144" s="161"/>
      <c r="C144" s="22" t="s">
        <v>905</v>
      </c>
      <c r="D144" s="22" t="s">
        <v>906</v>
      </c>
      <c r="E144" s="22" t="s">
        <v>971</v>
      </c>
      <c r="F144" s="22" t="s">
        <v>970</v>
      </c>
      <c r="G144" s="262" t="s">
        <v>1299</v>
      </c>
      <c r="H144" s="263"/>
      <c r="I144" s="22" t="s">
        <v>969</v>
      </c>
      <c r="J144" s="22" t="s">
        <v>907</v>
      </c>
      <c r="K144" s="45" t="s">
        <v>972</v>
      </c>
      <c r="L144" s="45" t="s">
        <v>908</v>
      </c>
      <c r="M144" s="22" t="s">
        <v>630</v>
      </c>
      <c r="N144" s="22" t="s">
        <v>668</v>
      </c>
      <c r="O144" s="22" t="s">
        <v>669</v>
      </c>
      <c r="P144" s="22" t="s">
        <v>670</v>
      </c>
      <c r="Q144" s="161"/>
      <c r="R144" s="192" t="str">
        <f>'Val testo - PNA 2019'!$A$4</f>
        <v>Livello di interesse “esterno”(1.1)</v>
      </c>
      <c r="S144" s="192" t="str">
        <f>'Val testo - PNA 2019'!$A$12</f>
        <v>Grado di discrezionalità del decisore interno alla PA rispetto al processo (1.2)</v>
      </c>
      <c r="T144" s="192" t="str">
        <f>'Val testo - PNA 2019'!$A$20</f>
        <v>Manifestazione di eventi corruttivi o di maladministration in passato (1.3)</v>
      </c>
      <c r="U144" s="192" t="str">
        <f>'Val testo - PNA 2019'!$A$28</f>
        <v>Complessità/opacità del processo decisionale (1.4)</v>
      </c>
      <c r="V144" s="192" t="str">
        <f>'Val testo - PNA 2019'!$A$36</f>
        <v>Livello di collaborazione del responsabile del processo (1.5)</v>
      </c>
      <c r="W144" s="193" t="s">
        <v>1276</v>
      </c>
      <c r="X144" s="192" t="str">
        <f>'Val testo - PNA 2019'!$A$46</f>
        <v>Impatto organizzativo (2.1)</v>
      </c>
      <c r="Y144" s="192" t="str">
        <f>'Val testo - PNA 2019'!$A$54</f>
        <v>Impatto derivante dalla definizione dei ruoli/responsabilità (2.2)</v>
      </c>
      <c r="Z144" s="192" t="str">
        <f>'Val testo - PNA 2019'!$A$62</f>
        <v>Impatto economico (2.3)</v>
      </c>
      <c r="AA144" s="192" t="str">
        <f>'Val testo - PNA 2019'!$A$70</f>
        <v>Impatto reputazionale (2.4)</v>
      </c>
      <c r="AB144" s="192" t="str">
        <f>'Val testo - PNA 2019'!$A$78</f>
        <v>Impatto organizzativo, economico e sull'immagine (2.5)</v>
      </c>
      <c r="AC144" s="193" t="s">
        <v>1276</v>
      </c>
      <c r="AD144" s="194" t="s">
        <v>1277</v>
      </c>
      <c r="AE144" s="194" t="s">
        <v>1278</v>
      </c>
      <c r="AF144" s="174" t="s">
        <v>1382</v>
      </c>
      <c r="AG144" s="173" t="s">
        <v>1303</v>
      </c>
      <c r="AH144" s="22" t="s">
        <v>1293</v>
      </c>
      <c r="AI144" s="22" t="s">
        <v>1387</v>
      </c>
      <c r="AJ144" s="28"/>
      <c r="AK144" s="28"/>
    </row>
    <row r="145" spans="1:37" ht="21" hidden="1" outlineLevel="1" x14ac:dyDescent="0.2">
      <c r="A145" s="161"/>
      <c r="B145" s="161"/>
      <c r="C145" s="24" t="s">
        <v>30</v>
      </c>
      <c r="D145" s="24" t="s">
        <v>30</v>
      </c>
      <c r="E145" s="24" t="s">
        <v>30</v>
      </c>
      <c r="F145" s="24" t="s">
        <v>30</v>
      </c>
      <c r="G145" s="152" t="str">
        <f>AG145</f>
        <v>--</v>
      </c>
      <c r="H145" s="109">
        <f>AH145</f>
        <v>0</v>
      </c>
      <c r="I145" s="25" t="s">
        <v>30</v>
      </c>
      <c r="J145" s="31" t="s">
        <v>30</v>
      </c>
      <c r="K145" s="82"/>
      <c r="L145" s="31"/>
      <c r="M145" s="24"/>
      <c r="N145" s="24"/>
      <c r="O145" s="24"/>
      <c r="P145" s="24"/>
      <c r="Q145" s="161"/>
      <c r="R145" s="105"/>
      <c r="S145" s="106"/>
      <c r="T145" s="106"/>
      <c r="U145" s="106"/>
      <c r="V145" s="105"/>
      <c r="W145" s="107">
        <f>SUM(R145:V145)/5</f>
        <v>0</v>
      </c>
      <c r="X145" s="106"/>
      <c r="Y145" s="106"/>
      <c r="Z145" s="106"/>
      <c r="AA145" s="106"/>
      <c r="AB145" s="106"/>
      <c r="AC145" s="107">
        <f>SUM(X145:AB145)/5</f>
        <v>0</v>
      </c>
      <c r="AD145" s="108" t="str">
        <f>IF(AE145=0,"--",IF(AE145&lt;='[4]db fasce di rischio'!$B$4,'[4]db fasce di rischio'!$A$2,IF(AE145&lt;='[4]db fasce di rischio'!$D$4,'[4]db fasce di rischio'!$C$2,IF(AE145&lt;='[4]db fasce di rischio'!$F$4,'[4]db fasce di rischio'!$E$2,IF(AE145&lt;='[4]db fasce di rischio'!$H$4,'[4]db fasce di rischio'!$G$2,"")))))</f>
        <v>--</v>
      </c>
      <c r="AE145" s="109">
        <f t="shared" ref="AE145:AE159" si="49">W145*AC145</f>
        <v>0</v>
      </c>
      <c r="AF145" s="106"/>
      <c r="AG145" s="108" t="str">
        <f>IF(AH145=0,"--",IF(AH145&lt;='db fasce di rischio'!$B$4,'db fasce di rischio'!$A$2,IF(AH145&lt;='db fasce di rischio'!$D$4,'db fasce di rischio'!$C$2,IF(AH145&lt;='db fasce di rischio'!$F$4,'db fasce di rischio'!$E$2,IF(AH145&lt;='db fasce di rischio'!$H$4,'db fasce di rischio'!$G$2,"")))))</f>
        <v>--</v>
      </c>
      <c r="AH145" s="109">
        <f t="shared" ref="AH145:AH159" si="50">AF145*AE145</f>
        <v>0</v>
      </c>
      <c r="AI145" s="108" t="str">
        <f t="shared" ref="AI145:AI159" si="51">AG145</f>
        <v>--</v>
      </c>
      <c r="AJ145" s="28"/>
      <c r="AK145" s="28"/>
    </row>
    <row r="146" spans="1:37" ht="21" hidden="1" outlineLevel="1" x14ac:dyDescent="0.2">
      <c r="A146" s="161"/>
      <c r="B146" s="161"/>
      <c r="C146" s="24" t="s">
        <v>30</v>
      </c>
      <c r="D146" s="24" t="s">
        <v>30</v>
      </c>
      <c r="E146" s="24" t="s">
        <v>30</v>
      </c>
      <c r="F146" s="24" t="s">
        <v>30</v>
      </c>
      <c r="G146" s="152" t="str">
        <f t="shared" ref="G146:G159" si="52">AG146</f>
        <v>--</v>
      </c>
      <c r="H146" s="109">
        <f t="shared" ref="H146:H159" si="53">AH146</f>
        <v>0</v>
      </c>
      <c r="I146" s="25" t="s">
        <v>30</v>
      </c>
      <c r="J146" s="31" t="s">
        <v>30</v>
      </c>
      <c r="K146" s="82"/>
      <c r="L146" s="31"/>
      <c r="M146" s="24"/>
      <c r="N146" s="24"/>
      <c r="O146" s="24"/>
      <c r="P146" s="24"/>
      <c r="Q146" s="161"/>
      <c r="R146" s="105"/>
      <c r="S146" s="106"/>
      <c r="T146" s="106"/>
      <c r="U146" s="106"/>
      <c r="V146" s="105"/>
      <c r="W146" s="107">
        <f t="shared" ref="W146:W159" si="54">SUM(R146:V146)/5</f>
        <v>0</v>
      </c>
      <c r="X146" s="106"/>
      <c r="Y146" s="106"/>
      <c r="Z146" s="106"/>
      <c r="AA146" s="106"/>
      <c r="AB146" s="106"/>
      <c r="AC146" s="107">
        <f t="shared" ref="AC146:AC159" si="55">SUM(X146:AB146)/5</f>
        <v>0</v>
      </c>
      <c r="AD146" s="108" t="str">
        <f>IF(AE146=0,"--",IF(AE146&lt;='[4]db fasce di rischio'!$B$4,'[4]db fasce di rischio'!$A$2,IF(AE146&lt;='[4]db fasce di rischio'!$D$4,'[4]db fasce di rischio'!$C$2,IF(AE146&lt;='[4]db fasce di rischio'!$F$4,'[4]db fasce di rischio'!$E$2,IF(AE146&lt;='[4]db fasce di rischio'!$H$4,'[4]db fasce di rischio'!$G$2,"")))))</f>
        <v>--</v>
      </c>
      <c r="AE146" s="109">
        <f t="shared" si="49"/>
        <v>0</v>
      </c>
      <c r="AF146" s="106"/>
      <c r="AG146" s="108" t="str">
        <f>IF(AH146=0,"--",IF(AH146&lt;='db fasce di rischio'!$B$4,'db fasce di rischio'!$A$2,IF(AH146&lt;='db fasce di rischio'!$D$4,'db fasce di rischio'!$C$2,IF(AH146&lt;='db fasce di rischio'!$F$4,'db fasce di rischio'!$E$2,IF(AH146&lt;='db fasce di rischio'!$H$4,'db fasce di rischio'!$G$2,"")))))</f>
        <v>--</v>
      </c>
      <c r="AH146" s="109">
        <f t="shared" si="50"/>
        <v>0</v>
      </c>
      <c r="AI146" s="108" t="str">
        <f t="shared" si="51"/>
        <v>--</v>
      </c>
      <c r="AJ146" s="28"/>
      <c r="AK146" s="28"/>
    </row>
    <row r="147" spans="1:37" ht="21" hidden="1" outlineLevel="1" x14ac:dyDescent="0.2">
      <c r="A147" s="161"/>
      <c r="B147" s="161"/>
      <c r="C147" s="24" t="s">
        <v>30</v>
      </c>
      <c r="D147" s="24" t="s">
        <v>30</v>
      </c>
      <c r="E147" s="24" t="s">
        <v>30</v>
      </c>
      <c r="F147" s="24" t="s">
        <v>30</v>
      </c>
      <c r="G147" s="152" t="str">
        <f t="shared" si="52"/>
        <v>--</v>
      </c>
      <c r="H147" s="109">
        <f t="shared" si="53"/>
        <v>0</v>
      </c>
      <c r="I147" s="25" t="s">
        <v>30</v>
      </c>
      <c r="J147" s="31" t="s">
        <v>30</v>
      </c>
      <c r="K147" s="82"/>
      <c r="L147" s="31"/>
      <c r="M147" s="24"/>
      <c r="N147" s="24"/>
      <c r="O147" s="24"/>
      <c r="P147" s="24"/>
      <c r="Q147" s="161"/>
      <c r="R147" s="105"/>
      <c r="S147" s="106"/>
      <c r="T147" s="106"/>
      <c r="U147" s="106"/>
      <c r="V147" s="105"/>
      <c r="W147" s="107">
        <f t="shared" si="54"/>
        <v>0</v>
      </c>
      <c r="X147" s="106"/>
      <c r="Y147" s="106"/>
      <c r="Z147" s="106"/>
      <c r="AA147" s="106"/>
      <c r="AB147" s="106"/>
      <c r="AC147" s="107">
        <f t="shared" si="55"/>
        <v>0</v>
      </c>
      <c r="AD147" s="108" t="str">
        <f>IF(AE147=0,"--",IF(AE147&lt;='[4]db fasce di rischio'!$B$4,'[4]db fasce di rischio'!$A$2,IF(AE147&lt;='[4]db fasce di rischio'!$D$4,'[4]db fasce di rischio'!$C$2,IF(AE147&lt;='[4]db fasce di rischio'!$F$4,'[4]db fasce di rischio'!$E$2,IF(AE147&lt;='[4]db fasce di rischio'!$H$4,'[4]db fasce di rischio'!$G$2,"")))))</f>
        <v>--</v>
      </c>
      <c r="AE147" s="109">
        <f t="shared" si="49"/>
        <v>0</v>
      </c>
      <c r="AF147" s="106"/>
      <c r="AG147" s="108" t="str">
        <f>IF(AH147=0,"--",IF(AH147&lt;='db fasce di rischio'!$B$4,'db fasce di rischio'!$A$2,IF(AH147&lt;='db fasce di rischio'!$D$4,'db fasce di rischio'!$C$2,IF(AH147&lt;='db fasce di rischio'!$F$4,'db fasce di rischio'!$E$2,IF(AH147&lt;='db fasce di rischio'!$H$4,'db fasce di rischio'!$G$2,"")))))</f>
        <v>--</v>
      </c>
      <c r="AH147" s="109">
        <f t="shared" si="50"/>
        <v>0</v>
      </c>
      <c r="AI147" s="108" t="str">
        <f t="shared" si="51"/>
        <v>--</v>
      </c>
      <c r="AJ147" s="28"/>
      <c r="AK147" s="28"/>
    </row>
    <row r="148" spans="1:37" ht="21" hidden="1" outlineLevel="1" x14ac:dyDescent="0.2">
      <c r="A148" s="161"/>
      <c r="B148" s="161"/>
      <c r="C148" s="24" t="s">
        <v>30</v>
      </c>
      <c r="D148" s="24" t="s">
        <v>30</v>
      </c>
      <c r="E148" s="24" t="s">
        <v>30</v>
      </c>
      <c r="F148" s="24" t="s">
        <v>30</v>
      </c>
      <c r="G148" s="152" t="str">
        <f t="shared" si="52"/>
        <v>--</v>
      </c>
      <c r="H148" s="109">
        <f t="shared" si="53"/>
        <v>0</v>
      </c>
      <c r="I148" s="25" t="s">
        <v>30</v>
      </c>
      <c r="J148" s="31" t="s">
        <v>30</v>
      </c>
      <c r="K148" s="82"/>
      <c r="L148" s="31"/>
      <c r="M148" s="24"/>
      <c r="N148" s="24"/>
      <c r="O148" s="24"/>
      <c r="P148" s="24"/>
      <c r="Q148" s="161"/>
      <c r="R148" s="105"/>
      <c r="S148" s="106"/>
      <c r="T148" s="106"/>
      <c r="U148" s="106"/>
      <c r="V148" s="105"/>
      <c r="W148" s="107">
        <f t="shared" si="54"/>
        <v>0</v>
      </c>
      <c r="X148" s="106"/>
      <c r="Y148" s="106"/>
      <c r="Z148" s="106"/>
      <c r="AA148" s="106"/>
      <c r="AB148" s="106"/>
      <c r="AC148" s="107">
        <f t="shared" si="55"/>
        <v>0</v>
      </c>
      <c r="AD148" s="108" t="str">
        <f>IF(AE148=0,"--",IF(AE148&lt;='[4]db fasce di rischio'!$B$4,'[4]db fasce di rischio'!$A$2,IF(AE148&lt;='[4]db fasce di rischio'!$D$4,'[4]db fasce di rischio'!$C$2,IF(AE148&lt;='[4]db fasce di rischio'!$F$4,'[4]db fasce di rischio'!$E$2,IF(AE148&lt;='[4]db fasce di rischio'!$H$4,'[4]db fasce di rischio'!$G$2,"")))))</f>
        <v>--</v>
      </c>
      <c r="AE148" s="109">
        <f t="shared" si="49"/>
        <v>0</v>
      </c>
      <c r="AF148" s="106"/>
      <c r="AG148" s="108" t="str">
        <f>IF(AH148=0,"--",IF(AH148&lt;='db fasce di rischio'!$B$4,'db fasce di rischio'!$A$2,IF(AH148&lt;='db fasce di rischio'!$D$4,'db fasce di rischio'!$C$2,IF(AH148&lt;='db fasce di rischio'!$F$4,'db fasce di rischio'!$E$2,IF(AH148&lt;='db fasce di rischio'!$H$4,'db fasce di rischio'!$G$2,"")))))</f>
        <v>--</v>
      </c>
      <c r="AH148" s="109">
        <f t="shared" si="50"/>
        <v>0</v>
      </c>
      <c r="AI148" s="108" t="str">
        <f t="shared" si="51"/>
        <v>--</v>
      </c>
      <c r="AJ148" s="28"/>
      <c r="AK148" s="28"/>
    </row>
    <row r="149" spans="1:37" ht="21" hidden="1" outlineLevel="1" x14ac:dyDescent="0.2">
      <c r="A149" s="161"/>
      <c r="B149" s="161"/>
      <c r="C149" s="24" t="s">
        <v>30</v>
      </c>
      <c r="D149" s="24" t="s">
        <v>30</v>
      </c>
      <c r="E149" s="24" t="s">
        <v>30</v>
      </c>
      <c r="F149" s="24" t="s">
        <v>30</v>
      </c>
      <c r="G149" s="152" t="str">
        <f t="shared" si="52"/>
        <v>--</v>
      </c>
      <c r="H149" s="109">
        <f t="shared" si="53"/>
        <v>0</v>
      </c>
      <c r="I149" s="25" t="s">
        <v>30</v>
      </c>
      <c r="J149" s="31" t="s">
        <v>30</v>
      </c>
      <c r="K149" s="82"/>
      <c r="L149" s="31"/>
      <c r="M149" s="24"/>
      <c r="N149" s="24"/>
      <c r="O149" s="24"/>
      <c r="P149" s="24"/>
      <c r="Q149" s="161"/>
      <c r="R149" s="105"/>
      <c r="S149" s="106"/>
      <c r="T149" s="106"/>
      <c r="U149" s="106"/>
      <c r="V149" s="105"/>
      <c r="W149" s="107">
        <f t="shared" si="54"/>
        <v>0</v>
      </c>
      <c r="X149" s="106"/>
      <c r="Y149" s="106"/>
      <c r="Z149" s="106"/>
      <c r="AA149" s="106"/>
      <c r="AB149" s="106"/>
      <c r="AC149" s="107">
        <f t="shared" si="55"/>
        <v>0</v>
      </c>
      <c r="AD149" s="108" t="str">
        <f>IF(AE149=0,"--",IF(AE149&lt;='[4]db fasce di rischio'!$B$4,'[4]db fasce di rischio'!$A$2,IF(AE149&lt;='[4]db fasce di rischio'!$D$4,'[4]db fasce di rischio'!$C$2,IF(AE149&lt;='[4]db fasce di rischio'!$F$4,'[4]db fasce di rischio'!$E$2,IF(AE149&lt;='[4]db fasce di rischio'!$H$4,'[4]db fasce di rischio'!$G$2,"")))))</f>
        <v>--</v>
      </c>
      <c r="AE149" s="109">
        <f t="shared" si="49"/>
        <v>0</v>
      </c>
      <c r="AF149" s="106"/>
      <c r="AG149" s="108" t="str">
        <f>IF(AH149=0,"--",IF(AH149&lt;='db fasce di rischio'!$B$4,'db fasce di rischio'!$A$2,IF(AH149&lt;='db fasce di rischio'!$D$4,'db fasce di rischio'!$C$2,IF(AH149&lt;='db fasce di rischio'!$F$4,'db fasce di rischio'!$E$2,IF(AH149&lt;='db fasce di rischio'!$H$4,'db fasce di rischio'!$G$2,"")))))</f>
        <v>--</v>
      </c>
      <c r="AH149" s="109">
        <f t="shared" si="50"/>
        <v>0</v>
      </c>
      <c r="AI149" s="108" t="str">
        <f t="shared" si="51"/>
        <v>--</v>
      </c>
      <c r="AJ149" s="28"/>
      <c r="AK149" s="28"/>
    </row>
    <row r="150" spans="1:37" ht="21" hidden="1" outlineLevel="1" x14ac:dyDescent="0.2">
      <c r="A150" s="161"/>
      <c r="B150" s="161"/>
      <c r="C150" s="24" t="s">
        <v>30</v>
      </c>
      <c r="D150" s="24" t="s">
        <v>30</v>
      </c>
      <c r="E150" s="24" t="s">
        <v>30</v>
      </c>
      <c r="F150" s="24" t="s">
        <v>30</v>
      </c>
      <c r="G150" s="152" t="str">
        <f t="shared" si="52"/>
        <v>--</v>
      </c>
      <c r="H150" s="109">
        <f t="shared" si="53"/>
        <v>0</v>
      </c>
      <c r="I150" s="25" t="s">
        <v>30</v>
      </c>
      <c r="J150" s="31" t="s">
        <v>30</v>
      </c>
      <c r="K150" s="82"/>
      <c r="L150" s="31"/>
      <c r="M150" s="24"/>
      <c r="N150" s="24"/>
      <c r="O150" s="24"/>
      <c r="P150" s="24"/>
      <c r="Q150" s="161"/>
      <c r="R150" s="105"/>
      <c r="S150" s="106"/>
      <c r="T150" s="106"/>
      <c r="U150" s="106"/>
      <c r="V150" s="105"/>
      <c r="W150" s="107">
        <f t="shared" si="54"/>
        <v>0</v>
      </c>
      <c r="X150" s="106"/>
      <c r="Y150" s="106"/>
      <c r="Z150" s="106"/>
      <c r="AA150" s="106"/>
      <c r="AB150" s="106"/>
      <c r="AC150" s="107">
        <f t="shared" si="55"/>
        <v>0</v>
      </c>
      <c r="AD150" s="108" t="str">
        <f>IF(AE150=0,"--",IF(AE150&lt;='[4]db fasce di rischio'!$B$4,'[4]db fasce di rischio'!$A$2,IF(AE150&lt;='[4]db fasce di rischio'!$D$4,'[4]db fasce di rischio'!$C$2,IF(AE150&lt;='[4]db fasce di rischio'!$F$4,'[4]db fasce di rischio'!$E$2,IF(AE150&lt;='[4]db fasce di rischio'!$H$4,'[4]db fasce di rischio'!$G$2,"")))))</f>
        <v>--</v>
      </c>
      <c r="AE150" s="109">
        <f t="shared" si="49"/>
        <v>0</v>
      </c>
      <c r="AF150" s="106"/>
      <c r="AG150" s="108" t="str">
        <f>IF(AH150=0,"--",IF(AH150&lt;='db fasce di rischio'!$B$4,'db fasce di rischio'!$A$2,IF(AH150&lt;='db fasce di rischio'!$D$4,'db fasce di rischio'!$C$2,IF(AH150&lt;='db fasce di rischio'!$F$4,'db fasce di rischio'!$E$2,IF(AH150&lt;='db fasce di rischio'!$H$4,'db fasce di rischio'!$G$2,"")))))</f>
        <v>--</v>
      </c>
      <c r="AH150" s="109">
        <f t="shared" si="50"/>
        <v>0</v>
      </c>
      <c r="AI150" s="108" t="str">
        <f t="shared" si="51"/>
        <v>--</v>
      </c>
      <c r="AJ150" s="28"/>
      <c r="AK150" s="28"/>
    </row>
    <row r="151" spans="1:37" ht="21" hidden="1" outlineLevel="1" x14ac:dyDescent="0.2">
      <c r="A151" s="161"/>
      <c r="B151" s="161"/>
      <c r="C151" s="24" t="s">
        <v>30</v>
      </c>
      <c r="D151" s="24" t="s">
        <v>30</v>
      </c>
      <c r="E151" s="24" t="s">
        <v>30</v>
      </c>
      <c r="F151" s="24" t="s">
        <v>30</v>
      </c>
      <c r="G151" s="152" t="str">
        <f t="shared" si="52"/>
        <v>--</v>
      </c>
      <c r="H151" s="109">
        <f t="shared" si="53"/>
        <v>0</v>
      </c>
      <c r="I151" s="25" t="s">
        <v>30</v>
      </c>
      <c r="J151" s="31" t="s">
        <v>30</v>
      </c>
      <c r="K151" s="82"/>
      <c r="L151" s="31"/>
      <c r="M151" s="24"/>
      <c r="N151" s="24"/>
      <c r="O151" s="24"/>
      <c r="P151" s="24"/>
      <c r="Q151" s="161"/>
      <c r="R151" s="105"/>
      <c r="S151" s="106"/>
      <c r="T151" s="106"/>
      <c r="U151" s="106"/>
      <c r="V151" s="105"/>
      <c r="W151" s="107">
        <f t="shared" si="54"/>
        <v>0</v>
      </c>
      <c r="X151" s="106"/>
      <c r="Y151" s="106"/>
      <c r="Z151" s="106"/>
      <c r="AA151" s="106"/>
      <c r="AB151" s="106"/>
      <c r="AC151" s="107">
        <f t="shared" si="55"/>
        <v>0</v>
      </c>
      <c r="AD151" s="108" t="str">
        <f>IF(AE151=0,"--",IF(AE151&lt;='[4]db fasce di rischio'!$B$4,'[4]db fasce di rischio'!$A$2,IF(AE151&lt;='[4]db fasce di rischio'!$D$4,'[4]db fasce di rischio'!$C$2,IF(AE151&lt;='[4]db fasce di rischio'!$F$4,'[4]db fasce di rischio'!$E$2,IF(AE151&lt;='[4]db fasce di rischio'!$H$4,'[4]db fasce di rischio'!$G$2,"")))))</f>
        <v>--</v>
      </c>
      <c r="AE151" s="109">
        <f t="shared" si="49"/>
        <v>0</v>
      </c>
      <c r="AF151" s="106"/>
      <c r="AG151" s="108" t="str">
        <f>IF(AH151=0,"--",IF(AH151&lt;='db fasce di rischio'!$B$4,'db fasce di rischio'!$A$2,IF(AH151&lt;='db fasce di rischio'!$D$4,'db fasce di rischio'!$C$2,IF(AH151&lt;='db fasce di rischio'!$F$4,'db fasce di rischio'!$E$2,IF(AH151&lt;='db fasce di rischio'!$H$4,'db fasce di rischio'!$G$2,"")))))</f>
        <v>--</v>
      </c>
      <c r="AH151" s="109">
        <f t="shared" si="50"/>
        <v>0</v>
      </c>
      <c r="AI151" s="108" t="str">
        <f t="shared" si="51"/>
        <v>--</v>
      </c>
      <c r="AJ151" s="28"/>
      <c r="AK151" s="28"/>
    </row>
    <row r="152" spans="1:37" ht="21" hidden="1" outlineLevel="1" x14ac:dyDescent="0.2">
      <c r="A152" s="161"/>
      <c r="B152" s="161"/>
      <c r="C152" s="24" t="s">
        <v>30</v>
      </c>
      <c r="D152" s="24" t="s">
        <v>30</v>
      </c>
      <c r="E152" s="24" t="s">
        <v>30</v>
      </c>
      <c r="F152" s="24" t="s">
        <v>30</v>
      </c>
      <c r="G152" s="152" t="str">
        <f t="shared" si="52"/>
        <v>--</v>
      </c>
      <c r="H152" s="109">
        <f t="shared" si="53"/>
        <v>0</v>
      </c>
      <c r="I152" s="25" t="s">
        <v>30</v>
      </c>
      <c r="J152" s="31" t="s">
        <v>30</v>
      </c>
      <c r="K152" s="82"/>
      <c r="L152" s="31"/>
      <c r="M152" s="24"/>
      <c r="N152" s="24"/>
      <c r="O152" s="24"/>
      <c r="P152" s="24"/>
      <c r="Q152" s="161"/>
      <c r="R152" s="105"/>
      <c r="S152" s="106"/>
      <c r="T152" s="106"/>
      <c r="U152" s="106"/>
      <c r="V152" s="105"/>
      <c r="W152" s="107">
        <f t="shared" si="54"/>
        <v>0</v>
      </c>
      <c r="X152" s="106"/>
      <c r="Y152" s="106"/>
      <c r="Z152" s="106"/>
      <c r="AA152" s="106"/>
      <c r="AB152" s="106"/>
      <c r="AC152" s="107">
        <f t="shared" si="55"/>
        <v>0</v>
      </c>
      <c r="AD152" s="108" t="str">
        <f>IF(AE152=0,"--",IF(AE152&lt;='[4]db fasce di rischio'!$B$4,'[4]db fasce di rischio'!$A$2,IF(AE152&lt;='[4]db fasce di rischio'!$D$4,'[4]db fasce di rischio'!$C$2,IF(AE152&lt;='[4]db fasce di rischio'!$F$4,'[4]db fasce di rischio'!$E$2,IF(AE152&lt;='[4]db fasce di rischio'!$H$4,'[4]db fasce di rischio'!$G$2,"")))))</f>
        <v>--</v>
      </c>
      <c r="AE152" s="109">
        <f t="shared" si="49"/>
        <v>0</v>
      </c>
      <c r="AF152" s="106"/>
      <c r="AG152" s="108" t="str">
        <f>IF(AH152=0,"--",IF(AH152&lt;='db fasce di rischio'!$B$4,'db fasce di rischio'!$A$2,IF(AH152&lt;='db fasce di rischio'!$D$4,'db fasce di rischio'!$C$2,IF(AH152&lt;='db fasce di rischio'!$F$4,'db fasce di rischio'!$E$2,IF(AH152&lt;='db fasce di rischio'!$H$4,'db fasce di rischio'!$G$2,"")))))</f>
        <v>--</v>
      </c>
      <c r="AH152" s="109">
        <f t="shared" si="50"/>
        <v>0</v>
      </c>
      <c r="AI152" s="108" t="str">
        <f t="shared" si="51"/>
        <v>--</v>
      </c>
      <c r="AJ152" s="28"/>
      <c r="AK152" s="28"/>
    </row>
    <row r="153" spans="1:37" ht="21" hidden="1" outlineLevel="1" x14ac:dyDescent="0.2">
      <c r="A153" s="161"/>
      <c r="B153" s="161"/>
      <c r="C153" s="24" t="s">
        <v>30</v>
      </c>
      <c r="D153" s="24" t="s">
        <v>30</v>
      </c>
      <c r="E153" s="24" t="s">
        <v>30</v>
      </c>
      <c r="F153" s="24" t="s">
        <v>30</v>
      </c>
      <c r="G153" s="152" t="str">
        <f t="shared" si="52"/>
        <v>--</v>
      </c>
      <c r="H153" s="109">
        <f t="shared" si="53"/>
        <v>0</v>
      </c>
      <c r="I153" s="25" t="s">
        <v>30</v>
      </c>
      <c r="J153" s="31" t="s">
        <v>30</v>
      </c>
      <c r="K153" s="83"/>
      <c r="L153" s="31"/>
      <c r="M153" s="24"/>
      <c r="N153" s="24"/>
      <c r="O153" s="24"/>
      <c r="P153" s="24"/>
      <c r="Q153" s="161"/>
      <c r="R153" s="105"/>
      <c r="S153" s="106"/>
      <c r="T153" s="106"/>
      <c r="U153" s="106"/>
      <c r="V153" s="105"/>
      <c r="W153" s="107">
        <f t="shared" si="54"/>
        <v>0</v>
      </c>
      <c r="X153" s="106"/>
      <c r="Y153" s="106"/>
      <c r="Z153" s="106"/>
      <c r="AA153" s="106"/>
      <c r="AB153" s="106"/>
      <c r="AC153" s="107">
        <f t="shared" si="55"/>
        <v>0</v>
      </c>
      <c r="AD153" s="108" t="str">
        <f>IF(AE153=0,"--",IF(AE153&lt;='[4]db fasce di rischio'!$B$4,'[4]db fasce di rischio'!$A$2,IF(AE153&lt;='[4]db fasce di rischio'!$D$4,'[4]db fasce di rischio'!$C$2,IF(AE153&lt;='[4]db fasce di rischio'!$F$4,'[4]db fasce di rischio'!$E$2,IF(AE153&lt;='[4]db fasce di rischio'!$H$4,'[4]db fasce di rischio'!$G$2,"")))))</f>
        <v>--</v>
      </c>
      <c r="AE153" s="109">
        <f t="shared" si="49"/>
        <v>0</v>
      </c>
      <c r="AF153" s="106"/>
      <c r="AG153" s="108" t="str">
        <f>IF(AH153=0,"--",IF(AH153&lt;='db fasce di rischio'!$B$4,'db fasce di rischio'!$A$2,IF(AH153&lt;='db fasce di rischio'!$D$4,'db fasce di rischio'!$C$2,IF(AH153&lt;='db fasce di rischio'!$F$4,'db fasce di rischio'!$E$2,IF(AH153&lt;='db fasce di rischio'!$H$4,'db fasce di rischio'!$G$2,"")))))</f>
        <v>--</v>
      </c>
      <c r="AH153" s="109">
        <f t="shared" si="50"/>
        <v>0</v>
      </c>
      <c r="AI153" s="108" t="str">
        <f t="shared" si="51"/>
        <v>--</v>
      </c>
      <c r="AJ153" s="28"/>
      <c r="AK153" s="28"/>
    </row>
    <row r="154" spans="1:37" ht="21" hidden="1" outlineLevel="1" x14ac:dyDescent="0.2">
      <c r="A154" s="161"/>
      <c r="B154" s="161"/>
      <c r="C154" s="24" t="s">
        <v>30</v>
      </c>
      <c r="D154" s="24" t="s">
        <v>30</v>
      </c>
      <c r="E154" s="24" t="s">
        <v>30</v>
      </c>
      <c r="F154" s="24" t="s">
        <v>30</v>
      </c>
      <c r="G154" s="152" t="str">
        <f t="shared" si="52"/>
        <v>--</v>
      </c>
      <c r="H154" s="109">
        <f t="shared" si="53"/>
        <v>0</v>
      </c>
      <c r="I154" s="25" t="s">
        <v>30</v>
      </c>
      <c r="J154" s="31" t="s">
        <v>30</v>
      </c>
      <c r="K154" s="83"/>
      <c r="L154" s="31"/>
      <c r="M154" s="24"/>
      <c r="N154" s="24"/>
      <c r="O154" s="24"/>
      <c r="P154" s="24"/>
      <c r="Q154" s="161"/>
      <c r="R154" s="105"/>
      <c r="S154" s="106"/>
      <c r="T154" s="106"/>
      <c r="U154" s="106"/>
      <c r="V154" s="105"/>
      <c r="W154" s="107">
        <f t="shared" si="54"/>
        <v>0</v>
      </c>
      <c r="X154" s="106"/>
      <c r="Y154" s="106"/>
      <c r="Z154" s="106"/>
      <c r="AA154" s="106"/>
      <c r="AB154" s="106"/>
      <c r="AC154" s="107">
        <f t="shared" si="55"/>
        <v>0</v>
      </c>
      <c r="AD154" s="108" t="str">
        <f>IF(AE154=0,"--",IF(AE154&lt;='[4]db fasce di rischio'!$B$4,'[4]db fasce di rischio'!$A$2,IF(AE154&lt;='[4]db fasce di rischio'!$D$4,'[4]db fasce di rischio'!$C$2,IF(AE154&lt;='[4]db fasce di rischio'!$F$4,'[4]db fasce di rischio'!$E$2,IF(AE154&lt;='[4]db fasce di rischio'!$H$4,'[4]db fasce di rischio'!$G$2,"")))))</f>
        <v>--</v>
      </c>
      <c r="AE154" s="109">
        <f t="shared" si="49"/>
        <v>0</v>
      </c>
      <c r="AF154" s="106"/>
      <c r="AG154" s="108" t="str">
        <f>IF(AH154=0,"--",IF(AH154&lt;='db fasce di rischio'!$B$4,'db fasce di rischio'!$A$2,IF(AH154&lt;='db fasce di rischio'!$D$4,'db fasce di rischio'!$C$2,IF(AH154&lt;='db fasce di rischio'!$F$4,'db fasce di rischio'!$E$2,IF(AH154&lt;='db fasce di rischio'!$H$4,'db fasce di rischio'!$G$2,"")))))</f>
        <v>--</v>
      </c>
      <c r="AH154" s="109">
        <f t="shared" si="50"/>
        <v>0</v>
      </c>
      <c r="AI154" s="108" t="str">
        <f t="shared" si="51"/>
        <v>--</v>
      </c>
      <c r="AJ154" s="28"/>
      <c r="AK154" s="28"/>
    </row>
    <row r="155" spans="1:37" ht="21" hidden="1" outlineLevel="1" x14ac:dyDescent="0.2">
      <c r="A155" s="161"/>
      <c r="B155" s="161"/>
      <c r="C155" s="24" t="s">
        <v>30</v>
      </c>
      <c r="D155" s="24" t="s">
        <v>30</v>
      </c>
      <c r="E155" s="24" t="s">
        <v>30</v>
      </c>
      <c r="F155" s="24" t="s">
        <v>30</v>
      </c>
      <c r="G155" s="152" t="str">
        <f t="shared" si="52"/>
        <v>--</v>
      </c>
      <c r="H155" s="109">
        <f t="shared" si="53"/>
        <v>0</v>
      </c>
      <c r="I155" s="25" t="s">
        <v>30</v>
      </c>
      <c r="J155" s="31" t="s">
        <v>30</v>
      </c>
      <c r="K155" s="83"/>
      <c r="L155" s="31"/>
      <c r="M155" s="24"/>
      <c r="N155" s="24"/>
      <c r="O155" s="24"/>
      <c r="P155" s="24"/>
      <c r="Q155" s="161"/>
      <c r="R155" s="105"/>
      <c r="S155" s="106"/>
      <c r="T155" s="106"/>
      <c r="U155" s="106"/>
      <c r="V155" s="105"/>
      <c r="W155" s="107">
        <f t="shared" si="54"/>
        <v>0</v>
      </c>
      <c r="X155" s="106"/>
      <c r="Y155" s="106"/>
      <c r="Z155" s="106"/>
      <c r="AA155" s="106"/>
      <c r="AB155" s="106"/>
      <c r="AC155" s="107">
        <f t="shared" si="55"/>
        <v>0</v>
      </c>
      <c r="AD155" s="108" t="str">
        <f>IF(AE155=0,"--",IF(AE155&lt;='[4]db fasce di rischio'!$B$4,'[4]db fasce di rischio'!$A$2,IF(AE155&lt;='[4]db fasce di rischio'!$D$4,'[4]db fasce di rischio'!$C$2,IF(AE155&lt;='[4]db fasce di rischio'!$F$4,'[4]db fasce di rischio'!$E$2,IF(AE155&lt;='[4]db fasce di rischio'!$H$4,'[4]db fasce di rischio'!$G$2,"")))))</f>
        <v>--</v>
      </c>
      <c r="AE155" s="109">
        <f t="shared" si="49"/>
        <v>0</v>
      </c>
      <c r="AF155" s="106"/>
      <c r="AG155" s="108" t="str">
        <f>IF(AH155=0,"--",IF(AH155&lt;='db fasce di rischio'!$B$4,'db fasce di rischio'!$A$2,IF(AH155&lt;='db fasce di rischio'!$D$4,'db fasce di rischio'!$C$2,IF(AH155&lt;='db fasce di rischio'!$F$4,'db fasce di rischio'!$E$2,IF(AH155&lt;='db fasce di rischio'!$H$4,'db fasce di rischio'!$G$2,"")))))</f>
        <v>--</v>
      </c>
      <c r="AH155" s="109">
        <f t="shared" si="50"/>
        <v>0</v>
      </c>
      <c r="AI155" s="108" t="str">
        <f t="shared" si="51"/>
        <v>--</v>
      </c>
      <c r="AJ155" s="28"/>
      <c r="AK155" s="28"/>
    </row>
    <row r="156" spans="1:37" ht="21" hidden="1" outlineLevel="1" x14ac:dyDescent="0.2">
      <c r="A156" s="161"/>
      <c r="B156" s="161"/>
      <c r="C156" s="24" t="s">
        <v>30</v>
      </c>
      <c r="D156" s="24" t="s">
        <v>30</v>
      </c>
      <c r="E156" s="24" t="s">
        <v>30</v>
      </c>
      <c r="F156" s="24" t="s">
        <v>30</v>
      </c>
      <c r="G156" s="152" t="str">
        <f t="shared" si="52"/>
        <v>--</v>
      </c>
      <c r="H156" s="109">
        <f t="shared" si="53"/>
        <v>0</v>
      </c>
      <c r="I156" s="25" t="s">
        <v>30</v>
      </c>
      <c r="J156" s="31" t="s">
        <v>30</v>
      </c>
      <c r="K156" s="83"/>
      <c r="L156" s="31"/>
      <c r="M156" s="24"/>
      <c r="N156" s="24"/>
      <c r="O156" s="24"/>
      <c r="P156" s="24"/>
      <c r="Q156" s="161"/>
      <c r="R156" s="105"/>
      <c r="S156" s="106"/>
      <c r="T156" s="106"/>
      <c r="U156" s="106"/>
      <c r="V156" s="105"/>
      <c r="W156" s="107">
        <f t="shared" si="54"/>
        <v>0</v>
      </c>
      <c r="X156" s="106"/>
      <c r="Y156" s="106"/>
      <c r="Z156" s="106"/>
      <c r="AA156" s="106"/>
      <c r="AB156" s="106"/>
      <c r="AC156" s="107">
        <f t="shared" si="55"/>
        <v>0</v>
      </c>
      <c r="AD156" s="108" t="str">
        <f>IF(AE156=0,"--",IF(AE156&lt;='[4]db fasce di rischio'!$B$4,'[4]db fasce di rischio'!$A$2,IF(AE156&lt;='[4]db fasce di rischio'!$D$4,'[4]db fasce di rischio'!$C$2,IF(AE156&lt;='[4]db fasce di rischio'!$F$4,'[4]db fasce di rischio'!$E$2,IF(AE156&lt;='[4]db fasce di rischio'!$H$4,'[4]db fasce di rischio'!$G$2,"")))))</f>
        <v>--</v>
      </c>
      <c r="AE156" s="109">
        <f t="shared" si="49"/>
        <v>0</v>
      </c>
      <c r="AF156" s="106"/>
      <c r="AG156" s="108" t="str">
        <f>IF(AH156=0,"--",IF(AH156&lt;='db fasce di rischio'!$B$4,'db fasce di rischio'!$A$2,IF(AH156&lt;='db fasce di rischio'!$D$4,'db fasce di rischio'!$C$2,IF(AH156&lt;='db fasce di rischio'!$F$4,'db fasce di rischio'!$E$2,IF(AH156&lt;='db fasce di rischio'!$H$4,'db fasce di rischio'!$G$2,"")))))</f>
        <v>--</v>
      </c>
      <c r="AH156" s="109">
        <f t="shared" si="50"/>
        <v>0</v>
      </c>
      <c r="AI156" s="108" t="str">
        <f t="shared" si="51"/>
        <v>--</v>
      </c>
      <c r="AJ156" s="28"/>
      <c r="AK156" s="28"/>
    </row>
    <row r="157" spans="1:37" ht="21" hidden="1" outlineLevel="1" x14ac:dyDescent="0.2">
      <c r="A157" s="161"/>
      <c r="B157" s="161"/>
      <c r="C157" s="24" t="s">
        <v>30</v>
      </c>
      <c r="D157" s="24" t="s">
        <v>30</v>
      </c>
      <c r="E157" s="24" t="s">
        <v>30</v>
      </c>
      <c r="F157" s="24" t="s">
        <v>30</v>
      </c>
      <c r="G157" s="152" t="str">
        <f t="shared" si="52"/>
        <v>--</v>
      </c>
      <c r="H157" s="109">
        <f t="shared" si="53"/>
        <v>0</v>
      </c>
      <c r="I157" s="25" t="s">
        <v>30</v>
      </c>
      <c r="J157" s="31" t="s">
        <v>30</v>
      </c>
      <c r="K157" s="82"/>
      <c r="L157" s="31"/>
      <c r="M157" s="24"/>
      <c r="N157" s="24"/>
      <c r="O157" s="24"/>
      <c r="P157" s="24"/>
      <c r="Q157" s="161"/>
      <c r="R157" s="105"/>
      <c r="S157" s="106"/>
      <c r="T157" s="106"/>
      <c r="U157" s="106"/>
      <c r="V157" s="105"/>
      <c r="W157" s="107">
        <f t="shared" si="54"/>
        <v>0</v>
      </c>
      <c r="X157" s="106"/>
      <c r="Y157" s="106"/>
      <c r="Z157" s="106"/>
      <c r="AA157" s="106"/>
      <c r="AB157" s="106"/>
      <c r="AC157" s="107">
        <f t="shared" si="55"/>
        <v>0</v>
      </c>
      <c r="AD157" s="108" t="str">
        <f>IF(AE157=0,"--",IF(AE157&lt;='[4]db fasce di rischio'!$B$4,'[4]db fasce di rischio'!$A$2,IF(AE157&lt;='[4]db fasce di rischio'!$D$4,'[4]db fasce di rischio'!$C$2,IF(AE157&lt;='[4]db fasce di rischio'!$F$4,'[4]db fasce di rischio'!$E$2,IF(AE157&lt;='[4]db fasce di rischio'!$H$4,'[4]db fasce di rischio'!$G$2,"")))))</f>
        <v>--</v>
      </c>
      <c r="AE157" s="109">
        <f t="shared" si="49"/>
        <v>0</v>
      </c>
      <c r="AF157" s="106"/>
      <c r="AG157" s="108" t="str">
        <f>IF(AH157=0,"--",IF(AH157&lt;='db fasce di rischio'!$B$4,'db fasce di rischio'!$A$2,IF(AH157&lt;='db fasce di rischio'!$D$4,'db fasce di rischio'!$C$2,IF(AH157&lt;='db fasce di rischio'!$F$4,'db fasce di rischio'!$E$2,IF(AH157&lt;='db fasce di rischio'!$H$4,'db fasce di rischio'!$G$2,"")))))</f>
        <v>--</v>
      </c>
      <c r="AH157" s="109">
        <f t="shared" si="50"/>
        <v>0</v>
      </c>
      <c r="AI157" s="108" t="str">
        <f t="shared" si="51"/>
        <v>--</v>
      </c>
      <c r="AJ157" s="28"/>
      <c r="AK157" s="28"/>
    </row>
    <row r="158" spans="1:37" ht="21" hidden="1" outlineLevel="1" x14ac:dyDescent="0.2">
      <c r="A158" s="161"/>
      <c r="B158" s="161"/>
      <c r="C158" s="24" t="s">
        <v>30</v>
      </c>
      <c r="D158" s="24" t="s">
        <v>30</v>
      </c>
      <c r="E158" s="24" t="s">
        <v>30</v>
      </c>
      <c r="F158" s="24" t="s">
        <v>30</v>
      </c>
      <c r="G158" s="152" t="str">
        <f t="shared" si="52"/>
        <v>--</v>
      </c>
      <c r="H158" s="109">
        <f t="shared" si="53"/>
        <v>0</v>
      </c>
      <c r="I158" s="25" t="s">
        <v>30</v>
      </c>
      <c r="J158" s="31" t="s">
        <v>30</v>
      </c>
      <c r="K158" s="82"/>
      <c r="L158" s="31"/>
      <c r="M158" s="24"/>
      <c r="N158" s="24"/>
      <c r="O158" s="24"/>
      <c r="P158" s="26"/>
      <c r="Q158" s="161"/>
      <c r="R158" s="105"/>
      <c r="S158" s="106"/>
      <c r="T158" s="106"/>
      <c r="U158" s="106"/>
      <c r="V158" s="105"/>
      <c r="W158" s="107">
        <f t="shared" si="54"/>
        <v>0</v>
      </c>
      <c r="X158" s="106"/>
      <c r="Y158" s="106"/>
      <c r="Z158" s="106"/>
      <c r="AA158" s="106"/>
      <c r="AB158" s="106"/>
      <c r="AC158" s="107">
        <f t="shared" si="55"/>
        <v>0</v>
      </c>
      <c r="AD158" s="108" t="str">
        <f>IF(AE158=0,"--",IF(AE158&lt;='[4]db fasce di rischio'!$B$4,'[4]db fasce di rischio'!$A$2,IF(AE158&lt;='[4]db fasce di rischio'!$D$4,'[4]db fasce di rischio'!$C$2,IF(AE158&lt;='[4]db fasce di rischio'!$F$4,'[4]db fasce di rischio'!$E$2,IF(AE158&lt;='[4]db fasce di rischio'!$H$4,'[4]db fasce di rischio'!$G$2,"")))))</f>
        <v>--</v>
      </c>
      <c r="AE158" s="109">
        <f t="shared" si="49"/>
        <v>0</v>
      </c>
      <c r="AF158" s="106"/>
      <c r="AG158" s="108" t="str">
        <f>IF(AH158=0,"--",IF(AH158&lt;='db fasce di rischio'!$B$4,'db fasce di rischio'!$A$2,IF(AH158&lt;='db fasce di rischio'!$D$4,'db fasce di rischio'!$C$2,IF(AH158&lt;='db fasce di rischio'!$F$4,'db fasce di rischio'!$E$2,IF(AH158&lt;='db fasce di rischio'!$H$4,'db fasce di rischio'!$G$2,"")))))</f>
        <v>--</v>
      </c>
      <c r="AH158" s="109">
        <f t="shared" si="50"/>
        <v>0</v>
      </c>
      <c r="AI158" s="108" t="str">
        <f t="shared" si="51"/>
        <v>--</v>
      </c>
      <c r="AJ158" s="28"/>
      <c r="AK158" s="28"/>
    </row>
    <row r="159" spans="1:37" ht="21" hidden="1" outlineLevel="1" x14ac:dyDescent="0.2">
      <c r="A159" s="161"/>
      <c r="B159" s="161"/>
      <c r="C159" s="24" t="s">
        <v>30</v>
      </c>
      <c r="D159" s="24" t="s">
        <v>30</v>
      </c>
      <c r="E159" s="24" t="s">
        <v>30</v>
      </c>
      <c r="F159" s="24" t="s">
        <v>30</v>
      </c>
      <c r="G159" s="152" t="str">
        <f t="shared" si="52"/>
        <v>--</v>
      </c>
      <c r="H159" s="109">
        <f t="shared" si="53"/>
        <v>0</v>
      </c>
      <c r="I159" s="25" t="s">
        <v>30</v>
      </c>
      <c r="J159" s="31" t="s">
        <v>30</v>
      </c>
      <c r="K159" s="82"/>
      <c r="L159" s="31"/>
      <c r="M159" s="24"/>
      <c r="N159" s="24"/>
      <c r="O159" s="24"/>
      <c r="P159" s="27"/>
      <c r="Q159" s="161"/>
      <c r="R159" s="105"/>
      <c r="S159" s="106"/>
      <c r="T159" s="106"/>
      <c r="U159" s="106"/>
      <c r="V159" s="105"/>
      <c r="W159" s="107">
        <f t="shared" si="54"/>
        <v>0</v>
      </c>
      <c r="X159" s="106"/>
      <c r="Y159" s="106"/>
      <c r="Z159" s="106"/>
      <c r="AA159" s="106"/>
      <c r="AB159" s="106"/>
      <c r="AC159" s="107">
        <f t="shared" si="55"/>
        <v>0</v>
      </c>
      <c r="AD159" s="108" t="str">
        <f>IF(AE159=0,"--",IF(AE159&lt;='[4]db fasce di rischio'!$B$4,'[4]db fasce di rischio'!$A$2,IF(AE159&lt;='[4]db fasce di rischio'!$D$4,'[4]db fasce di rischio'!$C$2,IF(AE159&lt;='[4]db fasce di rischio'!$F$4,'[4]db fasce di rischio'!$E$2,IF(AE159&lt;='[4]db fasce di rischio'!$H$4,'[4]db fasce di rischio'!$G$2,"")))))</f>
        <v>--</v>
      </c>
      <c r="AE159" s="109">
        <f t="shared" si="49"/>
        <v>0</v>
      </c>
      <c r="AF159" s="106"/>
      <c r="AG159" s="108" t="str">
        <f>IF(AH159=0,"--",IF(AH159&lt;='db fasce di rischio'!$B$4,'db fasce di rischio'!$A$2,IF(AH159&lt;='db fasce di rischio'!$D$4,'db fasce di rischio'!$C$2,IF(AH159&lt;='db fasce di rischio'!$F$4,'db fasce di rischio'!$E$2,IF(AH159&lt;='db fasce di rischio'!$H$4,'db fasce di rischio'!$G$2,"")))))</f>
        <v>--</v>
      </c>
      <c r="AH159" s="109">
        <f t="shared" si="50"/>
        <v>0</v>
      </c>
      <c r="AI159" s="108" t="str">
        <f t="shared" si="51"/>
        <v>--</v>
      </c>
      <c r="AJ159" s="28"/>
      <c r="AK159" s="28"/>
    </row>
    <row r="160" spans="1:37" ht="21" collapsed="1" x14ac:dyDescent="0.2">
      <c r="A160" s="160"/>
      <c r="B160" s="160"/>
      <c r="C160" s="87"/>
      <c r="D160" s="87"/>
      <c r="E160" s="87"/>
      <c r="F160" s="87"/>
      <c r="G160" s="87"/>
      <c r="H160" s="87"/>
      <c r="I160" s="87"/>
      <c r="J160" s="87"/>
      <c r="K160" s="168"/>
      <c r="L160" s="87"/>
      <c r="M160" s="87"/>
      <c r="N160" s="87"/>
      <c r="O160" s="87"/>
      <c r="P160" s="87"/>
      <c r="Q160" s="160"/>
      <c r="R160" s="28"/>
      <c r="S160" s="28"/>
      <c r="T160" s="28"/>
      <c r="U160" s="28"/>
      <c r="V160" s="28"/>
      <c r="W160" s="28"/>
      <c r="X160" s="28"/>
      <c r="Y160" s="28"/>
      <c r="Z160" s="28"/>
      <c r="AA160" s="28"/>
      <c r="AB160" s="28"/>
      <c r="AC160" s="28"/>
      <c r="AD160" s="28"/>
      <c r="AE160" s="28"/>
      <c r="AF160" s="28"/>
      <c r="AG160" s="28"/>
      <c r="AH160" s="28"/>
      <c r="AI160" s="28"/>
      <c r="AJ160" s="28"/>
      <c r="AK160" s="28"/>
    </row>
    <row r="161" spans="1:37" ht="90.6" customHeight="1" x14ac:dyDescent="0.2">
      <c r="A161" s="29"/>
      <c r="B161" s="29"/>
      <c r="C161" s="30" t="s">
        <v>665</v>
      </c>
      <c r="D161" s="30"/>
      <c r="E161" s="28"/>
      <c r="F161" s="28"/>
      <c r="G161" s="28"/>
      <c r="H161" s="28"/>
      <c r="I161" s="28"/>
      <c r="J161" s="28"/>
      <c r="K161" s="80"/>
      <c r="L161" s="28"/>
      <c r="M161" s="28"/>
      <c r="N161" s="28"/>
      <c r="O161" s="79" t="s">
        <v>6</v>
      </c>
      <c r="P161" s="79" t="s">
        <v>666</v>
      </c>
      <c r="Q161" s="28"/>
      <c r="R161" s="192" t="str">
        <f>'Val testo - PNA 2019'!$A$4</f>
        <v>Livello di interesse “esterno”(1.1)</v>
      </c>
      <c r="S161" s="192" t="str">
        <f>'Val testo - PNA 2019'!$A$12</f>
        <v>Grado di discrezionalità del decisore interno alla PA rispetto al processo (1.2)</v>
      </c>
      <c r="T161" s="192" t="str">
        <f>'Val testo - PNA 2019'!$A$20</f>
        <v>Manifestazione di eventi corruttivi o di maladministration in passato (1.3)</v>
      </c>
      <c r="U161" s="192" t="str">
        <f>'Val testo - PNA 2019'!$A$28</f>
        <v>Complessità/opacità del processo decisionale (1.4)</v>
      </c>
      <c r="V161" s="192" t="str">
        <f>'Val testo - PNA 2019'!$A$36</f>
        <v>Livello di collaborazione del responsabile del processo (1.5)</v>
      </c>
      <c r="W161" s="193" t="s">
        <v>1276</v>
      </c>
      <c r="X161" s="192" t="str">
        <f>'Val testo - PNA 2019'!$A$46</f>
        <v>Impatto organizzativo (2.1)</v>
      </c>
      <c r="Y161" s="192" t="str">
        <f>'Val testo - PNA 2019'!$A$54</f>
        <v>Impatto derivante dalla definizione dei ruoli/responsabilità (2.2)</v>
      </c>
      <c r="Z161" s="192" t="str">
        <f>'Val testo - PNA 2019'!$A$62</f>
        <v>Impatto economico (2.3)</v>
      </c>
      <c r="AA161" s="192" t="str">
        <f>'Val testo - PNA 2019'!$A$70</f>
        <v>Impatto reputazionale (2.4)</v>
      </c>
      <c r="AB161" s="192" t="str">
        <f>'Val testo - PNA 2019'!$A$78</f>
        <v>Impatto organizzativo, economico e sull'immagine (2.5)</v>
      </c>
      <c r="AC161" s="193" t="s">
        <v>1276</v>
      </c>
      <c r="AD161" s="194" t="s">
        <v>1277</v>
      </c>
      <c r="AE161" s="194" t="s">
        <v>1278</v>
      </c>
      <c r="AF161" s="174" t="s">
        <v>1382</v>
      </c>
      <c r="AG161" s="173" t="s">
        <v>1303</v>
      </c>
      <c r="AH161" s="173" t="s">
        <v>1304</v>
      </c>
      <c r="AI161" s="175" t="s">
        <v>1387</v>
      </c>
      <c r="AJ161" s="28"/>
      <c r="AK161" s="28"/>
    </row>
    <row r="162" spans="1:37" ht="30.6" customHeight="1" x14ac:dyDescent="0.2">
      <c r="A162" s="160"/>
      <c r="B162" s="160">
        <v>8</v>
      </c>
      <c r="C162" s="265" t="s">
        <v>1257</v>
      </c>
      <c r="D162" s="266"/>
      <c r="E162" s="267"/>
      <c r="F162" s="270"/>
      <c r="G162" s="270"/>
      <c r="H162" s="270"/>
      <c r="I162" s="270"/>
      <c r="J162" s="45" t="s">
        <v>11</v>
      </c>
      <c r="K162" s="271" t="s">
        <v>3</v>
      </c>
      <c r="L162" s="271"/>
      <c r="M162" s="37"/>
      <c r="N162" s="153" t="s">
        <v>667</v>
      </c>
      <c r="O162" s="154" t="str">
        <f>IF(P162=0,"--",IF(P162&lt;='db fasce di rischio'!$B$4,'db fasce di rischio'!$A$2,IF(P162&lt;='db fasce di rischio'!$D$4,'db fasce di rischio'!$C$2,IF(P162&lt;='db fasce di rischio'!$F$4,'db fasce di rischio'!$E$2,IF(P162&lt;='db fasce di rischio'!$H$4,'db fasce di rischio'!$G$2,"")))))</f>
        <v>--</v>
      </c>
      <c r="P162" s="155">
        <f>IF(AH162=0,MAX(AH162:AH180),AH162)</f>
        <v>0</v>
      </c>
      <c r="Q162" s="160"/>
      <c r="R162" s="105"/>
      <c r="S162" s="106"/>
      <c r="T162" s="106"/>
      <c r="U162" s="106"/>
      <c r="V162" s="105"/>
      <c r="W162" s="107">
        <f>SUM(R162:V162)/5</f>
        <v>0</v>
      </c>
      <c r="X162" s="106"/>
      <c r="Y162" s="106"/>
      <c r="Z162" s="106"/>
      <c r="AA162" s="106"/>
      <c r="AB162" s="106"/>
      <c r="AC162" s="107">
        <f>SUM(X162:AB162)/5</f>
        <v>0</v>
      </c>
      <c r="AD162" s="108" t="str">
        <f>IF(AE162=0,"--",IF(AE162&lt;='[4]db fasce di rischio'!$B$4,'[4]db fasce di rischio'!$A$2,IF(AE162&lt;='[4]db fasce di rischio'!$D$4,'[4]db fasce di rischio'!$C$2,IF(AE162&lt;='[4]db fasce di rischio'!$F$4,'[4]db fasce di rischio'!$E$2,IF(AE162&lt;='[4]db fasce di rischio'!$H$4,'[4]db fasce di rischio'!$G$2,"")))))</f>
        <v>--</v>
      </c>
      <c r="AE162" s="109">
        <f>W162*AC162</f>
        <v>0</v>
      </c>
      <c r="AF162" s="106"/>
      <c r="AG162" s="108" t="str">
        <f>IF(AH162=0,"--",IF(AH162&lt;='db fasce di rischio'!$B$4,'db fasce di rischio'!$A$2,IF(AH162&lt;='db fasce di rischio'!$D$4,'db fasce di rischio'!$C$2,IF(AH162&lt;='db fasce di rischio'!$F$4,'db fasce di rischio'!$E$2,IF(AH162&lt;='db fasce di rischio'!$H$4,'db fasce di rischio'!$G$2,"")))))</f>
        <v>--</v>
      </c>
      <c r="AH162" s="109">
        <f>IF(MAX(AH166:AH180)&gt;(AF162*AE162),MAX(AH166:AH180),AF162*AE162)</f>
        <v>0</v>
      </c>
      <c r="AI162" s="108" t="str">
        <f>AG162</f>
        <v>--</v>
      </c>
      <c r="AJ162" s="28"/>
      <c r="AK162" s="28"/>
    </row>
    <row r="163" spans="1:37" ht="59.45" customHeight="1" x14ac:dyDescent="0.2">
      <c r="A163" s="160"/>
      <c r="B163" s="160"/>
      <c r="C163" s="268"/>
      <c r="D163" s="269"/>
      <c r="E163" s="269"/>
      <c r="F163" s="164"/>
      <c r="G163" s="164"/>
      <c r="H163" s="164"/>
      <c r="I163" s="164"/>
      <c r="J163" s="164"/>
      <c r="K163" s="164"/>
      <c r="L163" s="164"/>
      <c r="M163" s="165"/>
      <c r="N163" s="272" t="s">
        <v>1302</v>
      </c>
      <c r="O163" s="272"/>
      <c r="P163" s="272"/>
      <c r="Q163" s="160"/>
      <c r="R163" s="160"/>
      <c r="S163" s="28"/>
      <c r="T163" s="28"/>
      <c r="U163" s="28"/>
      <c r="V163" s="28"/>
      <c r="W163" s="28"/>
      <c r="X163" s="28"/>
      <c r="Y163" s="28"/>
      <c r="Z163" s="28"/>
      <c r="AA163" s="28"/>
      <c r="AB163" s="28"/>
      <c r="AC163" s="28"/>
      <c r="AD163" s="28"/>
      <c r="AE163" s="28"/>
      <c r="AF163" s="28"/>
      <c r="AG163" s="28"/>
      <c r="AH163" s="28"/>
      <c r="AI163" s="28"/>
      <c r="AJ163" s="28"/>
      <c r="AK163" s="28"/>
    </row>
    <row r="164" spans="1:37" ht="31.5" hidden="1" customHeight="1" outlineLevel="1" x14ac:dyDescent="0.2">
      <c r="A164" s="160"/>
      <c r="B164" s="160"/>
      <c r="C164" s="260" t="s">
        <v>1256</v>
      </c>
      <c r="D164" s="261"/>
      <c r="E164" s="151"/>
      <c r="F164" s="151"/>
      <c r="G164" s="151"/>
      <c r="H164" s="151"/>
      <c r="I164" s="151"/>
      <c r="J164" s="151"/>
      <c r="K164" s="150"/>
      <c r="L164" s="151"/>
      <c r="M164" s="156">
        <f>SUM(I151:I159)</f>
        <v>0</v>
      </c>
      <c r="N164" s="157"/>
      <c r="O164" s="157"/>
      <c r="P164" s="157"/>
      <c r="Q164" s="160"/>
      <c r="R164" s="160"/>
      <c r="S164" s="28"/>
      <c r="T164" s="28"/>
      <c r="U164" s="28"/>
      <c r="V164" s="28"/>
      <c r="W164" s="28"/>
      <c r="X164" s="28"/>
      <c r="Y164" s="28"/>
      <c r="Z164" s="28"/>
      <c r="AA164" s="28"/>
      <c r="AB164" s="28"/>
      <c r="AC164" s="28"/>
      <c r="AD164" s="28"/>
      <c r="AE164" s="28"/>
      <c r="AF164" s="28"/>
      <c r="AG164" s="28"/>
      <c r="AH164" s="28"/>
      <c r="AI164" s="28"/>
      <c r="AJ164" s="28"/>
      <c r="AK164" s="28"/>
    </row>
    <row r="165" spans="1:37" ht="81.95" hidden="1" customHeight="1" outlineLevel="1" x14ac:dyDescent="0.2">
      <c r="A165" s="161"/>
      <c r="B165" s="161"/>
      <c r="C165" s="22" t="s">
        <v>905</v>
      </c>
      <c r="D165" s="22" t="s">
        <v>906</v>
      </c>
      <c r="E165" s="22" t="s">
        <v>971</v>
      </c>
      <c r="F165" s="22" t="s">
        <v>970</v>
      </c>
      <c r="G165" s="262" t="s">
        <v>1299</v>
      </c>
      <c r="H165" s="263"/>
      <c r="I165" s="22" t="s">
        <v>969</v>
      </c>
      <c r="J165" s="22" t="s">
        <v>907</v>
      </c>
      <c r="K165" s="45" t="s">
        <v>972</v>
      </c>
      <c r="L165" s="45" t="s">
        <v>908</v>
      </c>
      <c r="M165" s="22" t="s">
        <v>630</v>
      </c>
      <c r="N165" s="22" t="s">
        <v>668</v>
      </c>
      <c r="O165" s="22" t="s">
        <v>669</v>
      </c>
      <c r="P165" s="22" t="s">
        <v>670</v>
      </c>
      <c r="Q165" s="161"/>
      <c r="R165" s="192" t="str">
        <f>'Val testo - PNA 2019'!$A$4</f>
        <v>Livello di interesse “esterno”(1.1)</v>
      </c>
      <c r="S165" s="192" t="str">
        <f>'Val testo - PNA 2019'!$A$12</f>
        <v>Grado di discrezionalità del decisore interno alla PA rispetto al processo (1.2)</v>
      </c>
      <c r="T165" s="192" t="str">
        <f>'Val testo - PNA 2019'!$A$20</f>
        <v>Manifestazione di eventi corruttivi o di maladministration in passato (1.3)</v>
      </c>
      <c r="U165" s="192" t="str">
        <f>'Val testo - PNA 2019'!$A$28</f>
        <v>Complessità/opacità del processo decisionale (1.4)</v>
      </c>
      <c r="V165" s="192" t="str">
        <f>'Val testo - PNA 2019'!$A$36</f>
        <v>Livello di collaborazione del responsabile del processo (1.5)</v>
      </c>
      <c r="W165" s="193" t="s">
        <v>1276</v>
      </c>
      <c r="X165" s="192" t="str">
        <f>'Val testo - PNA 2019'!$A$46</f>
        <v>Impatto organizzativo (2.1)</v>
      </c>
      <c r="Y165" s="192" t="str">
        <f>'Val testo - PNA 2019'!$A$54</f>
        <v>Impatto derivante dalla definizione dei ruoli/responsabilità (2.2)</v>
      </c>
      <c r="Z165" s="192" t="str">
        <f>'Val testo - PNA 2019'!$A$62</f>
        <v>Impatto economico (2.3)</v>
      </c>
      <c r="AA165" s="192" t="str">
        <f>'Val testo - PNA 2019'!$A$70</f>
        <v>Impatto reputazionale (2.4)</v>
      </c>
      <c r="AB165" s="192" t="str">
        <f>'Val testo - PNA 2019'!$A$78</f>
        <v>Impatto organizzativo, economico e sull'immagine (2.5)</v>
      </c>
      <c r="AC165" s="193" t="s">
        <v>1276</v>
      </c>
      <c r="AD165" s="194" t="s">
        <v>1277</v>
      </c>
      <c r="AE165" s="194" t="s">
        <v>1278</v>
      </c>
      <c r="AF165" s="174" t="s">
        <v>1382</v>
      </c>
      <c r="AG165" s="173" t="s">
        <v>1303</v>
      </c>
      <c r="AH165" s="22" t="s">
        <v>1293</v>
      </c>
      <c r="AI165" s="22" t="s">
        <v>1387</v>
      </c>
      <c r="AJ165" s="28"/>
      <c r="AK165" s="28"/>
    </row>
    <row r="166" spans="1:37" ht="21" hidden="1" outlineLevel="1" x14ac:dyDescent="0.2">
      <c r="A166" s="161"/>
      <c r="B166" s="161"/>
      <c r="C166" s="24" t="s">
        <v>30</v>
      </c>
      <c r="D166" s="24" t="s">
        <v>30</v>
      </c>
      <c r="E166" s="24" t="s">
        <v>30</v>
      </c>
      <c r="F166" s="24" t="s">
        <v>30</v>
      </c>
      <c r="G166" s="152" t="str">
        <f>AG166</f>
        <v>--</v>
      </c>
      <c r="H166" s="109">
        <f>AH166</f>
        <v>0</v>
      </c>
      <c r="I166" s="25" t="s">
        <v>30</v>
      </c>
      <c r="J166" s="31" t="s">
        <v>30</v>
      </c>
      <c r="K166" s="82"/>
      <c r="L166" s="31"/>
      <c r="M166" s="24"/>
      <c r="N166" s="24"/>
      <c r="O166" s="24"/>
      <c r="P166" s="24"/>
      <c r="Q166" s="161"/>
      <c r="R166" s="105"/>
      <c r="S166" s="106"/>
      <c r="T166" s="106"/>
      <c r="U166" s="106"/>
      <c r="V166" s="105"/>
      <c r="W166" s="107">
        <f>SUM(R166:V166)/5</f>
        <v>0</v>
      </c>
      <c r="X166" s="106"/>
      <c r="Y166" s="106"/>
      <c r="Z166" s="106"/>
      <c r="AA166" s="106"/>
      <c r="AB166" s="106"/>
      <c r="AC166" s="107">
        <f>SUM(X166:AB166)/5</f>
        <v>0</v>
      </c>
      <c r="AD166" s="108" t="str">
        <f>IF(AE166=0,"--",IF(AE166&lt;='[4]db fasce di rischio'!$B$4,'[4]db fasce di rischio'!$A$2,IF(AE166&lt;='[4]db fasce di rischio'!$D$4,'[4]db fasce di rischio'!$C$2,IF(AE166&lt;='[4]db fasce di rischio'!$F$4,'[4]db fasce di rischio'!$E$2,IF(AE166&lt;='[4]db fasce di rischio'!$H$4,'[4]db fasce di rischio'!$G$2,"")))))</f>
        <v>--</v>
      </c>
      <c r="AE166" s="109">
        <f t="shared" ref="AE166:AE180" si="56">W166*AC166</f>
        <v>0</v>
      </c>
      <c r="AF166" s="106"/>
      <c r="AG166" s="108" t="str">
        <f>IF(AH166=0,"--",IF(AH166&lt;='db fasce di rischio'!$B$4,'db fasce di rischio'!$A$2,IF(AH166&lt;='db fasce di rischio'!$D$4,'db fasce di rischio'!$C$2,IF(AH166&lt;='db fasce di rischio'!$F$4,'db fasce di rischio'!$E$2,IF(AH166&lt;='db fasce di rischio'!$H$4,'db fasce di rischio'!$G$2,"")))))</f>
        <v>--</v>
      </c>
      <c r="AH166" s="109">
        <f t="shared" ref="AH166:AH180" si="57">AF166*AE166</f>
        <v>0</v>
      </c>
      <c r="AI166" s="108" t="str">
        <f t="shared" ref="AI166:AI180" si="58">AG166</f>
        <v>--</v>
      </c>
      <c r="AJ166" s="28"/>
      <c r="AK166" s="28"/>
    </row>
    <row r="167" spans="1:37" ht="21" hidden="1" outlineLevel="1" x14ac:dyDescent="0.2">
      <c r="A167" s="161"/>
      <c r="B167" s="161"/>
      <c r="C167" s="24" t="s">
        <v>30</v>
      </c>
      <c r="D167" s="24" t="s">
        <v>30</v>
      </c>
      <c r="E167" s="24" t="s">
        <v>30</v>
      </c>
      <c r="F167" s="24" t="s">
        <v>30</v>
      </c>
      <c r="G167" s="152" t="str">
        <f t="shared" ref="G167:G180" si="59">AG167</f>
        <v>--</v>
      </c>
      <c r="H167" s="109">
        <f t="shared" ref="H167:H180" si="60">AH167</f>
        <v>0</v>
      </c>
      <c r="I167" s="25" t="s">
        <v>30</v>
      </c>
      <c r="J167" s="31" t="s">
        <v>30</v>
      </c>
      <c r="K167" s="82"/>
      <c r="L167" s="31"/>
      <c r="M167" s="24"/>
      <c r="N167" s="24"/>
      <c r="O167" s="24"/>
      <c r="P167" s="24"/>
      <c r="Q167" s="161"/>
      <c r="R167" s="105"/>
      <c r="S167" s="106"/>
      <c r="T167" s="106"/>
      <c r="U167" s="106"/>
      <c r="V167" s="105"/>
      <c r="W167" s="107">
        <f t="shared" ref="W167:W180" si="61">SUM(R167:V167)/5</f>
        <v>0</v>
      </c>
      <c r="X167" s="106"/>
      <c r="Y167" s="106"/>
      <c r="Z167" s="106"/>
      <c r="AA167" s="106"/>
      <c r="AB167" s="106"/>
      <c r="AC167" s="107">
        <f t="shared" ref="AC167:AC180" si="62">SUM(X167:AB167)/5</f>
        <v>0</v>
      </c>
      <c r="AD167" s="108" t="str">
        <f>IF(AE167=0,"--",IF(AE167&lt;='[4]db fasce di rischio'!$B$4,'[4]db fasce di rischio'!$A$2,IF(AE167&lt;='[4]db fasce di rischio'!$D$4,'[4]db fasce di rischio'!$C$2,IF(AE167&lt;='[4]db fasce di rischio'!$F$4,'[4]db fasce di rischio'!$E$2,IF(AE167&lt;='[4]db fasce di rischio'!$H$4,'[4]db fasce di rischio'!$G$2,"")))))</f>
        <v>--</v>
      </c>
      <c r="AE167" s="109">
        <f t="shared" si="56"/>
        <v>0</v>
      </c>
      <c r="AF167" s="106"/>
      <c r="AG167" s="108" t="str">
        <f>IF(AH167=0,"--",IF(AH167&lt;='db fasce di rischio'!$B$4,'db fasce di rischio'!$A$2,IF(AH167&lt;='db fasce di rischio'!$D$4,'db fasce di rischio'!$C$2,IF(AH167&lt;='db fasce di rischio'!$F$4,'db fasce di rischio'!$E$2,IF(AH167&lt;='db fasce di rischio'!$H$4,'db fasce di rischio'!$G$2,"")))))</f>
        <v>--</v>
      </c>
      <c r="AH167" s="109">
        <f t="shared" si="57"/>
        <v>0</v>
      </c>
      <c r="AI167" s="108" t="str">
        <f t="shared" si="58"/>
        <v>--</v>
      </c>
      <c r="AJ167" s="28"/>
      <c r="AK167" s="28"/>
    </row>
    <row r="168" spans="1:37" ht="21" hidden="1" outlineLevel="1" x14ac:dyDescent="0.2">
      <c r="A168" s="161"/>
      <c r="B168" s="161"/>
      <c r="C168" s="24" t="s">
        <v>30</v>
      </c>
      <c r="D168" s="24" t="s">
        <v>30</v>
      </c>
      <c r="E168" s="24" t="s">
        <v>30</v>
      </c>
      <c r="F168" s="24" t="s">
        <v>30</v>
      </c>
      <c r="G168" s="152" t="str">
        <f t="shared" si="59"/>
        <v>--</v>
      </c>
      <c r="H168" s="109">
        <f t="shared" si="60"/>
        <v>0</v>
      </c>
      <c r="I168" s="25" t="s">
        <v>30</v>
      </c>
      <c r="J168" s="31" t="s">
        <v>30</v>
      </c>
      <c r="K168" s="82"/>
      <c r="L168" s="31"/>
      <c r="M168" s="24"/>
      <c r="N168" s="24"/>
      <c r="O168" s="24"/>
      <c r="P168" s="24"/>
      <c r="Q168" s="161"/>
      <c r="R168" s="105"/>
      <c r="S168" s="106"/>
      <c r="T168" s="106"/>
      <c r="U168" s="106"/>
      <c r="V168" s="105"/>
      <c r="W168" s="107">
        <f t="shared" si="61"/>
        <v>0</v>
      </c>
      <c r="X168" s="106"/>
      <c r="Y168" s="106"/>
      <c r="Z168" s="106"/>
      <c r="AA168" s="106"/>
      <c r="AB168" s="106"/>
      <c r="AC168" s="107">
        <f t="shared" si="62"/>
        <v>0</v>
      </c>
      <c r="AD168" s="108" t="str">
        <f>IF(AE168=0,"--",IF(AE168&lt;='[4]db fasce di rischio'!$B$4,'[4]db fasce di rischio'!$A$2,IF(AE168&lt;='[4]db fasce di rischio'!$D$4,'[4]db fasce di rischio'!$C$2,IF(AE168&lt;='[4]db fasce di rischio'!$F$4,'[4]db fasce di rischio'!$E$2,IF(AE168&lt;='[4]db fasce di rischio'!$H$4,'[4]db fasce di rischio'!$G$2,"")))))</f>
        <v>--</v>
      </c>
      <c r="AE168" s="109">
        <f t="shared" si="56"/>
        <v>0</v>
      </c>
      <c r="AF168" s="106"/>
      <c r="AG168" s="108" t="str">
        <f>IF(AH168=0,"--",IF(AH168&lt;='db fasce di rischio'!$B$4,'db fasce di rischio'!$A$2,IF(AH168&lt;='db fasce di rischio'!$D$4,'db fasce di rischio'!$C$2,IF(AH168&lt;='db fasce di rischio'!$F$4,'db fasce di rischio'!$E$2,IF(AH168&lt;='db fasce di rischio'!$H$4,'db fasce di rischio'!$G$2,"")))))</f>
        <v>--</v>
      </c>
      <c r="AH168" s="109">
        <f t="shared" si="57"/>
        <v>0</v>
      </c>
      <c r="AI168" s="108" t="str">
        <f t="shared" si="58"/>
        <v>--</v>
      </c>
      <c r="AJ168" s="28"/>
      <c r="AK168" s="28"/>
    </row>
    <row r="169" spans="1:37" ht="21" hidden="1" outlineLevel="1" x14ac:dyDescent="0.2">
      <c r="A169" s="161"/>
      <c r="B169" s="161"/>
      <c r="C169" s="24" t="s">
        <v>30</v>
      </c>
      <c r="D169" s="24" t="s">
        <v>30</v>
      </c>
      <c r="E169" s="24" t="s">
        <v>30</v>
      </c>
      <c r="F169" s="24" t="s">
        <v>30</v>
      </c>
      <c r="G169" s="152" t="str">
        <f t="shared" si="59"/>
        <v>--</v>
      </c>
      <c r="H169" s="109">
        <f t="shared" si="60"/>
        <v>0</v>
      </c>
      <c r="I169" s="25" t="s">
        <v>30</v>
      </c>
      <c r="J169" s="31" t="s">
        <v>30</v>
      </c>
      <c r="K169" s="82"/>
      <c r="L169" s="31"/>
      <c r="M169" s="24"/>
      <c r="N169" s="24"/>
      <c r="O169" s="24"/>
      <c r="P169" s="24"/>
      <c r="Q169" s="161"/>
      <c r="R169" s="105"/>
      <c r="S169" s="106"/>
      <c r="T169" s="106"/>
      <c r="U169" s="106"/>
      <c r="V169" s="105"/>
      <c r="W169" s="107">
        <f t="shared" si="61"/>
        <v>0</v>
      </c>
      <c r="X169" s="106"/>
      <c r="Y169" s="106"/>
      <c r="Z169" s="106"/>
      <c r="AA169" s="106"/>
      <c r="AB169" s="106"/>
      <c r="AC169" s="107">
        <f t="shared" si="62"/>
        <v>0</v>
      </c>
      <c r="AD169" s="108" t="str">
        <f>IF(AE169=0,"--",IF(AE169&lt;='[4]db fasce di rischio'!$B$4,'[4]db fasce di rischio'!$A$2,IF(AE169&lt;='[4]db fasce di rischio'!$D$4,'[4]db fasce di rischio'!$C$2,IF(AE169&lt;='[4]db fasce di rischio'!$F$4,'[4]db fasce di rischio'!$E$2,IF(AE169&lt;='[4]db fasce di rischio'!$H$4,'[4]db fasce di rischio'!$G$2,"")))))</f>
        <v>--</v>
      </c>
      <c r="AE169" s="109">
        <f t="shared" si="56"/>
        <v>0</v>
      </c>
      <c r="AF169" s="106"/>
      <c r="AG169" s="108" t="str">
        <f>IF(AH169=0,"--",IF(AH169&lt;='db fasce di rischio'!$B$4,'db fasce di rischio'!$A$2,IF(AH169&lt;='db fasce di rischio'!$D$4,'db fasce di rischio'!$C$2,IF(AH169&lt;='db fasce di rischio'!$F$4,'db fasce di rischio'!$E$2,IF(AH169&lt;='db fasce di rischio'!$H$4,'db fasce di rischio'!$G$2,"")))))</f>
        <v>--</v>
      </c>
      <c r="AH169" s="109">
        <f t="shared" si="57"/>
        <v>0</v>
      </c>
      <c r="AI169" s="108" t="str">
        <f t="shared" si="58"/>
        <v>--</v>
      </c>
      <c r="AJ169" s="28"/>
      <c r="AK169" s="28"/>
    </row>
    <row r="170" spans="1:37" ht="21" hidden="1" outlineLevel="1" x14ac:dyDescent="0.2">
      <c r="A170" s="161"/>
      <c r="B170" s="161"/>
      <c r="C170" s="24" t="s">
        <v>30</v>
      </c>
      <c r="D170" s="24" t="s">
        <v>30</v>
      </c>
      <c r="E170" s="24" t="s">
        <v>30</v>
      </c>
      <c r="F170" s="24" t="s">
        <v>30</v>
      </c>
      <c r="G170" s="152" t="str">
        <f t="shared" si="59"/>
        <v>--</v>
      </c>
      <c r="H170" s="109">
        <f t="shared" si="60"/>
        <v>0</v>
      </c>
      <c r="I170" s="25" t="s">
        <v>30</v>
      </c>
      <c r="J170" s="31" t="s">
        <v>30</v>
      </c>
      <c r="K170" s="82"/>
      <c r="L170" s="31"/>
      <c r="M170" s="24"/>
      <c r="N170" s="24"/>
      <c r="O170" s="24"/>
      <c r="P170" s="24"/>
      <c r="Q170" s="161"/>
      <c r="R170" s="105"/>
      <c r="S170" s="106"/>
      <c r="T170" s="106"/>
      <c r="U170" s="106"/>
      <c r="V170" s="105"/>
      <c r="W170" s="107">
        <f t="shared" si="61"/>
        <v>0</v>
      </c>
      <c r="X170" s="106"/>
      <c r="Y170" s="106"/>
      <c r="Z170" s="106"/>
      <c r="AA170" s="106"/>
      <c r="AB170" s="106"/>
      <c r="AC170" s="107">
        <f t="shared" si="62"/>
        <v>0</v>
      </c>
      <c r="AD170" s="108" t="str">
        <f>IF(AE170=0,"--",IF(AE170&lt;='[4]db fasce di rischio'!$B$4,'[4]db fasce di rischio'!$A$2,IF(AE170&lt;='[4]db fasce di rischio'!$D$4,'[4]db fasce di rischio'!$C$2,IF(AE170&lt;='[4]db fasce di rischio'!$F$4,'[4]db fasce di rischio'!$E$2,IF(AE170&lt;='[4]db fasce di rischio'!$H$4,'[4]db fasce di rischio'!$G$2,"")))))</f>
        <v>--</v>
      </c>
      <c r="AE170" s="109">
        <f t="shared" si="56"/>
        <v>0</v>
      </c>
      <c r="AF170" s="106"/>
      <c r="AG170" s="108" t="str">
        <f>IF(AH170=0,"--",IF(AH170&lt;='db fasce di rischio'!$B$4,'db fasce di rischio'!$A$2,IF(AH170&lt;='db fasce di rischio'!$D$4,'db fasce di rischio'!$C$2,IF(AH170&lt;='db fasce di rischio'!$F$4,'db fasce di rischio'!$E$2,IF(AH170&lt;='db fasce di rischio'!$H$4,'db fasce di rischio'!$G$2,"")))))</f>
        <v>--</v>
      </c>
      <c r="AH170" s="109">
        <f t="shared" si="57"/>
        <v>0</v>
      </c>
      <c r="AI170" s="108" t="str">
        <f t="shared" si="58"/>
        <v>--</v>
      </c>
      <c r="AJ170" s="28"/>
      <c r="AK170" s="28"/>
    </row>
    <row r="171" spans="1:37" ht="21" hidden="1" outlineLevel="1" x14ac:dyDescent="0.2">
      <c r="A171" s="161"/>
      <c r="B171" s="161"/>
      <c r="C171" s="24" t="s">
        <v>30</v>
      </c>
      <c r="D171" s="24" t="s">
        <v>30</v>
      </c>
      <c r="E171" s="24" t="s">
        <v>30</v>
      </c>
      <c r="F171" s="24" t="s">
        <v>30</v>
      </c>
      <c r="G171" s="152" t="str">
        <f t="shared" si="59"/>
        <v>--</v>
      </c>
      <c r="H171" s="109">
        <f t="shared" si="60"/>
        <v>0</v>
      </c>
      <c r="I171" s="25" t="s">
        <v>30</v>
      </c>
      <c r="J171" s="31" t="s">
        <v>30</v>
      </c>
      <c r="K171" s="82"/>
      <c r="L171" s="31"/>
      <c r="M171" s="24"/>
      <c r="N171" s="24"/>
      <c r="O171" s="24"/>
      <c r="P171" s="24"/>
      <c r="Q171" s="161"/>
      <c r="R171" s="105"/>
      <c r="S171" s="106"/>
      <c r="T171" s="106"/>
      <c r="U171" s="106"/>
      <c r="V171" s="105"/>
      <c r="W171" s="107">
        <f t="shared" si="61"/>
        <v>0</v>
      </c>
      <c r="X171" s="106"/>
      <c r="Y171" s="106"/>
      <c r="Z171" s="106"/>
      <c r="AA171" s="106"/>
      <c r="AB171" s="106"/>
      <c r="AC171" s="107">
        <f t="shared" si="62"/>
        <v>0</v>
      </c>
      <c r="AD171" s="108" t="str">
        <f>IF(AE171=0,"--",IF(AE171&lt;='[4]db fasce di rischio'!$B$4,'[4]db fasce di rischio'!$A$2,IF(AE171&lt;='[4]db fasce di rischio'!$D$4,'[4]db fasce di rischio'!$C$2,IF(AE171&lt;='[4]db fasce di rischio'!$F$4,'[4]db fasce di rischio'!$E$2,IF(AE171&lt;='[4]db fasce di rischio'!$H$4,'[4]db fasce di rischio'!$G$2,"")))))</f>
        <v>--</v>
      </c>
      <c r="AE171" s="109">
        <f t="shared" si="56"/>
        <v>0</v>
      </c>
      <c r="AF171" s="106"/>
      <c r="AG171" s="108" t="str">
        <f>IF(AH171=0,"--",IF(AH171&lt;='db fasce di rischio'!$B$4,'db fasce di rischio'!$A$2,IF(AH171&lt;='db fasce di rischio'!$D$4,'db fasce di rischio'!$C$2,IF(AH171&lt;='db fasce di rischio'!$F$4,'db fasce di rischio'!$E$2,IF(AH171&lt;='db fasce di rischio'!$H$4,'db fasce di rischio'!$G$2,"")))))</f>
        <v>--</v>
      </c>
      <c r="AH171" s="109">
        <f t="shared" si="57"/>
        <v>0</v>
      </c>
      <c r="AI171" s="108" t="str">
        <f t="shared" si="58"/>
        <v>--</v>
      </c>
      <c r="AJ171" s="28"/>
      <c r="AK171" s="28"/>
    </row>
    <row r="172" spans="1:37" ht="21" hidden="1" outlineLevel="1" x14ac:dyDescent="0.2">
      <c r="A172" s="161"/>
      <c r="B172" s="161"/>
      <c r="C172" s="24" t="s">
        <v>30</v>
      </c>
      <c r="D172" s="24" t="s">
        <v>30</v>
      </c>
      <c r="E172" s="24" t="s">
        <v>30</v>
      </c>
      <c r="F172" s="24" t="s">
        <v>30</v>
      </c>
      <c r="G172" s="152" t="str">
        <f t="shared" si="59"/>
        <v>--</v>
      </c>
      <c r="H172" s="109">
        <f t="shared" si="60"/>
        <v>0</v>
      </c>
      <c r="I172" s="25" t="s">
        <v>30</v>
      </c>
      <c r="J172" s="31" t="s">
        <v>30</v>
      </c>
      <c r="K172" s="82"/>
      <c r="L172" s="31"/>
      <c r="M172" s="24"/>
      <c r="N172" s="24"/>
      <c r="O172" s="24"/>
      <c r="P172" s="24"/>
      <c r="Q172" s="161"/>
      <c r="R172" s="105"/>
      <c r="S172" s="106"/>
      <c r="T172" s="106"/>
      <c r="U172" s="106"/>
      <c r="V172" s="105"/>
      <c r="W172" s="107">
        <f t="shared" si="61"/>
        <v>0</v>
      </c>
      <c r="X172" s="106"/>
      <c r="Y172" s="106"/>
      <c r="Z172" s="106"/>
      <c r="AA172" s="106"/>
      <c r="AB172" s="106"/>
      <c r="AC172" s="107">
        <f t="shared" si="62"/>
        <v>0</v>
      </c>
      <c r="AD172" s="108" t="str">
        <f>IF(AE172=0,"--",IF(AE172&lt;='[4]db fasce di rischio'!$B$4,'[4]db fasce di rischio'!$A$2,IF(AE172&lt;='[4]db fasce di rischio'!$D$4,'[4]db fasce di rischio'!$C$2,IF(AE172&lt;='[4]db fasce di rischio'!$F$4,'[4]db fasce di rischio'!$E$2,IF(AE172&lt;='[4]db fasce di rischio'!$H$4,'[4]db fasce di rischio'!$G$2,"")))))</f>
        <v>--</v>
      </c>
      <c r="AE172" s="109">
        <f t="shared" si="56"/>
        <v>0</v>
      </c>
      <c r="AF172" s="106"/>
      <c r="AG172" s="108" t="str">
        <f>IF(AH172=0,"--",IF(AH172&lt;='db fasce di rischio'!$B$4,'db fasce di rischio'!$A$2,IF(AH172&lt;='db fasce di rischio'!$D$4,'db fasce di rischio'!$C$2,IF(AH172&lt;='db fasce di rischio'!$F$4,'db fasce di rischio'!$E$2,IF(AH172&lt;='db fasce di rischio'!$H$4,'db fasce di rischio'!$G$2,"")))))</f>
        <v>--</v>
      </c>
      <c r="AH172" s="109">
        <f t="shared" si="57"/>
        <v>0</v>
      </c>
      <c r="AI172" s="108" t="str">
        <f t="shared" si="58"/>
        <v>--</v>
      </c>
      <c r="AJ172" s="28"/>
      <c r="AK172" s="28"/>
    </row>
    <row r="173" spans="1:37" ht="21" hidden="1" outlineLevel="1" x14ac:dyDescent="0.2">
      <c r="A173" s="161"/>
      <c r="B173" s="161"/>
      <c r="C173" s="24" t="s">
        <v>30</v>
      </c>
      <c r="D173" s="24" t="s">
        <v>30</v>
      </c>
      <c r="E173" s="24" t="s">
        <v>30</v>
      </c>
      <c r="F173" s="24" t="s">
        <v>30</v>
      </c>
      <c r="G173" s="152" t="str">
        <f t="shared" si="59"/>
        <v>--</v>
      </c>
      <c r="H173" s="109">
        <f t="shared" si="60"/>
        <v>0</v>
      </c>
      <c r="I173" s="25" t="s">
        <v>30</v>
      </c>
      <c r="J173" s="31" t="s">
        <v>30</v>
      </c>
      <c r="K173" s="82"/>
      <c r="L173" s="31"/>
      <c r="M173" s="24"/>
      <c r="N173" s="24"/>
      <c r="O173" s="24"/>
      <c r="P173" s="24"/>
      <c r="Q173" s="161"/>
      <c r="R173" s="105"/>
      <c r="S173" s="106"/>
      <c r="T173" s="106"/>
      <c r="U173" s="106"/>
      <c r="V173" s="105"/>
      <c r="W173" s="107">
        <f t="shared" si="61"/>
        <v>0</v>
      </c>
      <c r="X173" s="106"/>
      <c r="Y173" s="106"/>
      <c r="Z173" s="106"/>
      <c r="AA173" s="106"/>
      <c r="AB173" s="106"/>
      <c r="AC173" s="107">
        <f t="shared" si="62"/>
        <v>0</v>
      </c>
      <c r="AD173" s="108" t="str">
        <f>IF(AE173=0,"--",IF(AE173&lt;='[4]db fasce di rischio'!$B$4,'[4]db fasce di rischio'!$A$2,IF(AE173&lt;='[4]db fasce di rischio'!$D$4,'[4]db fasce di rischio'!$C$2,IF(AE173&lt;='[4]db fasce di rischio'!$F$4,'[4]db fasce di rischio'!$E$2,IF(AE173&lt;='[4]db fasce di rischio'!$H$4,'[4]db fasce di rischio'!$G$2,"")))))</f>
        <v>--</v>
      </c>
      <c r="AE173" s="109">
        <f t="shared" si="56"/>
        <v>0</v>
      </c>
      <c r="AF173" s="106"/>
      <c r="AG173" s="108" t="str">
        <f>IF(AH173=0,"--",IF(AH173&lt;='db fasce di rischio'!$B$4,'db fasce di rischio'!$A$2,IF(AH173&lt;='db fasce di rischio'!$D$4,'db fasce di rischio'!$C$2,IF(AH173&lt;='db fasce di rischio'!$F$4,'db fasce di rischio'!$E$2,IF(AH173&lt;='db fasce di rischio'!$H$4,'db fasce di rischio'!$G$2,"")))))</f>
        <v>--</v>
      </c>
      <c r="AH173" s="109">
        <f t="shared" si="57"/>
        <v>0</v>
      </c>
      <c r="AI173" s="108" t="str">
        <f t="shared" si="58"/>
        <v>--</v>
      </c>
      <c r="AJ173" s="28"/>
      <c r="AK173" s="28"/>
    </row>
    <row r="174" spans="1:37" ht="21" hidden="1" outlineLevel="1" x14ac:dyDescent="0.2">
      <c r="A174" s="161"/>
      <c r="B174" s="161"/>
      <c r="C174" s="24" t="s">
        <v>30</v>
      </c>
      <c r="D174" s="24" t="s">
        <v>30</v>
      </c>
      <c r="E174" s="24" t="s">
        <v>30</v>
      </c>
      <c r="F174" s="24" t="s">
        <v>30</v>
      </c>
      <c r="G174" s="152" t="str">
        <f t="shared" si="59"/>
        <v>--</v>
      </c>
      <c r="H174" s="109">
        <f t="shared" si="60"/>
        <v>0</v>
      </c>
      <c r="I174" s="25" t="s">
        <v>30</v>
      </c>
      <c r="J174" s="31" t="s">
        <v>30</v>
      </c>
      <c r="K174" s="83"/>
      <c r="L174" s="31"/>
      <c r="M174" s="24"/>
      <c r="N174" s="24"/>
      <c r="O174" s="24"/>
      <c r="P174" s="24"/>
      <c r="Q174" s="161"/>
      <c r="R174" s="105"/>
      <c r="S174" s="106"/>
      <c r="T174" s="106"/>
      <c r="U174" s="106"/>
      <c r="V174" s="105"/>
      <c r="W174" s="107">
        <f t="shared" si="61"/>
        <v>0</v>
      </c>
      <c r="X174" s="106"/>
      <c r="Y174" s="106"/>
      <c r="Z174" s="106"/>
      <c r="AA174" s="106"/>
      <c r="AB174" s="106"/>
      <c r="AC174" s="107">
        <f t="shared" si="62"/>
        <v>0</v>
      </c>
      <c r="AD174" s="108" t="str">
        <f>IF(AE174=0,"--",IF(AE174&lt;='[4]db fasce di rischio'!$B$4,'[4]db fasce di rischio'!$A$2,IF(AE174&lt;='[4]db fasce di rischio'!$D$4,'[4]db fasce di rischio'!$C$2,IF(AE174&lt;='[4]db fasce di rischio'!$F$4,'[4]db fasce di rischio'!$E$2,IF(AE174&lt;='[4]db fasce di rischio'!$H$4,'[4]db fasce di rischio'!$G$2,"")))))</f>
        <v>--</v>
      </c>
      <c r="AE174" s="109">
        <f t="shared" si="56"/>
        <v>0</v>
      </c>
      <c r="AF174" s="106"/>
      <c r="AG174" s="108" t="str">
        <f>IF(AH174=0,"--",IF(AH174&lt;='db fasce di rischio'!$B$4,'db fasce di rischio'!$A$2,IF(AH174&lt;='db fasce di rischio'!$D$4,'db fasce di rischio'!$C$2,IF(AH174&lt;='db fasce di rischio'!$F$4,'db fasce di rischio'!$E$2,IF(AH174&lt;='db fasce di rischio'!$H$4,'db fasce di rischio'!$G$2,"")))))</f>
        <v>--</v>
      </c>
      <c r="AH174" s="109">
        <f t="shared" si="57"/>
        <v>0</v>
      </c>
      <c r="AI174" s="108" t="str">
        <f t="shared" si="58"/>
        <v>--</v>
      </c>
      <c r="AJ174" s="28"/>
      <c r="AK174" s="28"/>
    </row>
    <row r="175" spans="1:37" ht="21" hidden="1" outlineLevel="1" x14ac:dyDescent="0.2">
      <c r="A175" s="161"/>
      <c r="B175" s="161"/>
      <c r="C175" s="24" t="s">
        <v>30</v>
      </c>
      <c r="D175" s="24" t="s">
        <v>30</v>
      </c>
      <c r="E175" s="24" t="s">
        <v>30</v>
      </c>
      <c r="F175" s="24" t="s">
        <v>30</v>
      </c>
      <c r="G175" s="152" t="str">
        <f t="shared" si="59"/>
        <v>--</v>
      </c>
      <c r="H175" s="109">
        <f t="shared" si="60"/>
        <v>0</v>
      </c>
      <c r="I175" s="25" t="s">
        <v>30</v>
      </c>
      <c r="J175" s="31" t="s">
        <v>30</v>
      </c>
      <c r="K175" s="83"/>
      <c r="L175" s="31"/>
      <c r="M175" s="24"/>
      <c r="N175" s="24"/>
      <c r="O175" s="24"/>
      <c r="P175" s="24"/>
      <c r="Q175" s="161"/>
      <c r="R175" s="105"/>
      <c r="S175" s="106"/>
      <c r="T175" s="106"/>
      <c r="U175" s="106"/>
      <c r="V175" s="105"/>
      <c r="W175" s="107">
        <f t="shared" si="61"/>
        <v>0</v>
      </c>
      <c r="X175" s="106"/>
      <c r="Y175" s="106"/>
      <c r="Z175" s="106"/>
      <c r="AA175" s="106"/>
      <c r="AB175" s="106"/>
      <c r="AC175" s="107">
        <f t="shared" si="62"/>
        <v>0</v>
      </c>
      <c r="AD175" s="108" t="str">
        <f>IF(AE175=0,"--",IF(AE175&lt;='[4]db fasce di rischio'!$B$4,'[4]db fasce di rischio'!$A$2,IF(AE175&lt;='[4]db fasce di rischio'!$D$4,'[4]db fasce di rischio'!$C$2,IF(AE175&lt;='[4]db fasce di rischio'!$F$4,'[4]db fasce di rischio'!$E$2,IF(AE175&lt;='[4]db fasce di rischio'!$H$4,'[4]db fasce di rischio'!$G$2,"")))))</f>
        <v>--</v>
      </c>
      <c r="AE175" s="109">
        <f t="shared" si="56"/>
        <v>0</v>
      </c>
      <c r="AF175" s="106"/>
      <c r="AG175" s="108" t="str">
        <f>IF(AH175=0,"--",IF(AH175&lt;='db fasce di rischio'!$B$4,'db fasce di rischio'!$A$2,IF(AH175&lt;='db fasce di rischio'!$D$4,'db fasce di rischio'!$C$2,IF(AH175&lt;='db fasce di rischio'!$F$4,'db fasce di rischio'!$E$2,IF(AH175&lt;='db fasce di rischio'!$H$4,'db fasce di rischio'!$G$2,"")))))</f>
        <v>--</v>
      </c>
      <c r="AH175" s="109">
        <f t="shared" si="57"/>
        <v>0</v>
      </c>
      <c r="AI175" s="108" t="str">
        <f t="shared" si="58"/>
        <v>--</v>
      </c>
      <c r="AJ175" s="28"/>
      <c r="AK175" s="28"/>
    </row>
    <row r="176" spans="1:37" ht="21" hidden="1" outlineLevel="1" x14ac:dyDescent="0.2">
      <c r="A176" s="161"/>
      <c r="B176" s="161"/>
      <c r="C176" s="24" t="s">
        <v>30</v>
      </c>
      <c r="D176" s="24" t="s">
        <v>30</v>
      </c>
      <c r="E176" s="24" t="s">
        <v>30</v>
      </c>
      <c r="F176" s="24" t="s">
        <v>30</v>
      </c>
      <c r="G176" s="152" t="str">
        <f t="shared" si="59"/>
        <v>--</v>
      </c>
      <c r="H176" s="109">
        <f t="shared" si="60"/>
        <v>0</v>
      </c>
      <c r="I176" s="25" t="s">
        <v>30</v>
      </c>
      <c r="J176" s="31" t="s">
        <v>30</v>
      </c>
      <c r="K176" s="83"/>
      <c r="L176" s="31"/>
      <c r="M176" s="24"/>
      <c r="N176" s="24"/>
      <c r="O176" s="24"/>
      <c r="P176" s="24"/>
      <c r="Q176" s="161"/>
      <c r="R176" s="105"/>
      <c r="S176" s="106"/>
      <c r="T176" s="106"/>
      <c r="U176" s="106"/>
      <c r="V176" s="105"/>
      <c r="W176" s="107">
        <f t="shared" si="61"/>
        <v>0</v>
      </c>
      <c r="X176" s="106"/>
      <c r="Y176" s="106"/>
      <c r="Z176" s="106"/>
      <c r="AA176" s="106"/>
      <c r="AB176" s="106"/>
      <c r="AC176" s="107">
        <f t="shared" si="62"/>
        <v>0</v>
      </c>
      <c r="AD176" s="108" t="str">
        <f>IF(AE176=0,"--",IF(AE176&lt;='[4]db fasce di rischio'!$B$4,'[4]db fasce di rischio'!$A$2,IF(AE176&lt;='[4]db fasce di rischio'!$D$4,'[4]db fasce di rischio'!$C$2,IF(AE176&lt;='[4]db fasce di rischio'!$F$4,'[4]db fasce di rischio'!$E$2,IF(AE176&lt;='[4]db fasce di rischio'!$H$4,'[4]db fasce di rischio'!$G$2,"")))))</f>
        <v>--</v>
      </c>
      <c r="AE176" s="109">
        <f t="shared" si="56"/>
        <v>0</v>
      </c>
      <c r="AF176" s="106"/>
      <c r="AG176" s="108" t="str">
        <f>IF(AH176=0,"--",IF(AH176&lt;='db fasce di rischio'!$B$4,'db fasce di rischio'!$A$2,IF(AH176&lt;='db fasce di rischio'!$D$4,'db fasce di rischio'!$C$2,IF(AH176&lt;='db fasce di rischio'!$F$4,'db fasce di rischio'!$E$2,IF(AH176&lt;='db fasce di rischio'!$H$4,'db fasce di rischio'!$G$2,"")))))</f>
        <v>--</v>
      </c>
      <c r="AH176" s="109">
        <f t="shared" si="57"/>
        <v>0</v>
      </c>
      <c r="AI176" s="108" t="str">
        <f t="shared" si="58"/>
        <v>--</v>
      </c>
      <c r="AJ176" s="28"/>
      <c r="AK176" s="28"/>
    </row>
    <row r="177" spans="1:37" ht="21" hidden="1" outlineLevel="1" x14ac:dyDescent="0.2">
      <c r="A177" s="161"/>
      <c r="B177" s="161"/>
      <c r="C177" s="24" t="s">
        <v>30</v>
      </c>
      <c r="D177" s="24" t="s">
        <v>30</v>
      </c>
      <c r="E177" s="24" t="s">
        <v>30</v>
      </c>
      <c r="F177" s="24" t="s">
        <v>30</v>
      </c>
      <c r="G177" s="152" t="str">
        <f t="shared" si="59"/>
        <v>--</v>
      </c>
      <c r="H177" s="109">
        <f t="shared" si="60"/>
        <v>0</v>
      </c>
      <c r="I177" s="25" t="s">
        <v>30</v>
      </c>
      <c r="J177" s="31" t="s">
        <v>30</v>
      </c>
      <c r="K177" s="83"/>
      <c r="L177" s="31"/>
      <c r="M177" s="24"/>
      <c r="N177" s="24"/>
      <c r="O177" s="24"/>
      <c r="P177" s="24"/>
      <c r="Q177" s="161"/>
      <c r="R177" s="105"/>
      <c r="S177" s="106"/>
      <c r="T177" s="106"/>
      <c r="U177" s="106"/>
      <c r="V177" s="105"/>
      <c r="W177" s="107">
        <f t="shared" si="61"/>
        <v>0</v>
      </c>
      <c r="X177" s="106"/>
      <c r="Y177" s="106"/>
      <c r="Z177" s="106"/>
      <c r="AA177" s="106"/>
      <c r="AB177" s="106"/>
      <c r="AC177" s="107">
        <f t="shared" si="62"/>
        <v>0</v>
      </c>
      <c r="AD177" s="108" t="str">
        <f>IF(AE177=0,"--",IF(AE177&lt;='[4]db fasce di rischio'!$B$4,'[4]db fasce di rischio'!$A$2,IF(AE177&lt;='[4]db fasce di rischio'!$D$4,'[4]db fasce di rischio'!$C$2,IF(AE177&lt;='[4]db fasce di rischio'!$F$4,'[4]db fasce di rischio'!$E$2,IF(AE177&lt;='[4]db fasce di rischio'!$H$4,'[4]db fasce di rischio'!$G$2,"")))))</f>
        <v>--</v>
      </c>
      <c r="AE177" s="109">
        <f t="shared" si="56"/>
        <v>0</v>
      </c>
      <c r="AF177" s="106"/>
      <c r="AG177" s="108" t="str">
        <f>IF(AH177=0,"--",IF(AH177&lt;='db fasce di rischio'!$B$4,'db fasce di rischio'!$A$2,IF(AH177&lt;='db fasce di rischio'!$D$4,'db fasce di rischio'!$C$2,IF(AH177&lt;='db fasce di rischio'!$F$4,'db fasce di rischio'!$E$2,IF(AH177&lt;='db fasce di rischio'!$H$4,'db fasce di rischio'!$G$2,"")))))</f>
        <v>--</v>
      </c>
      <c r="AH177" s="109">
        <f t="shared" si="57"/>
        <v>0</v>
      </c>
      <c r="AI177" s="108" t="str">
        <f t="shared" si="58"/>
        <v>--</v>
      </c>
      <c r="AJ177" s="28"/>
      <c r="AK177" s="28"/>
    </row>
    <row r="178" spans="1:37" ht="21" hidden="1" outlineLevel="1" x14ac:dyDescent="0.2">
      <c r="A178" s="161"/>
      <c r="B178" s="161"/>
      <c r="C178" s="24" t="s">
        <v>30</v>
      </c>
      <c r="D178" s="24" t="s">
        <v>30</v>
      </c>
      <c r="E178" s="24" t="s">
        <v>30</v>
      </c>
      <c r="F178" s="24" t="s">
        <v>30</v>
      </c>
      <c r="G178" s="152" t="str">
        <f t="shared" si="59"/>
        <v>--</v>
      </c>
      <c r="H178" s="109">
        <f t="shared" si="60"/>
        <v>0</v>
      </c>
      <c r="I178" s="25" t="s">
        <v>30</v>
      </c>
      <c r="J178" s="31" t="s">
        <v>30</v>
      </c>
      <c r="K178" s="82"/>
      <c r="L178" s="31"/>
      <c r="M178" s="24"/>
      <c r="N178" s="24"/>
      <c r="O178" s="24"/>
      <c r="P178" s="24"/>
      <c r="Q178" s="161"/>
      <c r="R178" s="105"/>
      <c r="S178" s="106"/>
      <c r="T178" s="106"/>
      <c r="U178" s="106"/>
      <c r="V178" s="105"/>
      <c r="W178" s="107">
        <f t="shared" si="61"/>
        <v>0</v>
      </c>
      <c r="X178" s="106"/>
      <c r="Y178" s="106"/>
      <c r="Z178" s="106"/>
      <c r="AA178" s="106"/>
      <c r="AB178" s="106"/>
      <c r="AC178" s="107">
        <f t="shared" si="62"/>
        <v>0</v>
      </c>
      <c r="AD178" s="108" t="str">
        <f>IF(AE178=0,"--",IF(AE178&lt;='[4]db fasce di rischio'!$B$4,'[4]db fasce di rischio'!$A$2,IF(AE178&lt;='[4]db fasce di rischio'!$D$4,'[4]db fasce di rischio'!$C$2,IF(AE178&lt;='[4]db fasce di rischio'!$F$4,'[4]db fasce di rischio'!$E$2,IF(AE178&lt;='[4]db fasce di rischio'!$H$4,'[4]db fasce di rischio'!$G$2,"")))))</f>
        <v>--</v>
      </c>
      <c r="AE178" s="109">
        <f t="shared" si="56"/>
        <v>0</v>
      </c>
      <c r="AF178" s="106"/>
      <c r="AG178" s="108" t="str">
        <f>IF(AH178=0,"--",IF(AH178&lt;='db fasce di rischio'!$B$4,'db fasce di rischio'!$A$2,IF(AH178&lt;='db fasce di rischio'!$D$4,'db fasce di rischio'!$C$2,IF(AH178&lt;='db fasce di rischio'!$F$4,'db fasce di rischio'!$E$2,IF(AH178&lt;='db fasce di rischio'!$H$4,'db fasce di rischio'!$G$2,"")))))</f>
        <v>--</v>
      </c>
      <c r="AH178" s="109">
        <f t="shared" si="57"/>
        <v>0</v>
      </c>
      <c r="AI178" s="108" t="str">
        <f t="shared" si="58"/>
        <v>--</v>
      </c>
      <c r="AJ178" s="28"/>
      <c r="AK178" s="28"/>
    </row>
    <row r="179" spans="1:37" ht="21" hidden="1" outlineLevel="1" x14ac:dyDescent="0.2">
      <c r="A179" s="161"/>
      <c r="B179" s="161"/>
      <c r="C179" s="24" t="s">
        <v>30</v>
      </c>
      <c r="D179" s="24" t="s">
        <v>30</v>
      </c>
      <c r="E179" s="24" t="s">
        <v>30</v>
      </c>
      <c r="F179" s="24" t="s">
        <v>30</v>
      </c>
      <c r="G179" s="152" t="str">
        <f t="shared" si="59"/>
        <v>--</v>
      </c>
      <c r="H179" s="109">
        <f t="shared" si="60"/>
        <v>0</v>
      </c>
      <c r="I179" s="25" t="s">
        <v>30</v>
      </c>
      <c r="J179" s="31" t="s">
        <v>30</v>
      </c>
      <c r="K179" s="82"/>
      <c r="L179" s="31"/>
      <c r="M179" s="24"/>
      <c r="N179" s="24"/>
      <c r="O179" s="24"/>
      <c r="P179" s="26"/>
      <c r="Q179" s="161"/>
      <c r="R179" s="105"/>
      <c r="S179" s="106"/>
      <c r="T179" s="106"/>
      <c r="U179" s="106"/>
      <c r="V179" s="105"/>
      <c r="W179" s="107">
        <f t="shared" si="61"/>
        <v>0</v>
      </c>
      <c r="X179" s="106"/>
      <c r="Y179" s="106"/>
      <c r="Z179" s="106"/>
      <c r="AA179" s="106"/>
      <c r="AB179" s="106"/>
      <c r="AC179" s="107">
        <f t="shared" si="62"/>
        <v>0</v>
      </c>
      <c r="AD179" s="108" t="str">
        <f>IF(AE179=0,"--",IF(AE179&lt;='[4]db fasce di rischio'!$B$4,'[4]db fasce di rischio'!$A$2,IF(AE179&lt;='[4]db fasce di rischio'!$D$4,'[4]db fasce di rischio'!$C$2,IF(AE179&lt;='[4]db fasce di rischio'!$F$4,'[4]db fasce di rischio'!$E$2,IF(AE179&lt;='[4]db fasce di rischio'!$H$4,'[4]db fasce di rischio'!$G$2,"")))))</f>
        <v>--</v>
      </c>
      <c r="AE179" s="109">
        <f t="shared" si="56"/>
        <v>0</v>
      </c>
      <c r="AF179" s="106"/>
      <c r="AG179" s="108" t="str">
        <f>IF(AH179=0,"--",IF(AH179&lt;='db fasce di rischio'!$B$4,'db fasce di rischio'!$A$2,IF(AH179&lt;='db fasce di rischio'!$D$4,'db fasce di rischio'!$C$2,IF(AH179&lt;='db fasce di rischio'!$F$4,'db fasce di rischio'!$E$2,IF(AH179&lt;='db fasce di rischio'!$H$4,'db fasce di rischio'!$G$2,"")))))</f>
        <v>--</v>
      </c>
      <c r="AH179" s="109">
        <f t="shared" si="57"/>
        <v>0</v>
      </c>
      <c r="AI179" s="108" t="str">
        <f t="shared" si="58"/>
        <v>--</v>
      </c>
      <c r="AJ179" s="28"/>
      <c r="AK179" s="28"/>
    </row>
    <row r="180" spans="1:37" ht="21" hidden="1" outlineLevel="1" x14ac:dyDescent="0.2">
      <c r="A180" s="161"/>
      <c r="B180" s="161"/>
      <c r="C180" s="24" t="s">
        <v>30</v>
      </c>
      <c r="D180" s="24" t="s">
        <v>30</v>
      </c>
      <c r="E180" s="24" t="s">
        <v>30</v>
      </c>
      <c r="F180" s="24" t="s">
        <v>30</v>
      </c>
      <c r="G180" s="152" t="str">
        <f t="shared" si="59"/>
        <v>--</v>
      </c>
      <c r="H180" s="109">
        <f t="shared" si="60"/>
        <v>0</v>
      </c>
      <c r="I180" s="25" t="s">
        <v>30</v>
      </c>
      <c r="J180" s="31" t="s">
        <v>30</v>
      </c>
      <c r="K180" s="82"/>
      <c r="L180" s="31"/>
      <c r="M180" s="24"/>
      <c r="N180" s="24"/>
      <c r="O180" s="24"/>
      <c r="P180" s="27"/>
      <c r="Q180" s="161"/>
      <c r="R180" s="105"/>
      <c r="S180" s="106"/>
      <c r="T180" s="106"/>
      <c r="U180" s="106"/>
      <c r="V180" s="105"/>
      <c r="W180" s="107">
        <f t="shared" si="61"/>
        <v>0</v>
      </c>
      <c r="X180" s="106"/>
      <c r="Y180" s="106"/>
      <c r="Z180" s="106"/>
      <c r="AA180" s="106"/>
      <c r="AB180" s="106"/>
      <c r="AC180" s="107">
        <f t="shared" si="62"/>
        <v>0</v>
      </c>
      <c r="AD180" s="108" t="str">
        <f>IF(AE180=0,"--",IF(AE180&lt;='[4]db fasce di rischio'!$B$4,'[4]db fasce di rischio'!$A$2,IF(AE180&lt;='[4]db fasce di rischio'!$D$4,'[4]db fasce di rischio'!$C$2,IF(AE180&lt;='[4]db fasce di rischio'!$F$4,'[4]db fasce di rischio'!$E$2,IF(AE180&lt;='[4]db fasce di rischio'!$H$4,'[4]db fasce di rischio'!$G$2,"")))))</f>
        <v>--</v>
      </c>
      <c r="AE180" s="109">
        <f t="shared" si="56"/>
        <v>0</v>
      </c>
      <c r="AF180" s="106"/>
      <c r="AG180" s="108" t="str">
        <f>IF(AH180=0,"--",IF(AH180&lt;='db fasce di rischio'!$B$4,'db fasce di rischio'!$A$2,IF(AH180&lt;='db fasce di rischio'!$D$4,'db fasce di rischio'!$C$2,IF(AH180&lt;='db fasce di rischio'!$F$4,'db fasce di rischio'!$E$2,IF(AH180&lt;='db fasce di rischio'!$H$4,'db fasce di rischio'!$G$2,"")))))</f>
        <v>--</v>
      </c>
      <c r="AH180" s="109">
        <f t="shared" si="57"/>
        <v>0</v>
      </c>
      <c r="AI180" s="108" t="str">
        <f t="shared" si="58"/>
        <v>--</v>
      </c>
      <c r="AJ180" s="28"/>
      <c r="AK180" s="28"/>
    </row>
    <row r="181" spans="1:37" ht="21" collapsed="1" x14ac:dyDescent="0.2">
      <c r="A181" s="160"/>
      <c r="B181" s="160"/>
      <c r="C181" s="87"/>
      <c r="D181" s="87"/>
      <c r="E181" s="87"/>
      <c r="F181" s="87"/>
      <c r="G181" s="87"/>
      <c r="H181" s="87"/>
      <c r="I181" s="87"/>
      <c r="J181" s="87"/>
      <c r="K181" s="168"/>
      <c r="L181" s="87"/>
      <c r="M181" s="87"/>
      <c r="N181" s="87"/>
      <c r="O181" s="87"/>
      <c r="P181" s="87"/>
      <c r="Q181" s="160"/>
      <c r="R181" s="28"/>
      <c r="S181" s="28"/>
      <c r="T181" s="28"/>
      <c r="U181" s="28"/>
      <c r="V181" s="28"/>
      <c r="W181" s="28"/>
      <c r="X181" s="28"/>
      <c r="Y181" s="28"/>
      <c r="Z181" s="28"/>
      <c r="AA181" s="28"/>
      <c r="AB181" s="28"/>
      <c r="AC181" s="28"/>
      <c r="AD181" s="28"/>
      <c r="AE181" s="28"/>
      <c r="AF181" s="28"/>
      <c r="AG181" s="28"/>
      <c r="AH181" s="28"/>
      <c r="AI181" s="28"/>
      <c r="AJ181" s="28"/>
      <c r="AK181" s="28"/>
    </row>
    <row r="182" spans="1:37" ht="90.6" customHeight="1" x14ac:dyDescent="0.2">
      <c r="A182" s="29"/>
      <c r="B182" s="29"/>
      <c r="C182" s="30" t="s">
        <v>665</v>
      </c>
      <c r="D182" s="30"/>
      <c r="E182" s="28"/>
      <c r="F182" s="28"/>
      <c r="G182" s="28"/>
      <c r="H182" s="28"/>
      <c r="I182" s="28"/>
      <c r="J182" s="28"/>
      <c r="K182" s="80"/>
      <c r="L182" s="28"/>
      <c r="M182" s="28"/>
      <c r="N182" s="28"/>
      <c r="O182" s="79" t="s">
        <v>6</v>
      </c>
      <c r="P182" s="79" t="s">
        <v>666</v>
      </c>
      <c r="Q182" s="28"/>
      <c r="R182" s="192" t="str">
        <f>'Val testo - PNA 2019'!$A$4</f>
        <v>Livello di interesse “esterno”(1.1)</v>
      </c>
      <c r="S182" s="192" t="str">
        <f>'Val testo - PNA 2019'!$A$12</f>
        <v>Grado di discrezionalità del decisore interno alla PA rispetto al processo (1.2)</v>
      </c>
      <c r="T182" s="192" t="str">
        <f>'Val testo - PNA 2019'!$A$20</f>
        <v>Manifestazione di eventi corruttivi o di maladministration in passato (1.3)</v>
      </c>
      <c r="U182" s="192" t="str">
        <f>'Val testo - PNA 2019'!$A$28</f>
        <v>Complessità/opacità del processo decisionale (1.4)</v>
      </c>
      <c r="V182" s="192" t="str">
        <f>'Val testo - PNA 2019'!$A$36</f>
        <v>Livello di collaborazione del responsabile del processo (1.5)</v>
      </c>
      <c r="W182" s="193" t="s">
        <v>1276</v>
      </c>
      <c r="X182" s="192" t="str">
        <f>'Val testo - PNA 2019'!$A$46</f>
        <v>Impatto organizzativo (2.1)</v>
      </c>
      <c r="Y182" s="192" t="str">
        <f>'Val testo - PNA 2019'!$A$54</f>
        <v>Impatto derivante dalla definizione dei ruoli/responsabilità (2.2)</v>
      </c>
      <c r="Z182" s="192" t="str">
        <f>'Val testo - PNA 2019'!$A$62</f>
        <v>Impatto economico (2.3)</v>
      </c>
      <c r="AA182" s="192" t="str">
        <f>'Val testo - PNA 2019'!$A$70</f>
        <v>Impatto reputazionale (2.4)</v>
      </c>
      <c r="AB182" s="192" t="str">
        <f>'Val testo - PNA 2019'!$A$78</f>
        <v>Impatto organizzativo, economico e sull'immagine (2.5)</v>
      </c>
      <c r="AC182" s="193" t="s">
        <v>1276</v>
      </c>
      <c r="AD182" s="194" t="s">
        <v>1277</v>
      </c>
      <c r="AE182" s="194" t="s">
        <v>1278</v>
      </c>
      <c r="AF182" s="174" t="s">
        <v>1382</v>
      </c>
      <c r="AG182" s="173" t="s">
        <v>1303</v>
      </c>
      <c r="AH182" s="173" t="s">
        <v>1304</v>
      </c>
      <c r="AI182" s="175" t="s">
        <v>1387</v>
      </c>
      <c r="AJ182" s="28"/>
      <c r="AK182" s="28"/>
    </row>
    <row r="183" spans="1:37" ht="30.6" customHeight="1" x14ac:dyDescent="0.2">
      <c r="A183" s="160"/>
      <c r="B183" s="160">
        <v>9</v>
      </c>
      <c r="C183" s="265" t="s">
        <v>1257</v>
      </c>
      <c r="D183" s="266"/>
      <c r="E183" s="267"/>
      <c r="F183" s="270"/>
      <c r="G183" s="270"/>
      <c r="H183" s="270"/>
      <c r="I183" s="270"/>
      <c r="J183" s="45" t="s">
        <v>11</v>
      </c>
      <c r="K183" s="271" t="s">
        <v>3</v>
      </c>
      <c r="L183" s="271"/>
      <c r="M183" s="37"/>
      <c r="N183" s="153" t="s">
        <v>667</v>
      </c>
      <c r="O183" s="154" t="str">
        <f>IF(P183=0,"--",IF(P183&lt;='db fasce di rischio'!$B$4,'db fasce di rischio'!$A$2,IF(P183&lt;='db fasce di rischio'!$D$4,'db fasce di rischio'!$C$2,IF(P183&lt;='db fasce di rischio'!$F$4,'db fasce di rischio'!$E$2,IF(P183&lt;='db fasce di rischio'!$H$4,'db fasce di rischio'!$G$2,"")))))</f>
        <v>--</v>
      </c>
      <c r="P183" s="155">
        <f>IF(AH183=0,MAX(AH183:AH201),AH183)</f>
        <v>0</v>
      </c>
      <c r="Q183" s="160"/>
      <c r="R183" s="105"/>
      <c r="S183" s="106"/>
      <c r="T183" s="106"/>
      <c r="U183" s="106"/>
      <c r="V183" s="105"/>
      <c r="W183" s="107">
        <f>SUM(R183:V183)/5</f>
        <v>0</v>
      </c>
      <c r="X183" s="106"/>
      <c r="Y183" s="106"/>
      <c r="Z183" s="106"/>
      <c r="AA183" s="106"/>
      <c r="AB183" s="106"/>
      <c r="AC183" s="107">
        <f>SUM(X183:AB183)/5</f>
        <v>0</v>
      </c>
      <c r="AD183" s="108" t="str">
        <f>IF(AE183=0,"--",IF(AE183&lt;='[4]db fasce di rischio'!$B$4,'[4]db fasce di rischio'!$A$2,IF(AE183&lt;='[4]db fasce di rischio'!$D$4,'[4]db fasce di rischio'!$C$2,IF(AE183&lt;='[4]db fasce di rischio'!$F$4,'[4]db fasce di rischio'!$E$2,IF(AE183&lt;='[4]db fasce di rischio'!$H$4,'[4]db fasce di rischio'!$G$2,"")))))</f>
        <v>--</v>
      </c>
      <c r="AE183" s="109">
        <f>W183*AC183</f>
        <v>0</v>
      </c>
      <c r="AF183" s="106"/>
      <c r="AG183" s="108" t="str">
        <f>IF(AH183=0,"--",IF(AH183&lt;='db fasce di rischio'!$B$4,'db fasce di rischio'!$A$2,IF(AH183&lt;='db fasce di rischio'!$D$4,'db fasce di rischio'!$C$2,IF(AH183&lt;='db fasce di rischio'!$F$4,'db fasce di rischio'!$E$2,IF(AH183&lt;='db fasce di rischio'!$H$4,'db fasce di rischio'!$G$2,"")))))</f>
        <v>--</v>
      </c>
      <c r="AH183" s="109">
        <f>IF(MAX(AH187:AH201)&gt;(AF183*AE183),MAX(AH187:AH201),AF183*AE183)</f>
        <v>0</v>
      </c>
      <c r="AI183" s="108" t="str">
        <f>AG183</f>
        <v>--</v>
      </c>
      <c r="AJ183" s="28"/>
      <c r="AK183" s="28"/>
    </row>
    <row r="184" spans="1:37" ht="59.45" customHeight="1" x14ac:dyDescent="0.2">
      <c r="A184" s="160"/>
      <c r="B184" s="160"/>
      <c r="C184" s="268"/>
      <c r="D184" s="269"/>
      <c r="E184" s="269"/>
      <c r="F184" s="164"/>
      <c r="G184" s="164"/>
      <c r="H184" s="164"/>
      <c r="I184" s="164"/>
      <c r="J184" s="164"/>
      <c r="K184" s="164"/>
      <c r="L184" s="164"/>
      <c r="M184" s="165"/>
      <c r="N184" s="272" t="s">
        <v>1302</v>
      </c>
      <c r="O184" s="272"/>
      <c r="P184" s="272"/>
      <c r="Q184" s="160"/>
      <c r="R184" s="160"/>
      <c r="S184" s="28"/>
      <c r="T184" s="28"/>
      <c r="U184" s="28"/>
      <c r="V184" s="28"/>
      <c r="W184" s="28"/>
      <c r="X184" s="28"/>
      <c r="Y184" s="28"/>
      <c r="Z184" s="28"/>
      <c r="AA184" s="28"/>
      <c r="AB184" s="28"/>
      <c r="AC184" s="28"/>
      <c r="AD184" s="28"/>
      <c r="AE184" s="28"/>
      <c r="AF184" s="28"/>
      <c r="AG184" s="28"/>
      <c r="AH184" s="28"/>
      <c r="AI184" s="28"/>
      <c r="AJ184" s="28"/>
      <c r="AK184" s="28"/>
    </row>
    <row r="185" spans="1:37" ht="31.5" hidden="1" customHeight="1" outlineLevel="1" x14ac:dyDescent="0.2">
      <c r="A185" s="160"/>
      <c r="B185" s="160"/>
      <c r="C185" s="260" t="s">
        <v>1256</v>
      </c>
      <c r="D185" s="261"/>
      <c r="E185" s="151"/>
      <c r="F185" s="151"/>
      <c r="G185" s="151"/>
      <c r="H185" s="151"/>
      <c r="I185" s="151"/>
      <c r="J185" s="151"/>
      <c r="K185" s="150"/>
      <c r="L185" s="151"/>
      <c r="M185" s="156">
        <f>SUM(I172:I180)</f>
        <v>0</v>
      </c>
      <c r="N185" s="157"/>
      <c r="O185" s="157"/>
      <c r="P185" s="157"/>
      <c r="Q185" s="160"/>
      <c r="R185" s="160"/>
      <c r="S185" s="28"/>
      <c r="T185" s="28"/>
      <c r="U185" s="28"/>
      <c r="V185" s="28"/>
      <c r="W185" s="28"/>
      <c r="X185" s="28"/>
      <c r="Y185" s="28"/>
      <c r="Z185" s="28"/>
      <c r="AA185" s="28"/>
      <c r="AB185" s="28"/>
      <c r="AC185" s="28"/>
      <c r="AD185" s="28"/>
      <c r="AE185" s="28"/>
      <c r="AF185" s="28"/>
      <c r="AG185" s="28"/>
      <c r="AH185" s="28"/>
      <c r="AI185" s="28"/>
      <c r="AJ185" s="28"/>
      <c r="AK185" s="28"/>
    </row>
    <row r="186" spans="1:37" ht="81.95" hidden="1" customHeight="1" outlineLevel="1" x14ac:dyDescent="0.2">
      <c r="A186" s="161"/>
      <c r="B186" s="161"/>
      <c r="C186" s="22" t="s">
        <v>905</v>
      </c>
      <c r="D186" s="22" t="s">
        <v>906</v>
      </c>
      <c r="E186" s="22" t="s">
        <v>971</v>
      </c>
      <c r="F186" s="22" t="s">
        <v>970</v>
      </c>
      <c r="G186" s="262" t="s">
        <v>1299</v>
      </c>
      <c r="H186" s="263"/>
      <c r="I186" s="22" t="s">
        <v>969</v>
      </c>
      <c r="J186" s="22" t="s">
        <v>907</v>
      </c>
      <c r="K186" s="45" t="s">
        <v>972</v>
      </c>
      <c r="L186" s="45" t="s">
        <v>908</v>
      </c>
      <c r="M186" s="22" t="s">
        <v>630</v>
      </c>
      <c r="N186" s="22" t="s">
        <v>668</v>
      </c>
      <c r="O186" s="22" t="s">
        <v>669</v>
      </c>
      <c r="P186" s="22" t="s">
        <v>670</v>
      </c>
      <c r="Q186" s="161"/>
      <c r="R186" s="192" t="str">
        <f>'Val testo - PNA 2019'!$A$4</f>
        <v>Livello di interesse “esterno”(1.1)</v>
      </c>
      <c r="S186" s="192" t="str">
        <f>'Val testo - PNA 2019'!$A$12</f>
        <v>Grado di discrezionalità del decisore interno alla PA rispetto al processo (1.2)</v>
      </c>
      <c r="T186" s="192" t="str">
        <f>'Val testo - PNA 2019'!$A$20</f>
        <v>Manifestazione di eventi corruttivi o di maladministration in passato (1.3)</v>
      </c>
      <c r="U186" s="192" t="str">
        <f>'Val testo - PNA 2019'!$A$28</f>
        <v>Complessità/opacità del processo decisionale (1.4)</v>
      </c>
      <c r="V186" s="192" t="str">
        <f>'Val testo - PNA 2019'!$A$36</f>
        <v>Livello di collaborazione del responsabile del processo (1.5)</v>
      </c>
      <c r="W186" s="193" t="s">
        <v>1276</v>
      </c>
      <c r="X186" s="192" t="str">
        <f>'Val testo - PNA 2019'!$A$46</f>
        <v>Impatto organizzativo (2.1)</v>
      </c>
      <c r="Y186" s="192" t="str">
        <f>'Val testo - PNA 2019'!$A$54</f>
        <v>Impatto derivante dalla definizione dei ruoli/responsabilità (2.2)</v>
      </c>
      <c r="Z186" s="192" t="str">
        <f>'Val testo - PNA 2019'!$A$62</f>
        <v>Impatto economico (2.3)</v>
      </c>
      <c r="AA186" s="192" t="str">
        <f>'Val testo - PNA 2019'!$A$70</f>
        <v>Impatto reputazionale (2.4)</v>
      </c>
      <c r="AB186" s="192" t="str">
        <f>'Val testo - PNA 2019'!$A$78</f>
        <v>Impatto organizzativo, economico e sull'immagine (2.5)</v>
      </c>
      <c r="AC186" s="193" t="s">
        <v>1276</v>
      </c>
      <c r="AD186" s="194" t="s">
        <v>1277</v>
      </c>
      <c r="AE186" s="194" t="s">
        <v>1278</v>
      </c>
      <c r="AF186" s="174" t="s">
        <v>1382</v>
      </c>
      <c r="AG186" s="173" t="s">
        <v>1303</v>
      </c>
      <c r="AH186" s="22" t="s">
        <v>1293</v>
      </c>
      <c r="AI186" s="22" t="s">
        <v>1387</v>
      </c>
      <c r="AJ186" s="28"/>
      <c r="AK186" s="28"/>
    </row>
    <row r="187" spans="1:37" ht="21" hidden="1" outlineLevel="1" x14ac:dyDescent="0.2">
      <c r="A187" s="161"/>
      <c r="B187" s="161"/>
      <c r="C187" s="24" t="s">
        <v>30</v>
      </c>
      <c r="D187" s="24" t="s">
        <v>30</v>
      </c>
      <c r="E187" s="24" t="s">
        <v>30</v>
      </c>
      <c r="F187" s="24" t="s">
        <v>30</v>
      </c>
      <c r="G187" s="152" t="str">
        <f>AG187</f>
        <v>--</v>
      </c>
      <c r="H187" s="109">
        <f>AH187</f>
        <v>0</v>
      </c>
      <c r="I187" s="25" t="s">
        <v>30</v>
      </c>
      <c r="J187" s="31" t="s">
        <v>30</v>
      </c>
      <c r="K187" s="82"/>
      <c r="L187" s="31"/>
      <c r="M187" s="24"/>
      <c r="N187" s="24"/>
      <c r="O187" s="24"/>
      <c r="P187" s="24"/>
      <c r="Q187" s="161"/>
      <c r="R187" s="105"/>
      <c r="S187" s="106"/>
      <c r="T187" s="106"/>
      <c r="U187" s="106"/>
      <c r="V187" s="105"/>
      <c r="W187" s="107">
        <f>SUM(R187:V187)/5</f>
        <v>0</v>
      </c>
      <c r="X187" s="106"/>
      <c r="Y187" s="106"/>
      <c r="Z187" s="106"/>
      <c r="AA187" s="106"/>
      <c r="AB187" s="106"/>
      <c r="AC187" s="107">
        <f>SUM(X187:AB187)/5</f>
        <v>0</v>
      </c>
      <c r="AD187" s="108" t="str">
        <f>IF(AE187=0,"--",IF(AE187&lt;='[4]db fasce di rischio'!$B$4,'[4]db fasce di rischio'!$A$2,IF(AE187&lt;='[4]db fasce di rischio'!$D$4,'[4]db fasce di rischio'!$C$2,IF(AE187&lt;='[4]db fasce di rischio'!$F$4,'[4]db fasce di rischio'!$E$2,IF(AE187&lt;='[4]db fasce di rischio'!$H$4,'[4]db fasce di rischio'!$G$2,"")))))</f>
        <v>--</v>
      </c>
      <c r="AE187" s="109">
        <f t="shared" ref="AE187:AE201" si="63">W187*AC187</f>
        <v>0</v>
      </c>
      <c r="AF187" s="106"/>
      <c r="AG187" s="108" t="str">
        <f>IF(AH187=0,"--",IF(AH187&lt;='db fasce di rischio'!$B$4,'db fasce di rischio'!$A$2,IF(AH187&lt;='db fasce di rischio'!$D$4,'db fasce di rischio'!$C$2,IF(AH187&lt;='db fasce di rischio'!$F$4,'db fasce di rischio'!$E$2,IF(AH187&lt;='db fasce di rischio'!$H$4,'db fasce di rischio'!$G$2,"")))))</f>
        <v>--</v>
      </c>
      <c r="AH187" s="109">
        <f t="shared" ref="AH187:AH201" si="64">AF187*AE187</f>
        <v>0</v>
      </c>
      <c r="AI187" s="108" t="str">
        <f t="shared" ref="AI187:AI201" si="65">AG187</f>
        <v>--</v>
      </c>
      <c r="AJ187" s="28"/>
      <c r="AK187" s="28"/>
    </row>
    <row r="188" spans="1:37" ht="21" hidden="1" outlineLevel="1" x14ac:dyDescent="0.2">
      <c r="A188" s="161"/>
      <c r="B188" s="161"/>
      <c r="C188" s="24" t="s">
        <v>30</v>
      </c>
      <c r="D188" s="24" t="s">
        <v>30</v>
      </c>
      <c r="E188" s="24" t="s">
        <v>30</v>
      </c>
      <c r="F188" s="24" t="s">
        <v>30</v>
      </c>
      <c r="G188" s="152" t="str">
        <f t="shared" ref="G188:G201" si="66">AG188</f>
        <v>--</v>
      </c>
      <c r="H188" s="109">
        <f t="shared" ref="H188:H201" si="67">AH188</f>
        <v>0</v>
      </c>
      <c r="I188" s="25" t="s">
        <v>30</v>
      </c>
      <c r="J188" s="31" t="s">
        <v>30</v>
      </c>
      <c r="K188" s="82"/>
      <c r="L188" s="31"/>
      <c r="M188" s="24"/>
      <c r="N188" s="24"/>
      <c r="O188" s="24"/>
      <c r="P188" s="24"/>
      <c r="Q188" s="161"/>
      <c r="R188" s="105"/>
      <c r="S188" s="106"/>
      <c r="T188" s="106"/>
      <c r="U188" s="106"/>
      <c r="V188" s="105"/>
      <c r="W188" s="107">
        <f t="shared" ref="W188:W201" si="68">SUM(R188:V188)/5</f>
        <v>0</v>
      </c>
      <c r="X188" s="106"/>
      <c r="Y188" s="106"/>
      <c r="Z188" s="106"/>
      <c r="AA188" s="106"/>
      <c r="AB188" s="106"/>
      <c r="AC188" s="107">
        <f t="shared" ref="AC188:AC201" si="69">SUM(X188:AB188)/5</f>
        <v>0</v>
      </c>
      <c r="AD188" s="108" t="str">
        <f>IF(AE188=0,"--",IF(AE188&lt;='[4]db fasce di rischio'!$B$4,'[4]db fasce di rischio'!$A$2,IF(AE188&lt;='[4]db fasce di rischio'!$D$4,'[4]db fasce di rischio'!$C$2,IF(AE188&lt;='[4]db fasce di rischio'!$F$4,'[4]db fasce di rischio'!$E$2,IF(AE188&lt;='[4]db fasce di rischio'!$H$4,'[4]db fasce di rischio'!$G$2,"")))))</f>
        <v>--</v>
      </c>
      <c r="AE188" s="109">
        <f t="shared" si="63"/>
        <v>0</v>
      </c>
      <c r="AF188" s="106"/>
      <c r="AG188" s="108" t="str">
        <f>IF(AH188=0,"--",IF(AH188&lt;='db fasce di rischio'!$B$4,'db fasce di rischio'!$A$2,IF(AH188&lt;='db fasce di rischio'!$D$4,'db fasce di rischio'!$C$2,IF(AH188&lt;='db fasce di rischio'!$F$4,'db fasce di rischio'!$E$2,IF(AH188&lt;='db fasce di rischio'!$H$4,'db fasce di rischio'!$G$2,"")))))</f>
        <v>--</v>
      </c>
      <c r="AH188" s="109">
        <f t="shared" si="64"/>
        <v>0</v>
      </c>
      <c r="AI188" s="108" t="str">
        <f t="shared" si="65"/>
        <v>--</v>
      </c>
      <c r="AJ188" s="28"/>
      <c r="AK188" s="28"/>
    </row>
    <row r="189" spans="1:37" ht="21" hidden="1" outlineLevel="1" x14ac:dyDescent="0.2">
      <c r="A189" s="161"/>
      <c r="B189" s="161"/>
      <c r="C189" s="24" t="s">
        <v>30</v>
      </c>
      <c r="D189" s="24" t="s">
        <v>30</v>
      </c>
      <c r="E189" s="24" t="s">
        <v>30</v>
      </c>
      <c r="F189" s="24" t="s">
        <v>30</v>
      </c>
      <c r="G189" s="152" t="str">
        <f t="shared" si="66"/>
        <v>--</v>
      </c>
      <c r="H189" s="109">
        <f t="shared" si="67"/>
        <v>0</v>
      </c>
      <c r="I189" s="25" t="s">
        <v>30</v>
      </c>
      <c r="J189" s="31" t="s">
        <v>30</v>
      </c>
      <c r="K189" s="82"/>
      <c r="L189" s="31"/>
      <c r="M189" s="24"/>
      <c r="N189" s="24"/>
      <c r="O189" s="24"/>
      <c r="P189" s="24"/>
      <c r="Q189" s="161"/>
      <c r="R189" s="105"/>
      <c r="S189" s="106"/>
      <c r="T189" s="106"/>
      <c r="U189" s="106"/>
      <c r="V189" s="105"/>
      <c r="W189" s="107">
        <f t="shared" si="68"/>
        <v>0</v>
      </c>
      <c r="X189" s="106"/>
      <c r="Y189" s="106"/>
      <c r="Z189" s="106"/>
      <c r="AA189" s="106"/>
      <c r="AB189" s="106"/>
      <c r="AC189" s="107">
        <f t="shared" si="69"/>
        <v>0</v>
      </c>
      <c r="AD189" s="108" t="str">
        <f>IF(AE189=0,"--",IF(AE189&lt;='[4]db fasce di rischio'!$B$4,'[4]db fasce di rischio'!$A$2,IF(AE189&lt;='[4]db fasce di rischio'!$D$4,'[4]db fasce di rischio'!$C$2,IF(AE189&lt;='[4]db fasce di rischio'!$F$4,'[4]db fasce di rischio'!$E$2,IF(AE189&lt;='[4]db fasce di rischio'!$H$4,'[4]db fasce di rischio'!$G$2,"")))))</f>
        <v>--</v>
      </c>
      <c r="AE189" s="109">
        <f t="shared" si="63"/>
        <v>0</v>
      </c>
      <c r="AF189" s="106"/>
      <c r="AG189" s="108" t="str">
        <f>IF(AH189=0,"--",IF(AH189&lt;='db fasce di rischio'!$B$4,'db fasce di rischio'!$A$2,IF(AH189&lt;='db fasce di rischio'!$D$4,'db fasce di rischio'!$C$2,IF(AH189&lt;='db fasce di rischio'!$F$4,'db fasce di rischio'!$E$2,IF(AH189&lt;='db fasce di rischio'!$H$4,'db fasce di rischio'!$G$2,"")))))</f>
        <v>--</v>
      </c>
      <c r="AH189" s="109">
        <f t="shared" si="64"/>
        <v>0</v>
      </c>
      <c r="AI189" s="108" t="str">
        <f t="shared" si="65"/>
        <v>--</v>
      </c>
      <c r="AJ189" s="28"/>
      <c r="AK189" s="28"/>
    </row>
    <row r="190" spans="1:37" ht="21" hidden="1" outlineLevel="1" x14ac:dyDescent="0.2">
      <c r="A190" s="161"/>
      <c r="B190" s="161"/>
      <c r="C190" s="24" t="s">
        <v>30</v>
      </c>
      <c r="D190" s="24" t="s">
        <v>30</v>
      </c>
      <c r="E190" s="24" t="s">
        <v>30</v>
      </c>
      <c r="F190" s="24" t="s">
        <v>30</v>
      </c>
      <c r="G190" s="152" t="str">
        <f t="shared" si="66"/>
        <v>--</v>
      </c>
      <c r="H190" s="109">
        <f t="shared" si="67"/>
        <v>0</v>
      </c>
      <c r="I190" s="25" t="s">
        <v>30</v>
      </c>
      <c r="J190" s="31" t="s">
        <v>30</v>
      </c>
      <c r="K190" s="82"/>
      <c r="L190" s="31"/>
      <c r="M190" s="24"/>
      <c r="N190" s="24"/>
      <c r="O190" s="24"/>
      <c r="P190" s="24"/>
      <c r="Q190" s="161"/>
      <c r="R190" s="105"/>
      <c r="S190" s="106"/>
      <c r="T190" s="106"/>
      <c r="U190" s="106"/>
      <c r="V190" s="105"/>
      <c r="W190" s="107">
        <f t="shared" si="68"/>
        <v>0</v>
      </c>
      <c r="X190" s="106"/>
      <c r="Y190" s="106"/>
      <c r="Z190" s="106"/>
      <c r="AA190" s="106"/>
      <c r="AB190" s="106"/>
      <c r="AC190" s="107">
        <f t="shared" si="69"/>
        <v>0</v>
      </c>
      <c r="AD190" s="108" t="str">
        <f>IF(AE190=0,"--",IF(AE190&lt;='[4]db fasce di rischio'!$B$4,'[4]db fasce di rischio'!$A$2,IF(AE190&lt;='[4]db fasce di rischio'!$D$4,'[4]db fasce di rischio'!$C$2,IF(AE190&lt;='[4]db fasce di rischio'!$F$4,'[4]db fasce di rischio'!$E$2,IF(AE190&lt;='[4]db fasce di rischio'!$H$4,'[4]db fasce di rischio'!$G$2,"")))))</f>
        <v>--</v>
      </c>
      <c r="AE190" s="109">
        <f t="shared" si="63"/>
        <v>0</v>
      </c>
      <c r="AF190" s="106"/>
      <c r="AG190" s="108" t="str">
        <f>IF(AH190=0,"--",IF(AH190&lt;='db fasce di rischio'!$B$4,'db fasce di rischio'!$A$2,IF(AH190&lt;='db fasce di rischio'!$D$4,'db fasce di rischio'!$C$2,IF(AH190&lt;='db fasce di rischio'!$F$4,'db fasce di rischio'!$E$2,IF(AH190&lt;='db fasce di rischio'!$H$4,'db fasce di rischio'!$G$2,"")))))</f>
        <v>--</v>
      </c>
      <c r="AH190" s="109">
        <f t="shared" si="64"/>
        <v>0</v>
      </c>
      <c r="AI190" s="108" t="str">
        <f t="shared" si="65"/>
        <v>--</v>
      </c>
      <c r="AJ190" s="28"/>
      <c r="AK190" s="28"/>
    </row>
    <row r="191" spans="1:37" ht="21" hidden="1" outlineLevel="1" x14ac:dyDescent="0.2">
      <c r="A191" s="161"/>
      <c r="B191" s="161"/>
      <c r="C191" s="24" t="s">
        <v>30</v>
      </c>
      <c r="D191" s="24" t="s">
        <v>30</v>
      </c>
      <c r="E191" s="24" t="s">
        <v>30</v>
      </c>
      <c r="F191" s="24" t="s">
        <v>30</v>
      </c>
      <c r="G191" s="152" t="str">
        <f t="shared" si="66"/>
        <v>--</v>
      </c>
      <c r="H191" s="109">
        <f t="shared" si="67"/>
        <v>0</v>
      </c>
      <c r="I191" s="25" t="s">
        <v>30</v>
      </c>
      <c r="J191" s="31" t="s">
        <v>30</v>
      </c>
      <c r="K191" s="82"/>
      <c r="L191" s="31"/>
      <c r="M191" s="24"/>
      <c r="N191" s="24"/>
      <c r="O191" s="24"/>
      <c r="P191" s="24"/>
      <c r="Q191" s="161"/>
      <c r="R191" s="105"/>
      <c r="S191" s="106"/>
      <c r="T191" s="106"/>
      <c r="U191" s="106"/>
      <c r="V191" s="105"/>
      <c r="W191" s="107">
        <f t="shared" si="68"/>
        <v>0</v>
      </c>
      <c r="X191" s="106"/>
      <c r="Y191" s="106"/>
      <c r="Z191" s="106"/>
      <c r="AA191" s="106"/>
      <c r="AB191" s="106"/>
      <c r="AC191" s="107">
        <f t="shared" si="69"/>
        <v>0</v>
      </c>
      <c r="AD191" s="108" t="str">
        <f>IF(AE191=0,"--",IF(AE191&lt;='[4]db fasce di rischio'!$B$4,'[4]db fasce di rischio'!$A$2,IF(AE191&lt;='[4]db fasce di rischio'!$D$4,'[4]db fasce di rischio'!$C$2,IF(AE191&lt;='[4]db fasce di rischio'!$F$4,'[4]db fasce di rischio'!$E$2,IF(AE191&lt;='[4]db fasce di rischio'!$H$4,'[4]db fasce di rischio'!$G$2,"")))))</f>
        <v>--</v>
      </c>
      <c r="AE191" s="109">
        <f t="shared" si="63"/>
        <v>0</v>
      </c>
      <c r="AF191" s="106"/>
      <c r="AG191" s="108" t="str">
        <f>IF(AH191=0,"--",IF(AH191&lt;='db fasce di rischio'!$B$4,'db fasce di rischio'!$A$2,IF(AH191&lt;='db fasce di rischio'!$D$4,'db fasce di rischio'!$C$2,IF(AH191&lt;='db fasce di rischio'!$F$4,'db fasce di rischio'!$E$2,IF(AH191&lt;='db fasce di rischio'!$H$4,'db fasce di rischio'!$G$2,"")))))</f>
        <v>--</v>
      </c>
      <c r="AH191" s="109">
        <f t="shared" si="64"/>
        <v>0</v>
      </c>
      <c r="AI191" s="108" t="str">
        <f t="shared" si="65"/>
        <v>--</v>
      </c>
      <c r="AJ191" s="28"/>
      <c r="AK191" s="28"/>
    </row>
    <row r="192" spans="1:37" ht="21" hidden="1" outlineLevel="1" x14ac:dyDescent="0.2">
      <c r="A192" s="161"/>
      <c r="B192" s="161"/>
      <c r="C192" s="24" t="s">
        <v>30</v>
      </c>
      <c r="D192" s="24" t="s">
        <v>30</v>
      </c>
      <c r="E192" s="24" t="s">
        <v>30</v>
      </c>
      <c r="F192" s="24" t="s">
        <v>30</v>
      </c>
      <c r="G192" s="152" t="str">
        <f t="shared" si="66"/>
        <v>--</v>
      </c>
      <c r="H192" s="109">
        <f t="shared" si="67"/>
        <v>0</v>
      </c>
      <c r="I192" s="25" t="s">
        <v>30</v>
      </c>
      <c r="J192" s="31" t="s">
        <v>30</v>
      </c>
      <c r="K192" s="82"/>
      <c r="L192" s="31"/>
      <c r="M192" s="24"/>
      <c r="N192" s="24"/>
      <c r="O192" s="24"/>
      <c r="P192" s="24"/>
      <c r="Q192" s="161"/>
      <c r="R192" s="105"/>
      <c r="S192" s="106"/>
      <c r="T192" s="106"/>
      <c r="U192" s="106"/>
      <c r="V192" s="105"/>
      <c r="W192" s="107">
        <f t="shared" si="68"/>
        <v>0</v>
      </c>
      <c r="X192" s="106"/>
      <c r="Y192" s="106"/>
      <c r="Z192" s="106"/>
      <c r="AA192" s="106"/>
      <c r="AB192" s="106"/>
      <c r="AC192" s="107">
        <f t="shared" si="69"/>
        <v>0</v>
      </c>
      <c r="AD192" s="108" t="str">
        <f>IF(AE192=0,"--",IF(AE192&lt;='[4]db fasce di rischio'!$B$4,'[4]db fasce di rischio'!$A$2,IF(AE192&lt;='[4]db fasce di rischio'!$D$4,'[4]db fasce di rischio'!$C$2,IF(AE192&lt;='[4]db fasce di rischio'!$F$4,'[4]db fasce di rischio'!$E$2,IF(AE192&lt;='[4]db fasce di rischio'!$H$4,'[4]db fasce di rischio'!$G$2,"")))))</f>
        <v>--</v>
      </c>
      <c r="AE192" s="109">
        <f t="shared" si="63"/>
        <v>0</v>
      </c>
      <c r="AF192" s="106"/>
      <c r="AG192" s="108" t="str">
        <f>IF(AH192=0,"--",IF(AH192&lt;='db fasce di rischio'!$B$4,'db fasce di rischio'!$A$2,IF(AH192&lt;='db fasce di rischio'!$D$4,'db fasce di rischio'!$C$2,IF(AH192&lt;='db fasce di rischio'!$F$4,'db fasce di rischio'!$E$2,IF(AH192&lt;='db fasce di rischio'!$H$4,'db fasce di rischio'!$G$2,"")))))</f>
        <v>--</v>
      </c>
      <c r="AH192" s="109">
        <f t="shared" si="64"/>
        <v>0</v>
      </c>
      <c r="AI192" s="108" t="str">
        <f t="shared" si="65"/>
        <v>--</v>
      </c>
      <c r="AJ192" s="28"/>
      <c r="AK192" s="28"/>
    </row>
    <row r="193" spans="1:37" ht="21" hidden="1" outlineLevel="1" x14ac:dyDescent="0.2">
      <c r="A193" s="161"/>
      <c r="B193" s="161"/>
      <c r="C193" s="24" t="s">
        <v>30</v>
      </c>
      <c r="D193" s="24" t="s">
        <v>30</v>
      </c>
      <c r="E193" s="24" t="s">
        <v>30</v>
      </c>
      <c r="F193" s="24" t="s">
        <v>30</v>
      </c>
      <c r="G193" s="152" t="str">
        <f t="shared" si="66"/>
        <v>--</v>
      </c>
      <c r="H193" s="109">
        <f t="shared" si="67"/>
        <v>0</v>
      </c>
      <c r="I193" s="25" t="s">
        <v>30</v>
      </c>
      <c r="J193" s="31" t="s">
        <v>30</v>
      </c>
      <c r="K193" s="82"/>
      <c r="L193" s="31"/>
      <c r="M193" s="24"/>
      <c r="N193" s="24"/>
      <c r="O193" s="24"/>
      <c r="P193" s="24"/>
      <c r="Q193" s="161"/>
      <c r="R193" s="105"/>
      <c r="S193" s="106"/>
      <c r="T193" s="106"/>
      <c r="U193" s="106"/>
      <c r="V193" s="105"/>
      <c r="W193" s="107">
        <f t="shared" si="68"/>
        <v>0</v>
      </c>
      <c r="X193" s="106"/>
      <c r="Y193" s="106"/>
      <c r="Z193" s="106"/>
      <c r="AA193" s="106"/>
      <c r="AB193" s="106"/>
      <c r="AC193" s="107">
        <f t="shared" si="69"/>
        <v>0</v>
      </c>
      <c r="AD193" s="108" t="str">
        <f>IF(AE193=0,"--",IF(AE193&lt;='[4]db fasce di rischio'!$B$4,'[4]db fasce di rischio'!$A$2,IF(AE193&lt;='[4]db fasce di rischio'!$D$4,'[4]db fasce di rischio'!$C$2,IF(AE193&lt;='[4]db fasce di rischio'!$F$4,'[4]db fasce di rischio'!$E$2,IF(AE193&lt;='[4]db fasce di rischio'!$H$4,'[4]db fasce di rischio'!$G$2,"")))))</f>
        <v>--</v>
      </c>
      <c r="AE193" s="109">
        <f t="shared" si="63"/>
        <v>0</v>
      </c>
      <c r="AF193" s="106"/>
      <c r="AG193" s="108" t="str">
        <f>IF(AH193=0,"--",IF(AH193&lt;='db fasce di rischio'!$B$4,'db fasce di rischio'!$A$2,IF(AH193&lt;='db fasce di rischio'!$D$4,'db fasce di rischio'!$C$2,IF(AH193&lt;='db fasce di rischio'!$F$4,'db fasce di rischio'!$E$2,IF(AH193&lt;='db fasce di rischio'!$H$4,'db fasce di rischio'!$G$2,"")))))</f>
        <v>--</v>
      </c>
      <c r="AH193" s="109">
        <f t="shared" si="64"/>
        <v>0</v>
      </c>
      <c r="AI193" s="108" t="str">
        <f t="shared" si="65"/>
        <v>--</v>
      </c>
      <c r="AJ193" s="28"/>
      <c r="AK193" s="28"/>
    </row>
    <row r="194" spans="1:37" ht="21" hidden="1" outlineLevel="1" x14ac:dyDescent="0.2">
      <c r="A194" s="161"/>
      <c r="B194" s="161"/>
      <c r="C194" s="24" t="s">
        <v>30</v>
      </c>
      <c r="D194" s="24" t="s">
        <v>30</v>
      </c>
      <c r="E194" s="24" t="s">
        <v>30</v>
      </c>
      <c r="F194" s="24" t="s">
        <v>30</v>
      </c>
      <c r="G194" s="152" t="str">
        <f t="shared" si="66"/>
        <v>--</v>
      </c>
      <c r="H194" s="109">
        <f t="shared" si="67"/>
        <v>0</v>
      </c>
      <c r="I194" s="25" t="s">
        <v>30</v>
      </c>
      <c r="J194" s="31" t="s">
        <v>30</v>
      </c>
      <c r="K194" s="82"/>
      <c r="L194" s="31"/>
      <c r="M194" s="24"/>
      <c r="N194" s="24"/>
      <c r="O194" s="24"/>
      <c r="P194" s="24"/>
      <c r="Q194" s="161"/>
      <c r="R194" s="105"/>
      <c r="S194" s="106"/>
      <c r="T194" s="106"/>
      <c r="U194" s="106"/>
      <c r="V194" s="105"/>
      <c r="W194" s="107">
        <f t="shared" si="68"/>
        <v>0</v>
      </c>
      <c r="X194" s="106"/>
      <c r="Y194" s="106"/>
      <c r="Z194" s="106"/>
      <c r="AA194" s="106"/>
      <c r="AB194" s="106"/>
      <c r="AC194" s="107">
        <f t="shared" si="69"/>
        <v>0</v>
      </c>
      <c r="AD194" s="108" t="str">
        <f>IF(AE194=0,"--",IF(AE194&lt;='[4]db fasce di rischio'!$B$4,'[4]db fasce di rischio'!$A$2,IF(AE194&lt;='[4]db fasce di rischio'!$D$4,'[4]db fasce di rischio'!$C$2,IF(AE194&lt;='[4]db fasce di rischio'!$F$4,'[4]db fasce di rischio'!$E$2,IF(AE194&lt;='[4]db fasce di rischio'!$H$4,'[4]db fasce di rischio'!$G$2,"")))))</f>
        <v>--</v>
      </c>
      <c r="AE194" s="109">
        <f t="shared" si="63"/>
        <v>0</v>
      </c>
      <c r="AF194" s="106"/>
      <c r="AG194" s="108" t="str">
        <f>IF(AH194=0,"--",IF(AH194&lt;='db fasce di rischio'!$B$4,'db fasce di rischio'!$A$2,IF(AH194&lt;='db fasce di rischio'!$D$4,'db fasce di rischio'!$C$2,IF(AH194&lt;='db fasce di rischio'!$F$4,'db fasce di rischio'!$E$2,IF(AH194&lt;='db fasce di rischio'!$H$4,'db fasce di rischio'!$G$2,"")))))</f>
        <v>--</v>
      </c>
      <c r="AH194" s="109">
        <f t="shared" si="64"/>
        <v>0</v>
      </c>
      <c r="AI194" s="108" t="str">
        <f t="shared" si="65"/>
        <v>--</v>
      </c>
      <c r="AJ194" s="28"/>
      <c r="AK194" s="28"/>
    </row>
    <row r="195" spans="1:37" ht="21" hidden="1" outlineLevel="1" x14ac:dyDescent="0.2">
      <c r="A195" s="161"/>
      <c r="B195" s="161"/>
      <c r="C195" s="24" t="s">
        <v>30</v>
      </c>
      <c r="D195" s="24" t="s">
        <v>30</v>
      </c>
      <c r="E195" s="24" t="s">
        <v>30</v>
      </c>
      <c r="F195" s="24" t="s">
        <v>30</v>
      </c>
      <c r="G195" s="152" t="str">
        <f t="shared" si="66"/>
        <v>--</v>
      </c>
      <c r="H195" s="109">
        <f t="shared" si="67"/>
        <v>0</v>
      </c>
      <c r="I195" s="25" t="s">
        <v>30</v>
      </c>
      <c r="J195" s="31" t="s">
        <v>30</v>
      </c>
      <c r="K195" s="83"/>
      <c r="L195" s="31"/>
      <c r="M195" s="24"/>
      <c r="N195" s="24"/>
      <c r="O195" s="24"/>
      <c r="P195" s="24"/>
      <c r="Q195" s="161"/>
      <c r="R195" s="105"/>
      <c r="S195" s="106"/>
      <c r="T195" s="106"/>
      <c r="U195" s="106"/>
      <c r="V195" s="105"/>
      <c r="W195" s="107">
        <f t="shared" si="68"/>
        <v>0</v>
      </c>
      <c r="X195" s="106"/>
      <c r="Y195" s="106"/>
      <c r="Z195" s="106"/>
      <c r="AA195" s="106"/>
      <c r="AB195" s="106"/>
      <c r="AC195" s="107">
        <f t="shared" si="69"/>
        <v>0</v>
      </c>
      <c r="AD195" s="108" t="str">
        <f>IF(AE195=0,"--",IF(AE195&lt;='[4]db fasce di rischio'!$B$4,'[4]db fasce di rischio'!$A$2,IF(AE195&lt;='[4]db fasce di rischio'!$D$4,'[4]db fasce di rischio'!$C$2,IF(AE195&lt;='[4]db fasce di rischio'!$F$4,'[4]db fasce di rischio'!$E$2,IF(AE195&lt;='[4]db fasce di rischio'!$H$4,'[4]db fasce di rischio'!$G$2,"")))))</f>
        <v>--</v>
      </c>
      <c r="AE195" s="109">
        <f t="shared" si="63"/>
        <v>0</v>
      </c>
      <c r="AF195" s="106"/>
      <c r="AG195" s="108" t="str">
        <f>IF(AH195=0,"--",IF(AH195&lt;='db fasce di rischio'!$B$4,'db fasce di rischio'!$A$2,IF(AH195&lt;='db fasce di rischio'!$D$4,'db fasce di rischio'!$C$2,IF(AH195&lt;='db fasce di rischio'!$F$4,'db fasce di rischio'!$E$2,IF(AH195&lt;='db fasce di rischio'!$H$4,'db fasce di rischio'!$G$2,"")))))</f>
        <v>--</v>
      </c>
      <c r="AH195" s="109">
        <f t="shared" si="64"/>
        <v>0</v>
      </c>
      <c r="AI195" s="108" t="str">
        <f t="shared" si="65"/>
        <v>--</v>
      </c>
      <c r="AJ195" s="28"/>
      <c r="AK195" s="28"/>
    </row>
    <row r="196" spans="1:37" ht="21" hidden="1" outlineLevel="1" x14ac:dyDescent="0.2">
      <c r="A196" s="161"/>
      <c r="B196" s="161"/>
      <c r="C196" s="24" t="s">
        <v>30</v>
      </c>
      <c r="D196" s="24" t="s">
        <v>30</v>
      </c>
      <c r="E196" s="24" t="s">
        <v>30</v>
      </c>
      <c r="F196" s="24" t="s">
        <v>30</v>
      </c>
      <c r="G196" s="152" t="str">
        <f t="shared" si="66"/>
        <v>--</v>
      </c>
      <c r="H196" s="109">
        <f t="shared" si="67"/>
        <v>0</v>
      </c>
      <c r="I196" s="25" t="s">
        <v>30</v>
      </c>
      <c r="J196" s="31" t="s">
        <v>30</v>
      </c>
      <c r="K196" s="83"/>
      <c r="L196" s="31"/>
      <c r="M196" s="24"/>
      <c r="N196" s="24"/>
      <c r="O196" s="24"/>
      <c r="P196" s="24"/>
      <c r="Q196" s="161"/>
      <c r="R196" s="105"/>
      <c r="S196" s="106"/>
      <c r="T196" s="106"/>
      <c r="U196" s="106"/>
      <c r="V196" s="105"/>
      <c r="W196" s="107">
        <f t="shared" si="68"/>
        <v>0</v>
      </c>
      <c r="X196" s="106"/>
      <c r="Y196" s="106"/>
      <c r="Z196" s="106"/>
      <c r="AA196" s="106"/>
      <c r="AB196" s="106"/>
      <c r="AC196" s="107">
        <f t="shared" si="69"/>
        <v>0</v>
      </c>
      <c r="AD196" s="108" t="str">
        <f>IF(AE196=0,"--",IF(AE196&lt;='[4]db fasce di rischio'!$B$4,'[4]db fasce di rischio'!$A$2,IF(AE196&lt;='[4]db fasce di rischio'!$D$4,'[4]db fasce di rischio'!$C$2,IF(AE196&lt;='[4]db fasce di rischio'!$F$4,'[4]db fasce di rischio'!$E$2,IF(AE196&lt;='[4]db fasce di rischio'!$H$4,'[4]db fasce di rischio'!$G$2,"")))))</f>
        <v>--</v>
      </c>
      <c r="AE196" s="109">
        <f t="shared" si="63"/>
        <v>0</v>
      </c>
      <c r="AF196" s="106"/>
      <c r="AG196" s="108" t="str">
        <f>IF(AH196=0,"--",IF(AH196&lt;='db fasce di rischio'!$B$4,'db fasce di rischio'!$A$2,IF(AH196&lt;='db fasce di rischio'!$D$4,'db fasce di rischio'!$C$2,IF(AH196&lt;='db fasce di rischio'!$F$4,'db fasce di rischio'!$E$2,IF(AH196&lt;='db fasce di rischio'!$H$4,'db fasce di rischio'!$G$2,"")))))</f>
        <v>--</v>
      </c>
      <c r="AH196" s="109">
        <f t="shared" si="64"/>
        <v>0</v>
      </c>
      <c r="AI196" s="108" t="str">
        <f t="shared" si="65"/>
        <v>--</v>
      </c>
      <c r="AJ196" s="28"/>
      <c r="AK196" s="28"/>
    </row>
    <row r="197" spans="1:37" ht="21" hidden="1" outlineLevel="1" x14ac:dyDescent="0.2">
      <c r="A197" s="161"/>
      <c r="B197" s="161"/>
      <c r="C197" s="24" t="s">
        <v>30</v>
      </c>
      <c r="D197" s="24" t="s">
        <v>30</v>
      </c>
      <c r="E197" s="24" t="s">
        <v>30</v>
      </c>
      <c r="F197" s="24" t="s">
        <v>30</v>
      </c>
      <c r="G197" s="152" t="str">
        <f t="shared" si="66"/>
        <v>--</v>
      </c>
      <c r="H197" s="109">
        <f t="shared" si="67"/>
        <v>0</v>
      </c>
      <c r="I197" s="25" t="s">
        <v>30</v>
      </c>
      <c r="J197" s="31" t="s">
        <v>30</v>
      </c>
      <c r="K197" s="83"/>
      <c r="L197" s="31"/>
      <c r="M197" s="24"/>
      <c r="N197" s="24"/>
      <c r="O197" s="24"/>
      <c r="P197" s="24"/>
      <c r="Q197" s="161"/>
      <c r="R197" s="105"/>
      <c r="S197" s="106"/>
      <c r="T197" s="106"/>
      <c r="U197" s="106"/>
      <c r="V197" s="105"/>
      <c r="W197" s="107">
        <f t="shared" si="68"/>
        <v>0</v>
      </c>
      <c r="X197" s="106"/>
      <c r="Y197" s="106"/>
      <c r="Z197" s="106"/>
      <c r="AA197" s="106"/>
      <c r="AB197" s="106"/>
      <c r="AC197" s="107">
        <f t="shared" si="69"/>
        <v>0</v>
      </c>
      <c r="AD197" s="108" t="str">
        <f>IF(AE197=0,"--",IF(AE197&lt;='[4]db fasce di rischio'!$B$4,'[4]db fasce di rischio'!$A$2,IF(AE197&lt;='[4]db fasce di rischio'!$D$4,'[4]db fasce di rischio'!$C$2,IF(AE197&lt;='[4]db fasce di rischio'!$F$4,'[4]db fasce di rischio'!$E$2,IF(AE197&lt;='[4]db fasce di rischio'!$H$4,'[4]db fasce di rischio'!$G$2,"")))))</f>
        <v>--</v>
      </c>
      <c r="AE197" s="109">
        <f t="shared" si="63"/>
        <v>0</v>
      </c>
      <c r="AF197" s="106"/>
      <c r="AG197" s="108" t="str">
        <f>IF(AH197=0,"--",IF(AH197&lt;='db fasce di rischio'!$B$4,'db fasce di rischio'!$A$2,IF(AH197&lt;='db fasce di rischio'!$D$4,'db fasce di rischio'!$C$2,IF(AH197&lt;='db fasce di rischio'!$F$4,'db fasce di rischio'!$E$2,IF(AH197&lt;='db fasce di rischio'!$H$4,'db fasce di rischio'!$G$2,"")))))</f>
        <v>--</v>
      </c>
      <c r="AH197" s="109">
        <f t="shared" si="64"/>
        <v>0</v>
      </c>
      <c r="AI197" s="108" t="str">
        <f t="shared" si="65"/>
        <v>--</v>
      </c>
      <c r="AJ197" s="28"/>
      <c r="AK197" s="28"/>
    </row>
    <row r="198" spans="1:37" ht="21" hidden="1" outlineLevel="1" x14ac:dyDescent="0.2">
      <c r="A198" s="161"/>
      <c r="B198" s="161"/>
      <c r="C198" s="24" t="s">
        <v>30</v>
      </c>
      <c r="D198" s="24" t="s">
        <v>30</v>
      </c>
      <c r="E198" s="24" t="s">
        <v>30</v>
      </c>
      <c r="F198" s="24" t="s">
        <v>30</v>
      </c>
      <c r="G198" s="152" t="str">
        <f t="shared" si="66"/>
        <v>--</v>
      </c>
      <c r="H198" s="109">
        <f t="shared" si="67"/>
        <v>0</v>
      </c>
      <c r="I198" s="25" t="s">
        <v>30</v>
      </c>
      <c r="J198" s="31" t="s">
        <v>30</v>
      </c>
      <c r="K198" s="83"/>
      <c r="L198" s="31"/>
      <c r="M198" s="24"/>
      <c r="N198" s="24"/>
      <c r="O198" s="24"/>
      <c r="P198" s="24"/>
      <c r="Q198" s="161"/>
      <c r="R198" s="105"/>
      <c r="S198" s="106"/>
      <c r="T198" s="106"/>
      <c r="U198" s="106"/>
      <c r="V198" s="105"/>
      <c r="W198" s="107">
        <f t="shared" si="68"/>
        <v>0</v>
      </c>
      <c r="X198" s="106"/>
      <c r="Y198" s="106"/>
      <c r="Z198" s="106"/>
      <c r="AA198" s="106"/>
      <c r="AB198" s="106"/>
      <c r="AC198" s="107">
        <f t="shared" si="69"/>
        <v>0</v>
      </c>
      <c r="AD198" s="108" t="str">
        <f>IF(AE198=0,"--",IF(AE198&lt;='[4]db fasce di rischio'!$B$4,'[4]db fasce di rischio'!$A$2,IF(AE198&lt;='[4]db fasce di rischio'!$D$4,'[4]db fasce di rischio'!$C$2,IF(AE198&lt;='[4]db fasce di rischio'!$F$4,'[4]db fasce di rischio'!$E$2,IF(AE198&lt;='[4]db fasce di rischio'!$H$4,'[4]db fasce di rischio'!$G$2,"")))))</f>
        <v>--</v>
      </c>
      <c r="AE198" s="109">
        <f t="shared" si="63"/>
        <v>0</v>
      </c>
      <c r="AF198" s="106"/>
      <c r="AG198" s="108" t="str">
        <f>IF(AH198=0,"--",IF(AH198&lt;='db fasce di rischio'!$B$4,'db fasce di rischio'!$A$2,IF(AH198&lt;='db fasce di rischio'!$D$4,'db fasce di rischio'!$C$2,IF(AH198&lt;='db fasce di rischio'!$F$4,'db fasce di rischio'!$E$2,IF(AH198&lt;='db fasce di rischio'!$H$4,'db fasce di rischio'!$G$2,"")))))</f>
        <v>--</v>
      </c>
      <c r="AH198" s="109">
        <f t="shared" si="64"/>
        <v>0</v>
      </c>
      <c r="AI198" s="108" t="str">
        <f t="shared" si="65"/>
        <v>--</v>
      </c>
      <c r="AJ198" s="28"/>
      <c r="AK198" s="28"/>
    </row>
    <row r="199" spans="1:37" ht="21" hidden="1" outlineLevel="1" x14ac:dyDescent="0.2">
      <c r="A199" s="161"/>
      <c r="B199" s="161"/>
      <c r="C199" s="24" t="s">
        <v>30</v>
      </c>
      <c r="D199" s="24" t="s">
        <v>30</v>
      </c>
      <c r="E199" s="24" t="s">
        <v>30</v>
      </c>
      <c r="F199" s="24" t="s">
        <v>30</v>
      </c>
      <c r="G199" s="152" t="str">
        <f t="shared" si="66"/>
        <v>--</v>
      </c>
      <c r="H199" s="109">
        <f t="shared" si="67"/>
        <v>0</v>
      </c>
      <c r="I199" s="25" t="s">
        <v>30</v>
      </c>
      <c r="J199" s="31" t="s">
        <v>30</v>
      </c>
      <c r="K199" s="82"/>
      <c r="L199" s="31"/>
      <c r="M199" s="24"/>
      <c r="N199" s="24"/>
      <c r="O199" s="24"/>
      <c r="P199" s="24"/>
      <c r="Q199" s="161"/>
      <c r="R199" s="105"/>
      <c r="S199" s="106"/>
      <c r="T199" s="106"/>
      <c r="U199" s="106"/>
      <c r="V199" s="105"/>
      <c r="W199" s="107">
        <f t="shared" si="68"/>
        <v>0</v>
      </c>
      <c r="X199" s="106"/>
      <c r="Y199" s="106"/>
      <c r="Z199" s="106"/>
      <c r="AA199" s="106"/>
      <c r="AB199" s="106"/>
      <c r="AC199" s="107">
        <f t="shared" si="69"/>
        <v>0</v>
      </c>
      <c r="AD199" s="108" t="str">
        <f>IF(AE199=0,"--",IF(AE199&lt;='[4]db fasce di rischio'!$B$4,'[4]db fasce di rischio'!$A$2,IF(AE199&lt;='[4]db fasce di rischio'!$D$4,'[4]db fasce di rischio'!$C$2,IF(AE199&lt;='[4]db fasce di rischio'!$F$4,'[4]db fasce di rischio'!$E$2,IF(AE199&lt;='[4]db fasce di rischio'!$H$4,'[4]db fasce di rischio'!$G$2,"")))))</f>
        <v>--</v>
      </c>
      <c r="AE199" s="109">
        <f t="shared" si="63"/>
        <v>0</v>
      </c>
      <c r="AF199" s="106"/>
      <c r="AG199" s="108" t="str">
        <f>IF(AH199=0,"--",IF(AH199&lt;='db fasce di rischio'!$B$4,'db fasce di rischio'!$A$2,IF(AH199&lt;='db fasce di rischio'!$D$4,'db fasce di rischio'!$C$2,IF(AH199&lt;='db fasce di rischio'!$F$4,'db fasce di rischio'!$E$2,IF(AH199&lt;='db fasce di rischio'!$H$4,'db fasce di rischio'!$G$2,"")))))</f>
        <v>--</v>
      </c>
      <c r="AH199" s="109">
        <f t="shared" si="64"/>
        <v>0</v>
      </c>
      <c r="AI199" s="108" t="str">
        <f t="shared" si="65"/>
        <v>--</v>
      </c>
      <c r="AJ199" s="28"/>
      <c r="AK199" s="28"/>
    </row>
    <row r="200" spans="1:37" ht="21" hidden="1" outlineLevel="1" x14ac:dyDescent="0.2">
      <c r="A200" s="161"/>
      <c r="B200" s="161"/>
      <c r="C200" s="24" t="s">
        <v>30</v>
      </c>
      <c r="D200" s="24" t="s">
        <v>30</v>
      </c>
      <c r="E200" s="24" t="s">
        <v>30</v>
      </c>
      <c r="F200" s="24" t="s">
        <v>30</v>
      </c>
      <c r="G200" s="152" t="str">
        <f t="shared" si="66"/>
        <v>--</v>
      </c>
      <c r="H200" s="109">
        <f t="shared" si="67"/>
        <v>0</v>
      </c>
      <c r="I200" s="25" t="s">
        <v>30</v>
      </c>
      <c r="J200" s="31" t="s">
        <v>30</v>
      </c>
      <c r="K200" s="82"/>
      <c r="L200" s="31"/>
      <c r="M200" s="24"/>
      <c r="N200" s="24"/>
      <c r="O200" s="24"/>
      <c r="P200" s="26"/>
      <c r="Q200" s="161"/>
      <c r="R200" s="105"/>
      <c r="S200" s="106"/>
      <c r="T200" s="106"/>
      <c r="U200" s="106"/>
      <c r="V200" s="105"/>
      <c r="W200" s="107">
        <f t="shared" si="68"/>
        <v>0</v>
      </c>
      <c r="X200" s="106"/>
      <c r="Y200" s="106"/>
      <c r="Z200" s="106"/>
      <c r="AA200" s="106"/>
      <c r="AB200" s="106"/>
      <c r="AC200" s="107">
        <f t="shared" si="69"/>
        <v>0</v>
      </c>
      <c r="AD200" s="108" t="str">
        <f>IF(AE200=0,"--",IF(AE200&lt;='[4]db fasce di rischio'!$B$4,'[4]db fasce di rischio'!$A$2,IF(AE200&lt;='[4]db fasce di rischio'!$D$4,'[4]db fasce di rischio'!$C$2,IF(AE200&lt;='[4]db fasce di rischio'!$F$4,'[4]db fasce di rischio'!$E$2,IF(AE200&lt;='[4]db fasce di rischio'!$H$4,'[4]db fasce di rischio'!$G$2,"")))))</f>
        <v>--</v>
      </c>
      <c r="AE200" s="109">
        <f t="shared" si="63"/>
        <v>0</v>
      </c>
      <c r="AF200" s="106"/>
      <c r="AG200" s="108" t="str">
        <f>IF(AH200=0,"--",IF(AH200&lt;='db fasce di rischio'!$B$4,'db fasce di rischio'!$A$2,IF(AH200&lt;='db fasce di rischio'!$D$4,'db fasce di rischio'!$C$2,IF(AH200&lt;='db fasce di rischio'!$F$4,'db fasce di rischio'!$E$2,IF(AH200&lt;='db fasce di rischio'!$H$4,'db fasce di rischio'!$G$2,"")))))</f>
        <v>--</v>
      </c>
      <c r="AH200" s="109">
        <f t="shared" si="64"/>
        <v>0</v>
      </c>
      <c r="AI200" s="108" t="str">
        <f t="shared" si="65"/>
        <v>--</v>
      </c>
      <c r="AJ200" s="28"/>
      <c r="AK200" s="28"/>
    </row>
    <row r="201" spans="1:37" ht="21" hidden="1" outlineLevel="1" x14ac:dyDescent="0.2">
      <c r="A201" s="161"/>
      <c r="B201" s="161"/>
      <c r="C201" s="24" t="s">
        <v>30</v>
      </c>
      <c r="D201" s="24" t="s">
        <v>30</v>
      </c>
      <c r="E201" s="24" t="s">
        <v>30</v>
      </c>
      <c r="F201" s="24" t="s">
        <v>30</v>
      </c>
      <c r="G201" s="152" t="str">
        <f t="shared" si="66"/>
        <v>--</v>
      </c>
      <c r="H201" s="109">
        <f t="shared" si="67"/>
        <v>0</v>
      </c>
      <c r="I201" s="25" t="s">
        <v>30</v>
      </c>
      <c r="J201" s="31" t="s">
        <v>30</v>
      </c>
      <c r="K201" s="82"/>
      <c r="L201" s="31"/>
      <c r="M201" s="24"/>
      <c r="N201" s="24"/>
      <c r="O201" s="24"/>
      <c r="P201" s="27"/>
      <c r="Q201" s="161"/>
      <c r="R201" s="105"/>
      <c r="S201" s="106"/>
      <c r="T201" s="106"/>
      <c r="U201" s="106"/>
      <c r="V201" s="105"/>
      <c r="W201" s="107">
        <f t="shared" si="68"/>
        <v>0</v>
      </c>
      <c r="X201" s="106"/>
      <c r="Y201" s="106"/>
      <c r="Z201" s="106"/>
      <c r="AA201" s="106"/>
      <c r="AB201" s="106"/>
      <c r="AC201" s="107">
        <f t="shared" si="69"/>
        <v>0</v>
      </c>
      <c r="AD201" s="108" t="str">
        <f>IF(AE201=0,"--",IF(AE201&lt;='[4]db fasce di rischio'!$B$4,'[4]db fasce di rischio'!$A$2,IF(AE201&lt;='[4]db fasce di rischio'!$D$4,'[4]db fasce di rischio'!$C$2,IF(AE201&lt;='[4]db fasce di rischio'!$F$4,'[4]db fasce di rischio'!$E$2,IF(AE201&lt;='[4]db fasce di rischio'!$H$4,'[4]db fasce di rischio'!$G$2,"")))))</f>
        <v>--</v>
      </c>
      <c r="AE201" s="109">
        <f t="shared" si="63"/>
        <v>0</v>
      </c>
      <c r="AF201" s="106"/>
      <c r="AG201" s="108" t="str">
        <f>IF(AH201=0,"--",IF(AH201&lt;='db fasce di rischio'!$B$4,'db fasce di rischio'!$A$2,IF(AH201&lt;='db fasce di rischio'!$D$4,'db fasce di rischio'!$C$2,IF(AH201&lt;='db fasce di rischio'!$F$4,'db fasce di rischio'!$E$2,IF(AH201&lt;='db fasce di rischio'!$H$4,'db fasce di rischio'!$G$2,"")))))</f>
        <v>--</v>
      </c>
      <c r="AH201" s="109">
        <f t="shared" si="64"/>
        <v>0</v>
      </c>
      <c r="AI201" s="108" t="str">
        <f t="shared" si="65"/>
        <v>--</v>
      </c>
      <c r="AJ201" s="28"/>
      <c r="AK201" s="28"/>
    </row>
    <row r="202" spans="1:37" ht="21" collapsed="1" x14ac:dyDescent="0.2">
      <c r="A202" s="160"/>
      <c r="B202" s="160"/>
      <c r="C202" s="87"/>
      <c r="D202" s="87"/>
      <c r="E202" s="87"/>
      <c r="F202" s="87"/>
      <c r="G202" s="87"/>
      <c r="H202" s="87"/>
      <c r="I202" s="87"/>
      <c r="J202" s="87"/>
      <c r="K202" s="168"/>
      <c r="L202" s="87"/>
      <c r="M202" s="87"/>
      <c r="N202" s="87"/>
      <c r="O202" s="87"/>
      <c r="P202" s="87"/>
      <c r="Q202" s="160"/>
      <c r="R202" s="28"/>
      <c r="S202" s="28"/>
      <c r="T202" s="28"/>
      <c r="U202" s="28"/>
      <c r="V202" s="28"/>
      <c r="W202" s="28"/>
      <c r="X202" s="28"/>
      <c r="Y202" s="28"/>
      <c r="Z202" s="28"/>
      <c r="AA202" s="28"/>
      <c r="AB202" s="28"/>
      <c r="AC202" s="28"/>
      <c r="AD202" s="28"/>
      <c r="AE202" s="28"/>
      <c r="AF202" s="28"/>
      <c r="AG202" s="28"/>
      <c r="AH202" s="28"/>
      <c r="AI202" s="28"/>
      <c r="AJ202" s="28"/>
      <c r="AK202" s="28"/>
    </row>
    <row r="203" spans="1:37" ht="90.6" customHeight="1" x14ac:dyDescent="0.2">
      <c r="A203" s="29"/>
      <c r="B203" s="29"/>
      <c r="C203" s="30" t="s">
        <v>665</v>
      </c>
      <c r="D203" s="30"/>
      <c r="E203" s="28"/>
      <c r="F203" s="28"/>
      <c r="G203" s="28"/>
      <c r="H203" s="28"/>
      <c r="I203" s="28"/>
      <c r="J203" s="28"/>
      <c r="K203" s="80"/>
      <c r="L203" s="28"/>
      <c r="M203" s="28"/>
      <c r="N203" s="28"/>
      <c r="O203" s="79" t="s">
        <v>6</v>
      </c>
      <c r="P203" s="79" t="s">
        <v>666</v>
      </c>
      <c r="Q203" s="28"/>
      <c r="R203" s="192" t="str">
        <f>'Val testo - PNA 2019'!$A$4</f>
        <v>Livello di interesse “esterno”(1.1)</v>
      </c>
      <c r="S203" s="192" t="str">
        <f>'Val testo - PNA 2019'!$A$12</f>
        <v>Grado di discrezionalità del decisore interno alla PA rispetto al processo (1.2)</v>
      </c>
      <c r="T203" s="192" t="str">
        <f>'Val testo - PNA 2019'!$A$20</f>
        <v>Manifestazione di eventi corruttivi o di maladministration in passato (1.3)</v>
      </c>
      <c r="U203" s="192" t="str">
        <f>'Val testo - PNA 2019'!$A$28</f>
        <v>Complessità/opacità del processo decisionale (1.4)</v>
      </c>
      <c r="V203" s="192" t="str">
        <f>'Val testo - PNA 2019'!$A$36</f>
        <v>Livello di collaborazione del responsabile del processo (1.5)</v>
      </c>
      <c r="W203" s="193" t="s">
        <v>1276</v>
      </c>
      <c r="X203" s="192" t="str">
        <f>'Val testo - PNA 2019'!$A$46</f>
        <v>Impatto organizzativo (2.1)</v>
      </c>
      <c r="Y203" s="192" t="str">
        <f>'Val testo - PNA 2019'!$A$54</f>
        <v>Impatto derivante dalla definizione dei ruoli/responsabilità (2.2)</v>
      </c>
      <c r="Z203" s="192" t="str">
        <f>'Val testo - PNA 2019'!$A$62</f>
        <v>Impatto economico (2.3)</v>
      </c>
      <c r="AA203" s="192" t="str">
        <f>'Val testo - PNA 2019'!$A$70</f>
        <v>Impatto reputazionale (2.4)</v>
      </c>
      <c r="AB203" s="192" t="str">
        <f>'Val testo - PNA 2019'!$A$78</f>
        <v>Impatto organizzativo, economico e sull'immagine (2.5)</v>
      </c>
      <c r="AC203" s="193" t="s">
        <v>1276</v>
      </c>
      <c r="AD203" s="194" t="s">
        <v>1277</v>
      </c>
      <c r="AE203" s="194" t="s">
        <v>1278</v>
      </c>
      <c r="AF203" s="174" t="s">
        <v>1382</v>
      </c>
      <c r="AG203" s="173" t="s">
        <v>1303</v>
      </c>
      <c r="AH203" s="173" t="s">
        <v>1304</v>
      </c>
      <c r="AI203" s="175" t="s">
        <v>1387</v>
      </c>
      <c r="AJ203" s="28"/>
      <c r="AK203" s="28"/>
    </row>
    <row r="204" spans="1:37" ht="30.6" customHeight="1" x14ac:dyDescent="0.2">
      <c r="A204" s="160"/>
      <c r="B204" s="160">
        <v>10</v>
      </c>
      <c r="C204" s="265" t="s">
        <v>1257</v>
      </c>
      <c r="D204" s="266"/>
      <c r="E204" s="267"/>
      <c r="F204" s="270"/>
      <c r="G204" s="270"/>
      <c r="H204" s="270"/>
      <c r="I204" s="270"/>
      <c r="J204" s="45" t="s">
        <v>11</v>
      </c>
      <c r="K204" s="271" t="s">
        <v>3</v>
      </c>
      <c r="L204" s="271"/>
      <c r="M204" s="37"/>
      <c r="N204" s="153" t="s">
        <v>667</v>
      </c>
      <c r="O204" s="154" t="str">
        <f>IF(P204=0,"--",IF(P204&lt;='db fasce di rischio'!$B$4,'db fasce di rischio'!$A$2,IF(P204&lt;='db fasce di rischio'!$D$4,'db fasce di rischio'!$C$2,IF(P204&lt;='db fasce di rischio'!$F$4,'db fasce di rischio'!$E$2,IF(P204&lt;='db fasce di rischio'!$H$4,'db fasce di rischio'!$G$2,"")))))</f>
        <v>--</v>
      </c>
      <c r="P204" s="155">
        <f>IF(AH204=0,MAX(AH204:AH222),AH204)</f>
        <v>0</v>
      </c>
      <c r="Q204" s="160"/>
      <c r="R204" s="105"/>
      <c r="S204" s="106"/>
      <c r="T204" s="106"/>
      <c r="U204" s="106"/>
      <c r="V204" s="105"/>
      <c r="W204" s="107">
        <f>SUM(R204:V204)/5</f>
        <v>0</v>
      </c>
      <c r="X204" s="106"/>
      <c r="Y204" s="106"/>
      <c r="Z204" s="106"/>
      <c r="AA204" s="106"/>
      <c r="AB204" s="106"/>
      <c r="AC204" s="107">
        <f>SUM(X204:AB204)/5</f>
        <v>0</v>
      </c>
      <c r="AD204" s="108" t="str">
        <f>IF(AE204=0,"--",IF(AE204&lt;='[4]db fasce di rischio'!$B$4,'[4]db fasce di rischio'!$A$2,IF(AE204&lt;='[4]db fasce di rischio'!$D$4,'[4]db fasce di rischio'!$C$2,IF(AE204&lt;='[4]db fasce di rischio'!$F$4,'[4]db fasce di rischio'!$E$2,IF(AE204&lt;='[4]db fasce di rischio'!$H$4,'[4]db fasce di rischio'!$G$2,"")))))</f>
        <v>--</v>
      </c>
      <c r="AE204" s="109">
        <f>W204*AC204</f>
        <v>0</v>
      </c>
      <c r="AF204" s="106"/>
      <c r="AG204" s="108" t="str">
        <f>IF(AH204=0,"--",IF(AH204&lt;='db fasce di rischio'!$B$4,'db fasce di rischio'!$A$2,IF(AH204&lt;='db fasce di rischio'!$D$4,'db fasce di rischio'!$C$2,IF(AH204&lt;='db fasce di rischio'!$F$4,'db fasce di rischio'!$E$2,IF(AH204&lt;='db fasce di rischio'!$H$4,'db fasce di rischio'!$G$2,"")))))</f>
        <v>--</v>
      </c>
      <c r="AH204" s="109">
        <f>IF(MAX(AH208:AH222)&gt;(AF204*AE204),MAX(AH208:AH222),AF204*AE204)</f>
        <v>0</v>
      </c>
      <c r="AI204" s="108" t="str">
        <f>AG204</f>
        <v>--</v>
      </c>
      <c r="AJ204" s="28"/>
      <c r="AK204" s="28"/>
    </row>
    <row r="205" spans="1:37" ht="59.45" customHeight="1" x14ac:dyDescent="0.2">
      <c r="A205" s="160"/>
      <c r="B205" s="160"/>
      <c r="C205" s="268"/>
      <c r="D205" s="269"/>
      <c r="E205" s="269"/>
      <c r="F205" s="164"/>
      <c r="G205" s="164"/>
      <c r="H205" s="164"/>
      <c r="I205" s="164"/>
      <c r="J205" s="164"/>
      <c r="K205" s="164"/>
      <c r="L205" s="164"/>
      <c r="M205" s="165"/>
      <c r="N205" s="272" t="s">
        <v>1302</v>
      </c>
      <c r="O205" s="272"/>
      <c r="P205" s="272"/>
      <c r="Q205" s="160"/>
      <c r="R205" s="160"/>
      <c r="S205" s="28"/>
      <c r="T205" s="28"/>
      <c r="U205" s="28"/>
      <c r="V205" s="28"/>
      <c r="W205" s="28"/>
      <c r="X205" s="28"/>
      <c r="Y205" s="28"/>
      <c r="Z205" s="28"/>
      <c r="AA205" s="28"/>
      <c r="AB205" s="28"/>
      <c r="AC205" s="28"/>
      <c r="AD205" s="28"/>
      <c r="AE205" s="28"/>
      <c r="AF205" s="28"/>
      <c r="AG205" s="28"/>
      <c r="AH205" s="28"/>
      <c r="AI205" s="28"/>
      <c r="AJ205" s="28"/>
      <c r="AK205" s="28"/>
    </row>
    <row r="206" spans="1:37" ht="31.5" hidden="1" customHeight="1" outlineLevel="1" x14ac:dyDescent="0.2">
      <c r="A206" s="160"/>
      <c r="B206" s="160"/>
      <c r="C206" s="260" t="s">
        <v>1256</v>
      </c>
      <c r="D206" s="261"/>
      <c r="E206" s="151"/>
      <c r="F206" s="151"/>
      <c r="G206" s="151"/>
      <c r="H206" s="151"/>
      <c r="I206" s="151"/>
      <c r="J206" s="151"/>
      <c r="K206" s="150"/>
      <c r="L206" s="151"/>
      <c r="M206" s="156">
        <f>SUM(I193:I201)</f>
        <v>0</v>
      </c>
      <c r="N206" s="157"/>
      <c r="O206" s="157"/>
      <c r="P206" s="157"/>
      <c r="Q206" s="160"/>
      <c r="R206" s="160"/>
      <c r="S206" s="28"/>
      <c r="T206" s="28"/>
      <c r="U206" s="28"/>
      <c r="V206" s="28"/>
      <c r="W206" s="28"/>
      <c r="X206" s="28"/>
      <c r="Y206" s="28"/>
      <c r="Z206" s="28"/>
      <c r="AA206" s="28"/>
      <c r="AB206" s="28"/>
      <c r="AC206" s="28"/>
      <c r="AD206" s="28"/>
      <c r="AE206" s="28"/>
      <c r="AF206" s="28"/>
      <c r="AG206" s="28"/>
      <c r="AH206" s="28"/>
      <c r="AI206" s="28"/>
      <c r="AJ206" s="28"/>
      <c r="AK206" s="28"/>
    </row>
    <row r="207" spans="1:37" ht="81.95" hidden="1" customHeight="1" outlineLevel="1" x14ac:dyDescent="0.2">
      <c r="A207" s="161"/>
      <c r="B207" s="161"/>
      <c r="C207" s="22" t="s">
        <v>905</v>
      </c>
      <c r="D207" s="22" t="s">
        <v>906</v>
      </c>
      <c r="E207" s="22" t="s">
        <v>971</v>
      </c>
      <c r="F207" s="22" t="s">
        <v>970</v>
      </c>
      <c r="G207" s="262" t="s">
        <v>1299</v>
      </c>
      <c r="H207" s="263"/>
      <c r="I207" s="22" t="s">
        <v>969</v>
      </c>
      <c r="J207" s="22" t="s">
        <v>907</v>
      </c>
      <c r="K207" s="45" t="s">
        <v>972</v>
      </c>
      <c r="L207" s="45" t="s">
        <v>908</v>
      </c>
      <c r="M207" s="22" t="s">
        <v>630</v>
      </c>
      <c r="N207" s="22" t="s">
        <v>668</v>
      </c>
      <c r="O207" s="22" t="s">
        <v>669</v>
      </c>
      <c r="P207" s="22" t="s">
        <v>670</v>
      </c>
      <c r="Q207" s="161"/>
      <c r="R207" s="192" t="str">
        <f>'Val testo - PNA 2019'!$A$4</f>
        <v>Livello di interesse “esterno”(1.1)</v>
      </c>
      <c r="S207" s="192" t="str">
        <f>'Val testo - PNA 2019'!$A$12</f>
        <v>Grado di discrezionalità del decisore interno alla PA rispetto al processo (1.2)</v>
      </c>
      <c r="T207" s="192" t="str">
        <f>'Val testo - PNA 2019'!$A$20</f>
        <v>Manifestazione di eventi corruttivi o di maladministration in passato (1.3)</v>
      </c>
      <c r="U207" s="192" t="str">
        <f>'Val testo - PNA 2019'!$A$28</f>
        <v>Complessità/opacità del processo decisionale (1.4)</v>
      </c>
      <c r="V207" s="192" t="str">
        <f>'Val testo - PNA 2019'!$A$36</f>
        <v>Livello di collaborazione del responsabile del processo (1.5)</v>
      </c>
      <c r="W207" s="193" t="s">
        <v>1276</v>
      </c>
      <c r="X207" s="192" t="str">
        <f>'Val testo - PNA 2019'!$A$46</f>
        <v>Impatto organizzativo (2.1)</v>
      </c>
      <c r="Y207" s="192" t="str">
        <f>'Val testo - PNA 2019'!$A$54</f>
        <v>Impatto derivante dalla definizione dei ruoli/responsabilità (2.2)</v>
      </c>
      <c r="Z207" s="192" t="str">
        <f>'Val testo - PNA 2019'!$A$62</f>
        <v>Impatto economico (2.3)</v>
      </c>
      <c r="AA207" s="192" t="str">
        <f>'Val testo - PNA 2019'!$A$70</f>
        <v>Impatto reputazionale (2.4)</v>
      </c>
      <c r="AB207" s="192" t="str">
        <f>'Val testo - PNA 2019'!$A$78</f>
        <v>Impatto organizzativo, economico e sull'immagine (2.5)</v>
      </c>
      <c r="AC207" s="193" t="s">
        <v>1276</v>
      </c>
      <c r="AD207" s="194" t="s">
        <v>1277</v>
      </c>
      <c r="AE207" s="194" t="s">
        <v>1278</v>
      </c>
      <c r="AF207" s="174" t="s">
        <v>1382</v>
      </c>
      <c r="AG207" s="173" t="s">
        <v>1303</v>
      </c>
      <c r="AH207" s="22" t="s">
        <v>1293</v>
      </c>
      <c r="AI207" s="22" t="s">
        <v>1387</v>
      </c>
      <c r="AJ207" s="28"/>
      <c r="AK207" s="28"/>
    </row>
    <row r="208" spans="1:37" ht="21" hidden="1" outlineLevel="1" x14ac:dyDescent="0.2">
      <c r="A208" s="161"/>
      <c r="B208" s="161"/>
      <c r="C208" s="24" t="s">
        <v>30</v>
      </c>
      <c r="D208" s="24" t="s">
        <v>30</v>
      </c>
      <c r="E208" s="24" t="s">
        <v>30</v>
      </c>
      <c r="F208" s="24" t="s">
        <v>30</v>
      </c>
      <c r="G208" s="152" t="str">
        <f>AG208</f>
        <v>--</v>
      </c>
      <c r="H208" s="109">
        <f>AH208</f>
        <v>0</v>
      </c>
      <c r="I208" s="25" t="s">
        <v>30</v>
      </c>
      <c r="J208" s="31" t="s">
        <v>30</v>
      </c>
      <c r="K208" s="82"/>
      <c r="L208" s="31"/>
      <c r="M208" s="24"/>
      <c r="N208" s="24"/>
      <c r="O208" s="24"/>
      <c r="P208" s="24"/>
      <c r="Q208" s="161"/>
      <c r="R208" s="105"/>
      <c r="S208" s="106"/>
      <c r="T208" s="106"/>
      <c r="U208" s="106"/>
      <c r="V208" s="105"/>
      <c r="W208" s="107">
        <f>SUM(R208:V208)/5</f>
        <v>0</v>
      </c>
      <c r="X208" s="106"/>
      <c r="Y208" s="106"/>
      <c r="Z208" s="106"/>
      <c r="AA208" s="106"/>
      <c r="AB208" s="106"/>
      <c r="AC208" s="107">
        <f>SUM(X208:AB208)/5</f>
        <v>0</v>
      </c>
      <c r="AD208" s="108" t="str">
        <f>IF(AE208=0,"--",IF(AE208&lt;='[4]db fasce di rischio'!$B$4,'[4]db fasce di rischio'!$A$2,IF(AE208&lt;='[4]db fasce di rischio'!$D$4,'[4]db fasce di rischio'!$C$2,IF(AE208&lt;='[4]db fasce di rischio'!$F$4,'[4]db fasce di rischio'!$E$2,IF(AE208&lt;='[4]db fasce di rischio'!$H$4,'[4]db fasce di rischio'!$G$2,"")))))</f>
        <v>--</v>
      </c>
      <c r="AE208" s="109">
        <f t="shared" ref="AE208:AE222" si="70">W208*AC208</f>
        <v>0</v>
      </c>
      <c r="AF208" s="106"/>
      <c r="AG208" s="108" t="str">
        <f>IF(AH208=0,"--",IF(AH208&lt;='db fasce di rischio'!$B$4,'db fasce di rischio'!$A$2,IF(AH208&lt;='db fasce di rischio'!$D$4,'db fasce di rischio'!$C$2,IF(AH208&lt;='db fasce di rischio'!$F$4,'db fasce di rischio'!$E$2,IF(AH208&lt;='db fasce di rischio'!$H$4,'db fasce di rischio'!$G$2,"")))))</f>
        <v>--</v>
      </c>
      <c r="AH208" s="109">
        <f t="shared" ref="AH208:AH222" si="71">AF208*AE208</f>
        <v>0</v>
      </c>
      <c r="AI208" s="108" t="str">
        <f t="shared" ref="AI208:AI222" si="72">AG208</f>
        <v>--</v>
      </c>
      <c r="AJ208" s="28"/>
      <c r="AK208" s="28"/>
    </row>
    <row r="209" spans="1:37" ht="21" hidden="1" outlineLevel="1" x14ac:dyDescent="0.2">
      <c r="A209" s="161"/>
      <c r="B209" s="161"/>
      <c r="C209" s="24" t="s">
        <v>30</v>
      </c>
      <c r="D209" s="24" t="s">
        <v>30</v>
      </c>
      <c r="E209" s="24" t="s">
        <v>30</v>
      </c>
      <c r="F209" s="24" t="s">
        <v>30</v>
      </c>
      <c r="G209" s="152" t="str">
        <f t="shared" ref="G209:G222" si="73">AG209</f>
        <v>--</v>
      </c>
      <c r="H209" s="109">
        <f t="shared" ref="H209:H222" si="74">AH209</f>
        <v>0</v>
      </c>
      <c r="I209" s="25" t="s">
        <v>30</v>
      </c>
      <c r="J209" s="31" t="s">
        <v>30</v>
      </c>
      <c r="K209" s="82"/>
      <c r="L209" s="31"/>
      <c r="M209" s="24"/>
      <c r="N209" s="24"/>
      <c r="O209" s="24"/>
      <c r="P209" s="24"/>
      <c r="Q209" s="161"/>
      <c r="R209" s="105"/>
      <c r="S209" s="106"/>
      <c r="T209" s="106"/>
      <c r="U209" s="106"/>
      <c r="V209" s="105"/>
      <c r="W209" s="107">
        <f t="shared" ref="W209:W222" si="75">SUM(R209:V209)/5</f>
        <v>0</v>
      </c>
      <c r="X209" s="106"/>
      <c r="Y209" s="106"/>
      <c r="Z209" s="106"/>
      <c r="AA209" s="106"/>
      <c r="AB209" s="106"/>
      <c r="AC209" s="107">
        <f t="shared" ref="AC209:AC222" si="76">SUM(X209:AB209)/5</f>
        <v>0</v>
      </c>
      <c r="AD209" s="108" t="str">
        <f>IF(AE209=0,"--",IF(AE209&lt;='[4]db fasce di rischio'!$B$4,'[4]db fasce di rischio'!$A$2,IF(AE209&lt;='[4]db fasce di rischio'!$D$4,'[4]db fasce di rischio'!$C$2,IF(AE209&lt;='[4]db fasce di rischio'!$F$4,'[4]db fasce di rischio'!$E$2,IF(AE209&lt;='[4]db fasce di rischio'!$H$4,'[4]db fasce di rischio'!$G$2,"")))))</f>
        <v>--</v>
      </c>
      <c r="AE209" s="109">
        <f t="shared" si="70"/>
        <v>0</v>
      </c>
      <c r="AF209" s="106"/>
      <c r="AG209" s="108" t="str">
        <f>IF(AH209=0,"--",IF(AH209&lt;='db fasce di rischio'!$B$4,'db fasce di rischio'!$A$2,IF(AH209&lt;='db fasce di rischio'!$D$4,'db fasce di rischio'!$C$2,IF(AH209&lt;='db fasce di rischio'!$F$4,'db fasce di rischio'!$E$2,IF(AH209&lt;='db fasce di rischio'!$H$4,'db fasce di rischio'!$G$2,"")))))</f>
        <v>--</v>
      </c>
      <c r="AH209" s="109">
        <f t="shared" si="71"/>
        <v>0</v>
      </c>
      <c r="AI209" s="108" t="str">
        <f t="shared" si="72"/>
        <v>--</v>
      </c>
      <c r="AJ209" s="28"/>
      <c r="AK209" s="28"/>
    </row>
    <row r="210" spans="1:37" ht="21" hidden="1" outlineLevel="1" x14ac:dyDescent="0.2">
      <c r="A210" s="161"/>
      <c r="B210" s="161"/>
      <c r="C210" s="24" t="s">
        <v>30</v>
      </c>
      <c r="D210" s="24" t="s">
        <v>30</v>
      </c>
      <c r="E210" s="24" t="s">
        <v>30</v>
      </c>
      <c r="F210" s="24" t="s">
        <v>30</v>
      </c>
      <c r="G210" s="152" t="str">
        <f t="shared" si="73"/>
        <v>--</v>
      </c>
      <c r="H210" s="109">
        <f t="shared" si="74"/>
        <v>0</v>
      </c>
      <c r="I210" s="25" t="s">
        <v>30</v>
      </c>
      <c r="J210" s="31" t="s">
        <v>30</v>
      </c>
      <c r="K210" s="82"/>
      <c r="L210" s="31"/>
      <c r="M210" s="24"/>
      <c r="N210" s="24"/>
      <c r="O210" s="24"/>
      <c r="P210" s="24"/>
      <c r="Q210" s="161"/>
      <c r="R210" s="105"/>
      <c r="S210" s="106"/>
      <c r="T210" s="106"/>
      <c r="U210" s="106"/>
      <c r="V210" s="105"/>
      <c r="W210" s="107">
        <f t="shared" si="75"/>
        <v>0</v>
      </c>
      <c r="X210" s="106"/>
      <c r="Y210" s="106"/>
      <c r="Z210" s="106"/>
      <c r="AA210" s="106"/>
      <c r="AB210" s="106"/>
      <c r="AC210" s="107">
        <f t="shared" si="76"/>
        <v>0</v>
      </c>
      <c r="AD210" s="108" t="str">
        <f>IF(AE210=0,"--",IF(AE210&lt;='[4]db fasce di rischio'!$B$4,'[4]db fasce di rischio'!$A$2,IF(AE210&lt;='[4]db fasce di rischio'!$D$4,'[4]db fasce di rischio'!$C$2,IF(AE210&lt;='[4]db fasce di rischio'!$F$4,'[4]db fasce di rischio'!$E$2,IF(AE210&lt;='[4]db fasce di rischio'!$H$4,'[4]db fasce di rischio'!$G$2,"")))))</f>
        <v>--</v>
      </c>
      <c r="AE210" s="109">
        <f t="shared" si="70"/>
        <v>0</v>
      </c>
      <c r="AF210" s="106"/>
      <c r="AG210" s="108" t="str">
        <f>IF(AH210=0,"--",IF(AH210&lt;='db fasce di rischio'!$B$4,'db fasce di rischio'!$A$2,IF(AH210&lt;='db fasce di rischio'!$D$4,'db fasce di rischio'!$C$2,IF(AH210&lt;='db fasce di rischio'!$F$4,'db fasce di rischio'!$E$2,IF(AH210&lt;='db fasce di rischio'!$H$4,'db fasce di rischio'!$G$2,"")))))</f>
        <v>--</v>
      </c>
      <c r="AH210" s="109">
        <f t="shared" si="71"/>
        <v>0</v>
      </c>
      <c r="AI210" s="108" t="str">
        <f t="shared" si="72"/>
        <v>--</v>
      </c>
      <c r="AJ210" s="28"/>
      <c r="AK210" s="28"/>
    </row>
    <row r="211" spans="1:37" ht="21" hidden="1" outlineLevel="1" x14ac:dyDescent="0.2">
      <c r="A211" s="161"/>
      <c r="B211" s="161"/>
      <c r="C211" s="24" t="s">
        <v>30</v>
      </c>
      <c r="D211" s="24" t="s">
        <v>30</v>
      </c>
      <c r="E211" s="24" t="s">
        <v>30</v>
      </c>
      <c r="F211" s="24" t="s">
        <v>30</v>
      </c>
      <c r="G211" s="152" t="str">
        <f t="shared" si="73"/>
        <v>--</v>
      </c>
      <c r="H211" s="109">
        <f t="shared" si="74"/>
        <v>0</v>
      </c>
      <c r="I211" s="25" t="s">
        <v>30</v>
      </c>
      <c r="J211" s="31" t="s">
        <v>30</v>
      </c>
      <c r="K211" s="82"/>
      <c r="L211" s="31"/>
      <c r="M211" s="24"/>
      <c r="N211" s="24"/>
      <c r="O211" s="24"/>
      <c r="P211" s="24"/>
      <c r="Q211" s="161"/>
      <c r="R211" s="105"/>
      <c r="S211" s="106"/>
      <c r="T211" s="106"/>
      <c r="U211" s="106"/>
      <c r="V211" s="105"/>
      <c r="W211" s="107">
        <f t="shared" si="75"/>
        <v>0</v>
      </c>
      <c r="X211" s="106"/>
      <c r="Y211" s="106"/>
      <c r="Z211" s="106"/>
      <c r="AA211" s="106"/>
      <c r="AB211" s="106"/>
      <c r="AC211" s="107">
        <f t="shared" si="76"/>
        <v>0</v>
      </c>
      <c r="AD211" s="108" t="str">
        <f>IF(AE211=0,"--",IF(AE211&lt;='[4]db fasce di rischio'!$B$4,'[4]db fasce di rischio'!$A$2,IF(AE211&lt;='[4]db fasce di rischio'!$D$4,'[4]db fasce di rischio'!$C$2,IF(AE211&lt;='[4]db fasce di rischio'!$F$4,'[4]db fasce di rischio'!$E$2,IF(AE211&lt;='[4]db fasce di rischio'!$H$4,'[4]db fasce di rischio'!$G$2,"")))))</f>
        <v>--</v>
      </c>
      <c r="AE211" s="109">
        <f t="shared" si="70"/>
        <v>0</v>
      </c>
      <c r="AF211" s="106"/>
      <c r="AG211" s="108" t="str">
        <f>IF(AH211=0,"--",IF(AH211&lt;='db fasce di rischio'!$B$4,'db fasce di rischio'!$A$2,IF(AH211&lt;='db fasce di rischio'!$D$4,'db fasce di rischio'!$C$2,IF(AH211&lt;='db fasce di rischio'!$F$4,'db fasce di rischio'!$E$2,IF(AH211&lt;='db fasce di rischio'!$H$4,'db fasce di rischio'!$G$2,"")))))</f>
        <v>--</v>
      </c>
      <c r="AH211" s="109">
        <f t="shared" si="71"/>
        <v>0</v>
      </c>
      <c r="AI211" s="108" t="str">
        <f t="shared" si="72"/>
        <v>--</v>
      </c>
      <c r="AJ211" s="28"/>
      <c r="AK211" s="28"/>
    </row>
    <row r="212" spans="1:37" ht="21" hidden="1" outlineLevel="1" x14ac:dyDescent="0.2">
      <c r="A212" s="161"/>
      <c r="B212" s="161"/>
      <c r="C212" s="24" t="s">
        <v>30</v>
      </c>
      <c r="D212" s="24" t="s">
        <v>30</v>
      </c>
      <c r="E212" s="24" t="s">
        <v>30</v>
      </c>
      <c r="F212" s="24" t="s">
        <v>30</v>
      </c>
      <c r="G212" s="152" t="str">
        <f t="shared" si="73"/>
        <v>--</v>
      </c>
      <c r="H212" s="109">
        <f t="shared" si="74"/>
        <v>0</v>
      </c>
      <c r="I212" s="25" t="s">
        <v>30</v>
      </c>
      <c r="J212" s="31" t="s">
        <v>30</v>
      </c>
      <c r="K212" s="82"/>
      <c r="L212" s="31"/>
      <c r="M212" s="24"/>
      <c r="N212" s="24"/>
      <c r="O212" s="24"/>
      <c r="P212" s="24"/>
      <c r="Q212" s="161"/>
      <c r="R212" s="105"/>
      <c r="S212" s="106"/>
      <c r="T212" s="106"/>
      <c r="U212" s="106"/>
      <c r="V212" s="105"/>
      <c r="W212" s="107">
        <f t="shared" si="75"/>
        <v>0</v>
      </c>
      <c r="X212" s="106"/>
      <c r="Y212" s="106"/>
      <c r="Z212" s="106"/>
      <c r="AA212" s="106"/>
      <c r="AB212" s="106"/>
      <c r="AC212" s="107">
        <f t="shared" si="76"/>
        <v>0</v>
      </c>
      <c r="AD212" s="108" t="str">
        <f>IF(AE212=0,"--",IF(AE212&lt;='[4]db fasce di rischio'!$B$4,'[4]db fasce di rischio'!$A$2,IF(AE212&lt;='[4]db fasce di rischio'!$D$4,'[4]db fasce di rischio'!$C$2,IF(AE212&lt;='[4]db fasce di rischio'!$F$4,'[4]db fasce di rischio'!$E$2,IF(AE212&lt;='[4]db fasce di rischio'!$H$4,'[4]db fasce di rischio'!$G$2,"")))))</f>
        <v>--</v>
      </c>
      <c r="AE212" s="109">
        <f t="shared" si="70"/>
        <v>0</v>
      </c>
      <c r="AF212" s="106"/>
      <c r="AG212" s="108" t="str">
        <f>IF(AH212=0,"--",IF(AH212&lt;='db fasce di rischio'!$B$4,'db fasce di rischio'!$A$2,IF(AH212&lt;='db fasce di rischio'!$D$4,'db fasce di rischio'!$C$2,IF(AH212&lt;='db fasce di rischio'!$F$4,'db fasce di rischio'!$E$2,IF(AH212&lt;='db fasce di rischio'!$H$4,'db fasce di rischio'!$G$2,"")))))</f>
        <v>--</v>
      </c>
      <c r="AH212" s="109">
        <f t="shared" si="71"/>
        <v>0</v>
      </c>
      <c r="AI212" s="108" t="str">
        <f t="shared" si="72"/>
        <v>--</v>
      </c>
      <c r="AJ212" s="28"/>
      <c r="AK212" s="28"/>
    </row>
    <row r="213" spans="1:37" ht="21" hidden="1" outlineLevel="1" x14ac:dyDescent="0.2">
      <c r="A213" s="161"/>
      <c r="B213" s="161"/>
      <c r="C213" s="24" t="s">
        <v>30</v>
      </c>
      <c r="D213" s="24" t="s">
        <v>30</v>
      </c>
      <c r="E213" s="24" t="s">
        <v>30</v>
      </c>
      <c r="F213" s="24" t="s">
        <v>30</v>
      </c>
      <c r="G213" s="152" t="str">
        <f t="shared" si="73"/>
        <v>--</v>
      </c>
      <c r="H213" s="109">
        <f t="shared" si="74"/>
        <v>0</v>
      </c>
      <c r="I213" s="25" t="s">
        <v>30</v>
      </c>
      <c r="J213" s="31" t="s">
        <v>30</v>
      </c>
      <c r="K213" s="82"/>
      <c r="L213" s="31"/>
      <c r="M213" s="24"/>
      <c r="N213" s="24"/>
      <c r="O213" s="24"/>
      <c r="P213" s="24"/>
      <c r="Q213" s="161"/>
      <c r="R213" s="105"/>
      <c r="S213" s="106"/>
      <c r="T213" s="106"/>
      <c r="U213" s="106"/>
      <c r="V213" s="105"/>
      <c r="W213" s="107">
        <f t="shared" si="75"/>
        <v>0</v>
      </c>
      <c r="X213" s="106"/>
      <c r="Y213" s="106"/>
      <c r="Z213" s="106"/>
      <c r="AA213" s="106"/>
      <c r="AB213" s="106"/>
      <c r="AC213" s="107">
        <f t="shared" si="76"/>
        <v>0</v>
      </c>
      <c r="AD213" s="108" t="str">
        <f>IF(AE213=0,"--",IF(AE213&lt;='[4]db fasce di rischio'!$B$4,'[4]db fasce di rischio'!$A$2,IF(AE213&lt;='[4]db fasce di rischio'!$D$4,'[4]db fasce di rischio'!$C$2,IF(AE213&lt;='[4]db fasce di rischio'!$F$4,'[4]db fasce di rischio'!$E$2,IF(AE213&lt;='[4]db fasce di rischio'!$H$4,'[4]db fasce di rischio'!$G$2,"")))))</f>
        <v>--</v>
      </c>
      <c r="AE213" s="109">
        <f t="shared" si="70"/>
        <v>0</v>
      </c>
      <c r="AF213" s="106"/>
      <c r="AG213" s="108" t="str">
        <f>IF(AH213=0,"--",IF(AH213&lt;='db fasce di rischio'!$B$4,'db fasce di rischio'!$A$2,IF(AH213&lt;='db fasce di rischio'!$D$4,'db fasce di rischio'!$C$2,IF(AH213&lt;='db fasce di rischio'!$F$4,'db fasce di rischio'!$E$2,IF(AH213&lt;='db fasce di rischio'!$H$4,'db fasce di rischio'!$G$2,"")))))</f>
        <v>--</v>
      </c>
      <c r="AH213" s="109">
        <f t="shared" si="71"/>
        <v>0</v>
      </c>
      <c r="AI213" s="108" t="str">
        <f t="shared" si="72"/>
        <v>--</v>
      </c>
      <c r="AJ213" s="28"/>
      <c r="AK213" s="28"/>
    </row>
    <row r="214" spans="1:37" ht="21" hidden="1" outlineLevel="1" x14ac:dyDescent="0.2">
      <c r="A214" s="161"/>
      <c r="B214" s="161"/>
      <c r="C214" s="24" t="s">
        <v>30</v>
      </c>
      <c r="D214" s="24" t="s">
        <v>30</v>
      </c>
      <c r="E214" s="24" t="s">
        <v>30</v>
      </c>
      <c r="F214" s="24" t="s">
        <v>30</v>
      </c>
      <c r="G214" s="152" t="str">
        <f t="shared" si="73"/>
        <v>--</v>
      </c>
      <c r="H214" s="109">
        <f t="shared" si="74"/>
        <v>0</v>
      </c>
      <c r="I214" s="25" t="s">
        <v>30</v>
      </c>
      <c r="J214" s="31" t="s">
        <v>30</v>
      </c>
      <c r="K214" s="82"/>
      <c r="L214" s="31"/>
      <c r="M214" s="24"/>
      <c r="N214" s="24"/>
      <c r="O214" s="24"/>
      <c r="P214" s="24"/>
      <c r="Q214" s="161"/>
      <c r="R214" s="105"/>
      <c r="S214" s="106"/>
      <c r="T214" s="106"/>
      <c r="U214" s="106"/>
      <c r="V214" s="105"/>
      <c r="W214" s="107">
        <f t="shared" si="75"/>
        <v>0</v>
      </c>
      <c r="X214" s="106"/>
      <c r="Y214" s="106"/>
      <c r="Z214" s="106"/>
      <c r="AA214" s="106"/>
      <c r="AB214" s="106"/>
      <c r="AC214" s="107">
        <f t="shared" si="76"/>
        <v>0</v>
      </c>
      <c r="AD214" s="108" t="str">
        <f>IF(AE214=0,"--",IF(AE214&lt;='[4]db fasce di rischio'!$B$4,'[4]db fasce di rischio'!$A$2,IF(AE214&lt;='[4]db fasce di rischio'!$D$4,'[4]db fasce di rischio'!$C$2,IF(AE214&lt;='[4]db fasce di rischio'!$F$4,'[4]db fasce di rischio'!$E$2,IF(AE214&lt;='[4]db fasce di rischio'!$H$4,'[4]db fasce di rischio'!$G$2,"")))))</f>
        <v>--</v>
      </c>
      <c r="AE214" s="109">
        <f t="shared" si="70"/>
        <v>0</v>
      </c>
      <c r="AF214" s="106"/>
      <c r="AG214" s="108" t="str">
        <f>IF(AH214=0,"--",IF(AH214&lt;='db fasce di rischio'!$B$4,'db fasce di rischio'!$A$2,IF(AH214&lt;='db fasce di rischio'!$D$4,'db fasce di rischio'!$C$2,IF(AH214&lt;='db fasce di rischio'!$F$4,'db fasce di rischio'!$E$2,IF(AH214&lt;='db fasce di rischio'!$H$4,'db fasce di rischio'!$G$2,"")))))</f>
        <v>--</v>
      </c>
      <c r="AH214" s="109">
        <f t="shared" si="71"/>
        <v>0</v>
      </c>
      <c r="AI214" s="108" t="str">
        <f t="shared" si="72"/>
        <v>--</v>
      </c>
      <c r="AJ214" s="28"/>
      <c r="AK214" s="28"/>
    </row>
    <row r="215" spans="1:37" ht="21" hidden="1" outlineLevel="1" x14ac:dyDescent="0.2">
      <c r="A215" s="161"/>
      <c r="B215" s="161"/>
      <c r="C215" s="24" t="s">
        <v>30</v>
      </c>
      <c r="D215" s="24" t="s">
        <v>30</v>
      </c>
      <c r="E215" s="24" t="s">
        <v>30</v>
      </c>
      <c r="F215" s="24" t="s">
        <v>30</v>
      </c>
      <c r="G215" s="152" t="str">
        <f t="shared" si="73"/>
        <v>--</v>
      </c>
      <c r="H215" s="109">
        <f t="shared" si="74"/>
        <v>0</v>
      </c>
      <c r="I215" s="25" t="s">
        <v>30</v>
      </c>
      <c r="J215" s="31" t="s">
        <v>30</v>
      </c>
      <c r="K215" s="82"/>
      <c r="L215" s="31"/>
      <c r="M215" s="24"/>
      <c r="N215" s="24"/>
      <c r="O215" s="24"/>
      <c r="P215" s="24"/>
      <c r="Q215" s="161"/>
      <c r="R215" s="105"/>
      <c r="S215" s="106"/>
      <c r="T215" s="106"/>
      <c r="U215" s="106"/>
      <c r="V215" s="105"/>
      <c r="W215" s="107">
        <f t="shared" si="75"/>
        <v>0</v>
      </c>
      <c r="X215" s="106"/>
      <c r="Y215" s="106"/>
      <c r="Z215" s="106"/>
      <c r="AA215" s="106"/>
      <c r="AB215" s="106"/>
      <c r="AC215" s="107">
        <f t="shared" si="76"/>
        <v>0</v>
      </c>
      <c r="AD215" s="108" t="str">
        <f>IF(AE215=0,"--",IF(AE215&lt;='[4]db fasce di rischio'!$B$4,'[4]db fasce di rischio'!$A$2,IF(AE215&lt;='[4]db fasce di rischio'!$D$4,'[4]db fasce di rischio'!$C$2,IF(AE215&lt;='[4]db fasce di rischio'!$F$4,'[4]db fasce di rischio'!$E$2,IF(AE215&lt;='[4]db fasce di rischio'!$H$4,'[4]db fasce di rischio'!$G$2,"")))))</f>
        <v>--</v>
      </c>
      <c r="AE215" s="109">
        <f t="shared" si="70"/>
        <v>0</v>
      </c>
      <c r="AF215" s="106"/>
      <c r="AG215" s="108" t="str">
        <f>IF(AH215=0,"--",IF(AH215&lt;='db fasce di rischio'!$B$4,'db fasce di rischio'!$A$2,IF(AH215&lt;='db fasce di rischio'!$D$4,'db fasce di rischio'!$C$2,IF(AH215&lt;='db fasce di rischio'!$F$4,'db fasce di rischio'!$E$2,IF(AH215&lt;='db fasce di rischio'!$H$4,'db fasce di rischio'!$G$2,"")))))</f>
        <v>--</v>
      </c>
      <c r="AH215" s="109">
        <f t="shared" si="71"/>
        <v>0</v>
      </c>
      <c r="AI215" s="108" t="str">
        <f t="shared" si="72"/>
        <v>--</v>
      </c>
      <c r="AJ215" s="28"/>
      <c r="AK215" s="28"/>
    </row>
    <row r="216" spans="1:37" ht="21" hidden="1" outlineLevel="1" x14ac:dyDescent="0.2">
      <c r="A216" s="161"/>
      <c r="B216" s="161"/>
      <c r="C216" s="24" t="s">
        <v>30</v>
      </c>
      <c r="D216" s="24" t="s">
        <v>30</v>
      </c>
      <c r="E216" s="24" t="s">
        <v>30</v>
      </c>
      <c r="F216" s="24" t="s">
        <v>30</v>
      </c>
      <c r="G216" s="152" t="str">
        <f t="shared" si="73"/>
        <v>--</v>
      </c>
      <c r="H216" s="109">
        <f t="shared" si="74"/>
        <v>0</v>
      </c>
      <c r="I216" s="25" t="s">
        <v>30</v>
      </c>
      <c r="J216" s="31" t="s">
        <v>30</v>
      </c>
      <c r="K216" s="83"/>
      <c r="L216" s="31"/>
      <c r="M216" s="24"/>
      <c r="N216" s="24"/>
      <c r="O216" s="24"/>
      <c r="P216" s="24"/>
      <c r="Q216" s="161"/>
      <c r="R216" s="105"/>
      <c r="S216" s="106"/>
      <c r="T216" s="106"/>
      <c r="U216" s="106"/>
      <c r="V216" s="105"/>
      <c r="W216" s="107">
        <f t="shared" si="75"/>
        <v>0</v>
      </c>
      <c r="X216" s="106"/>
      <c r="Y216" s="106"/>
      <c r="Z216" s="106"/>
      <c r="AA216" s="106"/>
      <c r="AB216" s="106"/>
      <c r="AC216" s="107">
        <f t="shared" si="76"/>
        <v>0</v>
      </c>
      <c r="AD216" s="108" t="str">
        <f>IF(AE216=0,"--",IF(AE216&lt;='[4]db fasce di rischio'!$B$4,'[4]db fasce di rischio'!$A$2,IF(AE216&lt;='[4]db fasce di rischio'!$D$4,'[4]db fasce di rischio'!$C$2,IF(AE216&lt;='[4]db fasce di rischio'!$F$4,'[4]db fasce di rischio'!$E$2,IF(AE216&lt;='[4]db fasce di rischio'!$H$4,'[4]db fasce di rischio'!$G$2,"")))))</f>
        <v>--</v>
      </c>
      <c r="AE216" s="109">
        <f t="shared" si="70"/>
        <v>0</v>
      </c>
      <c r="AF216" s="106"/>
      <c r="AG216" s="108" t="str">
        <f>IF(AH216=0,"--",IF(AH216&lt;='db fasce di rischio'!$B$4,'db fasce di rischio'!$A$2,IF(AH216&lt;='db fasce di rischio'!$D$4,'db fasce di rischio'!$C$2,IF(AH216&lt;='db fasce di rischio'!$F$4,'db fasce di rischio'!$E$2,IF(AH216&lt;='db fasce di rischio'!$H$4,'db fasce di rischio'!$G$2,"")))))</f>
        <v>--</v>
      </c>
      <c r="AH216" s="109">
        <f t="shared" si="71"/>
        <v>0</v>
      </c>
      <c r="AI216" s="108" t="str">
        <f t="shared" si="72"/>
        <v>--</v>
      </c>
      <c r="AJ216" s="28"/>
      <c r="AK216" s="28"/>
    </row>
    <row r="217" spans="1:37" ht="21" hidden="1" outlineLevel="1" x14ac:dyDescent="0.2">
      <c r="A217" s="161"/>
      <c r="B217" s="161"/>
      <c r="C217" s="24" t="s">
        <v>30</v>
      </c>
      <c r="D217" s="24" t="s">
        <v>30</v>
      </c>
      <c r="E217" s="24" t="s">
        <v>30</v>
      </c>
      <c r="F217" s="24" t="s">
        <v>30</v>
      </c>
      <c r="G217" s="152" t="str">
        <f t="shared" si="73"/>
        <v>--</v>
      </c>
      <c r="H217" s="109">
        <f t="shared" si="74"/>
        <v>0</v>
      </c>
      <c r="I217" s="25" t="s">
        <v>30</v>
      </c>
      <c r="J217" s="31" t="s">
        <v>30</v>
      </c>
      <c r="K217" s="83"/>
      <c r="L217" s="31"/>
      <c r="M217" s="24"/>
      <c r="N217" s="24"/>
      <c r="O217" s="24"/>
      <c r="P217" s="24"/>
      <c r="Q217" s="161"/>
      <c r="R217" s="105"/>
      <c r="S217" s="106"/>
      <c r="T217" s="106"/>
      <c r="U217" s="106"/>
      <c r="V217" s="105"/>
      <c r="W217" s="107">
        <f t="shared" si="75"/>
        <v>0</v>
      </c>
      <c r="X217" s="106"/>
      <c r="Y217" s="106"/>
      <c r="Z217" s="106"/>
      <c r="AA217" s="106"/>
      <c r="AB217" s="106"/>
      <c r="AC217" s="107">
        <f t="shared" si="76"/>
        <v>0</v>
      </c>
      <c r="AD217" s="108" t="str">
        <f>IF(AE217=0,"--",IF(AE217&lt;='[4]db fasce di rischio'!$B$4,'[4]db fasce di rischio'!$A$2,IF(AE217&lt;='[4]db fasce di rischio'!$D$4,'[4]db fasce di rischio'!$C$2,IF(AE217&lt;='[4]db fasce di rischio'!$F$4,'[4]db fasce di rischio'!$E$2,IF(AE217&lt;='[4]db fasce di rischio'!$H$4,'[4]db fasce di rischio'!$G$2,"")))))</f>
        <v>--</v>
      </c>
      <c r="AE217" s="109">
        <f t="shared" si="70"/>
        <v>0</v>
      </c>
      <c r="AF217" s="106"/>
      <c r="AG217" s="108" t="str">
        <f>IF(AH217=0,"--",IF(AH217&lt;='db fasce di rischio'!$B$4,'db fasce di rischio'!$A$2,IF(AH217&lt;='db fasce di rischio'!$D$4,'db fasce di rischio'!$C$2,IF(AH217&lt;='db fasce di rischio'!$F$4,'db fasce di rischio'!$E$2,IF(AH217&lt;='db fasce di rischio'!$H$4,'db fasce di rischio'!$G$2,"")))))</f>
        <v>--</v>
      </c>
      <c r="AH217" s="109">
        <f t="shared" si="71"/>
        <v>0</v>
      </c>
      <c r="AI217" s="108" t="str">
        <f t="shared" si="72"/>
        <v>--</v>
      </c>
      <c r="AJ217" s="28"/>
      <c r="AK217" s="28"/>
    </row>
    <row r="218" spans="1:37" ht="21" hidden="1" outlineLevel="1" x14ac:dyDescent="0.2">
      <c r="A218" s="161"/>
      <c r="B218" s="161"/>
      <c r="C218" s="24" t="s">
        <v>30</v>
      </c>
      <c r="D218" s="24" t="s">
        <v>30</v>
      </c>
      <c r="E218" s="24" t="s">
        <v>30</v>
      </c>
      <c r="F218" s="24" t="s">
        <v>30</v>
      </c>
      <c r="G218" s="152" t="str">
        <f t="shared" si="73"/>
        <v>--</v>
      </c>
      <c r="H218" s="109">
        <f t="shared" si="74"/>
        <v>0</v>
      </c>
      <c r="I218" s="25" t="s">
        <v>30</v>
      </c>
      <c r="J218" s="31" t="s">
        <v>30</v>
      </c>
      <c r="K218" s="83"/>
      <c r="L218" s="31"/>
      <c r="M218" s="24"/>
      <c r="N218" s="24"/>
      <c r="O218" s="24"/>
      <c r="P218" s="24"/>
      <c r="Q218" s="161"/>
      <c r="R218" s="105"/>
      <c r="S218" s="106"/>
      <c r="T218" s="106"/>
      <c r="U218" s="106"/>
      <c r="V218" s="105"/>
      <c r="W218" s="107">
        <f t="shared" si="75"/>
        <v>0</v>
      </c>
      <c r="X218" s="106"/>
      <c r="Y218" s="106"/>
      <c r="Z218" s="106"/>
      <c r="AA218" s="106"/>
      <c r="AB218" s="106"/>
      <c r="AC218" s="107">
        <f t="shared" si="76"/>
        <v>0</v>
      </c>
      <c r="AD218" s="108" t="str">
        <f>IF(AE218=0,"--",IF(AE218&lt;='[4]db fasce di rischio'!$B$4,'[4]db fasce di rischio'!$A$2,IF(AE218&lt;='[4]db fasce di rischio'!$D$4,'[4]db fasce di rischio'!$C$2,IF(AE218&lt;='[4]db fasce di rischio'!$F$4,'[4]db fasce di rischio'!$E$2,IF(AE218&lt;='[4]db fasce di rischio'!$H$4,'[4]db fasce di rischio'!$G$2,"")))))</f>
        <v>--</v>
      </c>
      <c r="AE218" s="109">
        <f t="shared" si="70"/>
        <v>0</v>
      </c>
      <c r="AF218" s="106"/>
      <c r="AG218" s="108" t="str">
        <f>IF(AH218=0,"--",IF(AH218&lt;='db fasce di rischio'!$B$4,'db fasce di rischio'!$A$2,IF(AH218&lt;='db fasce di rischio'!$D$4,'db fasce di rischio'!$C$2,IF(AH218&lt;='db fasce di rischio'!$F$4,'db fasce di rischio'!$E$2,IF(AH218&lt;='db fasce di rischio'!$H$4,'db fasce di rischio'!$G$2,"")))))</f>
        <v>--</v>
      </c>
      <c r="AH218" s="109">
        <f t="shared" si="71"/>
        <v>0</v>
      </c>
      <c r="AI218" s="108" t="str">
        <f t="shared" si="72"/>
        <v>--</v>
      </c>
      <c r="AJ218" s="28"/>
      <c r="AK218" s="28"/>
    </row>
    <row r="219" spans="1:37" ht="21" hidden="1" outlineLevel="1" x14ac:dyDescent="0.2">
      <c r="A219" s="161"/>
      <c r="B219" s="161"/>
      <c r="C219" s="24" t="s">
        <v>30</v>
      </c>
      <c r="D219" s="24" t="s">
        <v>30</v>
      </c>
      <c r="E219" s="24" t="s">
        <v>30</v>
      </c>
      <c r="F219" s="24" t="s">
        <v>30</v>
      </c>
      <c r="G219" s="152" t="str">
        <f t="shared" si="73"/>
        <v>--</v>
      </c>
      <c r="H219" s="109">
        <f t="shared" si="74"/>
        <v>0</v>
      </c>
      <c r="I219" s="25" t="s">
        <v>30</v>
      </c>
      <c r="J219" s="31" t="s">
        <v>30</v>
      </c>
      <c r="K219" s="83"/>
      <c r="L219" s="31"/>
      <c r="M219" s="24"/>
      <c r="N219" s="24"/>
      <c r="O219" s="24"/>
      <c r="P219" s="24"/>
      <c r="Q219" s="161"/>
      <c r="R219" s="105"/>
      <c r="S219" s="106"/>
      <c r="T219" s="106"/>
      <c r="U219" s="106"/>
      <c r="V219" s="105"/>
      <c r="W219" s="107">
        <f t="shared" si="75"/>
        <v>0</v>
      </c>
      <c r="X219" s="106"/>
      <c r="Y219" s="106"/>
      <c r="Z219" s="106"/>
      <c r="AA219" s="106"/>
      <c r="AB219" s="106"/>
      <c r="AC219" s="107">
        <f t="shared" si="76"/>
        <v>0</v>
      </c>
      <c r="AD219" s="108" t="str">
        <f>IF(AE219=0,"--",IF(AE219&lt;='[4]db fasce di rischio'!$B$4,'[4]db fasce di rischio'!$A$2,IF(AE219&lt;='[4]db fasce di rischio'!$D$4,'[4]db fasce di rischio'!$C$2,IF(AE219&lt;='[4]db fasce di rischio'!$F$4,'[4]db fasce di rischio'!$E$2,IF(AE219&lt;='[4]db fasce di rischio'!$H$4,'[4]db fasce di rischio'!$G$2,"")))))</f>
        <v>--</v>
      </c>
      <c r="AE219" s="109">
        <f t="shared" si="70"/>
        <v>0</v>
      </c>
      <c r="AF219" s="106"/>
      <c r="AG219" s="108" t="str">
        <f>IF(AH219=0,"--",IF(AH219&lt;='db fasce di rischio'!$B$4,'db fasce di rischio'!$A$2,IF(AH219&lt;='db fasce di rischio'!$D$4,'db fasce di rischio'!$C$2,IF(AH219&lt;='db fasce di rischio'!$F$4,'db fasce di rischio'!$E$2,IF(AH219&lt;='db fasce di rischio'!$H$4,'db fasce di rischio'!$G$2,"")))))</f>
        <v>--</v>
      </c>
      <c r="AH219" s="109">
        <f t="shared" si="71"/>
        <v>0</v>
      </c>
      <c r="AI219" s="108" t="str">
        <f t="shared" si="72"/>
        <v>--</v>
      </c>
      <c r="AJ219" s="28"/>
      <c r="AK219" s="28"/>
    </row>
    <row r="220" spans="1:37" ht="21" hidden="1" outlineLevel="1" x14ac:dyDescent="0.2">
      <c r="A220" s="161"/>
      <c r="B220" s="161"/>
      <c r="C220" s="24" t="s">
        <v>30</v>
      </c>
      <c r="D220" s="24" t="s">
        <v>30</v>
      </c>
      <c r="E220" s="24" t="s">
        <v>30</v>
      </c>
      <c r="F220" s="24" t="s">
        <v>30</v>
      </c>
      <c r="G220" s="152" t="str">
        <f t="shared" si="73"/>
        <v>--</v>
      </c>
      <c r="H220" s="109">
        <f t="shared" si="74"/>
        <v>0</v>
      </c>
      <c r="I220" s="25" t="s">
        <v>30</v>
      </c>
      <c r="J220" s="31" t="s">
        <v>30</v>
      </c>
      <c r="K220" s="82"/>
      <c r="L220" s="31"/>
      <c r="M220" s="24"/>
      <c r="N220" s="24"/>
      <c r="O220" s="24"/>
      <c r="P220" s="24"/>
      <c r="Q220" s="161"/>
      <c r="R220" s="105"/>
      <c r="S220" s="106"/>
      <c r="T220" s="106"/>
      <c r="U220" s="106"/>
      <c r="V220" s="105"/>
      <c r="W220" s="107">
        <f t="shared" si="75"/>
        <v>0</v>
      </c>
      <c r="X220" s="106"/>
      <c r="Y220" s="106"/>
      <c r="Z220" s="106"/>
      <c r="AA220" s="106"/>
      <c r="AB220" s="106"/>
      <c r="AC220" s="107">
        <f t="shared" si="76"/>
        <v>0</v>
      </c>
      <c r="AD220" s="108" t="str">
        <f>IF(AE220=0,"--",IF(AE220&lt;='[4]db fasce di rischio'!$B$4,'[4]db fasce di rischio'!$A$2,IF(AE220&lt;='[4]db fasce di rischio'!$D$4,'[4]db fasce di rischio'!$C$2,IF(AE220&lt;='[4]db fasce di rischio'!$F$4,'[4]db fasce di rischio'!$E$2,IF(AE220&lt;='[4]db fasce di rischio'!$H$4,'[4]db fasce di rischio'!$G$2,"")))))</f>
        <v>--</v>
      </c>
      <c r="AE220" s="109">
        <f t="shared" si="70"/>
        <v>0</v>
      </c>
      <c r="AF220" s="106"/>
      <c r="AG220" s="108" t="str">
        <f>IF(AH220=0,"--",IF(AH220&lt;='db fasce di rischio'!$B$4,'db fasce di rischio'!$A$2,IF(AH220&lt;='db fasce di rischio'!$D$4,'db fasce di rischio'!$C$2,IF(AH220&lt;='db fasce di rischio'!$F$4,'db fasce di rischio'!$E$2,IF(AH220&lt;='db fasce di rischio'!$H$4,'db fasce di rischio'!$G$2,"")))))</f>
        <v>--</v>
      </c>
      <c r="AH220" s="109">
        <f t="shared" si="71"/>
        <v>0</v>
      </c>
      <c r="AI220" s="108" t="str">
        <f t="shared" si="72"/>
        <v>--</v>
      </c>
      <c r="AJ220" s="28"/>
      <c r="AK220" s="28"/>
    </row>
    <row r="221" spans="1:37" ht="21" hidden="1" outlineLevel="1" x14ac:dyDescent="0.2">
      <c r="A221" s="161"/>
      <c r="B221" s="161"/>
      <c r="C221" s="24" t="s">
        <v>30</v>
      </c>
      <c r="D221" s="24" t="s">
        <v>30</v>
      </c>
      <c r="E221" s="24" t="s">
        <v>30</v>
      </c>
      <c r="F221" s="24" t="s">
        <v>30</v>
      </c>
      <c r="G221" s="152" t="str">
        <f t="shared" si="73"/>
        <v>--</v>
      </c>
      <c r="H221" s="109">
        <f t="shared" si="74"/>
        <v>0</v>
      </c>
      <c r="I221" s="25" t="s">
        <v>30</v>
      </c>
      <c r="J221" s="31" t="s">
        <v>30</v>
      </c>
      <c r="K221" s="82"/>
      <c r="L221" s="31"/>
      <c r="M221" s="24"/>
      <c r="N221" s="24"/>
      <c r="O221" s="24"/>
      <c r="P221" s="26"/>
      <c r="Q221" s="161"/>
      <c r="R221" s="105"/>
      <c r="S221" s="106"/>
      <c r="T221" s="106"/>
      <c r="U221" s="106"/>
      <c r="V221" s="105"/>
      <c r="W221" s="107">
        <f t="shared" si="75"/>
        <v>0</v>
      </c>
      <c r="X221" s="106"/>
      <c r="Y221" s="106"/>
      <c r="Z221" s="106"/>
      <c r="AA221" s="106"/>
      <c r="AB221" s="106"/>
      <c r="AC221" s="107">
        <f t="shared" si="76"/>
        <v>0</v>
      </c>
      <c r="AD221" s="108" t="str">
        <f>IF(AE221=0,"--",IF(AE221&lt;='[4]db fasce di rischio'!$B$4,'[4]db fasce di rischio'!$A$2,IF(AE221&lt;='[4]db fasce di rischio'!$D$4,'[4]db fasce di rischio'!$C$2,IF(AE221&lt;='[4]db fasce di rischio'!$F$4,'[4]db fasce di rischio'!$E$2,IF(AE221&lt;='[4]db fasce di rischio'!$H$4,'[4]db fasce di rischio'!$G$2,"")))))</f>
        <v>--</v>
      </c>
      <c r="AE221" s="109">
        <f t="shared" si="70"/>
        <v>0</v>
      </c>
      <c r="AF221" s="106"/>
      <c r="AG221" s="108" t="str">
        <f>IF(AH221=0,"--",IF(AH221&lt;='db fasce di rischio'!$B$4,'db fasce di rischio'!$A$2,IF(AH221&lt;='db fasce di rischio'!$D$4,'db fasce di rischio'!$C$2,IF(AH221&lt;='db fasce di rischio'!$F$4,'db fasce di rischio'!$E$2,IF(AH221&lt;='db fasce di rischio'!$H$4,'db fasce di rischio'!$G$2,"")))))</f>
        <v>--</v>
      </c>
      <c r="AH221" s="109">
        <f t="shared" si="71"/>
        <v>0</v>
      </c>
      <c r="AI221" s="108" t="str">
        <f t="shared" si="72"/>
        <v>--</v>
      </c>
      <c r="AJ221" s="28"/>
      <c r="AK221" s="28"/>
    </row>
    <row r="222" spans="1:37" ht="21" hidden="1" outlineLevel="1" x14ac:dyDescent="0.2">
      <c r="A222" s="161"/>
      <c r="B222" s="161"/>
      <c r="C222" s="24" t="s">
        <v>30</v>
      </c>
      <c r="D222" s="24" t="s">
        <v>30</v>
      </c>
      <c r="E222" s="24" t="s">
        <v>30</v>
      </c>
      <c r="F222" s="24" t="s">
        <v>30</v>
      </c>
      <c r="G222" s="152" t="str">
        <f t="shared" si="73"/>
        <v>--</v>
      </c>
      <c r="H222" s="109">
        <f t="shared" si="74"/>
        <v>0</v>
      </c>
      <c r="I222" s="25" t="s">
        <v>30</v>
      </c>
      <c r="J222" s="31" t="s">
        <v>30</v>
      </c>
      <c r="K222" s="82"/>
      <c r="L222" s="31"/>
      <c r="M222" s="24"/>
      <c r="N222" s="24"/>
      <c r="O222" s="24"/>
      <c r="P222" s="27"/>
      <c r="Q222" s="161"/>
      <c r="R222" s="105"/>
      <c r="S222" s="106"/>
      <c r="T222" s="106"/>
      <c r="U222" s="106"/>
      <c r="V222" s="105"/>
      <c r="W222" s="107">
        <f t="shared" si="75"/>
        <v>0</v>
      </c>
      <c r="X222" s="106"/>
      <c r="Y222" s="106"/>
      <c r="Z222" s="106"/>
      <c r="AA222" s="106"/>
      <c r="AB222" s="106"/>
      <c r="AC222" s="107">
        <f t="shared" si="76"/>
        <v>0</v>
      </c>
      <c r="AD222" s="108" t="str">
        <f>IF(AE222=0,"--",IF(AE222&lt;='[4]db fasce di rischio'!$B$4,'[4]db fasce di rischio'!$A$2,IF(AE222&lt;='[4]db fasce di rischio'!$D$4,'[4]db fasce di rischio'!$C$2,IF(AE222&lt;='[4]db fasce di rischio'!$F$4,'[4]db fasce di rischio'!$E$2,IF(AE222&lt;='[4]db fasce di rischio'!$H$4,'[4]db fasce di rischio'!$G$2,"")))))</f>
        <v>--</v>
      </c>
      <c r="AE222" s="109">
        <f t="shared" si="70"/>
        <v>0</v>
      </c>
      <c r="AF222" s="106"/>
      <c r="AG222" s="108" t="str">
        <f>IF(AH222=0,"--",IF(AH222&lt;='db fasce di rischio'!$B$4,'db fasce di rischio'!$A$2,IF(AH222&lt;='db fasce di rischio'!$D$4,'db fasce di rischio'!$C$2,IF(AH222&lt;='db fasce di rischio'!$F$4,'db fasce di rischio'!$E$2,IF(AH222&lt;='db fasce di rischio'!$H$4,'db fasce di rischio'!$G$2,"")))))</f>
        <v>--</v>
      </c>
      <c r="AH222" s="109">
        <f t="shared" si="71"/>
        <v>0</v>
      </c>
      <c r="AI222" s="108" t="str">
        <f t="shared" si="72"/>
        <v>--</v>
      </c>
      <c r="AJ222" s="28"/>
      <c r="AK222" s="28"/>
    </row>
    <row r="223" spans="1:37" ht="21" collapsed="1" x14ac:dyDescent="0.2">
      <c r="A223" s="160"/>
      <c r="B223" s="160"/>
      <c r="C223" s="87"/>
      <c r="D223" s="87"/>
      <c r="E223" s="87"/>
      <c r="F223" s="87"/>
      <c r="G223" s="87"/>
      <c r="H223" s="87"/>
      <c r="I223" s="87"/>
      <c r="J223" s="87"/>
      <c r="K223" s="168"/>
      <c r="L223" s="87"/>
      <c r="M223" s="87"/>
      <c r="N223" s="87"/>
      <c r="O223" s="87"/>
      <c r="P223" s="87"/>
      <c r="Q223" s="160"/>
      <c r="R223" s="28"/>
      <c r="S223" s="28"/>
      <c r="T223" s="28"/>
      <c r="U223" s="28"/>
      <c r="V223" s="28"/>
      <c r="W223" s="28"/>
      <c r="X223" s="28"/>
      <c r="Y223" s="28"/>
      <c r="Z223" s="28"/>
      <c r="AA223" s="28"/>
      <c r="AB223" s="28"/>
      <c r="AC223" s="28"/>
      <c r="AD223" s="28"/>
      <c r="AE223" s="28"/>
      <c r="AF223" s="28"/>
      <c r="AG223" s="28"/>
      <c r="AH223" s="28"/>
      <c r="AI223" s="28"/>
      <c r="AJ223" s="28"/>
      <c r="AK223" s="28"/>
    </row>
    <row r="224" spans="1:37" ht="89.1" customHeight="1" x14ac:dyDescent="0.2">
      <c r="A224" s="29"/>
      <c r="B224" s="29"/>
      <c r="C224" s="30" t="s">
        <v>665</v>
      </c>
      <c r="D224" s="30"/>
      <c r="E224" s="28"/>
      <c r="F224" s="28"/>
      <c r="G224" s="28"/>
      <c r="H224" s="28"/>
      <c r="I224" s="28"/>
      <c r="J224" s="28"/>
      <c r="K224" s="80"/>
      <c r="L224" s="28"/>
      <c r="M224" s="28"/>
      <c r="N224" s="28"/>
      <c r="O224" s="79" t="s">
        <v>6</v>
      </c>
      <c r="P224" s="79" t="s">
        <v>666</v>
      </c>
      <c r="Q224" s="28"/>
      <c r="R224" s="192" t="str">
        <f>'Val testo - PNA 2019'!$A$4</f>
        <v>Livello di interesse “esterno”(1.1)</v>
      </c>
      <c r="S224" s="192" t="str">
        <f>'Val testo - PNA 2019'!$A$12</f>
        <v>Grado di discrezionalità del decisore interno alla PA rispetto al processo (1.2)</v>
      </c>
      <c r="T224" s="192" t="str">
        <f>'Val testo - PNA 2019'!$A$20</f>
        <v>Manifestazione di eventi corruttivi o di maladministration in passato (1.3)</v>
      </c>
      <c r="U224" s="192" t="str">
        <f>'Val testo - PNA 2019'!$A$28</f>
        <v>Complessità/opacità del processo decisionale (1.4)</v>
      </c>
      <c r="V224" s="192" t="str">
        <f>'Val testo - PNA 2019'!$A$36</f>
        <v>Livello di collaborazione del responsabile del processo (1.5)</v>
      </c>
      <c r="W224" s="193" t="s">
        <v>1276</v>
      </c>
      <c r="X224" s="192" t="str">
        <f>'Val testo - PNA 2019'!$A$46</f>
        <v>Impatto organizzativo (2.1)</v>
      </c>
      <c r="Y224" s="192" t="str">
        <f>'Val testo - PNA 2019'!$A$54</f>
        <v>Impatto derivante dalla definizione dei ruoli/responsabilità (2.2)</v>
      </c>
      <c r="Z224" s="192" t="str">
        <f>'Val testo - PNA 2019'!$A$62</f>
        <v>Impatto economico (2.3)</v>
      </c>
      <c r="AA224" s="192" t="str">
        <f>'Val testo - PNA 2019'!$A$70</f>
        <v>Impatto reputazionale (2.4)</v>
      </c>
      <c r="AB224" s="192" t="str">
        <f>'Val testo - PNA 2019'!$A$78</f>
        <v>Impatto organizzativo, economico e sull'immagine (2.5)</v>
      </c>
      <c r="AC224" s="193" t="s">
        <v>1276</v>
      </c>
      <c r="AD224" s="194" t="s">
        <v>1277</v>
      </c>
      <c r="AE224" s="194" t="s">
        <v>1278</v>
      </c>
      <c r="AF224" s="174" t="s">
        <v>1382</v>
      </c>
      <c r="AG224" s="194" t="s">
        <v>1303</v>
      </c>
      <c r="AH224" s="194" t="s">
        <v>1304</v>
      </c>
      <c r="AI224" s="175" t="s">
        <v>1387</v>
      </c>
      <c r="AJ224" s="28"/>
      <c r="AK224" s="28"/>
    </row>
    <row r="225" spans="1:37" ht="30.6" customHeight="1" x14ac:dyDescent="0.2">
      <c r="A225" s="160"/>
      <c r="B225" s="160">
        <v>11</v>
      </c>
      <c r="C225" s="265" t="s">
        <v>1257</v>
      </c>
      <c r="D225" s="266"/>
      <c r="E225" s="267"/>
      <c r="F225" s="270"/>
      <c r="G225" s="270"/>
      <c r="H225" s="270"/>
      <c r="I225" s="270"/>
      <c r="J225" s="45" t="s">
        <v>11</v>
      </c>
      <c r="K225" s="271" t="s">
        <v>3</v>
      </c>
      <c r="L225" s="271"/>
      <c r="M225" s="37"/>
      <c r="N225" s="153" t="s">
        <v>667</v>
      </c>
      <c r="O225" s="154" t="str">
        <f>IF(P225=0,"--",IF(P225&lt;='db fasce di rischio'!$B$4,'db fasce di rischio'!$A$2,IF(P225&lt;='db fasce di rischio'!$D$4,'db fasce di rischio'!$C$2,IF(P225&lt;='db fasce di rischio'!$F$4,'db fasce di rischio'!$E$2,IF(P225&lt;='db fasce di rischio'!$H$4,'db fasce di rischio'!$G$2,"")))))</f>
        <v>--</v>
      </c>
      <c r="P225" s="155">
        <f>IF(AH225=0,MAX(AH225:AH243),AH225)</f>
        <v>0</v>
      </c>
      <c r="Q225" s="160"/>
      <c r="R225" s="105"/>
      <c r="S225" s="106"/>
      <c r="T225" s="106"/>
      <c r="U225" s="106"/>
      <c r="V225" s="105"/>
      <c r="W225" s="107">
        <f>SUM(R225:V225)/5</f>
        <v>0</v>
      </c>
      <c r="X225" s="106"/>
      <c r="Y225" s="106"/>
      <c r="Z225" s="106"/>
      <c r="AA225" s="106"/>
      <c r="AB225" s="106"/>
      <c r="AC225" s="107">
        <f>SUM(X225:AB225)/5</f>
        <v>0</v>
      </c>
      <c r="AD225" s="108" t="str">
        <f>IF(AE225=0,"--",IF(AE225&lt;='[4]db fasce di rischio'!$B$4,'[4]db fasce di rischio'!$A$2,IF(AE225&lt;='[4]db fasce di rischio'!$D$4,'[4]db fasce di rischio'!$C$2,IF(AE225&lt;='[4]db fasce di rischio'!$F$4,'[4]db fasce di rischio'!$E$2,IF(AE225&lt;='[4]db fasce di rischio'!$H$4,'[4]db fasce di rischio'!$G$2,"")))))</f>
        <v>--</v>
      </c>
      <c r="AE225" s="109">
        <f>W225*AC225</f>
        <v>0</v>
      </c>
      <c r="AF225" s="106"/>
      <c r="AG225" s="108" t="str">
        <f>IF(AH225=0,"--",IF(AH225&lt;='db fasce di rischio'!$B$4,'db fasce di rischio'!$A$2,IF(AH225&lt;='db fasce di rischio'!$D$4,'db fasce di rischio'!$C$2,IF(AH225&lt;='db fasce di rischio'!$F$4,'db fasce di rischio'!$E$2,IF(AH225&lt;='db fasce di rischio'!$H$4,'db fasce di rischio'!$G$2,"")))))</f>
        <v>--</v>
      </c>
      <c r="AH225" s="109">
        <f>IF(MAX(AH229:AH243)&gt;(AF225*AE225),MAX(AH229:AH243),AF225*AE225)</f>
        <v>0</v>
      </c>
      <c r="AI225" s="108" t="str">
        <f>AG225</f>
        <v>--</v>
      </c>
      <c r="AJ225" s="28"/>
      <c r="AK225" s="28"/>
    </row>
    <row r="226" spans="1:37" ht="59.45" customHeight="1" x14ac:dyDescent="0.2">
      <c r="A226" s="160"/>
      <c r="B226" s="160"/>
      <c r="C226" s="268"/>
      <c r="D226" s="269"/>
      <c r="E226" s="269"/>
      <c r="F226" s="164"/>
      <c r="G226" s="164"/>
      <c r="H226" s="164"/>
      <c r="I226" s="164"/>
      <c r="J226" s="164"/>
      <c r="K226" s="164"/>
      <c r="L226" s="164"/>
      <c r="M226" s="165"/>
      <c r="N226" s="272" t="s">
        <v>1302</v>
      </c>
      <c r="O226" s="272"/>
      <c r="P226" s="272"/>
      <c r="Q226" s="160"/>
      <c r="R226" s="160"/>
      <c r="S226" s="28"/>
      <c r="T226" s="28"/>
      <c r="U226" s="28"/>
      <c r="V226" s="28"/>
      <c r="W226" s="28"/>
      <c r="X226" s="28"/>
      <c r="Y226" s="28"/>
      <c r="Z226" s="28"/>
      <c r="AA226" s="28"/>
      <c r="AB226" s="28"/>
      <c r="AC226" s="28"/>
      <c r="AD226" s="28"/>
      <c r="AE226" s="28"/>
      <c r="AF226" s="28"/>
      <c r="AG226" s="28"/>
      <c r="AH226" s="28"/>
      <c r="AI226" s="28"/>
      <c r="AJ226" s="28"/>
      <c r="AK226" s="28"/>
    </row>
    <row r="227" spans="1:37" ht="31.5" hidden="1" customHeight="1" outlineLevel="1" x14ac:dyDescent="0.2">
      <c r="A227" s="160"/>
      <c r="B227" s="160"/>
      <c r="C227" s="260" t="s">
        <v>1256</v>
      </c>
      <c r="D227" s="261"/>
      <c r="E227" s="151"/>
      <c r="F227" s="151"/>
      <c r="G227" s="151"/>
      <c r="H227" s="151"/>
      <c r="I227" s="151"/>
      <c r="J227" s="151"/>
      <c r="K227" s="150"/>
      <c r="L227" s="151"/>
      <c r="M227" s="156">
        <f>SUM(I214:I222)</f>
        <v>0</v>
      </c>
      <c r="N227" s="157"/>
      <c r="O227" s="157"/>
      <c r="P227" s="157"/>
      <c r="Q227" s="160"/>
      <c r="R227" s="160"/>
      <c r="S227" s="28"/>
      <c r="T227" s="28"/>
      <c r="U227" s="28"/>
      <c r="V227" s="28"/>
      <c r="W227" s="28"/>
      <c r="X227" s="28"/>
      <c r="Y227" s="28"/>
      <c r="Z227" s="28"/>
      <c r="AA227" s="28"/>
      <c r="AB227" s="28"/>
      <c r="AC227" s="28"/>
      <c r="AD227" s="28"/>
      <c r="AE227" s="28"/>
      <c r="AF227" s="28"/>
      <c r="AG227" s="28"/>
      <c r="AH227" s="28"/>
      <c r="AI227" s="28"/>
      <c r="AJ227" s="28"/>
      <c r="AK227" s="28"/>
    </row>
    <row r="228" spans="1:37" ht="81.95" hidden="1" customHeight="1" outlineLevel="1" x14ac:dyDescent="0.2">
      <c r="A228" s="161"/>
      <c r="B228" s="161"/>
      <c r="C228" s="22" t="s">
        <v>905</v>
      </c>
      <c r="D228" s="22" t="s">
        <v>906</v>
      </c>
      <c r="E228" s="22" t="s">
        <v>971</v>
      </c>
      <c r="F228" s="22" t="s">
        <v>970</v>
      </c>
      <c r="G228" s="262" t="s">
        <v>1299</v>
      </c>
      <c r="H228" s="263"/>
      <c r="I228" s="22" t="s">
        <v>969</v>
      </c>
      <c r="J228" s="22" t="s">
        <v>907</v>
      </c>
      <c r="K228" s="45" t="s">
        <v>972</v>
      </c>
      <c r="L228" s="45" t="s">
        <v>908</v>
      </c>
      <c r="M228" s="22" t="s">
        <v>630</v>
      </c>
      <c r="N228" s="22" t="s">
        <v>668</v>
      </c>
      <c r="O228" s="22" t="s">
        <v>669</v>
      </c>
      <c r="P228" s="22" t="s">
        <v>670</v>
      </c>
      <c r="Q228" s="161"/>
      <c r="R228" s="192" t="str">
        <f>'Val testo - PNA 2019'!$A$4</f>
        <v>Livello di interesse “esterno”(1.1)</v>
      </c>
      <c r="S228" s="192" t="str">
        <f>'Val testo - PNA 2019'!$A$12</f>
        <v>Grado di discrezionalità del decisore interno alla PA rispetto al processo (1.2)</v>
      </c>
      <c r="T228" s="192" t="str">
        <f>'Val testo - PNA 2019'!$A$20</f>
        <v>Manifestazione di eventi corruttivi o di maladministration in passato (1.3)</v>
      </c>
      <c r="U228" s="192" t="str">
        <f>'Val testo - PNA 2019'!$A$28</f>
        <v>Complessità/opacità del processo decisionale (1.4)</v>
      </c>
      <c r="V228" s="192" t="str">
        <f>'Val testo - PNA 2019'!$A$36</f>
        <v>Livello di collaborazione del responsabile del processo (1.5)</v>
      </c>
      <c r="W228" s="193" t="s">
        <v>1276</v>
      </c>
      <c r="X228" s="192" t="str">
        <f>'Val testo - PNA 2019'!$A$46</f>
        <v>Impatto organizzativo (2.1)</v>
      </c>
      <c r="Y228" s="192" t="str">
        <f>'Val testo - PNA 2019'!$A$54</f>
        <v>Impatto derivante dalla definizione dei ruoli/responsabilità (2.2)</v>
      </c>
      <c r="Z228" s="192" t="str">
        <f>'Val testo - PNA 2019'!$A$62</f>
        <v>Impatto economico (2.3)</v>
      </c>
      <c r="AA228" s="192" t="str">
        <f>'Val testo - PNA 2019'!$A$70</f>
        <v>Impatto reputazionale (2.4)</v>
      </c>
      <c r="AB228" s="192" t="str">
        <f>'Val testo - PNA 2019'!$A$78</f>
        <v>Impatto organizzativo, economico e sull'immagine (2.5)</v>
      </c>
      <c r="AC228" s="193" t="s">
        <v>1276</v>
      </c>
      <c r="AD228" s="194" t="s">
        <v>1277</v>
      </c>
      <c r="AE228" s="194" t="s">
        <v>1278</v>
      </c>
      <c r="AF228" s="174" t="s">
        <v>1382</v>
      </c>
      <c r="AG228" s="194" t="s">
        <v>1303</v>
      </c>
      <c r="AH228" s="194" t="s">
        <v>1293</v>
      </c>
      <c r="AI228" s="175" t="s">
        <v>1387</v>
      </c>
      <c r="AJ228" s="28"/>
      <c r="AK228" s="28"/>
    </row>
    <row r="229" spans="1:37" ht="21" hidden="1" outlineLevel="1" x14ac:dyDescent="0.2">
      <c r="A229" s="161"/>
      <c r="B229" s="161"/>
      <c r="C229" s="24" t="s">
        <v>30</v>
      </c>
      <c r="D229" s="24" t="s">
        <v>30</v>
      </c>
      <c r="E229" s="24" t="s">
        <v>30</v>
      </c>
      <c r="F229" s="24" t="s">
        <v>30</v>
      </c>
      <c r="G229" s="152" t="str">
        <f>AG229</f>
        <v>--</v>
      </c>
      <c r="H229" s="109">
        <f>AH229</f>
        <v>0</v>
      </c>
      <c r="I229" s="25" t="s">
        <v>30</v>
      </c>
      <c r="J229" s="31" t="s">
        <v>30</v>
      </c>
      <c r="K229" s="82"/>
      <c r="L229" s="31"/>
      <c r="M229" s="24"/>
      <c r="N229" s="24"/>
      <c r="O229" s="24"/>
      <c r="P229" s="24"/>
      <c r="Q229" s="161"/>
      <c r="R229" s="105"/>
      <c r="S229" s="106"/>
      <c r="T229" s="106"/>
      <c r="U229" s="106"/>
      <c r="V229" s="105"/>
      <c r="W229" s="107">
        <f>SUM(R229:V229)/5</f>
        <v>0</v>
      </c>
      <c r="X229" s="106"/>
      <c r="Y229" s="106"/>
      <c r="Z229" s="106"/>
      <c r="AA229" s="106"/>
      <c r="AB229" s="106"/>
      <c r="AC229" s="107">
        <f>SUM(X229:AB229)/5</f>
        <v>0</v>
      </c>
      <c r="AD229" s="108" t="str">
        <f>IF(AE229=0,"--",IF(AE229&lt;='[4]db fasce di rischio'!$B$4,'[4]db fasce di rischio'!$A$2,IF(AE229&lt;='[4]db fasce di rischio'!$D$4,'[4]db fasce di rischio'!$C$2,IF(AE229&lt;='[4]db fasce di rischio'!$F$4,'[4]db fasce di rischio'!$E$2,IF(AE229&lt;='[4]db fasce di rischio'!$H$4,'[4]db fasce di rischio'!$G$2,"")))))</f>
        <v>--</v>
      </c>
      <c r="AE229" s="109">
        <f t="shared" ref="AE229:AE243" si="77">W229*AC229</f>
        <v>0</v>
      </c>
      <c r="AF229" s="106"/>
      <c r="AG229" s="108" t="str">
        <f>IF(AH229=0,"--",IF(AH229&lt;='db fasce di rischio'!$B$4,'db fasce di rischio'!$A$2,IF(AH229&lt;='db fasce di rischio'!$D$4,'db fasce di rischio'!$C$2,IF(AH229&lt;='db fasce di rischio'!$F$4,'db fasce di rischio'!$E$2,IF(AH229&lt;='db fasce di rischio'!$H$4,'db fasce di rischio'!$G$2,"")))))</f>
        <v>--</v>
      </c>
      <c r="AH229" s="109">
        <f t="shared" ref="AH229:AH243" si="78">AF229*AE229</f>
        <v>0</v>
      </c>
      <c r="AI229" s="108" t="str">
        <f t="shared" ref="AI229:AI243" si="79">AG229</f>
        <v>--</v>
      </c>
      <c r="AJ229" s="28"/>
      <c r="AK229" s="28"/>
    </row>
    <row r="230" spans="1:37" ht="21" hidden="1" outlineLevel="1" x14ac:dyDescent="0.2">
      <c r="A230" s="161"/>
      <c r="B230" s="161"/>
      <c r="C230" s="24" t="s">
        <v>30</v>
      </c>
      <c r="D230" s="24" t="s">
        <v>30</v>
      </c>
      <c r="E230" s="24" t="s">
        <v>30</v>
      </c>
      <c r="F230" s="24" t="s">
        <v>30</v>
      </c>
      <c r="G230" s="152" t="str">
        <f t="shared" ref="G230:G243" si="80">AG230</f>
        <v>--</v>
      </c>
      <c r="H230" s="109">
        <f t="shared" ref="H230:H243" si="81">AH230</f>
        <v>0</v>
      </c>
      <c r="I230" s="25" t="s">
        <v>30</v>
      </c>
      <c r="J230" s="31" t="s">
        <v>30</v>
      </c>
      <c r="K230" s="82"/>
      <c r="L230" s="31"/>
      <c r="M230" s="24"/>
      <c r="N230" s="24"/>
      <c r="O230" s="24"/>
      <c r="P230" s="24"/>
      <c r="Q230" s="161"/>
      <c r="R230" s="105"/>
      <c r="S230" s="106"/>
      <c r="T230" s="106"/>
      <c r="U230" s="106"/>
      <c r="V230" s="105"/>
      <c r="W230" s="107">
        <f t="shared" ref="W230:W243" si="82">SUM(R230:V230)/5</f>
        <v>0</v>
      </c>
      <c r="X230" s="106"/>
      <c r="Y230" s="106"/>
      <c r="Z230" s="106"/>
      <c r="AA230" s="106"/>
      <c r="AB230" s="106"/>
      <c r="AC230" s="107">
        <f t="shared" ref="AC230:AC243" si="83">SUM(X230:AB230)/5</f>
        <v>0</v>
      </c>
      <c r="AD230" s="108" t="str">
        <f>IF(AE230=0,"--",IF(AE230&lt;='[4]db fasce di rischio'!$B$4,'[4]db fasce di rischio'!$A$2,IF(AE230&lt;='[4]db fasce di rischio'!$D$4,'[4]db fasce di rischio'!$C$2,IF(AE230&lt;='[4]db fasce di rischio'!$F$4,'[4]db fasce di rischio'!$E$2,IF(AE230&lt;='[4]db fasce di rischio'!$H$4,'[4]db fasce di rischio'!$G$2,"")))))</f>
        <v>--</v>
      </c>
      <c r="AE230" s="109">
        <f t="shared" si="77"/>
        <v>0</v>
      </c>
      <c r="AF230" s="106"/>
      <c r="AG230" s="108" t="str">
        <f>IF(AH230=0,"--",IF(AH230&lt;='db fasce di rischio'!$B$4,'db fasce di rischio'!$A$2,IF(AH230&lt;='db fasce di rischio'!$D$4,'db fasce di rischio'!$C$2,IF(AH230&lt;='db fasce di rischio'!$F$4,'db fasce di rischio'!$E$2,IF(AH230&lt;='db fasce di rischio'!$H$4,'db fasce di rischio'!$G$2,"")))))</f>
        <v>--</v>
      </c>
      <c r="AH230" s="109">
        <f t="shared" si="78"/>
        <v>0</v>
      </c>
      <c r="AI230" s="108" t="str">
        <f t="shared" si="79"/>
        <v>--</v>
      </c>
      <c r="AJ230" s="28"/>
      <c r="AK230" s="28"/>
    </row>
    <row r="231" spans="1:37" ht="21" hidden="1" outlineLevel="1" x14ac:dyDescent="0.2">
      <c r="A231" s="161"/>
      <c r="B231" s="161"/>
      <c r="C231" s="24" t="s">
        <v>30</v>
      </c>
      <c r="D231" s="24" t="s">
        <v>30</v>
      </c>
      <c r="E231" s="24" t="s">
        <v>30</v>
      </c>
      <c r="F231" s="24" t="s">
        <v>30</v>
      </c>
      <c r="G231" s="152" t="str">
        <f t="shared" si="80"/>
        <v>--</v>
      </c>
      <c r="H231" s="109">
        <f t="shared" si="81"/>
        <v>0</v>
      </c>
      <c r="I231" s="25" t="s">
        <v>30</v>
      </c>
      <c r="J231" s="31" t="s">
        <v>30</v>
      </c>
      <c r="K231" s="82"/>
      <c r="L231" s="31"/>
      <c r="M231" s="24"/>
      <c r="N231" s="24"/>
      <c r="O231" s="24"/>
      <c r="P231" s="24"/>
      <c r="Q231" s="161"/>
      <c r="R231" s="105"/>
      <c r="S231" s="106"/>
      <c r="T231" s="106"/>
      <c r="U231" s="106"/>
      <c r="V231" s="105"/>
      <c r="W231" s="107">
        <f t="shared" si="82"/>
        <v>0</v>
      </c>
      <c r="X231" s="106"/>
      <c r="Y231" s="106"/>
      <c r="Z231" s="106"/>
      <c r="AA231" s="106"/>
      <c r="AB231" s="106"/>
      <c r="AC231" s="107">
        <f t="shared" si="83"/>
        <v>0</v>
      </c>
      <c r="AD231" s="108" t="str">
        <f>IF(AE231=0,"--",IF(AE231&lt;='[4]db fasce di rischio'!$B$4,'[4]db fasce di rischio'!$A$2,IF(AE231&lt;='[4]db fasce di rischio'!$D$4,'[4]db fasce di rischio'!$C$2,IF(AE231&lt;='[4]db fasce di rischio'!$F$4,'[4]db fasce di rischio'!$E$2,IF(AE231&lt;='[4]db fasce di rischio'!$H$4,'[4]db fasce di rischio'!$G$2,"")))))</f>
        <v>--</v>
      </c>
      <c r="AE231" s="109">
        <f t="shared" si="77"/>
        <v>0</v>
      </c>
      <c r="AF231" s="106"/>
      <c r="AG231" s="108" t="str">
        <f>IF(AH231=0,"--",IF(AH231&lt;='db fasce di rischio'!$B$4,'db fasce di rischio'!$A$2,IF(AH231&lt;='db fasce di rischio'!$D$4,'db fasce di rischio'!$C$2,IF(AH231&lt;='db fasce di rischio'!$F$4,'db fasce di rischio'!$E$2,IF(AH231&lt;='db fasce di rischio'!$H$4,'db fasce di rischio'!$G$2,"")))))</f>
        <v>--</v>
      </c>
      <c r="AH231" s="109">
        <f t="shared" si="78"/>
        <v>0</v>
      </c>
      <c r="AI231" s="108" t="str">
        <f t="shared" si="79"/>
        <v>--</v>
      </c>
      <c r="AJ231" s="28"/>
      <c r="AK231" s="28"/>
    </row>
    <row r="232" spans="1:37" ht="21" hidden="1" outlineLevel="1" x14ac:dyDescent="0.2">
      <c r="A232" s="161"/>
      <c r="B232" s="161"/>
      <c r="C232" s="24" t="s">
        <v>30</v>
      </c>
      <c r="D232" s="24" t="s">
        <v>30</v>
      </c>
      <c r="E232" s="24" t="s">
        <v>30</v>
      </c>
      <c r="F232" s="24" t="s">
        <v>30</v>
      </c>
      <c r="G232" s="152" t="str">
        <f t="shared" si="80"/>
        <v>--</v>
      </c>
      <c r="H232" s="109">
        <f t="shared" si="81"/>
        <v>0</v>
      </c>
      <c r="I232" s="25" t="s">
        <v>30</v>
      </c>
      <c r="J232" s="31" t="s">
        <v>30</v>
      </c>
      <c r="K232" s="82"/>
      <c r="L232" s="31"/>
      <c r="M232" s="24"/>
      <c r="N232" s="24"/>
      <c r="O232" s="24"/>
      <c r="P232" s="24"/>
      <c r="Q232" s="161"/>
      <c r="R232" s="105"/>
      <c r="S232" s="106"/>
      <c r="T232" s="106"/>
      <c r="U232" s="106"/>
      <c r="V232" s="105"/>
      <c r="W232" s="107">
        <f t="shared" si="82"/>
        <v>0</v>
      </c>
      <c r="X232" s="106"/>
      <c r="Y232" s="106"/>
      <c r="Z232" s="106"/>
      <c r="AA232" s="106"/>
      <c r="AB232" s="106"/>
      <c r="AC232" s="107">
        <f t="shared" si="83"/>
        <v>0</v>
      </c>
      <c r="AD232" s="108" t="str">
        <f>IF(AE232=0,"--",IF(AE232&lt;='[4]db fasce di rischio'!$B$4,'[4]db fasce di rischio'!$A$2,IF(AE232&lt;='[4]db fasce di rischio'!$D$4,'[4]db fasce di rischio'!$C$2,IF(AE232&lt;='[4]db fasce di rischio'!$F$4,'[4]db fasce di rischio'!$E$2,IF(AE232&lt;='[4]db fasce di rischio'!$H$4,'[4]db fasce di rischio'!$G$2,"")))))</f>
        <v>--</v>
      </c>
      <c r="AE232" s="109">
        <f t="shared" si="77"/>
        <v>0</v>
      </c>
      <c r="AF232" s="106"/>
      <c r="AG232" s="108" t="str">
        <f>IF(AH232=0,"--",IF(AH232&lt;='db fasce di rischio'!$B$4,'db fasce di rischio'!$A$2,IF(AH232&lt;='db fasce di rischio'!$D$4,'db fasce di rischio'!$C$2,IF(AH232&lt;='db fasce di rischio'!$F$4,'db fasce di rischio'!$E$2,IF(AH232&lt;='db fasce di rischio'!$H$4,'db fasce di rischio'!$G$2,"")))))</f>
        <v>--</v>
      </c>
      <c r="AH232" s="109">
        <f t="shared" si="78"/>
        <v>0</v>
      </c>
      <c r="AI232" s="108" t="str">
        <f t="shared" si="79"/>
        <v>--</v>
      </c>
      <c r="AJ232" s="28"/>
      <c r="AK232" s="28"/>
    </row>
    <row r="233" spans="1:37" ht="21" hidden="1" outlineLevel="1" x14ac:dyDescent="0.2">
      <c r="A233" s="161"/>
      <c r="B233" s="161"/>
      <c r="C233" s="24" t="s">
        <v>30</v>
      </c>
      <c r="D233" s="24" t="s">
        <v>30</v>
      </c>
      <c r="E233" s="24" t="s">
        <v>30</v>
      </c>
      <c r="F233" s="24" t="s">
        <v>30</v>
      </c>
      <c r="G233" s="152" t="str">
        <f t="shared" si="80"/>
        <v>--</v>
      </c>
      <c r="H233" s="109">
        <f t="shared" si="81"/>
        <v>0</v>
      </c>
      <c r="I233" s="25" t="s">
        <v>30</v>
      </c>
      <c r="J233" s="31" t="s">
        <v>30</v>
      </c>
      <c r="K233" s="82"/>
      <c r="L233" s="31"/>
      <c r="M233" s="24"/>
      <c r="N233" s="24"/>
      <c r="O233" s="24"/>
      <c r="P233" s="24"/>
      <c r="Q233" s="161"/>
      <c r="R233" s="105"/>
      <c r="S233" s="106"/>
      <c r="T233" s="106"/>
      <c r="U233" s="106"/>
      <c r="V233" s="105"/>
      <c r="W233" s="107">
        <f t="shared" si="82"/>
        <v>0</v>
      </c>
      <c r="X233" s="106"/>
      <c r="Y233" s="106"/>
      <c r="Z233" s="106"/>
      <c r="AA233" s="106"/>
      <c r="AB233" s="106"/>
      <c r="AC233" s="107">
        <f t="shared" si="83"/>
        <v>0</v>
      </c>
      <c r="AD233" s="108" t="str">
        <f>IF(AE233=0,"--",IF(AE233&lt;='[4]db fasce di rischio'!$B$4,'[4]db fasce di rischio'!$A$2,IF(AE233&lt;='[4]db fasce di rischio'!$D$4,'[4]db fasce di rischio'!$C$2,IF(AE233&lt;='[4]db fasce di rischio'!$F$4,'[4]db fasce di rischio'!$E$2,IF(AE233&lt;='[4]db fasce di rischio'!$H$4,'[4]db fasce di rischio'!$G$2,"")))))</f>
        <v>--</v>
      </c>
      <c r="AE233" s="109">
        <f t="shared" si="77"/>
        <v>0</v>
      </c>
      <c r="AF233" s="106"/>
      <c r="AG233" s="108" t="str">
        <f>IF(AH233=0,"--",IF(AH233&lt;='db fasce di rischio'!$B$4,'db fasce di rischio'!$A$2,IF(AH233&lt;='db fasce di rischio'!$D$4,'db fasce di rischio'!$C$2,IF(AH233&lt;='db fasce di rischio'!$F$4,'db fasce di rischio'!$E$2,IF(AH233&lt;='db fasce di rischio'!$H$4,'db fasce di rischio'!$G$2,"")))))</f>
        <v>--</v>
      </c>
      <c r="AH233" s="109">
        <f t="shared" si="78"/>
        <v>0</v>
      </c>
      <c r="AI233" s="108" t="str">
        <f t="shared" si="79"/>
        <v>--</v>
      </c>
      <c r="AJ233" s="28"/>
      <c r="AK233" s="28"/>
    </row>
    <row r="234" spans="1:37" ht="21" hidden="1" outlineLevel="1" x14ac:dyDescent="0.2">
      <c r="A234" s="161"/>
      <c r="B234" s="161"/>
      <c r="C234" s="24" t="s">
        <v>30</v>
      </c>
      <c r="D234" s="24" t="s">
        <v>30</v>
      </c>
      <c r="E234" s="24" t="s">
        <v>30</v>
      </c>
      <c r="F234" s="24" t="s">
        <v>30</v>
      </c>
      <c r="G234" s="152" t="str">
        <f t="shared" si="80"/>
        <v>--</v>
      </c>
      <c r="H234" s="109">
        <f t="shared" si="81"/>
        <v>0</v>
      </c>
      <c r="I234" s="25" t="s">
        <v>30</v>
      </c>
      <c r="J234" s="31" t="s">
        <v>30</v>
      </c>
      <c r="K234" s="82"/>
      <c r="L234" s="31"/>
      <c r="M234" s="24"/>
      <c r="N234" s="24"/>
      <c r="O234" s="24"/>
      <c r="P234" s="24"/>
      <c r="Q234" s="161"/>
      <c r="R234" s="105"/>
      <c r="S234" s="106"/>
      <c r="T234" s="106"/>
      <c r="U234" s="106"/>
      <c r="V234" s="105"/>
      <c r="W234" s="107">
        <f t="shared" si="82"/>
        <v>0</v>
      </c>
      <c r="X234" s="106"/>
      <c r="Y234" s="106"/>
      <c r="Z234" s="106"/>
      <c r="AA234" s="106"/>
      <c r="AB234" s="106"/>
      <c r="AC234" s="107">
        <f t="shared" si="83"/>
        <v>0</v>
      </c>
      <c r="AD234" s="108" t="str">
        <f>IF(AE234=0,"--",IF(AE234&lt;='[4]db fasce di rischio'!$B$4,'[4]db fasce di rischio'!$A$2,IF(AE234&lt;='[4]db fasce di rischio'!$D$4,'[4]db fasce di rischio'!$C$2,IF(AE234&lt;='[4]db fasce di rischio'!$F$4,'[4]db fasce di rischio'!$E$2,IF(AE234&lt;='[4]db fasce di rischio'!$H$4,'[4]db fasce di rischio'!$G$2,"")))))</f>
        <v>--</v>
      </c>
      <c r="AE234" s="109">
        <f t="shared" si="77"/>
        <v>0</v>
      </c>
      <c r="AF234" s="106"/>
      <c r="AG234" s="108" t="str">
        <f>IF(AH234=0,"--",IF(AH234&lt;='db fasce di rischio'!$B$4,'db fasce di rischio'!$A$2,IF(AH234&lt;='db fasce di rischio'!$D$4,'db fasce di rischio'!$C$2,IF(AH234&lt;='db fasce di rischio'!$F$4,'db fasce di rischio'!$E$2,IF(AH234&lt;='db fasce di rischio'!$H$4,'db fasce di rischio'!$G$2,"")))))</f>
        <v>--</v>
      </c>
      <c r="AH234" s="109">
        <f t="shared" si="78"/>
        <v>0</v>
      </c>
      <c r="AI234" s="108" t="str">
        <f t="shared" si="79"/>
        <v>--</v>
      </c>
      <c r="AJ234" s="28"/>
      <c r="AK234" s="28"/>
    </row>
    <row r="235" spans="1:37" ht="21" hidden="1" outlineLevel="1" x14ac:dyDescent="0.2">
      <c r="A235" s="161"/>
      <c r="B235" s="161"/>
      <c r="C235" s="24" t="s">
        <v>30</v>
      </c>
      <c r="D235" s="24" t="s">
        <v>30</v>
      </c>
      <c r="E235" s="24" t="s">
        <v>30</v>
      </c>
      <c r="F235" s="24" t="s">
        <v>30</v>
      </c>
      <c r="G235" s="152" t="str">
        <f t="shared" si="80"/>
        <v>--</v>
      </c>
      <c r="H235" s="109">
        <f t="shared" si="81"/>
        <v>0</v>
      </c>
      <c r="I235" s="25" t="s">
        <v>30</v>
      </c>
      <c r="J235" s="31" t="s">
        <v>30</v>
      </c>
      <c r="K235" s="82"/>
      <c r="L235" s="31"/>
      <c r="M235" s="24"/>
      <c r="N235" s="24"/>
      <c r="O235" s="24"/>
      <c r="P235" s="24"/>
      <c r="Q235" s="161"/>
      <c r="R235" s="105"/>
      <c r="S235" s="106"/>
      <c r="T235" s="106"/>
      <c r="U235" s="106"/>
      <c r="V235" s="105"/>
      <c r="W235" s="107">
        <f t="shared" si="82"/>
        <v>0</v>
      </c>
      <c r="X235" s="106"/>
      <c r="Y235" s="106"/>
      <c r="Z235" s="106"/>
      <c r="AA235" s="106"/>
      <c r="AB235" s="106"/>
      <c r="AC235" s="107">
        <f t="shared" si="83"/>
        <v>0</v>
      </c>
      <c r="AD235" s="108" t="str">
        <f>IF(AE235=0,"--",IF(AE235&lt;='[4]db fasce di rischio'!$B$4,'[4]db fasce di rischio'!$A$2,IF(AE235&lt;='[4]db fasce di rischio'!$D$4,'[4]db fasce di rischio'!$C$2,IF(AE235&lt;='[4]db fasce di rischio'!$F$4,'[4]db fasce di rischio'!$E$2,IF(AE235&lt;='[4]db fasce di rischio'!$H$4,'[4]db fasce di rischio'!$G$2,"")))))</f>
        <v>--</v>
      </c>
      <c r="AE235" s="109">
        <f t="shared" si="77"/>
        <v>0</v>
      </c>
      <c r="AF235" s="106"/>
      <c r="AG235" s="108" t="str">
        <f>IF(AH235=0,"--",IF(AH235&lt;='db fasce di rischio'!$B$4,'db fasce di rischio'!$A$2,IF(AH235&lt;='db fasce di rischio'!$D$4,'db fasce di rischio'!$C$2,IF(AH235&lt;='db fasce di rischio'!$F$4,'db fasce di rischio'!$E$2,IF(AH235&lt;='db fasce di rischio'!$H$4,'db fasce di rischio'!$G$2,"")))))</f>
        <v>--</v>
      </c>
      <c r="AH235" s="109">
        <f t="shared" si="78"/>
        <v>0</v>
      </c>
      <c r="AI235" s="108" t="str">
        <f t="shared" si="79"/>
        <v>--</v>
      </c>
      <c r="AJ235" s="28"/>
      <c r="AK235" s="28"/>
    </row>
    <row r="236" spans="1:37" ht="21" hidden="1" outlineLevel="1" x14ac:dyDescent="0.2">
      <c r="A236" s="161"/>
      <c r="B236" s="161"/>
      <c r="C236" s="24" t="s">
        <v>30</v>
      </c>
      <c r="D236" s="24" t="s">
        <v>30</v>
      </c>
      <c r="E236" s="24" t="s">
        <v>30</v>
      </c>
      <c r="F236" s="24" t="s">
        <v>30</v>
      </c>
      <c r="G236" s="152" t="str">
        <f t="shared" si="80"/>
        <v>--</v>
      </c>
      <c r="H236" s="109">
        <f t="shared" si="81"/>
        <v>0</v>
      </c>
      <c r="I236" s="25" t="s">
        <v>30</v>
      </c>
      <c r="J236" s="31" t="s">
        <v>30</v>
      </c>
      <c r="K236" s="82"/>
      <c r="L236" s="31"/>
      <c r="M236" s="24"/>
      <c r="N236" s="24"/>
      <c r="O236" s="24"/>
      <c r="P236" s="24"/>
      <c r="Q236" s="161"/>
      <c r="R236" s="105"/>
      <c r="S236" s="106"/>
      <c r="T236" s="106"/>
      <c r="U236" s="106"/>
      <c r="V236" s="105"/>
      <c r="W236" s="107">
        <f t="shared" si="82"/>
        <v>0</v>
      </c>
      <c r="X236" s="106"/>
      <c r="Y236" s="106"/>
      <c r="Z236" s="106"/>
      <c r="AA236" s="106"/>
      <c r="AB236" s="106"/>
      <c r="AC236" s="107">
        <f t="shared" si="83"/>
        <v>0</v>
      </c>
      <c r="AD236" s="108" t="str">
        <f>IF(AE236=0,"--",IF(AE236&lt;='[4]db fasce di rischio'!$B$4,'[4]db fasce di rischio'!$A$2,IF(AE236&lt;='[4]db fasce di rischio'!$D$4,'[4]db fasce di rischio'!$C$2,IF(AE236&lt;='[4]db fasce di rischio'!$F$4,'[4]db fasce di rischio'!$E$2,IF(AE236&lt;='[4]db fasce di rischio'!$H$4,'[4]db fasce di rischio'!$G$2,"")))))</f>
        <v>--</v>
      </c>
      <c r="AE236" s="109">
        <f t="shared" si="77"/>
        <v>0</v>
      </c>
      <c r="AF236" s="106"/>
      <c r="AG236" s="108" t="str">
        <f>IF(AH236=0,"--",IF(AH236&lt;='db fasce di rischio'!$B$4,'db fasce di rischio'!$A$2,IF(AH236&lt;='db fasce di rischio'!$D$4,'db fasce di rischio'!$C$2,IF(AH236&lt;='db fasce di rischio'!$F$4,'db fasce di rischio'!$E$2,IF(AH236&lt;='db fasce di rischio'!$H$4,'db fasce di rischio'!$G$2,"")))))</f>
        <v>--</v>
      </c>
      <c r="AH236" s="109">
        <f t="shared" si="78"/>
        <v>0</v>
      </c>
      <c r="AI236" s="108" t="str">
        <f t="shared" si="79"/>
        <v>--</v>
      </c>
      <c r="AJ236" s="28"/>
      <c r="AK236" s="28"/>
    </row>
    <row r="237" spans="1:37" ht="21" hidden="1" outlineLevel="1" x14ac:dyDescent="0.2">
      <c r="A237" s="161"/>
      <c r="B237" s="161"/>
      <c r="C237" s="24" t="s">
        <v>30</v>
      </c>
      <c r="D237" s="24" t="s">
        <v>30</v>
      </c>
      <c r="E237" s="24" t="s">
        <v>30</v>
      </c>
      <c r="F237" s="24" t="s">
        <v>30</v>
      </c>
      <c r="G237" s="152" t="str">
        <f t="shared" si="80"/>
        <v>--</v>
      </c>
      <c r="H237" s="109">
        <f t="shared" si="81"/>
        <v>0</v>
      </c>
      <c r="I237" s="25" t="s">
        <v>30</v>
      </c>
      <c r="J237" s="31" t="s">
        <v>30</v>
      </c>
      <c r="K237" s="83"/>
      <c r="L237" s="31"/>
      <c r="M237" s="24"/>
      <c r="N237" s="24"/>
      <c r="O237" s="24"/>
      <c r="P237" s="24"/>
      <c r="Q237" s="161"/>
      <c r="R237" s="105"/>
      <c r="S237" s="106"/>
      <c r="T237" s="106"/>
      <c r="U237" s="106"/>
      <c r="V237" s="105"/>
      <c r="W237" s="107">
        <f t="shared" si="82"/>
        <v>0</v>
      </c>
      <c r="X237" s="106"/>
      <c r="Y237" s="106"/>
      <c r="Z237" s="106"/>
      <c r="AA237" s="106"/>
      <c r="AB237" s="106"/>
      <c r="AC237" s="107">
        <f t="shared" si="83"/>
        <v>0</v>
      </c>
      <c r="AD237" s="108" t="str">
        <f>IF(AE237=0,"--",IF(AE237&lt;='[4]db fasce di rischio'!$B$4,'[4]db fasce di rischio'!$A$2,IF(AE237&lt;='[4]db fasce di rischio'!$D$4,'[4]db fasce di rischio'!$C$2,IF(AE237&lt;='[4]db fasce di rischio'!$F$4,'[4]db fasce di rischio'!$E$2,IF(AE237&lt;='[4]db fasce di rischio'!$H$4,'[4]db fasce di rischio'!$G$2,"")))))</f>
        <v>--</v>
      </c>
      <c r="AE237" s="109">
        <f t="shared" si="77"/>
        <v>0</v>
      </c>
      <c r="AF237" s="106"/>
      <c r="AG237" s="108" t="str">
        <f>IF(AH237=0,"--",IF(AH237&lt;='db fasce di rischio'!$B$4,'db fasce di rischio'!$A$2,IF(AH237&lt;='db fasce di rischio'!$D$4,'db fasce di rischio'!$C$2,IF(AH237&lt;='db fasce di rischio'!$F$4,'db fasce di rischio'!$E$2,IF(AH237&lt;='db fasce di rischio'!$H$4,'db fasce di rischio'!$G$2,"")))))</f>
        <v>--</v>
      </c>
      <c r="AH237" s="109">
        <f t="shared" si="78"/>
        <v>0</v>
      </c>
      <c r="AI237" s="108" t="str">
        <f t="shared" si="79"/>
        <v>--</v>
      </c>
      <c r="AJ237" s="28"/>
      <c r="AK237" s="28"/>
    </row>
    <row r="238" spans="1:37" ht="21" hidden="1" outlineLevel="1" x14ac:dyDescent="0.2">
      <c r="A238" s="161"/>
      <c r="B238" s="161"/>
      <c r="C238" s="24" t="s">
        <v>30</v>
      </c>
      <c r="D238" s="24" t="s">
        <v>30</v>
      </c>
      <c r="E238" s="24" t="s">
        <v>30</v>
      </c>
      <c r="F238" s="24" t="s">
        <v>30</v>
      </c>
      <c r="G238" s="152" t="str">
        <f t="shared" si="80"/>
        <v>--</v>
      </c>
      <c r="H238" s="109">
        <f t="shared" si="81"/>
        <v>0</v>
      </c>
      <c r="I238" s="25" t="s">
        <v>30</v>
      </c>
      <c r="J238" s="31" t="s">
        <v>30</v>
      </c>
      <c r="K238" s="83"/>
      <c r="L238" s="31"/>
      <c r="M238" s="24"/>
      <c r="N238" s="24"/>
      <c r="O238" s="24"/>
      <c r="P238" s="24"/>
      <c r="Q238" s="161"/>
      <c r="R238" s="105"/>
      <c r="S238" s="106"/>
      <c r="T238" s="106"/>
      <c r="U238" s="106"/>
      <c r="V238" s="105"/>
      <c r="W238" s="107">
        <f t="shared" si="82"/>
        <v>0</v>
      </c>
      <c r="X238" s="106"/>
      <c r="Y238" s="106"/>
      <c r="Z238" s="106"/>
      <c r="AA238" s="106"/>
      <c r="AB238" s="106"/>
      <c r="AC238" s="107">
        <f t="shared" si="83"/>
        <v>0</v>
      </c>
      <c r="AD238" s="108" t="str">
        <f>IF(AE238=0,"--",IF(AE238&lt;='[4]db fasce di rischio'!$B$4,'[4]db fasce di rischio'!$A$2,IF(AE238&lt;='[4]db fasce di rischio'!$D$4,'[4]db fasce di rischio'!$C$2,IF(AE238&lt;='[4]db fasce di rischio'!$F$4,'[4]db fasce di rischio'!$E$2,IF(AE238&lt;='[4]db fasce di rischio'!$H$4,'[4]db fasce di rischio'!$G$2,"")))))</f>
        <v>--</v>
      </c>
      <c r="AE238" s="109">
        <f t="shared" si="77"/>
        <v>0</v>
      </c>
      <c r="AF238" s="106"/>
      <c r="AG238" s="108" t="str">
        <f>IF(AH238=0,"--",IF(AH238&lt;='db fasce di rischio'!$B$4,'db fasce di rischio'!$A$2,IF(AH238&lt;='db fasce di rischio'!$D$4,'db fasce di rischio'!$C$2,IF(AH238&lt;='db fasce di rischio'!$F$4,'db fasce di rischio'!$E$2,IF(AH238&lt;='db fasce di rischio'!$H$4,'db fasce di rischio'!$G$2,"")))))</f>
        <v>--</v>
      </c>
      <c r="AH238" s="109">
        <f t="shared" si="78"/>
        <v>0</v>
      </c>
      <c r="AI238" s="108" t="str">
        <f t="shared" si="79"/>
        <v>--</v>
      </c>
      <c r="AJ238" s="28"/>
      <c r="AK238" s="28"/>
    </row>
    <row r="239" spans="1:37" ht="21" hidden="1" outlineLevel="1" x14ac:dyDescent="0.2">
      <c r="A239" s="161"/>
      <c r="B239" s="161"/>
      <c r="C239" s="24" t="s">
        <v>30</v>
      </c>
      <c r="D239" s="24" t="s">
        <v>30</v>
      </c>
      <c r="E239" s="24" t="s">
        <v>30</v>
      </c>
      <c r="F239" s="24" t="s">
        <v>30</v>
      </c>
      <c r="G239" s="152" t="str">
        <f t="shared" si="80"/>
        <v>--</v>
      </c>
      <c r="H239" s="109">
        <f t="shared" si="81"/>
        <v>0</v>
      </c>
      <c r="I239" s="25" t="s">
        <v>30</v>
      </c>
      <c r="J239" s="31" t="s">
        <v>30</v>
      </c>
      <c r="K239" s="83"/>
      <c r="L239" s="31"/>
      <c r="M239" s="24"/>
      <c r="N239" s="24"/>
      <c r="O239" s="24"/>
      <c r="P239" s="24"/>
      <c r="Q239" s="161"/>
      <c r="R239" s="105"/>
      <c r="S239" s="106"/>
      <c r="T239" s="106"/>
      <c r="U239" s="106"/>
      <c r="V239" s="105"/>
      <c r="W239" s="107">
        <f t="shared" si="82"/>
        <v>0</v>
      </c>
      <c r="X239" s="106"/>
      <c r="Y239" s="106"/>
      <c r="Z239" s="106"/>
      <c r="AA239" s="106"/>
      <c r="AB239" s="106"/>
      <c r="AC239" s="107">
        <f t="shared" si="83"/>
        <v>0</v>
      </c>
      <c r="AD239" s="108" t="str">
        <f>IF(AE239=0,"--",IF(AE239&lt;='[4]db fasce di rischio'!$B$4,'[4]db fasce di rischio'!$A$2,IF(AE239&lt;='[4]db fasce di rischio'!$D$4,'[4]db fasce di rischio'!$C$2,IF(AE239&lt;='[4]db fasce di rischio'!$F$4,'[4]db fasce di rischio'!$E$2,IF(AE239&lt;='[4]db fasce di rischio'!$H$4,'[4]db fasce di rischio'!$G$2,"")))))</f>
        <v>--</v>
      </c>
      <c r="AE239" s="109">
        <f t="shared" si="77"/>
        <v>0</v>
      </c>
      <c r="AF239" s="106"/>
      <c r="AG239" s="108" t="str">
        <f>IF(AH239=0,"--",IF(AH239&lt;='db fasce di rischio'!$B$4,'db fasce di rischio'!$A$2,IF(AH239&lt;='db fasce di rischio'!$D$4,'db fasce di rischio'!$C$2,IF(AH239&lt;='db fasce di rischio'!$F$4,'db fasce di rischio'!$E$2,IF(AH239&lt;='db fasce di rischio'!$H$4,'db fasce di rischio'!$G$2,"")))))</f>
        <v>--</v>
      </c>
      <c r="AH239" s="109">
        <f t="shared" si="78"/>
        <v>0</v>
      </c>
      <c r="AI239" s="108" t="str">
        <f t="shared" si="79"/>
        <v>--</v>
      </c>
      <c r="AJ239" s="28"/>
      <c r="AK239" s="28"/>
    </row>
    <row r="240" spans="1:37" ht="21" hidden="1" outlineLevel="1" x14ac:dyDescent="0.2">
      <c r="A240" s="161"/>
      <c r="B240" s="161"/>
      <c r="C240" s="24" t="s">
        <v>30</v>
      </c>
      <c r="D240" s="24" t="s">
        <v>30</v>
      </c>
      <c r="E240" s="24" t="s">
        <v>30</v>
      </c>
      <c r="F240" s="24" t="s">
        <v>30</v>
      </c>
      <c r="G240" s="152" t="str">
        <f t="shared" si="80"/>
        <v>--</v>
      </c>
      <c r="H240" s="109">
        <f t="shared" si="81"/>
        <v>0</v>
      </c>
      <c r="I240" s="25" t="s">
        <v>30</v>
      </c>
      <c r="J240" s="31" t="s">
        <v>30</v>
      </c>
      <c r="K240" s="83"/>
      <c r="L240" s="31"/>
      <c r="M240" s="24"/>
      <c r="N240" s="24"/>
      <c r="O240" s="24"/>
      <c r="P240" s="24"/>
      <c r="Q240" s="161"/>
      <c r="R240" s="105"/>
      <c r="S240" s="106"/>
      <c r="T240" s="106"/>
      <c r="U240" s="106"/>
      <c r="V240" s="105"/>
      <c r="W240" s="107">
        <f t="shared" si="82"/>
        <v>0</v>
      </c>
      <c r="X240" s="106"/>
      <c r="Y240" s="106"/>
      <c r="Z240" s="106"/>
      <c r="AA240" s="106"/>
      <c r="AB240" s="106"/>
      <c r="AC240" s="107">
        <f t="shared" si="83"/>
        <v>0</v>
      </c>
      <c r="AD240" s="108" t="str">
        <f>IF(AE240=0,"--",IF(AE240&lt;='[4]db fasce di rischio'!$B$4,'[4]db fasce di rischio'!$A$2,IF(AE240&lt;='[4]db fasce di rischio'!$D$4,'[4]db fasce di rischio'!$C$2,IF(AE240&lt;='[4]db fasce di rischio'!$F$4,'[4]db fasce di rischio'!$E$2,IF(AE240&lt;='[4]db fasce di rischio'!$H$4,'[4]db fasce di rischio'!$G$2,"")))))</f>
        <v>--</v>
      </c>
      <c r="AE240" s="109">
        <f t="shared" si="77"/>
        <v>0</v>
      </c>
      <c r="AF240" s="106"/>
      <c r="AG240" s="108" t="str">
        <f>IF(AH240=0,"--",IF(AH240&lt;='db fasce di rischio'!$B$4,'db fasce di rischio'!$A$2,IF(AH240&lt;='db fasce di rischio'!$D$4,'db fasce di rischio'!$C$2,IF(AH240&lt;='db fasce di rischio'!$F$4,'db fasce di rischio'!$E$2,IF(AH240&lt;='db fasce di rischio'!$H$4,'db fasce di rischio'!$G$2,"")))))</f>
        <v>--</v>
      </c>
      <c r="AH240" s="109">
        <f t="shared" si="78"/>
        <v>0</v>
      </c>
      <c r="AI240" s="108" t="str">
        <f t="shared" si="79"/>
        <v>--</v>
      </c>
      <c r="AJ240" s="28"/>
      <c r="AK240" s="28"/>
    </row>
    <row r="241" spans="1:37" ht="21" hidden="1" outlineLevel="1" x14ac:dyDescent="0.2">
      <c r="A241" s="161"/>
      <c r="B241" s="161"/>
      <c r="C241" s="24" t="s">
        <v>30</v>
      </c>
      <c r="D241" s="24" t="s">
        <v>30</v>
      </c>
      <c r="E241" s="24" t="s">
        <v>30</v>
      </c>
      <c r="F241" s="24" t="s">
        <v>30</v>
      </c>
      <c r="G241" s="152" t="str">
        <f t="shared" si="80"/>
        <v>--</v>
      </c>
      <c r="H241" s="109">
        <f t="shared" si="81"/>
        <v>0</v>
      </c>
      <c r="I241" s="25" t="s">
        <v>30</v>
      </c>
      <c r="J241" s="31" t="s">
        <v>30</v>
      </c>
      <c r="K241" s="82"/>
      <c r="L241" s="31"/>
      <c r="M241" s="24"/>
      <c r="N241" s="24"/>
      <c r="O241" s="24"/>
      <c r="P241" s="24"/>
      <c r="Q241" s="161"/>
      <c r="R241" s="105"/>
      <c r="S241" s="106"/>
      <c r="T241" s="106"/>
      <c r="U241" s="106"/>
      <c r="V241" s="105"/>
      <c r="W241" s="107">
        <f t="shared" si="82"/>
        <v>0</v>
      </c>
      <c r="X241" s="106"/>
      <c r="Y241" s="106"/>
      <c r="Z241" s="106"/>
      <c r="AA241" s="106"/>
      <c r="AB241" s="106"/>
      <c r="AC241" s="107">
        <f t="shared" si="83"/>
        <v>0</v>
      </c>
      <c r="AD241" s="108" t="str">
        <f>IF(AE241=0,"--",IF(AE241&lt;='[4]db fasce di rischio'!$B$4,'[4]db fasce di rischio'!$A$2,IF(AE241&lt;='[4]db fasce di rischio'!$D$4,'[4]db fasce di rischio'!$C$2,IF(AE241&lt;='[4]db fasce di rischio'!$F$4,'[4]db fasce di rischio'!$E$2,IF(AE241&lt;='[4]db fasce di rischio'!$H$4,'[4]db fasce di rischio'!$G$2,"")))))</f>
        <v>--</v>
      </c>
      <c r="AE241" s="109">
        <f t="shared" si="77"/>
        <v>0</v>
      </c>
      <c r="AF241" s="106"/>
      <c r="AG241" s="108" t="str">
        <f>IF(AH241=0,"--",IF(AH241&lt;='db fasce di rischio'!$B$4,'db fasce di rischio'!$A$2,IF(AH241&lt;='db fasce di rischio'!$D$4,'db fasce di rischio'!$C$2,IF(AH241&lt;='db fasce di rischio'!$F$4,'db fasce di rischio'!$E$2,IF(AH241&lt;='db fasce di rischio'!$H$4,'db fasce di rischio'!$G$2,"")))))</f>
        <v>--</v>
      </c>
      <c r="AH241" s="109">
        <f t="shared" si="78"/>
        <v>0</v>
      </c>
      <c r="AI241" s="108" t="str">
        <f t="shared" si="79"/>
        <v>--</v>
      </c>
      <c r="AJ241" s="28"/>
      <c r="AK241" s="28"/>
    </row>
    <row r="242" spans="1:37" ht="21" hidden="1" outlineLevel="1" x14ac:dyDescent="0.2">
      <c r="A242" s="161"/>
      <c r="B242" s="161"/>
      <c r="C242" s="24" t="s">
        <v>30</v>
      </c>
      <c r="D242" s="24" t="s">
        <v>30</v>
      </c>
      <c r="E242" s="24" t="s">
        <v>30</v>
      </c>
      <c r="F242" s="24" t="s">
        <v>30</v>
      </c>
      <c r="G242" s="152" t="str">
        <f t="shared" si="80"/>
        <v>--</v>
      </c>
      <c r="H242" s="109">
        <f t="shared" si="81"/>
        <v>0</v>
      </c>
      <c r="I242" s="25" t="s">
        <v>30</v>
      </c>
      <c r="J242" s="31" t="s">
        <v>30</v>
      </c>
      <c r="K242" s="82"/>
      <c r="L242" s="31"/>
      <c r="M242" s="24"/>
      <c r="N242" s="24"/>
      <c r="O242" s="24"/>
      <c r="P242" s="26"/>
      <c r="Q242" s="161"/>
      <c r="R242" s="105"/>
      <c r="S242" s="106"/>
      <c r="T242" s="106"/>
      <c r="U242" s="106"/>
      <c r="V242" s="105"/>
      <c r="W242" s="107">
        <f t="shared" si="82"/>
        <v>0</v>
      </c>
      <c r="X242" s="106"/>
      <c r="Y242" s="106"/>
      <c r="Z242" s="106"/>
      <c r="AA242" s="106"/>
      <c r="AB242" s="106"/>
      <c r="AC242" s="107">
        <f t="shared" si="83"/>
        <v>0</v>
      </c>
      <c r="AD242" s="108" t="str">
        <f>IF(AE242=0,"--",IF(AE242&lt;='[4]db fasce di rischio'!$B$4,'[4]db fasce di rischio'!$A$2,IF(AE242&lt;='[4]db fasce di rischio'!$D$4,'[4]db fasce di rischio'!$C$2,IF(AE242&lt;='[4]db fasce di rischio'!$F$4,'[4]db fasce di rischio'!$E$2,IF(AE242&lt;='[4]db fasce di rischio'!$H$4,'[4]db fasce di rischio'!$G$2,"")))))</f>
        <v>--</v>
      </c>
      <c r="AE242" s="109">
        <f t="shared" si="77"/>
        <v>0</v>
      </c>
      <c r="AF242" s="106"/>
      <c r="AG242" s="108" t="str">
        <f>IF(AH242=0,"--",IF(AH242&lt;='db fasce di rischio'!$B$4,'db fasce di rischio'!$A$2,IF(AH242&lt;='db fasce di rischio'!$D$4,'db fasce di rischio'!$C$2,IF(AH242&lt;='db fasce di rischio'!$F$4,'db fasce di rischio'!$E$2,IF(AH242&lt;='db fasce di rischio'!$H$4,'db fasce di rischio'!$G$2,"")))))</f>
        <v>--</v>
      </c>
      <c r="AH242" s="109">
        <f t="shared" si="78"/>
        <v>0</v>
      </c>
      <c r="AI242" s="108" t="str">
        <f t="shared" si="79"/>
        <v>--</v>
      </c>
      <c r="AJ242" s="28"/>
      <c r="AK242" s="28"/>
    </row>
    <row r="243" spans="1:37" ht="21" hidden="1" outlineLevel="1" x14ac:dyDescent="0.2">
      <c r="A243" s="161"/>
      <c r="B243" s="161"/>
      <c r="C243" s="24" t="s">
        <v>30</v>
      </c>
      <c r="D243" s="24" t="s">
        <v>30</v>
      </c>
      <c r="E243" s="24" t="s">
        <v>30</v>
      </c>
      <c r="F243" s="24" t="s">
        <v>30</v>
      </c>
      <c r="G243" s="152" t="str">
        <f t="shared" si="80"/>
        <v>--</v>
      </c>
      <c r="H243" s="109">
        <f t="shared" si="81"/>
        <v>0</v>
      </c>
      <c r="I243" s="25" t="s">
        <v>30</v>
      </c>
      <c r="J243" s="31" t="s">
        <v>30</v>
      </c>
      <c r="K243" s="82"/>
      <c r="L243" s="31"/>
      <c r="M243" s="24"/>
      <c r="N243" s="24"/>
      <c r="O243" s="24"/>
      <c r="P243" s="27"/>
      <c r="Q243" s="161"/>
      <c r="R243" s="105"/>
      <c r="S243" s="106"/>
      <c r="T243" s="106"/>
      <c r="U243" s="106"/>
      <c r="V243" s="105"/>
      <c r="W243" s="107">
        <f t="shared" si="82"/>
        <v>0</v>
      </c>
      <c r="X243" s="106"/>
      <c r="Y243" s="106"/>
      <c r="Z243" s="106"/>
      <c r="AA243" s="106"/>
      <c r="AB243" s="106"/>
      <c r="AC243" s="107">
        <f t="shared" si="83"/>
        <v>0</v>
      </c>
      <c r="AD243" s="108" t="str">
        <f>IF(AE243=0,"--",IF(AE243&lt;='[4]db fasce di rischio'!$B$4,'[4]db fasce di rischio'!$A$2,IF(AE243&lt;='[4]db fasce di rischio'!$D$4,'[4]db fasce di rischio'!$C$2,IF(AE243&lt;='[4]db fasce di rischio'!$F$4,'[4]db fasce di rischio'!$E$2,IF(AE243&lt;='[4]db fasce di rischio'!$H$4,'[4]db fasce di rischio'!$G$2,"")))))</f>
        <v>--</v>
      </c>
      <c r="AE243" s="109">
        <f t="shared" si="77"/>
        <v>0</v>
      </c>
      <c r="AF243" s="106"/>
      <c r="AG243" s="108" t="str">
        <f>IF(AH243=0,"--",IF(AH243&lt;='db fasce di rischio'!$B$4,'db fasce di rischio'!$A$2,IF(AH243&lt;='db fasce di rischio'!$D$4,'db fasce di rischio'!$C$2,IF(AH243&lt;='db fasce di rischio'!$F$4,'db fasce di rischio'!$E$2,IF(AH243&lt;='db fasce di rischio'!$H$4,'db fasce di rischio'!$G$2,"")))))</f>
        <v>--</v>
      </c>
      <c r="AH243" s="109">
        <f t="shared" si="78"/>
        <v>0</v>
      </c>
      <c r="AI243" s="108" t="str">
        <f t="shared" si="79"/>
        <v>--</v>
      </c>
      <c r="AJ243" s="28"/>
      <c r="AK243" s="28"/>
    </row>
    <row r="244" spans="1:37" ht="21" collapsed="1" x14ac:dyDescent="0.2">
      <c r="A244" s="160"/>
      <c r="B244" s="160"/>
      <c r="C244" s="87"/>
      <c r="D244" s="87"/>
      <c r="E244" s="87"/>
      <c r="F244" s="87"/>
      <c r="G244" s="87"/>
      <c r="H244" s="87"/>
      <c r="I244" s="87"/>
      <c r="J244" s="87"/>
      <c r="K244" s="168"/>
      <c r="L244" s="87"/>
      <c r="M244" s="87"/>
      <c r="N244" s="87"/>
      <c r="O244" s="87"/>
      <c r="P244" s="87"/>
      <c r="Q244" s="160"/>
      <c r="R244" s="28"/>
      <c r="S244" s="28"/>
      <c r="T244" s="28"/>
      <c r="U244" s="28"/>
      <c r="V244" s="28"/>
      <c r="W244" s="28"/>
      <c r="X244" s="28"/>
      <c r="Y244" s="28"/>
      <c r="Z244" s="28"/>
      <c r="AA244" s="28"/>
      <c r="AB244" s="28"/>
      <c r="AC244" s="28"/>
      <c r="AD244" s="28"/>
      <c r="AE244" s="28"/>
      <c r="AF244" s="28"/>
      <c r="AG244" s="28"/>
      <c r="AH244" s="28"/>
      <c r="AI244" s="28"/>
      <c r="AJ244" s="28"/>
      <c r="AK244" s="28"/>
    </row>
    <row r="245" spans="1:37" ht="90.6" customHeight="1" x14ac:dyDescent="0.2">
      <c r="A245" s="29"/>
      <c r="B245" s="29"/>
      <c r="C245" s="30" t="s">
        <v>665</v>
      </c>
      <c r="D245" s="30"/>
      <c r="E245" s="28"/>
      <c r="F245" s="28"/>
      <c r="G245" s="28"/>
      <c r="H245" s="28"/>
      <c r="I245" s="28"/>
      <c r="J245" s="28"/>
      <c r="K245" s="80"/>
      <c r="L245" s="28"/>
      <c r="M245" s="28"/>
      <c r="N245" s="28"/>
      <c r="O245" s="79" t="s">
        <v>6</v>
      </c>
      <c r="P245" s="79" t="s">
        <v>666</v>
      </c>
      <c r="Q245" s="28"/>
      <c r="R245" s="192" t="str">
        <f>'Val testo - PNA 2019'!$A$4</f>
        <v>Livello di interesse “esterno”(1.1)</v>
      </c>
      <c r="S245" s="192" t="str">
        <f>'Val testo - PNA 2019'!$A$12</f>
        <v>Grado di discrezionalità del decisore interno alla PA rispetto al processo (1.2)</v>
      </c>
      <c r="T245" s="192" t="str">
        <f>'Val testo - PNA 2019'!$A$20</f>
        <v>Manifestazione di eventi corruttivi o di maladministration in passato (1.3)</v>
      </c>
      <c r="U245" s="192" t="str">
        <f>'Val testo - PNA 2019'!$A$28</f>
        <v>Complessità/opacità del processo decisionale (1.4)</v>
      </c>
      <c r="V245" s="192" t="str">
        <f>'Val testo - PNA 2019'!$A$36</f>
        <v>Livello di collaborazione del responsabile del processo (1.5)</v>
      </c>
      <c r="W245" s="193" t="s">
        <v>1276</v>
      </c>
      <c r="X245" s="192" t="str">
        <f>'Val testo - PNA 2019'!$A$46</f>
        <v>Impatto organizzativo (2.1)</v>
      </c>
      <c r="Y245" s="192" t="str">
        <f>'Val testo - PNA 2019'!$A$54</f>
        <v>Impatto derivante dalla definizione dei ruoli/responsabilità (2.2)</v>
      </c>
      <c r="Z245" s="192" t="str">
        <f>'Val testo - PNA 2019'!$A$62</f>
        <v>Impatto economico (2.3)</v>
      </c>
      <c r="AA245" s="192" t="str">
        <f>'Val testo - PNA 2019'!$A$70</f>
        <v>Impatto reputazionale (2.4)</v>
      </c>
      <c r="AB245" s="192" t="str">
        <f>'Val testo - PNA 2019'!$A$78</f>
        <v>Impatto organizzativo, economico e sull'immagine (2.5)</v>
      </c>
      <c r="AC245" s="193" t="s">
        <v>1276</v>
      </c>
      <c r="AD245" s="194" t="s">
        <v>1277</v>
      </c>
      <c r="AE245" s="194" t="s">
        <v>1278</v>
      </c>
      <c r="AF245" s="174" t="s">
        <v>1382</v>
      </c>
      <c r="AG245" s="173" t="s">
        <v>1303</v>
      </c>
      <c r="AH245" s="173" t="s">
        <v>1304</v>
      </c>
      <c r="AI245" s="175" t="s">
        <v>1387</v>
      </c>
      <c r="AJ245" s="28"/>
      <c r="AK245" s="28"/>
    </row>
    <row r="246" spans="1:37" ht="30.6" customHeight="1" x14ac:dyDescent="0.2">
      <c r="A246" s="160"/>
      <c r="B246" s="160">
        <v>12</v>
      </c>
      <c r="C246" s="265" t="s">
        <v>1257</v>
      </c>
      <c r="D246" s="266"/>
      <c r="E246" s="267"/>
      <c r="F246" s="270"/>
      <c r="G246" s="270"/>
      <c r="H246" s="270"/>
      <c r="I246" s="270"/>
      <c r="J246" s="45" t="s">
        <v>11</v>
      </c>
      <c r="K246" s="271" t="s">
        <v>3</v>
      </c>
      <c r="L246" s="271"/>
      <c r="M246" s="37"/>
      <c r="N246" s="153" t="s">
        <v>667</v>
      </c>
      <c r="O246" s="154" t="str">
        <f>IF(P246=0,"--",IF(P246&lt;='db fasce di rischio'!$B$4,'db fasce di rischio'!$A$2,IF(P246&lt;='db fasce di rischio'!$D$4,'db fasce di rischio'!$C$2,IF(P246&lt;='db fasce di rischio'!$F$4,'db fasce di rischio'!$E$2,IF(P246&lt;='db fasce di rischio'!$H$4,'db fasce di rischio'!$G$2,"")))))</f>
        <v>--</v>
      </c>
      <c r="P246" s="155">
        <f>IF(AH246=0,MAX(AH246:AH264),AH246)</f>
        <v>0</v>
      </c>
      <c r="Q246" s="160"/>
      <c r="R246" s="105"/>
      <c r="S246" s="106"/>
      <c r="T246" s="106"/>
      <c r="U246" s="106"/>
      <c r="V246" s="105"/>
      <c r="W246" s="107">
        <f>SUM(R246:V246)/5</f>
        <v>0</v>
      </c>
      <c r="X246" s="106"/>
      <c r="Y246" s="106"/>
      <c r="Z246" s="106"/>
      <c r="AA246" s="106"/>
      <c r="AB246" s="106"/>
      <c r="AC246" s="107">
        <f>SUM(X246:AB246)/5</f>
        <v>0</v>
      </c>
      <c r="AD246" s="108" t="str">
        <f>IF(AE246=0,"--",IF(AE246&lt;='[4]db fasce di rischio'!$B$4,'[4]db fasce di rischio'!$A$2,IF(AE246&lt;='[4]db fasce di rischio'!$D$4,'[4]db fasce di rischio'!$C$2,IF(AE246&lt;='[4]db fasce di rischio'!$F$4,'[4]db fasce di rischio'!$E$2,IF(AE246&lt;='[4]db fasce di rischio'!$H$4,'[4]db fasce di rischio'!$G$2,"")))))</f>
        <v>--</v>
      </c>
      <c r="AE246" s="109">
        <f>W246*AC246</f>
        <v>0</v>
      </c>
      <c r="AF246" s="106"/>
      <c r="AG246" s="108" t="str">
        <f>IF(AH246=0,"--",IF(AH246&lt;='db fasce di rischio'!$B$4,'db fasce di rischio'!$A$2,IF(AH246&lt;='db fasce di rischio'!$D$4,'db fasce di rischio'!$C$2,IF(AH246&lt;='db fasce di rischio'!$F$4,'db fasce di rischio'!$E$2,IF(AH246&lt;='db fasce di rischio'!$H$4,'db fasce di rischio'!$G$2,"")))))</f>
        <v>--</v>
      </c>
      <c r="AH246" s="109">
        <f>IF(MAX(AH250:AH264)&gt;(AF246*AE246),MAX(AH250:AH264),AF246*AE246)</f>
        <v>0</v>
      </c>
      <c r="AI246" s="108" t="str">
        <f>AG246</f>
        <v>--</v>
      </c>
      <c r="AJ246" s="28"/>
      <c r="AK246" s="28"/>
    </row>
    <row r="247" spans="1:37" ht="59.45" customHeight="1" x14ac:dyDescent="0.2">
      <c r="A247" s="160"/>
      <c r="B247" s="160"/>
      <c r="C247" s="268"/>
      <c r="D247" s="269"/>
      <c r="E247" s="269"/>
      <c r="F247" s="164"/>
      <c r="G247" s="164"/>
      <c r="H247" s="164"/>
      <c r="I247" s="164"/>
      <c r="J247" s="164"/>
      <c r="K247" s="164"/>
      <c r="L247" s="164"/>
      <c r="M247" s="165"/>
      <c r="N247" s="272" t="s">
        <v>1302</v>
      </c>
      <c r="O247" s="272"/>
      <c r="P247" s="272"/>
      <c r="Q247" s="160"/>
      <c r="R247" s="160"/>
      <c r="S247" s="28"/>
      <c r="T247" s="28"/>
      <c r="U247" s="28"/>
      <c r="V247" s="28"/>
      <c r="W247" s="28"/>
      <c r="X247" s="28"/>
      <c r="Y247" s="28"/>
      <c r="Z247" s="28"/>
      <c r="AA247" s="28"/>
      <c r="AB247" s="28"/>
      <c r="AC247" s="28"/>
      <c r="AD247" s="28"/>
      <c r="AE247" s="28"/>
      <c r="AF247" s="28"/>
      <c r="AG247" s="28"/>
      <c r="AH247" s="28"/>
      <c r="AI247" s="28"/>
      <c r="AJ247" s="28"/>
      <c r="AK247" s="28"/>
    </row>
    <row r="248" spans="1:37" ht="31.5" hidden="1" customHeight="1" outlineLevel="1" x14ac:dyDescent="0.2">
      <c r="A248" s="160"/>
      <c r="B248" s="160"/>
      <c r="C248" s="260" t="s">
        <v>1256</v>
      </c>
      <c r="D248" s="261"/>
      <c r="E248" s="151"/>
      <c r="F248" s="151"/>
      <c r="G248" s="151"/>
      <c r="H248" s="151"/>
      <c r="I248" s="151"/>
      <c r="J248" s="151"/>
      <c r="K248" s="150"/>
      <c r="L248" s="151"/>
      <c r="M248" s="156">
        <f>SUM(I235:I243)</f>
        <v>0</v>
      </c>
      <c r="N248" s="157"/>
      <c r="O248" s="157"/>
      <c r="P248" s="157"/>
      <c r="Q248" s="160"/>
      <c r="R248" s="160"/>
      <c r="S248" s="28"/>
      <c r="T248" s="28"/>
      <c r="U248" s="28"/>
      <c r="V248" s="28"/>
      <c r="W248" s="28"/>
      <c r="X248" s="28"/>
      <c r="Y248" s="28"/>
      <c r="Z248" s="28"/>
      <c r="AA248" s="28"/>
      <c r="AB248" s="28"/>
      <c r="AC248" s="28"/>
      <c r="AD248" s="28"/>
      <c r="AE248" s="28"/>
      <c r="AF248" s="28"/>
      <c r="AG248" s="28"/>
      <c r="AH248" s="28"/>
      <c r="AI248" s="28"/>
      <c r="AJ248" s="28"/>
      <c r="AK248" s="28"/>
    </row>
    <row r="249" spans="1:37" ht="81.95" hidden="1" customHeight="1" outlineLevel="1" x14ac:dyDescent="0.2">
      <c r="A249" s="161"/>
      <c r="B249" s="161"/>
      <c r="C249" s="22" t="s">
        <v>905</v>
      </c>
      <c r="D249" s="22" t="s">
        <v>906</v>
      </c>
      <c r="E249" s="22" t="s">
        <v>971</v>
      </c>
      <c r="F249" s="22" t="s">
        <v>970</v>
      </c>
      <c r="G249" s="262" t="s">
        <v>1299</v>
      </c>
      <c r="H249" s="263"/>
      <c r="I249" s="22" t="s">
        <v>969</v>
      </c>
      <c r="J249" s="22" t="s">
        <v>907</v>
      </c>
      <c r="K249" s="45" t="s">
        <v>972</v>
      </c>
      <c r="L249" s="45" t="s">
        <v>908</v>
      </c>
      <c r="M249" s="22" t="s">
        <v>630</v>
      </c>
      <c r="N249" s="22" t="s">
        <v>668</v>
      </c>
      <c r="O249" s="22" t="s">
        <v>669</v>
      </c>
      <c r="P249" s="22" t="s">
        <v>670</v>
      </c>
      <c r="Q249" s="161"/>
      <c r="R249" s="192" t="str">
        <f>'Val testo - PNA 2019'!$A$4</f>
        <v>Livello di interesse “esterno”(1.1)</v>
      </c>
      <c r="S249" s="192" t="str">
        <f>'Val testo - PNA 2019'!$A$12</f>
        <v>Grado di discrezionalità del decisore interno alla PA rispetto al processo (1.2)</v>
      </c>
      <c r="T249" s="192" t="str">
        <f>'Val testo - PNA 2019'!$A$20</f>
        <v>Manifestazione di eventi corruttivi o di maladministration in passato (1.3)</v>
      </c>
      <c r="U249" s="192" t="str">
        <f>'Val testo - PNA 2019'!$A$28</f>
        <v>Complessità/opacità del processo decisionale (1.4)</v>
      </c>
      <c r="V249" s="192" t="str">
        <f>'Val testo - PNA 2019'!$A$36</f>
        <v>Livello di collaborazione del responsabile del processo (1.5)</v>
      </c>
      <c r="W249" s="193" t="s">
        <v>1276</v>
      </c>
      <c r="X249" s="192" t="str">
        <f>'Val testo - PNA 2019'!$A$46</f>
        <v>Impatto organizzativo (2.1)</v>
      </c>
      <c r="Y249" s="192" t="str">
        <f>'Val testo - PNA 2019'!$A$54</f>
        <v>Impatto derivante dalla definizione dei ruoli/responsabilità (2.2)</v>
      </c>
      <c r="Z249" s="192" t="str">
        <f>'Val testo - PNA 2019'!$A$62</f>
        <v>Impatto economico (2.3)</v>
      </c>
      <c r="AA249" s="192" t="str">
        <f>'Val testo - PNA 2019'!$A$70</f>
        <v>Impatto reputazionale (2.4)</v>
      </c>
      <c r="AB249" s="192" t="str">
        <f>'Val testo - PNA 2019'!$A$78</f>
        <v>Impatto organizzativo, economico e sull'immagine (2.5)</v>
      </c>
      <c r="AC249" s="193" t="s">
        <v>1276</v>
      </c>
      <c r="AD249" s="194" t="s">
        <v>1277</v>
      </c>
      <c r="AE249" s="194" t="s">
        <v>1278</v>
      </c>
      <c r="AF249" s="174" t="s">
        <v>1382</v>
      </c>
      <c r="AG249" s="173" t="s">
        <v>1303</v>
      </c>
      <c r="AH249" s="22" t="s">
        <v>1293</v>
      </c>
      <c r="AI249" s="22" t="s">
        <v>1387</v>
      </c>
      <c r="AJ249" s="28"/>
      <c r="AK249" s="28"/>
    </row>
    <row r="250" spans="1:37" ht="21" hidden="1" outlineLevel="1" x14ac:dyDescent="0.2">
      <c r="A250" s="161"/>
      <c r="B250" s="161"/>
      <c r="C250" s="24" t="s">
        <v>30</v>
      </c>
      <c r="D250" s="24" t="s">
        <v>30</v>
      </c>
      <c r="E250" s="24" t="s">
        <v>30</v>
      </c>
      <c r="F250" s="24" t="s">
        <v>30</v>
      </c>
      <c r="G250" s="152" t="str">
        <f>AG250</f>
        <v>--</v>
      </c>
      <c r="H250" s="109">
        <f>AH250</f>
        <v>0</v>
      </c>
      <c r="I250" s="25" t="s">
        <v>30</v>
      </c>
      <c r="J250" s="31" t="s">
        <v>30</v>
      </c>
      <c r="K250" s="82"/>
      <c r="L250" s="31"/>
      <c r="M250" s="24"/>
      <c r="N250" s="24"/>
      <c r="O250" s="24"/>
      <c r="P250" s="24"/>
      <c r="Q250" s="161"/>
      <c r="R250" s="105"/>
      <c r="S250" s="106"/>
      <c r="T250" s="106"/>
      <c r="U250" s="106"/>
      <c r="V250" s="105"/>
      <c r="W250" s="107">
        <f>SUM(R250:V250)/5</f>
        <v>0</v>
      </c>
      <c r="X250" s="106"/>
      <c r="Y250" s="106"/>
      <c r="Z250" s="106"/>
      <c r="AA250" s="106"/>
      <c r="AB250" s="106"/>
      <c r="AC250" s="107">
        <f>SUM(X250:AB250)/5</f>
        <v>0</v>
      </c>
      <c r="AD250" s="108" t="str">
        <f>IF(AE250=0,"--",IF(AE250&lt;='[4]db fasce di rischio'!$B$4,'[4]db fasce di rischio'!$A$2,IF(AE250&lt;='[4]db fasce di rischio'!$D$4,'[4]db fasce di rischio'!$C$2,IF(AE250&lt;='[4]db fasce di rischio'!$F$4,'[4]db fasce di rischio'!$E$2,IF(AE250&lt;='[4]db fasce di rischio'!$H$4,'[4]db fasce di rischio'!$G$2,"")))))</f>
        <v>--</v>
      </c>
      <c r="AE250" s="109">
        <f t="shared" ref="AE250:AE264" si="84">W250*AC250</f>
        <v>0</v>
      </c>
      <c r="AF250" s="106"/>
      <c r="AG250" s="108" t="str">
        <f>IF(AH250=0,"--",IF(AH250&lt;='db fasce di rischio'!$B$4,'db fasce di rischio'!$A$2,IF(AH250&lt;='db fasce di rischio'!$D$4,'db fasce di rischio'!$C$2,IF(AH250&lt;='db fasce di rischio'!$F$4,'db fasce di rischio'!$E$2,IF(AH250&lt;='db fasce di rischio'!$H$4,'db fasce di rischio'!$G$2,"")))))</f>
        <v>--</v>
      </c>
      <c r="AH250" s="109">
        <f t="shared" ref="AH250:AH264" si="85">AF250*AE250</f>
        <v>0</v>
      </c>
      <c r="AI250" s="108" t="str">
        <f t="shared" ref="AI250:AI264" si="86">AG250</f>
        <v>--</v>
      </c>
      <c r="AJ250" s="28"/>
      <c r="AK250" s="28"/>
    </row>
    <row r="251" spans="1:37" ht="21" hidden="1" outlineLevel="1" x14ac:dyDescent="0.2">
      <c r="A251" s="161"/>
      <c r="B251" s="161"/>
      <c r="C251" s="24" t="s">
        <v>30</v>
      </c>
      <c r="D251" s="24" t="s">
        <v>30</v>
      </c>
      <c r="E251" s="24" t="s">
        <v>30</v>
      </c>
      <c r="F251" s="24" t="s">
        <v>30</v>
      </c>
      <c r="G251" s="152" t="str">
        <f t="shared" ref="G251:G264" si="87">AG251</f>
        <v>--</v>
      </c>
      <c r="H251" s="109">
        <f t="shared" ref="H251:H264" si="88">AH251</f>
        <v>0</v>
      </c>
      <c r="I251" s="25" t="s">
        <v>30</v>
      </c>
      <c r="J251" s="31" t="s">
        <v>30</v>
      </c>
      <c r="K251" s="82"/>
      <c r="L251" s="31"/>
      <c r="M251" s="24"/>
      <c r="N251" s="24"/>
      <c r="O251" s="24"/>
      <c r="P251" s="24"/>
      <c r="Q251" s="161"/>
      <c r="R251" s="105"/>
      <c r="S251" s="106"/>
      <c r="T251" s="106"/>
      <c r="U251" s="106"/>
      <c r="V251" s="105"/>
      <c r="W251" s="107">
        <f t="shared" ref="W251:W264" si="89">SUM(R251:V251)/5</f>
        <v>0</v>
      </c>
      <c r="X251" s="106"/>
      <c r="Y251" s="106"/>
      <c r="Z251" s="106"/>
      <c r="AA251" s="106"/>
      <c r="AB251" s="106"/>
      <c r="AC251" s="107">
        <f t="shared" ref="AC251:AC264" si="90">SUM(X251:AB251)/5</f>
        <v>0</v>
      </c>
      <c r="AD251" s="108" t="str">
        <f>IF(AE251=0,"--",IF(AE251&lt;='[4]db fasce di rischio'!$B$4,'[4]db fasce di rischio'!$A$2,IF(AE251&lt;='[4]db fasce di rischio'!$D$4,'[4]db fasce di rischio'!$C$2,IF(AE251&lt;='[4]db fasce di rischio'!$F$4,'[4]db fasce di rischio'!$E$2,IF(AE251&lt;='[4]db fasce di rischio'!$H$4,'[4]db fasce di rischio'!$G$2,"")))))</f>
        <v>--</v>
      </c>
      <c r="AE251" s="109">
        <f t="shared" si="84"/>
        <v>0</v>
      </c>
      <c r="AF251" s="106"/>
      <c r="AG251" s="108" t="str">
        <f>IF(AH251=0,"--",IF(AH251&lt;='db fasce di rischio'!$B$4,'db fasce di rischio'!$A$2,IF(AH251&lt;='db fasce di rischio'!$D$4,'db fasce di rischio'!$C$2,IF(AH251&lt;='db fasce di rischio'!$F$4,'db fasce di rischio'!$E$2,IF(AH251&lt;='db fasce di rischio'!$H$4,'db fasce di rischio'!$G$2,"")))))</f>
        <v>--</v>
      </c>
      <c r="AH251" s="109">
        <f t="shared" si="85"/>
        <v>0</v>
      </c>
      <c r="AI251" s="108" t="str">
        <f t="shared" si="86"/>
        <v>--</v>
      </c>
      <c r="AJ251" s="28"/>
      <c r="AK251" s="28"/>
    </row>
    <row r="252" spans="1:37" ht="21" hidden="1" outlineLevel="1" x14ac:dyDescent="0.2">
      <c r="A252" s="161"/>
      <c r="B252" s="161"/>
      <c r="C252" s="24" t="s">
        <v>30</v>
      </c>
      <c r="D252" s="24" t="s">
        <v>30</v>
      </c>
      <c r="E252" s="24" t="s">
        <v>30</v>
      </c>
      <c r="F252" s="24" t="s">
        <v>30</v>
      </c>
      <c r="G252" s="152" t="str">
        <f t="shared" si="87"/>
        <v>--</v>
      </c>
      <c r="H252" s="109">
        <f t="shared" si="88"/>
        <v>0</v>
      </c>
      <c r="I252" s="25" t="s">
        <v>30</v>
      </c>
      <c r="J252" s="31" t="s">
        <v>30</v>
      </c>
      <c r="K252" s="82"/>
      <c r="L252" s="31"/>
      <c r="M252" s="24"/>
      <c r="N252" s="24"/>
      <c r="O252" s="24"/>
      <c r="P252" s="24"/>
      <c r="Q252" s="161"/>
      <c r="R252" s="105"/>
      <c r="S252" s="106"/>
      <c r="T252" s="106"/>
      <c r="U252" s="106"/>
      <c r="V252" s="105"/>
      <c r="W252" s="107">
        <f t="shared" si="89"/>
        <v>0</v>
      </c>
      <c r="X252" s="106"/>
      <c r="Y252" s="106"/>
      <c r="Z252" s="106"/>
      <c r="AA252" s="106"/>
      <c r="AB252" s="106"/>
      <c r="AC252" s="107">
        <f t="shared" si="90"/>
        <v>0</v>
      </c>
      <c r="AD252" s="108" t="str">
        <f>IF(AE252=0,"--",IF(AE252&lt;='[4]db fasce di rischio'!$B$4,'[4]db fasce di rischio'!$A$2,IF(AE252&lt;='[4]db fasce di rischio'!$D$4,'[4]db fasce di rischio'!$C$2,IF(AE252&lt;='[4]db fasce di rischio'!$F$4,'[4]db fasce di rischio'!$E$2,IF(AE252&lt;='[4]db fasce di rischio'!$H$4,'[4]db fasce di rischio'!$G$2,"")))))</f>
        <v>--</v>
      </c>
      <c r="AE252" s="109">
        <f t="shared" si="84"/>
        <v>0</v>
      </c>
      <c r="AF252" s="106"/>
      <c r="AG252" s="108" t="str">
        <f>IF(AH252=0,"--",IF(AH252&lt;='db fasce di rischio'!$B$4,'db fasce di rischio'!$A$2,IF(AH252&lt;='db fasce di rischio'!$D$4,'db fasce di rischio'!$C$2,IF(AH252&lt;='db fasce di rischio'!$F$4,'db fasce di rischio'!$E$2,IF(AH252&lt;='db fasce di rischio'!$H$4,'db fasce di rischio'!$G$2,"")))))</f>
        <v>--</v>
      </c>
      <c r="AH252" s="109">
        <f t="shared" si="85"/>
        <v>0</v>
      </c>
      <c r="AI252" s="108" t="str">
        <f t="shared" si="86"/>
        <v>--</v>
      </c>
      <c r="AJ252" s="28"/>
      <c r="AK252" s="28"/>
    </row>
    <row r="253" spans="1:37" ht="21" hidden="1" outlineLevel="1" x14ac:dyDescent="0.2">
      <c r="A253" s="161"/>
      <c r="B253" s="161"/>
      <c r="C253" s="24" t="s">
        <v>30</v>
      </c>
      <c r="D253" s="24" t="s">
        <v>30</v>
      </c>
      <c r="E253" s="24" t="s">
        <v>30</v>
      </c>
      <c r="F253" s="24" t="s">
        <v>30</v>
      </c>
      <c r="G253" s="152" t="str">
        <f t="shared" si="87"/>
        <v>--</v>
      </c>
      <c r="H253" s="109">
        <f t="shared" si="88"/>
        <v>0</v>
      </c>
      <c r="I253" s="25" t="s">
        <v>30</v>
      </c>
      <c r="J253" s="31" t="s">
        <v>30</v>
      </c>
      <c r="K253" s="82"/>
      <c r="L253" s="31"/>
      <c r="M253" s="24"/>
      <c r="N253" s="24"/>
      <c r="O253" s="24"/>
      <c r="P253" s="24"/>
      <c r="Q253" s="161"/>
      <c r="R253" s="105"/>
      <c r="S253" s="106"/>
      <c r="T253" s="106"/>
      <c r="U253" s="106"/>
      <c r="V253" s="105"/>
      <c r="W253" s="107">
        <f t="shared" si="89"/>
        <v>0</v>
      </c>
      <c r="X253" s="106"/>
      <c r="Y253" s="106"/>
      <c r="Z253" s="106"/>
      <c r="AA253" s="106"/>
      <c r="AB253" s="106"/>
      <c r="AC253" s="107">
        <f t="shared" si="90"/>
        <v>0</v>
      </c>
      <c r="AD253" s="108" t="str">
        <f>IF(AE253=0,"--",IF(AE253&lt;='[4]db fasce di rischio'!$B$4,'[4]db fasce di rischio'!$A$2,IF(AE253&lt;='[4]db fasce di rischio'!$D$4,'[4]db fasce di rischio'!$C$2,IF(AE253&lt;='[4]db fasce di rischio'!$F$4,'[4]db fasce di rischio'!$E$2,IF(AE253&lt;='[4]db fasce di rischio'!$H$4,'[4]db fasce di rischio'!$G$2,"")))))</f>
        <v>--</v>
      </c>
      <c r="AE253" s="109">
        <f t="shared" si="84"/>
        <v>0</v>
      </c>
      <c r="AF253" s="106"/>
      <c r="AG253" s="108" t="str">
        <f>IF(AH253=0,"--",IF(AH253&lt;='db fasce di rischio'!$B$4,'db fasce di rischio'!$A$2,IF(AH253&lt;='db fasce di rischio'!$D$4,'db fasce di rischio'!$C$2,IF(AH253&lt;='db fasce di rischio'!$F$4,'db fasce di rischio'!$E$2,IF(AH253&lt;='db fasce di rischio'!$H$4,'db fasce di rischio'!$G$2,"")))))</f>
        <v>--</v>
      </c>
      <c r="AH253" s="109">
        <f t="shared" si="85"/>
        <v>0</v>
      </c>
      <c r="AI253" s="108" t="str">
        <f t="shared" si="86"/>
        <v>--</v>
      </c>
      <c r="AJ253" s="28"/>
      <c r="AK253" s="28"/>
    </row>
    <row r="254" spans="1:37" ht="21" hidden="1" outlineLevel="1" x14ac:dyDescent="0.2">
      <c r="A254" s="161"/>
      <c r="B254" s="161"/>
      <c r="C254" s="24" t="s">
        <v>30</v>
      </c>
      <c r="D254" s="24" t="s">
        <v>30</v>
      </c>
      <c r="E254" s="24" t="s">
        <v>30</v>
      </c>
      <c r="F254" s="24" t="s">
        <v>30</v>
      </c>
      <c r="G254" s="152" t="str">
        <f t="shared" si="87"/>
        <v>--</v>
      </c>
      <c r="H254" s="109">
        <f t="shared" si="88"/>
        <v>0</v>
      </c>
      <c r="I254" s="25" t="s">
        <v>30</v>
      </c>
      <c r="J254" s="31" t="s">
        <v>30</v>
      </c>
      <c r="K254" s="82"/>
      <c r="L254" s="31"/>
      <c r="M254" s="24"/>
      <c r="N254" s="24"/>
      <c r="O254" s="24"/>
      <c r="P254" s="24"/>
      <c r="Q254" s="161"/>
      <c r="R254" s="105"/>
      <c r="S254" s="106"/>
      <c r="T254" s="106"/>
      <c r="U254" s="106"/>
      <c r="V254" s="105"/>
      <c r="W254" s="107">
        <f t="shared" si="89"/>
        <v>0</v>
      </c>
      <c r="X254" s="106"/>
      <c r="Y254" s="106"/>
      <c r="Z254" s="106"/>
      <c r="AA254" s="106"/>
      <c r="AB254" s="106"/>
      <c r="AC254" s="107">
        <f t="shared" si="90"/>
        <v>0</v>
      </c>
      <c r="AD254" s="108" t="str">
        <f>IF(AE254=0,"--",IF(AE254&lt;='[4]db fasce di rischio'!$B$4,'[4]db fasce di rischio'!$A$2,IF(AE254&lt;='[4]db fasce di rischio'!$D$4,'[4]db fasce di rischio'!$C$2,IF(AE254&lt;='[4]db fasce di rischio'!$F$4,'[4]db fasce di rischio'!$E$2,IF(AE254&lt;='[4]db fasce di rischio'!$H$4,'[4]db fasce di rischio'!$G$2,"")))))</f>
        <v>--</v>
      </c>
      <c r="AE254" s="109">
        <f t="shared" si="84"/>
        <v>0</v>
      </c>
      <c r="AF254" s="106"/>
      <c r="AG254" s="108" t="str">
        <f>IF(AH254=0,"--",IF(AH254&lt;='db fasce di rischio'!$B$4,'db fasce di rischio'!$A$2,IF(AH254&lt;='db fasce di rischio'!$D$4,'db fasce di rischio'!$C$2,IF(AH254&lt;='db fasce di rischio'!$F$4,'db fasce di rischio'!$E$2,IF(AH254&lt;='db fasce di rischio'!$H$4,'db fasce di rischio'!$G$2,"")))))</f>
        <v>--</v>
      </c>
      <c r="AH254" s="109">
        <f t="shared" si="85"/>
        <v>0</v>
      </c>
      <c r="AI254" s="108" t="str">
        <f t="shared" si="86"/>
        <v>--</v>
      </c>
      <c r="AJ254" s="28"/>
      <c r="AK254" s="28"/>
    </row>
    <row r="255" spans="1:37" ht="21" hidden="1" outlineLevel="1" x14ac:dyDescent="0.2">
      <c r="A255" s="161"/>
      <c r="B255" s="161"/>
      <c r="C255" s="24" t="s">
        <v>30</v>
      </c>
      <c r="D255" s="24" t="s">
        <v>30</v>
      </c>
      <c r="E255" s="24" t="s">
        <v>30</v>
      </c>
      <c r="F255" s="24" t="s">
        <v>30</v>
      </c>
      <c r="G255" s="152" t="str">
        <f t="shared" si="87"/>
        <v>--</v>
      </c>
      <c r="H255" s="109">
        <f t="shared" si="88"/>
        <v>0</v>
      </c>
      <c r="I255" s="25" t="s">
        <v>30</v>
      </c>
      <c r="J255" s="31" t="s">
        <v>30</v>
      </c>
      <c r="K255" s="82"/>
      <c r="L255" s="31"/>
      <c r="M255" s="24"/>
      <c r="N255" s="24"/>
      <c r="O255" s="24"/>
      <c r="P255" s="24"/>
      <c r="Q255" s="161"/>
      <c r="R255" s="105"/>
      <c r="S255" s="106"/>
      <c r="T255" s="106"/>
      <c r="U255" s="106"/>
      <c r="V255" s="105"/>
      <c r="W255" s="107">
        <f t="shared" si="89"/>
        <v>0</v>
      </c>
      <c r="X255" s="106"/>
      <c r="Y255" s="106"/>
      <c r="Z255" s="106"/>
      <c r="AA255" s="106"/>
      <c r="AB255" s="106"/>
      <c r="AC255" s="107">
        <f t="shared" si="90"/>
        <v>0</v>
      </c>
      <c r="AD255" s="108" t="str">
        <f>IF(AE255=0,"--",IF(AE255&lt;='[4]db fasce di rischio'!$B$4,'[4]db fasce di rischio'!$A$2,IF(AE255&lt;='[4]db fasce di rischio'!$D$4,'[4]db fasce di rischio'!$C$2,IF(AE255&lt;='[4]db fasce di rischio'!$F$4,'[4]db fasce di rischio'!$E$2,IF(AE255&lt;='[4]db fasce di rischio'!$H$4,'[4]db fasce di rischio'!$G$2,"")))))</f>
        <v>--</v>
      </c>
      <c r="AE255" s="109">
        <f t="shared" si="84"/>
        <v>0</v>
      </c>
      <c r="AF255" s="106"/>
      <c r="AG255" s="108" t="str">
        <f>IF(AH255=0,"--",IF(AH255&lt;='db fasce di rischio'!$B$4,'db fasce di rischio'!$A$2,IF(AH255&lt;='db fasce di rischio'!$D$4,'db fasce di rischio'!$C$2,IF(AH255&lt;='db fasce di rischio'!$F$4,'db fasce di rischio'!$E$2,IF(AH255&lt;='db fasce di rischio'!$H$4,'db fasce di rischio'!$G$2,"")))))</f>
        <v>--</v>
      </c>
      <c r="AH255" s="109">
        <f t="shared" si="85"/>
        <v>0</v>
      </c>
      <c r="AI255" s="108" t="str">
        <f t="shared" si="86"/>
        <v>--</v>
      </c>
      <c r="AJ255" s="28"/>
      <c r="AK255" s="28"/>
    </row>
    <row r="256" spans="1:37" ht="21" hidden="1" outlineLevel="1" x14ac:dyDescent="0.2">
      <c r="A256" s="161"/>
      <c r="B256" s="161"/>
      <c r="C256" s="24" t="s">
        <v>30</v>
      </c>
      <c r="D256" s="24" t="s">
        <v>30</v>
      </c>
      <c r="E256" s="24" t="s">
        <v>30</v>
      </c>
      <c r="F256" s="24" t="s">
        <v>30</v>
      </c>
      <c r="G256" s="152" t="str">
        <f t="shared" si="87"/>
        <v>--</v>
      </c>
      <c r="H256" s="109">
        <f t="shared" si="88"/>
        <v>0</v>
      </c>
      <c r="I256" s="25" t="s">
        <v>30</v>
      </c>
      <c r="J256" s="31" t="s">
        <v>30</v>
      </c>
      <c r="K256" s="82"/>
      <c r="L256" s="31"/>
      <c r="M256" s="24"/>
      <c r="N256" s="24"/>
      <c r="O256" s="24"/>
      <c r="P256" s="24"/>
      <c r="Q256" s="161"/>
      <c r="R256" s="105"/>
      <c r="S256" s="106"/>
      <c r="T256" s="106"/>
      <c r="U256" s="106"/>
      <c r="V256" s="105"/>
      <c r="W256" s="107">
        <f t="shared" si="89"/>
        <v>0</v>
      </c>
      <c r="X256" s="106"/>
      <c r="Y256" s="106"/>
      <c r="Z256" s="106"/>
      <c r="AA256" s="106"/>
      <c r="AB256" s="106"/>
      <c r="AC256" s="107">
        <f t="shared" si="90"/>
        <v>0</v>
      </c>
      <c r="AD256" s="108" t="str">
        <f>IF(AE256=0,"--",IF(AE256&lt;='[4]db fasce di rischio'!$B$4,'[4]db fasce di rischio'!$A$2,IF(AE256&lt;='[4]db fasce di rischio'!$D$4,'[4]db fasce di rischio'!$C$2,IF(AE256&lt;='[4]db fasce di rischio'!$F$4,'[4]db fasce di rischio'!$E$2,IF(AE256&lt;='[4]db fasce di rischio'!$H$4,'[4]db fasce di rischio'!$G$2,"")))))</f>
        <v>--</v>
      </c>
      <c r="AE256" s="109">
        <f t="shared" si="84"/>
        <v>0</v>
      </c>
      <c r="AF256" s="106"/>
      <c r="AG256" s="108" t="str">
        <f>IF(AH256=0,"--",IF(AH256&lt;='db fasce di rischio'!$B$4,'db fasce di rischio'!$A$2,IF(AH256&lt;='db fasce di rischio'!$D$4,'db fasce di rischio'!$C$2,IF(AH256&lt;='db fasce di rischio'!$F$4,'db fasce di rischio'!$E$2,IF(AH256&lt;='db fasce di rischio'!$H$4,'db fasce di rischio'!$G$2,"")))))</f>
        <v>--</v>
      </c>
      <c r="AH256" s="109">
        <f t="shared" si="85"/>
        <v>0</v>
      </c>
      <c r="AI256" s="108" t="str">
        <f t="shared" si="86"/>
        <v>--</v>
      </c>
      <c r="AJ256" s="28"/>
      <c r="AK256" s="28"/>
    </row>
    <row r="257" spans="1:37" ht="21" hidden="1" outlineLevel="1" x14ac:dyDescent="0.2">
      <c r="A257" s="161"/>
      <c r="B257" s="161"/>
      <c r="C257" s="24" t="s">
        <v>30</v>
      </c>
      <c r="D257" s="24" t="s">
        <v>30</v>
      </c>
      <c r="E257" s="24" t="s">
        <v>30</v>
      </c>
      <c r="F257" s="24" t="s">
        <v>30</v>
      </c>
      <c r="G257" s="152" t="str">
        <f t="shared" si="87"/>
        <v>--</v>
      </c>
      <c r="H257" s="109">
        <f t="shared" si="88"/>
        <v>0</v>
      </c>
      <c r="I257" s="25" t="s">
        <v>30</v>
      </c>
      <c r="J257" s="31" t="s">
        <v>30</v>
      </c>
      <c r="K257" s="82"/>
      <c r="L257" s="31"/>
      <c r="M257" s="24"/>
      <c r="N257" s="24"/>
      <c r="O257" s="24"/>
      <c r="P257" s="24"/>
      <c r="Q257" s="161"/>
      <c r="R257" s="105"/>
      <c r="S257" s="106"/>
      <c r="T257" s="106"/>
      <c r="U257" s="106"/>
      <c r="V257" s="105"/>
      <c r="W257" s="107">
        <f t="shared" si="89"/>
        <v>0</v>
      </c>
      <c r="X257" s="106"/>
      <c r="Y257" s="106"/>
      <c r="Z257" s="106"/>
      <c r="AA257" s="106"/>
      <c r="AB257" s="106"/>
      <c r="AC257" s="107">
        <f t="shared" si="90"/>
        <v>0</v>
      </c>
      <c r="AD257" s="108" t="str">
        <f>IF(AE257=0,"--",IF(AE257&lt;='[4]db fasce di rischio'!$B$4,'[4]db fasce di rischio'!$A$2,IF(AE257&lt;='[4]db fasce di rischio'!$D$4,'[4]db fasce di rischio'!$C$2,IF(AE257&lt;='[4]db fasce di rischio'!$F$4,'[4]db fasce di rischio'!$E$2,IF(AE257&lt;='[4]db fasce di rischio'!$H$4,'[4]db fasce di rischio'!$G$2,"")))))</f>
        <v>--</v>
      </c>
      <c r="AE257" s="109">
        <f t="shared" si="84"/>
        <v>0</v>
      </c>
      <c r="AF257" s="106"/>
      <c r="AG257" s="108" t="str">
        <f>IF(AH257=0,"--",IF(AH257&lt;='db fasce di rischio'!$B$4,'db fasce di rischio'!$A$2,IF(AH257&lt;='db fasce di rischio'!$D$4,'db fasce di rischio'!$C$2,IF(AH257&lt;='db fasce di rischio'!$F$4,'db fasce di rischio'!$E$2,IF(AH257&lt;='db fasce di rischio'!$H$4,'db fasce di rischio'!$G$2,"")))))</f>
        <v>--</v>
      </c>
      <c r="AH257" s="109">
        <f t="shared" si="85"/>
        <v>0</v>
      </c>
      <c r="AI257" s="108" t="str">
        <f t="shared" si="86"/>
        <v>--</v>
      </c>
      <c r="AJ257" s="28"/>
      <c r="AK257" s="28"/>
    </row>
    <row r="258" spans="1:37" ht="21" hidden="1" outlineLevel="1" x14ac:dyDescent="0.2">
      <c r="A258" s="161"/>
      <c r="B258" s="161"/>
      <c r="C258" s="24" t="s">
        <v>30</v>
      </c>
      <c r="D258" s="24" t="s">
        <v>30</v>
      </c>
      <c r="E258" s="24" t="s">
        <v>30</v>
      </c>
      <c r="F258" s="24" t="s">
        <v>30</v>
      </c>
      <c r="G258" s="152" t="str">
        <f t="shared" si="87"/>
        <v>--</v>
      </c>
      <c r="H258" s="109">
        <f t="shared" si="88"/>
        <v>0</v>
      </c>
      <c r="I258" s="25" t="s">
        <v>30</v>
      </c>
      <c r="J258" s="31" t="s">
        <v>30</v>
      </c>
      <c r="K258" s="83"/>
      <c r="L258" s="31"/>
      <c r="M258" s="24"/>
      <c r="N258" s="24"/>
      <c r="O258" s="24"/>
      <c r="P258" s="24"/>
      <c r="Q258" s="161"/>
      <c r="R258" s="105"/>
      <c r="S258" s="106"/>
      <c r="T258" s="106"/>
      <c r="U258" s="106"/>
      <c r="V258" s="105"/>
      <c r="W258" s="107">
        <f t="shared" si="89"/>
        <v>0</v>
      </c>
      <c r="X258" s="106"/>
      <c r="Y258" s="106"/>
      <c r="Z258" s="106"/>
      <c r="AA258" s="106"/>
      <c r="AB258" s="106"/>
      <c r="AC258" s="107">
        <f t="shared" si="90"/>
        <v>0</v>
      </c>
      <c r="AD258" s="108" t="str">
        <f>IF(AE258=0,"--",IF(AE258&lt;='[4]db fasce di rischio'!$B$4,'[4]db fasce di rischio'!$A$2,IF(AE258&lt;='[4]db fasce di rischio'!$D$4,'[4]db fasce di rischio'!$C$2,IF(AE258&lt;='[4]db fasce di rischio'!$F$4,'[4]db fasce di rischio'!$E$2,IF(AE258&lt;='[4]db fasce di rischio'!$H$4,'[4]db fasce di rischio'!$G$2,"")))))</f>
        <v>--</v>
      </c>
      <c r="AE258" s="109">
        <f t="shared" si="84"/>
        <v>0</v>
      </c>
      <c r="AF258" s="106"/>
      <c r="AG258" s="108" t="str">
        <f>IF(AH258=0,"--",IF(AH258&lt;='db fasce di rischio'!$B$4,'db fasce di rischio'!$A$2,IF(AH258&lt;='db fasce di rischio'!$D$4,'db fasce di rischio'!$C$2,IF(AH258&lt;='db fasce di rischio'!$F$4,'db fasce di rischio'!$E$2,IF(AH258&lt;='db fasce di rischio'!$H$4,'db fasce di rischio'!$G$2,"")))))</f>
        <v>--</v>
      </c>
      <c r="AH258" s="109">
        <f t="shared" si="85"/>
        <v>0</v>
      </c>
      <c r="AI258" s="108" t="str">
        <f t="shared" si="86"/>
        <v>--</v>
      </c>
      <c r="AJ258" s="28"/>
      <c r="AK258" s="28"/>
    </row>
    <row r="259" spans="1:37" ht="21" hidden="1" outlineLevel="1" x14ac:dyDescent="0.2">
      <c r="A259" s="161"/>
      <c r="B259" s="161"/>
      <c r="C259" s="24" t="s">
        <v>30</v>
      </c>
      <c r="D259" s="24" t="s">
        <v>30</v>
      </c>
      <c r="E259" s="24" t="s">
        <v>30</v>
      </c>
      <c r="F259" s="24" t="s">
        <v>30</v>
      </c>
      <c r="G259" s="152" t="str">
        <f t="shared" si="87"/>
        <v>--</v>
      </c>
      <c r="H259" s="109">
        <f t="shared" si="88"/>
        <v>0</v>
      </c>
      <c r="I259" s="25" t="s">
        <v>30</v>
      </c>
      <c r="J259" s="31" t="s">
        <v>30</v>
      </c>
      <c r="K259" s="83"/>
      <c r="L259" s="31"/>
      <c r="M259" s="24"/>
      <c r="N259" s="24"/>
      <c r="O259" s="24"/>
      <c r="P259" s="24"/>
      <c r="Q259" s="161"/>
      <c r="R259" s="105"/>
      <c r="S259" s="106"/>
      <c r="T259" s="106"/>
      <c r="U259" s="106"/>
      <c r="V259" s="105"/>
      <c r="W259" s="107">
        <f t="shared" si="89"/>
        <v>0</v>
      </c>
      <c r="X259" s="106"/>
      <c r="Y259" s="106"/>
      <c r="Z259" s="106"/>
      <c r="AA259" s="106"/>
      <c r="AB259" s="106"/>
      <c r="AC259" s="107">
        <f t="shared" si="90"/>
        <v>0</v>
      </c>
      <c r="AD259" s="108" t="str">
        <f>IF(AE259=0,"--",IF(AE259&lt;='[4]db fasce di rischio'!$B$4,'[4]db fasce di rischio'!$A$2,IF(AE259&lt;='[4]db fasce di rischio'!$D$4,'[4]db fasce di rischio'!$C$2,IF(AE259&lt;='[4]db fasce di rischio'!$F$4,'[4]db fasce di rischio'!$E$2,IF(AE259&lt;='[4]db fasce di rischio'!$H$4,'[4]db fasce di rischio'!$G$2,"")))))</f>
        <v>--</v>
      </c>
      <c r="AE259" s="109">
        <f t="shared" si="84"/>
        <v>0</v>
      </c>
      <c r="AF259" s="106"/>
      <c r="AG259" s="108" t="str">
        <f>IF(AH259=0,"--",IF(AH259&lt;='db fasce di rischio'!$B$4,'db fasce di rischio'!$A$2,IF(AH259&lt;='db fasce di rischio'!$D$4,'db fasce di rischio'!$C$2,IF(AH259&lt;='db fasce di rischio'!$F$4,'db fasce di rischio'!$E$2,IF(AH259&lt;='db fasce di rischio'!$H$4,'db fasce di rischio'!$G$2,"")))))</f>
        <v>--</v>
      </c>
      <c r="AH259" s="109">
        <f t="shared" si="85"/>
        <v>0</v>
      </c>
      <c r="AI259" s="108" t="str">
        <f t="shared" si="86"/>
        <v>--</v>
      </c>
      <c r="AJ259" s="28"/>
      <c r="AK259" s="28"/>
    </row>
    <row r="260" spans="1:37" ht="21" hidden="1" outlineLevel="1" x14ac:dyDescent="0.2">
      <c r="A260" s="161"/>
      <c r="B260" s="161"/>
      <c r="C260" s="24" t="s">
        <v>30</v>
      </c>
      <c r="D260" s="24" t="s">
        <v>30</v>
      </c>
      <c r="E260" s="24" t="s">
        <v>30</v>
      </c>
      <c r="F260" s="24" t="s">
        <v>30</v>
      </c>
      <c r="G260" s="152" t="str">
        <f t="shared" si="87"/>
        <v>--</v>
      </c>
      <c r="H260" s="109">
        <f t="shared" si="88"/>
        <v>0</v>
      </c>
      <c r="I260" s="25" t="s">
        <v>30</v>
      </c>
      <c r="J260" s="31" t="s">
        <v>30</v>
      </c>
      <c r="K260" s="83"/>
      <c r="L260" s="31"/>
      <c r="M260" s="24"/>
      <c r="N260" s="24"/>
      <c r="O260" s="24"/>
      <c r="P260" s="24"/>
      <c r="Q260" s="161"/>
      <c r="R260" s="105"/>
      <c r="S260" s="106"/>
      <c r="T260" s="106"/>
      <c r="U260" s="106"/>
      <c r="V260" s="105"/>
      <c r="W260" s="107">
        <f t="shared" si="89"/>
        <v>0</v>
      </c>
      <c r="X260" s="106"/>
      <c r="Y260" s="106"/>
      <c r="Z260" s="106"/>
      <c r="AA260" s="106"/>
      <c r="AB260" s="106"/>
      <c r="AC260" s="107">
        <f t="shared" si="90"/>
        <v>0</v>
      </c>
      <c r="AD260" s="108" t="str">
        <f>IF(AE260=0,"--",IF(AE260&lt;='[4]db fasce di rischio'!$B$4,'[4]db fasce di rischio'!$A$2,IF(AE260&lt;='[4]db fasce di rischio'!$D$4,'[4]db fasce di rischio'!$C$2,IF(AE260&lt;='[4]db fasce di rischio'!$F$4,'[4]db fasce di rischio'!$E$2,IF(AE260&lt;='[4]db fasce di rischio'!$H$4,'[4]db fasce di rischio'!$G$2,"")))))</f>
        <v>--</v>
      </c>
      <c r="AE260" s="109">
        <f t="shared" si="84"/>
        <v>0</v>
      </c>
      <c r="AF260" s="106"/>
      <c r="AG260" s="108" t="str">
        <f>IF(AH260=0,"--",IF(AH260&lt;='db fasce di rischio'!$B$4,'db fasce di rischio'!$A$2,IF(AH260&lt;='db fasce di rischio'!$D$4,'db fasce di rischio'!$C$2,IF(AH260&lt;='db fasce di rischio'!$F$4,'db fasce di rischio'!$E$2,IF(AH260&lt;='db fasce di rischio'!$H$4,'db fasce di rischio'!$G$2,"")))))</f>
        <v>--</v>
      </c>
      <c r="AH260" s="109">
        <f t="shared" si="85"/>
        <v>0</v>
      </c>
      <c r="AI260" s="108" t="str">
        <f t="shared" si="86"/>
        <v>--</v>
      </c>
      <c r="AJ260" s="28"/>
      <c r="AK260" s="28"/>
    </row>
    <row r="261" spans="1:37" ht="21" hidden="1" outlineLevel="1" x14ac:dyDescent="0.2">
      <c r="A261" s="161"/>
      <c r="B261" s="161"/>
      <c r="C261" s="24" t="s">
        <v>30</v>
      </c>
      <c r="D261" s="24" t="s">
        <v>30</v>
      </c>
      <c r="E261" s="24" t="s">
        <v>30</v>
      </c>
      <c r="F261" s="24" t="s">
        <v>30</v>
      </c>
      <c r="G261" s="152" t="str">
        <f t="shared" si="87"/>
        <v>--</v>
      </c>
      <c r="H261" s="109">
        <f t="shared" si="88"/>
        <v>0</v>
      </c>
      <c r="I261" s="25" t="s">
        <v>30</v>
      </c>
      <c r="J261" s="31" t="s">
        <v>30</v>
      </c>
      <c r="K261" s="83"/>
      <c r="L261" s="31"/>
      <c r="M261" s="24"/>
      <c r="N261" s="24"/>
      <c r="O261" s="24"/>
      <c r="P261" s="24"/>
      <c r="Q261" s="161"/>
      <c r="R261" s="105"/>
      <c r="S261" s="106"/>
      <c r="T261" s="106"/>
      <c r="U261" s="106"/>
      <c r="V261" s="105"/>
      <c r="W261" s="107">
        <f t="shared" si="89"/>
        <v>0</v>
      </c>
      <c r="X261" s="106"/>
      <c r="Y261" s="106"/>
      <c r="Z261" s="106"/>
      <c r="AA261" s="106"/>
      <c r="AB261" s="106"/>
      <c r="AC261" s="107">
        <f t="shared" si="90"/>
        <v>0</v>
      </c>
      <c r="AD261" s="108" t="str">
        <f>IF(AE261=0,"--",IF(AE261&lt;='[4]db fasce di rischio'!$B$4,'[4]db fasce di rischio'!$A$2,IF(AE261&lt;='[4]db fasce di rischio'!$D$4,'[4]db fasce di rischio'!$C$2,IF(AE261&lt;='[4]db fasce di rischio'!$F$4,'[4]db fasce di rischio'!$E$2,IF(AE261&lt;='[4]db fasce di rischio'!$H$4,'[4]db fasce di rischio'!$G$2,"")))))</f>
        <v>--</v>
      </c>
      <c r="AE261" s="109">
        <f t="shared" si="84"/>
        <v>0</v>
      </c>
      <c r="AF261" s="106"/>
      <c r="AG261" s="108" t="str">
        <f>IF(AH261=0,"--",IF(AH261&lt;='db fasce di rischio'!$B$4,'db fasce di rischio'!$A$2,IF(AH261&lt;='db fasce di rischio'!$D$4,'db fasce di rischio'!$C$2,IF(AH261&lt;='db fasce di rischio'!$F$4,'db fasce di rischio'!$E$2,IF(AH261&lt;='db fasce di rischio'!$H$4,'db fasce di rischio'!$G$2,"")))))</f>
        <v>--</v>
      </c>
      <c r="AH261" s="109">
        <f t="shared" si="85"/>
        <v>0</v>
      </c>
      <c r="AI261" s="108" t="str">
        <f t="shared" si="86"/>
        <v>--</v>
      </c>
      <c r="AJ261" s="28"/>
      <c r="AK261" s="28"/>
    </row>
    <row r="262" spans="1:37" ht="21" hidden="1" outlineLevel="1" x14ac:dyDescent="0.2">
      <c r="A262" s="161"/>
      <c r="B262" s="161"/>
      <c r="C262" s="24" t="s">
        <v>30</v>
      </c>
      <c r="D262" s="24" t="s">
        <v>30</v>
      </c>
      <c r="E262" s="24" t="s">
        <v>30</v>
      </c>
      <c r="F262" s="24" t="s">
        <v>30</v>
      </c>
      <c r="G262" s="152" t="str">
        <f t="shared" si="87"/>
        <v>--</v>
      </c>
      <c r="H262" s="109">
        <f t="shared" si="88"/>
        <v>0</v>
      </c>
      <c r="I262" s="25" t="s">
        <v>30</v>
      </c>
      <c r="J262" s="31" t="s">
        <v>30</v>
      </c>
      <c r="K262" s="82"/>
      <c r="L262" s="31"/>
      <c r="M262" s="24"/>
      <c r="N262" s="24"/>
      <c r="O262" s="24"/>
      <c r="P262" s="24"/>
      <c r="Q262" s="161"/>
      <c r="R262" s="105"/>
      <c r="S262" s="106"/>
      <c r="T262" s="106"/>
      <c r="U262" s="106"/>
      <c r="V262" s="105"/>
      <c r="W262" s="107">
        <f t="shared" si="89"/>
        <v>0</v>
      </c>
      <c r="X262" s="106"/>
      <c r="Y262" s="106"/>
      <c r="Z262" s="106"/>
      <c r="AA262" s="106"/>
      <c r="AB262" s="106"/>
      <c r="AC262" s="107">
        <f t="shared" si="90"/>
        <v>0</v>
      </c>
      <c r="AD262" s="108" t="str">
        <f>IF(AE262=0,"--",IF(AE262&lt;='[4]db fasce di rischio'!$B$4,'[4]db fasce di rischio'!$A$2,IF(AE262&lt;='[4]db fasce di rischio'!$D$4,'[4]db fasce di rischio'!$C$2,IF(AE262&lt;='[4]db fasce di rischio'!$F$4,'[4]db fasce di rischio'!$E$2,IF(AE262&lt;='[4]db fasce di rischio'!$H$4,'[4]db fasce di rischio'!$G$2,"")))))</f>
        <v>--</v>
      </c>
      <c r="AE262" s="109">
        <f t="shared" si="84"/>
        <v>0</v>
      </c>
      <c r="AF262" s="106"/>
      <c r="AG262" s="108" t="str">
        <f>IF(AH262=0,"--",IF(AH262&lt;='db fasce di rischio'!$B$4,'db fasce di rischio'!$A$2,IF(AH262&lt;='db fasce di rischio'!$D$4,'db fasce di rischio'!$C$2,IF(AH262&lt;='db fasce di rischio'!$F$4,'db fasce di rischio'!$E$2,IF(AH262&lt;='db fasce di rischio'!$H$4,'db fasce di rischio'!$G$2,"")))))</f>
        <v>--</v>
      </c>
      <c r="AH262" s="109">
        <f t="shared" si="85"/>
        <v>0</v>
      </c>
      <c r="AI262" s="108" t="str">
        <f t="shared" si="86"/>
        <v>--</v>
      </c>
      <c r="AJ262" s="28"/>
      <c r="AK262" s="28"/>
    </row>
    <row r="263" spans="1:37" ht="21" hidden="1" outlineLevel="1" x14ac:dyDescent="0.2">
      <c r="A263" s="161"/>
      <c r="B263" s="161"/>
      <c r="C263" s="24" t="s">
        <v>30</v>
      </c>
      <c r="D263" s="24" t="s">
        <v>30</v>
      </c>
      <c r="E263" s="24" t="s">
        <v>30</v>
      </c>
      <c r="F263" s="24" t="s">
        <v>30</v>
      </c>
      <c r="G263" s="152" t="str">
        <f t="shared" si="87"/>
        <v>--</v>
      </c>
      <c r="H263" s="109">
        <f t="shared" si="88"/>
        <v>0</v>
      </c>
      <c r="I263" s="25" t="s">
        <v>30</v>
      </c>
      <c r="J263" s="31" t="s">
        <v>30</v>
      </c>
      <c r="K263" s="82"/>
      <c r="L263" s="31"/>
      <c r="M263" s="24"/>
      <c r="N263" s="24"/>
      <c r="O263" s="24"/>
      <c r="P263" s="26"/>
      <c r="Q263" s="161"/>
      <c r="R263" s="105"/>
      <c r="S263" s="106"/>
      <c r="T263" s="106"/>
      <c r="U263" s="106"/>
      <c r="V263" s="105"/>
      <c r="W263" s="107">
        <f t="shared" si="89"/>
        <v>0</v>
      </c>
      <c r="X263" s="106"/>
      <c r="Y263" s="106"/>
      <c r="Z263" s="106"/>
      <c r="AA263" s="106"/>
      <c r="AB263" s="106"/>
      <c r="AC263" s="107">
        <f t="shared" si="90"/>
        <v>0</v>
      </c>
      <c r="AD263" s="108" t="str">
        <f>IF(AE263=0,"--",IF(AE263&lt;='[4]db fasce di rischio'!$B$4,'[4]db fasce di rischio'!$A$2,IF(AE263&lt;='[4]db fasce di rischio'!$D$4,'[4]db fasce di rischio'!$C$2,IF(AE263&lt;='[4]db fasce di rischio'!$F$4,'[4]db fasce di rischio'!$E$2,IF(AE263&lt;='[4]db fasce di rischio'!$H$4,'[4]db fasce di rischio'!$G$2,"")))))</f>
        <v>--</v>
      </c>
      <c r="AE263" s="109">
        <f t="shared" si="84"/>
        <v>0</v>
      </c>
      <c r="AF263" s="106"/>
      <c r="AG263" s="108" t="str">
        <f>IF(AH263=0,"--",IF(AH263&lt;='db fasce di rischio'!$B$4,'db fasce di rischio'!$A$2,IF(AH263&lt;='db fasce di rischio'!$D$4,'db fasce di rischio'!$C$2,IF(AH263&lt;='db fasce di rischio'!$F$4,'db fasce di rischio'!$E$2,IF(AH263&lt;='db fasce di rischio'!$H$4,'db fasce di rischio'!$G$2,"")))))</f>
        <v>--</v>
      </c>
      <c r="AH263" s="109">
        <f t="shared" si="85"/>
        <v>0</v>
      </c>
      <c r="AI263" s="108" t="str">
        <f t="shared" si="86"/>
        <v>--</v>
      </c>
      <c r="AJ263" s="28"/>
      <c r="AK263" s="28"/>
    </row>
    <row r="264" spans="1:37" ht="21" hidden="1" outlineLevel="1" x14ac:dyDescent="0.2">
      <c r="A264" s="161"/>
      <c r="B264" s="161"/>
      <c r="C264" s="24" t="s">
        <v>30</v>
      </c>
      <c r="D264" s="24" t="s">
        <v>30</v>
      </c>
      <c r="E264" s="24" t="s">
        <v>30</v>
      </c>
      <c r="F264" s="24" t="s">
        <v>30</v>
      </c>
      <c r="G264" s="152" t="str">
        <f t="shared" si="87"/>
        <v>--</v>
      </c>
      <c r="H264" s="109">
        <f t="shared" si="88"/>
        <v>0</v>
      </c>
      <c r="I264" s="25" t="s">
        <v>30</v>
      </c>
      <c r="J264" s="31" t="s">
        <v>30</v>
      </c>
      <c r="K264" s="82"/>
      <c r="L264" s="31"/>
      <c r="M264" s="24"/>
      <c r="N264" s="24"/>
      <c r="O264" s="24"/>
      <c r="P264" s="27"/>
      <c r="Q264" s="161"/>
      <c r="R264" s="105"/>
      <c r="S264" s="106"/>
      <c r="T264" s="106"/>
      <c r="U264" s="106"/>
      <c r="V264" s="105"/>
      <c r="W264" s="107">
        <f t="shared" si="89"/>
        <v>0</v>
      </c>
      <c r="X264" s="106"/>
      <c r="Y264" s="106"/>
      <c r="Z264" s="106"/>
      <c r="AA264" s="106"/>
      <c r="AB264" s="106"/>
      <c r="AC264" s="107">
        <f t="shared" si="90"/>
        <v>0</v>
      </c>
      <c r="AD264" s="108" t="str">
        <f>IF(AE264=0,"--",IF(AE264&lt;='[4]db fasce di rischio'!$B$4,'[4]db fasce di rischio'!$A$2,IF(AE264&lt;='[4]db fasce di rischio'!$D$4,'[4]db fasce di rischio'!$C$2,IF(AE264&lt;='[4]db fasce di rischio'!$F$4,'[4]db fasce di rischio'!$E$2,IF(AE264&lt;='[4]db fasce di rischio'!$H$4,'[4]db fasce di rischio'!$G$2,"")))))</f>
        <v>--</v>
      </c>
      <c r="AE264" s="109">
        <f t="shared" si="84"/>
        <v>0</v>
      </c>
      <c r="AF264" s="106"/>
      <c r="AG264" s="108" t="str">
        <f>IF(AH264=0,"--",IF(AH264&lt;='db fasce di rischio'!$B$4,'db fasce di rischio'!$A$2,IF(AH264&lt;='db fasce di rischio'!$D$4,'db fasce di rischio'!$C$2,IF(AH264&lt;='db fasce di rischio'!$F$4,'db fasce di rischio'!$E$2,IF(AH264&lt;='db fasce di rischio'!$H$4,'db fasce di rischio'!$G$2,"")))))</f>
        <v>--</v>
      </c>
      <c r="AH264" s="109">
        <f t="shared" si="85"/>
        <v>0</v>
      </c>
      <c r="AI264" s="108" t="str">
        <f t="shared" si="86"/>
        <v>--</v>
      </c>
      <c r="AJ264" s="28"/>
      <c r="AK264" s="28"/>
    </row>
    <row r="265" spans="1:37" ht="21" collapsed="1" x14ac:dyDescent="0.2">
      <c r="A265" s="160"/>
      <c r="B265" s="160"/>
      <c r="C265" s="87"/>
      <c r="D265" s="87"/>
      <c r="E265" s="87"/>
      <c r="F265" s="87"/>
      <c r="G265" s="87"/>
      <c r="H265" s="87"/>
      <c r="I265" s="87"/>
      <c r="J265" s="87"/>
      <c r="K265" s="168"/>
      <c r="L265" s="87"/>
      <c r="M265" s="87"/>
      <c r="N265" s="87"/>
      <c r="O265" s="87"/>
      <c r="P265" s="87"/>
      <c r="Q265" s="160"/>
      <c r="R265" s="28"/>
      <c r="S265" s="28"/>
      <c r="T265" s="28"/>
      <c r="U265" s="28"/>
      <c r="V265" s="28"/>
      <c r="W265" s="28"/>
      <c r="X265" s="28"/>
      <c r="Y265" s="28"/>
      <c r="Z265" s="28"/>
      <c r="AA265" s="28"/>
      <c r="AB265" s="28"/>
      <c r="AC265" s="28"/>
      <c r="AD265" s="28"/>
      <c r="AE265" s="28"/>
      <c r="AF265" s="28"/>
      <c r="AG265" s="28"/>
      <c r="AH265" s="28"/>
      <c r="AI265" s="28"/>
      <c r="AJ265" s="28"/>
      <c r="AK265" s="28"/>
    </row>
    <row r="266" spans="1:37" ht="90.6" customHeight="1" x14ac:dyDescent="0.2">
      <c r="A266" s="29"/>
      <c r="B266" s="29"/>
      <c r="C266" s="30" t="s">
        <v>665</v>
      </c>
      <c r="D266" s="30"/>
      <c r="E266" s="28"/>
      <c r="F266" s="28"/>
      <c r="G266" s="28"/>
      <c r="H266" s="28"/>
      <c r="I266" s="28"/>
      <c r="J266" s="28"/>
      <c r="K266" s="80"/>
      <c r="L266" s="28"/>
      <c r="M266" s="28"/>
      <c r="N266" s="28"/>
      <c r="O266" s="79" t="s">
        <v>6</v>
      </c>
      <c r="P266" s="79" t="s">
        <v>666</v>
      </c>
      <c r="Q266" s="28"/>
      <c r="R266" s="192" t="str">
        <f>'Val testo - PNA 2019'!$A$4</f>
        <v>Livello di interesse “esterno”(1.1)</v>
      </c>
      <c r="S266" s="192" t="str">
        <f>'Val testo - PNA 2019'!$A$12</f>
        <v>Grado di discrezionalità del decisore interno alla PA rispetto al processo (1.2)</v>
      </c>
      <c r="T266" s="192" t="str">
        <f>'Val testo - PNA 2019'!$A$20</f>
        <v>Manifestazione di eventi corruttivi o di maladministration in passato (1.3)</v>
      </c>
      <c r="U266" s="192" t="str">
        <f>'Val testo - PNA 2019'!$A$28</f>
        <v>Complessità/opacità del processo decisionale (1.4)</v>
      </c>
      <c r="V266" s="192" t="str">
        <f>'Val testo - PNA 2019'!$A$36</f>
        <v>Livello di collaborazione del responsabile del processo (1.5)</v>
      </c>
      <c r="W266" s="193" t="s">
        <v>1276</v>
      </c>
      <c r="X266" s="192" t="str">
        <f>'Val testo - PNA 2019'!$A$46</f>
        <v>Impatto organizzativo (2.1)</v>
      </c>
      <c r="Y266" s="192" t="str">
        <f>'Val testo - PNA 2019'!$A$54</f>
        <v>Impatto derivante dalla definizione dei ruoli/responsabilità (2.2)</v>
      </c>
      <c r="Z266" s="192" t="str">
        <f>'Val testo - PNA 2019'!$A$62</f>
        <v>Impatto economico (2.3)</v>
      </c>
      <c r="AA266" s="192" t="str">
        <f>'Val testo - PNA 2019'!$A$70</f>
        <v>Impatto reputazionale (2.4)</v>
      </c>
      <c r="AB266" s="192" t="str">
        <f>'Val testo - PNA 2019'!$A$78</f>
        <v>Impatto organizzativo, economico e sull'immagine (2.5)</v>
      </c>
      <c r="AC266" s="193" t="s">
        <v>1276</v>
      </c>
      <c r="AD266" s="194" t="s">
        <v>1277</v>
      </c>
      <c r="AE266" s="194" t="s">
        <v>1278</v>
      </c>
      <c r="AF266" s="174" t="s">
        <v>1382</v>
      </c>
      <c r="AG266" s="173" t="s">
        <v>1303</v>
      </c>
      <c r="AH266" s="173" t="s">
        <v>1304</v>
      </c>
      <c r="AI266" s="175" t="s">
        <v>1387</v>
      </c>
      <c r="AJ266" s="28"/>
      <c r="AK266" s="28"/>
    </row>
    <row r="267" spans="1:37" ht="30.6" customHeight="1" x14ac:dyDescent="0.2">
      <c r="A267" s="160"/>
      <c r="B267" s="160">
        <v>13</v>
      </c>
      <c r="C267" s="265" t="s">
        <v>1257</v>
      </c>
      <c r="D267" s="266"/>
      <c r="E267" s="267"/>
      <c r="F267" s="270"/>
      <c r="G267" s="270"/>
      <c r="H267" s="270"/>
      <c r="I267" s="270"/>
      <c r="J267" s="45" t="s">
        <v>11</v>
      </c>
      <c r="K267" s="271" t="s">
        <v>3</v>
      </c>
      <c r="L267" s="271"/>
      <c r="M267" s="37"/>
      <c r="N267" s="153" t="s">
        <v>667</v>
      </c>
      <c r="O267" s="154" t="str">
        <f>IF(P267=0,"--",IF(P267&lt;='db fasce di rischio'!$B$4,'db fasce di rischio'!$A$2,IF(P267&lt;='db fasce di rischio'!$D$4,'db fasce di rischio'!$C$2,IF(P267&lt;='db fasce di rischio'!$F$4,'db fasce di rischio'!$E$2,IF(P267&lt;='db fasce di rischio'!$H$4,'db fasce di rischio'!$G$2,"")))))</f>
        <v>--</v>
      </c>
      <c r="P267" s="155">
        <f>IF(AH267=0,MAX(AH267:AH285),AH267)</f>
        <v>0</v>
      </c>
      <c r="Q267" s="160"/>
      <c r="R267" s="105"/>
      <c r="S267" s="106"/>
      <c r="T267" s="106"/>
      <c r="U267" s="106"/>
      <c r="V267" s="105"/>
      <c r="W267" s="107">
        <f>SUM(R267:V267)/5</f>
        <v>0</v>
      </c>
      <c r="X267" s="106"/>
      <c r="Y267" s="106"/>
      <c r="Z267" s="106"/>
      <c r="AA267" s="106"/>
      <c r="AB267" s="106"/>
      <c r="AC267" s="107">
        <f>SUM(X267:AB267)/5</f>
        <v>0</v>
      </c>
      <c r="AD267" s="108" t="str">
        <f>IF(AE267=0,"--",IF(AE267&lt;='[4]db fasce di rischio'!$B$4,'[4]db fasce di rischio'!$A$2,IF(AE267&lt;='[4]db fasce di rischio'!$D$4,'[4]db fasce di rischio'!$C$2,IF(AE267&lt;='[4]db fasce di rischio'!$F$4,'[4]db fasce di rischio'!$E$2,IF(AE267&lt;='[4]db fasce di rischio'!$H$4,'[4]db fasce di rischio'!$G$2,"")))))</f>
        <v>--</v>
      </c>
      <c r="AE267" s="109">
        <f>W267*AC267</f>
        <v>0</v>
      </c>
      <c r="AF267" s="106"/>
      <c r="AG267" s="108" t="str">
        <f>IF(AH267=0,"--",IF(AH267&lt;='db fasce di rischio'!$B$4,'db fasce di rischio'!$A$2,IF(AH267&lt;='db fasce di rischio'!$D$4,'db fasce di rischio'!$C$2,IF(AH267&lt;='db fasce di rischio'!$F$4,'db fasce di rischio'!$E$2,IF(AH267&lt;='db fasce di rischio'!$H$4,'db fasce di rischio'!$G$2,"")))))</f>
        <v>--</v>
      </c>
      <c r="AH267" s="109">
        <f>IF(MAX(AH271:AH285)&gt;(AF267*AE267),MAX(AH271:AH285),AF267*AE267)</f>
        <v>0</v>
      </c>
      <c r="AI267" s="108" t="str">
        <f>AG267</f>
        <v>--</v>
      </c>
      <c r="AJ267" s="28"/>
      <c r="AK267" s="28"/>
    </row>
    <row r="268" spans="1:37" ht="59.45" customHeight="1" x14ac:dyDescent="0.2">
      <c r="A268" s="160"/>
      <c r="B268" s="160"/>
      <c r="C268" s="268"/>
      <c r="D268" s="269"/>
      <c r="E268" s="269"/>
      <c r="F268" s="164"/>
      <c r="G268" s="164"/>
      <c r="H268" s="164"/>
      <c r="I268" s="164"/>
      <c r="J268" s="164"/>
      <c r="K268" s="164"/>
      <c r="L268" s="164"/>
      <c r="M268" s="165"/>
      <c r="N268" s="272" t="s">
        <v>1302</v>
      </c>
      <c r="O268" s="272"/>
      <c r="P268" s="272"/>
      <c r="Q268" s="160"/>
      <c r="R268" s="160"/>
      <c r="S268" s="28"/>
      <c r="T268" s="28"/>
      <c r="U268" s="28"/>
      <c r="V268" s="28"/>
      <c r="W268" s="28"/>
      <c r="X268" s="28"/>
      <c r="Y268" s="28"/>
      <c r="Z268" s="28"/>
      <c r="AA268" s="28"/>
      <c r="AB268" s="28"/>
      <c r="AC268" s="28"/>
      <c r="AD268" s="28"/>
      <c r="AE268" s="28"/>
      <c r="AF268" s="28"/>
      <c r="AG268" s="28"/>
      <c r="AH268" s="28"/>
      <c r="AI268" s="28"/>
      <c r="AJ268" s="28"/>
      <c r="AK268" s="28"/>
    </row>
    <row r="269" spans="1:37" ht="31.5" hidden="1" customHeight="1" outlineLevel="1" x14ac:dyDescent="0.2">
      <c r="A269" s="160"/>
      <c r="B269" s="160"/>
      <c r="C269" s="260" t="s">
        <v>1256</v>
      </c>
      <c r="D269" s="261"/>
      <c r="E269" s="151"/>
      <c r="F269" s="151"/>
      <c r="G269" s="151"/>
      <c r="H269" s="151"/>
      <c r="I269" s="151"/>
      <c r="J269" s="151"/>
      <c r="K269" s="150"/>
      <c r="L269" s="151"/>
      <c r="M269" s="156">
        <f>SUM(I256:I264)</f>
        <v>0</v>
      </c>
      <c r="N269" s="157"/>
      <c r="O269" s="157"/>
      <c r="P269" s="157"/>
      <c r="Q269" s="160"/>
      <c r="R269" s="160"/>
      <c r="S269" s="28"/>
      <c r="T269" s="28"/>
      <c r="U269" s="28"/>
      <c r="V269" s="28"/>
      <c r="W269" s="28"/>
      <c r="X269" s="28"/>
      <c r="Y269" s="28"/>
      <c r="Z269" s="28"/>
      <c r="AA269" s="28"/>
      <c r="AB269" s="28"/>
      <c r="AC269" s="28"/>
      <c r="AD269" s="28"/>
      <c r="AE269" s="28"/>
      <c r="AF269" s="28"/>
      <c r="AG269" s="28"/>
      <c r="AH269" s="28"/>
      <c r="AI269" s="28"/>
      <c r="AJ269" s="28"/>
      <c r="AK269" s="28"/>
    </row>
    <row r="270" spans="1:37" ht="81.95" hidden="1" customHeight="1" outlineLevel="1" x14ac:dyDescent="0.2">
      <c r="A270" s="161"/>
      <c r="B270" s="161"/>
      <c r="C270" s="22" t="s">
        <v>905</v>
      </c>
      <c r="D270" s="22" t="s">
        <v>906</v>
      </c>
      <c r="E270" s="22" t="s">
        <v>971</v>
      </c>
      <c r="F270" s="22" t="s">
        <v>970</v>
      </c>
      <c r="G270" s="262" t="s">
        <v>1299</v>
      </c>
      <c r="H270" s="263"/>
      <c r="I270" s="22" t="s">
        <v>969</v>
      </c>
      <c r="J270" s="22" t="s">
        <v>907</v>
      </c>
      <c r="K270" s="45" t="s">
        <v>972</v>
      </c>
      <c r="L270" s="45" t="s">
        <v>908</v>
      </c>
      <c r="M270" s="22" t="s">
        <v>630</v>
      </c>
      <c r="N270" s="22" t="s">
        <v>668</v>
      </c>
      <c r="O270" s="22" t="s">
        <v>669</v>
      </c>
      <c r="P270" s="22" t="s">
        <v>670</v>
      </c>
      <c r="Q270" s="161"/>
      <c r="R270" s="192" t="str">
        <f>'Val testo - PNA 2019'!$A$4</f>
        <v>Livello di interesse “esterno”(1.1)</v>
      </c>
      <c r="S270" s="192" t="str">
        <f>'Val testo - PNA 2019'!$A$12</f>
        <v>Grado di discrezionalità del decisore interno alla PA rispetto al processo (1.2)</v>
      </c>
      <c r="T270" s="192" t="str">
        <f>'Val testo - PNA 2019'!$A$20</f>
        <v>Manifestazione di eventi corruttivi o di maladministration in passato (1.3)</v>
      </c>
      <c r="U270" s="192" t="str">
        <f>'Val testo - PNA 2019'!$A$28</f>
        <v>Complessità/opacità del processo decisionale (1.4)</v>
      </c>
      <c r="V270" s="192" t="str">
        <f>'Val testo - PNA 2019'!$A$36</f>
        <v>Livello di collaborazione del responsabile del processo (1.5)</v>
      </c>
      <c r="W270" s="193" t="s">
        <v>1276</v>
      </c>
      <c r="X270" s="192" t="str">
        <f>'Val testo - PNA 2019'!$A$46</f>
        <v>Impatto organizzativo (2.1)</v>
      </c>
      <c r="Y270" s="192" t="str">
        <f>'Val testo - PNA 2019'!$A$54</f>
        <v>Impatto derivante dalla definizione dei ruoli/responsabilità (2.2)</v>
      </c>
      <c r="Z270" s="192" t="str">
        <f>'Val testo - PNA 2019'!$A$62</f>
        <v>Impatto economico (2.3)</v>
      </c>
      <c r="AA270" s="192" t="str">
        <f>'Val testo - PNA 2019'!$A$70</f>
        <v>Impatto reputazionale (2.4)</v>
      </c>
      <c r="AB270" s="192" t="str">
        <f>'Val testo - PNA 2019'!$A$78</f>
        <v>Impatto organizzativo, economico e sull'immagine (2.5)</v>
      </c>
      <c r="AC270" s="193" t="s">
        <v>1276</v>
      </c>
      <c r="AD270" s="194" t="s">
        <v>1277</v>
      </c>
      <c r="AE270" s="194" t="s">
        <v>1278</v>
      </c>
      <c r="AF270" s="174" t="s">
        <v>1382</v>
      </c>
      <c r="AG270" s="173" t="s">
        <v>1303</v>
      </c>
      <c r="AH270" s="22" t="s">
        <v>1293</v>
      </c>
      <c r="AI270" s="22" t="s">
        <v>1387</v>
      </c>
      <c r="AJ270" s="28"/>
      <c r="AK270" s="28"/>
    </row>
    <row r="271" spans="1:37" ht="21" hidden="1" outlineLevel="1" x14ac:dyDescent="0.2">
      <c r="A271" s="161"/>
      <c r="B271" s="161"/>
      <c r="C271" s="24" t="s">
        <v>30</v>
      </c>
      <c r="D271" s="24" t="s">
        <v>30</v>
      </c>
      <c r="E271" s="24" t="s">
        <v>30</v>
      </c>
      <c r="F271" s="24" t="s">
        <v>30</v>
      </c>
      <c r="G271" s="152" t="str">
        <f>AG271</f>
        <v>--</v>
      </c>
      <c r="H271" s="109">
        <f>AH271</f>
        <v>0</v>
      </c>
      <c r="I271" s="25" t="s">
        <v>30</v>
      </c>
      <c r="J271" s="31" t="s">
        <v>30</v>
      </c>
      <c r="K271" s="82"/>
      <c r="L271" s="31"/>
      <c r="M271" s="24"/>
      <c r="N271" s="24"/>
      <c r="O271" s="24"/>
      <c r="P271" s="24"/>
      <c r="Q271" s="161"/>
      <c r="R271" s="105"/>
      <c r="S271" s="106"/>
      <c r="T271" s="106"/>
      <c r="U271" s="106"/>
      <c r="V271" s="105"/>
      <c r="W271" s="107">
        <f>SUM(R271:V271)/5</f>
        <v>0</v>
      </c>
      <c r="X271" s="106"/>
      <c r="Y271" s="106"/>
      <c r="Z271" s="106"/>
      <c r="AA271" s="106"/>
      <c r="AB271" s="106"/>
      <c r="AC271" s="107">
        <f>SUM(X271:AB271)/5</f>
        <v>0</v>
      </c>
      <c r="AD271" s="108" t="str">
        <f>IF(AE271=0,"--",IF(AE271&lt;='[4]db fasce di rischio'!$B$4,'[4]db fasce di rischio'!$A$2,IF(AE271&lt;='[4]db fasce di rischio'!$D$4,'[4]db fasce di rischio'!$C$2,IF(AE271&lt;='[4]db fasce di rischio'!$F$4,'[4]db fasce di rischio'!$E$2,IF(AE271&lt;='[4]db fasce di rischio'!$H$4,'[4]db fasce di rischio'!$G$2,"")))))</f>
        <v>--</v>
      </c>
      <c r="AE271" s="109">
        <f t="shared" ref="AE271:AE285" si="91">W271*AC271</f>
        <v>0</v>
      </c>
      <c r="AF271" s="106"/>
      <c r="AG271" s="108" t="str">
        <f>IF(AH271=0,"--",IF(AH271&lt;='db fasce di rischio'!$B$4,'db fasce di rischio'!$A$2,IF(AH271&lt;='db fasce di rischio'!$D$4,'db fasce di rischio'!$C$2,IF(AH271&lt;='db fasce di rischio'!$F$4,'db fasce di rischio'!$E$2,IF(AH271&lt;='db fasce di rischio'!$H$4,'db fasce di rischio'!$G$2,"")))))</f>
        <v>--</v>
      </c>
      <c r="AH271" s="109">
        <f t="shared" ref="AH271:AH285" si="92">AF271*AE271</f>
        <v>0</v>
      </c>
      <c r="AI271" s="108" t="str">
        <f t="shared" ref="AI271:AI285" si="93">AG271</f>
        <v>--</v>
      </c>
      <c r="AJ271" s="28"/>
      <c r="AK271" s="28"/>
    </row>
    <row r="272" spans="1:37" ht="21" hidden="1" outlineLevel="1" x14ac:dyDescent="0.2">
      <c r="A272" s="161"/>
      <c r="B272" s="161"/>
      <c r="C272" s="24" t="s">
        <v>30</v>
      </c>
      <c r="D272" s="24" t="s">
        <v>30</v>
      </c>
      <c r="E272" s="24" t="s">
        <v>30</v>
      </c>
      <c r="F272" s="24" t="s">
        <v>30</v>
      </c>
      <c r="G272" s="152" t="str">
        <f t="shared" ref="G272:G285" si="94">AG272</f>
        <v>--</v>
      </c>
      <c r="H272" s="109">
        <f t="shared" ref="H272:H285" si="95">AH272</f>
        <v>0</v>
      </c>
      <c r="I272" s="25" t="s">
        <v>30</v>
      </c>
      <c r="J272" s="31" t="s">
        <v>30</v>
      </c>
      <c r="K272" s="82"/>
      <c r="L272" s="31"/>
      <c r="M272" s="24"/>
      <c r="N272" s="24"/>
      <c r="O272" s="24"/>
      <c r="P272" s="24"/>
      <c r="Q272" s="161"/>
      <c r="R272" s="105"/>
      <c r="S272" s="106"/>
      <c r="T272" s="106"/>
      <c r="U272" s="106"/>
      <c r="V272" s="105"/>
      <c r="W272" s="107">
        <f t="shared" ref="W272:W285" si="96">SUM(R272:V272)/5</f>
        <v>0</v>
      </c>
      <c r="X272" s="106"/>
      <c r="Y272" s="106"/>
      <c r="Z272" s="106"/>
      <c r="AA272" s="106"/>
      <c r="AB272" s="106"/>
      <c r="AC272" s="107">
        <f t="shared" ref="AC272:AC285" si="97">SUM(X272:AB272)/5</f>
        <v>0</v>
      </c>
      <c r="AD272" s="108" t="str">
        <f>IF(AE272=0,"--",IF(AE272&lt;='[4]db fasce di rischio'!$B$4,'[4]db fasce di rischio'!$A$2,IF(AE272&lt;='[4]db fasce di rischio'!$D$4,'[4]db fasce di rischio'!$C$2,IF(AE272&lt;='[4]db fasce di rischio'!$F$4,'[4]db fasce di rischio'!$E$2,IF(AE272&lt;='[4]db fasce di rischio'!$H$4,'[4]db fasce di rischio'!$G$2,"")))))</f>
        <v>--</v>
      </c>
      <c r="AE272" s="109">
        <f t="shared" si="91"/>
        <v>0</v>
      </c>
      <c r="AF272" s="106"/>
      <c r="AG272" s="108" t="str">
        <f>IF(AH272=0,"--",IF(AH272&lt;='db fasce di rischio'!$B$4,'db fasce di rischio'!$A$2,IF(AH272&lt;='db fasce di rischio'!$D$4,'db fasce di rischio'!$C$2,IF(AH272&lt;='db fasce di rischio'!$F$4,'db fasce di rischio'!$E$2,IF(AH272&lt;='db fasce di rischio'!$H$4,'db fasce di rischio'!$G$2,"")))))</f>
        <v>--</v>
      </c>
      <c r="AH272" s="109">
        <f t="shared" si="92"/>
        <v>0</v>
      </c>
      <c r="AI272" s="108" t="str">
        <f t="shared" si="93"/>
        <v>--</v>
      </c>
      <c r="AJ272" s="28"/>
      <c r="AK272" s="28"/>
    </row>
    <row r="273" spans="1:37" ht="21" hidden="1" outlineLevel="1" x14ac:dyDescent="0.2">
      <c r="A273" s="161"/>
      <c r="B273" s="161"/>
      <c r="C273" s="24" t="s">
        <v>30</v>
      </c>
      <c r="D273" s="24" t="s">
        <v>30</v>
      </c>
      <c r="E273" s="24" t="s">
        <v>30</v>
      </c>
      <c r="F273" s="24" t="s">
        <v>30</v>
      </c>
      <c r="G273" s="152" t="str">
        <f t="shared" si="94"/>
        <v>--</v>
      </c>
      <c r="H273" s="109">
        <f t="shared" si="95"/>
        <v>0</v>
      </c>
      <c r="I273" s="25" t="s">
        <v>30</v>
      </c>
      <c r="J273" s="31" t="s">
        <v>30</v>
      </c>
      <c r="K273" s="82"/>
      <c r="L273" s="31"/>
      <c r="M273" s="24"/>
      <c r="N273" s="24"/>
      <c r="O273" s="24"/>
      <c r="P273" s="24"/>
      <c r="Q273" s="161"/>
      <c r="R273" s="105"/>
      <c r="S273" s="106"/>
      <c r="T273" s="106"/>
      <c r="U273" s="106"/>
      <c r="V273" s="105"/>
      <c r="W273" s="107">
        <f t="shared" si="96"/>
        <v>0</v>
      </c>
      <c r="X273" s="106"/>
      <c r="Y273" s="106"/>
      <c r="Z273" s="106"/>
      <c r="AA273" s="106"/>
      <c r="AB273" s="106"/>
      <c r="AC273" s="107">
        <f t="shared" si="97"/>
        <v>0</v>
      </c>
      <c r="AD273" s="108" t="str">
        <f>IF(AE273=0,"--",IF(AE273&lt;='[4]db fasce di rischio'!$B$4,'[4]db fasce di rischio'!$A$2,IF(AE273&lt;='[4]db fasce di rischio'!$D$4,'[4]db fasce di rischio'!$C$2,IF(AE273&lt;='[4]db fasce di rischio'!$F$4,'[4]db fasce di rischio'!$E$2,IF(AE273&lt;='[4]db fasce di rischio'!$H$4,'[4]db fasce di rischio'!$G$2,"")))))</f>
        <v>--</v>
      </c>
      <c r="AE273" s="109">
        <f t="shared" si="91"/>
        <v>0</v>
      </c>
      <c r="AF273" s="106"/>
      <c r="AG273" s="108" t="str">
        <f>IF(AH273=0,"--",IF(AH273&lt;='db fasce di rischio'!$B$4,'db fasce di rischio'!$A$2,IF(AH273&lt;='db fasce di rischio'!$D$4,'db fasce di rischio'!$C$2,IF(AH273&lt;='db fasce di rischio'!$F$4,'db fasce di rischio'!$E$2,IF(AH273&lt;='db fasce di rischio'!$H$4,'db fasce di rischio'!$G$2,"")))))</f>
        <v>--</v>
      </c>
      <c r="AH273" s="109">
        <f t="shared" si="92"/>
        <v>0</v>
      </c>
      <c r="AI273" s="108" t="str">
        <f t="shared" si="93"/>
        <v>--</v>
      </c>
      <c r="AJ273" s="28"/>
      <c r="AK273" s="28"/>
    </row>
    <row r="274" spans="1:37" ht="21" hidden="1" outlineLevel="1" x14ac:dyDescent="0.2">
      <c r="A274" s="161"/>
      <c r="B274" s="161"/>
      <c r="C274" s="24" t="s">
        <v>30</v>
      </c>
      <c r="D274" s="24" t="s">
        <v>30</v>
      </c>
      <c r="E274" s="24" t="s">
        <v>30</v>
      </c>
      <c r="F274" s="24" t="s">
        <v>30</v>
      </c>
      <c r="G274" s="152" t="str">
        <f t="shared" si="94"/>
        <v>--</v>
      </c>
      <c r="H274" s="109">
        <f t="shared" si="95"/>
        <v>0</v>
      </c>
      <c r="I274" s="25" t="s">
        <v>30</v>
      </c>
      <c r="J274" s="31" t="s">
        <v>30</v>
      </c>
      <c r="K274" s="82"/>
      <c r="L274" s="31"/>
      <c r="M274" s="24"/>
      <c r="N274" s="24"/>
      <c r="O274" s="24"/>
      <c r="P274" s="24"/>
      <c r="Q274" s="161"/>
      <c r="R274" s="105"/>
      <c r="S274" s="106"/>
      <c r="T274" s="106"/>
      <c r="U274" s="106"/>
      <c r="V274" s="105"/>
      <c r="W274" s="107">
        <f t="shared" si="96"/>
        <v>0</v>
      </c>
      <c r="X274" s="106"/>
      <c r="Y274" s="106"/>
      <c r="Z274" s="106"/>
      <c r="AA274" s="106"/>
      <c r="AB274" s="106"/>
      <c r="AC274" s="107">
        <f t="shared" si="97"/>
        <v>0</v>
      </c>
      <c r="AD274" s="108" t="str">
        <f>IF(AE274=0,"--",IF(AE274&lt;='[4]db fasce di rischio'!$B$4,'[4]db fasce di rischio'!$A$2,IF(AE274&lt;='[4]db fasce di rischio'!$D$4,'[4]db fasce di rischio'!$C$2,IF(AE274&lt;='[4]db fasce di rischio'!$F$4,'[4]db fasce di rischio'!$E$2,IF(AE274&lt;='[4]db fasce di rischio'!$H$4,'[4]db fasce di rischio'!$G$2,"")))))</f>
        <v>--</v>
      </c>
      <c r="AE274" s="109">
        <f t="shared" si="91"/>
        <v>0</v>
      </c>
      <c r="AF274" s="106"/>
      <c r="AG274" s="108" t="str">
        <f>IF(AH274=0,"--",IF(AH274&lt;='db fasce di rischio'!$B$4,'db fasce di rischio'!$A$2,IF(AH274&lt;='db fasce di rischio'!$D$4,'db fasce di rischio'!$C$2,IF(AH274&lt;='db fasce di rischio'!$F$4,'db fasce di rischio'!$E$2,IF(AH274&lt;='db fasce di rischio'!$H$4,'db fasce di rischio'!$G$2,"")))))</f>
        <v>--</v>
      </c>
      <c r="AH274" s="109">
        <f t="shared" si="92"/>
        <v>0</v>
      </c>
      <c r="AI274" s="108" t="str">
        <f t="shared" si="93"/>
        <v>--</v>
      </c>
      <c r="AJ274" s="28"/>
      <c r="AK274" s="28"/>
    </row>
    <row r="275" spans="1:37" ht="21" hidden="1" outlineLevel="1" x14ac:dyDescent="0.2">
      <c r="A275" s="161"/>
      <c r="B275" s="161"/>
      <c r="C275" s="24" t="s">
        <v>30</v>
      </c>
      <c r="D275" s="24" t="s">
        <v>30</v>
      </c>
      <c r="E275" s="24" t="s">
        <v>30</v>
      </c>
      <c r="F275" s="24" t="s">
        <v>30</v>
      </c>
      <c r="G275" s="152" t="str">
        <f t="shared" si="94"/>
        <v>--</v>
      </c>
      <c r="H275" s="109">
        <f t="shared" si="95"/>
        <v>0</v>
      </c>
      <c r="I275" s="25" t="s">
        <v>30</v>
      </c>
      <c r="J275" s="31" t="s">
        <v>30</v>
      </c>
      <c r="K275" s="82"/>
      <c r="L275" s="31"/>
      <c r="M275" s="24"/>
      <c r="N275" s="24"/>
      <c r="O275" s="24"/>
      <c r="P275" s="24"/>
      <c r="Q275" s="161"/>
      <c r="R275" s="105"/>
      <c r="S275" s="106"/>
      <c r="T275" s="106"/>
      <c r="U275" s="106"/>
      <c r="V275" s="105"/>
      <c r="W275" s="107">
        <f t="shared" si="96"/>
        <v>0</v>
      </c>
      <c r="X275" s="106"/>
      <c r="Y275" s="106"/>
      <c r="Z275" s="106"/>
      <c r="AA275" s="106"/>
      <c r="AB275" s="106"/>
      <c r="AC275" s="107">
        <f t="shared" si="97"/>
        <v>0</v>
      </c>
      <c r="AD275" s="108" t="str">
        <f>IF(AE275=0,"--",IF(AE275&lt;='[4]db fasce di rischio'!$B$4,'[4]db fasce di rischio'!$A$2,IF(AE275&lt;='[4]db fasce di rischio'!$D$4,'[4]db fasce di rischio'!$C$2,IF(AE275&lt;='[4]db fasce di rischio'!$F$4,'[4]db fasce di rischio'!$E$2,IF(AE275&lt;='[4]db fasce di rischio'!$H$4,'[4]db fasce di rischio'!$G$2,"")))))</f>
        <v>--</v>
      </c>
      <c r="AE275" s="109">
        <f t="shared" si="91"/>
        <v>0</v>
      </c>
      <c r="AF275" s="106"/>
      <c r="AG275" s="108" t="str">
        <f>IF(AH275=0,"--",IF(AH275&lt;='db fasce di rischio'!$B$4,'db fasce di rischio'!$A$2,IF(AH275&lt;='db fasce di rischio'!$D$4,'db fasce di rischio'!$C$2,IF(AH275&lt;='db fasce di rischio'!$F$4,'db fasce di rischio'!$E$2,IF(AH275&lt;='db fasce di rischio'!$H$4,'db fasce di rischio'!$G$2,"")))))</f>
        <v>--</v>
      </c>
      <c r="AH275" s="109">
        <f t="shared" si="92"/>
        <v>0</v>
      </c>
      <c r="AI275" s="108" t="str">
        <f t="shared" si="93"/>
        <v>--</v>
      </c>
      <c r="AJ275" s="28"/>
      <c r="AK275" s="28"/>
    </row>
    <row r="276" spans="1:37" ht="21" hidden="1" outlineLevel="1" x14ac:dyDescent="0.2">
      <c r="A276" s="161"/>
      <c r="B276" s="161"/>
      <c r="C276" s="24" t="s">
        <v>30</v>
      </c>
      <c r="D276" s="24" t="s">
        <v>30</v>
      </c>
      <c r="E276" s="24" t="s">
        <v>30</v>
      </c>
      <c r="F276" s="24" t="s">
        <v>30</v>
      </c>
      <c r="G276" s="152" t="str">
        <f t="shared" si="94"/>
        <v>--</v>
      </c>
      <c r="H276" s="109">
        <f t="shared" si="95"/>
        <v>0</v>
      </c>
      <c r="I276" s="25" t="s">
        <v>30</v>
      </c>
      <c r="J276" s="31" t="s">
        <v>30</v>
      </c>
      <c r="K276" s="82"/>
      <c r="L276" s="31"/>
      <c r="M276" s="24"/>
      <c r="N276" s="24"/>
      <c r="O276" s="24"/>
      <c r="P276" s="24"/>
      <c r="Q276" s="161"/>
      <c r="R276" s="105"/>
      <c r="S276" s="106"/>
      <c r="T276" s="106"/>
      <c r="U276" s="106"/>
      <c r="V276" s="105"/>
      <c r="W276" s="107">
        <f t="shared" si="96"/>
        <v>0</v>
      </c>
      <c r="X276" s="106"/>
      <c r="Y276" s="106"/>
      <c r="Z276" s="106"/>
      <c r="AA276" s="106"/>
      <c r="AB276" s="106"/>
      <c r="AC276" s="107">
        <f t="shared" si="97"/>
        <v>0</v>
      </c>
      <c r="AD276" s="108" t="str">
        <f>IF(AE276=0,"--",IF(AE276&lt;='[4]db fasce di rischio'!$B$4,'[4]db fasce di rischio'!$A$2,IF(AE276&lt;='[4]db fasce di rischio'!$D$4,'[4]db fasce di rischio'!$C$2,IF(AE276&lt;='[4]db fasce di rischio'!$F$4,'[4]db fasce di rischio'!$E$2,IF(AE276&lt;='[4]db fasce di rischio'!$H$4,'[4]db fasce di rischio'!$G$2,"")))))</f>
        <v>--</v>
      </c>
      <c r="AE276" s="109">
        <f t="shared" si="91"/>
        <v>0</v>
      </c>
      <c r="AF276" s="106"/>
      <c r="AG276" s="108" t="str">
        <f>IF(AH276=0,"--",IF(AH276&lt;='db fasce di rischio'!$B$4,'db fasce di rischio'!$A$2,IF(AH276&lt;='db fasce di rischio'!$D$4,'db fasce di rischio'!$C$2,IF(AH276&lt;='db fasce di rischio'!$F$4,'db fasce di rischio'!$E$2,IF(AH276&lt;='db fasce di rischio'!$H$4,'db fasce di rischio'!$G$2,"")))))</f>
        <v>--</v>
      </c>
      <c r="AH276" s="109">
        <f t="shared" si="92"/>
        <v>0</v>
      </c>
      <c r="AI276" s="108" t="str">
        <f t="shared" si="93"/>
        <v>--</v>
      </c>
      <c r="AJ276" s="28"/>
      <c r="AK276" s="28"/>
    </row>
    <row r="277" spans="1:37" ht="21" hidden="1" outlineLevel="1" x14ac:dyDescent="0.2">
      <c r="A277" s="161"/>
      <c r="B277" s="161"/>
      <c r="C277" s="24" t="s">
        <v>30</v>
      </c>
      <c r="D277" s="24" t="s">
        <v>30</v>
      </c>
      <c r="E277" s="24" t="s">
        <v>30</v>
      </c>
      <c r="F277" s="24" t="s">
        <v>30</v>
      </c>
      <c r="G277" s="152" t="str">
        <f t="shared" si="94"/>
        <v>--</v>
      </c>
      <c r="H277" s="109">
        <f t="shared" si="95"/>
        <v>0</v>
      </c>
      <c r="I277" s="25" t="s">
        <v>30</v>
      </c>
      <c r="J277" s="31" t="s">
        <v>30</v>
      </c>
      <c r="K277" s="82"/>
      <c r="L277" s="31"/>
      <c r="M277" s="24"/>
      <c r="N277" s="24"/>
      <c r="O277" s="24"/>
      <c r="P277" s="24"/>
      <c r="Q277" s="161"/>
      <c r="R277" s="105"/>
      <c r="S277" s="106"/>
      <c r="T277" s="106"/>
      <c r="U277" s="106"/>
      <c r="V277" s="105"/>
      <c r="W277" s="107">
        <f t="shared" si="96"/>
        <v>0</v>
      </c>
      <c r="X277" s="106"/>
      <c r="Y277" s="106"/>
      <c r="Z277" s="106"/>
      <c r="AA277" s="106"/>
      <c r="AB277" s="106"/>
      <c r="AC277" s="107">
        <f t="shared" si="97"/>
        <v>0</v>
      </c>
      <c r="AD277" s="108" t="str">
        <f>IF(AE277=0,"--",IF(AE277&lt;='[4]db fasce di rischio'!$B$4,'[4]db fasce di rischio'!$A$2,IF(AE277&lt;='[4]db fasce di rischio'!$D$4,'[4]db fasce di rischio'!$C$2,IF(AE277&lt;='[4]db fasce di rischio'!$F$4,'[4]db fasce di rischio'!$E$2,IF(AE277&lt;='[4]db fasce di rischio'!$H$4,'[4]db fasce di rischio'!$G$2,"")))))</f>
        <v>--</v>
      </c>
      <c r="AE277" s="109">
        <f t="shared" si="91"/>
        <v>0</v>
      </c>
      <c r="AF277" s="106"/>
      <c r="AG277" s="108" t="str">
        <f>IF(AH277=0,"--",IF(AH277&lt;='db fasce di rischio'!$B$4,'db fasce di rischio'!$A$2,IF(AH277&lt;='db fasce di rischio'!$D$4,'db fasce di rischio'!$C$2,IF(AH277&lt;='db fasce di rischio'!$F$4,'db fasce di rischio'!$E$2,IF(AH277&lt;='db fasce di rischio'!$H$4,'db fasce di rischio'!$G$2,"")))))</f>
        <v>--</v>
      </c>
      <c r="AH277" s="109">
        <f t="shared" si="92"/>
        <v>0</v>
      </c>
      <c r="AI277" s="108" t="str">
        <f t="shared" si="93"/>
        <v>--</v>
      </c>
      <c r="AJ277" s="28"/>
      <c r="AK277" s="28"/>
    </row>
    <row r="278" spans="1:37" ht="21" hidden="1" outlineLevel="1" x14ac:dyDescent="0.2">
      <c r="A278" s="161"/>
      <c r="B278" s="161"/>
      <c r="C278" s="24" t="s">
        <v>30</v>
      </c>
      <c r="D278" s="24" t="s">
        <v>30</v>
      </c>
      <c r="E278" s="24" t="s">
        <v>30</v>
      </c>
      <c r="F278" s="24" t="s">
        <v>30</v>
      </c>
      <c r="G278" s="152" t="str">
        <f t="shared" si="94"/>
        <v>--</v>
      </c>
      <c r="H278" s="109">
        <f t="shared" si="95"/>
        <v>0</v>
      </c>
      <c r="I278" s="25" t="s">
        <v>30</v>
      </c>
      <c r="J278" s="31" t="s">
        <v>30</v>
      </c>
      <c r="K278" s="82"/>
      <c r="L278" s="31"/>
      <c r="M278" s="24"/>
      <c r="N278" s="24"/>
      <c r="O278" s="24"/>
      <c r="P278" s="24"/>
      <c r="Q278" s="161"/>
      <c r="R278" s="105"/>
      <c r="S278" s="106"/>
      <c r="T278" s="106"/>
      <c r="U278" s="106"/>
      <c r="V278" s="105"/>
      <c r="W278" s="107">
        <f t="shared" si="96"/>
        <v>0</v>
      </c>
      <c r="X278" s="106"/>
      <c r="Y278" s="106"/>
      <c r="Z278" s="106"/>
      <c r="AA278" s="106"/>
      <c r="AB278" s="106"/>
      <c r="AC278" s="107">
        <f t="shared" si="97"/>
        <v>0</v>
      </c>
      <c r="AD278" s="108" t="str">
        <f>IF(AE278=0,"--",IF(AE278&lt;='[4]db fasce di rischio'!$B$4,'[4]db fasce di rischio'!$A$2,IF(AE278&lt;='[4]db fasce di rischio'!$D$4,'[4]db fasce di rischio'!$C$2,IF(AE278&lt;='[4]db fasce di rischio'!$F$4,'[4]db fasce di rischio'!$E$2,IF(AE278&lt;='[4]db fasce di rischio'!$H$4,'[4]db fasce di rischio'!$G$2,"")))))</f>
        <v>--</v>
      </c>
      <c r="AE278" s="109">
        <f t="shared" si="91"/>
        <v>0</v>
      </c>
      <c r="AF278" s="106"/>
      <c r="AG278" s="108" t="str">
        <f>IF(AH278=0,"--",IF(AH278&lt;='db fasce di rischio'!$B$4,'db fasce di rischio'!$A$2,IF(AH278&lt;='db fasce di rischio'!$D$4,'db fasce di rischio'!$C$2,IF(AH278&lt;='db fasce di rischio'!$F$4,'db fasce di rischio'!$E$2,IF(AH278&lt;='db fasce di rischio'!$H$4,'db fasce di rischio'!$G$2,"")))))</f>
        <v>--</v>
      </c>
      <c r="AH278" s="109">
        <f t="shared" si="92"/>
        <v>0</v>
      </c>
      <c r="AI278" s="108" t="str">
        <f t="shared" si="93"/>
        <v>--</v>
      </c>
      <c r="AJ278" s="28"/>
      <c r="AK278" s="28"/>
    </row>
    <row r="279" spans="1:37" ht="21" hidden="1" outlineLevel="1" x14ac:dyDescent="0.2">
      <c r="A279" s="161"/>
      <c r="B279" s="161"/>
      <c r="C279" s="24" t="s">
        <v>30</v>
      </c>
      <c r="D279" s="24" t="s">
        <v>30</v>
      </c>
      <c r="E279" s="24" t="s">
        <v>30</v>
      </c>
      <c r="F279" s="24" t="s">
        <v>30</v>
      </c>
      <c r="G279" s="152" t="str">
        <f t="shared" si="94"/>
        <v>--</v>
      </c>
      <c r="H279" s="109">
        <f t="shared" si="95"/>
        <v>0</v>
      </c>
      <c r="I279" s="25" t="s">
        <v>30</v>
      </c>
      <c r="J279" s="31" t="s">
        <v>30</v>
      </c>
      <c r="K279" s="83"/>
      <c r="L279" s="31"/>
      <c r="M279" s="24"/>
      <c r="N279" s="24"/>
      <c r="O279" s="24"/>
      <c r="P279" s="24"/>
      <c r="Q279" s="161"/>
      <c r="R279" s="105"/>
      <c r="S279" s="106"/>
      <c r="T279" s="106"/>
      <c r="U279" s="106"/>
      <c r="V279" s="105"/>
      <c r="W279" s="107">
        <f t="shared" si="96"/>
        <v>0</v>
      </c>
      <c r="X279" s="106"/>
      <c r="Y279" s="106"/>
      <c r="Z279" s="106"/>
      <c r="AA279" s="106"/>
      <c r="AB279" s="106"/>
      <c r="AC279" s="107">
        <f t="shared" si="97"/>
        <v>0</v>
      </c>
      <c r="AD279" s="108" t="str">
        <f>IF(AE279=0,"--",IF(AE279&lt;='[4]db fasce di rischio'!$B$4,'[4]db fasce di rischio'!$A$2,IF(AE279&lt;='[4]db fasce di rischio'!$D$4,'[4]db fasce di rischio'!$C$2,IF(AE279&lt;='[4]db fasce di rischio'!$F$4,'[4]db fasce di rischio'!$E$2,IF(AE279&lt;='[4]db fasce di rischio'!$H$4,'[4]db fasce di rischio'!$G$2,"")))))</f>
        <v>--</v>
      </c>
      <c r="AE279" s="109">
        <f t="shared" si="91"/>
        <v>0</v>
      </c>
      <c r="AF279" s="106"/>
      <c r="AG279" s="108" t="str">
        <f>IF(AH279=0,"--",IF(AH279&lt;='db fasce di rischio'!$B$4,'db fasce di rischio'!$A$2,IF(AH279&lt;='db fasce di rischio'!$D$4,'db fasce di rischio'!$C$2,IF(AH279&lt;='db fasce di rischio'!$F$4,'db fasce di rischio'!$E$2,IF(AH279&lt;='db fasce di rischio'!$H$4,'db fasce di rischio'!$G$2,"")))))</f>
        <v>--</v>
      </c>
      <c r="AH279" s="109">
        <f t="shared" si="92"/>
        <v>0</v>
      </c>
      <c r="AI279" s="108" t="str">
        <f t="shared" si="93"/>
        <v>--</v>
      </c>
      <c r="AJ279" s="28"/>
      <c r="AK279" s="28"/>
    </row>
    <row r="280" spans="1:37" ht="21" hidden="1" outlineLevel="1" x14ac:dyDescent="0.2">
      <c r="A280" s="161"/>
      <c r="B280" s="161"/>
      <c r="C280" s="24" t="s">
        <v>30</v>
      </c>
      <c r="D280" s="24" t="s">
        <v>30</v>
      </c>
      <c r="E280" s="24" t="s">
        <v>30</v>
      </c>
      <c r="F280" s="24" t="s">
        <v>30</v>
      </c>
      <c r="G280" s="152" t="str">
        <f t="shared" si="94"/>
        <v>--</v>
      </c>
      <c r="H280" s="109">
        <f t="shared" si="95"/>
        <v>0</v>
      </c>
      <c r="I280" s="25" t="s">
        <v>30</v>
      </c>
      <c r="J280" s="31" t="s">
        <v>30</v>
      </c>
      <c r="K280" s="83"/>
      <c r="L280" s="31"/>
      <c r="M280" s="24"/>
      <c r="N280" s="24"/>
      <c r="O280" s="24"/>
      <c r="P280" s="24"/>
      <c r="Q280" s="161"/>
      <c r="R280" s="105"/>
      <c r="S280" s="106"/>
      <c r="T280" s="106"/>
      <c r="U280" s="106"/>
      <c r="V280" s="105"/>
      <c r="W280" s="107">
        <f t="shared" si="96"/>
        <v>0</v>
      </c>
      <c r="X280" s="106"/>
      <c r="Y280" s="106"/>
      <c r="Z280" s="106"/>
      <c r="AA280" s="106"/>
      <c r="AB280" s="106"/>
      <c r="AC280" s="107">
        <f t="shared" si="97"/>
        <v>0</v>
      </c>
      <c r="AD280" s="108" t="str">
        <f>IF(AE280=0,"--",IF(AE280&lt;='[4]db fasce di rischio'!$B$4,'[4]db fasce di rischio'!$A$2,IF(AE280&lt;='[4]db fasce di rischio'!$D$4,'[4]db fasce di rischio'!$C$2,IF(AE280&lt;='[4]db fasce di rischio'!$F$4,'[4]db fasce di rischio'!$E$2,IF(AE280&lt;='[4]db fasce di rischio'!$H$4,'[4]db fasce di rischio'!$G$2,"")))))</f>
        <v>--</v>
      </c>
      <c r="AE280" s="109">
        <f t="shared" si="91"/>
        <v>0</v>
      </c>
      <c r="AF280" s="106"/>
      <c r="AG280" s="108" t="str">
        <f>IF(AH280=0,"--",IF(AH280&lt;='db fasce di rischio'!$B$4,'db fasce di rischio'!$A$2,IF(AH280&lt;='db fasce di rischio'!$D$4,'db fasce di rischio'!$C$2,IF(AH280&lt;='db fasce di rischio'!$F$4,'db fasce di rischio'!$E$2,IF(AH280&lt;='db fasce di rischio'!$H$4,'db fasce di rischio'!$G$2,"")))))</f>
        <v>--</v>
      </c>
      <c r="AH280" s="109">
        <f t="shared" si="92"/>
        <v>0</v>
      </c>
      <c r="AI280" s="108" t="str">
        <f t="shared" si="93"/>
        <v>--</v>
      </c>
      <c r="AJ280" s="28"/>
      <c r="AK280" s="28"/>
    </row>
    <row r="281" spans="1:37" ht="21" hidden="1" outlineLevel="1" x14ac:dyDescent="0.2">
      <c r="A281" s="161"/>
      <c r="B281" s="161"/>
      <c r="C281" s="24" t="s">
        <v>30</v>
      </c>
      <c r="D281" s="24" t="s">
        <v>30</v>
      </c>
      <c r="E281" s="24" t="s">
        <v>30</v>
      </c>
      <c r="F281" s="24" t="s">
        <v>30</v>
      </c>
      <c r="G281" s="152" t="str">
        <f t="shared" si="94"/>
        <v>--</v>
      </c>
      <c r="H281" s="109">
        <f t="shared" si="95"/>
        <v>0</v>
      </c>
      <c r="I281" s="25" t="s">
        <v>30</v>
      </c>
      <c r="J281" s="31" t="s">
        <v>30</v>
      </c>
      <c r="K281" s="83"/>
      <c r="L281" s="31"/>
      <c r="M281" s="24"/>
      <c r="N281" s="24"/>
      <c r="O281" s="24"/>
      <c r="P281" s="24"/>
      <c r="Q281" s="161"/>
      <c r="R281" s="105"/>
      <c r="S281" s="106"/>
      <c r="T281" s="106"/>
      <c r="U281" s="106"/>
      <c r="V281" s="105"/>
      <c r="W281" s="107">
        <f t="shared" si="96"/>
        <v>0</v>
      </c>
      <c r="X281" s="106"/>
      <c r="Y281" s="106"/>
      <c r="Z281" s="106"/>
      <c r="AA281" s="106"/>
      <c r="AB281" s="106"/>
      <c r="AC281" s="107">
        <f t="shared" si="97"/>
        <v>0</v>
      </c>
      <c r="AD281" s="108" t="str">
        <f>IF(AE281=0,"--",IF(AE281&lt;='[4]db fasce di rischio'!$B$4,'[4]db fasce di rischio'!$A$2,IF(AE281&lt;='[4]db fasce di rischio'!$D$4,'[4]db fasce di rischio'!$C$2,IF(AE281&lt;='[4]db fasce di rischio'!$F$4,'[4]db fasce di rischio'!$E$2,IF(AE281&lt;='[4]db fasce di rischio'!$H$4,'[4]db fasce di rischio'!$G$2,"")))))</f>
        <v>--</v>
      </c>
      <c r="AE281" s="109">
        <f t="shared" si="91"/>
        <v>0</v>
      </c>
      <c r="AF281" s="106"/>
      <c r="AG281" s="108" t="str">
        <f>IF(AH281=0,"--",IF(AH281&lt;='db fasce di rischio'!$B$4,'db fasce di rischio'!$A$2,IF(AH281&lt;='db fasce di rischio'!$D$4,'db fasce di rischio'!$C$2,IF(AH281&lt;='db fasce di rischio'!$F$4,'db fasce di rischio'!$E$2,IF(AH281&lt;='db fasce di rischio'!$H$4,'db fasce di rischio'!$G$2,"")))))</f>
        <v>--</v>
      </c>
      <c r="AH281" s="109">
        <f t="shared" si="92"/>
        <v>0</v>
      </c>
      <c r="AI281" s="108" t="str">
        <f t="shared" si="93"/>
        <v>--</v>
      </c>
      <c r="AJ281" s="28"/>
      <c r="AK281" s="28"/>
    </row>
    <row r="282" spans="1:37" ht="21" hidden="1" outlineLevel="1" x14ac:dyDescent="0.2">
      <c r="A282" s="161"/>
      <c r="B282" s="161"/>
      <c r="C282" s="24" t="s">
        <v>30</v>
      </c>
      <c r="D282" s="24" t="s">
        <v>30</v>
      </c>
      <c r="E282" s="24" t="s">
        <v>30</v>
      </c>
      <c r="F282" s="24" t="s">
        <v>30</v>
      </c>
      <c r="G282" s="152" t="str">
        <f t="shared" si="94"/>
        <v>--</v>
      </c>
      <c r="H282" s="109">
        <f t="shared" si="95"/>
        <v>0</v>
      </c>
      <c r="I282" s="25" t="s">
        <v>30</v>
      </c>
      <c r="J282" s="31" t="s">
        <v>30</v>
      </c>
      <c r="K282" s="83"/>
      <c r="L282" s="31"/>
      <c r="M282" s="24"/>
      <c r="N282" s="24"/>
      <c r="O282" s="24"/>
      <c r="P282" s="24"/>
      <c r="Q282" s="161"/>
      <c r="R282" s="105"/>
      <c r="S282" s="106"/>
      <c r="T282" s="106"/>
      <c r="U282" s="106"/>
      <c r="V282" s="105"/>
      <c r="W282" s="107">
        <f t="shared" si="96"/>
        <v>0</v>
      </c>
      <c r="X282" s="106"/>
      <c r="Y282" s="106"/>
      <c r="Z282" s="106"/>
      <c r="AA282" s="106"/>
      <c r="AB282" s="106"/>
      <c r="AC282" s="107">
        <f t="shared" si="97"/>
        <v>0</v>
      </c>
      <c r="AD282" s="108" t="str">
        <f>IF(AE282=0,"--",IF(AE282&lt;='[4]db fasce di rischio'!$B$4,'[4]db fasce di rischio'!$A$2,IF(AE282&lt;='[4]db fasce di rischio'!$D$4,'[4]db fasce di rischio'!$C$2,IF(AE282&lt;='[4]db fasce di rischio'!$F$4,'[4]db fasce di rischio'!$E$2,IF(AE282&lt;='[4]db fasce di rischio'!$H$4,'[4]db fasce di rischio'!$G$2,"")))))</f>
        <v>--</v>
      </c>
      <c r="AE282" s="109">
        <f t="shared" si="91"/>
        <v>0</v>
      </c>
      <c r="AF282" s="106"/>
      <c r="AG282" s="108" t="str">
        <f>IF(AH282=0,"--",IF(AH282&lt;='db fasce di rischio'!$B$4,'db fasce di rischio'!$A$2,IF(AH282&lt;='db fasce di rischio'!$D$4,'db fasce di rischio'!$C$2,IF(AH282&lt;='db fasce di rischio'!$F$4,'db fasce di rischio'!$E$2,IF(AH282&lt;='db fasce di rischio'!$H$4,'db fasce di rischio'!$G$2,"")))))</f>
        <v>--</v>
      </c>
      <c r="AH282" s="109">
        <f t="shared" si="92"/>
        <v>0</v>
      </c>
      <c r="AI282" s="108" t="str">
        <f t="shared" si="93"/>
        <v>--</v>
      </c>
      <c r="AJ282" s="28"/>
      <c r="AK282" s="28"/>
    </row>
    <row r="283" spans="1:37" ht="21" hidden="1" outlineLevel="1" x14ac:dyDescent="0.2">
      <c r="A283" s="161"/>
      <c r="B283" s="161"/>
      <c r="C283" s="24" t="s">
        <v>30</v>
      </c>
      <c r="D283" s="24" t="s">
        <v>30</v>
      </c>
      <c r="E283" s="24" t="s">
        <v>30</v>
      </c>
      <c r="F283" s="24" t="s">
        <v>30</v>
      </c>
      <c r="G283" s="152" t="str">
        <f t="shared" si="94"/>
        <v>--</v>
      </c>
      <c r="H283" s="109">
        <f t="shared" si="95"/>
        <v>0</v>
      </c>
      <c r="I283" s="25" t="s">
        <v>30</v>
      </c>
      <c r="J283" s="31" t="s">
        <v>30</v>
      </c>
      <c r="K283" s="82"/>
      <c r="L283" s="31"/>
      <c r="M283" s="24"/>
      <c r="N283" s="24"/>
      <c r="O283" s="24"/>
      <c r="P283" s="24"/>
      <c r="Q283" s="161"/>
      <c r="R283" s="105"/>
      <c r="S283" s="106"/>
      <c r="T283" s="106"/>
      <c r="U283" s="106"/>
      <c r="V283" s="105"/>
      <c r="W283" s="107">
        <f t="shared" si="96"/>
        <v>0</v>
      </c>
      <c r="X283" s="106"/>
      <c r="Y283" s="106"/>
      <c r="Z283" s="106"/>
      <c r="AA283" s="106"/>
      <c r="AB283" s="106"/>
      <c r="AC283" s="107">
        <f t="shared" si="97"/>
        <v>0</v>
      </c>
      <c r="AD283" s="108" t="str">
        <f>IF(AE283=0,"--",IF(AE283&lt;='[4]db fasce di rischio'!$B$4,'[4]db fasce di rischio'!$A$2,IF(AE283&lt;='[4]db fasce di rischio'!$D$4,'[4]db fasce di rischio'!$C$2,IF(AE283&lt;='[4]db fasce di rischio'!$F$4,'[4]db fasce di rischio'!$E$2,IF(AE283&lt;='[4]db fasce di rischio'!$H$4,'[4]db fasce di rischio'!$G$2,"")))))</f>
        <v>--</v>
      </c>
      <c r="AE283" s="109">
        <f t="shared" si="91"/>
        <v>0</v>
      </c>
      <c r="AF283" s="106"/>
      <c r="AG283" s="108" t="str">
        <f>IF(AH283=0,"--",IF(AH283&lt;='db fasce di rischio'!$B$4,'db fasce di rischio'!$A$2,IF(AH283&lt;='db fasce di rischio'!$D$4,'db fasce di rischio'!$C$2,IF(AH283&lt;='db fasce di rischio'!$F$4,'db fasce di rischio'!$E$2,IF(AH283&lt;='db fasce di rischio'!$H$4,'db fasce di rischio'!$G$2,"")))))</f>
        <v>--</v>
      </c>
      <c r="AH283" s="109">
        <f t="shared" si="92"/>
        <v>0</v>
      </c>
      <c r="AI283" s="108" t="str">
        <f t="shared" si="93"/>
        <v>--</v>
      </c>
      <c r="AJ283" s="28"/>
      <c r="AK283" s="28"/>
    </row>
    <row r="284" spans="1:37" ht="21" hidden="1" outlineLevel="1" x14ac:dyDescent="0.2">
      <c r="A284" s="161"/>
      <c r="B284" s="161"/>
      <c r="C284" s="24" t="s">
        <v>30</v>
      </c>
      <c r="D284" s="24" t="s">
        <v>30</v>
      </c>
      <c r="E284" s="24" t="s">
        <v>30</v>
      </c>
      <c r="F284" s="24" t="s">
        <v>30</v>
      </c>
      <c r="G284" s="152" t="str">
        <f t="shared" si="94"/>
        <v>--</v>
      </c>
      <c r="H284" s="109">
        <f t="shared" si="95"/>
        <v>0</v>
      </c>
      <c r="I284" s="25" t="s">
        <v>30</v>
      </c>
      <c r="J284" s="31" t="s">
        <v>30</v>
      </c>
      <c r="K284" s="82"/>
      <c r="L284" s="31"/>
      <c r="M284" s="24"/>
      <c r="N284" s="24"/>
      <c r="O284" s="24"/>
      <c r="P284" s="26"/>
      <c r="Q284" s="161"/>
      <c r="R284" s="105"/>
      <c r="S284" s="106"/>
      <c r="T284" s="106"/>
      <c r="U284" s="106"/>
      <c r="V284" s="105"/>
      <c r="W284" s="107">
        <f t="shared" si="96"/>
        <v>0</v>
      </c>
      <c r="X284" s="106"/>
      <c r="Y284" s="106"/>
      <c r="Z284" s="106"/>
      <c r="AA284" s="106"/>
      <c r="AB284" s="106"/>
      <c r="AC284" s="107">
        <f t="shared" si="97"/>
        <v>0</v>
      </c>
      <c r="AD284" s="108" t="str">
        <f>IF(AE284=0,"--",IF(AE284&lt;='[4]db fasce di rischio'!$B$4,'[4]db fasce di rischio'!$A$2,IF(AE284&lt;='[4]db fasce di rischio'!$D$4,'[4]db fasce di rischio'!$C$2,IF(AE284&lt;='[4]db fasce di rischio'!$F$4,'[4]db fasce di rischio'!$E$2,IF(AE284&lt;='[4]db fasce di rischio'!$H$4,'[4]db fasce di rischio'!$G$2,"")))))</f>
        <v>--</v>
      </c>
      <c r="AE284" s="109">
        <f t="shared" si="91"/>
        <v>0</v>
      </c>
      <c r="AF284" s="106"/>
      <c r="AG284" s="108" t="str">
        <f>IF(AH284=0,"--",IF(AH284&lt;='db fasce di rischio'!$B$4,'db fasce di rischio'!$A$2,IF(AH284&lt;='db fasce di rischio'!$D$4,'db fasce di rischio'!$C$2,IF(AH284&lt;='db fasce di rischio'!$F$4,'db fasce di rischio'!$E$2,IF(AH284&lt;='db fasce di rischio'!$H$4,'db fasce di rischio'!$G$2,"")))))</f>
        <v>--</v>
      </c>
      <c r="AH284" s="109">
        <f t="shared" si="92"/>
        <v>0</v>
      </c>
      <c r="AI284" s="108" t="str">
        <f t="shared" si="93"/>
        <v>--</v>
      </c>
      <c r="AJ284" s="28"/>
      <c r="AK284" s="28"/>
    </row>
    <row r="285" spans="1:37" ht="21" hidden="1" outlineLevel="1" x14ac:dyDescent="0.2">
      <c r="A285" s="161"/>
      <c r="B285" s="161"/>
      <c r="C285" s="24" t="s">
        <v>30</v>
      </c>
      <c r="D285" s="24" t="s">
        <v>30</v>
      </c>
      <c r="E285" s="24" t="s">
        <v>30</v>
      </c>
      <c r="F285" s="24" t="s">
        <v>30</v>
      </c>
      <c r="G285" s="152" t="str">
        <f t="shared" si="94"/>
        <v>--</v>
      </c>
      <c r="H285" s="109">
        <f t="shared" si="95"/>
        <v>0</v>
      </c>
      <c r="I285" s="25" t="s">
        <v>30</v>
      </c>
      <c r="J285" s="31" t="s">
        <v>30</v>
      </c>
      <c r="K285" s="82"/>
      <c r="L285" s="31"/>
      <c r="M285" s="24"/>
      <c r="N285" s="24"/>
      <c r="O285" s="24"/>
      <c r="P285" s="27"/>
      <c r="Q285" s="161"/>
      <c r="R285" s="105"/>
      <c r="S285" s="106"/>
      <c r="T285" s="106"/>
      <c r="U285" s="106"/>
      <c r="V285" s="105"/>
      <c r="W285" s="107">
        <f t="shared" si="96"/>
        <v>0</v>
      </c>
      <c r="X285" s="106"/>
      <c r="Y285" s="106"/>
      <c r="Z285" s="106"/>
      <c r="AA285" s="106"/>
      <c r="AB285" s="106"/>
      <c r="AC285" s="107">
        <f t="shared" si="97"/>
        <v>0</v>
      </c>
      <c r="AD285" s="108" t="str">
        <f>IF(AE285=0,"--",IF(AE285&lt;='[4]db fasce di rischio'!$B$4,'[4]db fasce di rischio'!$A$2,IF(AE285&lt;='[4]db fasce di rischio'!$D$4,'[4]db fasce di rischio'!$C$2,IF(AE285&lt;='[4]db fasce di rischio'!$F$4,'[4]db fasce di rischio'!$E$2,IF(AE285&lt;='[4]db fasce di rischio'!$H$4,'[4]db fasce di rischio'!$G$2,"")))))</f>
        <v>--</v>
      </c>
      <c r="AE285" s="109">
        <f t="shared" si="91"/>
        <v>0</v>
      </c>
      <c r="AF285" s="106"/>
      <c r="AG285" s="108" t="str">
        <f>IF(AH285=0,"--",IF(AH285&lt;='db fasce di rischio'!$B$4,'db fasce di rischio'!$A$2,IF(AH285&lt;='db fasce di rischio'!$D$4,'db fasce di rischio'!$C$2,IF(AH285&lt;='db fasce di rischio'!$F$4,'db fasce di rischio'!$E$2,IF(AH285&lt;='db fasce di rischio'!$H$4,'db fasce di rischio'!$G$2,"")))))</f>
        <v>--</v>
      </c>
      <c r="AH285" s="109">
        <f t="shared" si="92"/>
        <v>0</v>
      </c>
      <c r="AI285" s="108" t="str">
        <f t="shared" si="93"/>
        <v>--</v>
      </c>
      <c r="AJ285" s="28"/>
      <c r="AK285" s="28"/>
    </row>
    <row r="286" spans="1:37" ht="21" collapsed="1" x14ac:dyDescent="0.2">
      <c r="A286" s="160"/>
      <c r="B286" s="160"/>
      <c r="C286" s="87"/>
      <c r="D286" s="87"/>
      <c r="E286" s="87"/>
      <c r="F286" s="87"/>
      <c r="G286" s="87"/>
      <c r="H286" s="87"/>
      <c r="I286" s="87"/>
      <c r="J286" s="87"/>
      <c r="K286" s="168"/>
      <c r="L286" s="87"/>
      <c r="M286" s="87"/>
      <c r="N286" s="87"/>
      <c r="O286" s="87"/>
      <c r="P286" s="87"/>
      <c r="Q286" s="160"/>
      <c r="R286" s="28"/>
      <c r="S286" s="28"/>
      <c r="T286" s="28"/>
      <c r="U286" s="28"/>
      <c r="V286" s="28"/>
      <c r="W286" s="28"/>
      <c r="X286" s="28"/>
      <c r="Y286" s="28"/>
      <c r="Z286" s="28"/>
      <c r="AA286" s="28"/>
      <c r="AB286" s="28"/>
      <c r="AC286" s="28"/>
      <c r="AD286" s="28"/>
      <c r="AE286" s="28"/>
      <c r="AF286" s="28"/>
      <c r="AG286" s="28"/>
      <c r="AH286" s="28"/>
      <c r="AI286" s="28"/>
      <c r="AJ286" s="28"/>
      <c r="AK286" s="28"/>
    </row>
    <row r="287" spans="1:37" ht="90.6" customHeight="1" x14ac:dyDescent="0.2">
      <c r="A287" s="29"/>
      <c r="B287" s="29"/>
      <c r="C287" s="30" t="s">
        <v>665</v>
      </c>
      <c r="D287" s="30"/>
      <c r="E287" s="28"/>
      <c r="F287" s="28"/>
      <c r="G287" s="28"/>
      <c r="H287" s="28"/>
      <c r="I287" s="28"/>
      <c r="J287" s="28"/>
      <c r="K287" s="80"/>
      <c r="L287" s="28"/>
      <c r="M287" s="28"/>
      <c r="N287" s="28"/>
      <c r="O287" s="79" t="s">
        <v>6</v>
      </c>
      <c r="P287" s="79" t="s">
        <v>666</v>
      </c>
      <c r="Q287" s="28"/>
      <c r="R287" s="192" t="str">
        <f>'Val testo - PNA 2019'!$A$4</f>
        <v>Livello di interesse “esterno”(1.1)</v>
      </c>
      <c r="S287" s="192" t="str">
        <f>'Val testo - PNA 2019'!$A$12</f>
        <v>Grado di discrezionalità del decisore interno alla PA rispetto al processo (1.2)</v>
      </c>
      <c r="T287" s="192" t="str">
        <f>'Val testo - PNA 2019'!$A$20</f>
        <v>Manifestazione di eventi corruttivi o di maladministration in passato (1.3)</v>
      </c>
      <c r="U287" s="192" t="str">
        <f>'Val testo - PNA 2019'!$A$28</f>
        <v>Complessità/opacità del processo decisionale (1.4)</v>
      </c>
      <c r="V287" s="192" t="str">
        <f>'Val testo - PNA 2019'!$A$36</f>
        <v>Livello di collaborazione del responsabile del processo (1.5)</v>
      </c>
      <c r="W287" s="193" t="s">
        <v>1276</v>
      </c>
      <c r="X287" s="192" t="str">
        <f>'Val testo - PNA 2019'!$A$46</f>
        <v>Impatto organizzativo (2.1)</v>
      </c>
      <c r="Y287" s="192" t="str">
        <f>'Val testo - PNA 2019'!$A$54</f>
        <v>Impatto derivante dalla definizione dei ruoli/responsabilità (2.2)</v>
      </c>
      <c r="Z287" s="192" t="str">
        <f>'Val testo - PNA 2019'!$A$62</f>
        <v>Impatto economico (2.3)</v>
      </c>
      <c r="AA287" s="192" t="str">
        <f>'Val testo - PNA 2019'!$A$70</f>
        <v>Impatto reputazionale (2.4)</v>
      </c>
      <c r="AB287" s="192" t="str">
        <f>'Val testo - PNA 2019'!$A$78</f>
        <v>Impatto organizzativo, economico e sull'immagine (2.5)</v>
      </c>
      <c r="AC287" s="193" t="s">
        <v>1276</v>
      </c>
      <c r="AD287" s="194" t="s">
        <v>1277</v>
      </c>
      <c r="AE287" s="194" t="s">
        <v>1278</v>
      </c>
      <c r="AF287" s="174" t="s">
        <v>1382</v>
      </c>
      <c r="AG287" s="173" t="s">
        <v>1303</v>
      </c>
      <c r="AH287" s="173" t="s">
        <v>1304</v>
      </c>
      <c r="AI287" s="175" t="s">
        <v>1387</v>
      </c>
      <c r="AJ287" s="28"/>
      <c r="AK287" s="28"/>
    </row>
    <row r="288" spans="1:37" ht="30.6" customHeight="1" x14ac:dyDescent="0.2">
      <c r="A288" s="160"/>
      <c r="B288" s="160">
        <v>14</v>
      </c>
      <c r="C288" s="265" t="s">
        <v>1257</v>
      </c>
      <c r="D288" s="266"/>
      <c r="E288" s="267"/>
      <c r="F288" s="270"/>
      <c r="G288" s="270"/>
      <c r="H288" s="270"/>
      <c r="I288" s="270"/>
      <c r="J288" s="45" t="s">
        <v>11</v>
      </c>
      <c r="K288" s="271" t="s">
        <v>3</v>
      </c>
      <c r="L288" s="271"/>
      <c r="M288" s="37"/>
      <c r="N288" s="153" t="s">
        <v>667</v>
      </c>
      <c r="O288" s="154" t="str">
        <f>IF(P288=0,"--",IF(P288&lt;='db fasce di rischio'!$B$4,'db fasce di rischio'!$A$2,IF(P288&lt;='db fasce di rischio'!$D$4,'db fasce di rischio'!$C$2,IF(P288&lt;='db fasce di rischio'!$F$4,'db fasce di rischio'!$E$2,IF(P288&lt;='db fasce di rischio'!$H$4,'db fasce di rischio'!$G$2,"")))))</f>
        <v>--</v>
      </c>
      <c r="P288" s="155">
        <f>IF(AH288=0,MAX(AH288:AH306),AH288)</f>
        <v>0</v>
      </c>
      <c r="Q288" s="160"/>
      <c r="R288" s="105"/>
      <c r="S288" s="106"/>
      <c r="T288" s="106"/>
      <c r="U288" s="106"/>
      <c r="V288" s="105"/>
      <c r="W288" s="107">
        <f>SUM(R288:V288)/5</f>
        <v>0</v>
      </c>
      <c r="X288" s="106"/>
      <c r="Y288" s="106"/>
      <c r="Z288" s="106"/>
      <c r="AA288" s="106"/>
      <c r="AB288" s="106"/>
      <c r="AC288" s="107">
        <f>SUM(X288:AB288)/5</f>
        <v>0</v>
      </c>
      <c r="AD288" s="108" t="str">
        <f>IF(AE288=0,"--",IF(AE288&lt;='[4]db fasce di rischio'!$B$4,'[4]db fasce di rischio'!$A$2,IF(AE288&lt;='[4]db fasce di rischio'!$D$4,'[4]db fasce di rischio'!$C$2,IF(AE288&lt;='[4]db fasce di rischio'!$F$4,'[4]db fasce di rischio'!$E$2,IF(AE288&lt;='[4]db fasce di rischio'!$H$4,'[4]db fasce di rischio'!$G$2,"")))))</f>
        <v>--</v>
      </c>
      <c r="AE288" s="109">
        <f>W288*AC288</f>
        <v>0</v>
      </c>
      <c r="AF288" s="106"/>
      <c r="AG288" s="108" t="str">
        <f>IF(AH288=0,"--",IF(AH288&lt;='db fasce di rischio'!$B$4,'db fasce di rischio'!$A$2,IF(AH288&lt;='db fasce di rischio'!$D$4,'db fasce di rischio'!$C$2,IF(AH288&lt;='db fasce di rischio'!$F$4,'db fasce di rischio'!$E$2,IF(AH288&lt;='db fasce di rischio'!$H$4,'db fasce di rischio'!$G$2,"")))))</f>
        <v>--</v>
      </c>
      <c r="AH288" s="109">
        <f>IF(MAX(AH292:AH306)&gt;(AF288*AE288),MAX(AH292:AH306),AF288*AE288)</f>
        <v>0</v>
      </c>
      <c r="AI288" s="108" t="str">
        <f>AG288</f>
        <v>--</v>
      </c>
      <c r="AJ288" s="28"/>
      <c r="AK288" s="28"/>
    </row>
    <row r="289" spans="1:37" ht="59.45" customHeight="1" x14ac:dyDescent="0.2">
      <c r="A289" s="160"/>
      <c r="B289" s="160"/>
      <c r="C289" s="268"/>
      <c r="D289" s="269"/>
      <c r="E289" s="269"/>
      <c r="F289" s="164"/>
      <c r="G289" s="164"/>
      <c r="H289" s="164"/>
      <c r="I289" s="164"/>
      <c r="J289" s="164"/>
      <c r="K289" s="164"/>
      <c r="L289" s="164"/>
      <c r="M289" s="165"/>
      <c r="N289" s="272" t="s">
        <v>1302</v>
      </c>
      <c r="O289" s="272"/>
      <c r="P289" s="272"/>
      <c r="Q289" s="160"/>
      <c r="R289" s="160"/>
      <c r="S289" s="28"/>
      <c r="T289" s="28"/>
      <c r="U289" s="28"/>
      <c r="V289" s="28"/>
      <c r="W289" s="28"/>
      <c r="X289" s="28"/>
      <c r="Y289" s="28"/>
      <c r="Z289" s="28"/>
      <c r="AA289" s="28"/>
      <c r="AB289" s="28"/>
      <c r="AC289" s="28"/>
      <c r="AD289" s="28"/>
      <c r="AE289" s="28"/>
      <c r="AF289" s="28"/>
      <c r="AG289" s="28"/>
      <c r="AH289" s="28"/>
      <c r="AI289" s="28"/>
      <c r="AJ289" s="28"/>
      <c r="AK289" s="28"/>
    </row>
    <row r="290" spans="1:37" ht="31.5" hidden="1" customHeight="1" outlineLevel="1" x14ac:dyDescent="0.2">
      <c r="A290" s="160"/>
      <c r="B290" s="160"/>
      <c r="C290" s="260" t="s">
        <v>1256</v>
      </c>
      <c r="D290" s="261"/>
      <c r="E290" s="151"/>
      <c r="F290" s="151"/>
      <c r="G290" s="151"/>
      <c r="H290" s="151"/>
      <c r="I290" s="151"/>
      <c r="J290" s="151"/>
      <c r="K290" s="150"/>
      <c r="L290" s="151"/>
      <c r="M290" s="156">
        <f>SUM(I277:I285)</f>
        <v>0</v>
      </c>
      <c r="N290" s="157"/>
      <c r="O290" s="157"/>
      <c r="P290" s="157"/>
      <c r="Q290" s="160"/>
      <c r="R290" s="160"/>
      <c r="S290" s="28"/>
      <c r="T290" s="28"/>
      <c r="U290" s="28"/>
      <c r="V290" s="28"/>
      <c r="W290" s="28"/>
      <c r="X290" s="28"/>
      <c r="Y290" s="28"/>
      <c r="Z290" s="28"/>
      <c r="AA290" s="28"/>
      <c r="AB290" s="28"/>
      <c r="AC290" s="28"/>
      <c r="AD290" s="28"/>
      <c r="AE290" s="28"/>
      <c r="AF290" s="28"/>
      <c r="AG290" s="28"/>
      <c r="AH290" s="28"/>
      <c r="AI290" s="28"/>
      <c r="AJ290" s="28"/>
      <c r="AK290" s="28"/>
    </row>
    <row r="291" spans="1:37" ht="81.95" hidden="1" customHeight="1" outlineLevel="1" x14ac:dyDescent="0.2">
      <c r="A291" s="161"/>
      <c r="B291" s="161"/>
      <c r="C291" s="22" t="s">
        <v>905</v>
      </c>
      <c r="D291" s="22" t="s">
        <v>906</v>
      </c>
      <c r="E291" s="22" t="s">
        <v>971</v>
      </c>
      <c r="F291" s="22" t="s">
        <v>970</v>
      </c>
      <c r="G291" s="262" t="s">
        <v>1299</v>
      </c>
      <c r="H291" s="263"/>
      <c r="I291" s="22" t="s">
        <v>969</v>
      </c>
      <c r="J291" s="22" t="s">
        <v>907</v>
      </c>
      <c r="K291" s="45" t="s">
        <v>972</v>
      </c>
      <c r="L291" s="45" t="s">
        <v>908</v>
      </c>
      <c r="M291" s="22" t="s">
        <v>630</v>
      </c>
      <c r="N291" s="22" t="s">
        <v>668</v>
      </c>
      <c r="O291" s="22" t="s">
        <v>669</v>
      </c>
      <c r="P291" s="22" t="s">
        <v>670</v>
      </c>
      <c r="Q291" s="161"/>
      <c r="R291" s="192" t="str">
        <f>'Val testo - PNA 2019'!$A$4</f>
        <v>Livello di interesse “esterno”(1.1)</v>
      </c>
      <c r="S291" s="192" t="str">
        <f>'Val testo - PNA 2019'!$A$12</f>
        <v>Grado di discrezionalità del decisore interno alla PA rispetto al processo (1.2)</v>
      </c>
      <c r="T291" s="192" t="str">
        <f>'Val testo - PNA 2019'!$A$20</f>
        <v>Manifestazione di eventi corruttivi o di maladministration in passato (1.3)</v>
      </c>
      <c r="U291" s="192" t="str">
        <f>'Val testo - PNA 2019'!$A$28</f>
        <v>Complessità/opacità del processo decisionale (1.4)</v>
      </c>
      <c r="V291" s="192" t="str">
        <f>'Val testo - PNA 2019'!$A$36</f>
        <v>Livello di collaborazione del responsabile del processo (1.5)</v>
      </c>
      <c r="W291" s="193" t="s">
        <v>1276</v>
      </c>
      <c r="X291" s="192" t="str">
        <f>'Val testo - PNA 2019'!$A$46</f>
        <v>Impatto organizzativo (2.1)</v>
      </c>
      <c r="Y291" s="192" t="str">
        <f>'Val testo - PNA 2019'!$A$54</f>
        <v>Impatto derivante dalla definizione dei ruoli/responsabilità (2.2)</v>
      </c>
      <c r="Z291" s="192" t="str">
        <f>'Val testo - PNA 2019'!$A$62</f>
        <v>Impatto economico (2.3)</v>
      </c>
      <c r="AA291" s="192" t="str">
        <f>'Val testo - PNA 2019'!$A$70</f>
        <v>Impatto reputazionale (2.4)</v>
      </c>
      <c r="AB291" s="192" t="str">
        <f>'Val testo - PNA 2019'!$A$78</f>
        <v>Impatto organizzativo, economico e sull'immagine (2.5)</v>
      </c>
      <c r="AC291" s="193" t="s">
        <v>1276</v>
      </c>
      <c r="AD291" s="194" t="s">
        <v>1277</v>
      </c>
      <c r="AE291" s="194" t="s">
        <v>1278</v>
      </c>
      <c r="AF291" s="174" t="s">
        <v>1382</v>
      </c>
      <c r="AG291" s="173" t="s">
        <v>1303</v>
      </c>
      <c r="AH291" s="22" t="s">
        <v>1293</v>
      </c>
      <c r="AI291" s="22" t="s">
        <v>1387</v>
      </c>
      <c r="AJ291" s="28"/>
      <c r="AK291" s="28"/>
    </row>
    <row r="292" spans="1:37" ht="21" hidden="1" outlineLevel="1" x14ac:dyDescent="0.2">
      <c r="A292" s="161"/>
      <c r="B292" s="161"/>
      <c r="C292" s="24" t="s">
        <v>30</v>
      </c>
      <c r="D292" s="24" t="s">
        <v>30</v>
      </c>
      <c r="E292" s="24" t="s">
        <v>30</v>
      </c>
      <c r="F292" s="24" t="s">
        <v>30</v>
      </c>
      <c r="G292" s="152" t="str">
        <f>AG292</f>
        <v>--</v>
      </c>
      <c r="H292" s="109">
        <f>AH292</f>
        <v>0</v>
      </c>
      <c r="I292" s="25" t="s">
        <v>30</v>
      </c>
      <c r="J292" s="31" t="s">
        <v>30</v>
      </c>
      <c r="K292" s="82"/>
      <c r="L292" s="31"/>
      <c r="M292" s="24"/>
      <c r="N292" s="24"/>
      <c r="O292" s="24"/>
      <c r="P292" s="24"/>
      <c r="Q292" s="161"/>
      <c r="R292" s="105"/>
      <c r="S292" s="106"/>
      <c r="T292" s="106"/>
      <c r="U292" s="106"/>
      <c r="V292" s="105"/>
      <c r="W292" s="107">
        <f>SUM(R292:V292)/5</f>
        <v>0</v>
      </c>
      <c r="X292" s="106"/>
      <c r="Y292" s="106"/>
      <c r="Z292" s="106"/>
      <c r="AA292" s="106"/>
      <c r="AB292" s="106"/>
      <c r="AC292" s="107">
        <f>SUM(X292:AB292)/5</f>
        <v>0</v>
      </c>
      <c r="AD292" s="108" t="str">
        <f>IF(AE292=0,"--",IF(AE292&lt;='[4]db fasce di rischio'!$B$4,'[4]db fasce di rischio'!$A$2,IF(AE292&lt;='[4]db fasce di rischio'!$D$4,'[4]db fasce di rischio'!$C$2,IF(AE292&lt;='[4]db fasce di rischio'!$F$4,'[4]db fasce di rischio'!$E$2,IF(AE292&lt;='[4]db fasce di rischio'!$H$4,'[4]db fasce di rischio'!$G$2,"")))))</f>
        <v>--</v>
      </c>
      <c r="AE292" s="109">
        <f t="shared" ref="AE292:AE306" si="98">W292*AC292</f>
        <v>0</v>
      </c>
      <c r="AF292" s="106"/>
      <c r="AG292" s="108" t="str">
        <f>IF(AH292=0,"--",IF(AH292&lt;='db fasce di rischio'!$B$4,'db fasce di rischio'!$A$2,IF(AH292&lt;='db fasce di rischio'!$D$4,'db fasce di rischio'!$C$2,IF(AH292&lt;='db fasce di rischio'!$F$4,'db fasce di rischio'!$E$2,IF(AH292&lt;='db fasce di rischio'!$H$4,'db fasce di rischio'!$G$2,"")))))</f>
        <v>--</v>
      </c>
      <c r="AH292" s="109">
        <f t="shared" ref="AH292:AH306" si="99">AF292*AE292</f>
        <v>0</v>
      </c>
      <c r="AI292" s="108" t="str">
        <f t="shared" ref="AI292:AI306" si="100">AG292</f>
        <v>--</v>
      </c>
      <c r="AJ292" s="28"/>
      <c r="AK292" s="28"/>
    </row>
    <row r="293" spans="1:37" ht="21" hidden="1" outlineLevel="1" x14ac:dyDescent="0.2">
      <c r="A293" s="161"/>
      <c r="B293" s="161"/>
      <c r="C293" s="24" t="s">
        <v>30</v>
      </c>
      <c r="D293" s="24" t="s">
        <v>30</v>
      </c>
      <c r="E293" s="24" t="s">
        <v>30</v>
      </c>
      <c r="F293" s="24" t="s">
        <v>30</v>
      </c>
      <c r="G293" s="152" t="str">
        <f t="shared" ref="G293:G306" si="101">AG293</f>
        <v>--</v>
      </c>
      <c r="H293" s="109">
        <f t="shared" ref="H293:H306" si="102">AH293</f>
        <v>0</v>
      </c>
      <c r="I293" s="25" t="s">
        <v>30</v>
      </c>
      <c r="J293" s="31" t="s">
        <v>30</v>
      </c>
      <c r="K293" s="82"/>
      <c r="L293" s="31"/>
      <c r="M293" s="24"/>
      <c r="N293" s="24"/>
      <c r="O293" s="24"/>
      <c r="P293" s="24"/>
      <c r="Q293" s="161"/>
      <c r="R293" s="105"/>
      <c r="S293" s="106"/>
      <c r="T293" s="106"/>
      <c r="U293" s="106"/>
      <c r="V293" s="105"/>
      <c r="W293" s="107">
        <f t="shared" ref="W293:W306" si="103">SUM(R293:V293)/5</f>
        <v>0</v>
      </c>
      <c r="X293" s="106"/>
      <c r="Y293" s="106"/>
      <c r="Z293" s="106"/>
      <c r="AA293" s="106"/>
      <c r="AB293" s="106"/>
      <c r="AC293" s="107">
        <f t="shared" ref="AC293:AC306" si="104">SUM(X293:AB293)/5</f>
        <v>0</v>
      </c>
      <c r="AD293" s="108" t="str">
        <f>IF(AE293=0,"--",IF(AE293&lt;='[4]db fasce di rischio'!$B$4,'[4]db fasce di rischio'!$A$2,IF(AE293&lt;='[4]db fasce di rischio'!$D$4,'[4]db fasce di rischio'!$C$2,IF(AE293&lt;='[4]db fasce di rischio'!$F$4,'[4]db fasce di rischio'!$E$2,IF(AE293&lt;='[4]db fasce di rischio'!$H$4,'[4]db fasce di rischio'!$G$2,"")))))</f>
        <v>--</v>
      </c>
      <c r="AE293" s="109">
        <f t="shared" si="98"/>
        <v>0</v>
      </c>
      <c r="AF293" s="106"/>
      <c r="AG293" s="108" t="str">
        <f>IF(AH293=0,"--",IF(AH293&lt;='db fasce di rischio'!$B$4,'db fasce di rischio'!$A$2,IF(AH293&lt;='db fasce di rischio'!$D$4,'db fasce di rischio'!$C$2,IF(AH293&lt;='db fasce di rischio'!$F$4,'db fasce di rischio'!$E$2,IF(AH293&lt;='db fasce di rischio'!$H$4,'db fasce di rischio'!$G$2,"")))))</f>
        <v>--</v>
      </c>
      <c r="AH293" s="109">
        <f t="shared" si="99"/>
        <v>0</v>
      </c>
      <c r="AI293" s="108" t="str">
        <f t="shared" si="100"/>
        <v>--</v>
      </c>
      <c r="AJ293" s="28"/>
      <c r="AK293" s="28"/>
    </row>
    <row r="294" spans="1:37" ht="21" hidden="1" outlineLevel="1" x14ac:dyDescent="0.2">
      <c r="A294" s="161"/>
      <c r="B294" s="161"/>
      <c r="C294" s="24" t="s">
        <v>30</v>
      </c>
      <c r="D294" s="24" t="s">
        <v>30</v>
      </c>
      <c r="E294" s="24" t="s">
        <v>30</v>
      </c>
      <c r="F294" s="24" t="s">
        <v>30</v>
      </c>
      <c r="G294" s="152" t="str">
        <f t="shared" si="101"/>
        <v>--</v>
      </c>
      <c r="H294" s="109">
        <f t="shared" si="102"/>
        <v>0</v>
      </c>
      <c r="I294" s="25" t="s">
        <v>30</v>
      </c>
      <c r="J294" s="31" t="s">
        <v>30</v>
      </c>
      <c r="K294" s="82"/>
      <c r="L294" s="31"/>
      <c r="M294" s="24"/>
      <c r="N294" s="24"/>
      <c r="O294" s="24"/>
      <c r="P294" s="24"/>
      <c r="Q294" s="161"/>
      <c r="R294" s="105"/>
      <c r="S294" s="106"/>
      <c r="T294" s="106"/>
      <c r="U294" s="106"/>
      <c r="V294" s="105"/>
      <c r="W294" s="107">
        <f t="shared" si="103"/>
        <v>0</v>
      </c>
      <c r="X294" s="106"/>
      <c r="Y294" s="106"/>
      <c r="Z294" s="106"/>
      <c r="AA294" s="106"/>
      <c r="AB294" s="106"/>
      <c r="AC294" s="107">
        <f t="shared" si="104"/>
        <v>0</v>
      </c>
      <c r="AD294" s="108" t="str">
        <f>IF(AE294=0,"--",IF(AE294&lt;='[4]db fasce di rischio'!$B$4,'[4]db fasce di rischio'!$A$2,IF(AE294&lt;='[4]db fasce di rischio'!$D$4,'[4]db fasce di rischio'!$C$2,IF(AE294&lt;='[4]db fasce di rischio'!$F$4,'[4]db fasce di rischio'!$E$2,IF(AE294&lt;='[4]db fasce di rischio'!$H$4,'[4]db fasce di rischio'!$G$2,"")))))</f>
        <v>--</v>
      </c>
      <c r="AE294" s="109">
        <f t="shared" si="98"/>
        <v>0</v>
      </c>
      <c r="AF294" s="106"/>
      <c r="AG294" s="108" t="str">
        <f>IF(AH294=0,"--",IF(AH294&lt;='db fasce di rischio'!$B$4,'db fasce di rischio'!$A$2,IF(AH294&lt;='db fasce di rischio'!$D$4,'db fasce di rischio'!$C$2,IF(AH294&lt;='db fasce di rischio'!$F$4,'db fasce di rischio'!$E$2,IF(AH294&lt;='db fasce di rischio'!$H$4,'db fasce di rischio'!$G$2,"")))))</f>
        <v>--</v>
      </c>
      <c r="AH294" s="109">
        <f t="shared" si="99"/>
        <v>0</v>
      </c>
      <c r="AI294" s="108" t="str">
        <f t="shared" si="100"/>
        <v>--</v>
      </c>
      <c r="AJ294" s="28"/>
      <c r="AK294" s="28"/>
    </row>
    <row r="295" spans="1:37" ht="21" hidden="1" outlineLevel="1" x14ac:dyDescent="0.2">
      <c r="A295" s="161"/>
      <c r="B295" s="161"/>
      <c r="C295" s="24" t="s">
        <v>30</v>
      </c>
      <c r="D295" s="24" t="s">
        <v>30</v>
      </c>
      <c r="E295" s="24" t="s">
        <v>30</v>
      </c>
      <c r="F295" s="24" t="s">
        <v>30</v>
      </c>
      <c r="G295" s="152" t="str">
        <f t="shared" si="101"/>
        <v>--</v>
      </c>
      <c r="H295" s="109">
        <f t="shared" si="102"/>
        <v>0</v>
      </c>
      <c r="I295" s="25" t="s">
        <v>30</v>
      </c>
      <c r="J295" s="31" t="s">
        <v>30</v>
      </c>
      <c r="K295" s="82"/>
      <c r="L295" s="31"/>
      <c r="M295" s="24"/>
      <c r="N295" s="24"/>
      <c r="O295" s="24"/>
      <c r="P295" s="24"/>
      <c r="Q295" s="161"/>
      <c r="R295" s="105"/>
      <c r="S295" s="106"/>
      <c r="T295" s="106"/>
      <c r="U295" s="106"/>
      <c r="V295" s="105"/>
      <c r="W295" s="107">
        <f t="shared" si="103"/>
        <v>0</v>
      </c>
      <c r="X295" s="106"/>
      <c r="Y295" s="106"/>
      <c r="Z295" s="106"/>
      <c r="AA295" s="106"/>
      <c r="AB295" s="106"/>
      <c r="AC295" s="107">
        <f t="shared" si="104"/>
        <v>0</v>
      </c>
      <c r="AD295" s="108" t="str">
        <f>IF(AE295=0,"--",IF(AE295&lt;='[4]db fasce di rischio'!$B$4,'[4]db fasce di rischio'!$A$2,IF(AE295&lt;='[4]db fasce di rischio'!$D$4,'[4]db fasce di rischio'!$C$2,IF(AE295&lt;='[4]db fasce di rischio'!$F$4,'[4]db fasce di rischio'!$E$2,IF(AE295&lt;='[4]db fasce di rischio'!$H$4,'[4]db fasce di rischio'!$G$2,"")))))</f>
        <v>--</v>
      </c>
      <c r="AE295" s="109">
        <f t="shared" si="98"/>
        <v>0</v>
      </c>
      <c r="AF295" s="106"/>
      <c r="AG295" s="108" t="str">
        <f>IF(AH295=0,"--",IF(AH295&lt;='db fasce di rischio'!$B$4,'db fasce di rischio'!$A$2,IF(AH295&lt;='db fasce di rischio'!$D$4,'db fasce di rischio'!$C$2,IF(AH295&lt;='db fasce di rischio'!$F$4,'db fasce di rischio'!$E$2,IF(AH295&lt;='db fasce di rischio'!$H$4,'db fasce di rischio'!$G$2,"")))))</f>
        <v>--</v>
      </c>
      <c r="AH295" s="109">
        <f t="shared" si="99"/>
        <v>0</v>
      </c>
      <c r="AI295" s="108" t="str">
        <f t="shared" si="100"/>
        <v>--</v>
      </c>
      <c r="AJ295" s="28"/>
      <c r="AK295" s="28"/>
    </row>
    <row r="296" spans="1:37" ht="21" hidden="1" outlineLevel="1" x14ac:dyDescent="0.2">
      <c r="A296" s="161"/>
      <c r="B296" s="161"/>
      <c r="C296" s="24" t="s">
        <v>30</v>
      </c>
      <c r="D296" s="24" t="s">
        <v>30</v>
      </c>
      <c r="E296" s="24" t="s">
        <v>30</v>
      </c>
      <c r="F296" s="24" t="s">
        <v>30</v>
      </c>
      <c r="G296" s="152" t="str">
        <f t="shared" si="101"/>
        <v>--</v>
      </c>
      <c r="H296" s="109">
        <f t="shared" si="102"/>
        <v>0</v>
      </c>
      <c r="I296" s="25" t="s">
        <v>30</v>
      </c>
      <c r="J296" s="31" t="s">
        <v>30</v>
      </c>
      <c r="K296" s="82"/>
      <c r="L296" s="31"/>
      <c r="M296" s="24"/>
      <c r="N296" s="24"/>
      <c r="O296" s="24"/>
      <c r="P296" s="24"/>
      <c r="Q296" s="161"/>
      <c r="R296" s="105"/>
      <c r="S296" s="106"/>
      <c r="T296" s="106"/>
      <c r="U296" s="106"/>
      <c r="V296" s="105"/>
      <c r="W296" s="107">
        <f t="shared" si="103"/>
        <v>0</v>
      </c>
      <c r="X296" s="106"/>
      <c r="Y296" s="106"/>
      <c r="Z296" s="106"/>
      <c r="AA296" s="106"/>
      <c r="AB296" s="106"/>
      <c r="AC296" s="107">
        <f t="shared" si="104"/>
        <v>0</v>
      </c>
      <c r="AD296" s="108" t="str">
        <f>IF(AE296=0,"--",IF(AE296&lt;='[4]db fasce di rischio'!$B$4,'[4]db fasce di rischio'!$A$2,IF(AE296&lt;='[4]db fasce di rischio'!$D$4,'[4]db fasce di rischio'!$C$2,IF(AE296&lt;='[4]db fasce di rischio'!$F$4,'[4]db fasce di rischio'!$E$2,IF(AE296&lt;='[4]db fasce di rischio'!$H$4,'[4]db fasce di rischio'!$G$2,"")))))</f>
        <v>--</v>
      </c>
      <c r="AE296" s="109">
        <f t="shared" si="98"/>
        <v>0</v>
      </c>
      <c r="AF296" s="106"/>
      <c r="AG296" s="108" t="str">
        <f>IF(AH296=0,"--",IF(AH296&lt;='db fasce di rischio'!$B$4,'db fasce di rischio'!$A$2,IF(AH296&lt;='db fasce di rischio'!$D$4,'db fasce di rischio'!$C$2,IF(AH296&lt;='db fasce di rischio'!$F$4,'db fasce di rischio'!$E$2,IF(AH296&lt;='db fasce di rischio'!$H$4,'db fasce di rischio'!$G$2,"")))))</f>
        <v>--</v>
      </c>
      <c r="AH296" s="109">
        <f t="shared" si="99"/>
        <v>0</v>
      </c>
      <c r="AI296" s="108" t="str">
        <f t="shared" si="100"/>
        <v>--</v>
      </c>
      <c r="AJ296" s="28"/>
      <c r="AK296" s="28"/>
    </row>
    <row r="297" spans="1:37" ht="21" hidden="1" outlineLevel="1" x14ac:dyDescent="0.2">
      <c r="A297" s="161"/>
      <c r="B297" s="161"/>
      <c r="C297" s="24" t="s">
        <v>30</v>
      </c>
      <c r="D297" s="24" t="s">
        <v>30</v>
      </c>
      <c r="E297" s="24" t="s">
        <v>30</v>
      </c>
      <c r="F297" s="24" t="s">
        <v>30</v>
      </c>
      <c r="G297" s="152" t="str">
        <f t="shared" si="101"/>
        <v>--</v>
      </c>
      <c r="H297" s="109">
        <f t="shared" si="102"/>
        <v>0</v>
      </c>
      <c r="I297" s="25" t="s">
        <v>30</v>
      </c>
      <c r="J297" s="31" t="s">
        <v>30</v>
      </c>
      <c r="K297" s="82"/>
      <c r="L297" s="31"/>
      <c r="M297" s="24"/>
      <c r="N297" s="24"/>
      <c r="O297" s="24"/>
      <c r="P297" s="24"/>
      <c r="Q297" s="161"/>
      <c r="R297" s="105"/>
      <c r="S297" s="106"/>
      <c r="T297" s="106"/>
      <c r="U297" s="106"/>
      <c r="V297" s="105"/>
      <c r="W297" s="107">
        <f t="shared" si="103"/>
        <v>0</v>
      </c>
      <c r="X297" s="106"/>
      <c r="Y297" s="106"/>
      <c r="Z297" s="106"/>
      <c r="AA297" s="106"/>
      <c r="AB297" s="106"/>
      <c r="AC297" s="107">
        <f t="shared" si="104"/>
        <v>0</v>
      </c>
      <c r="AD297" s="108" t="str">
        <f>IF(AE297=0,"--",IF(AE297&lt;='[4]db fasce di rischio'!$B$4,'[4]db fasce di rischio'!$A$2,IF(AE297&lt;='[4]db fasce di rischio'!$D$4,'[4]db fasce di rischio'!$C$2,IF(AE297&lt;='[4]db fasce di rischio'!$F$4,'[4]db fasce di rischio'!$E$2,IF(AE297&lt;='[4]db fasce di rischio'!$H$4,'[4]db fasce di rischio'!$G$2,"")))))</f>
        <v>--</v>
      </c>
      <c r="AE297" s="109">
        <f t="shared" si="98"/>
        <v>0</v>
      </c>
      <c r="AF297" s="106"/>
      <c r="AG297" s="108" t="str">
        <f>IF(AH297=0,"--",IF(AH297&lt;='db fasce di rischio'!$B$4,'db fasce di rischio'!$A$2,IF(AH297&lt;='db fasce di rischio'!$D$4,'db fasce di rischio'!$C$2,IF(AH297&lt;='db fasce di rischio'!$F$4,'db fasce di rischio'!$E$2,IF(AH297&lt;='db fasce di rischio'!$H$4,'db fasce di rischio'!$G$2,"")))))</f>
        <v>--</v>
      </c>
      <c r="AH297" s="109">
        <f t="shared" si="99"/>
        <v>0</v>
      </c>
      <c r="AI297" s="108" t="str">
        <f t="shared" si="100"/>
        <v>--</v>
      </c>
      <c r="AJ297" s="28"/>
      <c r="AK297" s="28"/>
    </row>
    <row r="298" spans="1:37" ht="21" hidden="1" outlineLevel="1" x14ac:dyDescent="0.2">
      <c r="A298" s="161"/>
      <c r="B298" s="161"/>
      <c r="C298" s="24" t="s">
        <v>30</v>
      </c>
      <c r="D298" s="24" t="s">
        <v>30</v>
      </c>
      <c r="E298" s="24" t="s">
        <v>30</v>
      </c>
      <c r="F298" s="24" t="s">
        <v>30</v>
      </c>
      <c r="G298" s="152" t="str">
        <f t="shared" si="101"/>
        <v>--</v>
      </c>
      <c r="H298" s="109">
        <f t="shared" si="102"/>
        <v>0</v>
      </c>
      <c r="I298" s="25" t="s">
        <v>30</v>
      </c>
      <c r="J298" s="31" t="s">
        <v>30</v>
      </c>
      <c r="K298" s="82"/>
      <c r="L298" s="31"/>
      <c r="M298" s="24"/>
      <c r="N298" s="24"/>
      <c r="O298" s="24"/>
      <c r="P298" s="24"/>
      <c r="Q298" s="161"/>
      <c r="R298" s="105"/>
      <c r="S298" s="106"/>
      <c r="T298" s="106"/>
      <c r="U298" s="106"/>
      <c r="V298" s="105"/>
      <c r="W298" s="107">
        <f t="shared" si="103"/>
        <v>0</v>
      </c>
      <c r="X298" s="106"/>
      <c r="Y298" s="106"/>
      <c r="Z298" s="106"/>
      <c r="AA298" s="106"/>
      <c r="AB298" s="106"/>
      <c r="AC298" s="107">
        <f t="shared" si="104"/>
        <v>0</v>
      </c>
      <c r="AD298" s="108" t="str">
        <f>IF(AE298=0,"--",IF(AE298&lt;='[4]db fasce di rischio'!$B$4,'[4]db fasce di rischio'!$A$2,IF(AE298&lt;='[4]db fasce di rischio'!$D$4,'[4]db fasce di rischio'!$C$2,IF(AE298&lt;='[4]db fasce di rischio'!$F$4,'[4]db fasce di rischio'!$E$2,IF(AE298&lt;='[4]db fasce di rischio'!$H$4,'[4]db fasce di rischio'!$G$2,"")))))</f>
        <v>--</v>
      </c>
      <c r="AE298" s="109">
        <f t="shared" si="98"/>
        <v>0</v>
      </c>
      <c r="AF298" s="106"/>
      <c r="AG298" s="108" t="str">
        <f>IF(AH298=0,"--",IF(AH298&lt;='db fasce di rischio'!$B$4,'db fasce di rischio'!$A$2,IF(AH298&lt;='db fasce di rischio'!$D$4,'db fasce di rischio'!$C$2,IF(AH298&lt;='db fasce di rischio'!$F$4,'db fasce di rischio'!$E$2,IF(AH298&lt;='db fasce di rischio'!$H$4,'db fasce di rischio'!$G$2,"")))))</f>
        <v>--</v>
      </c>
      <c r="AH298" s="109">
        <f t="shared" si="99"/>
        <v>0</v>
      </c>
      <c r="AI298" s="108" t="str">
        <f t="shared" si="100"/>
        <v>--</v>
      </c>
      <c r="AJ298" s="28"/>
      <c r="AK298" s="28"/>
    </row>
    <row r="299" spans="1:37" ht="21" hidden="1" outlineLevel="1" x14ac:dyDescent="0.2">
      <c r="A299" s="161"/>
      <c r="B299" s="161"/>
      <c r="C299" s="24" t="s">
        <v>30</v>
      </c>
      <c r="D299" s="24" t="s">
        <v>30</v>
      </c>
      <c r="E299" s="24" t="s">
        <v>30</v>
      </c>
      <c r="F299" s="24" t="s">
        <v>30</v>
      </c>
      <c r="G299" s="152" t="str">
        <f t="shared" si="101"/>
        <v>--</v>
      </c>
      <c r="H299" s="109">
        <f t="shared" si="102"/>
        <v>0</v>
      </c>
      <c r="I299" s="25" t="s">
        <v>30</v>
      </c>
      <c r="J299" s="31" t="s">
        <v>30</v>
      </c>
      <c r="K299" s="82"/>
      <c r="L299" s="31"/>
      <c r="M299" s="24"/>
      <c r="N299" s="24"/>
      <c r="O299" s="24"/>
      <c r="P299" s="24"/>
      <c r="Q299" s="161"/>
      <c r="R299" s="105"/>
      <c r="S299" s="106"/>
      <c r="T299" s="106"/>
      <c r="U299" s="106"/>
      <c r="V299" s="105"/>
      <c r="W299" s="107">
        <f t="shared" si="103"/>
        <v>0</v>
      </c>
      <c r="X299" s="106"/>
      <c r="Y299" s="106"/>
      <c r="Z299" s="106"/>
      <c r="AA299" s="106"/>
      <c r="AB299" s="106"/>
      <c r="AC299" s="107">
        <f t="shared" si="104"/>
        <v>0</v>
      </c>
      <c r="AD299" s="108" t="str">
        <f>IF(AE299=0,"--",IF(AE299&lt;='[4]db fasce di rischio'!$B$4,'[4]db fasce di rischio'!$A$2,IF(AE299&lt;='[4]db fasce di rischio'!$D$4,'[4]db fasce di rischio'!$C$2,IF(AE299&lt;='[4]db fasce di rischio'!$F$4,'[4]db fasce di rischio'!$E$2,IF(AE299&lt;='[4]db fasce di rischio'!$H$4,'[4]db fasce di rischio'!$G$2,"")))))</f>
        <v>--</v>
      </c>
      <c r="AE299" s="109">
        <f t="shared" si="98"/>
        <v>0</v>
      </c>
      <c r="AF299" s="106"/>
      <c r="AG299" s="108" t="str">
        <f>IF(AH299=0,"--",IF(AH299&lt;='db fasce di rischio'!$B$4,'db fasce di rischio'!$A$2,IF(AH299&lt;='db fasce di rischio'!$D$4,'db fasce di rischio'!$C$2,IF(AH299&lt;='db fasce di rischio'!$F$4,'db fasce di rischio'!$E$2,IF(AH299&lt;='db fasce di rischio'!$H$4,'db fasce di rischio'!$G$2,"")))))</f>
        <v>--</v>
      </c>
      <c r="AH299" s="109">
        <f t="shared" si="99"/>
        <v>0</v>
      </c>
      <c r="AI299" s="108" t="str">
        <f t="shared" si="100"/>
        <v>--</v>
      </c>
      <c r="AJ299" s="28"/>
      <c r="AK299" s="28"/>
    </row>
    <row r="300" spans="1:37" ht="21" hidden="1" outlineLevel="1" x14ac:dyDescent="0.2">
      <c r="A300" s="161"/>
      <c r="B300" s="161"/>
      <c r="C300" s="24" t="s">
        <v>30</v>
      </c>
      <c r="D300" s="24" t="s">
        <v>30</v>
      </c>
      <c r="E300" s="24" t="s">
        <v>30</v>
      </c>
      <c r="F300" s="24" t="s">
        <v>30</v>
      </c>
      <c r="G300" s="152" t="str">
        <f t="shared" si="101"/>
        <v>--</v>
      </c>
      <c r="H300" s="109">
        <f t="shared" si="102"/>
        <v>0</v>
      </c>
      <c r="I300" s="25" t="s">
        <v>30</v>
      </c>
      <c r="J300" s="31" t="s">
        <v>30</v>
      </c>
      <c r="K300" s="83"/>
      <c r="L300" s="31"/>
      <c r="M300" s="24"/>
      <c r="N300" s="24"/>
      <c r="O300" s="24"/>
      <c r="P300" s="24"/>
      <c r="Q300" s="161"/>
      <c r="R300" s="105"/>
      <c r="S300" s="106"/>
      <c r="T300" s="106"/>
      <c r="U300" s="106"/>
      <c r="V300" s="105"/>
      <c r="W300" s="107">
        <f t="shared" si="103"/>
        <v>0</v>
      </c>
      <c r="X300" s="106"/>
      <c r="Y300" s="106"/>
      <c r="Z300" s="106"/>
      <c r="AA300" s="106"/>
      <c r="AB300" s="106"/>
      <c r="AC300" s="107">
        <f t="shared" si="104"/>
        <v>0</v>
      </c>
      <c r="AD300" s="108" t="str">
        <f>IF(AE300=0,"--",IF(AE300&lt;='[4]db fasce di rischio'!$B$4,'[4]db fasce di rischio'!$A$2,IF(AE300&lt;='[4]db fasce di rischio'!$D$4,'[4]db fasce di rischio'!$C$2,IF(AE300&lt;='[4]db fasce di rischio'!$F$4,'[4]db fasce di rischio'!$E$2,IF(AE300&lt;='[4]db fasce di rischio'!$H$4,'[4]db fasce di rischio'!$G$2,"")))))</f>
        <v>--</v>
      </c>
      <c r="AE300" s="109">
        <f t="shared" si="98"/>
        <v>0</v>
      </c>
      <c r="AF300" s="106"/>
      <c r="AG300" s="108" t="str">
        <f>IF(AH300=0,"--",IF(AH300&lt;='db fasce di rischio'!$B$4,'db fasce di rischio'!$A$2,IF(AH300&lt;='db fasce di rischio'!$D$4,'db fasce di rischio'!$C$2,IF(AH300&lt;='db fasce di rischio'!$F$4,'db fasce di rischio'!$E$2,IF(AH300&lt;='db fasce di rischio'!$H$4,'db fasce di rischio'!$G$2,"")))))</f>
        <v>--</v>
      </c>
      <c r="AH300" s="109">
        <f t="shared" si="99"/>
        <v>0</v>
      </c>
      <c r="AI300" s="108" t="str">
        <f t="shared" si="100"/>
        <v>--</v>
      </c>
      <c r="AJ300" s="28"/>
      <c r="AK300" s="28"/>
    </row>
    <row r="301" spans="1:37" ht="21" hidden="1" outlineLevel="1" x14ac:dyDescent="0.2">
      <c r="A301" s="161"/>
      <c r="B301" s="161"/>
      <c r="C301" s="24" t="s">
        <v>30</v>
      </c>
      <c r="D301" s="24" t="s">
        <v>30</v>
      </c>
      <c r="E301" s="24" t="s">
        <v>30</v>
      </c>
      <c r="F301" s="24" t="s">
        <v>30</v>
      </c>
      <c r="G301" s="152" t="str">
        <f t="shared" si="101"/>
        <v>--</v>
      </c>
      <c r="H301" s="109">
        <f t="shared" si="102"/>
        <v>0</v>
      </c>
      <c r="I301" s="25" t="s">
        <v>30</v>
      </c>
      <c r="J301" s="31" t="s">
        <v>30</v>
      </c>
      <c r="K301" s="83"/>
      <c r="L301" s="31"/>
      <c r="M301" s="24"/>
      <c r="N301" s="24"/>
      <c r="O301" s="24"/>
      <c r="P301" s="24"/>
      <c r="Q301" s="161"/>
      <c r="R301" s="105"/>
      <c r="S301" s="106"/>
      <c r="T301" s="106"/>
      <c r="U301" s="106"/>
      <c r="V301" s="105"/>
      <c r="W301" s="107">
        <f t="shared" si="103"/>
        <v>0</v>
      </c>
      <c r="X301" s="106"/>
      <c r="Y301" s="106"/>
      <c r="Z301" s="106"/>
      <c r="AA301" s="106"/>
      <c r="AB301" s="106"/>
      <c r="AC301" s="107">
        <f t="shared" si="104"/>
        <v>0</v>
      </c>
      <c r="AD301" s="108" t="str">
        <f>IF(AE301=0,"--",IF(AE301&lt;='[4]db fasce di rischio'!$B$4,'[4]db fasce di rischio'!$A$2,IF(AE301&lt;='[4]db fasce di rischio'!$D$4,'[4]db fasce di rischio'!$C$2,IF(AE301&lt;='[4]db fasce di rischio'!$F$4,'[4]db fasce di rischio'!$E$2,IF(AE301&lt;='[4]db fasce di rischio'!$H$4,'[4]db fasce di rischio'!$G$2,"")))))</f>
        <v>--</v>
      </c>
      <c r="AE301" s="109">
        <f t="shared" si="98"/>
        <v>0</v>
      </c>
      <c r="AF301" s="106"/>
      <c r="AG301" s="108" t="str">
        <f>IF(AH301=0,"--",IF(AH301&lt;='db fasce di rischio'!$B$4,'db fasce di rischio'!$A$2,IF(AH301&lt;='db fasce di rischio'!$D$4,'db fasce di rischio'!$C$2,IF(AH301&lt;='db fasce di rischio'!$F$4,'db fasce di rischio'!$E$2,IF(AH301&lt;='db fasce di rischio'!$H$4,'db fasce di rischio'!$G$2,"")))))</f>
        <v>--</v>
      </c>
      <c r="AH301" s="109">
        <f t="shared" si="99"/>
        <v>0</v>
      </c>
      <c r="AI301" s="108" t="str">
        <f t="shared" si="100"/>
        <v>--</v>
      </c>
      <c r="AJ301" s="28"/>
      <c r="AK301" s="28"/>
    </row>
    <row r="302" spans="1:37" ht="21" hidden="1" outlineLevel="1" x14ac:dyDescent="0.2">
      <c r="A302" s="161"/>
      <c r="B302" s="161"/>
      <c r="C302" s="24" t="s">
        <v>30</v>
      </c>
      <c r="D302" s="24" t="s">
        <v>30</v>
      </c>
      <c r="E302" s="24" t="s">
        <v>30</v>
      </c>
      <c r="F302" s="24" t="s">
        <v>30</v>
      </c>
      <c r="G302" s="152" t="str">
        <f t="shared" si="101"/>
        <v>--</v>
      </c>
      <c r="H302" s="109">
        <f t="shared" si="102"/>
        <v>0</v>
      </c>
      <c r="I302" s="25" t="s">
        <v>30</v>
      </c>
      <c r="J302" s="31" t="s">
        <v>30</v>
      </c>
      <c r="K302" s="83"/>
      <c r="L302" s="31"/>
      <c r="M302" s="24"/>
      <c r="N302" s="24"/>
      <c r="O302" s="24"/>
      <c r="P302" s="24"/>
      <c r="Q302" s="161"/>
      <c r="R302" s="105"/>
      <c r="S302" s="106"/>
      <c r="T302" s="106"/>
      <c r="U302" s="106"/>
      <c r="V302" s="105"/>
      <c r="W302" s="107">
        <f t="shared" si="103"/>
        <v>0</v>
      </c>
      <c r="X302" s="106"/>
      <c r="Y302" s="106"/>
      <c r="Z302" s="106"/>
      <c r="AA302" s="106"/>
      <c r="AB302" s="106"/>
      <c r="AC302" s="107">
        <f t="shared" si="104"/>
        <v>0</v>
      </c>
      <c r="AD302" s="108" t="str">
        <f>IF(AE302=0,"--",IF(AE302&lt;='[4]db fasce di rischio'!$B$4,'[4]db fasce di rischio'!$A$2,IF(AE302&lt;='[4]db fasce di rischio'!$D$4,'[4]db fasce di rischio'!$C$2,IF(AE302&lt;='[4]db fasce di rischio'!$F$4,'[4]db fasce di rischio'!$E$2,IF(AE302&lt;='[4]db fasce di rischio'!$H$4,'[4]db fasce di rischio'!$G$2,"")))))</f>
        <v>--</v>
      </c>
      <c r="AE302" s="109">
        <f t="shared" si="98"/>
        <v>0</v>
      </c>
      <c r="AF302" s="106"/>
      <c r="AG302" s="108" t="str">
        <f>IF(AH302=0,"--",IF(AH302&lt;='db fasce di rischio'!$B$4,'db fasce di rischio'!$A$2,IF(AH302&lt;='db fasce di rischio'!$D$4,'db fasce di rischio'!$C$2,IF(AH302&lt;='db fasce di rischio'!$F$4,'db fasce di rischio'!$E$2,IF(AH302&lt;='db fasce di rischio'!$H$4,'db fasce di rischio'!$G$2,"")))))</f>
        <v>--</v>
      </c>
      <c r="AH302" s="109">
        <f t="shared" si="99"/>
        <v>0</v>
      </c>
      <c r="AI302" s="108" t="str">
        <f t="shared" si="100"/>
        <v>--</v>
      </c>
      <c r="AJ302" s="28"/>
      <c r="AK302" s="28"/>
    </row>
    <row r="303" spans="1:37" ht="21" hidden="1" outlineLevel="1" x14ac:dyDescent="0.2">
      <c r="A303" s="161"/>
      <c r="B303" s="161"/>
      <c r="C303" s="24" t="s">
        <v>30</v>
      </c>
      <c r="D303" s="24" t="s">
        <v>30</v>
      </c>
      <c r="E303" s="24" t="s">
        <v>30</v>
      </c>
      <c r="F303" s="24" t="s">
        <v>30</v>
      </c>
      <c r="G303" s="152" t="str">
        <f t="shared" si="101"/>
        <v>--</v>
      </c>
      <c r="H303" s="109">
        <f t="shared" si="102"/>
        <v>0</v>
      </c>
      <c r="I303" s="25" t="s">
        <v>30</v>
      </c>
      <c r="J303" s="31" t="s">
        <v>30</v>
      </c>
      <c r="K303" s="83"/>
      <c r="L303" s="31"/>
      <c r="M303" s="24"/>
      <c r="N303" s="24"/>
      <c r="O303" s="24"/>
      <c r="P303" s="24"/>
      <c r="Q303" s="161"/>
      <c r="R303" s="105"/>
      <c r="S303" s="106"/>
      <c r="T303" s="106"/>
      <c r="U303" s="106"/>
      <c r="V303" s="105"/>
      <c r="W303" s="107">
        <f t="shared" si="103"/>
        <v>0</v>
      </c>
      <c r="X303" s="106"/>
      <c r="Y303" s="106"/>
      <c r="Z303" s="106"/>
      <c r="AA303" s="106"/>
      <c r="AB303" s="106"/>
      <c r="AC303" s="107">
        <f t="shared" si="104"/>
        <v>0</v>
      </c>
      <c r="AD303" s="108" t="str">
        <f>IF(AE303=0,"--",IF(AE303&lt;='[4]db fasce di rischio'!$B$4,'[4]db fasce di rischio'!$A$2,IF(AE303&lt;='[4]db fasce di rischio'!$D$4,'[4]db fasce di rischio'!$C$2,IF(AE303&lt;='[4]db fasce di rischio'!$F$4,'[4]db fasce di rischio'!$E$2,IF(AE303&lt;='[4]db fasce di rischio'!$H$4,'[4]db fasce di rischio'!$G$2,"")))))</f>
        <v>--</v>
      </c>
      <c r="AE303" s="109">
        <f t="shared" si="98"/>
        <v>0</v>
      </c>
      <c r="AF303" s="106"/>
      <c r="AG303" s="108" t="str">
        <f>IF(AH303=0,"--",IF(AH303&lt;='db fasce di rischio'!$B$4,'db fasce di rischio'!$A$2,IF(AH303&lt;='db fasce di rischio'!$D$4,'db fasce di rischio'!$C$2,IF(AH303&lt;='db fasce di rischio'!$F$4,'db fasce di rischio'!$E$2,IF(AH303&lt;='db fasce di rischio'!$H$4,'db fasce di rischio'!$G$2,"")))))</f>
        <v>--</v>
      </c>
      <c r="AH303" s="109">
        <f t="shared" si="99"/>
        <v>0</v>
      </c>
      <c r="AI303" s="108" t="str">
        <f t="shared" si="100"/>
        <v>--</v>
      </c>
      <c r="AJ303" s="28"/>
      <c r="AK303" s="28"/>
    </row>
    <row r="304" spans="1:37" ht="21" hidden="1" outlineLevel="1" x14ac:dyDescent="0.2">
      <c r="A304" s="161"/>
      <c r="B304" s="161"/>
      <c r="C304" s="24" t="s">
        <v>30</v>
      </c>
      <c r="D304" s="24" t="s">
        <v>30</v>
      </c>
      <c r="E304" s="24" t="s">
        <v>30</v>
      </c>
      <c r="F304" s="24" t="s">
        <v>30</v>
      </c>
      <c r="G304" s="152" t="str">
        <f t="shared" si="101"/>
        <v>--</v>
      </c>
      <c r="H304" s="109">
        <f t="shared" si="102"/>
        <v>0</v>
      </c>
      <c r="I304" s="25" t="s">
        <v>30</v>
      </c>
      <c r="J304" s="31" t="s">
        <v>30</v>
      </c>
      <c r="K304" s="82"/>
      <c r="L304" s="31"/>
      <c r="M304" s="24"/>
      <c r="N304" s="24"/>
      <c r="O304" s="24"/>
      <c r="P304" s="24"/>
      <c r="Q304" s="161"/>
      <c r="R304" s="105"/>
      <c r="S304" s="106"/>
      <c r="T304" s="106"/>
      <c r="U304" s="106"/>
      <c r="V304" s="105"/>
      <c r="W304" s="107">
        <f t="shared" si="103"/>
        <v>0</v>
      </c>
      <c r="X304" s="106"/>
      <c r="Y304" s="106"/>
      <c r="Z304" s="106"/>
      <c r="AA304" s="106"/>
      <c r="AB304" s="106"/>
      <c r="AC304" s="107">
        <f t="shared" si="104"/>
        <v>0</v>
      </c>
      <c r="AD304" s="108" t="str">
        <f>IF(AE304=0,"--",IF(AE304&lt;='[4]db fasce di rischio'!$B$4,'[4]db fasce di rischio'!$A$2,IF(AE304&lt;='[4]db fasce di rischio'!$D$4,'[4]db fasce di rischio'!$C$2,IF(AE304&lt;='[4]db fasce di rischio'!$F$4,'[4]db fasce di rischio'!$E$2,IF(AE304&lt;='[4]db fasce di rischio'!$H$4,'[4]db fasce di rischio'!$G$2,"")))))</f>
        <v>--</v>
      </c>
      <c r="AE304" s="109">
        <f t="shared" si="98"/>
        <v>0</v>
      </c>
      <c r="AF304" s="106"/>
      <c r="AG304" s="108" t="str">
        <f>IF(AH304=0,"--",IF(AH304&lt;='db fasce di rischio'!$B$4,'db fasce di rischio'!$A$2,IF(AH304&lt;='db fasce di rischio'!$D$4,'db fasce di rischio'!$C$2,IF(AH304&lt;='db fasce di rischio'!$F$4,'db fasce di rischio'!$E$2,IF(AH304&lt;='db fasce di rischio'!$H$4,'db fasce di rischio'!$G$2,"")))))</f>
        <v>--</v>
      </c>
      <c r="AH304" s="109">
        <f t="shared" si="99"/>
        <v>0</v>
      </c>
      <c r="AI304" s="108" t="str">
        <f t="shared" si="100"/>
        <v>--</v>
      </c>
      <c r="AJ304" s="28"/>
      <c r="AK304" s="28"/>
    </row>
    <row r="305" spans="1:37" ht="21" hidden="1" outlineLevel="1" x14ac:dyDescent="0.2">
      <c r="A305" s="161"/>
      <c r="B305" s="161"/>
      <c r="C305" s="24" t="s">
        <v>30</v>
      </c>
      <c r="D305" s="24" t="s">
        <v>30</v>
      </c>
      <c r="E305" s="24" t="s">
        <v>30</v>
      </c>
      <c r="F305" s="24" t="s">
        <v>30</v>
      </c>
      <c r="G305" s="152" t="str">
        <f t="shared" si="101"/>
        <v>--</v>
      </c>
      <c r="H305" s="109">
        <f t="shared" si="102"/>
        <v>0</v>
      </c>
      <c r="I305" s="25" t="s">
        <v>30</v>
      </c>
      <c r="J305" s="31" t="s">
        <v>30</v>
      </c>
      <c r="K305" s="82"/>
      <c r="L305" s="31"/>
      <c r="M305" s="24"/>
      <c r="N305" s="24"/>
      <c r="O305" s="24"/>
      <c r="P305" s="26"/>
      <c r="Q305" s="161"/>
      <c r="R305" s="105"/>
      <c r="S305" s="106"/>
      <c r="T305" s="106"/>
      <c r="U305" s="106"/>
      <c r="V305" s="105"/>
      <c r="W305" s="107">
        <f t="shared" si="103"/>
        <v>0</v>
      </c>
      <c r="X305" s="106"/>
      <c r="Y305" s="106"/>
      <c r="Z305" s="106"/>
      <c r="AA305" s="106"/>
      <c r="AB305" s="106"/>
      <c r="AC305" s="107">
        <f t="shared" si="104"/>
        <v>0</v>
      </c>
      <c r="AD305" s="108" t="str">
        <f>IF(AE305=0,"--",IF(AE305&lt;='[4]db fasce di rischio'!$B$4,'[4]db fasce di rischio'!$A$2,IF(AE305&lt;='[4]db fasce di rischio'!$D$4,'[4]db fasce di rischio'!$C$2,IF(AE305&lt;='[4]db fasce di rischio'!$F$4,'[4]db fasce di rischio'!$E$2,IF(AE305&lt;='[4]db fasce di rischio'!$H$4,'[4]db fasce di rischio'!$G$2,"")))))</f>
        <v>--</v>
      </c>
      <c r="AE305" s="109">
        <f t="shared" si="98"/>
        <v>0</v>
      </c>
      <c r="AF305" s="106"/>
      <c r="AG305" s="108" t="str">
        <f>IF(AH305=0,"--",IF(AH305&lt;='db fasce di rischio'!$B$4,'db fasce di rischio'!$A$2,IF(AH305&lt;='db fasce di rischio'!$D$4,'db fasce di rischio'!$C$2,IF(AH305&lt;='db fasce di rischio'!$F$4,'db fasce di rischio'!$E$2,IF(AH305&lt;='db fasce di rischio'!$H$4,'db fasce di rischio'!$G$2,"")))))</f>
        <v>--</v>
      </c>
      <c r="AH305" s="109">
        <f t="shared" si="99"/>
        <v>0</v>
      </c>
      <c r="AI305" s="108" t="str">
        <f t="shared" si="100"/>
        <v>--</v>
      </c>
      <c r="AJ305" s="28"/>
      <c r="AK305" s="28"/>
    </row>
    <row r="306" spans="1:37" ht="21" hidden="1" outlineLevel="1" x14ac:dyDescent="0.2">
      <c r="A306" s="161"/>
      <c r="B306" s="161"/>
      <c r="C306" s="24" t="s">
        <v>30</v>
      </c>
      <c r="D306" s="24" t="s">
        <v>30</v>
      </c>
      <c r="E306" s="24" t="s">
        <v>30</v>
      </c>
      <c r="F306" s="24" t="s">
        <v>30</v>
      </c>
      <c r="G306" s="152" t="str">
        <f t="shared" si="101"/>
        <v>--</v>
      </c>
      <c r="H306" s="109">
        <f t="shared" si="102"/>
        <v>0</v>
      </c>
      <c r="I306" s="25" t="s">
        <v>30</v>
      </c>
      <c r="J306" s="31" t="s">
        <v>30</v>
      </c>
      <c r="K306" s="82"/>
      <c r="L306" s="31"/>
      <c r="M306" s="24"/>
      <c r="N306" s="24"/>
      <c r="O306" s="24"/>
      <c r="P306" s="27"/>
      <c r="Q306" s="161"/>
      <c r="R306" s="105"/>
      <c r="S306" s="106"/>
      <c r="T306" s="106"/>
      <c r="U306" s="106"/>
      <c r="V306" s="105"/>
      <c r="W306" s="107">
        <f t="shared" si="103"/>
        <v>0</v>
      </c>
      <c r="X306" s="106"/>
      <c r="Y306" s="106"/>
      <c r="Z306" s="106"/>
      <c r="AA306" s="106"/>
      <c r="AB306" s="106"/>
      <c r="AC306" s="107">
        <f t="shared" si="104"/>
        <v>0</v>
      </c>
      <c r="AD306" s="108" t="str">
        <f>IF(AE306=0,"--",IF(AE306&lt;='[4]db fasce di rischio'!$B$4,'[4]db fasce di rischio'!$A$2,IF(AE306&lt;='[4]db fasce di rischio'!$D$4,'[4]db fasce di rischio'!$C$2,IF(AE306&lt;='[4]db fasce di rischio'!$F$4,'[4]db fasce di rischio'!$E$2,IF(AE306&lt;='[4]db fasce di rischio'!$H$4,'[4]db fasce di rischio'!$G$2,"")))))</f>
        <v>--</v>
      </c>
      <c r="AE306" s="109">
        <f t="shared" si="98"/>
        <v>0</v>
      </c>
      <c r="AF306" s="106"/>
      <c r="AG306" s="108" t="str">
        <f>IF(AH306=0,"--",IF(AH306&lt;='db fasce di rischio'!$B$4,'db fasce di rischio'!$A$2,IF(AH306&lt;='db fasce di rischio'!$D$4,'db fasce di rischio'!$C$2,IF(AH306&lt;='db fasce di rischio'!$F$4,'db fasce di rischio'!$E$2,IF(AH306&lt;='db fasce di rischio'!$H$4,'db fasce di rischio'!$G$2,"")))))</f>
        <v>--</v>
      </c>
      <c r="AH306" s="109">
        <f t="shared" si="99"/>
        <v>0</v>
      </c>
      <c r="AI306" s="108" t="str">
        <f t="shared" si="100"/>
        <v>--</v>
      </c>
      <c r="AJ306" s="28"/>
      <c r="AK306" s="28"/>
    </row>
    <row r="307" spans="1:37" ht="21" collapsed="1" x14ac:dyDescent="0.2">
      <c r="A307" s="160"/>
      <c r="B307" s="160"/>
      <c r="C307" s="87"/>
      <c r="D307" s="87"/>
      <c r="E307" s="87"/>
      <c r="F307" s="87"/>
      <c r="G307" s="87"/>
      <c r="H307" s="87"/>
      <c r="I307" s="87"/>
      <c r="J307" s="87"/>
      <c r="K307" s="168"/>
      <c r="L307" s="87"/>
      <c r="M307" s="87"/>
      <c r="N307" s="87"/>
      <c r="O307" s="87"/>
      <c r="P307" s="87"/>
      <c r="Q307" s="160"/>
      <c r="R307" s="28"/>
      <c r="S307" s="28"/>
      <c r="T307" s="28"/>
      <c r="U307" s="28"/>
      <c r="V307" s="28"/>
      <c r="W307" s="28"/>
      <c r="X307" s="28"/>
      <c r="Y307" s="28"/>
      <c r="Z307" s="28"/>
      <c r="AA307" s="28"/>
      <c r="AB307" s="28"/>
      <c r="AC307" s="28"/>
      <c r="AD307" s="28"/>
      <c r="AE307" s="28"/>
      <c r="AF307" s="28"/>
      <c r="AG307" s="28"/>
      <c r="AH307" s="28"/>
      <c r="AI307" s="28"/>
      <c r="AJ307" s="28"/>
      <c r="AK307" s="28"/>
    </row>
    <row r="308" spans="1:37" ht="90.6" customHeight="1" x14ac:dyDescent="0.2">
      <c r="A308" s="29"/>
      <c r="B308" s="29"/>
      <c r="C308" s="30" t="s">
        <v>665</v>
      </c>
      <c r="D308" s="30"/>
      <c r="E308" s="28"/>
      <c r="F308" s="28"/>
      <c r="G308" s="28"/>
      <c r="H308" s="28"/>
      <c r="I308" s="28"/>
      <c r="J308" s="28"/>
      <c r="K308" s="80"/>
      <c r="L308" s="28"/>
      <c r="M308" s="28"/>
      <c r="N308" s="28"/>
      <c r="O308" s="79" t="s">
        <v>6</v>
      </c>
      <c r="P308" s="79" t="s">
        <v>666</v>
      </c>
      <c r="Q308" s="28"/>
      <c r="R308" s="192" t="str">
        <f>'Val testo - PNA 2019'!$A$4</f>
        <v>Livello di interesse “esterno”(1.1)</v>
      </c>
      <c r="S308" s="192" t="str">
        <f>'Val testo - PNA 2019'!$A$12</f>
        <v>Grado di discrezionalità del decisore interno alla PA rispetto al processo (1.2)</v>
      </c>
      <c r="T308" s="192" t="str">
        <f>'Val testo - PNA 2019'!$A$20</f>
        <v>Manifestazione di eventi corruttivi o di maladministration in passato (1.3)</v>
      </c>
      <c r="U308" s="192" t="str">
        <f>'Val testo - PNA 2019'!$A$28</f>
        <v>Complessità/opacità del processo decisionale (1.4)</v>
      </c>
      <c r="V308" s="192" t="str">
        <f>'Val testo - PNA 2019'!$A$36</f>
        <v>Livello di collaborazione del responsabile del processo (1.5)</v>
      </c>
      <c r="W308" s="193" t="s">
        <v>1276</v>
      </c>
      <c r="X308" s="192" t="str">
        <f>'Val testo - PNA 2019'!$A$46</f>
        <v>Impatto organizzativo (2.1)</v>
      </c>
      <c r="Y308" s="192" t="str">
        <f>'Val testo - PNA 2019'!$A$54</f>
        <v>Impatto derivante dalla definizione dei ruoli/responsabilità (2.2)</v>
      </c>
      <c r="Z308" s="192" t="str">
        <f>'Val testo - PNA 2019'!$A$62</f>
        <v>Impatto economico (2.3)</v>
      </c>
      <c r="AA308" s="192" t="str">
        <f>'Val testo - PNA 2019'!$A$70</f>
        <v>Impatto reputazionale (2.4)</v>
      </c>
      <c r="AB308" s="192" t="str">
        <f>'Val testo - PNA 2019'!$A$78</f>
        <v>Impatto organizzativo, economico e sull'immagine (2.5)</v>
      </c>
      <c r="AC308" s="193" t="s">
        <v>1276</v>
      </c>
      <c r="AD308" s="194" t="s">
        <v>1277</v>
      </c>
      <c r="AE308" s="194" t="s">
        <v>1278</v>
      </c>
      <c r="AF308" s="174" t="s">
        <v>1382</v>
      </c>
      <c r="AG308" s="173" t="s">
        <v>1303</v>
      </c>
      <c r="AH308" s="173" t="s">
        <v>1304</v>
      </c>
      <c r="AI308" s="175" t="s">
        <v>1387</v>
      </c>
      <c r="AJ308" s="28"/>
      <c r="AK308" s="28"/>
    </row>
    <row r="309" spans="1:37" ht="30.6" customHeight="1" x14ac:dyDescent="0.2">
      <c r="A309" s="160"/>
      <c r="B309" s="160">
        <v>15</v>
      </c>
      <c r="C309" s="265" t="s">
        <v>1257</v>
      </c>
      <c r="D309" s="266"/>
      <c r="E309" s="267"/>
      <c r="F309" s="270"/>
      <c r="G309" s="270"/>
      <c r="H309" s="270"/>
      <c r="I309" s="270"/>
      <c r="J309" s="45" t="s">
        <v>11</v>
      </c>
      <c r="K309" s="271" t="s">
        <v>3</v>
      </c>
      <c r="L309" s="271"/>
      <c r="M309" s="37"/>
      <c r="N309" s="153" t="s">
        <v>667</v>
      </c>
      <c r="O309" s="154" t="str">
        <f>IF(P309=0,"--",IF(P309&lt;='db fasce di rischio'!$B$4,'db fasce di rischio'!$A$2,IF(P309&lt;='db fasce di rischio'!$D$4,'db fasce di rischio'!$C$2,IF(P309&lt;='db fasce di rischio'!$F$4,'db fasce di rischio'!$E$2,IF(P309&lt;='db fasce di rischio'!$H$4,'db fasce di rischio'!$G$2,"")))))</f>
        <v>--</v>
      </c>
      <c r="P309" s="155">
        <f>IF(AH309=0,MAX(AH309:AH327),AH309)</f>
        <v>0</v>
      </c>
      <c r="Q309" s="160"/>
      <c r="R309" s="105"/>
      <c r="S309" s="106"/>
      <c r="T309" s="106"/>
      <c r="U309" s="106"/>
      <c r="V309" s="105"/>
      <c r="W309" s="107">
        <f>SUM(R309:V309)/5</f>
        <v>0</v>
      </c>
      <c r="X309" s="106"/>
      <c r="Y309" s="106"/>
      <c r="Z309" s="106"/>
      <c r="AA309" s="106"/>
      <c r="AB309" s="106"/>
      <c r="AC309" s="107">
        <f>SUM(X309:AB309)/5</f>
        <v>0</v>
      </c>
      <c r="AD309" s="108" t="str">
        <f>IF(AE309=0,"--",IF(AE309&lt;='[4]db fasce di rischio'!$B$4,'[4]db fasce di rischio'!$A$2,IF(AE309&lt;='[4]db fasce di rischio'!$D$4,'[4]db fasce di rischio'!$C$2,IF(AE309&lt;='[4]db fasce di rischio'!$F$4,'[4]db fasce di rischio'!$E$2,IF(AE309&lt;='[4]db fasce di rischio'!$H$4,'[4]db fasce di rischio'!$G$2,"")))))</f>
        <v>--</v>
      </c>
      <c r="AE309" s="109">
        <f>W309*AC309</f>
        <v>0</v>
      </c>
      <c r="AF309" s="106"/>
      <c r="AG309" s="108" t="str">
        <f>IF(AH309=0,"--",IF(AH309&lt;='db fasce di rischio'!$B$4,'db fasce di rischio'!$A$2,IF(AH309&lt;='db fasce di rischio'!$D$4,'db fasce di rischio'!$C$2,IF(AH309&lt;='db fasce di rischio'!$F$4,'db fasce di rischio'!$E$2,IF(AH309&lt;='db fasce di rischio'!$H$4,'db fasce di rischio'!$G$2,"")))))</f>
        <v>--</v>
      </c>
      <c r="AH309" s="109">
        <f>IF(MAX(AH313:AH327)&gt;(AF309*AE309),MAX(AH313:AH327),AF309*AE309)</f>
        <v>0</v>
      </c>
      <c r="AI309" s="108" t="str">
        <f>AG309</f>
        <v>--</v>
      </c>
      <c r="AJ309" s="28"/>
      <c r="AK309" s="28"/>
    </row>
    <row r="310" spans="1:37" ht="59.45" customHeight="1" x14ac:dyDescent="0.2">
      <c r="A310" s="160"/>
      <c r="B310" s="160"/>
      <c r="C310" s="268"/>
      <c r="D310" s="269"/>
      <c r="E310" s="269"/>
      <c r="F310" s="164"/>
      <c r="G310" s="164"/>
      <c r="H310" s="164"/>
      <c r="I310" s="164"/>
      <c r="J310" s="164"/>
      <c r="K310" s="164"/>
      <c r="L310" s="164"/>
      <c r="M310" s="165"/>
      <c r="N310" s="272" t="s">
        <v>1302</v>
      </c>
      <c r="O310" s="272"/>
      <c r="P310" s="272"/>
      <c r="Q310" s="160"/>
      <c r="R310" s="160"/>
      <c r="S310" s="28"/>
      <c r="T310" s="28"/>
      <c r="U310" s="28"/>
      <c r="V310" s="28"/>
      <c r="W310" s="28"/>
      <c r="X310" s="28"/>
      <c r="Y310" s="28"/>
      <c r="Z310" s="28"/>
      <c r="AA310" s="28"/>
      <c r="AB310" s="28"/>
      <c r="AC310" s="28"/>
      <c r="AD310" s="28"/>
      <c r="AE310" s="28"/>
      <c r="AF310" s="28"/>
      <c r="AG310" s="28"/>
      <c r="AH310" s="28"/>
      <c r="AI310" s="28"/>
      <c r="AJ310" s="28"/>
      <c r="AK310" s="28"/>
    </row>
    <row r="311" spans="1:37" ht="31.5" hidden="1" customHeight="1" outlineLevel="1" x14ac:dyDescent="0.2">
      <c r="A311" s="160"/>
      <c r="B311" s="160"/>
      <c r="C311" s="260" t="s">
        <v>1256</v>
      </c>
      <c r="D311" s="261"/>
      <c r="E311" s="151"/>
      <c r="F311" s="151"/>
      <c r="G311" s="151"/>
      <c r="H311" s="151"/>
      <c r="I311" s="151"/>
      <c r="J311" s="151"/>
      <c r="K311" s="150"/>
      <c r="L311" s="151"/>
      <c r="M311" s="156">
        <f>SUM(I298:I306)</f>
        <v>0</v>
      </c>
      <c r="N311" s="157"/>
      <c r="O311" s="157"/>
      <c r="P311" s="157"/>
      <c r="Q311" s="160"/>
      <c r="R311" s="160"/>
      <c r="S311" s="28"/>
      <c r="T311" s="28"/>
      <c r="U311" s="28"/>
      <c r="V311" s="28"/>
      <c r="W311" s="28"/>
      <c r="X311" s="28"/>
      <c r="Y311" s="28"/>
      <c r="Z311" s="28"/>
      <c r="AA311" s="28"/>
      <c r="AB311" s="28"/>
      <c r="AC311" s="28"/>
      <c r="AD311" s="28"/>
      <c r="AE311" s="28"/>
      <c r="AF311" s="28"/>
      <c r="AG311" s="28"/>
      <c r="AH311" s="28"/>
      <c r="AI311" s="28"/>
      <c r="AJ311" s="28"/>
      <c r="AK311" s="28"/>
    </row>
    <row r="312" spans="1:37" ht="81.95" hidden="1" customHeight="1" outlineLevel="1" x14ac:dyDescent="0.2">
      <c r="A312" s="161"/>
      <c r="B312" s="161"/>
      <c r="C312" s="22" t="s">
        <v>905</v>
      </c>
      <c r="D312" s="22" t="s">
        <v>906</v>
      </c>
      <c r="E312" s="22" t="s">
        <v>971</v>
      </c>
      <c r="F312" s="22" t="s">
        <v>970</v>
      </c>
      <c r="G312" s="262" t="s">
        <v>1299</v>
      </c>
      <c r="H312" s="263"/>
      <c r="I312" s="22" t="s">
        <v>969</v>
      </c>
      <c r="J312" s="22" t="s">
        <v>907</v>
      </c>
      <c r="K312" s="45" t="s">
        <v>972</v>
      </c>
      <c r="L312" s="45" t="s">
        <v>908</v>
      </c>
      <c r="M312" s="22" t="s">
        <v>630</v>
      </c>
      <c r="N312" s="22" t="s">
        <v>668</v>
      </c>
      <c r="O312" s="22" t="s">
        <v>669</v>
      </c>
      <c r="P312" s="22" t="s">
        <v>670</v>
      </c>
      <c r="Q312" s="161"/>
      <c r="R312" s="192" t="str">
        <f>'Val testo - PNA 2019'!$A$4</f>
        <v>Livello di interesse “esterno”(1.1)</v>
      </c>
      <c r="S312" s="192" t="str">
        <f>'Val testo - PNA 2019'!$A$12</f>
        <v>Grado di discrezionalità del decisore interno alla PA rispetto al processo (1.2)</v>
      </c>
      <c r="T312" s="192" t="str">
        <f>'Val testo - PNA 2019'!$A$20</f>
        <v>Manifestazione di eventi corruttivi o di maladministration in passato (1.3)</v>
      </c>
      <c r="U312" s="192" t="str">
        <f>'Val testo - PNA 2019'!$A$28</f>
        <v>Complessità/opacità del processo decisionale (1.4)</v>
      </c>
      <c r="V312" s="192" t="str">
        <f>'Val testo - PNA 2019'!$A$36</f>
        <v>Livello di collaborazione del responsabile del processo (1.5)</v>
      </c>
      <c r="W312" s="193" t="s">
        <v>1276</v>
      </c>
      <c r="X312" s="192" t="str">
        <f>'Val testo - PNA 2019'!$A$46</f>
        <v>Impatto organizzativo (2.1)</v>
      </c>
      <c r="Y312" s="192" t="str">
        <f>'Val testo - PNA 2019'!$A$54</f>
        <v>Impatto derivante dalla definizione dei ruoli/responsabilità (2.2)</v>
      </c>
      <c r="Z312" s="192" t="str">
        <f>'Val testo - PNA 2019'!$A$62</f>
        <v>Impatto economico (2.3)</v>
      </c>
      <c r="AA312" s="192" t="str">
        <f>'Val testo - PNA 2019'!$A$70</f>
        <v>Impatto reputazionale (2.4)</v>
      </c>
      <c r="AB312" s="192" t="str">
        <f>'Val testo - PNA 2019'!$A$78</f>
        <v>Impatto organizzativo, economico e sull'immagine (2.5)</v>
      </c>
      <c r="AC312" s="193" t="s">
        <v>1276</v>
      </c>
      <c r="AD312" s="194" t="s">
        <v>1277</v>
      </c>
      <c r="AE312" s="194" t="s">
        <v>1278</v>
      </c>
      <c r="AF312" s="174" t="s">
        <v>1382</v>
      </c>
      <c r="AG312" s="173" t="s">
        <v>1303</v>
      </c>
      <c r="AH312" s="22" t="s">
        <v>1293</v>
      </c>
      <c r="AI312" s="22" t="s">
        <v>1387</v>
      </c>
      <c r="AJ312" s="28"/>
      <c r="AK312" s="28"/>
    </row>
    <row r="313" spans="1:37" ht="21" hidden="1" outlineLevel="1" x14ac:dyDescent="0.2">
      <c r="A313" s="161"/>
      <c r="B313" s="161"/>
      <c r="C313" s="24" t="s">
        <v>30</v>
      </c>
      <c r="D313" s="24" t="s">
        <v>30</v>
      </c>
      <c r="E313" s="24" t="s">
        <v>30</v>
      </c>
      <c r="F313" s="24" t="s">
        <v>30</v>
      </c>
      <c r="G313" s="152" t="str">
        <f>AG313</f>
        <v>--</v>
      </c>
      <c r="H313" s="109">
        <f>AH313</f>
        <v>0</v>
      </c>
      <c r="I313" s="25" t="s">
        <v>30</v>
      </c>
      <c r="J313" s="31" t="s">
        <v>30</v>
      </c>
      <c r="K313" s="82"/>
      <c r="L313" s="31"/>
      <c r="M313" s="24"/>
      <c r="N313" s="24"/>
      <c r="O313" s="24"/>
      <c r="P313" s="24"/>
      <c r="Q313" s="161"/>
      <c r="R313" s="105"/>
      <c r="S313" s="106"/>
      <c r="T313" s="106"/>
      <c r="U313" s="106"/>
      <c r="V313" s="105"/>
      <c r="W313" s="107">
        <f>SUM(R313:V313)/5</f>
        <v>0</v>
      </c>
      <c r="X313" s="106"/>
      <c r="Y313" s="106"/>
      <c r="Z313" s="106"/>
      <c r="AA313" s="106"/>
      <c r="AB313" s="106"/>
      <c r="AC313" s="107">
        <f>SUM(X313:AB313)/5</f>
        <v>0</v>
      </c>
      <c r="AD313" s="108" t="str">
        <f>IF(AE313=0,"--",IF(AE313&lt;='[4]db fasce di rischio'!$B$4,'[4]db fasce di rischio'!$A$2,IF(AE313&lt;='[4]db fasce di rischio'!$D$4,'[4]db fasce di rischio'!$C$2,IF(AE313&lt;='[4]db fasce di rischio'!$F$4,'[4]db fasce di rischio'!$E$2,IF(AE313&lt;='[4]db fasce di rischio'!$H$4,'[4]db fasce di rischio'!$G$2,"")))))</f>
        <v>--</v>
      </c>
      <c r="AE313" s="109">
        <f t="shared" ref="AE313:AE327" si="105">W313*AC313</f>
        <v>0</v>
      </c>
      <c r="AF313" s="106"/>
      <c r="AG313" s="108" t="str">
        <f>IF(AH313=0,"--",IF(AH313&lt;='db fasce di rischio'!$B$4,'db fasce di rischio'!$A$2,IF(AH313&lt;='db fasce di rischio'!$D$4,'db fasce di rischio'!$C$2,IF(AH313&lt;='db fasce di rischio'!$F$4,'db fasce di rischio'!$E$2,IF(AH313&lt;='db fasce di rischio'!$H$4,'db fasce di rischio'!$G$2,"")))))</f>
        <v>--</v>
      </c>
      <c r="AH313" s="109">
        <f t="shared" ref="AH313:AH327" si="106">AF313*AE313</f>
        <v>0</v>
      </c>
      <c r="AI313" s="108" t="str">
        <f t="shared" ref="AI313:AI327" si="107">AG313</f>
        <v>--</v>
      </c>
      <c r="AJ313" s="28"/>
      <c r="AK313" s="28"/>
    </row>
    <row r="314" spans="1:37" ht="21" hidden="1" outlineLevel="1" x14ac:dyDescent="0.2">
      <c r="A314" s="161"/>
      <c r="B314" s="161"/>
      <c r="C314" s="24" t="s">
        <v>30</v>
      </c>
      <c r="D314" s="24" t="s">
        <v>30</v>
      </c>
      <c r="E314" s="24" t="s">
        <v>30</v>
      </c>
      <c r="F314" s="24" t="s">
        <v>30</v>
      </c>
      <c r="G314" s="152" t="str">
        <f t="shared" ref="G314:G327" si="108">AG314</f>
        <v>--</v>
      </c>
      <c r="H314" s="109">
        <f t="shared" ref="H314:H327" si="109">AH314</f>
        <v>0</v>
      </c>
      <c r="I314" s="25" t="s">
        <v>30</v>
      </c>
      <c r="J314" s="31" t="s">
        <v>30</v>
      </c>
      <c r="K314" s="82"/>
      <c r="L314" s="31"/>
      <c r="M314" s="24"/>
      <c r="N314" s="24"/>
      <c r="O314" s="24"/>
      <c r="P314" s="24"/>
      <c r="Q314" s="161"/>
      <c r="R314" s="105"/>
      <c r="S314" s="106"/>
      <c r="T314" s="106"/>
      <c r="U314" s="106"/>
      <c r="V314" s="105"/>
      <c r="W314" s="107">
        <f t="shared" ref="W314:W327" si="110">SUM(R314:V314)/5</f>
        <v>0</v>
      </c>
      <c r="X314" s="106"/>
      <c r="Y314" s="106"/>
      <c r="Z314" s="106"/>
      <c r="AA314" s="106"/>
      <c r="AB314" s="106"/>
      <c r="AC314" s="107">
        <f t="shared" ref="AC314:AC327" si="111">SUM(X314:AB314)/5</f>
        <v>0</v>
      </c>
      <c r="AD314" s="108" t="str">
        <f>IF(AE314=0,"--",IF(AE314&lt;='[4]db fasce di rischio'!$B$4,'[4]db fasce di rischio'!$A$2,IF(AE314&lt;='[4]db fasce di rischio'!$D$4,'[4]db fasce di rischio'!$C$2,IF(AE314&lt;='[4]db fasce di rischio'!$F$4,'[4]db fasce di rischio'!$E$2,IF(AE314&lt;='[4]db fasce di rischio'!$H$4,'[4]db fasce di rischio'!$G$2,"")))))</f>
        <v>--</v>
      </c>
      <c r="AE314" s="109">
        <f t="shared" si="105"/>
        <v>0</v>
      </c>
      <c r="AF314" s="106"/>
      <c r="AG314" s="108" t="str">
        <f>IF(AH314=0,"--",IF(AH314&lt;='db fasce di rischio'!$B$4,'db fasce di rischio'!$A$2,IF(AH314&lt;='db fasce di rischio'!$D$4,'db fasce di rischio'!$C$2,IF(AH314&lt;='db fasce di rischio'!$F$4,'db fasce di rischio'!$E$2,IF(AH314&lt;='db fasce di rischio'!$H$4,'db fasce di rischio'!$G$2,"")))))</f>
        <v>--</v>
      </c>
      <c r="AH314" s="109">
        <f t="shared" si="106"/>
        <v>0</v>
      </c>
      <c r="AI314" s="108" t="str">
        <f t="shared" si="107"/>
        <v>--</v>
      </c>
      <c r="AJ314" s="28"/>
      <c r="AK314" s="28"/>
    </row>
    <row r="315" spans="1:37" ht="21" hidden="1" outlineLevel="1" x14ac:dyDescent="0.2">
      <c r="A315" s="161"/>
      <c r="B315" s="161"/>
      <c r="C315" s="24" t="s">
        <v>30</v>
      </c>
      <c r="D315" s="24" t="s">
        <v>30</v>
      </c>
      <c r="E315" s="24" t="s">
        <v>30</v>
      </c>
      <c r="F315" s="24" t="s">
        <v>30</v>
      </c>
      <c r="G315" s="152" t="str">
        <f t="shared" si="108"/>
        <v>--</v>
      </c>
      <c r="H315" s="109">
        <f t="shared" si="109"/>
        <v>0</v>
      </c>
      <c r="I315" s="25" t="s">
        <v>30</v>
      </c>
      <c r="J315" s="31" t="s">
        <v>30</v>
      </c>
      <c r="K315" s="82"/>
      <c r="L315" s="31"/>
      <c r="M315" s="24"/>
      <c r="N315" s="24"/>
      <c r="O315" s="24"/>
      <c r="P315" s="24"/>
      <c r="Q315" s="161"/>
      <c r="R315" s="105"/>
      <c r="S315" s="106"/>
      <c r="T315" s="106"/>
      <c r="U315" s="106"/>
      <c r="V315" s="105"/>
      <c r="W315" s="107">
        <f t="shared" si="110"/>
        <v>0</v>
      </c>
      <c r="X315" s="106"/>
      <c r="Y315" s="106"/>
      <c r="Z315" s="106"/>
      <c r="AA315" s="106"/>
      <c r="AB315" s="106"/>
      <c r="AC315" s="107">
        <f t="shared" si="111"/>
        <v>0</v>
      </c>
      <c r="AD315" s="108" t="str">
        <f>IF(AE315=0,"--",IF(AE315&lt;='[4]db fasce di rischio'!$B$4,'[4]db fasce di rischio'!$A$2,IF(AE315&lt;='[4]db fasce di rischio'!$D$4,'[4]db fasce di rischio'!$C$2,IF(AE315&lt;='[4]db fasce di rischio'!$F$4,'[4]db fasce di rischio'!$E$2,IF(AE315&lt;='[4]db fasce di rischio'!$H$4,'[4]db fasce di rischio'!$G$2,"")))))</f>
        <v>--</v>
      </c>
      <c r="AE315" s="109">
        <f t="shared" si="105"/>
        <v>0</v>
      </c>
      <c r="AF315" s="106"/>
      <c r="AG315" s="108" t="str">
        <f>IF(AH315=0,"--",IF(AH315&lt;='db fasce di rischio'!$B$4,'db fasce di rischio'!$A$2,IF(AH315&lt;='db fasce di rischio'!$D$4,'db fasce di rischio'!$C$2,IF(AH315&lt;='db fasce di rischio'!$F$4,'db fasce di rischio'!$E$2,IF(AH315&lt;='db fasce di rischio'!$H$4,'db fasce di rischio'!$G$2,"")))))</f>
        <v>--</v>
      </c>
      <c r="AH315" s="109">
        <f t="shared" si="106"/>
        <v>0</v>
      </c>
      <c r="AI315" s="108" t="str">
        <f t="shared" si="107"/>
        <v>--</v>
      </c>
      <c r="AJ315" s="28"/>
      <c r="AK315" s="28"/>
    </row>
    <row r="316" spans="1:37" ht="21" hidden="1" outlineLevel="1" x14ac:dyDescent="0.2">
      <c r="A316" s="161"/>
      <c r="B316" s="161"/>
      <c r="C316" s="24" t="s">
        <v>30</v>
      </c>
      <c r="D316" s="24" t="s">
        <v>30</v>
      </c>
      <c r="E316" s="24" t="s">
        <v>30</v>
      </c>
      <c r="F316" s="24" t="s">
        <v>30</v>
      </c>
      <c r="G316" s="152" t="str">
        <f t="shared" si="108"/>
        <v>--</v>
      </c>
      <c r="H316" s="109">
        <f t="shared" si="109"/>
        <v>0</v>
      </c>
      <c r="I316" s="25" t="s">
        <v>30</v>
      </c>
      <c r="J316" s="31" t="s">
        <v>30</v>
      </c>
      <c r="K316" s="82"/>
      <c r="L316" s="31"/>
      <c r="M316" s="24"/>
      <c r="N316" s="24"/>
      <c r="O316" s="24"/>
      <c r="P316" s="24"/>
      <c r="Q316" s="161"/>
      <c r="R316" s="105"/>
      <c r="S316" s="106"/>
      <c r="T316" s="106"/>
      <c r="U316" s="106"/>
      <c r="V316" s="105"/>
      <c r="W316" s="107">
        <f t="shared" si="110"/>
        <v>0</v>
      </c>
      <c r="X316" s="106"/>
      <c r="Y316" s="106"/>
      <c r="Z316" s="106"/>
      <c r="AA316" s="106"/>
      <c r="AB316" s="106"/>
      <c r="AC316" s="107">
        <f t="shared" si="111"/>
        <v>0</v>
      </c>
      <c r="AD316" s="108" t="str">
        <f>IF(AE316=0,"--",IF(AE316&lt;='[4]db fasce di rischio'!$B$4,'[4]db fasce di rischio'!$A$2,IF(AE316&lt;='[4]db fasce di rischio'!$D$4,'[4]db fasce di rischio'!$C$2,IF(AE316&lt;='[4]db fasce di rischio'!$F$4,'[4]db fasce di rischio'!$E$2,IF(AE316&lt;='[4]db fasce di rischio'!$H$4,'[4]db fasce di rischio'!$G$2,"")))))</f>
        <v>--</v>
      </c>
      <c r="AE316" s="109">
        <f t="shared" si="105"/>
        <v>0</v>
      </c>
      <c r="AF316" s="106"/>
      <c r="AG316" s="108" t="str">
        <f>IF(AH316=0,"--",IF(AH316&lt;='db fasce di rischio'!$B$4,'db fasce di rischio'!$A$2,IF(AH316&lt;='db fasce di rischio'!$D$4,'db fasce di rischio'!$C$2,IF(AH316&lt;='db fasce di rischio'!$F$4,'db fasce di rischio'!$E$2,IF(AH316&lt;='db fasce di rischio'!$H$4,'db fasce di rischio'!$G$2,"")))))</f>
        <v>--</v>
      </c>
      <c r="AH316" s="109">
        <f t="shared" si="106"/>
        <v>0</v>
      </c>
      <c r="AI316" s="108" t="str">
        <f t="shared" si="107"/>
        <v>--</v>
      </c>
      <c r="AJ316" s="28"/>
      <c r="AK316" s="28"/>
    </row>
    <row r="317" spans="1:37" ht="21" hidden="1" outlineLevel="1" x14ac:dyDescent="0.2">
      <c r="A317" s="161"/>
      <c r="B317" s="161"/>
      <c r="C317" s="24" t="s">
        <v>30</v>
      </c>
      <c r="D317" s="24" t="s">
        <v>30</v>
      </c>
      <c r="E317" s="24" t="s">
        <v>30</v>
      </c>
      <c r="F317" s="24" t="s">
        <v>30</v>
      </c>
      <c r="G317" s="152" t="str">
        <f t="shared" si="108"/>
        <v>--</v>
      </c>
      <c r="H317" s="109">
        <f t="shared" si="109"/>
        <v>0</v>
      </c>
      <c r="I317" s="25" t="s">
        <v>30</v>
      </c>
      <c r="J317" s="31" t="s">
        <v>30</v>
      </c>
      <c r="K317" s="82"/>
      <c r="L317" s="31"/>
      <c r="M317" s="24"/>
      <c r="N317" s="24"/>
      <c r="O317" s="24"/>
      <c r="P317" s="24"/>
      <c r="Q317" s="161"/>
      <c r="R317" s="105"/>
      <c r="S317" s="106"/>
      <c r="T317" s="106"/>
      <c r="U317" s="106"/>
      <c r="V317" s="105"/>
      <c r="W317" s="107">
        <f t="shared" si="110"/>
        <v>0</v>
      </c>
      <c r="X317" s="106"/>
      <c r="Y317" s="106"/>
      <c r="Z317" s="106"/>
      <c r="AA317" s="106"/>
      <c r="AB317" s="106"/>
      <c r="AC317" s="107">
        <f t="shared" si="111"/>
        <v>0</v>
      </c>
      <c r="AD317" s="108" t="str">
        <f>IF(AE317=0,"--",IF(AE317&lt;='[4]db fasce di rischio'!$B$4,'[4]db fasce di rischio'!$A$2,IF(AE317&lt;='[4]db fasce di rischio'!$D$4,'[4]db fasce di rischio'!$C$2,IF(AE317&lt;='[4]db fasce di rischio'!$F$4,'[4]db fasce di rischio'!$E$2,IF(AE317&lt;='[4]db fasce di rischio'!$H$4,'[4]db fasce di rischio'!$G$2,"")))))</f>
        <v>--</v>
      </c>
      <c r="AE317" s="109">
        <f t="shared" si="105"/>
        <v>0</v>
      </c>
      <c r="AF317" s="106"/>
      <c r="AG317" s="108" t="str">
        <f>IF(AH317=0,"--",IF(AH317&lt;='db fasce di rischio'!$B$4,'db fasce di rischio'!$A$2,IF(AH317&lt;='db fasce di rischio'!$D$4,'db fasce di rischio'!$C$2,IF(AH317&lt;='db fasce di rischio'!$F$4,'db fasce di rischio'!$E$2,IF(AH317&lt;='db fasce di rischio'!$H$4,'db fasce di rischio'!$G$2,"")))))</f>
        <v>--</v>
      </c>
      <c r="AH317" s="109">
        <f t="shared" si="106"/>
        <v>0</v>
      </c>
      <c r="AI317" s="108" t="str">
        <f t="shared" si="107"/>
        <v>--</v>
      </c>
      <c r="AJ317" s="28"/>
      <c r="AK317" s="28"/>
    </row>
    <row r="318" spans="1:37" ht="21" hidden="1" outlineLevel="1" x14ac:dyDescent="0.2">
      <c r="A318" s="161"/>
      <c r="B318" s="161"/>
      <c r="C318" s="24" t="s">
        <v>30</v>
      </c>
      <c r="D318" s="24" t="s">
        <v>30</v>
      </c>
      <c r="E318" s="24" t="s">
        <v>30</v>
      </c>
      <c r="F318" s="24" t="s">
        <v>30</v>
      </c>
      <c r="G318" s="152" t="str">
        <f t="shared" si="108"/>
        <v>--</v>
      </c>
      <c r="H318" s="109">
        <f t="shared" si="109"/>
        <v>0</v>
      </c>
      <c r="I318" s="25" t="s">
        <v>30</v>
      </c>
      <c r="J318" s="31" t="s">
        <v>30</v>
      </c>
      <c r="K318" s="82"/>
      <c r="L318" s="31"/>
      <c r="M318" s="24"/>
      <c r="N318" s="24"/>
      <c r="O318" s="24"/>
      <c r="P318" s="24"/>
      <c r="Q318" s="161"/>
      <c r="R318" s="105"/>
      <c r="S318" s="106"/>
      <c r="T318" s="106"/>
      <c r="U318" s="106"/>
      <c r="V318" s="105"/>
      <c r="W318" s="107">
        <f t="shared" si="110"/>
        <v>0</v>
      </c>
      <c r="X318" s="106"/>
      <c r="Y318" s="106"/>
      <c r="Z318" s="106"/>
      <c r="AA318" s="106"/>
      <c r="AB318" s="106"/>
      <c r="AC318" s="107">
        <f t="shared" si="111"/>
        <v>0</v>
      </c>
      <c r="AD318" s="108" t="str">
        <f>IF(AE318=0,"--",IF(AE318&lt;='[4]db fasce di rischio'!$B$4,'[4]db fasce di rischio'!$A$2,IF(AE318&lt;='[4]db fasce di rischio'!$D$4,'[4]db fasce di rischio'!$C$2,IF(AE318&lt;='[4]db fasce di rischio'!$F$4,'[4]db fasce di rischio'!$E$2,IF(AE318&lt;='[4]db fasce di rischio'!$H$4,'[4]db fasce di rischio'!$G$2,"")))))</f>
        <v>--</v>
      </c>
      <c r="AE318" s="109">
        <f t="shared" si="105"/>
        <v>0</v>
      </c>
      <c r="AF318" s="106"/>
      <c r="AG318" s="108" t="str">
        <f>IF(AH318=0,"--",IF(AH318&lt;='db fasce di rischio'!$B$4,'db fasce di rischio'!$A$2,IF(AH318&lt;='db fasce di rischio'!$D$4,'db fasce di rischio'!$C$2,IF(AH318&lt;='db fasce di rischio'!$F$4,'db fasce di rischio'!$E$2,IF(AH318&lt;='db fasce di rischio'!$H$4,'db fasce di rischio'!$G$2,"")))))</f>
        <v>--</v>
      </c>
      <c r="AH318" s="109">
        <f t="shared" si="106"/>
        <v>0</v>
      </c>
      <c r="AI318" s="108" t="str">
        <f t="shared" si="107"/>
        <v>--</v>
      </c>
      <c r="AJ318" s="28"/>
      <c r="AK318" s="28"/>
    </row>
    <row r="319" spans="1:37" ht="21" hidden="1" outlineLevel="1" x14ac:dyDescent="0.2">
      <c r="A319" s="161"/>
      <c r="B319" s="161"/>
      <c r="C319" s="24" t="s">
        <v>30</v>
      </c>
      <c r="D319" s="24" t="s">
        <v>30</v>
      </c>
      <c r="E319" s="24" t="s">
        <v>30</v>
      </c>
      <c r="F319" s="24" t="s">
        <v>30</v>
      </c>
      <c r="G319" s="152" t="str">
        <f t="shared" si="108"/>
        <v>--</v>
      </c>
      <c r="H319" s="109">
        <f t="shared" si="109"/>
        <v>0</v>
      </c>
      <c r="I319" s="25" t="s">
        <v>30</v>
      </c>
      <c r="J319" s="31" t="s">
        <v>30</v>
      </c>
      <c r="K319" s="82"/>
      <c r="L319" s="31"/>
      <c r="M319" s="24"/>
      <c r="N319" s="24"/>
      <c r="O319" s="24"/>
      <c r="P319" s="24"/>
      <c r="Q319" s="161"/>
      <c r="R319" s="105"/>
      <c r="S319" s="106"/>
      <c r="T319" s="106"/>
      <c r="U319" s="106"/>
      <c r="V319" s="105"/>
      <c r="W319" s="107">
        <f t="shared" si="110"/>
        <v>0</v>
      </c>
      <c r="X319" s="106"/>
      <c r="Y319" s="106"/>
      <c r="Z319" s="106"/>
      <c r="AA319" s="106"/>
      <c r="AB319" s="106"/>
      <c r="AC319" s="107">
        <f t="shared" si="111"/>
        <v>0</v>
      </c>
      <c r="AD319" s="108" t="str">
        <f>IF(AE319=0,"--",IF(AE319&lt;='[4]db fasce di rischio'!$B$4,'[4]db fasce di rischio'!$A$2,IF(AE319&lt;='[4]db fasce di rischio'!$D$4,'[4]db fasce di rischio'!$C$2,IF(AE319&lt;='[4]db fasce di rischio'!$F$4,'[4]db fasce di rischio'!$E$2,IF(AE319&lt;='[4]db fasce di rischio'!$H$4,'[4]db fasce di rischio'!$G$2,"")))))</f>
        <v>--</v>
      </c>
      <c r="AE319" s="109">
        <f t="shared" si="105"/>
        <v>0</v>
      </c>
      <c r="AF319" s="106"/>
      <c r="AG319" s="108" t="str">
        <f>IF(AH319=0,"--",IF(AH319&lt;='db fasce di rischio'!$B$4,'db fasce di rischio'!$A$2,IF(AH319&lt;='db fasce di rischio'!$D$4,'db fasce di rischio'!$C$2,IF(AH319&lt;='db fasce di rischio'!$F$4,'db fasce di rischio'!$E$2,IF(AH319&lt;='db fasce di rischio'!$H$4,'db fasce di rischio'!$G$2,"")))))</f>
        <v>--</v>
      </c>
      <c r="AH319" s="109">
        <f t="shared" si="106"/>
        <v>0</v>
      </c>
      <c r="AI319" s="108" t="str">
        <f t="shared" si="107"/>
        <v>--</v>
      </c>
      <c r="AJ319" s="28"/>
      <c r="AK319" s="28"/>
    </row>
    <row r="320" spans="1:37" ht="21" hidden="1" outlineLevel="1" x14ac:dyDescent="0.2">
      <c r="A320" s="161"/>
      <c r="B320" s="161"/>
      <c r="C320" s="24" t="s">
        <v>30</v>
      </c>
      <c r="D320" s="24" t="s">
        <v>30</v>
      </c>
      <c r="E320" s="24" t="s">
        <v>30</v>
      </c>
      <c r="F320" s="24" t="s">
        <v>30</v>
      </c>
      <c r="G320" s="152" t="str">
        <f t="shared" si="108"/>
        <v>--</v>
      </c>
      <c r="H320" s="109">
        <f t="shared" si="109"/>
        <v>0</v>
      </c>
      <c r="I320" s="25" t="s">
        <v>30</v>
      </c>
      <c r="J320" s="31" t="s">
        <v>30</v>
      </c>
      <c r="K320" s="82"/>
      <c r="L320" s="31"/>
      <c r="M320" s="24"/>
      <c r="N320" s="24"/>
      <c r="O320" s="24"/>
      <c r="P320" s="24"/>
      <c r="Q320" s="161"/>
      <c r="R320" s="105"/>
      <c r="S320" s="106"/>
      <c r="T320" s="106"/>
      <c r="U320" s="106"/>
      <c r="V320" s="105"/>
      <c r="W320" s="107">
        <f t="shared" si="110"/>
        <v>0</v>
      </c>
      <c r="X320" s="106"/>
      <c r="Y320" s="106"/>
      <c r="Z320" s="106"/>
      <c r="AA320" s="106"/>
      <c r="AB320" s="106"/>
      <c r="AC320" s="107">
        <f t="shared" si="111"/>
        <v>0</v>
      </c>
      <c r="AD320" s="108" t="str">
        <f>IF(AE320=0,"--",IF(AE320&lt;='[4]db fasce di rischio'!$B$4,'[4]db fasce di rischio'!$A$2,IF(AE320&lt;='[4]db fasce di rischio'!$D$4,'[4]db fasce di rischio'!$C$2,IF(AE320&lt;='[4]db fasce di rischio'!$F$4,'[4]db fasce di rischio'!$E$2,IF(AE320&lt;='[4]db fasce di rischio'!$H$4,'[4]db fasce di rischio'!$G$2,"")))))</f>
        <v>--</v>
      </c>
      <c r="AE320" s="109">
        <f t="shared" si="105"/>
        <v>0</v>
      </c>
      <c r="AF320" s="106"/>
      <c r="AG320" s="108" t="str">
        <f>IF(AH320=0,"--",IF(AH320&lt;='db fasce di rischio'!$B$4,'db fasce di rischio'!$A$2,IF(AH320&lt;='db fasce di rischio'!$D$4,'db fasce di rischio'!$C$2,IF(AH320&lt;='db fasce di rischio'!$F$4,'db fasce di rischio'!$E$2,IF(AH320&lt;='db fasce di rischio'!$H$4,'db fasce di rischio'!$G$2,"")))))</f>
        <v>--</v>
      </c>
      <c r="AH320" s="109">
        <f t="shared" si="106"/>
        <v>0</v>
      </c>
      <c r="AI320" s="108" t="str">
        <f t="shared" si="107"/>
        <v>--</v>
      </c>
      <c r="AJ320" s="28"/>
      <c r="AK320" s="28"/>
    </row>
    <row r="321" spans="1:37" ht="21" hidden="1" outlineLevel="1" x14ac:dyDescent="0.2">
      <c r="A321" s="161"/>
      <c r="B321" s="161"/>
      <c r="C321" s="24" t="s">
        <v>30</v>
      </c>
      <c r="D321" s="24" t="s">
        <v>30</v>
      </c>
      <c r="E321" s="24" t="s">
        <v>30</v>
      </c>
      <c r="F321" s="24" t="s">
        <v>30</v>
      </c>
      <c r="G321" s="152" t="str">
        <f t="shared" si="108"/>
        <v>--</v>
      </c>
      <c r="H321" s="109">
        <f t="shared" si="109"/>
        <v>0</v>
      </c>
      <c r="I321" s="25" t="s">
        <v>30</v>
      </c>
      <c r="J321" s="31" t="s">
        <v>30</v>
      </c>
      <c r="K321" s="83"/>
      <c r="L321" s="31"/>
      <c r="M321" s="24"/>
      <c r="N321" s="24"/>
      <c r="O321" s="24"/>
      <c r="P321" s="24"/>
      <c r="Q321" s="161"/>
      <c r="R321" s="105"/>
      <c r="S321" s="106"/>
      <c r="T321" s="106"/>
      <c r="U321" s="106"/>
      <c r="V321" s="105"/>
      <c r="W321" s="107">
        <f t="shared" si="110"/>
        <v>0</v>
      </c>
      <c r="X321" s="106"/>
      <c r="Y321" s="106"/>
      <c r="Z321" s="106"/>
      <c r="AA321" s="106"/>
      <c r="AB321" s="106"/>
      <c r="AC321" s="107">
        <f t="shared" si="111"/>
        <v>0</v>
      </c>
      <c r="AD321" s="108" t="str">
        <f>IF(AE321=0,"--",IF(AE321&lt;='[4]db fasce di rischio'!$B$4,'[4]db fasce di rischio'!$A$2,IF(AE321&lt;='[4]db fasce di rischio'!$D$4,'[4]db fasce di rischio'!$C$2,IF(AE321&lt;='[4]db fasce di rischio'!$F$4,'[4]db fasce di rischio'!$E$2,IF(AE321&lt;='[4]db fasce di rischio'!$H$4,'[4]db fasce di rischio'!$G$2,"")))))</f>
        <v>--</v>
      </c>
      <c r="AE321" s="109">
        <f t="shared" si="105"/>
        <v>0</v>
      </c>
      <c r="AF321" s="106"/>
      <c r="AG321" s="108" t="str">
        <f>IF(AH321=0,"--",IF(AH321&lt;='db fasce di rischio'!$B$4,'db fasce di rischio'!$A$2,IF(AH321&lt;='db fasce di rischio'!$D$4,'db fasce di rischio'!$C$2,IF(AH321&lt;='db fasce di rischio'!$F$4,'db fasce di rischio'!$E$2,IF(AH321&lt;='db fasce di rischio'!$H$4,'db fasce di rischio'!$G$2,"")))))</f>
        <v>--</v>
      </c>
      <c r="AH321" s="109">
        <f t="shared" si="106"/>
        <v>0</v>
      </c>
      <c r="AI321" s="108" t="str">
        <f t="shared" si="107"/>
        <v>--</v>
      </c>
      <c r="AJ321" s="28"/>
      <c r="AK321" s="28"/>
    </row>
    <row r="322" spans="1:37" ht="21" hidden="1" outlineLevel="1" x14ac:dyDescent="0.2">
      <c r="A322" s="161"/>
      <c r="B322" s="161"/>
      <c r="C322" s="24" t="s">
        <v>30</v>
      </c>
      <c r="D322" s="24" t="s">
        <v>30</v>
      </c>
      <c r="E322" s="24" t="s">
        <v>30</v>
      </c>
      <c r="F322" s="24" t="s">
        <v>30</v>
      </c>
      <c r="G322" s="152" t="str">
        <f t="shared" si="108"/>
        <v>--</v>
      </c>
      <c r="H322" s="109">
        <f t="shared" si="109"/>
        <v>0</v>
      </c>
      <c r="I322" s="25" t="s">
        <v>30</v>
      </c>
      <c r="J322" s="31" t="s">
        <v>30</v>
      </c>
      <c r="K322" s="83"/>
      <c r="L322" s="31"/>
      <c r="M322" s="24"/>
      <c r="N322" s="24"/>
      <c r="O322" s="24"/>
      <c r="P322" s="24"/>
      <c r="Q322" s="161"/>
      <c r="R322" s="105"/>
      <c r="S322" s="106"/>
      <c r="T322" s="106"/>
      <c r="U322" s="106"/>
      <c r="V322" s="105"/>
      <c r="W322" s="107">
        <f t="shared" si="110"/>
        <v>0</v>
      </c>
      <c r="X322" s="106"/>
      <c r="Y322" s="106"/>
      <c r="Z322" s="106"/>
      <c r="AA322" s="106"/>
      <c r="AB322" s="106"/>
      <c r="AC322" s="107">
        <f t="shared" si="111"/>
        <v>0</v>
      </c>
      <c r="AD322" s="108" t="str">
        <f>IF(AE322=0,"--",IF(AE322&lt;='[4]db fasce di rischio'!$B$4,'[4]db fasce di rischio'!$A$2,IF(AE322&lt;='[4]db fasce di rischio'!$D$4,'[4]db fasce di rischio'!$C$2,IF(AE322&lt;='[4]db fasce di rischio'!$F$4,'[4]db fasce di rischio'!$E$2,IF(AE322&lt;='[4]db fasce di rischio'!$H$4,'[4]db fasce di rischio'!$G$2,"")))))</f>
        <v>--</v>
      </c>
      <c r="AE322" s="109">
        <f t="shared" si="105"/>
        <v>0</v>
      </c>
      <c r="AF322" s="106"/>
      <c r="AG322" s="108" t="str">
        <f>IF(AH322=0,"--",IF(AH322&lt;='db fasce di rischio'!$B$4,'db fasce di rischio'!$A$2,IF(AH322&lt;='db fasce di rischio'!$D$4,'db fasce di rischio'!$C$2,IF(AH322&lt;='db fasce di rischio'!$F$4,'db fasce di rischio'!$E$2,IF(AH322&lt;='db fasce di rischio'!$H$4,'db fasce di rischio'!$G$2,"")))))</f>
        <v>--</v>
      </c>
      <c r="AH322" s="109">
        <f t="shared" si="106"/>
        <v>0</v>
      </c>
      <c r="AI322" s="108" t="str">
        <f t="shared" si="107"/>
        <v>--</v>
      </c>
      <c r="AJ322" s="28"/>
      <c r="AK322" s="28"/>
    </row>
    <row r="323" spans="1:37" ht="21" hidden="1" outlineLevel="1" x14ac:dyDescent="0.2">
      <c r="A323" s="161"/>
      <c r="B323" s="161"/>
      <c r="C323" s="24" t="s">
        <v>30</v>
      </c>
      <c r="D323" s="24" t="s">
        <v>30</v>
      </c>
      <c r="E323" s="24" t="s">
        <v>30</v>
      </c>
      <c r="F323" s="24" t="s">
        <v>30</v>
      </c>
      <c r="G323" s="152" t="str">
        <f t="shared" si="108"/>
        <v>--</v>
      </c>
      <c r="H323" s="109">
        <f t="shared" si="109"/>
        <v>0</v>
      </c>
      <c r="I323" s="25" t="s">
        <v>30</v>
      </c>
      <c r="J323" s="31" t="s">
        <v>30</v>
      </c>
      <c r="K323" s="83"/>
      <c r="L323" s="31"/>
      <c r="M323" s="24"/>
      <c r="N323" s="24"/>
      <c r="O323" s="24"/>
      <c r="P323" s="24"/>
      <c r="Q323" s="161"/>
      <c r="R323" s="105"/>
      <c r="S323" s="106"/>
      <c r="T323" s="106"/>
      <c r="U323" s="106"/>
      <c r="V323" s="105"/>
      <c r="W323" s="107">
        <f t="shared" si="110"/>
        <v>0</v>
      </c>
      <c r="X323" s="106"/>
      <c r="Y323" s="106"/>
      <c r="Z323" s="106"/>
      <c r="AA323" s="106"/>
      <c r="AB323" s="106"/>
      <c r="AC323" s="107">
        <f t="shared" si="111"/>
        <v>0</v>
      </c>
      <c r="AD323" s="108" t="str">
        <f>IF(AE323=0,"--",IF(AE323&lt;='[4]db fasce di rischio'!$B$4,'[4]db fasce di rischio'!$A$2,IF(AE323&lt;='[4]db fasce di rischio'!$D$4,'[4]db fasce di rischio'!$C$2,IF(AE323&lt;='[4]db fasce di rischio'!$F$4,'[4]db fasce di rischio'!$E$2,IF(AE323&lt;='[4]db fasce di rischio'!$H$4,'[4]db fasce di rischio'!$G$2,"")))))</f>
        <v>--</v>
      </c>
      <c r="AE323" s="109">
        <f t="shared" si="105"/>
        <v>0</v>
      </c>
      <c r="AF323" s="106"/>
      <c r="AG323" s="108" t="str">
        <f>IF(AH323=0,"--",IF(AH323&lt;='db fasce di rischio'!$B$4,'db fasce di rischio'!$A$2,IF(AH323&lt;='db fasce di rischio'!$D$4,'db fasce di rischio'!$C$2,IF(AH323&lt;='db fasce di rischio'!$F$4,'db fasce di rischio'!$E$2,IF(AH323&lt;='db fasce di rischio'!$H$4,'db fasce di rischio'!$G$2,"")))))</f>
        <v>--</v>
      </c>
      <c r="AH323" s="109">
        <f t="shared" si="106"/>
        <v>0</v>
      </c>
      <c r="AI323" s="108" t="str">
        <f t="shared" si="107"/>
        <v>--</v>
      </c>
      <c r="AJ323" s="28"/>
      <c r="AK323" s="28"/>
    </row>
    <row r="324" spans="1:37" ht="21" hidden="1" outlineLevel="1" x14ac:dyDescent="0.2">
      <c r="A324" s="161"/>
      <c r="B324" s="161"/>
      <c r="C324" s="24" t="s">
        <v>30</v>
      </c>
      <c r="D324" s="24" t="s">
        <v>30</v>
      </c>
      <c r="E324" s="24" t="s">
        <v>30</v>
      </c>
      <c r="F324" s="24" t="s">
        <v>30</v>
      </c>
      <c r="G324" s="152" t="str">
        <f t="shared" si="108"/>
        <v>--</v>
      </c>
      <c r="H324" s="109">
        <f t="shared" si="109"/>
        <v>0</v>
      </c>
      <c r="I324" s="25" t="s">
        <v>30</v>
      </c>
      <c r="J324" s="31" t="s">
        <v>30</v>
      </c>
      <c r="K324" s="83"/>
      <c r="L324" s="31"/>
      <c r="M324" s="24"/>
      <c r="N324" s="24"/>
      <c r="O324" s="24"/>
      <c r="P324" s="24"/>
      <c r="Q324" s="161"/>
      <c r="R324" s="105"/>
      <c r="S324" s="106"/>
      <c r="T324" s="106"/>
      <c r="U324" s="106"/>
      <c r="V324" s="105"/>
      <c r="W324" s="107">
        <f t="shared" si="110"/>
        <v>0</v>
      </c>
      <c r="X324" s="106"/>
      <c r="Y324" s="106"/>
      <c r="Z324" s="106"/>
      <c r="AA324" s="106"/>
      <c r="AB324" s="106"/>
      <c r="AC324" s="107">
        <f t="shared" si="111"/>
        <v>0</v>
      </c>
      <c r="AD324" s="108" t="str">
        <f>IF(AE324=0,"--",IF(AE324&lt;='[4]db fasce di rischio'!$B$4,'[4]db fasce di rischio'!$A$2,IF(AE324&lt;='[4]db fasce di rischio'!$D$4,'[4]db fasce di rischio'!$C$2,IF(AE324&lt;='[4]db fasce di rischio'!$F$4,'[4]db fasce di rischio'!$E$2,IF(AE324&lt;='[4]db fasce di rischio'!$H$4,'[4]db fasce di rischio'!$G$2,"")))))</f>
        <v>--</v>
      </c>
      <c r="AE324" s="109">
        <f t="shared" si="105"/>
        <v>0</v>
      </c>
      <c r="AF324" s="106"/>
      <c r="AG324" s="108" t="str">
        <f>IF(AH324=0,"--",IF(AH324&lt;='db fasce di rischio'!$B$4,'db fasce di rischio'!$A$2,IF(AH324&lt;='db fasce di rischio'!$D$4,'db fasce di rischio'!$C$2,IF(AH324&lt;='db fasce di rischio'!$F$4,'db fasce di rischio'!$E$2,IF(AH324&lt;='db fasce di rischio'!$H$4,'db fasce di rischio'!$G$2,"")))))</f>
        <v>--</v>
      </c>
      <c r="AH324" s="109">
        <f t="shared" si="106"/>
        <v>0</v>
      </c>
      <c r="AI324" s="108" t="str">
        <f t="shared" si="107"/>
        <v>--</v>
      </c>
      <c r="AJ324" s="28"/>
      <c r="AK324" s="28"/>
    </row>
    <row r="325" spans="1:37" ht="21" hidden="1" outlineLevel="1" x14ac:dyDescent="0.2">
      <c r="A325" s="161"/>
      <c r="B325" s="161"/>
      <c r="C325" s="24" t="s">
        <v>30</v>
      </c>
      <c r="D325" s="24" t="s">
        <v>30</v>
      </c>
      <c r="E325" s="24" t="s">
        <v>30</v>
      </c>
      <c r="F325" s="24" t="s">
        <v>30</v>
      </c>
      <c r="G325" s="152" t="str">
        <f t="shared" si="108"/>
        <v>--</v>
      </c>
      <c r="H325" s="109">
        <f t="shared" si="109"/>
        <v>0</v>
      </c>
      <c r="I325" s="25" t="s">
        <v>30</v>
      </c>
      <c r="J325" s="31" t="s">
        <v>30</v>
      </c>
      <c r="K325" s="82"/>
      <c r="L325" s="31"/>
      <c r="M325" s="24"/>
      <c r="N325" s="24"/>
      <c r="O325" s="24"/>
      <c r="P325" s="24"/>
      <c r="Q325" s="161"/>
      <c r="R325" s="105"/>
      <c r="S325" s="106"/>
      <c r="T325" s="106"/>
      <c r="U325" s="106"/>
      <c r="V325" s="105"/>
      <c r="W325" s="107">
        <f t="shared" si="110"/>
        <v>0</v>
      </c>
      <c r="X325" s="106"/>
      <c r="Y325" s="106"/>
      <c r="Z325" s="106"/>
      <c r="AA325" s="106"/>
      <c r="AB325" s="106"/>
      <c r="AC325" s="107">
        <f t="shared" si="111"/>
        <v>0</v>
      </c>
      <c r="AD325" s="108" t="str">
        <f>IF(AE325=0,"--",IF(AE325&lt;='[4]db fasce di rischio'!$B$4,'[4]db fasce di rischio'!$A$2,IF(AE325&lt;='[4]db fasce di rischio'!$D$4,'[4]db fasce di rischio'!$C$2,IF(AE325&lt;='[4]db fasce di rischio'!$F$4,'[4]db fasce di rischio'!$E$2,IF(AE325&lt;='[4]db fasce di rischio'!$H$4,'[4]db fasce di rischio'!$G$2,"")))))</f>
        <v>--</v>
      </c>
      <c r="AE325" s="109">
        <f t="shared" si="105"/>
        <v>0</v>
      </c>
      <c r="AF325" s="106"/>
      <c r="AG325" s="108" t="str">
        <f>IF(AH325=0,"--",IF(AH325&lt;='db fasce di rischio'!$B$4,'db fasce di rischio'!$A$2,IF(AH325&lt;='db fasce di rischio'!$D$4,'db fasce di rischio'!$C$2,IF(AH325&lt;='db fasce di rischio'!$F$4,'db fasce di rischio'!$E$2,IF(AH325&lt;='db fasce di rischio'!$H$4,'db fasce di rischio'!$G$2,"")))))</f>
        <v>--</v>
      </c>
      <c r="AH325" s="109">
        <f t="shared" si="106"/>
        <v>0</v>
      </c>
      <c r="AI325" s="108" t="str">
        <f t="shared" si="107"/>
        <v>--</v>
      </c>
      <c r="AJ325" s="28"/>
      <c r="AK325" s="28"/>
    </row>
    <row r="326" spans="1:37" ht="21" hidden="1" outlineLevel="1" x14ac:dyDescent="0.2">
      <c r="A326" s="161"/>
      <c r="B326" s="161"/>
      <c r="C326" s="24" t="s">
        <v>30</v>
      </c>
      <c r="D326" s="24" t="s">
        <v>30</v>
      </c>
      <c r="E326" s="24" t="s">
        <v>30</v>
      </c>
      <c r="F326" s="24" t="s">
        <v>30</v>
      </c>
      <c r="G326" s="152" t="str">
        <f t="shared" si="108"/>
        <v>--</v>
      </c>
      <c r="H326" s="109">
        <f t="shared" si="109"/>
        <v>0</v>
      </c>
      <c r="I326" s="25" t="s">
        <v>30</v>
      </c>
      <c r="J326" s="31" t="s">
        <v>30</v>
      </c>
      <c r="K326" s="82"/>
      <c r="L326" s="31"/>
      <c r="M326" s="24"/>
      <c r="N326" s="24"/>
      <c r="O326" s="24"/>
      <c r="P326" s="26"/>
      <c r="Q326" s="161"/>
      <c r="R326" s="105"/>
      <c r="S326" s="106"/>
      <c r="T326" s="106"/>
      <c r="U326" s="106"/>
      <c r="V326" s="105"/>
      <c r="W326" s="107">
        <f t="shared" si="110"/>
        <v>0</v>
      </c>
      <c r="X326" s="106"/>
      <c r="Y326" s="106"/>
      <c r="Z326" s="106"/>
      <c r="AA326" s="106"/>
      <c r="AB326" s="106"/>
      <c r="AC326" s="107">
        <f t="shared" si="111"/>
        <v>0</v>
      </c>
      <c r="AD326" s="108" t="str">
        <f>IF(AE326=0,"--",IF(AE326&lt;='[4]db fasce di rischio'!$B$4,'[4]db fasce di rischio'!$A$2,IF(AE326&lt;='[4]db fasce di rischio'!$D$4,'[4]db fasce di rischio'!$C$2,IF(AE326&lt;='[4]db fasce di rischio'!$F$4,'[4]db fasce di rischio'!$E$2,IF(AE326&lt;='[4]db fasce di rischio'!$H$4,'[4]db fasce di rischio'!$G$2,"")))))</f>
        <v>--</v>
      </c>
      <c r="AE326" s="109">
        <f t="shared" si="105"/>
        <v>0</v>
      </c>
      <c r="AF326" s="106"/>
      <c r="AG326" s="108" t="str">
        <f>IF(AH326=0,"--",IF(AH326&lt;='db fasce di rischio'!$B$4,'db fasce di rischio'!$A$2,IF(AH326&lt;='db fasce di rischio'!$D$4,'db fasce di rischio'!$C$2,IF(AH326&lt;='db fasce di rischio'!$F$4,'db fasce di rischio'!$E$2,IF(AH326&lt;='db fasce di rischio'!$H$4,'db fasce di rischio'!$G$2,"")))))</f>
        <v>--</v>
      </c>
      <c r="AH326" s="109">
        <f t="shared" si="106"/>
        <v>0</v>
      </c>
      <c r="AI326" s="108" t="str">
        <f t="shared" si="107"/>
        <v>--</v>
      </c>
      <c r="AJ326" s="28"/>
      <c r="AK326" s="28"/>
    </row>
    <row r="327" spans="1:37" ht="21" hidden="1" outlineLevel="1" x14ac:dyDescent="0.2">
      <c r="A327" s="161"/>
      <c r="B327" s="161"/>
      <c r="C327" s="24" t="s">
        <v>30</v>
      </c>
      <c r="D327" s="24" t="s">
        <v>30</v>
      </c>
      <c r="E327" s="24" t="s">
        <v>30</v>
      </c>
      <c r="F327" s="24" t="s">
        <v>30</v>
      </c>
      <c r="G327" s="152" t="str">
        <f t="shared" si="108"/>
        <v>--</v>
      </c>
      <c r="H327" s="109">
        <f t="shared" si="109"/>
        <v>0</v>
      </c>
      <c r="I327" s="25" t="s">
        <v>30</v>
      </c>
      <c r="J327" s="31" t="s">
        <v>30</v>
      </c>
      <c r="K327" s="82"/>
      <c r="L327" s="31"/>
      <c r="M327" s="24"/>
      <c r="N327" s="24"/>
      <c r="O327" s="24"/>
      <c r="P327" s="27"/>
      <c r="Q327" s="161"/>
      <c r="R327" s="105"/>
      <c r="S327" s="106"/>
      <c r="T327" s="106"/>
      <c r="U327" s="106"/>
      <c r="V327" s="105"/>
      <c r="W327" s="107">
        <f t="shared" si="110"/>
        <v>0</v>
      </c>
      <c r="X327" s="106"/>
      <c r="Y327" s="106"/>
      <c r="Z327" s="106"/>
      <c r="AA327" s="106"/>
      <c r="AB327" s="106"/>
      <c r="AC327" s="107">
        <f t="shared" si="111"/>
        <v>0</v>
      </c>
      <c r="AD327" s="108" t="str">
        <f>IF(AE327=0,"--",IF(AE327&lt;='[4]db fasce di rischio'!$B$4,'[4]db fasce di rischio'!$A$2,IF(AE327&lt;='[4]db fasce di rischio'!$D$4,'[4]db fasce di rischio'!$C$2,IF(AE327&lt;='[4]db fasce di rischio'!$F$4,'[4]db fasce di rischio'!$E$2,IF(AE327&lt;='[4]db fasce di rischio'!$H$4,'[4]db fasce di rischio'!$G$2,"")))))</f>
        <v>--</v>
      </c>
      <c r="AE327" s="109">
        <f t="shared" si="105"/>
        <v>0</v>
      </c>
      <c r="AF327" s="106"/>
      <c r="AG327" s="108" t="str">
        <f>IF(AH327=0,"--",IF(AH327&lt;='db fasce di rischio'!$B$4,'db fasce di rischio'!$A$2,IF(AH327&lt;='db fasce di rischio'!$D$4,'db fasce di rischio'!$C$2,IF(AH327&lt;='db fasce di rischio'!$F$4,'db fasce di rischio'!$E$2,IF(AH327&lt;='db fasce di rischio'!$H$4,'db fasce di rischio'!$G$2,"")))))</f>
        <v>--</v>
      </c>
      <c r="AH327" s="109">
        <f t="shared" si="106"/>
        <v>0</v>
      </c>
      <c r="AI327" s="108" t="str">
        <f t="shared" si="107"/>
        <v>--</v>
      </c>
      <c r="AJ327" s="28"/>
      <c r="AK327" s="28"/>
    </row>
    <row r="328" spans="1:37" ht="21" collapsed="1" x14ac:dyDescent="0.2">
      <c r="A328" s="160"/>
      <c r="B328" s="160"/>
      <c r="C328" s="87"/>
      <c r="D328" s="87"/>
      <c r="E328" s="87"/>
      <c r="F328" s="87"/>
      <c r="G328" s="87"/>
      <c r="H328" s="87"/>
      <c r="I328" s="87"/>
      <c r="J328" s="87"/>
      <c r="K328" s="168"/>
      <c r="L328" s="87"/>
      <c r="M328" s="87"/>
      <c r="N328" s="87"/>
      <c r="O328" s="87"/>
      <c r="P328" s="87"/>
      <c r="Q328" s="160"/>
      <c r="R328" s="28"/>
      <c r="S328" s="28"/>
      <c r="T328" s="28"/>
      <c r="U328" s="28"/>
      <c r="V328" s="28"/>
      <c r="W328" s="28"/>
      <c r="X328" s="28"/>
      <c r="Y328" s="28"/>
      <c r="Z328" s="28"/>
      <c r="AA328" s="28"/>
      <c r="AB328" s="28"/>
      <c r="AC328" s="28"/>
      <c r="AD328" s="28"/>
      <c r="AE328" s="28"/>
      <c r="AF328" s="28"/>
      <c r="AG328" s="28"/>
      <c r="AH328" s="28"/>
      <c r="AI328" s="28"/>
      <c r="AJ328" s="28"/>
      <c r="AK328" s="28"/>
    </row>
    <row r="329" spans="1:37" ht="90.6" customHeight="1" x14ac:dyDescent="0.2">
      <c r="A329" s="29"/>
      <c r="B329" s="29"/>
      <c r="C329" s="30" t="s">
        <v>665</v>
      </c>
      <c r="D329" s="30"/>
      <c r="E329" s="28"/>
      <c r="F329" s="28"/>
      <c r="G329" s="28"/>
      <c r="H329" s="28"/>
      <c r="I329" s="28"/>
      <c r="J329" s="28"/>
      <c r="K329" s="80"/>
      <c r="L329" s="28"/>
      <c r="M329" s="28"/>
      <c r="N329" s="28"/>
      <c r="O329" s="79" t="s">
        <v>6</v>
      </c>
      <c r="P329" s="79" t="s">
        <v>666</v>
      </c>
      <c r="Q329" s="28"/>
      <c r="R329" s="192" t="str">
        <f>'Val testo - PNA 2019'!$A$4</f>
        <v>Livello di interesse “esterno”(1.1)</v>
      </c>
      <c r="S329" s="192" t="str">
        <f>'Val testo - PNA 2019'!$A$12</f>
        <v>Grado di discrezionalità del decisore interno alla PA rispetto al processo (1.2)</v>
      </c>
      <c r="T329" s="192" t="str">
        <f>'Val testo - PNA 2019'!$A$20</f>
        <v>Manifestazione di eventi corruttivi o di maladministration in passato (1.3)</v>
      </c>
      <c r="U329" s="192" t="str">
        <f>'Val testo - PNA 2019'!$A$28</f>
        <v>Complessità/opacità del processo decisionale (1.4)</v>
      </c>
      <c r="V329" s="192" t="str">
        <f>'Val testo - PNA 2019'!$A$36</f>
        <v>Livello di collaborazione del responsabile del processo (1.5)</v>
      </c>
      <c r="W329" s="193" t="s">
        <v>1276</v>
      </c>
      <c r="X329" s="192" t="str">
        <f>'Val testo - PNA 2019'!$A$46</f>
        <v>Impatto organizzativo (2.1)</v>
      </c>
      <c r="Y329" s="192" t="str">
        <f>'Val testo - PNA 2019'!$A$54</f>
        <v>Impatto derivante dalla definizione dei ruoli/responsabilità (2.2)</v>
      </c>
      <c r="Z329" s="192" t="str">
        <f>'Val testo - PNA 2019'!$A$62</f>
        <v>Impatto economico (2.3)</v>
      </c>
      <c r="AA329" s="192" t="str">
        <f>'Val testo - PNA 2019'!$A$70</f>
        <v>Impatto reputazionale (2.4)</v>
      </c>
      <c r="AB329" s="192" t="str">
        <f>'Val testo - PNA 2019'!$A$78</f>
        <v>Impatto organizzativo, economico e sull'immagine (2.5)</v>
      </c>
      <c r="AC329" s="193" t="s">
        <v>1276</v>
      </c>
      <c r="AD329" s="194" t="s">
        <v>1277</v>
      </c>
      <c r="AE329" s="194" t="s">
        <v>1278</v>
      </c>
      <c r="AF329" s="174" t="s">
        <v>1382</v>
      </c>
      <c r="AG329" s="194" t="s">
        <v>1303</v>
      </c>
      <c r="AH329" s="194" t="s">
        <v>1304</v>
      </c>
      <c r="AI329" s="175" t="s">
        <v>1387</v>
      </c>
      <c r="AJ329" s="28"/>
      <c r="AK329" s="28"/>
    </row>
    <row r="330" spans="1:37" ht="30.6" customHeight="1" x14ac:dyDescent="0.2">
      <c r="A330" s="160"/>
      <c r="B330" s="160">
        <v>16</v>
      </c>
      <c r="C330" s="265" t="s">
        <v>1257</v>
      </c>
      <c r="D330" s="266"/>
      <c r="E330" s="267"/>
      <c r="F330" s="270"/>
      <c r="G330" s="270"/>
      <c r="H330" s="270"/>
      <c r="I330" s="270"/>
      <c r="J330" s="45" t="s">
        <v>11</v>
      </c>
      <c r="K330" s="271" t="s">
        <v>3</v>
      </c>
      <c r="L330" s="271"/>
      <c r="M330" s="37"/>
      <c r="N330" s="153" t="s">
        <v>667</v>
      </c>
      <c r="O330" s="154" t="str">
        <f>IF(P330=0,"--",IF(P330&lt;='db fasce di rischio'!$B$4,'db fasce di rischio'!$A$2,IF(P330&lt;='db fasce di rischio'!$D$4,'db fasce di rischio'!$C$2,IF(P330&lt;='db fasce di rischio'!$F$4,'db fasce di rischio'!$E$2,IF(P330&lt;='db fasce di rischio'!$H$4,'db fasce di rischio'!$G$2,"")))))</f>
        <v>--</v>
      </c>
      <c r="P330" s="155">
        <f>IF(AH330=0,MAX(AH330:AH348),AH330)</f>
        <v>0</v>
      </c>
      <c r="Q330" s="160"/>
      <c r="R330" s="105"/>
      <c r="S330" s="106"/>
      <c r="T330" s="106"/>
      <c r="U330" s="106"/>
      <c r="V330" s="105"/>
      <c r="W330" s="107">
        <f>SUM(R330:V330)/5</f>
        <v>0</v>
      </c>
      <c r="X330" s="106"/>
      <c r="Y330" s="106"/>
      <c r="Z330" s="106"/>
      <c r="AA330" s="106"/>
      <c r="AB330" s="106"/>
      <c r="AC330" s="107">
        <f>SUM(X330:AB330)/5</f>
        <v>0</v>
      </c>
      <c r="AD330" s="108" t="str">
        <f>IF(AE330=0,"--",IF(AE330&lt;='[4]db fasce di rischio'!$B$4,'[4]db fasce di rischio'!$A$2,IF(AE330&lt;='[4]db fasce di rischio'!$D$4,'[4]db fasce di rischio'!$C$2,IF(AE330&lt;='[4]db fasce di rischio'!$F$4,'[4]db fasce di rischio'!$E$2,IF(AE330&lt;='[4]db fasce di rischio'!$H$4,'[4]db fasce di rischio'!$G$2,"")))))</f>
        <v>--</v>
      </c>
      <c r="AE330" s="109">
        <f>W330*AC330</f>
        <v>0</v>
      </c>
      <c r="AF330" s="106"/>
      <c r="AG330" s="108" t="str">
        <f>IF(AH330=0,"--",IF(AH330&lt;='db fasce di rischio'!$B$4,'db fasce di rischio'!$A$2,IF(AH330&lt;='db fasce di rischio'!$D$4,'db fasce di rischio'!$C$2,IF(AH330&lt;='db fasce di rischio'!$F$4,'db fasce di rischio'!$E$2,IF(AH330&lt;='db fasce di rischio'!$H$4,'db fasce di rischio'!$G$2,"")))))</f>
        <v>--</v>
      </c>
      <c r="AH330" s="109">
        <f>IF(MAX(AH334:AH348)&gt;(AF330*AE330),MAX(AH334:AH348),AF330*AE330)</f>
        <v>0</v>
      </c>
      <c r="AI330" s="108" t="str">
        <f>AG330</f>
        <v>--</v>
      </c>
      <c r="AJ330" s="28"/>
      <c r="AK330" s="28"/>
    </row>
    <row r="331" spans="1:37" ht="59.45" customHeight="1" x14ac:dyDescent="0.2">
      <c r="A331" s="160"/>
      <c r="B331" s="160"/>
      <c r="C331" s="268"/>
      <c r="D331" s="269"/>
      <c r="E331" s="269"/>
      <c r="F331" s="164"/>
      <c r="G331" s="164"/>
      <c r="H331" s="164"/>
      <c r="I331" s="164"/>
      <c r="J331" s="164"/>
      <c r="K331" s="164"/>
      <c r="L331" s="164"/>
      <c r="M331" s="165"/>
      <c r="N331" s="272" t="s">
        <v>1302</v>
      </c>
      <c r="O331" s="272"/>
      <c r="P331" s="272"/>
      <c r="Q331" s="160"/>
      <c r="R331" s="160"/>
      <c r="S331" s="28"/>
      <c r="T331" s="28"/>
      <c r="U331" s="28"/>
      <c r="V331" s="28"/>
      <c r="W331" s="28"/>
      <c r="X331" s="28"/>
      <c r="Y331" s="28"/>
      <c r="Z331" s="28"/>
      <c r="AA331" s="28"/>
      <c r="AB331" s="28"/>
      <c r="AC331" s="28"/>
      <c r="AD331" s="28"/>
      <c r="AE331" s="28"/>
      <c r="AF331" s="28"/>
      <c r="AG331" s="28"/>
      <c r="AH331" s="28"/>
      <c r="AI331" s="28"/>
      <c r="AJ331" s="28"/>
      <c r="AK331" s="28"/>
    </row>
    <row r="332" spans="1:37" ht="31.5" hidden="1" customHeight="1" outlineLevel="1" x14ac:dyDescent="0.2">
      <c r="A332" s="160"/>
      <c r="B332" s="160"/>
      <c r="C332" s="260" t="s">
        <v>1256</v>
      </c>
      <c r="D332" s="261"/>
      <c r="E332" s="151"/>
      <c r="F332" s="151"/>
      <c r="G332" s="151"/>
      <c r="H332" s="151"/>
      <c r="I332" s="151"/>
      <c r="J332" s="151"/>
      <c r="K332" s="150"/>
      <c r="L332" s="151"/>
      <c r="M332" s="156">
        <f>SUM(I319:I327)</f>
        <v>0</v>
      </c>
      <c r="N332" s="157"/>
      <c r="O332" s="157"/>
      <c r="P332" s="157"/>
      <c r="Q332" s="160"/>
      <c r="R332" s="160"/>
      <c r="S332" s="28"/>
      <c r="T332" s="28"/>
      <c r="U332" s="28"/>
      <c r="V332" s="28"/>
      <c r="W332" s="28"/>
      <c r="X332" s="28"/>
      <c r="Y332" s="28"/>
      <c r="Z332" s="28"/>
      <c r="AA332" s="28"/>
      <c r="AB332" s="28"/>
      <c r="AC332" s="28"/>
      <c r="AD332" s="28"/>
      <c r="AE332" s="28"/>
      <c r="AF332" s="28"/>
      <c r="AG332" s="28"/>
      <c r="AH332" s="28"/>
      <c r="AI332" s="28"/>
      <c r="AJ332" s="28"/>
      <c r="AK332" s="28"/>
    </row>
    <row r="333" spans="1:37" ht="81.95" hidden="1" customHeight="1" outlineLevel="1" x14ac:dyDescent="0.2">
      <c r="A333" s="161"/>
      <c r="B333" s="161"/>
      <c r="C333" s="22" t="s">
        <v>905</v>
      </c>
      <c r="D333" s="22" t="s">
        <v>906</v>
      </c>
      <c r="E333" s="22" t="s">
        <v>971</v>
      </c>
      <c r="F333" s="22" t="s">
        <v>970</v>
      </c>
      <c r="G333" s="262" t="s">
        <v>1299</v>
      </c>
      <c r="H333" s="263"/>
      <c r="I333" s="22" t="s">
        <v>969</v>
      </c>
      <c r="J333" s="22" t="s">
        <v>907</v>
      </c>
      <c r="K333" s="45" t="s">
        <v>972</v>
      </c>
      <c r="L333" s="45" t="s">
        <v>908</v>
      </c>
      <c r="M333" s="22" t="s">
        <v>630</v>
      </c>
      <c r="N333" s="22" t="s">
        <v>668</v>
      </c>
      <c r="O333" s="22" t="s">
        <v>669</v>
      </c>
      <c r="P333" s="22" t="s">
        <v>670</v>
      </c>
      <c r="Q333" s="161"/>
      <c r="R333" s="192" t="str">
        <f>'Val testo - PNA 2019'!$A$4</f>
        <v>Livello di interesse “esterno”(1.1)</v>
      </c>
      <c r="S333" s="192" t="str">
        <f>'Val testo - PNA 2019'!$A$12</f>
        <v>Grado di discrezionalità del decisore interno alla PA rispetto al processo (1.2)</v>
      </c>
      <c r="T333" s="192" t="str">
        <f>'Val testo - PNA 2019'!$A$20</f>
        <v>Manifestazione di eventi corruttivi o di maladministration in passato (1.3)</v>
      </c>
      <c r="U333" s="192" t="str">
        <f>'Val testo - PNA 2019'!$A$28</f>
        <v>Complessità/opacità del processo decisionale (1.4)</v>
      </c>
      <c r="V333" s="192" t="str">
        <f>'Val testo - PNA 2019'!$A$36</f>
        <v>Livello di collaborazione del responsabile del processo (1.5)</v>
      </c>
      <c r="W333" s="193" t="s">
        <v>1276</v>
      </c>
      <c r="X333" s="192" t="str">
        <f>'Val testo - PNA 2019'!$A$46</f>
        <v>Impatto organizzativo (2.1)</v>
      </c>
      <c r="Y333" s="192" t="str">
        <f>'Val testo - PNA 2019'!$A$54</f>
        <v>Impatto derivante dalla definizione dei ruoli/responsabilità (2.2)</v>
      </c>
      <c r="Z333" s="192" t="str">
        <f>'Val testo - PNA 2019'!$A$62</f>
        <v>Impatto economico (2.3)</v>
      </c>
      <c r="AA333" s="192" t="str">
        <f>'Val testo - PNA 2019'!$A$70</f>
        <v>Impatto reputazionale (2.4)</v>
      </c>
      <c r="AB333" s="192" t="str">
        <f>'Val testo - PNA 2019'!$A$78</f>
        <v>Impatto organizzativo, economico e sull'immagine (2.5)</v>
      </c>
      <c r="AC333" s="193" t="s">
        <v>1276</v>
      </c>
      <c r="AD333" s="194" t="s">
        <v>1277</v>
      </c>
      <c r="AE333" s="194" t="s">
        <v>1278</v>
      </c>
      <c r="AF333" s="174" t="s">
        <v>1382</v>
      </c>
      <c r="AG333" s="194" t="s">
        <v>1303</v>
      </c>
      <c r="AH333" s="194" t="s">
        <v>1293</v>
      </c>
      <c r="AI333" s="175" t="s">
        <v>1387</v>
      </c>
      <c r="AJ333" s="28"/>
      <c r="AK333" s="28"/>
    </row>
    <row r="334" spans="1:37" ht="21" hidden="1" outlineLevel="1" x14ac:dyDescent="0.2">
      <c r="A334" s="161"/>
      <c r="B334" s="161"/>
      <c r="C334" s="24" t="s">
        <v>30</v>
      </c>
      <c r="D334" s="24" t="s">
        <v>30</v>
      </c>
      <c r="E334" s="24" t="s">
        <v>30</v>
      </c>
      <c r="F334" s="24" t="s">
        <v>30</v>
      </c>
      <c r="G334" s="152" t="str">
        <f>AG334</f>
        <v>--</v>
      </c>
      <c r="H334" s="109">
        <f>AH334</f>
        <v>0</v>
      </c>
      <c r="I334" s="25" t="s">
        <v>30</v>
      </c>
      <c r="J334" s="31" t="s">
        <v>30</v>
      </c>
      <c r="K334" s="82"/>
      <c r="L334" s="31"/>
      <c r="M334" s="24"/>
      <c r="N334" s="24"/>
      <c r="O334" s="24"/>
      <c r="P334" s="24"/>
      <c r="Q334" s="161"/>
      <c r="R334" s="105"/>
      <c r="S334" s="106"/>
      <c r="T334" s="106"/>
      <c r="U334" s="106"/>
      <c r="V334" s="105"/>
      <c r="W334" s="107">
        <f>SUM(R334:V334)/5</f>
        <v>0</v>
      </c>
      <c r="X334" s="106"/>
      <c r="Y334" s="106"/>
      <c r="Z334" s="106"/>
      <c r="AA334" s="106"/>
      <c r="AB334" s="106"/>
      <c r="AC334" s="107">
        <f>SUM(X334:AB334)/5</f>
        <v>0</v>
      </c>
      <c r="AD334" s="108" t="str">
        <f>IF(AE334=0,"--",IF(AE334&lt;='[4]db fasce di rischio'!$B$4,'[4]db fasce di rischio'!$A$2,IF(AE334&lt;='[4]db fasce di rischio'!$D$4,'[4]db fasce di rischio'!$C$2,IF(AE334&lt;='[4]db fasce di rischio'!$F$4,'[4]db fasce di rischio'!$E$2,IF(AE334&lt;='[4]db fasce di rischio'!$H$4,'[4]db fasce di rischio'!$G$2,"")))))</f>
        <v>--</v>
      </c>
      <c r="AE334" s="109">
        <f t="shared" ref="AE334:AE348" si="112">W334*AC334</f>
        <v>0</v>
      </c>
      <c r="AF334" s="106"/>
      <c r="AG334" s="108" t="str">
        <f>IF(AH334=0,"--",IF(AH334&lt;='db fasce di rischio'!$B$4,'db fasce di rischio'!$A$2,IF(AH334&lt;='db fasce di rischio'!$D$4,'db fasce di rischio'!$C$2,IF(AH334&lt;='db fasce di rischio'!$F$4,'db fasce di rischio'!$E$2,IF(AH334&lt;='db fasce di rischio'!$H$4,'db fasce di rischio'!$G$2,"")))))</f>
        <v>--</v>
      </c>
      <c r="AH334" s="109">
        <f t="shared" ref="AH334:AH348" si="113">AF334*AE334</f>
        <v>0</v>
      </c>
      <c r="AI334" s="108" t="str">
        <f t="shared" ref="AI334:AI348" si="114">AG334</f>
        <v>--</v>
      </c>
      <c r="AJ334" s="28"/>
      <c r="AK334" s="28"/>
    </row>
    <row r="335" spans="1:37" ht="21" hidden="1" outlineLevel="1" x14ac:dyDescent="0.2">
      <c r="A335" s="161"/>
      <c r="B335" s="161"/>
      <c r="C335" s="24" t="s">
        <v>30</v>
      </c>
      <c r="D335" s="24" t="s">
        <v>30</v>
      </c>
      <c r="E335" s="24" t="s">
        <v>30</v>
      </c>
      <c r="F335" s="24" t="s">
        <v>30</v>
      </c>
      <c r="G335" s="152" t="str">
        <f t="shared" ref="G335:G348" si="115">AG335</f>
        <v>--</v>
      </c>
      <c r="H335" s="109">
        <f t="shared" ref="H335:H348" si="116">AH335</f>
        <v>0</v>
      </c>
      <c r="I335" s="25" t="s">
        <v>30</v>
      </c>
      <c r="J335" s="31" t="s">
        <v>30</v>
      </c>
      <c r="K335" s="82"/>
      <c r="L335" s="31"/>
      <c r="M335" s="24"/>
      <c r="N335" s="24"/>
      <c r="O335" s="24"/>
      <c r="P335" s="24"/>
      <c r="Q335" s="161"/>
      <c r="R335" s="105"/>
      <c r="S335" s="106"/>
      <c r="T335" s="106"/>
      <c r="U335" s="106"/>
      <c r="V335" s="105"/>
      <c r="W335" s="107">
        <f t="shared" ref="W335:W348" si="117">SUM(R335:V335)/5</f>
        <v>0</v>
      </c>
      <c r="X335" s="106"/>
      <c r="Y335" s="106"/>
      <c r="Z335" s="106"/>
      <c r="AA335" s="106"/>
      <c r="AB335" s="106"/>
      <c r="AC335" s="107">
        <f t="shared" ref="AC335:AC348" si="118">SUM(X335:AB335)/5</f>
        <v>0</v>
      </c>
      <c r="AD335" s="108" t="str">
        <f>IF(AE335=0,"--",IF(AE335&lt;='[4]db fasce di rischio'!$B$4,'[4]db fasce di rischio'!$A$2,IF(AE335&lt;='[4]db fasce di rischio'!$D$4,'[4]db fasce di rischio'!$C$2,IF(AE335&lt;='[4]db fasce di rischio'!$F$4,'[4]db fasce di rischio'!$E$2,IF(AE335&lt;='[4]db fasce di rischio'!$H$4,'[4]db fasce di rischio'!$G$2,"")))))</f>
        <v>--</v>
      </c>
      <c r="AE335" s="109">
        <f t="shared" si="112"/>
        <v>0</v>
      </c>
      <c r="AF335" s="106"/>
      <c r="AG335" s="108" t="str">
        <f>IF(AH335=0,"--",IF(AH335&lt;='db fasce di rischio'!$B$4,'db fasce di rischio'!$A$2,IF(AH335&lt;='db fasce di rischio'!$D$4,'db fasce di rischio'!$C$2,IF(AH335&lt;='db fasce di rischio'!$F$4,'db fasce di rischio'!$E$2,IF(AH335&lt;='db fasce di rischio'!$H$4,'db fasce di rischio'!$G$2,"")))))</f>
        <v>--</v>
      </c>
      <c r="AH335" s="109">
        <f t="shared" si="113"/>
        <v>0</v>
      </c>
      <c r="AI335" s="108" t="str">
        <f t="shared" si="114"/>
        <v>--</v>
      </c>
      <c r="AJ335" s="28"/>
      <c r="AK335" s="28"/>
    </row>
    <row r="336" spans="1:37" ht="21" hidden="1" outlineLevel="1" x14ac:dyDescent="0.2">
      <c r="A336" s="161"/>
      <c r="B336" s="161"/>
      <c r="C336" s="24" t="s">
        <v>30</v>
      </c>
      <c r="D336" s="24" t="s">
        <v>30</v>
      </c>
      <c r="E336" s="24" t="s">
        <v>30</v>
      </c>
      <c r="F336" s="24" t="s">
        <v>30</v>
      </c>
      <c r="G336" s="152" t="str">
        <f t="shared" si="115"/>
        <v>--</v>
      </c>
      <c r="H336" s="109">
        <f t="shared" si="116"/>
        <v>0</v>
      </c>
      <c r="I336" s="25" t="s">
        <v>30</v>
      </c>
      <c r="J336" s="31" t="s">
        <v>30</v>
      </c>
      <c r="K336" s="82"/>
      <c r="L336" s="31"/>
      <c r="M336" s="24"/>
      <c r="N336" s="24"/>
      <c r="O336" s="24"/>
      <c r="P336" s="24"/>
      <c r="Q336" s="161"/>
      <c r="R336" s="105"/>
      <c r="S336" s="106"/>
      <c r="T336" s="106"/>
      <c r="U336" s="106"/>
      <c r="V336" s="105"/>
      <c r="W336" s="107">
        <f t="shared" si="117"/>
        <v>0</v>
      </c>
      <c r="X336" s="106"/>
      <c r="Y336" s="106"/>
      <c r="Z336" s="106"/>
      <c r="AA336" s="106"/>
      <c r="AB336" s="106"/>
      <c r="AC336" s="107">
        <f t="shared" si="118"/>
        <v>0</v>
      </c>
      <c r="AD336" s="108" t="str">
        <f>IF(AE336=0,"--",IF(AE336&lt;='[4]db fasce di rischio'!$B$4,'[4]db fasce di rischio'!$A$2,IF(AE336&lt;='[4]db fasce di rischio'!$D$4,'[4]db fasce di rischio'!$C$2,IF(AE336&lt;='[4]db fasce di rischio'!$F$4,'[4]db fasce di rischio'!$E$2,IF(AE336&lt;='[4]db fasce di rischio'!$H$4,'[4]db fasce di rischio'!$G$2,"")))))</f>
        <v>--</v>
      </c>
      <c r="AE336" s="109">
        <f t="shared" si="112"/>
        <v>0</v>
      </c>
      <c r="AF336" s="106"/>
      <c r="AG336" s="108" t="str">
        <f>IF(AH336=0,"--",IF(AH336&lt;='db fasce di rischio'!$B$4,'db fasce di rischio'!$A$2,IF(AH336&lt;='db fasce di rischio'!$D$4,'db fasce di rischio'!$C$2,IF(AH336&lt;='db fasce di rischio'!$F$4,'db fasce di rischio'!$E$2,IF(AH336&lt;='db fasce di rischio'!$H$4,'db fasce di rischio'!$G$2,"")))))</f>
        <v>--</v>
      </c>
      <c r="AH336" s="109">
        <f t="shared" si="113"/>
        <v>0</v>
      </c>
      <c r="AI336" s="108" t="str">
        <f t="shared" si="114"/>
        <v>--</v>
      </c>
      <c r="AJ336" s="28"/>
      <c r="AK336" s="28"/>
    </row>
    <row r="337" spans="1:37" ht="21" hidden="1" outlineLevel="1" x14ac:dyDescent="0.2">
      <c r="A337" s="161"/>
      <c r="B337" s="161"/>
      <c r="C337" s="24" t="s">
        <v>30</v>
      </c>
      <c r="D337" s="24" t="s">
        <v>30</v>
      </c>
      <c r="E337" s="24" t="s">
        <v>30</v>
      </c>
      <c r="F337" s="24" t="s">
        <v>30</v>
      </c>
      <c r="G337" s="152" t="str">
        <f t="shared" si="115"/>
        <v>--</v>
      </c>
      <c r="H337" s="109">
        <f t="shared" si="116"/>
        <v>0</v>
      </c>
      <c r="I337" s="25" t="s">
        <v>30</v>
      </c>
      <c r="J337" s="31" t="s">
        <v>30</v>
      </c>
      <c r="K337" s="82"/>
      <c r="L337" s="31"/>
      <c r="M337" s="24"/>
      <c r="N337" s="24"/>
      <c r="O337" s="24"/>
      <c r="P337" s="24"/>
      <c r="Q337" s="161"/>
      <c r="R337" s="105"/>
      <c r="S337" s="106"/>
      <c r="T337" s="106"/>
      <c r="U337" s="106"/>
      <c r="V337" s="105"/>
      <c r="W337" s="107">
        <f t="shared" si="117"/>
        <v>0</v>
      </c>
      <c r="X337" s="106"/>
      <c r="Y337" s="106"/>
      <c r="Z337" s="106"/>
      <c r="AA337" s="106"/>
      <c r="AB337" s="106"/>
      <c r="AC337" s="107">
        <f t="shared" si="118"/>
        <v>0</v>
      </c>
      <c r="AD337" s="108" t="str">
        <f>IF(AE337=0,"--",IF(AE337&lt;='[4]db fasce di rischio'!$B$4,'[4]db fasce di rischio'!$A$2,IF(AE337&lt;='[4]db fasce di rischio'!$D$4,'[4]db fasce di rischio'!$C$2,IF(AE337&lt;='[4]db fasce di rischio'!$F$4,'[4]db fasce di rischio'!$E$2,IF(AE337&lt;='[4]db fasce di rischio'!$H$4,'[4]db fasce di rischio'!$G$2,"")))))</f>
        <v>--</v>
      </c>
      <c r="AE337" s="109">
        <f t="shared" si="112"/>
        <v>0</v>
      </c>
      <c r="AF337" s="106"/>
      <c r="AG337" s="108" t="str">
        <f>IF(AH337=0,"--",IF(AH337&lt;='db fasce di rischio'!$B$4,'db fasce di rischio'!$A$2,IF(AH337&lt;='db fasce di rischio'!$D$4,'db fasce di rischio'!$C$2,IF(AH337&lt;='db fasce di rischio'!$F$4,'db fasce di rischio'!$E$2,IF(AH337&lt;='db fasce di rischio'!$H$4,'db fasce di rischio'!$G$2,"")))))</f>
        <v>--</v>
      </c>
      <c r="AH337" s="109">
        <f t="shared" si="113"/>
        <v>0</v>
      </c>
      <c r="AI337" s="108" t="str">
        <f t="shared" si="114"/>
        <v>--</v>
      </c>
      <c r="AJ337" s="28"/>
      <c r="AK337" s="28"/>
    </row>
    <row r="338" spans="1:37" ht="21" hidden="1" outlineLevel="1" x14ac:dyDescent="0.2">
      <c r="A338" s="161"/>
      <c r="B338" s="161"/>
      <c r="C338" s="24" t="s">
        <v>30</v>
      </c>
      <c r="D338" s="24" t="s">
        <v>30</v>
      </c>
      <c r="E338" s="24" t="s">
        <v>30</v>
      </c>
      <c r="F338" s="24" t="s">
        <v>30</v>
      </c>
      <c r="G338" s="152" t="str">
        <f t="shared" si="115"/>
        <v>--</v>
      </c>
      <c r="H338" s="109">
        <f t="shared" si="116"/>
        <v>0</v>
      </c>
      <c r="I338" s="25" t="s">
        <v>30</v>
      </c>
      <c r="J338" s="31" t="s">
        <v>30</v>
      </c>
      <c r="K338" s="82"/>
      <c r="L338" s="31"/>
      <c r="M338" s="24"/>
      <c r="N338" s="24"/>
      <c r="O338" s="24"/>
      <c r="P338" s="24"/>
      <c r="Q338" s="161"/>
      <c r="R338" s="105"/>
      <c r="S338" s="106"/>
      <c r="T338" s="106"/>
      <c r="U338" s="106"/>
      <c r="V338" s="105"/>
      <c r="W338" s="107">
        <f t="shared" si="117"/>
        <v>0</v>
      </c>
      <c r="X338" s="106"/>
      <c r="Y338" s="106"/>
      <c r="Z338" s="106"/>
      <c r="AA338" s="106"/>
      <c r="AB338" s="106"/>
      <c r="AC338" s="107">
        <f t="shared" si="118"/>
        <v>0</v>
      </c>
      <c r="AD338" s="108" t="str">
        <f>IF(AE338=0,"--",IF(AE338&lt;='[4]db fasce di rischio'!$B$4,'[4]db fasce di rischio'!$A$2,IF(AE338&lt;='[4]db fasce di rischio'!$D$4,'[4]db fasce di rischio'!$C$2,IF(AE338&lt;='[4]db fasce di rischio'!$F$4,'[4]db fasce di rischio'!$E$2,IF(AE338&lt;='[4]db fasce di rischio'!$H$4,'[4]db fasce di rischio'!$G$2,"")))))</f>
        <v>--</v>
      </c>
      <c r="AE338" s="109">
        <f t="shared" si="112"/>
        <v>0</v>
      </c>
      <c r="AF338" s="106"/>
      <c r="AG338" s="108" t="str">
        <f>IF(AH338=0,"--",IF(AH338&lt;='db fasce di rischio'!$B$4,'db fasce di rischio'!$A$2,IF(AH338&lt;='db fasce di rischio'!$D$4,'db fasce di rischio'!$C$2,IF(AH338&lt;='db fasce di rischio'!$F$4,'db fasce di rischio'!$E$2,IF(AH338&lt;='db fasce di rischio'!$H$4,'db fasce di rischio'!$G$2,"")))))</f>
        <v>--</v>
      </c>
      <c r="AH338" s="109">
        <f t="shared" si="113"/>
        <v>0</v>
      </c>
      <c r="AI338" s="108" t="str">
        <f t="shared" si="114"/>
        <v>--</v>
      </c>
      <c r="AJ338" s="28"/>
      <c r="AK338" s="28"/>
    </row>
    <row r="339" spans="1:37" ht="21" hidden="1" outlineLevel="1" x14ac:dyDescent="0.2">
      <c r="A339" s="161"/>
      <c r="B339" s="161"/>
      <c r="C339" s="24" t="s">
        <v>30</v>
      </c>
      <c r="D339" s="24" t="s">
        <v>30</v>
      </c>
      <c r="E339" s="24" t="s">
        <v>30</v>
      </c>
      <c r="F339" s="24" t="s">
        <v>30</v>
      </c>
      <c r="G339" s="152" t="str">
        <f t="shared" si="115"/>
        <v>--</v>
      </c>
      <c r="H339" s="109">
        <f t="shared" si="116"/>
        <v>0</v>
      </c>
      <c r="I339" s="25" t="s">
        <v>30</v>
      </c>
      <c r="J339" s="31" t="s">
        <v>30</v>
      </c>
      <c r="K339" s="82"/>
      <c r="L339" s="31"/>
      <c r="M339" s="24"/>
      <c r="N339" s="24"/>
      <c r="O339" s="24"/>
      <c r="P339" s="24"/>
      <c r="Q339" s="161"/>
      <c r="R339" s="105"/>
      <c r="S339" s="106"/>
      <c r="T339" s="106"/>
      <c r="U339" s="106"/>
      <c r="V339" s="105"/>
      <c r="W339" s="107">
        <f t="shared" si="117"/>
        <v>0</v>
      </c>
      <c r="X339" s="106"/>
      <c r="Y339" s="106"/>
      <c r="Z339" s="106"/>
      <c r="AA339" s="106"/>
      <c r="AB339" s="106"/>
      <c r="AC339" s="107">
        <f t="shared" si="118"/>
        <v>0</v>
      </c>
      <c r="AD339" s="108" t="str">
        <f>IF(AE339=0,"--",IF(AE339&lt;='[4]db fasce di rischio'!$B$4,'[4]db fasce di rischio'!$A$2,IF(AE339&lt;='[4]db fasce di rischio'!$D$4,'[4]db fasce di rischio'!$C$2,IF(AE339&lt;='[4]db fasce di rischio'!$F$4,'[4]db fasce di rischio'!$E$2,IF(AE339&lt;='[4]db fasce di rischio'!$H$4,'[4]db fasce di rischio'!$G$2,"")))))</f>
        <v>--</v>
      </c>
      <c r="AE339" s="109">
        <f t="shared" si="112"/>
        <v>0</v>
      </c>
      <c r="AF339" s="106"/>
      <c r="AG339" s="108" t="str">
        <f>IF(AH339=0,"--",IF(AH339&lt;='db fasce di rischio'!$B$4,'db fasce di rischio'!$A$2,IF(AH339&lt;='db fasce di rischio'!$D$4,'db fasce di rischio'!$C$2,IF(AH339&lt;='db fasce di rischio'!$F$4,'db fasce di rischio'!$E$2,IF(AH339&lt;='db fasce di rischio'!$H$4,'db fasce di rischio'!$G$2,"")))))</f>
        <v>--</v>
      </c>
      <c r="AH339" s="109">
        <f t="shared" si="113"/>
        <v>0</v>
      </c>
      <c r="AI339" s="108" t="str">
        <f t="shared" si="114"/>
        <v>--</v>
      </c>
      <c r="AJ339" s="28"/>
      <c r="AK339" s="28"/>
    </row>
    <row r="340" spans="1:37" ht="21" hidden="1" outlineLevel="1" x14ac:dyDescent="0.2">
      <c r="A340" s="161"/>
      <c r="B340" s="161"/>
      <c r="C340" s="24" t="s">
        <v>30</v>
      </c>
      <c r="D340" s="24" t="s">
        <v>30</v>
      </c>
      <c r="E340" s="24" t="s">
        <v>30</v>
      </c>
      <c r="F340" s="24" t="s">
        <v>30</v>
      </c>
      <c r="G340" s="152" t="str">
        <f t="shared" si="115"/>
        <v>--</v>
      </c>
      <c r="H340" s="109">
        <f t="shared" si="116"/>
        <v>0</v>
      </c>
      <c r="I340" s="25" t="s">
        <v>30</v>
      </c>
      <c r="J340" s="31" t="s">
        <v>30</v>
      </c>
      <c r="K340" s="82"/>
      <c r="L340" s="31"/>
      <c r="M340" s="24"/>
      <c r="N340" s="24"/>
      <c r="O340" s="24"/>
      <c r="P340" s="24"/>
      <c r="Q340" s="161"/>
      <c r="R340" s="105"/>
      <c r="S340" s="106"/>
      <c r="T340" s="106"/>
      <c r="U340" s="106"/>
      <c r="V340" s="105"/>
      <c r="W340" s="107">
        <f t="shared" si="117"/>
        <v>0</v>
      </c>
      <c r="X340" s="106"/>
      <c r="Y340" s="106"/>
      <c r="Z340" s="106"/>
      <c r="AA340" s="106"/>
      <c r="AB340" s="106"/>
      <c r="AC340" s="107">
        <f t="shared" si="118"/>
        <v>0</v>
      </c>
      <c r="AD340" s="108" t="str">
        <f>IF(AE340=0,"--",IF(AE340&lt;='[4]db fasce di rischio'!$B$4,'[4]db fasce di rischio'!$A$2,IF(AE340&lt;='[4]db fasce di rischio'!$D$4,'[4]db fasce di rischio'!$C$2,IF(AE340&lt;='[4]db fasce di rischio'!$F$4,'[4]db fasce di rischio'!$E$2,IF(AE340&lt;='[4]db fasce di rischio'!$H$4,'[4]db fasce di rischio'!$G$2,"")))))</f>
        <v>--</v>
      </c>
      <c r="AE340" s="109">
        <f t="shared" si="112"/>
        <v>0</v>
      </c>
      <c r="AF340" s="106"/>
      <c r="AG340" s="108" t="str">
        <f>IF(AH340=0,"--",IF(AH340&lt;='db fasce di rischio'!$B$4,'db fasce di rischio'!$A$2,IF(AH340&lt;='db fasce di rischio'!$D$4,'db fasce di rischio'!$C$2,IF(AH340&lt;='db fasce di rischio'!$F$4,'db fasce di rischio'!$E$2,IF(AH340&lt;='db fasce di rischio'!$H$4,'db fasce di rischio'!$G$2,"")))))</f>
        <v>--</v>
      </c>
      <c r="AH340" s="109">
        <f t="shared" si="113"/>
        <v>0</v>
      </c>
      <c r="AI340" s="108" t="str">
        <f t="shared" si="114"/>
        <v>--</v>
      </c>
      <c r="AJ340" s="28"/>
      <c r="AK340" s="28"/>
    </row>
    <row r="341" spans="1:37" ht="21" hidden="1" outlineLevel="1" x14ac:dyDescent="0.2">
      <c r="A341" s="161"/>
      <c r="B341" s="161"/>
      <c r="C341" s="24" t="s">
        <v>30</v>
      </c>
      <c r="D341" s="24" t="s">
        <v>30</v>
      </c>
      <c r="E341" s="24" t="s">
        <v>30</v>
      </c>
      <c r="F341" s="24" t="s">
        <v>30</v>
      </c>
      <c r="G341" s="152" t="str">
        <f t="shared" si="115"/>
        <v>--</v>
      </c>
      <c r="H341" s="109">
        <f t="shared" si="116"/>
        <v>0</v>
      </c>
      <c r="I341" s="25" t="s">
        <v>30</v>
      </c>
      <c r="J341" s="31" t="s">
        <v>30</v>
      </c>
      <c r="K341" s="82"/>
      <c r="L341" s="31"/>
      <c r="M341" s="24"/>
      <c r="N341" s="24"/>
      <c r="O341" s="24"/>
      <c r="P341" s="24"/>
      <c r="Q341" s="161"/>
      <c r="R341" s="105"/>
      <c r="S341" s="106"/>
      <c r="T341" s="106"/>
      <c r="U341" s="106"/>
      <c r="V341" s="105"/>
      <c r="W341" s="107">
        <f t="shared" si="117"/>
        <v>0</v>
      </c>
      <c r="X341" s="106"/>
      <c r="Y341" s="106"/>
      <c r="Z341" s="106"/>
      <c r="AA341" s="106"/>
      <c r="AB341" s="106"/>
      <c r="AC341" s="107">
        <f t="shared" si="118"/>
        <v>0</v>
      </c>
      <c r="AD341" s="108" t="str">
        <f>IF(AE341=0,"--",IF(AE341&lt;='[4]db fasce di rischio'!$B$4,'[4]db fasce di rischio'!$A$2,IF(AE341&lt;='[4]db fasce di rischio'!$D$4,'[4]db fasce di rischio'!$C$2,IF(AE341&lt;='[4]db fasce di rischio'!$F$4,'[4]db fasce di rischio'!$E$2,IF(AE341&lt;='[4]db fasce di rischio'!$H$4,'[4]db fasce di rischio'!$G$2,"")))))</f>
        <v>--</v>
      </c>
      <c r="AE341" s="109">
        <f t="shared" si="112"/>
        <v>0</v>
      </c>
      <c r="AF341" s="106"/>
      <c r="AG341" s="108" t="str">
        <f>IF(AH341=0,"--",IF(AH341&lt;='db fasce di rischio'!$B$4,'db fasce di rischio'!$A$2,IF(AH341&lt;='db fasce di rischio'!$D$4,'db fasce di rischio'!$C$2,IF(AH341&lt;='db fasce di rischio'!$F$4,'db fasce di rischio'!$E$2,IF(AH341&lt;='db fasce di rischio'!$H$4,'db fasce di rischio'!$G$2,"")))))</f>
        <v>--</v>
      </c>
      <c r="AH341" s="109">
        <f t="shared" si="113"/>
        <v>0</v>
      </c>
      <c r="AI341" s="108" t="str">
        <f t="shared" si="114"/>
        <v>--</v>
      </c>
      <c r="AJ341" s="28"/>
      <c r="AK341" s="28"/>
    </row>
    <row r="342" spans="1:37" ht="21" hidden="1" outlineLevel="1" x14ac:dyDescent="0.2">
      <c r="A342" s="161"/>
      <c r="B342" s="161"/>
      <c r="C342" s="24" t="s">
        <v>30</v>
      </c>
      <c r="D342" s="24" t="s">
        <v>30</v>
      </c>
      <c r="E342" s="24" t="s">
        <v>30</v>
      </c>
      <c r="F342" s="24" t="s">
        <v>30</v>
      </c>
      <c r="G342" s="152" t="str">
        <f t="shared" si="115"/>
        <v>--</v>
      </c>
      <c r="H342" s="109">
        <f t="shared" si="116"/>
        <v>0</v>
      </c>
      <c r="I342" s="25" t="s">
        <v>30</v>
      </c>
      <c r="J342" s="31" t="s">
        <v>30</v>
      </c>
      <c r="K342" s="83"/>
      <c r="L342" s="31"/>
      <c r="M342" s="24"/>
      <c r="N342" s="24"/>
      <c r="O342" s="24"/>
      <c r="P342" s="24"/>
      <c r="Q342" s="161"/>
      <c r="R342" s="105"/>
      <c r="S342" s="106"/>
      <c r="T342" s="106"/>
      <c r="U342" s="106"/>
      <c r="V342" s="105"/>
      <c r="W342" s="107">
        <f t="shared" si="117"/>
        <v>0</v>
      </c>
      <c r="X342" s="106"/>
      <c r="Y342" s="106"/>
      <c r="Z342" s="106"/>
      <c r="AA342" s="106"/>
      <c r="AB342" s="106"/>
      <c r="AC342" s="107">
        <f t="shared" si="118"/>
        <v>0</v>
      </c>
      <c r="AD342" s="108" t="str">
        <f>IF(AE342=0,"--",IF(AE342&lt;='[4]db fasce di rischio'!$B$4,'[4]db fasce di rischio'!$A$2,IF(AE342&lt;='[4]db fasce di rischio'!$D$4,'[4]db fasce di rischio'!$C$2,IF(AE342&lt;='[4]db fasce di rischio'!$F$4,'[4]db fasce di rischio'!$E$2,IF(AE342&lt;='[4]db fasce di rischio'!$H$4,'[4]db fasce di rischio'!$G$2,"")))))</f>
        <v>--</v>
      </c>
      <c r="AE342" s="109">
        <f t="shared" si="112"/>
        <v>0</v>
      </c>
      <c r="AF342" s="106"/>
      <c r="AG342" s="108" t="str">
        <f>IF(AH342=0,"--",IF(AH342&lt;='db fasce di rischio'!$B$4,'db fasce di rischio'!$A$2,IF(AH342&lt;='db fasce di rischio'!$D$4,'db fasce di rischio'!$C$2,IF(AH342&lt;='db fasce di rischio'!$F$4,'db fasce di rischio'!$E$2,IF(AH342&lt;='db fasce di rischio'!$H$4,'db fasce di rischio'!$G$2,"")))))</f>
        <v>--</v>
      </c>
      <c r="AH342" s="109">
        <f t="shared" si="113"/>
        <v>0</v>
      </c>
      <c r="AI342" s="108" t="str">
        <f t="shared" si="114"/>
        <v>--</v>
      </c>
      <c r="AJ342" s="28"/>
      <c r="AK342" s="28"/>
    </row>
    <row r="343" spans="1:37" ht="21" hidden="1" outlineLevel="1" x14ac:dyDescent="0.2">
      <c r="A343" s="161"/>
      <c r="B343" s="161"/>
      <c r="C343" s="24" t="s">
        <v>30</v>
      </c>
      <c r="D343" s="24" t="s">
        <v>30</v>
      </c>
      <c r="E343" s="24" t="s">
        <v>30</v>
      </c>
      <c r="F343" s="24" t="s">
        <v>30</v>
      </c>
      <c r="G343" s="152" t="str">
        <f t="shared" si="115"/>
        <v>--</v>
      </c>
      <c r="H343" s="109">
        <f t="shared" si="116"/>
        <v>0</v>
      </c>
      <c r="I343" s="25" t="s">
        <v>30</v>
      </c>
      <c r="J343" s="31" t="s">
        <v>30</v>
      </c>
      <c r="K343" s="83"/>
      <c r="L343" s="31"/>
      <c r="M343" s="24"/>
      <c r="N343" s="24"/>
      <c r="O343" s="24"/>
      <c r="P343" s="24"/>
      <c r="Q343" s="161"/>
      <c r="R343" s="105"/>
      <c r="S343" s="106"/>
      <c r="T343" s="106"/>
      <c r="U343" s="106"/>
      <c r="V343" s="105"/>
      <c r="W343" s="107">
        <f t="shared" si="117"/>
        <v>0</v>
      </c>
      <c r="X343" s="106"/>
      <c r="Y343" s="106"/>
      <c r="Z343" s="106"/>
      <c r="AA343" s="106"/>
      <c r="AB343" s="106"/>
      <c r="AC343" s="107">
        <f t="shared" si="118"/>
        <v>0</v>
      </c>
      <c r="AD343" s="108" t="str">
        <f>IF(AE343=0,"--",IF(AE343&lt;='[4]db fasce di rischio'!$B$4,'[4]db fasce di rischio'!$A$2,IF(AE343&lt;='[4]db fasce di rischio'!$D$4,'[4]db fasce di rischio'!$C$2,IF(AE343&lt;='[4]db fasce di rischio'!$F$4,'[4]db fasce di rischio'!$E$2,IF(AE343&lt;='[4]db fasce di rischio'!$H$4,'[4]db fasce di rischio'!$G$2,"")))))</f>
        <v>--</v>
      </c>
      <c r="AE343" s="109">
        <f t="shared" si="112"/>
        <v>0</v>
      </c>
      <c r="AF343" s="106"/>
      <c r="AG343" s="108" t="str">
        <f>IF(AH343=0,"--",IF(AH343&lt;='db fasce di rischio'!$B$4,'db fasce di rischio'!$A$2,IF(AH343&lt;='db fasce di rischio'!$D$4,'db fasce di rischio'!$C$2,IF(AH343&lt;='db fasce di rischio'!$F$4,'db fasce di rischio'!$E$2,IF(AH343&lt;='db fasce di rischio'!$H$4,'db fasce di rischio'!$G$2,"")))))</f>
        <v>--</v>
      </c>
      <c r="AH343" s="109">
        <f t="shared" si="113"/>
        <v>0</v>
      </c>
      <c r="AI343" s="108" t="str">
        <f t="shared" si="114"/>
        <v>--</v>
      </c>
      <c r="AJ343" s="28"/>
      <c r="AK343" s="28"/>
    </row>
    <row r="344" spans="1:37" ht="21" hidden="1" outlineLevel="1" x14ac:dyDescent="0.2">
      <c r="A344" s="161"/>
      <c r="B344" s="161"/>
      <c r="C344" s="24" t="s">
        <v>30</v>
      </c>
      <c r="D344" s="24" t="s">
        <v>30</v>
      </c>
      <c r="E344" s="24" t="s">
        <v>30</v>
      </c>
      <c r="F344" s="24" t="s">
        <v>30</v>
      </c>
      <c r="G344" s="152" t="str">
        <f t="shared" si="115"/>
        <v>--</v>
      </c>
      <c r="H344" s="109">
        <f t="shared" si="116"/>
        <v>0</v>
      </c>
      <c r="I344" s="25" t="s">
        <v>30</v>
      </c>
      <c r="J344" s="31" t="s">
        <v>30</v>
      </c>
      <c r="K344" s="83"/>
      <c r="L344" s="31"/>
      <c r="M344" s="24"/>
      <c r="N344" s="24"/>
      <c r="O344" s="24"/>
      <c r="P344" s="24"/>
      <c r="Q344" s="161"/>
      <c r="R344" s="105"/>
      <c r="S344" s="106"/>
      <c r="T344" s="106"/>
      <c r="U344" s="106"/>
      <c r="V344" s="105"/>
      <c r="W344" s="107">
        <f t="shared" si="117"/>
        <v>0</v>
      </c>
      <c r="X344" s="106"/>
      <c r="Y344" s="106"/>
      <c r="Z344" s="106"/>
      <c r="AA344" s="106"/>
      <c r="AB344" s="106"/>
      <c r="AC344" s="107">
        <f t="shared" si="118"/>
        <v>0</v>
      </c>
      <c r="AD344" s="108" t="str">
        <f>IF(AE344=0,"--",IF(AE344&lt;='[4]db fasce di rischio'!$B$4,'[4]db fasce di rischio'!$A$2,IF(AE344&lt;='[4]db fasce di rischio'!$D$4,'[4]db fasce di rischio'!$C$2,IF(AE344&lt;='[4]db fasce di rischio'!$F$4,'[4]db fasce di rischio'!$E$2,IF(AE344&lt;='[4]db fasce di rischio'!$H$4,'[4]db fasce di rischio'!$G$2,"")))))</f>
        <v>--</v>
      </c>
      <c r="AE344" s="109">
        <f t="shared" si="112"/>
        <v>0</v>
      </c>
      <c r="AF344" s="106"/>
      <c r="AG344" s="108" t="str">
        <f>IF(AH344=0,"--",IF(AH344&lt;='db fasce di rischio'!$B$4,'db fasce di rischio'!$A$2,IF(AH344&lt;='db fasce di rischio'!$D$4,'db fasce di rischio'!$C$2,IF(AH344&lt;='db fasce di rischio'!$F$4,'db fasce di rischio'!$E$2,IF(AH344&lt;='db fasce di rischio'!$H$4,'db fasce di rischio'!$G$2,"")))))</f>
        <v>--</v>
      </c>
      <c r="AH344" s="109">
        <f t="shared" si="113"/>
        <v>0</v>
      </c>
      <c r="AI344" s="108" t="str">
        <f t="shared" si="114"/>
        <v>--</v>
      </c>
      <c r="AJ344" s="28"/>
      <c r="AK344" s="28"/>
    </row>
    <row r="345" spans="1:37" ht="21" hidden="1" outlineLevel="1" x14ac:dyDescent="0.2">
      <c r="A345" s="161"/>
      <c r="B345" s="161"/>
      <c r="C345" s="24" t="s">
        <v>30</v>
      </c>
      <c r="D345" s="24" t="s">
        <v>30</v>
      </c>
      <c r="E345" s="24" t="s">
        <v>30</v>
      </c>
      <c r="F345" s="24" t="s">
        <v>30</v>
      </c>
      <c r="G345" s="152" t="str">
        <f t="shared" si="115"/>
        <v>--</v>
      </c>
      <c r="H345" s="109">
        <f t="shared" si="116"/>
        <v>0</v>
      </c>
      <c r="I345" s="25" t="s">
        <v>30</v>
      </c>
      <c r="J345" s="31" t="s">
        <v>30</v>
      </c>
      <c r="K345" s="83"/>
      <c r="L345" s="31"/>
      <c r="M345" s="24"/>
      <c r="N345" s="24"/>
      <c r="O345" s="24"/>
      <c r="P345" s="24"/>
      <c r="Q345" s="161"/>
      <c r="R345" s="105"/>
      <c r="S345" s="106"/>
      <c r="T345" s="106"/>
      <c r="U345" s="106"/>
      <c r="V345" s="105"/>
      <c r="W345" s="107">
        <f t="shared" si="117"/>
        <v>0</v>
      </c>
      <c r="X345" s="106"/>
      <c r="Y345" s="106"/>
      <c r="Z345" s="106"/>
      <c r="AA345" s="106"/>
      <c r="AB345" s="106"/>
      <c r="AC345" s="107">
        <f t="shared" si="118"/>
        <v>0</v>
      </c>
      <c r="AD345" s="108" t="str">
        <f>IF(AE345=0,"--",IF(AE345&lt;='[4]db fasce di rischio'!$B$4,'[4]db fasce di rischio'!$A$2,IF(AE345&lt;='[4]db fasce di rischio'!$D$4,'[4]db fasce di rischio'!$C$2,IF(AE345&lt;='[4]db fasce di rischio'!$F$4,'[4]db fasce di rischio'!$E$2,IF(AE345&lt;='[4]db fasce di rischio'!$H$4,'[4]db fasce di rischio'!$G$2,"")))))</f>
        <v>--</v>
      </c>
      <c r="AE345" s="109">
        <f t="shared" si="112"/>
        <v>0</v>
      </c>
      <c r="AF345" s="106"/>
      <c r="AG345" s="108" t="str">
        <f>IF(AH345=0,"--",IF(AH345&lt;='db fasce di rischio'!$B$4,'db fasce di rischio'!$A$2,IF(AH345&lt;='db fasce di rischio'!$D$4,'db fasce di rischio'!$C$2,IF(AH345&lt;='db fasce di rischio'!$F$4,'db fasce di rischio'!$E$2,IF(AH345&lt;='db fasce di rischio'!$H$4,'db fasce di rischio'!$G$2,"")))))</f>
        <v>--</v>
      </c>
      <c r="AH345" s="109">
        <f t="shared" si="113"/>
        <v>0</v>
      </c>
      <c r="AI345" s="108" t="str">
        <f t="shared" si="114"/>
        <v>--</v>
      </c>
      <c r="AJ345" s="28"/>
      <c r="AK345" s="28"/>
    </row>
    <row r="346" spans="1:37" ht="21" hidden="1" outlineLevel="1" x14ac:dyDescent="0.2">
      <c r="A346" s="161"/>
      <c r="B346" s="161"/>
      <c r="C346" s="24" t="s">
        <v>30</v>
      </c>
      <c r="D346" s="24" t="s">
        <v>30</v>
      </c>
      <c r="E346" s="24" t="s">
        <v>30</v>
      </c>
      <c r="F346" s="24" t="s">
        <v>30</v>
      </c>
      <c r="G346" s="152" t="str">
        <f t="shared" si="115"/>
        <v>--</v>
      </c>
      <c r="H346" s="109">
        <f t="shared" si="116"/>
        <v>0</v>
      </c>
      <c r="I346" s="25" t="s">
        <v>30</v>
      </c>
      <c r="J346" s="31" t="s">
        <v>30</v>
      </c>
      <c r="K346" s="82"/>
      <c r="L346" s="31"/>
      <c r="M346" s="24"/>
      <c r="N346" s="24"/>
      <c r="O346" s="24"/>
      <c r="P346" s="24"/>
      <c r="Q346" s="161"/>
      <c r="R346" s="105"/>
      <c r="S346" s="106"/>
      <c r="T346" s="106"/>
      <c r="U346" s="106"/>
      <c r="V346" s="105"/>
      <c r="W346" s="107">
        <f t="shared" si="117"/>
        <v>0</v>
      </c>
      <c r="X346" s="106"/>
      <c r="Y346" s="106"/>
      <c r="Z346" s="106"/>
      <c r="AA346" s="106"/>
      <c r="AB346" s="106"/>
      <c r="AC346" s="107">
        <f t="shared" si="118"/>
        <v>0</v>
      </c>
      <c r="AD346" s="108" t="str">
        <f>IF(AE346=0,"--",IF(AE346&lt;='[4]db fasce di rischio'!$B$4,'[4]db fasce di rischio'!$A$2,IF(AE346&lt;='[4]db fasce di rischio'!$D$4,'[4]db fasce di rischio'!$C$2,IF(AE346&lt;='[4]db fasce di rischio'!$F$4,'[4]db fasce di rischio'!$E$2,IF(AE346&lt;='[4]db fasce di rischio'!$H$4,'[4]db fasce di rischio'!$G$2,"")))))</f>
        <v>--</v>
      </c>
      <c r="AE346" s="109">
        <f t="shared" si="112"/>
        <v>0</v>
      </c>
      <c r="AF346" s="106"/>
      <c r="AG346" s="108" t="str">
        <f>IF(AH346=0,"--",IF(AH346&lt;='db fasce di rischio'!$B$4,'db fasce di rischio'!$A$2,IF(AH346&lt;='db fasce di rischio'!$D$4,'db fasce di rischio'!$C$2,IF(AH346&lt;='db fasce di rischio'!$F$4,'db fasce di rischio'!$E$2,IF(AH346&lt;='db fasce di rischio'!$H$4,'db fasce di rischio'!$G$2,"")))))</f>
        <v>--</v>
      </c>
      <c r="AH346" s="109">
        <f t="shared" si="113"/>
        <v>0</v>
      </c>
      <c r="AI346" s="108" t="str">
        <f t="shared" si="114"/>
        <v>--</v>
      </c>
      <c r="AJ346" s="28"/>
      <c r="AK346" s="28"/>
    </row>
    <row r="347" spans="1:37" ht="21" hidden="1" outlineLevel="1" x14ac:dyDescent="0.2">
      <c r="A347" s="161"/>
      <c r="B347" s="161"/>
      <c r="C347" s="24" t="s">
        <v>30</v>
      </c>
      <c r="D347" s="24" t="s">
        <v>30</v>
      </c>
      <c r="E347" s="24" t="s">
        <v>30</v>
      </c>
      <c r="F347" s="24" t="s">
        <v>30</v>
      </c>
      <c r="G347" s="152" t="str">
        <f t="shared" si="115"/>
        <v>--</v>
      </c>
      <c r="H347" s="109">
        <f t="shared" si="116"/>
        <v>0</v>
      </c>
      <c r="I347" s="25" t="s">
        <v>30</v>
      </c>
      <c r="J347" s="31" t="s">
        <v>30</v>
      </c>
      <c r="K347" s="82"/>
      <c r="L347" s="31"/>
      <c r="M347" s="24"/>
      <c r="N347" s="24"/>
      <c r="O347" s="24"/>
      <c r="P347" s="26"/>
      <c r="Q347" s="161"/>
      <c r="R347" s="105"/>
      <c r="S347" s="106"/>
      <c r="T347" s="106"/>
      <c r="U347" s="106"/>
      <c r="V347" s="105"/>
      <c r="W347" s="107">
        <f t="shared" si="117"/>
        <v>0</v>
      </c>
      <c r="X347" s="106"/>
      <c r="Y347" s="106"/>
      <c r="Z347" s="106"/>
      <c r="AA347" s="106"/>
      <c r="AB347" s="106"/>
      <c r="AC347" s="107">
        <f t="shared" si="118"/>
        <v>0</v>
      </c>
      <c r="AD347" s="108" t="str">
        <f>IF(AE347=0,"--",IF(AE347&lt;='[4]db fasce di rischio'!$B$4,'[4]db fasce di rischio'!$A$2,IF(AE347&lt;='[4]db fasce di rischio'!$D$4,'[4]db fasce di rischio'!$C$2,IF(AE347&lt;='[4]db fasce di rischio'!$F$4,'[4]db fasce di rischio'!$E$2,IF(AE347&lt;='[4]db fasce di rischio'!$H$4,'[4]db fasce di rischio'!$G$2,"")))))</f>
        <v>--</v>
      </c>
      <c r="AE347" s="109">
        <f t="shared" si="112"/>
        <v>0</v>
      </c>
      <c r="AF347" s="106"/>
      <c r="AG347" s="108" t="str">
        <f>IF(AH347=0,"--",IF(AH347&lt;='db fasce di rischio'!$B$4,'db fasce di rischio'!$A$2,IF(AH347&lt;='db fasce di rischio'!$D$4,'db fasce di rischio'!$C$2,IF(AH347&lt;='db fasce di rischio'!$F$4,'db fasce di rischio'!$E$2,IF(AH347&lt;='db fasce di rischio'!$H$4,'db fasce di rischio'!$G$2,"")))))</f>
        <v>--</v>
      </c>
      <c r="AH347" s="109">
        <f t="shared" si="113"/>
        <v>0</v>
      </c>
      <c r="AI347" s="108" t="str">
        <f t="shared" si="114"/>
        <v>--</v>
      </c>
      <c r="AJ347" s="28"/>
      <c r="AK347" s="28"/>
    </row>
    <row r="348" spans="1:37" ht="21" hidden="1" outlineLevel="1" x14ac:dyDescent="0.2">
      <c r="A348" s="161"/>
      <c r="B348" s="161"/>
      <c r="C348" s="24" t="s">
        <v>30</v>
      </c>
      <c r="D348" s="24" t="s">
        <v>30</v>
      </c>
      <c r="E348" s="24" t="s">
        <v>30</v>
      </c>
      <c r="F348" s="24" t="s">
        <v>30</v>
      </c>
      <c r="G348" s="152" t="str">
        <f t="shared" si="115"/>
        <v>--</v>
      </c>
      <c r="H348" s="109">
        <f t="shared" si="116"/>
        <v>0</v>
      </c>
      <c r="I348" s="25" t="s">
        <v>30</v>
      </c>
      <c r="J348" s="31" t="s">
        <v>30</v>
      </c>
      <c r="K348" s="82"/>
      <c r="L348" s="31"/>
      <c r="M348" s="24"/>
      <c r="N348" s="24"/>
      <c r="O348" s="24"/>
      <c r="P348" s="27"/>
      <c r="Q348" s="161"/>
      <c r="R348" s="105"/>
      <c r="S348" s="106"/>
      <c r="T348" s="106"/>
      <c r="U348" s="106"/>
      <c r="V348" s="105"/>
      <c r="W348" s="107">
        <f t="shared" si="117"/>
        <v>0</v>
      </c>
      <c r="X348" s="106"/>
      <c r="Y348" s="106"/>
      <c r="Z348" s="106"/>
      <c r="AA348" s="106"/>
      <c r="AB348" s="106"/>
      <c r="AC348" s="107">
        <f t="shared" si="118"/>
        <v>0</v>
      </c>
      <c r="AD348" s="108" t="str">
        <f>IF(AE348=0,"--",IF(AE348&lt;='[4]db fasce di rischio'!$B$4,'[4]db fasce di rischio'!$A$2,IF(AE348&lt;='[4]db fasce di rischio'!$D$4,'[4]db fasce di rischio'!$C$2,IF(AE348&lt;='[4]db fasce di rischio'!$F$4,'[4]db fasce di rischio'!$E$2,IF(AE348&lt;='[4]db fasce di rischio'!$H$4,'[4]db fasce di rischio'!$G$2,"")))))</f>
        <v>--</v>
      </c>
      <c r="AE348" s="109">
        <f t="shared" si="112"/>
        <v>0</v>
      </c>
      <c r="AF348" s="106"/>
      <c r="AG348" s="108" t="str">
        <f>IF(AH348=0,"--",IF(AH348&lt;='db fasce di rischio'!$B$4,'db fasce di rischio'!$A$2,IF(AH348&lt;='db fasce di rischio'!$D$4,'db fasce di rischio'!$C$2,IF(AH348&lt;='db fasce di rischio'!$F$4,'db fasce di rischio'!$E$2,IF(AH348&lt;='db fasce di rischio'!$H$4,'db fasce di rischio'!$G$2,"")))))</f>
        <v>--</v>
      </c>
      <c r="AH348" s="109">
        <f t="shared" si="113"/>
        <v>0</v>
      </c>
      <c r="AI348" s="108" t="str">
        <f t="shared" si="114"/>
        <v>--</v>
      </c>
      <c r="AJ348" s="28"/>
      <c r="AK348" s="28"/>
    </row>
    <row r="349" spans="1:37" ht="21" collapsed="1" x14ac:dyDescent="0.2">
      <c r="A349" s="160"/>
      <c r="B349" s="160"/>
      <c r="C349" s="87"/>
      <c r="D349" s="87"/>
      <c r="E349" s="87"/>
      <c r="F349" s="87"/>
      <c r="G349" s="87"/>
      <c r="H349" s="87"/>
      <c r="I349" s="87"/>
      <c r="J349" s="87"/>
      <c r="K349" s="168"/>
      <c r="L349" s="87"/>
      <c r="M349" s="87"/>
      <c r="N349" s="87"/>
      <c r="O349" s="87"/>
      <c r="P349" s="87"/>
      <c r="Q349" s="160"/>
      <c r="R349" s="28"/>
      <c r="S349" s="28"/>
      <c r="T349" s="28"/>
      <c r="U349" s="28"/>
      <c r="V349" s="28"/>
      <c r="W349" s="28"/>
      <c r="X349" s="28"/>
      <c r="Y349" s="28"/>
      <c r="Z349" s="28"/>
      <c r="AA349" s="28"/>
      <c r="AB349" s="28"/>
      <c r="AC349" s="28"/>
      <c r="AD349" s="28"/>
      <c r="AE349" s="28"/>
      <c r="AF349" s="28"/>
      <c r="AG349" s="28"/>
      <c r="AH349" s="28"/>
      <c r="AI349" s="28"/>
      <c r="AJ349" s="28"/>
      <c r="AK349" s="28"/>
    </row>
    <row r="350" spans="1:37" ht="90.6" customHeight="1" x14ac:dyDescent="0.2">
      <c r="A350" s="29"/>
      <c r="B350" s="29"/>
      <c r="C350" s="30" t="s">
        <v>665</v>
      </c>
      <c r="D350" s="30"/>
      <c r="E350" s="28"/>
      <c r="F350" s="28"/>
      <c r="G350" s="28"/>
      <c r="H350" s="28"/>
      <c r="I350" s="28"/>
      <c r="J350" s="28"/>
      <c r="K350" s="80"/>
      <c r="L350" s="28"/>
      <c r="M350" s="28"/>
      <c r="N350" s="28"/>
      <c r="O350" s="79" t="s">
        <v>6</v>
      </c>
      <c r="P350" s="79" t="s">
        <v>666</v>
      </c>
      <c r="Q350" s="28"/>
      <c r="R350" s="192" t="str">
        <f>'Val testo - PNA 2019'!$A$4</f>
        <v>Livello di interesse “esterno”(1.1)</v>
      </c>
      <c r="S350" s="192" t="str">
        <f>'Val testo - PNA 2019'!$A$12</f>
        <v>Grado di discrezionalità del decisore interno alla PA rispetto al processo (1.2)</v>
      </c>
      <c r="T350" s="192" t="str">
        <f>'Val testo - PNA 2019'!$A$20</f>
        <v>Manifestazione di eventi corruttivi o di maladministration in passato (1.3)</v>
      </c>
      <c r="U350" s="192" t="str">
        <f>'Val testo - PNA 2019'!$A$28</f>
        <v>Complessità/opacità del processo decisionale (1.4)</v>
      </c>
      <c r="V350" s="192" t="str">
        <f>'Val testo - PNA 2019'!$A$36</f>
        <v>Livello di collaborazione del responsabile del processo (1.5)</v>
      </c>
      <c r="W350" s="193" t="s">
        <v>1276</v>
      </c>
      <c r="X350" s="192" t="str">
        <f>'Val testo - PNA 2019'!$A$46</f>
        <v>Impatto organizzativo (2.1)</v>
      </c>
      <c r="Y350" s="192" t="str">
        <f>'Val testo - PNA 2019'!$A$54</f>
        <v>Impatto derivante dalla definizione dei ruoli/responsabilità (2.2)</v>
      </c>
      <c r="Z350" s="192" t="str">
        <f>'Val testo - PNA 2019'!$A$62</f>
        <v>Impatto economico (2.3)</v>
      </c>
      <c r="AA350" s="192" t="str">
        <f>'Val testo - PNA 2019'!$A$70</f>
        <v>Impatto reputazionale (2.4)</v>
      </c>
      <c r="AB350" s="192" t="str">
        <f>'Val testo - PNA 2019'!$A$78</f>
        <v>Impatto organizzativo, economico e sull'immagine (2.5)</v>
      </c>
      <c r="AC350" s="193" t="s">
        <v>1276</v>
      </c>
      <c r="AD350" s="194" t="s">
        <v>1277</v>
      </c>
      <c r="AE350" s="194" t="s">
        <v>1278</v>
      </c>
      <c r="AF350" s="174" t="s">
        <v>1382</v>
      </c>
      <c r="AG350" s="173" t="s">
        <v>1303</v>
      </c>
      <c r="AH350" s="173" t="s">
        <v>1304</v>
      </c>
      <c r="AI350" s="175" t="s">
        <v>1387</v>
      </c>
      <c r="AJ350" s="28"/>
      <c r="AK350" s="28"/>
    </row>
    <row r="351" spans="1:37" ht="30.6" customHeight="1" x14ac:dyDescent="0.2">
      <c r="A351" s="160"/>
      <c r="B351" s="160">
        <v>17</v>
      </c>
      <c r="C351" s="265" t="s">
        <v>1257</v>
      </c>
      <c r="D351" s="266"/>
      <c r="E351" s="267"/>
      <c r="F351" s="270"/>
      <c r="G351" s="270"/>
      <c r="H351" s="270"/>
      <c r="I351" s="270"/>
      <c r="J351" s="45" t="s">
        <v>11</v>
      </c>
      <c r="K351" s="271" t="s">
        <v>3</v>
      </c>
      <c r="L351" s="271"/>
      <c r="M351" s="37"/>
      <c r="N351" s="153" t="s">
        <v>667</v>
      </c>
      <c r="O351" s="154" t="str">
        <f>IF(P351=0,"--",IF(P351&lt;='db fasce di rischio'!$B$4,'db fasce di rischio'!$A$2,IF(P351&lt;='db fasce di rischio'!$D$4,'db fasce di rischio'!$C$2,IF(P351&lt;='db fasce di rischio'!$F$4,'db fasce di rischio'!$E$2,IF(P351&lt;='db fasce di rischio'!$H$4,'db fasce di rischio'!$G$2,"")))))</f>
        <v>--</v>
      </c>
      <c r="P351" s="155">
        <f>IF(AH351=0,MAX(AH351:AH369),AH351)</f>
        <v>0</v>
      </c>
      <c r="Q351" s="160"/>
      <c r="R351" s="105"/>
      <c r="S351" s="106"/>
      <c r="T351" s="106"/>
      <c r="U351" s="106"/>
      <c r="V351" s="105"/>
      <c r="W351" s="107">
        <f>SUM(R351:V351)/5</f>
        <v>0</v>
      </c>
      <c r="X351" s="106"/>
      <c r="Y351" s="106"/>
      <c r="Z351" s="106"/>
      <c r="AA351" s="106"/>
      <c r="AB351" s="106"/>
      <c r="AC351" s="107">
        <f>SUM(X351:AB351)/5</f>
        <v>0</v>
      </c>
      <c r="AD351" s="108" t="str">
        <f>IF(AE351=0,"--",IF(AE351&lt;='[4]db fasce di rischio'!$B$4,'[4]db fasce di rischio'!$A$2,IF(AE351&lt;='[4]db fasce di rischio'!$D$4,'[4]db fasce di rischio'!$C$2,IF(AE351&lt;='[4]db fasce di rischio'!$F$4,'[4]db fasce di rischio'!$E$2,IF(AE351&lt;='[4]db fasce di rischio'!$H$4,'[4]db fasce di rischio'!$G$2,"")))))</f>
        <v>--</v>
      </c>
      <c r="AE351" s="109">
        <f>W351*AC351</f>
        <v>0</v>
      </c>
      <c r="AF351" s="106"/>
      <c r="AG351" s="108" t="str">
        <f>IF(AH351=0,"--",IF(AH351&lt;='db fasce di rischio'!$B$4,'db fasce di rischio'!$A$2,IF(AH351&lt;='db fasce di rischio'!$D$4,'db fasce di rischio'!$C$2,IF(AH351&lt;='db fasce di rischio'!$F$4,'db fasce di rischio'!$E$2,IF(AH351&lt;='db fasce di rischio'!$H$4,'db fasce di rischio'!$G$2,"")))))</f>
        <v>--</v>
      </c>
      <c r="AH351" s="109">
        <f>IF(MAX(AH355:AH369)&gt;(AF351*AE351),MAX(AH355:AH369),AF351*AE351)</f>
        <v>0</v>
      </c>
      <c r="AI351" s="108" t="str">
        <f>AG351</f>
        <v>--</v>
      </c>
      <c r="AJ351" s="28"/>
      <c r="AK351" s="28"/>
    </row>
    <row r="352" spans="1:37" ht="59.45" customHeight="1" x14ac:dyDescent="0.2">
      <c r="A352" s="160"/>
      <c r="B352" s="160"/>
      <c r="C352" s="268"/>
      <c r="D352" s="269"/>
      <c r="E352" s="269"/>
      <c r="F352" s="164"/>
      <c r="G352" s="164"/>
      <c r="H352" s="164"/>
      <c r="I352" s="164"/>
      <c r="J352" s="164"/>
      <c r="K352" s="164"/>
      <c r="L352" s="164"/>
      <c r="M352" s="165"/>
      <c r="N352" s="272" t="s">
        <v>1302</v>
      </c>
      <c r="O352" s="272"/>
      <c r="P352" s="272"/>
      <c r="Q352" s="160"/>
      <c r="R352" s="160"/>
      <c r="S352" s="28"/>
      <c r="T352" s="28"/>
      <c r="U352" s="28"/>
      <c r="V352" s="28"/>
      <c r="W352" s="28"/>
      <c r="X352" s="28"/>
      <c r="Y352" s="28"/>
      <c r="Z352" s="28"/>
      <c r="AA352" s="28"/>
      <c r="AB352" s="28"/>
      <c r="AC352" s="28"/>
      <c r="AD352" s="28"/>
      <c r="AE352" s="28"/>
      <c r="AF352" s="28"/>
      <c r="AG352" s="28"/>
      <c r="AH352" s="28"/>
      <c r="AI352" s="28"/>
      <c r="AJ352" s="28"/>
      <c r="AK352" s="28"/>
    </row>
    <row r="353" spans="1:37" ht="31.5" hidden="1" customHeight="1" outlineLevel="1" x14ac:dyDescent="0.2">
      <c r="A353" s="160"/>
      <c r="B353" s="160"/>
      <c r="C353" s="260" t="s">
        <v>1256</v>
      </c>
      <c r="D353" s="261"/>
      <c r="E353" s="151"/>
      <c r="F353" s="151"/>
      <c r="G353" s="151"/>
      <c r="H353" s="151"/>
      <c r="I353" s="151"/>
      <c r="J353" s="151"/>
      <c r="K353" s="150"/>
      <c r="L353" s="151"/>
      <c r="M353" s="156">
        <f>SUM(I340:I348)</f>
        <v>0</v>
      </c>
      <c r="N353" s="157"/>
      <c r="O353" s="157"/>
      <c r="P353" s="157"/>
      <c r="Q353" s="160"/>
      <c r="R353" s="160"/>
      <c r="S353" s="28"/>
      <c r="T353" s="28"/>
      <c r="U353" s="28"/>
      <c r="V353" s="28"/>
      <c r="W353" s="28"/>
      <c r="X353" s="28"/>
      <c r="Y353" s="28"/>
      <c r="Z353" s="28"/>
      <c r="AA353" s="28"/>
      <c r="AB353" s="28"/>
      <c r="AC353" s="28"/>
      <c r="AD353" s="28"/>
      <c r="AE353" s="28"/>
      <c r="AF353" s="28"/>
      <c r="AG353" s="28"/>
      <c r="AH353" s="28"/>
      <c r="AI353" s="28"/>
      <c r="AJ353" s="28"/>
      <c r="AK353" s="28"/>
    </row>
    <row r="354" spans="1:37" ht="81.95" hidden="1" customHeight="1" outlineLevel="1" x14ac:dyDescent="0.2">
      <c r="A354" s="161"/>
      <c r="B354" s="161"/>
      <c r="C354" s="22" t="s">
        <v>905</v>
      </c>
      <c r="D354" s="22" t="s">
        <v>906</v>
      </c>
      <c r="E354" s="22" t="s">
        <v>971</v>
      </c>
      <c r="F354" s="22" t="s">
        <v>970</v>
      </c>
      <c r="G354" s="262" t="s">
        <v>1299</v>
      </c>
      <c r="H354" s="263"/>
      <c r="I354" s="22" t="s">
        <v>969</v>
      </c>
      <c r="J354" s="22" t="s">
        <v>907</v>
      </c>
      <c r="K354" s="45" t="s">
        <v>972</v>
      </c>
      <c r="L354" s="45" t="s">
        <v>908</v>
      </c>
      <c r="M354" s="22" t="s">
        <v>630</v>
      </c>
      <c r="N354" s="22" t="s">
        <v>668</v>
      </c>
      <c r="O354" s="22" t="s">
        <v>669</v>
      </c>
      <c r="P354" s="22" t="s">
        <v>670</v>
      </c>
      <c r="Q354" s="161"/>
      <c r="R354" s="192" t="str">
        <f>'Val testo - PNA 2019'!$A$4</f>
        <v>Livello di interesse “esterno”(1.1)</v>
      </c>
      <c r="S354" s="192" t="str">
        <f>'Val testo - PNA 2019'!$A$12</f>
        <v>Grado di discrezionalità del decisore interno alla PA rispetto al processo (1.2)</v>
      </c>
      <c r="T354" s="192" t="str">
        <f>'Val testo - PNA 2019'!$A$20</f>
        <v>Manifestazione di eventi corruttivi o di maladministration in passato (1.3)</v>
      </c>
      <c r="U354" s="192" t="str">
        <f>'Val testo - PNA 2019'!$A$28</f>
        <v>Complessità/opacità del processo decisionale (1.4)</v>
      </c>
      <c r="V354" s="192" t="str">
        <f>'Val testo - PNA 2019'!$A$36</f>
        <v>Livello di collaborazione del responsabile del processo (1.5)</v>
      </c>
      <c r="W354" s="193" t="s">
        <v>1276</v>
      </c>
      <c r="X354" s="192" t="str">
        <f>'Val testo - PNA 2019'!$A$46</f>
        <v>Impatto organizzativo (2.1)</v>
      </c>
      <c r="Y354" s="192" t="str">
        <f>'Val testo - PNA 2019'!$A$54</f>
        <v>Impatto derivante dalla definizione dei ruoli/responsabilità (2.2)</v>
      </c>
      <c r="Z354" s="192" t="str">
        <f>'Val testo - PNA 2019'!$A$62</f>
        <v>Impatto economico (2.3)</v>
      </c>
      <c r="AA354" s="192" t="str">
        <f>'Val testo - PNA 2019'!$A$70</f>
        <v>Impatto reputazionale (2.4)</v>
      </c>
      <c r="AB354" s="192" t="str">
        <f>'Val testo - PNA 2019'!$A$78</f>
        <v>Impatto organizzativo, economico e sull'immagine (2.5)</v>
      </c>
      <c r="AC354" s="193" t="s">
        <v>1276</v>
      </c>
      <c r="AD354" s="194" t="s">
        <v>1277</v>
      </c>
      <c r="AE354" s="194" t="s">
        <v>1278</v>
      </c>
      <c r="AF354" s="174" t="s">
        <v>1382</v>
      </c>
      <c r="AG354" s="173" t="s">
        <v>1303</v>
      </c>
      <c r="AH354" s="22" t="s">
        <v>1293</v>
      </c>
      <c r="AI354" s="22" t="s">
        <v>1387</v>
      </c>
      <c r="AJ354" s="28"/>
      <c r="AK354" s="28"/>
    </row>
    <row r="355" spans="1:37" ht="21" hidden="1" outlineLevel="1" x14ac:dyDescent="0.2">
      <c r="A355" s="161"/>
      <c r="B355" s="161"/>
      <c r="C355" s="24" t="s">
        <v>30</v>
      </c>
      <c r="D355" s="24" t="s">
        <v>30</v>
      </c>
      <c r="E355" s="24" t="s">
        <v>30</v>
      </c>
      <c r="F355" s="24" t="s">
        <v>30</v>
      </c>
      <c r="G355" s="152" t="str">
        <f>AG355</f>
        <v>--</v>
      </c>
      <c r="H355" s="109">
        <f>AH355</f>
        <v>0</v>
      </c>
      <c r="I355" s="25" t="s">
        <v>30</v>
      </c>
      <c r="J355" s="31" t="s">
        <v>30</v>
      </c>
      <c r="K355" s="82"/>
      <c r="L355" s="31"/>
      <c r="M355" s="24"/>
      <c r="N355" s="24"/>
      <c r="O355" s="24"/>
      <c r="P355" s="24"/>
      <c r="Q355" s="161"/>
      <c r="R355" s="105"/>
      <c r="S355" s="106"/>
      <c r="T355" s="106"/>
      <c r="U355" s="106"/>
      <c r="V355" s="105"/>
      <c r="W355" s="107">
        <f>SUM(R355:V355)/5</f>
        <v>0</v>
      </c>
      <c r="X355" s="106"/>
      <c r="Y355" s="106"/>
      <c r="Z355" s="106"/>
      <c r="AA355" s="106"/>
      <c r="AB355" s="106"/>
      <c r="AC355" s="107">
        <f>SUM(X355:AB355)/5</f>
        <v>0</v>
      </c>
      <c r="AD355" s="108" t="str">
        <f>IF(AE355=0,"--",IF(AE355&lt;='[4]db fasce di rischio'!$B$4,'[4]db fasce di rischio'!$A$2,IF(AE355&lt;='[4]db fasce di rischio'!$D$4,'[4]db fasce di rischio'!$C$2,IF(AE355&lt;='[4]db fasce di rischio'!$F$4,'[4]db fasce di rischio'!$E$2,IF(AE355&lt;='[4]db fasce di rischio'!$H$4,'[4]db fasce di rischio'!$G$2,"")))))</f>
        <v>--</v>
      </c>
      <c r="AE355" s="109">
        <f t="shared" ref="AE355:AE369" si="119">W355*AC355</f>
        <v>0</v>
      </c>
      <c r="AF355" s="106"/>
      <c r="AG355" s="108" t="str">
        <f>IF(AH355=0,"--",IF(AH355&lt;='db fasce di rischio'!$B$4,'db fasce di rischio'!$A$2,IF(AH355&lt;='db fasce di rischio'!$D$4,'db fasce di rischio'!$C$2,IF(AH355&lt;='db fasce di rischio'!$F$4,'db fasce di rischio'!$E$2,IF(AH355&lt;='db fasce di rischio'!$H$4,'db fasce di rischio'!$G$2,"")))))</f>
        <v>--</v>
      </c>
      <c r="AH355" s="109">
        <f t="shared" ref="AH355:AH369" si="120">AF355*AE355</f>
        <v>0</v>
      </c>
      <c r="AI355" s="108" t="str">
        <f t="shared" ref="AI355:AI369" si="121">AG355</f>
        <v>--</v>
      </c>
      <c r="AJ355" s="28"/>
      <c r="AK355" s="28"/>
    </row>
    <row r="356" spans="1:37" ht="21" hidden="1" outlineLevel="1" x14ac:dyDescent="0.2">
      <c r="A356" s="161"/>
      <c r="B356" s="161"/>
      <c r="C356" s="24" t="s">
        <v>30</v>
      </c>
      <c r="D356" s="24" t="s">
        <v>30</v>
      </c>
      <c r="E356" s="24" t="s">
        <v>30</v>
      </c>
      <c r="F356" s="24" t="s">
        <v>30</v>
      </c>
      <c r="G356" s="152" t="str">
        <f t="shared" ref="G356:G369" si="122">AG356</f>
        <v>--</v>
      </c>
      <c r="H356" s="109">
        <f t="shared" ref="H356:H369" si="123">AH356</f>
        <v>0</v>
      </c>
      <c r="I356" s="25" t="s">
        <v>30</v>
      </c>
      <c r="J356" s="31" t="s">
        <v>30</v>
      </c>
      <c r="K356" s="82"/>
      <c r="L356" s="31"/>
      <c r="M356" s="24"/>
      <c r="N356" s="24"/>
      <c r="O356" s="24"/>
      <c r="P356" s="24"/>
      <c r="Q356" s="161"/>
      <c r="R356" s="105"/>
      <c r="S356" s="106"/>
      <c r="T356" s="106"/>
      <c r="U356" s="106"/>
      <c r="V356" s="105"/>
      <c r="W356" s="107">
        <f t="shared" ref="W356:W369" si="124">SUM(R356:V356)/5</f>
        <v>0</v>
      </c>
      <c r="X356" s="106"/>
      <c r="Y356" s="106"/>
      <c r="Z356" s="106"/>
      <c r="AA356" s="106"/>
      <c r="AB356" s="106"/>
      <c r="AC356" s="107">
        <f t="shared" ref="AC356:AC369" si="125">SUM(X356:AB356)/5</f>
        <v>0</v>
      </c>
      <c r="AD356" s="108" t="str">
        <f>IF(AE356=0,"--",IF(AE356&lt;='[4]db fasce di rischio'!$B$4,'[4]db fasce di rischio'!$A$2,IF(AE356&lt;='[4]db fasce di rischio'!$D$4,'[4]db fasce di rischio'!$C$2,IF(AE356&lt;='[4]db fasce di rischio'!$F$4,'[4]db fasce di rischio'!$E$2,IF(AE356&lt;='[4]db fasce di rischio'!$H$4,'[4]db fasce di rischio'!$G$2,"")))))</f>
        <v>--</v>
      </c>
      <c r="AE356" s="109">
        <f t="shared" si="119"/>
        <v>0</v>
      </c>
      <c r="AF356" s="106"/>
      <c r="AG356" s="108" t="str">
        <f>IF(AH356=0,"--",IF(AH356&lt;='db fasce di rischio'!$B$4,'db fasce di rischio'!$A$2,IF(AH356&lt;='db fasce di rischio'!$D$4,'db fasce di rischio'!$C$2,IF(AH356&lt;='db fasce di rischio'!$F$4,'db fasce di rischio'!$E$2,IF(AH356&lt;='db fasce di rischio'!$H$4,'db fasce di rischio'!$G$2,"")))))</f>
        <v>--</v>
      </c>
      <c r="AH356" s="109">
        <f t="shared" si="120"/>
        <v>0</v>
      </c>
      <c r="AI356" s="108" t="str">
        <f t="shared" si="121"/>
        <v>--</v>
      </c>
      <c r="AJ356" s="28"/>
      <c r="AK356" s="28"/>
    </row>
    <row r="357" spans="1:37" ht="21" hidden="1" outlineLevel="1" x14ac:dyDescent="0.2">
      <c r="A357" s="161"/>
      <c r="B357" s="161"/>
      <c r="C357" s="24" t="s">
        <v>30</v>
      </c>
      <c r="D357" s="24" t="s">
        <v>30</v>
      </c>
      <c r="E357" s="24" t="s">
        <v>30</v>
      </c>
      <c r="F357" s="24" t="s">
        <v>30</v>
      </c>
      <c r="G357" s="152" t="str">
        <f t="shared" si="122"/>
        <v>--</v>
      </c>
      <c r="H357" s="109">
        <f t="shared" si="123"/>
        <v>0</v>
      </c>
      <c r="I357" s="25" t="s">
        <v>30</v>
      </c>
      <c r="J357" s="31" t="s">
        <v>30</v>
      </c>
      <c r="K357" s="82"/>
      <c r="L357" s="31"/>
      <c r="M357" s="24"/>
      <c r="N357" s="24"/>
      <c r="O357" s="24"/>
      <c r="P357" s="24"/>
      <c r="Q357" s="161"/>
      <c r="R357" s="105"/>
      <c r="S357" s="106"/>
      <c r="T357" s="106"/>
      <c r="U357" s="106"/>
      <c r="V357" s="105"/>
      <c r="W357" s="107">
        <f t="shared" si="124"/>
        <v>0</v>
      </c>
      <c r="X357" s="106"/>
      <c r="Y357" s="106"/>
      <c r="Z357" s="106"/>
      <c r="AA357" s="106"/>
      <c r="AB357" s="106"/>
      <c r="AC357" s="107">
        <f t="shared" si="125"/>
        <v>0</v>
      </c>
      <c r="AD357" s="108" t="str">
        <f>IF(AE357=0,"--",IF(AE357&lt;='[4]db fasce di rischio'!$B$4,'[4]db fasce di rischio'!$A$2,IF(AE357&lt;='[4]db fasce di rischio'!$D$4,'[4]db fasce di rischio'!$C$2,IF(AE357&lt;='[4]db fasce di rischio'!$F$4,'[4]db fasce di rischio'!$E$2,IF(AE357&lt;='[4]db fasce di rischio'!$H$4,'[4]db fasce di rischio'!$G$2,"")))))</f>
        <v>--</v>
      </c>
      <c r="AE357" s="109">
        <f t="shared" si="119"/>
        <v>0</v>
      </c>
      <c r="AF357" s="106"/>
      <c r="AG357" s="108" t="str">
        <f>IF(AH357=0,"--",IF(AH357&lt;='db fasce di rischio'!$B$4,'db fasce di rischio'!$A$2,IF(AH357&lt;='db fasce di rischio'!$D$4,'db fasce di rischio'!$C$2,IF(AH357&lt;='db fasce di rischio'!$F$4,'db fasce di rischio'!$E$2,IF(AH357&lt;='db fasce di rischio'!$H$4,'db fasce di rischio'!$G$2,"")))))</f>
        <v>--</v>
      </c>
      <c r="AH357" s="109">
        <f t="shared" si="120"/>
        <v>0</v>
      </c>
      <c r="AI357" s="108" t="str">
        <f t="shared" si="121"/>
        <v>--</v>
      </c>
      <c r="AJ357" s="28"/>
      <c r="AK357" s="28"/>
    </row>
    <row r="358" spans="1:37" ht="21" hidden="1" outlineLevel="1" x14ac:dyDescent="0.2">
      <c r="A358" s="161"/>
      <c r="B358" s="161"/>
      <c r="C358" s="24" t="s">
        <v>30</v>
      </c>
      <c r="D358" s="24" t="s">
        <v>30</v>
      </c>
      <c r="E358" s="24" t="s">
        <v>30</v>
      </c>
      <c r="F358" s="24" t="s">
        <v>30</v>
      </c>
      <c r="G358" s="152" t="str">
        <f t="shared" si="122"/>
        <v>--</v>
      </c>
      <c r="H358" s="109">
        <f t="shared" si="123"/>
        <v>0</v>
      </c>
      <c r="I358" s="25" t="s">
        <v>30</v>
      </c>
      <c r="J358" s="31" t="s">
        <v>30</v>
      </c>
      <c r="K358" s="82"/>
      <c r="L358" s="31"/>
      <c r="M358" s="24"/>
      <c r="N358" s="24"/>
      <c r="O358" s="24"/>
      <c r="P358" s="24"/>
      <c r="Q358" s="161"/>
      <c r="R358" s="105"/>
      <c r="S358" s="106"/>
      <c r="T358" s="106"/>
      <c r="U358" s="106"/>
      <c r="V358" s="105"/>
      <c r="W358" s="107">
        <f t="shared" si="124"/>
        <v>0</v>
      </c>
      <c r="X358" s="106"/>
      <c r="Y358" s="106"/>
      <c r="Z358" s="106"/>
      <c r="AA358" s="106"/>
      <c r="AB358" s="106"/>
      <c r="AC358" s="107">
        <f t="shared" si="125"/>
        <v>0</v>
      </c>
      <c r="AD358" s="108" t="str">
        <f>IF(AE358=0,"--",IF(AE358&lt;='[4]db fasce di rischio'!$B$4,'[4]db fasce di rischio'!$A$2,IF(AE358&lt;='[4]db fasce di rischio'!$D$4,'[4]db fasce di rischio'!$C$2,IF(AE358&lt;='[4]db fasce di rischio'!$F$4,'[4]db fasce di rischio'!$E$2,IF(AE358&lt;='[4]db fasce di rischio'!$H$4,'[4]db fasce di rischio'!$G$2,"")))))</f>
        <v>--</v>
      </c>
      <c r="AE358" s="109">
        <f t="shared" si="119"/>
        <v>0</v>
      </c>
      <c r="AF358" s="106"/>
      <c r="AG358" s="108" t="str">
        <f>IF(AH358=0,"--",IF(AH358&lt;='db fasce di rischio'!$B$4,'db fasce di rischio'!$A$2,IF(AH358&lt;='db fasce di rischio'!$D$4,'db fasce di rischio'!$C$2,IF(AH358&lt;='db fasce di rischio'!$F$4,'db fasce di rischio'!$E$2,IF(AH358&lt;='db fasce di rischio'!$H$4,'db fasce di rischio'!$G$2,"")))))</f>
        <v>--</v>
      </c>
      <c r="AH358" s="109">
        <f t="shared" si="120"/>
        <v>0</v>
      </c>
      <c r="AI358" s="108" t="str">
        <f t="shared" si="121"/>
        <v>--</v>
      </c>
      <c r="AJ358" s="28"/>
      <c r="AK358" s="28"/>
    </row>
    <row r="359" spans="1:37" ht="21" hidden="1" outlineLevel="1" x14ac:dyDescent="0.2">
      <c r="A359" s="161"/>
      <c r="B359" s="161"/>
      <c r="C359" s="24" t="s">
        <v>30</v>
      </c>
      <c r="D359" s="24" t="s">
        <v>30</v>
      </c>
      <c r="E359" s="24" t="s">
        <v>30</v>
      </c>
      <c r="F359" s="24" t="s">
        <v>30</v>
      </c>
      <c r="G359" s="152" t="str">
        <f t="shared" si="122"/>
        <v>--</v>
      </c>
      <c r="H359" s="109">
        <f t="shared" si="123"/>
        <v>0</v>
      </c>
      <c r="I359" s="25" t="s">
        <v>30</v>
      </c>
      <c r="J359" s="31" t="s">
        <v>30</v>
      </c>
      <c r="K359" s="82"/>
      <c r="L359" s="31"/>
      <c r="M359" s="24"/>
      <c r="N359" s="24"/>
      <c r="O359" s="24"/>
      <c r="P359" s="24"/>
      <c r="Q359" s="161"/>
      <c r="R359" s="105"/>
      <c r="S359" s="106"/>
      <c r="T359" s="106"/>
      <c r="U359" s="106"/>
      <c r="V359" s="105"/>
      <c r="W359" s="107">
        <f t="shared" si="124"/>
        <v>0</v>
      </c>
      <c r="X359" s="106"/>
      <c r="Y359" s="106"/>
      <c r="Z359" s="106"/>
      <c r="AA359" s="106"/>
      <c r="AB359" s="106"/>
      <c r="AC359" s="107">
        <f t="shared" si="125"/>
        <v>0</v>
      </c>
      <c r="AD359" s="108" t="str">
        <f>IF(AE359=0,"--",IF(AE359&lt;='[4]db fasce di rischio'!$B$4,'[4]db fasce di rischio'!$A$2,IF(AE359&lt;='[4]db fasce di rischio'!$D$4,'[4]db fasce di rischio'!$C$2,IF(AE359&lt;='[4]db fasce di rischio'!$F$4,'[4]db fasce di rischio'!$E$2,IF(AE359&lt;='[4]db fasce di rischio'!$H$4,'[4]db fasce di rischio'!$G$2,"")))))</f>
        <v>--</v>
      </c>
      <c r="AE359" s="109">
        <f t="shared" si="119"/>
        <v>0</v>
      </c>
      <c r="AF359" s="106"/>
      <c r="AG359" s="108" t="str">
        <f>IF(AH359=0,"--",IF(AH359&lt;='db fasce di rischio'!$B$4,'db fasce di rischio'!$A$2,IF(AH359&lt;='db fasce di rischio'!$D$4,'db fasce di rischio'!$C$2,IF(AH359&lt;='db fasce di rischio'!$F$4,'db fasce di rischio'!$E$2,IF(AH359&lt;='db fasce di rischio'!$H$4,'db fasce di rischio'!$G$2,"")))))</f>
        <v>--</v>
      </c>
      <c r="AH359" s="109">
        <f t="shared" si="120"/>
        <v>0</v>
      </c>
      <c r="AI359" s="108" t="str">
        <f t="shared" si="121"/>
        <v>--</v>
      </c>
      <c r="AJ359" s="28"/>
      <c r="AK359" s="28"/>
    </row>
    <row r="360" spans="1:37" ht="21" hidden="1" outlineLevel="1" x14ac:dyDescent="0.2">
      <c r="A360" s="161"/>
      <c r="B360" s="161"/>
      <c r="C360" s="24" t="s">
        <v>30</v>
      </c>
      <c r="D360" s="24" t="s">
        <v>30</v>
      </c>
      <c r="E360" s="24" t="s">
        <v>30</v>
      </c>
      <c r="F360" s="24" t="s">
        <v>30</v>
      </c>
      <c r="G360" s="152" t="str">
        <f t="shared" si="122"/>
        <v>--</v>
      </c>
      <c r="H360" s="109">
        <f t="shared" si="123"/>
        <v>0</v>
      </c>
      <c r="I360" s="25" t="s">
        <v>30</v>
      </c>
      <c r="J360" s="31" t="s">
        <v>30</v>
      </c>
      <c r="K360" s="82"/>
      <c r="L360" s="31"/>
      <c r="M360" s="24"/>
      <c r="N360" s="24"/>
      <c r="O360" s="24"/>
      <c r="P360" s="24"/>
      <c r="Q360" s="161"/>
      <c r="R360" s="105"/>
      <c r="S360" s="106"/>
      <c r="T360" s="106"/>
      <c r="U360" s="106"/>
      <c r="V360" s="105"/>
      <c r="W360" s="107">
        <f t="shared" si="124"/>
        <v>0</v>
      </c>
      <c r="X360" s="106"/>
      <c r="Y360" s="106"/>
      <c r="Z360" s="106"/>
      <c r="AA360" s="106"/>
      <c r="AB360" s="106"/>
      <c r="AC360" s="107">
        <f t="shared" si="125"/>
        <v>0</v>
      </c>
      <c r="AD360" s="108" t="str">
        <f>IF(AE360=0,"--",IF(AE360&lt;='[4]db fasce di rischio'!$B$4,'[4]db fasce di rischio'!$A$2,IF(AE360&lt;='[4]db fasce di rischio'!$D$4,'[4]db fasce di rischio'!$C$2,IF(AE360&lt;='[4]db fasce di rischio'!$F$4,'[4]db fasce di rischio'!$E$2,IF(AE360&lt;='[4]db fasce di rischio'!$H$4,'[4]db fasce di rischio'!$G$2,"")))))</f>
        <v>--</v>
      </c>
      <c r="AE360" s="109">
        <f t="shared" si="119"/>
        <v>0</v>
      </c>
      <c r="AF360" s="106"/>
      <c r="AG360" s="108" t="str">
        <f>IF(AH360=0,"--",IF(AH360&lt;='db fasce di rischio'!$B$4,'db fasce di rischio'!$A$2,IF(AH360&lt;='db fasce di rischio'!$D$4,'db fasce di rischio'!$C$2,IF(AH360&lt;='db fasce di rischio'!$F$4,'db fasce di rischio'!$E$2,IF(AH360&lt;='db fasce di rischio'!$H$4,'db fasce di rischio'!$G$2,"")))))</f>
        <v>--</v>
      </c>
      <c r="AH360" s="109">
        <f t="shared" si="120"/>
        <v>0</v>
      </c>
      <c r="AI360" s="108" t="str">
        <f t="shared" si="121"/>
        <v>--</v>
      </c>
      <c r="AJ360" s="28"/>
      <c r="AK360" s="28"/>
    </row>
    <row r="361" spans="1:37" ht="21" hidden="1" outlineLevel="1" x14ac:dyDescent="0.2">
      <c r="A361" s="161"/>
      <c r="B361" s="161"/>
      <c r="C361" s="24" t="s">
        <v>30</v>
      </c>
      <c r="D361" s="24" t="s">
        <v>30</v>
      </c>
      <c r="E361" s="24" t="s">
        <v>30</v>
      </c>
      <c r="F361" s="24" t="s">
        <v>30</v>
      </c>
      <c r="G361" s="152" t="str">
        <f t="shared" si="122"/>
        <v>--</v>
      </c>
      <c r="H361" s="109">
        <f t="shared" si="123"/>
        <v>0</v>
      </c>
      <c r="I361" s="25" t="s">
        <v>30</v>
      </c>
      <c r="J361" s="31" t="s">
        <v>30</v>
      </c>
      <c r="K361" s="82"/>
      <c r="L361" s="31"/>
      <c r="M361" s="24"/>
      <c r="N361" s="24"/>
      <c r="O361" s="24"/>
      <c r="P361" s="24"/>
      <c r="Q361" s="161"/>
      <c r="R361" s="105"/>
      <c r="S361" s="106"/>
      <c r="T361" s="106"/>
      <c r="U361" s="106"/>
      <c r="V361" s="105"/>
      <c r="W361" s="107">
        <f t="shared" si="124"/>
        <v>0</v>
      </c>
      <c r="X361" s="106"/>
      <c r="Y361" s="106"/>
      <c r="Z361" s="106"/>
      <c r="AA361" s="106"/>
      <c r="AB361" s="106"/>
      <c r="AC361" s="107">
        <f t="shared" si="125"/>
        <v>0</v>
      </c>
      <c r="AD361" s="108" t="str">
        <f>IF(AE361=0,"--",IF(AE361&lt;='[4]db fasce di rischio'!$B$4,'[4]db fasce di rischio'!$A$2,IF(AE361&lt;='[4]db fasce di rischio'!$D$4,'[4]db fasce di rischio'!$C$2,IF(AE361&lt;='[4]db fasce di rischio'!$F$4,'[4]db fasce di rischio'!$E$2,IF(AE361&lt;='[4]db fasce di rischio'!$H$4,'[4]db fasce di rischio'!$G$2,"")))))</f>
        <v>--</v>
      </c>
      <c r="AE361" s="109">
        <f t="shared" si="119"/>
        <v>0</v>
      </c>
      <c r="AF361" s="106"/>
      <c r="AG361" s="108" t="str">
        <f>IF(AH361=0,"--",IF(AH361&lt;='db fasce di rischio'!$B$4,'db fasce di rischio'!$A$2,IF(AH361&lt;='db fasce di rischio'!$D$4,'db fasce di rischio'!$C$2,IF(AH361&lt;='db fasce di rischio'!$F$4,'db fasce di rischio'!$E$2,IF(AH361&lt;='db fasce di rischio'!$H$4,'db fasce di rischio'!$G$2,"")))))</f>
        <v>--</v>
      </c>
      <c r="AH361" s="109">
        <f t="shared" si="120"/>
        <v>0</v>
      </c>
      <c r="AI361" s="108" t="str">
        <f t="shared" si="121"/>
        <v>--</v>
      </c>
      <c r="AJ361" s="28"/>
      <c r="AK361" s="28"/>
    </row>
    <row r="362" spans="1:37" ht="21" hidden="1" outlineLevel="1" x14ac:dyDescent="0.2">
      <c r="A362" s="161"/>
      <c r="B362" s="161"/>
      <c r="C362" s="24" t="s">
        <v>30</v>
      </c>
      <c r="D362" s="24" t="s">
        <v>30</v>
      </c>
      <c r="E362" s="24" t="s">
        <v>30</v>
      </c>
      <c r="F362" s="24" t="s">
        <v>30</v>
      </c>
      <c r="G362" s="152" t="str">
        <f t="shared" si="122"/>
        <v>--</v>
      </c>
      <c r="H362" s="109">
        <f t="shared" si="123"/>
        <v>0</v>
      </c>
      <c r="I362" s="25" t="s">
        <v>30</v>
      </c>
      <c r="J362" s="31" t="s">
        <v>30</v>
      </c>
      <c r="K362" s="82"/>
      <c r="L362" s="31"/>
      <c r="M362" s="24"/>
      <c r="N362" s="24"/>
      <c r="O362" s="24"/>
      <c r="P362" s="24"/>
      <c r="Q362" s="161"/>
      <c r="R362" s="105"/>
      <c r="S362" s="106"/>
      <c r="T362" s="106"/>
      <c r="U362" s="106"/>
      <c r="V362" s="105"/>
      <c r="W362" s="107">
        <f t="shared" si="124"/>
        <v>0</v>
      </c>
      <c r="X362" s="106"/>
      <c r="Y362" s="106"/>
      <c r="Z362" s="106"/>
      <c r="AA362" s="106"/>
      <c r="AB362" s="106"/>
      <c r="AC362" s="107">
        <f t="shared" si="125"/>
        <v>0</v>
      </c>
      <c r="AD362" s="108" t="str">
        <f>IF(AE362=0,"--",IF(AE362&lt;='[4]db fasce di rischio'!$B$4,'[4]db fasce di rischio'!$A$2,IF(AE362&lt;='[4]db fasce di rischio'!$D$4,'[4]db fasce di rischio'!$C$2,IF(AE362&lt;='[4]db fasce di rischio'!$F$4,'[4]db fasce di rischio'!$E$2,IF(AE362&lt;='[4]db fasce di rischio'!$H$4,'[4]db fasce di rischio'!$G$2,"")))))</f>
        <v>--</v>
      </c>
      <c r="AE362" s="109">
        <f t="shared" si="119"/>
        <v>0</v>
      </c>
      <c r="AF362" s="106"/>
      <c r="AG362" s="108" t="str">
        <f>IF(AH362=0,"--",IF(AH362&lt;='db fasce di rischio'!$B$4,'db fasce di rischio'!$A$2,IF(AH362&lt;='db fasce di rischio'!$D$4,'db fasce di rischio'!$C$2,IF(AH362&lt;='db fasce di rischio'!$F$4,'db fasce di rischio'!$E$2,IF(AH362&lt;='db fasce di rischio'!$H$4,'db fasce di rischio'!$G$2,"")))))</f>
        <v>--</v>
      </c>
      <c r="AH362" s="109">
        <f t="shared" si="120"/>
        <v>0</v>
      </c>
      <c r="AI362" s="108" t="str">
        <f t="shared" si="121"/>
        <v>--</v>
      </c>
      <c r="AJ362" s="28"/>
      <c r="AK362" s="28"/>
    </row>
    <row r="363" spans="1:37" ht="21" hidden="1" outlineLevel="1" x14ac:dyDescent="0.2">
      <c r="A363" s="161"/>
      <c r="B363" s="161"/>
      <c r="C363" s="24" t="s">
        <v>30</v>
      </c>
      <c r="D363" s="24" t="s">
        <v>30</v>
      </c>
      <c r="E363" s="24" t="s">
        <v>30</v>
      </c>
      <c r="F363" s="24" t="s">
        <v>30</v>
      </c>
      <c r="G363" s="152" t="str">
        <f t="shared" si="122"/>
        <v>--</v>
      </c>
      <c r="H363" s="109">
        <f t="shared" si="123"/>
        <v>0</v>
      </c>
      <c r="I363" s="25" t="s">
        <v>30</v>
      </c>
      <c r="J363" s="31" t="s">
        <v>30</v>
      </c>
      <c r="K363" s="83"/>
      <c r="L363" s="31"/>
      <c r="M363" s="24"/>
      <c r="N363" s="24"/>
      <c r="O363" s="24"/>
      <c r="P363" s="24"/>
      <c r="Q363" s="161"/>
      <c r="R363" s="105"/>
      <c r="S363" s="106"/>
      <c r="T363" s="106"/>
      <c r="U363" s="106"/>
      <c r="V363" s="105"/>
      <c r="W363" s="107">
        <f t="shared" si="124"/>
        <v>0</v>
      </c>
      <c r="X363" s="106"/>
      <c r="Y363" s="106"/>
      <c r="Z363" s="106"/>
      <c r="AA363" s="106"/>
      <c r="AB363" s="106"/>
      <c r="AC363" s="107">
        <f t="shared" si="125"/>
        <v>0</v>
      </c>
      <c r="AD363" s="108" t="str">
        <f>IF(AE363=0,"--",IF(AE363&lt;='[4]db fasce di rischio'!$B$4,'[4]db fasce di rischio'!$A$2,IF(AE363&lt;='[4]db fasce di rischio'!$D$4,'[4]db fasce di rischio'!$C$2,IF(AE363&lt;='[4]db fasce di rischio'!$F$4,'[4]db fasce di rischio'!$E$2,IF(AE363&lt;='[4]db fasce di rischio'!$H$4,'[4]db fasce di rischio'!$G$2,"")))))</f>
        <v>--</v>
      </c>
      <c r="AE363" s="109">
        <f t="shared" si="119"/>
        <v>0</v>
      </c>
      <c r="AF363" s="106"/>
      <c r="AG363" s="108" t="str">
        <f>IF(AH363=0,"--",IF(AH363&lt;='db fasce di rischio'!$B$4,'db fasce di rischio'!$A$2,IF(AH363&lt;='db fasce di rischio'!$D$4,'db fasce di rischio'!$C$2,IF(AH363&lt;='db fasce di rischio'!$F$4,'db fasce di rischio'!$E$2,IF(AH363&lt;='db fasce di rischio'!$H$4,'db fasce di rischio'!$G$2,"")))))</f>
        <v>--</v>
      </c>
      <c r="AH363" s="109">
        <f t="shared" si="120"/>
        <v>0</v>
      </c>
      <c r="AI363" s="108" t="str">
        <f t="shared" si="121"/>
        <v>--</v>
      </c>
      <c r="AJ363" s="28"/>
      <c r="AK363" s="28"/>
    </row>
    <row r="364" spans="1:37" ht="21" hidden="1" outlineLevel="1" x14ac:dyDescent="0.2">
      <c r="A364" s="161"/>
      <c r="B364" s="161"/>
      <c r="C364" s="24" t="s">
        <v>30</v>
      </c>
      <c r="D364" s="24" t="s">
        <v>30</v>
      </c>
      <c r="E364" s="24" t="s">
        <v>30</v>
      </c>
      <c r="F364" s="24" t="s">
        <v>30</v>
      </c>
      <c r="G364" s="152" t="str">
        <f t="shared" si="122"/>
        <v>--</v>
      </c>
      <c r="H364" s="109">
        <f t="shared" si="123"/>
        <v>0</v>
      </c>
      <c r="I364" s="25" t="s">
        <v>30</v>
      </c>
      <c r="J364" s="31" t="s">
        <v>30</v>
      </c>
      <c r="K364" s="83"/>
      <c r="L364" s="31"/>
      <c r="M364" s="24"/>
      <c r="N364" s="24"/>
      <c r="O364" s="24"/>
      <c r="P364" s="24"/>
      <c r="Q364" s="161"/>
      <c r="R364" s="105"/>
      <c r="S364" s="106"/>
      <c r="T364" s="106"/>
      <c r="U364" s="106"/>
      <c r="V364" s="105"/>
      <c r="W364" s="107">
        <f t="shared" si="124"/>
        <v>0</v>
      </c>
      <c r="X364" s="106"/>
      <c r="Y364" s="106"/>
      <c r="Z364" s="106"/>
      <c r="AA364" s="106"/>
      <c r="AB364" s="106"/>
      <c r="AC364" s="107">
        <f t="shared" si="125"/>
        <v>0</v>
      </c>
      <c r="AD364" s="108" t="str">
        <f>IF(AE364=0,"--",IF(AE364&lt;='[4]db fasce di rischio'!$B$4,'[4]db fasce di rischio'!$A$2,IF(AE364&lt;='[4]db fasce di rischio'!$D$4,'[4]db fasce di rischio'!$C$2,IF(AE364&lt;='[4]db fasce di rischio'!$F$4,'[4]db fasce di rischio'!$E$2,IF(AE364&lt;='[4]db fasce di rischio'!$H$4,'[4]db fasce di rischio'!$G$2,"")))))</f>
        <v>--</v>
      </c>
      <c r="AE364" s="109">
        <f t="shared" si="119"/>
        <v>0</v>
      </c>
      <c r="AF364" s="106"/>
      <c r="AG364" s="108" t="str">
        <f>IF(AH364=0,"--",IF(AH364&lt;='db fasce di rischio'!$B$4,'db fasce di rischio'!$A$2,IF(AH364&lt;='db fasce di rischio'!$D$4,'db fasce di rischio'!$C$2,IF(AH364&lt;='db fasce di rischio'!$F$4,'db fasce di rischio'!$E$2,IF(AH364&lt;='db fasce di rischio'!$H$4,'db fasce di rischio'!$G$2,"")))))</f>
        <v>--</v>
      </c>
      <c r="AH364" s="109">
        <f t="shared" si="120"/>
        <v>0</v>
      </c>
      <c r="AI364" s="108" t="str">
        <f t="shared" si="121"/>
        <v>--</v>
      </c>
      <c r="AJ364" s="28"/>
      <c r="AK364" s="28"/>
    </row>
    <row r="365" spans="1:37" ht="21" hidden="1" outlineLevel="1" x14ac:dyDescent="0.2">
      <c r="A365" s="161"/>
      <c r="B365" s="161"/>
      <c r="C365" s="24" t="s">
        <v>30</v>
      </c>
      <c r="D365" s="24" t="s">
        <v>30</v>
      </c>
      <c r="E365" s="24" t="s">
        <v>30</v>
      </c>
      <c r="F365" s="24" t="s">
        <v>30</v>
      </c>
      <c r="G365" s="152" t="str">
        <f t="shared" si="122"/>
        <v>--</v>
      </c>
      <c r="H365" s="109">
        <f t="shared" si="123"/>
        <v>0</v>
      </c>
      <c r="I365" s="25" t="s">
        <v>30</v>
      </c>
      <c r="J365" s="31" t="s">
        <v>30</v>
      </c>
      <c r="K365" s="83"/>
      <c r="L365" s="31"/>
      <c r="M365" s="24"/>
      <c r="N365" s="24"/>
      <c r="O365" s="24"/>
      <c r="P365" s="24"/>
      <c r="Q365" s="161"/>
      <c r="R365" s="105"/>
      <c r="S365" s="106"/>
      <c r="T365" s="106"/>
      <c r="U365" s="106"/>
      <c r="V365" s="105"/>
      <c r="W365" s="107">
        <f t="shared" si="124"/>
        <v>0</v>
      </c>
      <c r="X365" s="106"/>
      <c r="Y365" s="106"/>
      <c r="Z365" s="106"/>
      <c r="AA365" s="106"/>
      <c r="AB365" s="106"/>
      <c r="AC365" s="107">
        <f t="shared" si="125"/>
        <v>0</v>
      </c>
      <c r="AD365" s="108" t="str">
        <f>IF(AE365=0,"--",IF(AE365&lt;='[4]db fasce di rischio'!$B$4,'[4]db fasce di rischio'!$A$2,IF(AE365&lt;='[4]db fasce di rischio'!$D$4,'[4]db fasce di rischio'!$C$2,IF(AE365&lt;='[4]db fasce di rischio'!$F$4,'[4]db fasce di rischio'!$E$2,IF(AE365&lt;='[4]db fasce di rischio'!$H$4,'[4]db fasce di rischio'!$G$2,"")))))</f>
        <v>--</v>
      </c>
      <c r="AE365" s="109">
        <f t="shared" si="119"/>
        <v>0</v>
      </c>
      <c r="AF365" s="106"/>
      <c r="AG365" s="108" t="str">
        <f>IF(AH365=0,"--",IF(AH365&lt;='db fasce di rischio'!$B$4,'db fasce di rischio'!$A$2,IF(AH365&lt;='db fasce di rischio'!$D$4,'db fasce di rischio'!$C$2,IF(AH365&lt;='db fasce di rischio'!$F$4,'db fasce di rischio'!$E$2,IF(AH365&lt;='db fasce di rischio'!$H$4,'db fasce di rischio'!$G$2,"")))))</f>
        <v>--</v>
      </c>
      <c r="AH365" s="109">
        <f t="shared" si="120"/>
        <v>0</v>
      </c>
      <c r="AI365" s="108" t="str">
        <f t="shared" si="121"/>
        <v>--</v>
      </c>
      <c r="AJ365" s="28"/>
      <c r="AK365" s="28"/>
    </row>
    <row r="366" spans="1:37" ht="21" hidden="1" outlineLevel="1" x14ac:dyDescent="0.2">
      <c r="A366" s="161"/>
      <c r="B366" s="161"/>
      <c r="C366" s="24" t="s">
        <v>30</v>
      </c>
      <c r="D366" s="24" t="s">
        <v>30</v>
      </c>
      <c r="E366" s="24" t="s">
        <v>30</v>
      </c>
      <c r="F366" s="24" t="s">
        <v>30</v>
      </c>
      <c r="G366" s="152" t="str">
        <f t="shared" si="122"/>
        <v>--</v>
      </c>
      <c r="H366" s="109">
        <f t="shared" si="123"/>
        <v>0</v>
      </c>
      <c r="I366" s="25" t="s">
        <v>30</v>
      </c>
      <c r="J366" s="31" t="s">
        <v>30</v>
      </c>
      <c r="K366" s="83"/>
      <c r="L366" s="31"/>
      <c r="M366" s="24"/>
      <c r="N366" s="24"/>
      <c r="O366" s="24"/>
      <c r="P366" s="24"/>
      <c r="Q366" s="161"/>
      <c r="R366" s="105"/>
      <c r="S366" s="106"/>
      <c r="T366" s="106"/>
      <c r="U366" s="106"/>
      <c r="V366" s="105"/>
      <c r="W366" s="107">
        <f t="shared" si="124"/>
        <v>0</v>
      </c>
      <c r="X366" s="106"/>
      <c r="Y366" s="106"/>
      <c r="Z366" s="106"/>
      <c r="AA366" s="106"/>
      <c r="AB366" s="106"/>
      <c r="AC366" s="107">
        <f t="shared" si="125"/>
        <v>0</v>
      </c>
      <c r="AD366" s="108" t="str">
        <f>IF(AE366=0,"--",IF(AE366&lt;='[4]db fasce di rischio'!$B$4,'[4]db fasce di rischio'!$A$2,IF(AE366&lt;='[4]db fasce di rischio'!$D$4,'[4]db fasce di rischio'!$C$2,IF(AE366&lt;='[4]db fasce di rischio'!$F$4,'[4]db fasce di rischio'!$E$2,IF(AE366&lt;='[4]db fasce di rischio'!$H$4,'[4]db fasce di rischio'!$G$2,"")))))</f>
        <v>--</v>
      </c>
      <c r="AE366" s="109">
        <f t="shared" si="119"/>
        <v>0</v>
      </c>
      <c r="AF366" s="106"/>
      <c r="AG366" s="108" t="str">
        <f>IF(AH366=0,"--",IF(AH366&lt;='db fasce di rischio'!$B$4,'db fasce di rischio'!$A$2,IF(AH366&lt;='db fasce di rischio'!$D$4,'db fasce di rischio'!$C$2,IF(AH366&lt;='db fasce di rischio'!$F$4,'db fasce di rischio'!$E$2,IF(AH366&lt;='db fasce di rischio'!$H$4,'db fasce di rischio'!$G$2,"")))))</f>
        <v>--</v>
      </c>
      <c r="AH366" s="109">
        <f t="shared" si="120"/>
        <v>0</v>
      </c>
      <c r="AI366" s="108" t="str">
        <f t="shared" si="121"/>
        <v>--</v>
      </c>
      <c r="AJ366" s="28"/>
      <c r="AK366" s="28"/>
    </row>
    <row r="367" spans="1:37" ht="21" hidden="1" outlineLevel="1" x14ac:dyDescent="0.2">
      <c r="A367" s="161"/>
      <c r="B367" s="161"/>
      <c r="C367" s="24" t="s">
        <v>30</v>
      </c>
      <c r="D367" s="24" t="s">
        <v>30</v>
      </c>
      <c r="E367" s="24" t="s">
        <v>30</v>
      </c>
      <c r="F367" s="24" t="s">
        <v>30</v>
      </c>
      <c r="G367" s="152" t="str">
        <f t="shared" si="122"/>
        <v>--</v>
      </c>
      <c r="H367" s="109">
        <f t="shared" si="123"/>
        <v>0</v>
      </c>
      <c r="I367" s="25" t="s">
        <v>30</v>
      </c>
      <c r="J367" s="31" t="s">
        <v>30</v>
      </c>
      <c r="K367" s="82"/>
      <c r="L367" s="31"/>
      <c r="M367" s="24"/>
      <c r="N367" s="24"/>
      <c r="O367" s="24"/>
      <c r="P367" s="24"/>
      <c r="Q367" s="161"/>
      <c r="R367" s="105"/>
      <c r="S367" s="106"/>
      <c r="T367" s="106"/>
      <c r="U367" s="106"/>
      <c r="V367" s="105"/>
      <c r="W367" s="107">
        <f t="shared" si="124"/>
        <v>0</v>
      </c>
      <c r="X367" s="106"/>
      <c r="Y367" s="106"/>
      <c r="Z367" s="106"/>
      <c r="AA367" s="106"/>
      <c r="AB367" s="106"/>
      <c r="AC367" s="107">
        <f t="shared" si="125"/>
        <v>0</v>
      </c>
      <c r="AD367" s="108" t="str">
        <f>IF(AE367=0,"--",IF(AE367&lt;='[4]db fasce di rischio'!$B$4,'[4]db fasce di rischio'!$A$2,IF(AE367&lt;='[4]db fasce di rischio'!$D$4,'[4]db fasce di rischio'!$C$2,IF(AE367&lt;='[4]db fasce di rischio'!$F$4,'[4]db fasce di rischio'!$E$2,IF(AE367&lt;='[4]db fasce di rischio'!$H$4,'[4]db fasce di rischio'!$G$2,"")))))</f>
        <v>--</v>
      </c>
      <c r="AE367" s="109">
        <f t="shared" si="119"/>
        <v>0</v>
      </c>
      <c r="AF367" s="106"/>
      <c r="AG367" s="108" t="str">
        <f>IF(AH367=0,"--",IF(AH367&lt;='db fasce di rischio'!$B$4,'db fasce di rischio'!$A$2,IF(AH367&lt;='db fasce di rischio'!$D$4,'db fasce di rischio'!$C$2,IF(AH367&lt;='db fasce di rischio'!$F$4,'db fasce di rischio'!$E$2,IF(AH367&lt;='db fasce di rischio'!$H$4,'db fasce di rischio'!$G$2,"")))))</f>
        <v>--</v>
      </c>
      <c r="AH367" s="109">
        <f t="shared" si="120"/>
        <v>0</v>
      </c>
      <c r="AI367" s="108" t="str">
        <f t="shared" si="121"/>
        <v>--</v>
      </c>
      <c r="AJ367" s="28"/>
      <c r="AK367" s="28"/>
    </row>
    <row r="368" spans="1:37" ht="21" hidden="1" outlineLevel="1" x14ac:dyDescent="0.2">
      <c r="A368" s="161"/>
      <c r="B368" s="161"/>
      <c r="C368" s="24" t="s">
        <v>30</v>
      </c>
      <c r="D368" s="24" t="s">
        <v>30</v>
      </c>
      <c r="E368" s="24" t="s">
        <v>30</v>
      </c>
      <c r="F368" s="24" t="s">
        <v>30</v>
      </c>
      <c r="G368" s="152" t="str">
        <f t="shared" si="122"/>
        <v>--</v>
      </c>
      <c r="H368" s="109">
        <f t="shared" si="123"/>
        <v>0</v>
      </c>
      <c r="I368" s="25" t="s">
        <v>30</v>
      </c>
      <c r="J368" s="31" t="s">
        <v>30</v>
      </c>
      <c r="K368" s="82"/>
      <c r="L368" s="31"/>
      <c r="M368" s="24"/>
      <c r="N368" s="24"/>
      <c r="O368" s="24"/>
      <c r="P368" s="26"/>
      <c r="Q368" s="161"/>
      <c r="R368" s="105"/>
      <c r="S368" s="106"/>
      <c r="T368" s="106"/>
      <c r="U368" s="106"/>
      <c r="V368" s="105"/>
      <c r="W368" s="107">
        <f t="shared" si="124"/>
        <v>0</v>
      </c>
      <c r="X368" s="106"/>
      <c r="Y368" s="106"/>
      <c r="Z368" s="106"/>
      <c r="AA368" s="106"/>
      <c r="AB368" s="106"/>
      <c r="AC368" s="107">
        <f t="shared" si="125"/>
        <v>0</v>
      </c>
      <c r="AD368" s="108" t="str">
        <f>IF(AE368=0,"--",IF(AE368&lt;='[4]db fasce di rischio'!$B$4,'[4]db fasce di rischio'!$A$2,IF(AE368&lt;='[4]db fasce di rischio'!$D$4,'[4]db fasce di rischio'!$C$2,IF(AE368&lt;='[4]db fasce di rischio'!$F$4,'[4]db fasce di rischio'!$E$2,IF(AE368&lt;='[4]db fasce di rischio'!$H$4,'[4]db fasce di rischio'!$G$2,"")))))</f>
        <v>--</v>
      </c>
      <c r="AE368" s="109">
        <f t="shared" si="119"/>
        <v>0</v>
      </c>
      <c r="AF368" s="106"/>
      <c r="AG368" s="108" t="str">
        <f>IF(AH368=0,"--",IF(AH368&lt;='db fasce di rischio'!$B$4,'db fasce di rischio'!$A$2,IF(AH368&lt;='db fasce di rischio'!$D$4,'db fasce di rischio'!$C$2,IF(AH368&lt;='db fasce di rischio'!$F$4,'db fasce di rischio'!$E$2,IF(AH368&lt;='db fasce di rischio'!$H$4,'db fasce di rischio'!$G$2,"")))))</f>
        <v>--</v>
      </c>
      <c r="AH368" s="109">
        <f t="shared" si="120"/>
        <v>0</v>
      </c>
      <c r="AI368" s="108" t="str">
        <f t="shared" si="121"/>
        <v>--</v>
      </c>
      <c r="AJ368" s="28"/>
      <c r="AK368" s="28"/>
    </row>
    <row r="369" spans="1:37" ht="21" hidden="1" outlineLevel="1" x14ac:dyDescent="0.2">
      <c r="A369" s="161"/>
      <c r="B369" s="161"/>
      <c r="C369" s="24" t="s">
        <v>30</v>
      </c>
      <c r="D369" s="24" t="s">
        <v>30</v>
      </c>
      <c r="E369" s="24" t="s">
        <v>30</v>
      </c>
      <c r="F369" s="24" t="s">
        <v>30</v>
      </c>
      <c r="G369" s="152" t="str">
        <f t="shared" si="122"/>
        <v>--</v>
      </c>
      <c r="H369" s="109">
        <f t="shared" si="123"/>
        <v>0</v>
      </c>
      <c r="I369" s="25" t="s">
        <v>30</v>
      </c>
      <c r="J369" s="31" t="s">
        <v>30</v>
      </c>
      <c r="K369" s="82"/>
      <c r="L369" s="31"/>
      <c r="M369" s="24"/>
      <c r="N369" s="24"/>
      <c r="O369" s="24"/>
      <c r="P369" s="27"/>
      <c r="Q369" s="161"/>
      <c r="R369" s="105"/>
      <c r="S369" s="106"/>
      <c r="T369" s="106"/>
      <c r="U369" s="106"/>
      <c r="V369" s="105"/>
      <c r="W369" s="107">
        <f t="shared" si="124"/>
        <v>0</v>
      </c>
      <c r="X369" s="106"/>
      <c r="Y369" s="106"/>
      <c r="Z369" s="106"/>
      <c r="AA369" s="106"/>
      <c r="AB369" s="106"/>
      <c r="AC369" s="107">
        <f t="shared" si="125"/>
        <v>0</v>
      </c>
      <c r="AD369" s="108" t="str">
        <f>IF(AE369=0,"--",IF(AE369&lt;='[4]db fasce di rischio'!$B$4,'[4]db fasce di rischio'!$A$2,IF(AE369&lt;='[4]db fasce di rischio'!$D$4,'[4]db fasce di rischio'!$C$2,IF(AE369&lt;='[4]db fasce di rischio'!$F$4,'[4]db fasce di rischio'!$E$2,IF(AE369&lt;='[4]db fasce di rischio'!$H$4,'[4]db fasce di rischio'!$G$2,"")))))</f>
        <v>--</v>
      </c>
      <c r="AE369" s="109">
        <f t="shared" si="119"/>
        <v>0</v>
      </c>
      <c r="AF369" s="106"/>
      <c r="AG369" s="108" t="str">
        <f>IF(AH369=0,"--",IF(AH369&lt;='db fasce di rischio'!$B$4,'db fasce di rischio'!$A$2,IF(AH369&lt;='db fasce di rischio'!$D$4,'db fasce di rischio'!$C$2,IF(AH369&lt;='db fasce di rischio'!$F$4,'db fasce di rischio'!$E$2,IF(AH369&lt;='db fasce di rischio'!$H$4,'db fasce di rischio'!$G$2,"")))))</f>
        <v>--</v>
      </c>
      <c r="AH369" s="109">
        <f t="shared" si="120"/>
        <v>0</v>
      </c>
      <c r="AI369" s="108" t="str">
        <f t="shared" si="121"/>
        <v>--</v>
      </c>
      <c r="AJ369" s="28"/>
      <c r="AK369" s="28"/>
    </row>
    <row r="370" spans="1:37" ht="21" collapsed="1" x14ac:dyDescent="0.2">
      <c r="A370" s="160"/>
      <c r="B370" s="160"/>
      <c r="C370" s="87"/>
      <c r="D370" s="87"/>
      <c r="E370" s="87"/>
      <c r="F370" s="87"/>
      <c r="G370" s="87"/>
      <c r="H370" s="87"/>
      <c r="I370" s="87"/>
      <c r="J370" s="87"/>
      <c r="K370" s="168"/>
      <c r="L370" s="87"/>
      <c r="M370" s="87"/>
      <c r="N370" s="87"/>
      <c r="O370" s="87"/>
      <c r="P370" s="87"/>
      <c r="Q370" s="160"/>
      <c r="R370" s="28"/>
      <c r="S370" s="28"/>
      <c r="T370" s="28"/>
      <c r="U370" s="28"/>
      <c r="V370" s="28"/>
      <c r="W370" s="28"/>
      <c r="X370" s="28"/>
      <c r="Y370" s="28"/>
      <c r="Z370" s="28"/>
      <c r="AA370" s="28"/>
      <c r="AB370" s="28"/>
      <c r="AC370" s="28"/>
      <c r="AD370" s="28"/>
      <c r="AE370" s="28"/>
      <c r="AF370" s="28"/>
      <c r="AG370" s="28"/>
      <c r="AH370" s="28"/>
      <c r="AI370" s="28"/>
      <c r="AJ370" s="28"/>
      <c r="AK370" s="28"/>
    </row>
    <row r="371" spans="1:37" ht="90.6" customHeight="1" x14ac:dyDescent="0.2">
      <c r="A371" s="29"/>
      <c r="B371" s="29"/>
      <c r="C371" s="30" t="s">
        <v>665</v>
      </c>
      <c r="D371" s="30"/>
      <c r="E371" s="28"/>
      <c r="F371" s="28"/>
      <c r="G371" s="28"/>
      <c r="H371" s="28"/>
      <c r="I371" s="28"/>
      <c r="J371" s="28"/>
      <c r="K371" s="80"/>
      <c r="L371" s="28"/>
      <c r="M371" s="28"/>
      <c r="N371" s="28"/>
      <c r="O371" s="79" t="s">
        <v>6</v>
      </c>
      <c r="P371" s="79" t="s">
        <v>666</v>
      </c>
      <c r="Q371" s="28"/>
      <c r="R371" s="192" t="str">
        <f>'Val testo - PNA 2019'!$A$4</f>
        <v>Livello di interesse “esterno”(1.1)</v>
      </c>
      <c r="S371" s="192" t="str">
        <f>'Val testo - PNA 2019'!$A$12</f>
        <v>Grado di discrezionalità del decisore interno alla PA rispetto al processo (1.2)</v>
      </c>
      <c r="T371" s="192" t="str">
        <f>'Val testo - PNA 2019'!$A$20</f>
        <v>Manifestazione di eventi corruttivi o di maladministration in passato (1.3)</v>
      </c>
      <c r="U371" s="192" t="str">
        <f>'Val testo - PNA 2019'!$A$28</f>
        <v>Complessità/opacità del processo decisionale (1.4)</v>
      </c>
      <c r="V371" s="192" t="str">
        <f>'Val testo - PNA 2019'!$A$36</f>
        <v>Livello di collaborazione del responsabile del processo (1.5)</v>
      </c>
      <c r="W371" s="193" t="s">
        <v>1276</v>
      </c>
      <c r="X371" s="192" t="str">
        <f>'Val testo - PNA 2019'!$A$46</f>
        <v>Impatto organizzativo (2.1)</v>
      </c>
      <c r="Y371" s="192" t="str">
        <f>'Val testo - PNA 2019'!$A$54</f>
        <v>Impatto derivante dalla definizione dei ruoli/responsabilità (2.2)</v>
      </c>
      <c r="Z371" s="192" t="str">
        <f>'Val testo - PNA 2019'!$A$62</f>
        <v>Impatto economico (2.3)</v>
      </c>
      <c r="AA371" s="192" t="str">
        <f>'Val testo - PNA 2019'!$A$70</f>
        <v>Impatto reputazionale (2.4)</v>
      </c>
      <c r="AB371" s="192" t="str">
        <f>'Val testo - PNA 2019'!$A$78</f>
        <v>Impatto organizzativo, economico e sull'immagine (2.5)</v>
      </c>
      <c r="AC371" s="193" t="s">
        <v>1276</v>
      </c>
      <c r="AD371" s="194" t="s">
        <v>1277</v>
      </c>
      <c r="AE371" s="194" t="s">
        <v>1278</v>
      </c>
      <c r="AF371" s="174" t="s">
        <v>1382</v>
      </c>
      <c r="AG371" s="173" t="s">
        <v>1303</v>
      </c>
      <c r="AH371" s="173" t="s">
        <v>1304</v>
      </c>
      <c r="AI371" s="175" t="s">
        <v>1387</v>
      </c>
      <c r="AJ371" s="28"/>
      <c r="AK371" s="28"/>
    </row>
    <row r="372" spans="1:37" ht="30.6" customHeight="1" x14ac:dyDescent="0.2">
      <c r="A372" s="160"/>
      <c r="B372" s="160">
        <v>18</v>
      </c>
      <c r="C372" s="265" t="s">
        <v>1257</v>
      </c>
      <c r="D372" s="266"/>
      <c r="E372" s="267"/>
      <c r="F372" s="270"/>
      <c r="G372" s="270"/>
      <c r="H372" s="270"/>
      <c r="I372" s="270"/>
      <c r="J372" s="45" t="s">
        <v>11</v>
      </c>
      <c r="K372" s="271" t="s">
        <v>3</v>
      </c>
      <c r="L372" s="271"/>
      <c r="M372" s="37"/>
      <c r="N372" s="153" t="s">
        <v>667</v>
      </c>
      <c r="O372" s="154" t="str">
        <f>IF(P372=0,"--",IF(P372&lt;='db fasce di rischio'!$B$4,'db fasce di rischio'!$A$2,IF(P372&lt;='db fasce di rischio'!$D$4,'db fasce di rischio'!$C$2,IF(P372&lt;='db fasce di rischio'!$F$4,'db fasce di rischio'!$E$2,IF(P372&lt;='db fasce di rischio'!$H$4,'db fasce di rischio'!$G$2,"")))))</f>
        <v>--</v>
      </c>
      <c r="P372" s="155">
        <f>IF(AH372=0,MAX(AH372:AH390),AH372)</f>
        <v>0</v>
      </c>
      <c r="Q372" s="160"/>
      <c r="R372" s="105"/>
      <c r="S372" s="106"/>
      <c r="T372" s="106"/>
      <c r="U372" s="106"/>
      <c r="V372" s="105"/>
      <c r="W372" s="107">
        <f>SUM(R372:V372)/5</f>
        <v>0</v>
      </c>
      <c r="X372" s="106"/>
      <c r="Y372" s="106"/>
      <c r="Z372" s="106"/>
      <c r="AA372" s="106"/>
      <c r="AB372" s="106"/>
      <c r="AC372" s="107">
        <f>SUM(X372:AB372)/5</f>
        <v>0</v>
      </c>
      <c r="AD372" s="108" t="str">
        <f>IF(AE372=0,"--",IF(AE372&lt;='[4]db fasce di rischio'!$B$4,'[4]db fasce di rischio'!$A$2,IF(AE372&lt;='[4]db fasce di rischio'!$D$4,'[4]db fasce di rischio'!$C$2,IF(AE372&lt;='[4]db fasce di rischio'!$F$4,'[4]db fasce di rischio'!$E$2,IF(AE372&lt;='[4]db fasce di rischio'!$H$4,'[4]db fasce di rischio'!$G$2,"")))))</f>
        <v>--</v>
      </c>
      <c r="AE372" s="109">
        <f>W372*AC372</f>
        <v>0</v>
      </c>
      <c r="AF372" s="106"/>
      <c r="AG372" s="108" t="str">
        <f>IF(AH372=0,"--",IF(AH372&lt;='db fasce di rischio'!$B$4,'db fasce di rischio'!$A$2,IF(AH372&lt;='db fasce di rischio'!$D$4,'db fasce di rischio'!$C$2,IF(AH372&lt;='db fasce di rischio'!$F$4,'db fasce di rischio'!$E$2,IF(AH372&lt;='db fasce di rischio'!$H$4,'db fasce di rischio'!$G$2,"")))))</f>
        <v>--</v>
      </c>
      <c r="AH372" s="109">
        <f>IF(MAX(AH376:AH390)&gt;(AF372*AE372),MAX(AH376:AH390),AF372*AE372)</f>
        <v>0</v>
      </c>
      <c r="AI372" s="108" t="str">
        <f>AG372</f>
        <v>--</v>
      </c>
      <c r="AJ372" s="28"/>
      <c r="AK372" s="28"/>
    </row>
    <row r="373" spans="1:37" ht="59.45" customHeight="1" x14ac:dyDescent="0.2">
      <c r="A373" s="160"/>
      <c r="B373" s="160"/>
      <c r="C373" s="268"/>
      <c r="D373" s="269"/>
      <c r="E373" s="269"/>
      <c r="F373" s="164"/>
      <c r="G373" s="164"/>
      <c r="H373" s="164"/>
      <c r="I373" s="164"/>
      <c r="J373" s="164"/>
      <c r="K373" s="164"/>
      <c r="L373" s="164"/>
      <c r="M373" s="165"/>
      <c r="N373" s="272" t="s">
        <v>1302</v>
      </c>
      <c r="O373" s="272"/>
      <c r="P373" s="272"/>
      <c r="Q373" s="160"/>
      <c r="R373" s="160"/>
      <c r="S373" s="28"/>
      <c r="T373" s="28"/>
      <c r="U373" s="28"/>
      <c r="V373" s="28"/>
      <c r="W373" s="28"/>
      <c r="X373" s="28"/>
      <c r="Y373" s="28"/>
      <c r="Z373" s="28"/>
      <c r="AA373" s="28"/>
      <c r="AB373" s="28"/>
      <c r="AC373" s="28"/>
      <c r="AD373" s="28"/>
      <c r="AE373" s="28"/>
      <c r="AF373" s="28"/>
      <c r="AG373" s="28"/>
      <c r="AH373" s="28"/>
      <c r="AI373" s="28"/>
      <c r="AJ373" s="28"/>
      <c r="AK373" s="28"/>
    </row>
    <row r="374" spans="1:37" ht="31.5" hidden="1" customHeight="1" outlineLevel="1" x14ac:dyDescent="0.2">
      <c r="A374" s="160"/>
      <c r="B374" s="160"/>
      <c r="C374" s="260" t="s">
        <v>1256</v>
      </c>
      <c r="D374" s="261"/>
      <c r="E374" s="151"/>
      <c r="F374" s="151"/>
      <c r="G374" s="151"/>
      <c r="H374" s="151"/>
      <c r="I374" s="151"/>
      <c r="J374" s="151"/>
      <c r="K374" s="150"/>
      <c r="L374" s="151"/>
      <c r="M374" s="156">
        <f>SUM(I361:I369)</f>
        <v>0</v>
      </c>
      <c r="N374" s="157"/>
      <c r="O374" s="157"/>
      <c r="P374" s="157"/>
      <c r="Q374" s="160"/>
      <c r="R374" s="160"/>
      <c r="S374" s="28"/>
      <c r="T374" s="28"/>
      <c r="U374" s="28"/>
      <c r="V374" s="28"/>
      <c r="W374" s="28"/>
      <c r="X374" s="28"/>
      <c r="Y374" s="28"/>
      <c r="Z374" s="28"/>
      <c r="AA374" s="28"/>
      <c r="AB374" s="28"/>
      <c r="AC374" s="28"/>
      <c r="AD374" s="28"/>
      <c r="AE374" s="28"/>
      <c r="AF374" s="28"/>
      <c r="AG374" s="28"/>
      <c r="AH374" s="28"/>
      <c r="AI374" s="28"/>
      <c r="AJ374" s="28"/>
      <c r="AK374" s="28"/>
    </row>
    <row r="375" spans="1:37" ht="81.95" hidden="1" customHeight="1" outlineLevel="1" x14ac:dyDescent="0.2">
      <c r="A375" s="161"/>
      <c r="B375" s="161"/>
      <c r="C375" s="22" t="s">
        <v>905</v>
      </c>
      <c r="D375" s="22" t="s">
        <v>906</v>
      </c>
      <c r="E375" s="22" t="s">
        <v>971</v>
      </c>
      <c r="F375" s="22" t="s">
        <v>970</v>
      </c>
      <c r="G375" s="262" t="s">
        <v>1299</v>
      </c>
      <c r="H375" s="263"/>
      <c r="I375" s="22" t="s">
        <v>969</v>
      </c>
      <c r="J375" s="22" t="s">
        <v>907</v>
      </c>
      <c r="K375" s="45" t="s">
        <v>972</v>
      </c>
      <c r="L375" s="45" t="s">
        <v>908</v>
      </c>
      <c r="M375" s="22" t="s">
        <v>630</v>
      </c>
      <c r="N375" s="22" t="s">
        <v>668</v>
      </c>
      <c r="O375" s="22" t="s">
        <v>669</v>
      </c>
      <c r="P375" s="22" t="s">
        <v>670</v>
      </c>
      <c r="Q375" s="161"/>
      <c r="R375" s="192" t="str">
        <f>'Val testo - PNA 2019'!$A$4</f>
        <v>Livello di interesse “esterno”(1.1)</v>
      </c>
      <c r="S375" s="192" t="str">
        <f>'Val testo - PNA 2019'!$A$12</f>
        <v>Grado di discrezionalità del decisore interno alla PA rispetto al processo (1.2)</v>
      </c>
      <c r="T375" s="192" t="str">
        <f>'Val testo - PNA 2019'!$A$20</f>
        <v>Manifestazione di eventi corruttivi o di maladministration in passato (1.3)</v>
      </c>
      <c r="U375" s="192" t="str">
        <f>'Val testo - PNA 2019'!$A$28</f>
        <v>Complessità/opacità del processo decisionale (1.4)</v>
      </c>
      <c r="V375" s="192" t="str">
        <f>'Val testo - PNA 2019'!$A$36</f>
        <v>Livello di collaborazione del responsabile del processo (1.5)</v>
      </c>
      <c r="W375" s="193" t="s">
        <v>1276</v>
      </c>
      <c r="X375" s="192" t="str">
        <f>'Val testo - PNA 2019'!$A$46</f>
        <v>Impatto organizzativo (2.1)</v>
      </c>
      <c r="Y375" s="192" t="str">
        <f>'Val testo - PNA 2019'!$A$54</f>
        <v>Impatto derivante dalla definizione dei ruoli/responsabilità (2.2)</v>
      </c>
      <c r="Z375" s="192" t="str">
        <f>'Val testo - PNA 2019'!$A$62</f>
        <v>Impatto economico (2.3)</v>
      </c>
      <c r="AA375" s="192" t="str">
        <f>'Val testo - PNA 2019'!$A$70</f>
        <v>Impatto reputazionale (2.4)</v>
      </c>
      <c r="AB375" s="192" t="str">
        <f>'Val testo - PNA 2019'!$A$78</f>
        <v>Impatto organizzativo, economico e sull'immagine (2.5)</v>
      </c>
      <c r="AC375" s="193" t="s">
        <v>1276</v>
      </c>
      <c r="AD375" s="194" t="s">
        <v>1277</v>
      </c>
      <c r="AE375" s="194" t="s">
        <v>1278</v>
      </c>
      <c r="AF375" s="174" t="s">
        <v>1382</v>
      </c>
      <c r="AG375" s="173" t="s">
        <v>1303</v>
      </c>
      <c r="AH375" s="22" t="s">
        <v>1293</v>
      </c>
      <c r="AI375" s="22" t="s">
        <v>1387</v>
      </c>
      <c r="AJ375" s="28"/>
      <c r="AK375" s="28"/>
    </row>
    <row r="376" spans="1:37" ht="21" hidden="1" outlineLevel="1" x14ac:dyDescent="0.2">
      <c r="A376" s="161"/>
      <c r="B376" s="161"/>
      <c r="C376" s="24" t="s">
        <v>30</v>
      </c>
      <c r="D376" s="24" t="s">
        <v>30</v>
      </c>
      <c r="E376" s="24" t="s">
        <v>30</v>
      </c>
      <c r="F376" s="24" t="s">
        <v>30</v>
      </c>
      <c r="G376" s="152" t="str">
        <f>AG376</f>
        <v>--</v>
      </c>
      <c r="H376" s="109">
        <f>AH376</f>
        <v>0</v>
      </c>
      <c r="I376" s="25" t="s">
        <v>30</v>
      </c>
      <c r="J376" s="31" t="s">
        <v>30</v>
      </c>
      <c r="K376" s="82"/>
      <c r="L376" s="31"/>
      <c r="M376" s="24"/>
      <c r="N376" s="24"/>
      <c r="O376" s="24"/>
      <c r="P376" s="24"/>
      <c r="Q376" s="161"/>
      <c r="R376" s="105"/>
      <c r="S376" s="106"/>
      <c r="T376" s="106"/>
      <c r="U376" s="106"/>
      <c r="V376" s="105"/>
      <c r="W376" s="107">
        <f>SUM(R376:V376)/5</f>
        <v>0</v>
      </c>
      <c r="X376" s="106"/>
      <c r="Y376" s="106"/>
      <c r="Z376" s="106"/>
      <c r="AA376" s="106"/>
      <c r="AB376" s="106"/>
      <c r="AC376" s="107">
        <f>SUM(X376:AB376)/5</f>
        <v>0</v>
      </c>
      <c r="AD376" s="108" t="str">
        <f>IF(AE376=0,"--",IF(AE376&lt;='[4]db fasce di rischio'!$B$4,'[4]db fasce di rischio'!$A$2,IF(AE376&lt;='[4]db fasce di rischio'!$D$4,'[4]db fasce di rischio'!$C$2,IF(AE376&lt;='[4]db fasce di rischio'!$F$4,'[4]db fasce di rischio'!$E$2,IF(AE376&lt;='[4]db fasce di rischio'!$H$4,'[4]db fasce di rischio'!$G$2,"")))))</f>
        <v>--</v>
      </c>
      <c r="AE376" s="109">
        <f t="shared" ref="AE376:AE390" si="126">W376*AC376</f>
        <v>0</v>
      </c>
      <c r="AF376" s="106"/>
      <c r="AG376" s="108" t="str">
        <f>IF(AH376=0,"--",IF(AH376&lt;='db fasce di rischio'!$B$4,'db fasce di rischio'!$A$2,IF(AH376&lt;='db fasce di rischio'!$D$4,'db fasce di rischio'!$C$2,IF(AH376&lt;='db fasce di rischio'!$F$4,'db fasce di rischio'!$E$2,IF(AH376&lt;='db fasce di rischio'!$H$4,'db fasce di rischio'!$G$2,"")))))</f>
        <v>--</v>
      </c>
      <c r="AH376" s="109">
        <f t="shared" ref="AH376:AH390" si="127">AF376*AE376</f>
        <v>0</v>
      </c>
      <c r="AI376" s="108" t="str">
        <f t="shared" ref="AI376:AI390" si="128">AG376</f>
        <v>--</v>
      </c>
      <c r="AJ376" s="28"/>
      <c r="AK376" s="28"/>
    </row>
    <row r="377" spans="1:37" ht="21" hidden="1" outlineLevel="1" x14ac:dyDescent="0.2">
      <c r="A377" s="161"/>
      <c r="B377" s="161"/>
      <c r="C377" s="24" t="s">
        <v>30</v>
      </c>
      <c r="D377" s="24" t="s">
        <v>30</v>
      </c>
      <c r="E377" s="24" t="s">
        <v>30</v>
      </c>
      <c r="F377" s="24" t="s">
        <v>30</v>
      </c>
      <c r="G377" s="152" t="str">
        <f t="shared" ref="G377:G390" si="129">AG377</f>
        <v>--</v>
      </c>
      <c r="H377" s="109">
        <f t="shared" ref="H377:H390" si="130">AH377</f>
        <v>0</v>
      </c>
      <c r="I377" s="25" t="s">
        <v>30</v>
      </c>
      <c r="J377" s="31" t="s">
        <v>30</v>
      </c>
      <c r="K377" s="82"/>
      <c r="L377" s="31"/>
      <c r="M377" s="24"/>
      <c r="N377" s="24"/>
      <c r="O377" s="24"/>
      <c r="P377" s="24"/>
      <c r="Q377" s="161"/>
      <c r="R377" s="105"/>
      <c r="S377" s="106"/>
      <c r="T377" s="106"/>
      <c r="U377" s="106"/>
      <c r="V377" s="105"/>
      <c r="W377" s="107">
        <f t="shared" ref="W377:W390" si="131">SUM(R377:V377)/5</f>
        <v>0</v>
      </c>
      <c r="X377" s="106"/>
      <c r="Y377" s="106"/>
      <c r="Z377" s="106"/>
      <c r="AA377" s="106"/>
      <c r="AB377" s="106"/>
      <c r="AC377" s="107">
        <f t="shared" ref="AC377:AC390" si="132">SUM(X377:AB377)/5</f>
        <v>0</v>
      </c>
      <c r="AD377" s="108" t="str">
        <f>IF(AE377=0,"--",IF(AE377&lt;='[4]db fasce di rischio'!$B$4,'[4]db fasce di rischio'!$A$2,IF(AE377&lt;='[4]db fasce di rischio'!$D$4,'[4]db fasce di rischio'!$C$2,IF(AE377&lt;='[4]db fasce di rischio'!$F$4,'[4]db fasce di rischio'!$E$2,IF(AE377&lt;='[4]db fasce di rischio'!$H$4,'[4]db fasce di rischio'!$G$2,"")))))</f>
        <v>--</v>
      </c>
      <c r="AE377" s="109">
        <f t="shared" si="126"/>
        <v>0</v>
      </c>
      <c r="AF377" s="106"/>
      <c r="AG377" s="108" t="str">
        <f>IF(AH377=0,"--",IF(AH377&lt;='db fasce di rischio'!$B$4,'db fasce di rischio'!$A$2,IF(AH377&lt;='db fasce di rischio'!$D$4,'db fasce di rischio'!$C$2,IF(AH377&lt;='db fasce di rischio'!$F$4,'db fasce di rischio'!$E$2,IF(AH377&lt;='db fasce di rischio'!$H$4,'db fasce di rischio'!$G$2,"")))))</f>
        <v>--</v>
      </c>
      <c r="AH377" s="109">
        <f t="shared" si="127"/>
        <v>0</v>
      </c>
      <c r="AI377" s="108" t="str">
        <f t="shared" si="128"/>
        <v>--</v>
      </c>
      <c r="AJ377" s="28"/>
      <c r="AK377" s="28"/>
    </row>
    <row r="378" spans="1:37" ht="21" hidden="1" outlineLevel="1" x14ac:dyDescent="0.2">
      <c r="A378" s="161"/>
      <c r="B378" s="161"/>
      <c r="C378" s="24" t="s">
        <v>30</v>
      </c>
      <c r="D378" s="24" t="s">
        <v>30</v>
      </c>
      <c r="E378" s="24" t="s">
        <v>30</v>
      </c>
      <c r="F378" s="24" t="s">
        <v>30</v>
      </c>
      <c r="G378" s="152" t="str">
        <f t="shared" si="129"/>
        <v>--</v>
      </c>
      <c r="H378" s="109">
        <f t="shared" si="130"/>
        <v>0</v>
      </c>
      <c r="I378" s="25" t="s">
        <v>30</v>
      </c>
      <c r="J378" s="31" t="s">
        <v>30</v>
      </c>
      <c r="K378" s="82"/>
      <c r="L378" s="31"/>
      <c r="M378" s="24"/>
      <c r="N378" s="24"/>
      <c r="O378" s="24"/>
      <c r="P378" s="24"/>
      <c r="Q378" s="161"/>
      <c r="R378" s="105"/>
      <c r="S378" s="106"/>
      <c r="T378" s="106"/>
      <c r="U378" s="106"/>
      <c r="V378" s="105"/>
      <c r="W378" s="107">
        <f t="shared" si="131"/>
        <v>0</v>
      </c>
      <c r="X378" s="106"/>
      <c r="Y378" s="106"/>
      <c r="Z378" s="106"/>
      <c r="AA378" s="106"/>
      <c r="AB378" s="106"/>
      <c r="AC378" s="107">
        <f t="shared" si="132"/>
        <v>0</v>
      </c>
      <c r="AD378" s="108" t="str">
        <f>IF(AE378=0,"--",IF(AE378&lt;='[4]db fasce di rischio'!$B$4,'[4]db fasce di rischio'!$A$2,IF(AE378&lt;='[4]db fasce di rischio'!$D$4,'[4]db fasce di rischio'!$C$2,IF(AE378&lt;='[4]db fasce di rischio'!$F$4,'[4]db fasce di rischio'!$E$2,IF(AE378&lt;='[4]db fasce di rischio'!$H$4,'[4]db fasce di rischio'!$G$2,"")))))</f>
        <v>--</v>
      </c>
      <c r="AE378" s="109">
        <f t="shared" si="126"/>
        <v>0</v>
      </c>
      <c r="AF378" s="106"/>
      <c r="AG378" s="108" t="str">
        <f>IF(AH378=0,"--",IF(AH378&lt;='db fasce di rischio'!$B$4,'db fasce di rischio'!$A$2,IF(AH378&lt;='db fasce di rischio'!$D$4,'db fasce di rischio'!$C$2,IF(AH378&lt;='db fasce di rischio'!$F$4,'db fasce di rischio'!$E$2,IF(AH378&lt;='db fasce di rischio'!$H$4,'db fasce di rischio'!$G$2,"")))))</f>
        <v>--</v>
      </c>
      <c r="AH378" s="109">
        <f t="shared" si="127"/>
        <v>0</v>
      </c>
      <c r="AI378" s="108" t="str">
        <f t="shared" si="128"/>
        <v>--</v>
      </c>
      <c r="AJ378" s="28"/>
      <c r="AK378" s="28"/>
    </row>
    <row r="379" spans="1:37" ht="21" hidden="1" outlineLevel="1" x14ac:dyDescent="0.2">
      <c r="A379" s="161"/>
      <c r="B379" s="161"/>
      <c r="C379" s="24" t="s">
        <v>30</v>
      </c>
      <c r="D379" s="24" t="s">
        <v>30</v>
      </c>
      <c r="E379" s="24" t="s">
        <v>30</v>
      </c>
      <c r="F379" s="24" t="s">
        <v>30</v>
      </c>
      <c r="G379" s="152" t="str">
        <f t="shared" si="129"/>
        <v>--</v>
      </c>
      <c r="H379" s="109">
        <f t="shared" si="130"/>
        <v>0</v>
      </c>
      <c r="I379" s="25" t="s">
        <v>30</v>
      </c>
      <c r="J379" s="31" t="s">
        <v>30</v>
      </c>
      <c r="K379" s="82"/>
      <c r="L379" s="31"/>
      <c r="M379" s="24"/>
      <c r="N379" s="24"/>
      <c r="O379" s="24"/>
      <c r="P379" s="24"/>
      <c r="Q379" s="161"/>
      <c r="R379" s="105"/>
      <c r="S379" s="106"/>
      <c r="T379" s="106"/>
      <c r="U379" s="106"/>
      <c r="V379" s="105"/>
      <c r="W379" s="107">
        <f t="shared" si="131"/>
        <v>0</v>
      </c>
      <c r="X379" s="106"/>
      <c r="Y379" s="106"/>
      <c r="Z379" s="106"/>
      <c r="AA379" s="106"/>
      <c r="AB379" s="106"/>
      <c r="AC379" s="107">
        <f t="shared" si="132"/>
        <v>0</v>
      </c>
      <c r="AD379" s="108" t="str">
        <f>IF(AE379=0,"--",IF(AE379&lt;='[4]db fasce di rischio'!$B$4,'[4]db fasce di rischio'!$A$2,IF(AE379&lt;='[4]db fasce di rischio'!$D$4,'[4]db fasce di rischio'!$C$2,IF(AE379&lt;='[4]db fasce di rischio'!$F$4,'[4]db fasce di rischio'!$E$2,IF(AE379&lt;='[4]db fasce di rischio'!$H$4,'[4]db fasce di rischio'!$G$2,"")))))</f>
        <v>--</v>
      </c>
      <c r="AE379" s="109">
        <f t="shared" si="126"/>
        <v>0</v>
      </c>
      <c r="AF379" s="106"/>
      <c r="AG379" s="108" t="str">
        <f>IF(AH379=0,"--",IF(AH379&lt;='db fasce di rischio'!$B$4,'db fasce di rischio'!$A$2,IF(AH379&lt;='db fasce di rischio'!$D$4,'db fasce di rischio'!$C$2,IF(AH379&lt;='db fasce di rischio'!$F$4,'db fasce di rischio'!$E$2,IF(AH379&lt;='db fasce di rischio'!$H$4,'db fasce di rischio'!$G$2,"")))))</f>
        <v>--</v>
      </c>
      <c r="AH379" s="109">
        <f t="shared" si="127"/>
        <v>0</v>
      </c>
      <c r="AI379" s="108" t="str">
        <f t="shared" si="128"/>
        <v>--</v>
      </c>
      <c r="AJ379" s="28"/>
      <c r="AK379" s="28"/>
    </row>
    <row r="380" spans="1:37" ht="21" hidden="1" outlineLevel="1" x14ac:dyDescent="0.2">
      <c r="A380" s="161"/>
      <c r="B380" s="161"/>
      <c r="C380" s="24" t="s">
        <v>30</v>
      </c>
      <c r="D380" s="24" t="s">
        <v>30</v>
      </c>
      <c r="E380" s="24" t="s">
        <v>30</v>
      </c>
      <c r="F380" s="24" t="s">
        <v>30</v>
      </c>
      <c r="G380" s="152" t="str">
        <f t="shared" si="129"/>
        <v>--</v>
      </c>
      <c r="H380" s="109">
        <f t="shared" si="130"/>
        <v>0</v>
      </c>
      <c r="I380" s="25" t="s">
        <v>30</v>
      </c>
      <c r="J380" s="31" t="s">
        <v>30</v>
      </c>
      <c r="K380" s="82"/>
      <c r="L380" s="31"/>
      <c r="M380" s="24"/>
      <c r="N380" s="24"/>
      <c r="O380" s="24"/>
      <c r="P380" s="24"/>
      <c r="Q380" s="161"/>
      <c r="R380" s="105"/>
      <c r="S380" s="106"/>
      <c r="T380" s="106"/>
      <c r="U380" s="106"/>
      <c r="V380" s="105"/>
      <c r="W380" s="107">
        <f t="shared" si="131"/>
        <v>0</v>
      </c>
      <c r="X380" s="106"/>
      <c r="Y380" s="106"/>
      <c r="Z380" s="106"/>
      <c r="AA380" s="106"/>
      <c r="AB380" s="106"/>
      <c r="AC380" s="107">
        <f t="shared" si="132"/>
        <v>0</v>
      </c>
      <c r="AD380" s="108" t="str">
        <f>IF(AE380=0,"--",IF(AE380&lt;='[4]db fasce di rischio'!$B$4,'[4]db fasce di rischio'!$A$2,IF(AE380&lt;='[4]db fasce di rischio'!$D$4,'[4]db fasce di rischio'!$C$2,IF(AE380&lt;='[4]db fasce di rischio'!$F$4,'[4]db fasce di rischio'!$E$2,IF(AE380&lt;='[4]db fasce di rischio'!$H$4,'[4]db fasce di rischio'!$G$2,"")))))</f>
        <v>--</v>
      </c>
      <c r="AE380" s="109">
        <f t="shared" si="126"/>
        <v>0</v>
      </c>
      <c r="AF380" s="106"/>
      <c r="AG380" s="108" t="str">
        <f>IF(AH380=0,"--",IF(AH380&lt;='db fasce di rischio'!$B$4,'db fasce di rischio'!$A$2,IF(AH380&lt;='db fasce di rischio'!$D$4,'db fasce di rischio'!$C$2,IF(AH380&lt;='db fasce di rischio'!$F$4,'db fasce di rischio'!$E$2,IF(AH380&lt;='db fasce di rischio'!$H$4,'db fasce di rischio'!$G$2,"")))))</f>
        <v>--</v>
      </c>
      <c r="AH380" s="109">
        <f t="shared" si="127"/>
        <v>0</v>
      </c>
      <c r="AI380" s="108" t="str">
        <f t="shared" si="128"/>
        <v>--</v>
      </c>
      <c r="AJ380" s="28"/>
      <c r="AK380" s="28"/>
    </row>
    <row r="381" spans="1:37" ht="21" hidden="1" outlineLevel="1" x14ac:dyDescent="0.2">
      <c r="A381" s="161"/>
      <c r="B381" s="161"/>
      <c r="C381" s="24" t="s">
        <v>30</v>
      </c>
      <c r="D381" s="24" t="s">
        <v>30</v>
      </c>
      <c r="E381" s="24" t="s">
        <v>30</v>
      </c>
      <c r="F381" s="24" t="s">
        <v>30</v>
      </c>
      <c r="G381" s="152" t="str">
        <f t="shared" si="129"/>
        <v>--</v>
      </c>
      <c r="H381" s="109">
        <f t="shared" si="130"/>
        <v>0</v>
      </c>
      <c r="I381" s="25" t="s">
        <v>30</v>
      </c>
      <c r="J381" s="31" t="s">
        <v>30</v>
      </c>
      <c r="K381" s="82"/>
      <c r="L381" s="31"/>
      <c r="M381" s="24"/>
      <c r="N381" s="24"/>
      <c r="O381" s="24"/>
      <c r="P381" s="24"/>
      <c r="Q381" s="161"/>
      <c r="R381" s="105"/>
      <c r="S381" s="106"/>
      <c r="T381" s="106"/>
      <c r="U381" s="106"/>
      <c r="V381" s="105"/>
      <c r="W381" s="107">
        <f t="shared" si="131"/>
        <v>0</v>
      </c>
      <c r="X381" s="106"/>
      <c r="Y381" s="106"/>
      <c r="Z381" s="106"/>
      <c r="AA381" s="106"/>
      <c r="AB381" s="106"/>
      <c r="AC381" s="107">
        <f t="shared" si="132"/>
        <v>0</v>
      </c>
      <c r="AD381" s="108" t="str">
        <f>IF(AE381=0,"--",IF(AE381&lt;='[4]db fasce di rischio'!$B$4,'[4]db fasce di rischio'!$A$2,IF(AE381&lt;='[4]db fasce di rischio'!$D$4,'[4]db fasce di rischio'!$C$2,IF(AE381&lt;='[4]db fasce di rischio'!$F$4,'[4]db fasce di rischio'!$E$2,IF(AE381&lt;='[4]db fasce di rischio'!$H$4,'[4]db fasce di rischio'!$G$2,"")))))</f>
        <v>--</v>
      </c>
      <c r="AE381" s="109">
        <f t="shared" si="126"/>
        <v>0</v>
      </c>
      <c r="AF381" s="106"/>
      <c r="AG381" s="108" t="str">
        <f>IF(AH381=0,"--",IF(AH381&lt;='db fasce di rischio'!$B$4,'db fasce di rischio'!$A$2,IF(AH381&lt;='db fasce di rischio'!$D$4,'db fasce di rischio'!$C$2,IF(AH381&lt;='db fasce di rischio'!$F$4,'db fasce di rischio'!$E$2,IF(AH381&lt;='db fasce di rischio'!$H$4,'db fasce di rischio'!$G$2,"")))))</f>
        <v>--</v>
      </c>
      <c r="AH381" s="109">
        <f t="shared" si="127"/>
        <v>0</v>
      </c>
      <c r="AI381" s="108" t="str">
        <f t="shared" si="128"/>
        <v>--</v>
      </c>
      <c r="AJ381" s="28"/>
      <c r="AK381" s="28"/>
    </row>
    <row r="382" spans="1:37" ht="21" hidden="1" outlineLevel="1" x14ac:dyDescent="0.2">
      <c r="A382" s="161"/>
      <c r="B382" s="161"/>
      <c r="C382" s="24" t="s">
        <v>30</v>
      </c>
      <c r="D382" s="24" t="s">
        <v>30</v>
      </c>
      <c r="E382" s="24" t="s">
        <v>30</v>
      </c>
      <c r="F382" s="24" t="s">
        <v>30</v>
      </c>
      <c r="G382" s="152" t="str">
        <f t="shared" si="129"/>
        <v>--</v>
      </c>
      <c r="H382" s="109">
        <f t="shared" si="130"/>
        <v>0</v>
      </c>
      <c r="I382" s="25" t="s">
        <v>30</v>
      </c>
      <c r="J382" s="31" t="s">
        <v>30</v>
      </c>
      <c r="K382" s="82"/>
      <c r="L382" s="31"/>
      <c r="M382" s="24"/>
      <c r="N382" s="24"/>
      <c r="O382" s="24"/>
      <c r="P382" s="24"/>
      <c r="Q382" s="161"/>
      <c r="R382" s="105"/>
      <c r="S382" s="106"/>
      <c r="T382" s="106"/>
      <c r="U382" s="106"/>
      <c r="V382" s="105"/>
      <c r="W382" s="107">
        <f t="shared" si="131"/>
        <v>0</v>
      </c>
      <c r="X382" s="106"/>
      <c r="Y382" s="106"/>
      <c r="Z382" s="106"/>
      <c r="AA382" s="106"/>
      <c r="AB382" s="106"/>
      <c r="AC382" s="107">
        <f t="shared" si="132"/>
        <v>0</v>
      </c>
      <c r="AD382" s="108" t="str">
        <f>IF(AE382=0,"--",IF(AE382&lt;='[4]db fasce di rischio'!$B$4,'[4]db fasce di rischio'!$A$2,IF(AE382&lt;='[4]db fasce di rischio'!$D$4,'[4]db fasce di rischio'!$C$2,IF(AE382&lt;='[4]db fasce di rischio'!$F$4,'[4]db fasce di rischio'!$E$2,IF(AE382&lt;='[4]db fasce di rischio'!$H$4,'[4]db fasce di rischio'!$G$2,"")))))</f>
        <v>--</v>
      </c>
      <c r="AE382" s="109">
        <f t="shared" si="126"/>
        <v>0</v>
      </c>
      <c r="AF382" s="106"/>
      <c r="AG382" s="108" t="str">
        <f>IF(AH382=0,"--",IF(AH382&lt;='db fasce di rischio'!$B$4,'db fasce di rischio'!$A$2,IF(AH382&lt;='db fasce di rischio'!$D$4,'db fasce di rischio'!$C$2,IF(AH382&lt;='db fasce di rischio'!$F$4,'db fasce di rischio'!$E$2,IF(AH382&lt;='db fasce di rischio'!$H$4,'db fasce di rischio'!$G$2,"")))))</f>
        <v>--</v>
      </c>
      <c r="AH382" s="109">
        <f t="shared" si="127"/>
        <v>0</v>
      </c>
      <c r="AI382" s="108" t="str">
        <f t="shared" si="128"/>
        <v>--</v>
      </c>
      <c r="AJ382" s="28"/>
      <c r="AK382" s="28"/>
    </row>
    <row r="383" spans="1:37" ht="21" hidden="1" outlineLevel="1" x14ac:dyDescent="0.2">
      <c r="A383" s="161"/>
      <c r="B383" s="161"/>
      <c r="C383" s="24" t="s">
        <v>30</v>
      </c>
      <c r="D383" s="24" t="s">
        <v>30</v>
      </c>
      <c r="E383" s="24" t="s">
        <v>30</v>
      </c>
      <c r="F383" s="24" t="s">
        <v>30</v>
      </c>
      <c r="G383" s="152" t="str">
        <f t="shared" si="129"/>
        <v>--</v>
      </c>
      <c r="H383" s="109">
        <f t="shared" si="130"/>
        <v>0</v>
      </c>
      <c r="I383" s="25" t="s">
        <v>30</v>
      </c>
      <c r="J383" s="31" t="s">
        <v>30</v>
      </c>
      <c r="K383" s="82"/>
      <c r="L383" s="31"/>
      <c r="M383" s="24"/>
      <c r="N383" s="24"/>
      <c r="O383" s="24"/>
      <c r="P383" s="24"/>
      <c r="Q383" s="161"/>
      <c r="R383" s="105"/>
      <c r="S383" s="106"/>
      <c r="T383" s="106"/>
      <c r="U383" s="106"/>
      <c r="V383" s="105"/>
      <c r="W383" s="107">
        <f t="shared" si="131"/>
        <v>0</v>
      </c>
      <c r="X383" s="106"/>
      <c r="Y383" s="106"/>
      <c r="Z383" s="106"/>
      <c r="AA383" s="106"/>
      <c r="AB383" s="106"/>
      <c r="AC383" s="107">
        <f t="shared" si="132"/>
        <v>0</v>
      </c>
      <c r="AD383" s="108" t="str">
        <f>IF(AE383=0,"--",IF(AE383&lt;='[4]db fasce di rischio'!$B$4,'[4]db fasce di rischio'!$A$2,IF(AE383&lt;='[4]db fasce di rischio'!$D$4,'[4]db fasce di rischio'!$C$2,IF(AE383&lt;='[4]db fasce di rischio'!$F$4,'[4]db fasce di rischio'!$E$2,IF(AE383&lt;='[4]db fasce di rischio'!$H$4,'[4]db fasce di rischio'!$G$2,"")))))</f>
        <v>--</v>
      </c>
      <c r="AE383" s="109">
        <f t="shared" si="126"/>
        <v>0</v>
      </c>
      <c r="AF383" s="106"/>
      <c r="AG383" s="108" t="str">
        <f>IF(AH383=0,"--",IF(AH383&lt;='db fasce di rischio'!$B$4,'db fasce di rischio'!$A$2,IF(AH383&lt;='db fasce di rischio'!$D$4,'db fasce di rischio'!$C$2,IF(AH383&lt;='db fasce di rischio'!$F$4,'db fasce di rischio'!$E$2,IF(AH383&lt;='db fasce di rischio'!$H$4,'db fasce di rischio'!$G$2,"")))))</f>
        <v>--</v>
      </c>
      <c r="AH383" s="109">
        <f t="shared" si="127"/>
        <v>0</v>
      </c>
      <c r="AI383" s="108" t="str">
        <f t="shared" si="128"/>
        <v>--</v>
      </c>
      <c r="AJ383" s="28"/>
      <c r="AK383" s="28"/>
    </row>
    <row r="384" spans="1:37" ht="21" hidden="1" outlineLevel="1" x14ac:dyDescent="0.2">
      <c r="A384" s="161"/>
      <c r="B384" s="161"/>
      <c r="C384" s="24" t="s">
        <v>30</v>
      </c>
      <c r="D384" s="24" t="s">
        <v>30</v>
      </c>
      <c r="E384" s="24" t="s">
        <v>30</v>
      </c>
      <c r="F384" s="24" t="s">
        <v>30</v>
      </c>
      <c r="G384" s="152" t="str">
        <f t="shared" si="129"/>
        <v>--</v>
      </c>
      <c r="H384" s="109">
        <f t="shared" si="130"/>
        <v>0</v>
      </c>
      <c r="I384" s="25" t="s">
        <v>30</v>
      </c>
      <c r="J384" s="31" t="s">
        <v>30</v>
      </c>
      <c r="K384" s="83"/>
      <c r="L384" s="31"/>
      <c r="M384" s="24"/>
      <c r="N384" s="24"/>
      <c r="O384" s="24"/>
      <c r="P384" s="24"/>
      <c r="Q384" s="161"/>
      <c r="R384" s="105"/>
      <c r="S384" s="106"/>
      <c r="T384" s="106"/>
      <c r="U384" s="106"/>
      <c r="V384" s="105"/>
      <c r="W384" s="107">
        <f t="shared" si="131"/>
        <v>0</v>
      </c>
      <c r="X384" s="106"/>
      <c r="Y384" s="106"/>
      <c r="Z384" s="106"/>
      <c r="AA384" s="106"/>
      <c r="AB384" s="106"/>
      <c r="AC384" s="107">
        <f t="shared" si="132"/>
        <v>0</v>
      </c>
      <c r="AD384" s="108" t="str">
        <f>IF(AE384=0,"--",IF(AE384&lt;='[4]db fasce di rischio'!$B$4,'[4]db fasce di rischio'!$A$2,IF(AE384&lt;='[4]db fasce di rischio'!$D$4,'[4]db fasce di rischio'!$C$2,IF(AE384&lt;='[4]db fasce di rischio'!$F$4,'[4]db fasce di rischio'!$E$2,IF(AE384&lt;='[4]db fasce di rischio'!$H$4,'[4]db fasce di rischio'!$G$2,"")))))</f>
        <v>--</v>
      </c>
      <c r="AE384" s="109">
        <f t="shared" si="126"/>
        <v>0</v>
      </c>
      <c r="AF384" s="106"/>
      <c r="AG384" s="108" t="str">
        <f>IF(AH384=0,"--",IF(AH384&lt;='db fasce di rischio'!$B$4,'db fasce di rischio'!$A$2,IF(AH384&lt;='db fasce di rischio'!$D$4,'db fasce di rischio'!$C$2,IF(AH384&lt;='db fasce di rischio'!$F$4,'db fasce di rischio'!$E$2,IF(AH384&lt;='db fasce di rischio'!$H$4,'db fasce di rischio'!$G$2,"")))))</f>
        <v>--</v>
      </c>
      <c r="AH384" s="109">
        <f t="shared" si="127"/>
        <v>0</v>
      </c>
      <c r="AI384" s="108" t="str">
        <f t="shared" si="128"/>
        <v>--</v>
      </c>
      <c r="AJ384" s="28"/>
      <c r="AK384" s="28"/>
    </row>
    <row r="385" spans="1:37" ht="21" hidden="1" outlineLevel="1" x14ac:dyDescent="0.2">
      <c r="A385" s="161"/>
      <c r="B385" s="161"/>
      <c r="C385" s="24" t="s">
        <v>30</v>
      </c>
      <c r="D385" s="24" t="s">
        <v>30</v>
      </c>
      <c r="E385" s="24" t="s">
        <v>30</v>
      </c>
      <c r="F385" s="24" t="s">
        <v>30</v>
      </c>
      <c r="G385" s="152" t="str">
        <f t="shared" si="129"/>
        <v>--</v>
      </c>
      <c r="H385" s="109">
        <f t="shared" si="130"/>
        <v>0</v>
      </c>
      <c r="I385" s="25" t="s">
        <v>30</v>
      </c>
      <c r="J385" s="31" t="s">
        <v>30</v>
      </c>
      <c r="K385" s="83"/>
      <c r="L385" s="31"/>
      <c r="M385" s="24"/>
      <c r="N385" s="24"/>
      <c r="O385" s="24"/>
      <c r="P385" s="24"/>
      <c r="Q385" s="161"/>
      <c r="R385" s="105"/>
      <c r="S385" s="106"/>
      <c r="T385" s="106"/>
      <c r="U385" s="106"/>
      <c r="V385" s="105"/>
      <c r="W385" s="107">
        <f t="shared" si="131"/>
        <v>0</v>
      </c>
      <c r="X385" s="106"/>
      <c r="Y385" s="106"/>
      <c r="Z385" s="106"/>
      <c r="AA385" s="106"/>
      <c r="AB385" s="106"/>
      <c r="AC385" s="107">
        <f t="shared" si="132"/>
        <v>0</v>
      </c>
      <c r="AD385" s="108" t="str">
        <f>IF(AE385=0,"--",IF(AE385&lt;='[4]db fasce di rischio'!$B$4,'[4]db fasce di rischio'!$A$2,IF(AE385&lt;='[4]db fasce di rischio'!$D$4,'[4]db fasce di rischio'!$C$2,IF(AE385&lt;='[4]db fasce di rischio'!$F$4,'[4]db fasce di rischio'!$E$2,IF(AE385&lt;='[4]db fasce di rischio'!$H$4,'[4]db fasce di rischio'!$G$2,"")))))</f>
        <v>--</v>
      </c>
      <c r="AE385" s="109">
        <f t="shared" si="126"/>
        <v>0</v>
      </c>
      <c r="AF385" s="106"/>
      <c r="AG385" s="108" t="str">
        <f>IF(AH385=0,"--",IF(AH385&lt;='db fasce di rischio'!$B$4,'db fasce di rischio'!$A$2,IF(AH385&lt;='db fasce di rischio'!$D$4,'db fasce di rischio'!$C$2,IF(AH385&lt;='db fasce di rischio'!$F$4,'db fasce di rischio'!$E$2,IF(AH385&lt;='db fasce di rischio'!$H$4,'db fasce di rischio'!$G$2,"")))))</f>
        <v>--</v>
      </c>
      <c r="AH385" s="109">
        <f t="shared" si="127"/>
        <v>0</v>
      </c>
      <c r="AI385" s="108" t="str">
        <f t="shared" si="128"/>
        <v>--</v>
      </c>
      <c r="AJ385" s="28"/>
      <c r="AK385" s="28"/>
    </row>
    <row r="386" spans="1:37" ht="21" hidden="1" outlineLevel="1" x14ac:dyDescent="0.2">
      <c r="A386" s="161"/>
      <c r="B386" s="161"/>
      <c r="C386" s="24" t="s">
        <v>30</v>
      </c>
      <c r="D386" s="24" t="s">
        <v>30</v>
      </c>
      <c r="E386" s="24" t="s">
        <v>30</v>
      </c>
      <c r="F386" s="24" t="s">
        <v>30</v>
      </c>
      <c r="G386" s="152" t="str">
        <f t="shared" si="129"/>
        <v>--</v>
      </c>
      <c r="H386" s="109">
        <f t="shared" si="130"/>
        <v>0</v>
      </c>
      <c r="I386" s="25" t="s">
        <v>30</v>
      </c>
      <c r="J386" s="31" t="s">
        <v>30</v>
      </c>
      <c r="K386" s="83"/>
      <c r="L386" s="31"/>
      <c r="M386" s="24"/>
      <c r="N386" s="24"/>
      <c r="O386" s="24"/>
      <c r="P386" s="24"/>
      <c r="Q386" s="161"/>
      <c r="R386" s="105"/>
      <c r="S386" s="106"/>
      <c r="T386" s="106"/>
      <c r="U386" s="106"/>
      <c r="V386" s="105"/>
      <c r="W386" s="107">
        <f t="shared" si="131"/>
        <v>0</v>
      </c>
      <c r="X386" s="106"/>
      <c r="Y386" s="106"/>
      <c r="Z386" s="106"/>
      <c r="AA386" s="106"/>
      <c r="AB386" s="106"/>
      <c r="AC386" s="107">
        <f t="shared" si="132"/>
        <v>0</v>
      </c>
      <c r="AD386" s="108" t="str">
        <f>IF(AE386=0,"--",IF(AE386&lt;='[4]db fasce di rischio'!$B$4,'[4]db fasce di rischio'!$A$2,IF(AE386&lt;='[4]db fasce di rischio'!$D$4,'[4]db fasce di rischio'!$C$2,IF(AE386&lt;='[4]db fasce di rischio'!$F$4,'[4]db fasce di rischio'!$E$2,IF(AE386&lt;='[4]db fasce di rischio'!$H$4,'[4]db fasce di rischio'!$G$2,"")))))</f>
        <v>--</v>
      </c>
      <c r="AE386" s="109">
        <f t="shared" si="126"/>
        <v>0</v>
      </c>
      <c r="AF386" s="106"/>
      <c r="AG386" s="108" t="str">
        <f>IF(AH386=0,"--",IF(AH386&lt;='db fasce di rischio'!$B$4,'db fasce di rischio'!$A$2,IF(AH386&lt;='db fasce di rischio'!$D$4,'db fasce di rischio'!$C$2,IF(AH386&lt;='db fasce di rischio'!$F$4,'db fasce di rischio'!$E$2,IF(AH386&lt;='db fasce di rischio'!$H$4,'db fasce di rischio'!$G$2,"")))))</f>
        <v>--</v>
      </c>
      <c r="AH386" s="109">
        <f t="shared" si="127"/>
        <v>0</v>
      </c>
      <c r="AI386" s="108" t="str">
        <f t="shared" si="128"/>
        <v>--</v>
      </c>
      <c r="AJ386" s="28"/>
      <c r="AK386" s="28"/>
    </row>
    <row r="387" spans="1:37" ht="21" hidden="1" outlineLevel="1" x14ac:dyDescent="0.2">
      <c r="A387" s="161"/>
      <c r="B387" s="161"/>
      <c r="C387" s="24" t="s">
        <v>30</v>
      </c>
      <c r="D387" s="24" t="s">
        <v>30</v>
      </c>
      <c r="E387" s="24" t="s">
        <v>30</v>
      </c>
      <c r="F387" s="24" t="s">
        <v>30</v>
      </c>
      <c r="G387" s="152" t="str">
        <f t="shared" si="129"/>
        <v>--</v>
      </c>
      <c r="H387" s="109">
        <f t="shared" si="130"/>
        <v>0</v>
      </c>
      <c r="I387" s="25" t="s">
        <v>30</v>
      </c>
      <c r="J387" s="31" t="s">
        <v>30</v>
      </c>
      <c r="K387" s="83"/>
      <c r="L387" s="31"/>
      <c r="M387" s="24"/>
      <c r="N387" s="24"/>
      <c r="O387" s="24"/>
      <c r="P387" s="24"/>
      <c r="Q387" s="161"/>
      <c r="R387" s="105"/>
      <c r="S387" s="106"/>
      <c r="T387" s="106"/>
      <c r="U387" s="106"/>
      <c r="V387" s="105"/>
      <c r="W387" s="107">
        <f t="shared" si="131"/>
        <v>0</v>
      </c>
      <c r="X387" s="106"/>
      <c r="Y387" s="106"/>
      <c r="Z387" s="106"/>
      <c r="AA387" s="106"/>
      <c r="AB387" s="106"/>
      <c r="AC387" s="107">
        <f t="shared" si="132"/>
        <v>0</v>
      </c>
      <c r="AD387" s="108" t="str">
        <f>IF(AE387=0,"--",IF(AE387&lt;='[4]db fasce di rischio'!$B$4,'[4]db fasce di rischio'!$A$2,IF(AE387&lt;='[4]db fasce di rischio'!$D$4,'[4]db fasce di rischio'!$C$2,IF(AE387&lt;='[4]db fasce di rischio'!$F$4,'[4]db fasce di rischio'!$E$2,IF(AE387&lt;='[4]db fasce di rischio'!$H$4,'[4]db fasce di rischio'!$G$2,"")))))</f>
        <v>--</v>
      </c>
      <c r="AE387" s="109">
        <f t="shared" si="126"/>
        <v>0</v>
      </c>
      <c r="AF387" s="106"/>
      <c r="AG387" s="108" t="str">
        <f>IF(AH387=0,"--",IF(AH387&lt;='db fasce di rischio'!$B$4,'db fasce di rischio'!$A$2,IF(AH387&lt;='db fasce di rischio'!$D$4,'db fasce di rischio'!$C$2,IF(AH387&lt;='db fasce di rischio'!$F$4,'db fasce di rischio'!$E$2,IF(AH387&lt;='db fasce di rischio'!$H$4,'db fasce di rischio'!$G$2,"")))))</f>
        <v>--</v>
      </c>
      <c r="AH387" s="109">
        <f t="shared" si="127"/>
        <v>0</v>
      </c>
      <c r="AI387" s="108" t="str">
        <f t="shared" si="128"/>
        <v>--</v>
      </c>
      <c r="AJ387" s="28"/>
      <c r="AK387" s="28"/>
    </row>
    <row r="388" spans="1:37" ht="21" hidden="1" outlineLevel="1" x14ac:dyDescent="0.2">
      <c r="A388" s="161"/>
      <c r="B388" s="161"/>
      <c r="C388" s="24" t="s">
        <v>30</v>
      </c>
      <c r="D388" s="24" t="s">
        <v>30</v>
      </c>
      <c r="E388" s="24" t="s">
        <v>30</v>
      </c>
      <c r="F388" s="24" t="s">
        <v>30</v>
      </c>
      <c r="G388" s="152" t="str">
        <f t="shared" si="129"/>
        <v>--</v>
      </c>
      <c r="H388" s="109">
        <f t="shared" si="130"/>
        <v>0</v>
      </c>
      <c r="I388" s="25" t="s">
        <v>30</v>
      </c>
      <c r="J388" s="31" t="s">
        <v>30</v>
      </c>
      <c r="K388" s="82"/>
      <c r="L388" s="31"/>
      <c r="M388" s="24"/>
      <c r="N388" s="24"/>
      <c r="O388" s="24"/>
      <c r="P388" s="24"/>
      <c r="Q388" s="161"/>
      <c r="R388" s="105"/>
      <c r="S388" s="106"/>
      <c r="T388" s="106"/>
      <c r="U388" s="106"/>
      <c r="V388" s="105"/>
      <c r="W388" s="107">
        <f t="shared" si="131"/>
        <v>0</v>
      </c>
      <c r="X388" s="106"/>
      <c r="Y388" s="106"/>
      <c r="Z388" s="106"/>
      <c r="AA388" s="106"/>
      <c r="AB388" s="106"/>
      <c r="AC388" s="107">
        <f t="shared" si="132"/>
        <v>0</v>
      </c>
      <c r="AD388" s="108" t="str">
        <f>IF(AE388=0,"--",IF(AE388&lt;='[4]db fasce di rischio'!$B$4,'[4]db fasce di rischio'!$A$2,IF(AE388&lt;='[4]db fasce di rischio'!$D$4,'[4]db fasce di rischio'!$C$2,IF(AE388&lt;='[4]db fasce di rischio'!$F$4,'[4]db fasce di rischio'!$E$2,IF(AE388&lt;='[4]db fasce di rischio'!$H$4,'[4]db fasce di rischio'!$G$2,"")))))</f>
        <v>--</v>
      </c>
      <c r="AE388" s="109">
        <f t="shared" si="126"/>
        <v>0</v>
      </c>
      <c r="AF388" s="106"/>
      <c r="AG388" s="108" t="str">
        <f>IF(AH388=0,"--",IF(AH388&lt;='db fasce di rischio'!$B$4,'db fasce di rischio'!$A$2,IF(AH388&lt;='db fasce di rischio'!$D$4,'db fasce di rischio'!$C$2,IF(AH388&lt;='db fasce di rischio'!$F$4,'db fasce di rischio'!$E$2,IF(AH388&lt;='db fasce di rischio'!$H$4,'db fasce di rischio'!$G$2,"")))))</f>
        <v>--</v>
      </c>
      <c r="AH388" s="109">
        <f t="shared" si="127"/>
        <v>0</v>
      </c>
      <c r="AI388" s="108" t="str">
        <f t="shared" si="128"/>
        <v>--</v>
      </c>
      <c r="AJ388" s="28"/>
      <c r="AK388" s="28"/>
    </row>
    <row r="389" spans="1:37" ht="21" hidden="1" outlineLevel="1" x14ac:dyDescent="0.2">
      <c r="A389" s="161"/>
      <c r="B389" s="161"/>
      <c r="C389" s="24" t="s">
        <v>30</v>
      </c>
      <c r="D389" s="24" t="s">
        <v>30</v>
      </c>
      <c r="E389" s="24" t="s">
        <v>30</v>
      </c>
      <c r="F389" s="24" t="s">
        <v>30</v>
      </c>
      <c r="G389" s="152" t="str">
        <f t="shared" si="129"/>
        <v>--</v>
      </c>
      <c r="H389" s="109">
        <f t="shared" si="130"/>
        <v>0</v>
      </c>
      <c r="I389" s="25" t="s">
        <v>30</v>
      </c>
      <c r="J389" s="31" t="s">
        <v>30</v>
      </c>
      <c r="K389" s="82"/>
      <c r="L389" s="31"/>
      <c r="M389" s="24"/>
      <c r="N389" s="24"/>
      <c r="O389" s="24"/>
      <c r="P389" s="26"/>
      <c r="Q389" s="161"/>
      <c r="R389" s="105"/>
      <c r="S389" s="106"/>
      <c r="T389" s="106"/>
      <c r="U389" s="106"/>
      <c r="V389" s="105"/>
      <c r="W389" s="107">
        <f t="shared" si="131"/>
        <v>0</v>
      </c>
      <c r="X389" s="106"/>
      <c r="Y389" s="106"/>
      <c r="Z389" s="106"/>
      <c r="AA389" s="106"/>
      <c r="AB389" s="106"/>
      <c r="AC389" s="107">
        <f t="shared" si="132"/>
        <v>0</v>
      </c>
      <c r="AD389" s="108" t="str">
        <f>IF(AE389=0,"--",IF(AE389&lt;='[4]db fasce di rischio'!$B$4,'[4]db fasce di rischio'!$A$2,IF(AE389&lt;='[4]db fasce di rischio'!$D$4,'[4]db fasce di rischio'!$C$2,IF(AE389&lt;='[4]db fasce di rischio'!$F$4,'[4]db fasce di rischio'!$E$2,IF(AE389&lt;='[4]db fasce di rischio'!$H$4,'[4]db fasce di rischio'!$G$2,"")))))</f>
        <v>--</v>
      </c>
      <c r="AE389" s="109">
        <f t="shared" si="126"/>
        <v>0</v>
      </c>
      <c r="AF389" s="106"/>
      <c r="AG389" s="108" t="str">
        <f>IF(AH389=0,"--",IF(AH389&lt;='db fasce di rischio'!$B$4,'db fasce di rischio'!$A$2,IF(AH389&lt;='db fasce di rischio'!$D$4,'db fasce di rischio'!$C$2,IF(AH389&lt;='db fasce di rischio'!$F$4,'db fasce di rischio'!$E$2,IF(AH389&lt;='db fasce di rischio'!$H$4,'db fasce di rischio'!$G$2,"")))))</f>
        <v>--</v>
      </c>
      <c r="AH389" s="109">
        <f t="shared" si="127"/>
        <v>0</v>
      </c>
      <c r="AI389" s="108" t="str">
        <f t="shared" si="128"/>
        <v>--</v>
      </c>
      <c r="AJ389" s="28"/>
      <c r="AK389" s="28"/>
    </row>
    <row r="390" spans="1:37" ht="21" hidden="1" outlineLevel="1" x14ac:dyDescent="0.2">
      <c r="A390" s="161"/>
      <c r="B390" s="161"/>
      <c r="C390" s="24" t="s">
        <v>30</v>
      </c>
      <c r="D390" s="24" t="s">
        <v>30</v>
      </c>
      <c r="E390" s="24" t="s">
        <v>30</v>
      </c>
      <c r="F390" s="24" t="s">
        <v>30</v>
      </c>
      <c r="G390" s="152" t="str">
        <f t="shared" si="129"/>
        <v>--</v>
      </c>
      <c r="H390" s="109">
        <f t="shared" si="130"/>
        <v>0</v>
      </c>
      <c r="I390" s="25" t="s">
        <v>30</v>
      </c>
      <c r="J390" s="31" t="s">
        <v>30</v>
      </c>
      <c r="K390" s="82"/>
      <c r="L390" s="31"/>
      <c r="M390" s="24"/>
      <c r="N390" s="24"/>
      <c r="O390" s="24"/>
      <c r="P390" s="27"/>
      <c r="Q390" s="161"/>
      <c r="R390" s="105"/>
      <c r="S390" s="106"/>
      <c r="T390" s="106"/>
      <c r="U390" s="106"/>
      <c r="V390" s="105"/>
      <c r="W390" s="107">
        <f t="shared" si="131"/>
        <v>0</v>
      </c>
      <c r="X390" s="106"/>
      <c r="Y390" s="106"/>
      <c r="Z390" s="106"/>
      <c r="AA390" s="106"/>
      <c r="AB390" s="106"/>
      <c r="AC390" s="107">
        <f t="shared" si="132"/>
        <v>0</v>
      </c>
      <c r="AD390" s="108" t="str">
        <f>IF(AE390=0,"--",IF(AE390&lt;='[4]db fasce di rischio'!$B$4,'[4]db fasce di rischio'!$A$2,IF(AE390&lt;='[4]db fasce di rischio'!$D$4,'[4]db fasce di rischio'!$C$2,IF(AE390&lt;='[4]db fasce di rischio'!$F$4,'[4]db fasce di rischio'!$E$2,IF(AE390&lt;='[4]db fasce di rischio'!$H$4,'[4]db fasce di rischio'!$G$2,"")))))</f>
        <v>--</v>
      </c>
      <c r="AE390" s="109">
        <f t="shared" si="126"/>
        <v>0</v>
      </c>
      <c r="AF390" s="106"/>
      <c r="AG390" s="108" t="str">
        <f>IF(AH390=0,"--",IF(AH390&lt;='db fasce di rischio'!$B$4,'db fasce di rischio'!$A$2,IF(AH390&lt;='db fasce di rischio'!$D$4,'db fasce di rischio'!$C$2,IF(AH390&lt;='db fasce di rischio'!$F$4,'db fasce di rischio'!$E$2,IF(AH390&lt;='db fasce di rischio'!$H$4,'db fasce di rischio'!$G$2,"")))))</f>
        <v>--</v>
      </c>
      <c r="AH390" s="109">
        <f t="shared" si="127"/>
        <v>0</v>
      </c>
      <c r="AI390" s="108" t="str">
        <f t="shared" si="128"/>
        <v>--</v>
      </c>
      <c r="AJ390" s="28"/>
      <c r="AK390" s="28"/>
    </row>
    <row r="391" spans="1:37" ht="21" collapsed="1" x14ac:dyDescent="0.2">
      <c r="A391" s="160"/>
      <c r="B391" s="160"/>
      <c r="C391" s="87"/>
      <c r="D391" s="87"/>
      <c r="E391" s="87"/>
      <c r="F391" s="87"/>
      <c r="G391" s="87"/>
      <c r="H391" s="87"/>
      <c r="I391" s="87"/>
      <c r="J391" s="87"/>
      <c r="K391" s="168"/>
      <c r="L391" s="87"/>
      <c r="M391" s="87"/>
      <c r="N391" s="87"/>
      <c r="O391" s="87"/>
      <c r="P391" s="87"/>
      <c r="Q391" s="160"/>
      <c r="R391" s="28"/>
      <c r="S391" s="28"/>
      <c r="T391" s="28"/>
      <c r="U391" s="28"/>
      <c r="V391" s="28"/>
      <c r="W391" s="28"/>
      <c r="X391" s="28"/>
      <c r="Y391" s="28"/>
      <c r="Z391" s="28"/>
      <c r="AA391" s="28"/>
      <c r="AB391" s="28"/>
      <c r="AC391" s="28"/>
      <c r="AD391" s="28"/>
      <c r="AE391" s="28"/>
      <c r="AF391" s="28"/>
      <c r="AG391" s="28"/>
      <c r="AH391" s="28"/>
      <c r="AI391" s="28"/>
      <c r="AJ391" s="28"/>
      <c r="AK391" s="28"/>
    </row>
    <row r="392" spans="1:37" ht="89.1" customHeight="1" x14ac:dyDescent="0.2">
      <c r="A392" s="29"/>
      <c r="B392" s="29"/>
      <c r="C392" s="30" t="s">
        <v>665</v>
      </c>
      <c r="D392" s="30"/>
      <c r="E392" s="28"/>
      <c r="F392" s="28"/>
      <c r="G392" s="28"/>
      <c r="H392" s="28"/>
      <c r="I392" s="28"/>
      <c r="J392" s="28"/>
      <c r="K392" s="80"/>
      <c r="L392" s="28"/>
      <c r="M392" s="28"/>
      <c r="N392" s="28"/>
      <c r="O392" s="79" t="s">
        <v>6</v>
      </c>
      <c r="P392" s="79" t="s">
        <v>666</v>
      </c>
      <c r="Q392" s="28"/>
      <c r="R392" s="192" t="str">
        <f>'Val testo - PNA 2019'!$A$4</f>
        <v>Livello di interesse “esterno”(1.1)</v>
      </c>
      <c r="S392" s="192" t="str">
        <f>'Val testo - PNA 2019'!$A$12</f>
        <v>Grado di discrezionalità del decisore interno alla PA rispetto al processo (1.2)</v>
      </c>
      <c r="T392" s="192" t="str">
        <f>'Val testo - PNA 2019'!$A$20</f>
        <v>Manifestazione di eventi corruttivi o di maladministration in passato (1.3)</v>
      </c>
      <c r="U392" s="192" t="str">
        <f>'Val testo - PNA 2019'!$A$28</f>
        <v>Complessità/opacità del processo decisionale (1.4)</v>
      </c>
      <c r="V392" s="192" t="str">
        <f>'Val testo - PNA 2019'!$A$36</f>
        <v>Livello di collaborazione del responsabile del processo (1.5)</v>
      </c>
      <c r="W392" s="193" t="s">
        <v>1276</v>
      </c>
      <c r="X392" s="192" t="str">
        <f>'Val testo - PNA 2019'!$A$46</f>
        <v>Impatto organizzativo (2.1)</v>
      </c>
      <c r="Y392" s="192" t="str">
        <f>'Val testo - PNA 2019'!$A$54</f>
        <v>Impatto derivante dalla definizione dei ruoli/responsabilità (2.2)</v>
      </c>
      <c r="Z392" s="192" t="str">
        <f>'Val testo - PNA 2019'!$A$62</f>
        <v>Impatto economico (2.3)</v>
      </c>
      <c r="AA392" s="192" t="str">
        <f>'Val testo - PNA 2019'!$A$70</f>
        <v>Impatto reputazionale (2.4)</v>
      </c>
      <c r="AB392" s="192" t="str">
        <f>'Val testo - PNA 2019'!$A$78</f>
        <v>Impatto organizzativo, economico e sull'immagine (2.5)</v>
      </c>
      <c r="AC392" s="193" t="s">
        <v>1276</v>
      </c>
      <c r="AD392" s="194" t="s">
        <v>1277</v>
      </c>
      <c r="AE392" s="194" t="s">
        <v>1278</v>
      </c>
      <c r="AF392" s="174" t="s">
        <v>1382</v>
      </c>
      <c r="AG392" s="173" t="s">
        <v>1303</v>
      </c>
      <c r="AH392" s="173" t="s">
        <v>1304</v>
      </c>
      <c r="AI392" s="175" t="s">
        <v>1387</v>
      </c>
      <c r="AJ392" s="28"/>
      <c r="AK392" s="28"/>
    </row>
    <row r="393" spans="1:37" ht="30.6" customHeight="1" x14ac:dyDescent="0.2">
      <c r="A393" s="160"/>
      <c r="B393" s="160">
        <v>19</v>
      </c>
      <c r="C393" s="265" t="s">
        <v>1257</v>
      </c>
      <c r="D393" s="266"/>
      <c r="E393" s="267"/>
      <c r="F393" s="270"/>
      <c r="G393" s="270"/>
      <c r="H393" s="270"/>
      <c r="I393" s="270"/>
      <c r="J393" s="45" t="s">
        <v>11</v>
      </c>
      <c r="K393" s="271" t="s">
        <v>3</v>
      </c>
      <c r="L393" s="271"/>
      <c r="M393" s="37"/>
      <c r="N393" s="153" t="s">
        <v>667</v>
      </c>
      <c r="O393" s="154" t="str">
        <f>IF(P393=0,"--",IF(P393&lt;='db fasce di rischio'!$B$4,'db fasce di rischio'!$A$2,IF(P393&lt;='db fasce di rischio'!$D$4,'db fasce di rischio'!$C$2,IF(P393&lt;='db fasce di rischio'!$F$4,'db fasce di rischio'!$E$2,IF(P393&lt;='db fasce di rischio'!$H$4,'db fasce di rischio'!$G$2,"")))))</f>
        <v>--</v>
      </c>
      <c r="P393" s="155">
        <f>IF(AH393=0,MAX(AH393:AH411),AH393)</f>
        <v>0</v>
      </c>
      <c r="Q393" s="160"/>
      <c r="R393" s="105"/>
      <c r="S393" s="106"/>
      <c r="T393" s="106"/>
      <c r="U393" s="106"/>
      <c r="V393" s="105"/>
      <c r="W393" s="107">
        <f>SUM(R393:V393)/5</f>
        <v>0</v>
      </c>
      <c r="X393" s="106"/>
      <c r="Y393" s="106"/>
      <c r="Z393" s="106"/>
      <c r="AA393" s="106"/>
      <c r="AB393" s="106"/>
      <c r="AC393" s="107">
        <f>SUM(X393:AB393)/5</f>
        <v>0</v>
      </c>
      <c r="AD393" s="108" t="str">
        <f>IF(AE393=0,"--",IF(AE393&lt;='[4]db fasce di rischio'!$B$4,'[4]db fasce di rischio'!$A$2,IF(AE393&lt;='[4]db fasce di rischio'!$D$4,'[4]db fasce di rischio'!$C$2,IF(AE393&lt;='[4]db fasce di rischio'!$F$4,'[4]db fasce di rischio'!$E$2,IF(AE393&lt;='[4]db fasce di rischio'!$H$4,'[4]db fasce di rischio'!$G$2,"")))))</f>
        <v>--</v>
      </c>
      <c r="AE393" s="109">
        <f>W393*AC393</f>
        <v>0</v>
      </c>
      <c r="AF393" s="106"/>
      <c r="AG393" s="108" t="str">
        <f>IF(AH393=0,"--",IF(AH393&lt;='db fasce di rischio'!$B$4,'db fasce di rischio'!$A$2,IF(AH393&lt;='db fasce di rischio'!$D$4,'db fasce di rischio'!$C$2,IF(AH393&lt;='db fasce di rischio'!$F$4,'db fasce di rischio'!$E$2,IF(AH393&lt;='db fasce di rischio'!$H$4,'db fasce di rischio'!$G$2,"")))))</f>
        <v>--</v>
      </c>
      <c r="AH393" s="109">
        <f>IF(MAX(AH397:AH411)&gt;(AF393*AE393),MAX(AH397:AH411),AF393*AE393)</f>
        <v>0</v>
      </c>
      <c r="AI393" s="108" t="str">
        <f>AG393</f>
        <v>--</v>
      </c>
      <c r="AJ393" s="28"/>
      <c r="AK393" s="28"/>
    </row>
    <row r="394" spans="1:37" ht="59.45" customHeight="1" x14ac:dyDescent="0.2">
      <c r="A394" s="160"/>
      <c r="B394" s="160"/>
      <c r="C394" s="268"/>
      <c r="D394" s="269"/>
      <c r="E394" s="269"/>
      <c r="F394" s="164"/>
      <c r="G394" s="164"/>
      <c r="H394" s="164"/>
      <c r="I394" s="164"/>
      <c r="J394" s="164"/>
      <c r="K394" s="164"/>
      <c r="L394" s="164"/>
      <c r="M394" s="165"/>
      <c r="N394" s="272" t="s">
        <v>1302</v>
      </c>
      <c r="O394" s="272"/>
      <c r="P394" s="272"/>
      <c r="Q394" s="160"/>
      <c r="R394" s="160"/>
      <c r="S394" s="28"/>
      <c r="T394" s="28"/>
      <c r="U394" s="28"/>
      <c r="V394" s="28"/>
      <c r="W394" s="28"/>
      <c r="X394" s="28"/>
      <c r="Y394" s="28"/>
      <c r="Z394" s="28"/>
      <c r="AA394" s="28"/>
      <c r="AB394" s="28"/>
      <c r="AC394" s="28"/>
      <c r="AD394" s="28"/>
      <c r="AE394" s="28"/>
      <c r="AF394" s="28"/>
      <c r="AG394" s="28"/>
      <c r="AH394" s="28"/>
      <c r="AI394" s="28"/>
      <c r="AJ394" s="28"/>
      <c r="AK394" s="28"/>
    </row>
    <row r="395" spans="1:37" ht="31.5" hidden="1" customHeight="1" outlineLevel="1" x14ac:dyDescent="0.2">
      <c r="A395" s="160"/>
      <c r="B395" s="160"/>
      <c r="C395" s="260" t="s">
        <v>1256</v>
      </c>
      <c r="D395" s="261"/>
      <c r="E395" s="151"/>
      <c r="F395" s="151"/>
      <c r="G395" s="151"/>
      <c r="H395" s="151"/>
      <c r="I395" s="151"/>
      <c r="J395" s="151"/>
      <c r="K395" s="150"/>
      <c r="L395" s="151"/>
      <c r="M395" s="156">
        <f>SUM(I382:I390)</f>
        <v>0</v>
      </c>
      <c r="N395" s="157"/>
      <c r="O395" s="157"/>
      <c r="P395" s="157"/>
      <c r="Q395" s="160"/>
      <c r="R395" s="160"/>
      <c r="S395" s="28"/>
      <c r="T395" s="28"/>
      <c r="U395" s="28"/>
      <c r="V395" s="28"/>
      <c r="W395" s="28"/>
      <c r="X395" s="28"/>
      <c r="Y395" s="28"/>
      <c r="Z395" s="28"/>
      <c r="AA395" s="28"/>
      <c r="AB395" s="28"/>
      <c r="AC395" s="28"/>
      <c r="AD395" s="28"/>
      <c r="AE395" s="28"/>
      <c r="AF395" s="28"/>
      <c r="AG395" s="28"/>
      <c r="AH395" s="28"/>
      <c r="AI395" s="28"/>
      <c r="AJ395" s="28"/>
      <c r="AK395" s="28"/>
    </row>
    <row r="396" spans="1:37" ht="81.95" hidden="1" customHeight="1" outlineLevel="1" x14ac:dyDescent="0.2">
      <c r="A396" s="161"/>
      <c r="B396" s="161"/>
      <c r="C396" s="22" t="s">
        <v>905</v>
      </c>
      <c r="D396" s="22" t="s">
        <v>906</v>
      </c>
      <c r="E396" s="22" t="s">
        <v>971</v>
      </c>
      <c r="F396" s="22" t="s">
        <v>970</v>
      </c>
      <c r="G396" s="262" t="s">
        <v>1299</v>
      </c>
      <c r="H396" s="263"/>
      <c r="I396" s="22" t="s">
        <v>969</v>
      </c>
      <c r="J396" s="22" t="s">
        <v>907</v>
      </c>
      <c r="K396" s="45" t="s">
        <v>972</v>
      </c>
      <c r="L396" s="45" t="s">
        <v>908</v>
      </c>
      <c r="M396" s="22" t="s">
        <v>630</v>
      </c>
      <c r="N396" s="22" t="s">
        <v>668</v>
      </c>
      <c r="O396" s="22" t="s">
        <v>669</v>
      </c>
      <c r="P396" s="22" t="s">
        <v>670</v>
      </c>
      <c r="Q396" s="161"/>
      <c r="R396" s="192" t="str">
        <f>'Val testo - PNA 2019'!$A$4</f>
        <v>Livello di interesse “esterno”(1.1)</v>
      </c>
      <c r="S396" s="192" t="str">
        <f>'Val testo - PNA 2019'!$A$12</f>
        <v>Grado di discrezionalità del decisore interno alla PA rispetto al processo (1.2)</v>
      </c>
      <c r="T396" s="192" t="str">
        <f>'Val testo - PNA 2019'!$A$20</f>
        <v>Manifestazione di eventi corruttivi o di maladministration in passato (1.3)</v>
      </c>
      <c r="U396" s="192" t="str">
        <f>'Val testo - PNA 2019'!$A$28</f>
        <v>Complessità/opacità del processo decisionale (1.4)</v>
      </c>
      <c r="V396" s="192" t="str">
        <f>'Val testo - PNA 2019'!$A$36</f>
        <v>Livello di collaborazione del responsabile del processo (1.5)</v>
      </c>
      <c r="W396" s="193" t="s">
        <v>1276</v>
      </c>
      <c r="X396" s="192" t="str">
        <f>'Val testo - PNA 2019'!$A$46</f>
        <v>Impatto organizzativo (2.1)</v>
      </c>
      <c r="Y396" s="192" t="str">
        <f>'Val testo - PNA 2019'!$A$54</f>
        <v>Impatto derivante dalla definizione dei ruoli/responsabilità (2.2)</v>
      </c>
      <c r="Z396" s="192" t="str">
        <f>'Val testo - PNA 2019'!$A$62</f>
        <v>Impatto economico (2.3)</v>
      </c>
      <c r="AA396" s="192" t="str">
        <f>'Val testo - PNA 2019'!$A$70</f>
        <v>Impatto reputazionale (2.4)</v>
      </c>
      <c r="AB396" s="192" t="str">
        <f>'Val testo - PNA 2019'!$A$78</f>
        <v>Impatto organizzativo, economico e sull'immagine (2.5)</v>
      </c>
      <c r="AC396" s="193" t="s">
        <v>1276</v>
      </c>
      <c r="AD396" s="194" t="s">
        <v>1277</v>
      </c>
      <c r="AE396" s="194" t="s">
        <v>1278</v>
      </c>
      <c r="AF396" s="174" t="s">
        <v>1382</v>
      </c>
      <c r="AG396" s="173" t="s">
        <v>1303</v>
      </c>
      <c r="AH396" s="22" t="s">
        <v>1293</v>
      </c>
      <c r="AI396" s="22" t="s">
        <v>1387</v>
      </c>
      <c r="AJ396" s="28"/>
      <c r="AK396" s="28"/>
    </row>
    <row r="397" spans="1:37" ht="21" hidden="1" outlineLevel="1" x14ac:dyDescent="0.2">
      <c r="A397" s="161"/>
      <c r="B397" s="161"/>
      <c r="C397" s="24" t="s">
        <v>30</v>
      </c>
      <c r="D397" s="24" t="s">
        <v>30</v>
      </c>
      <c r="E397" s="24" t="s">
        <v>30</v>
      </c>
      <c r="F397" s="24" t="s">
        <v>30</v>
      </c>
      <c r="G397" s="152" t="str">
        <f>AG397</f>
        <v>--</v>
      </c>
      <c r="H397" s="109">
        <f>AH397</f>
        <v>0</v>
      </c>
      <c r="I397" s="25" t="s">
        <v>30</v>
      </c>
      <c r="J397" s="31" t="s">
        <v>30</v>
      </c>
      <c r="K397" s="82"/>
      <c r="L397" s="31"/>
      <c r="M397" s="24"/>
      <c r="N397" s="24"/>
      <c r="O397" s="24"/>
      <c r="P397" s="24"/>
      <c r="Q397" s="161"/>
      <c r="R397" s="105"/>
      <c r="S397" s="106"/>
      <c r="T397" s="106"/>
      <c r="U397" s="106"/>
      <c r="V397" s="105"/>
      <c r="W397" s="107">
        <f>SUM(R397:V397)/5</f>
        <v>0</v>
      </c>
      <c r="X397" s="106"/>
      <c r="Y397" s="106"/>
      <c r="Z397" s="106"/>
      <c r="AA397" s="106"/>
      <c r="AB397" s="106"/>
      <c r="AC397" s="107">
        <f>SUM(X397:AB397)/5</f>
        <v>0</v>
      </c>
      <c r="AD397" s="108" t="str">
        <f>IF(AE397=0,"--",IF(AE397&lt;='[4]db fasce di rischio'!$B$4,'[4]db fasce di rischio'!$A$2,IF(AE397&lt;='[4]db fasce di rischio'!$D$4,'[4]db fasce di rischio'!$C$2,IF(AE397&lt;='[4]db fasce di rischio'!$F$4,'[4]db fasce di rischio'!$E$2,IF(AE397&lt;='[4]db fasce di rischio'!$H$4,'[4]db fasce di rischio'!$G$2,"")))))</f>
        <v>--</v>
      </c>
      <c r="AE397" s="109">
        <f t="shared" ref="AE397:AE411" si="133">W397*AC397</f>
        <v>0</v>
      </c>
      <c r="AF397" s="106"/>
      <c r="AG397" s="108" t="str">
        <f>IF(AH397=0,"--",IF(AH397&lt;='db fasce di rischio'!$B$4,'db fasce di rischio'!$A$2,IF(AH397&lt;='db fasce di rischio'!$D$4,'db fasce di rischio'!$C$2,IF(AH397&lt;='db fasce di rischio'!$F$4,'db fasce di rischio'!$E$2,IF(AH397&lt;='db fasce di rischio'!$H$4,'db fasce di rischio'!$G$2,"")))))</f>
        <v>--</v>
      </c>
      <c r="AH397" s="109">
        <f t="shared" ref="AH397:AH411" si="134">AF397*AE397</f>
        <v>0</v>
      </c>
      <c r="AI397" s="108" t="str">
        <f t="shared" ref="AI397:AI411" si="135">AG397</f>
        <v>--</v>
      </c>
      <c r="AJ397" s="28"/>
      <c r="AK397" s="28"/>
    </row>
    <row r="398" spans="1:37" ht="21" hidden="1" outlineLevel="1" x14ac:dyDescent="0.2">
      <c r="A398" s="161"/>
      <c r="B398" s="161"/>
      <c r="C398" s="24" t="s">
        <v>30</v>
      </c>
      <c r="D398" s="24" t="s">
        <v>30</v>
      </c>
      <c r="E398" s="24" t="s">
        <v>30</v>
      </c>
      <c r="F398" s="24" t="s">
        <v>30</v>
      </c>
      <c r="G398" s="152" t="str">
        <f t="shared" ref="G398:G411" si="136">AG398</f>
        <v>--</v>
      </c>
      <c r="H398" s="109">
        <f t="shared" ref="H398:H411" si="137">AH398</f>
        <v>0</v>
      </c>
      <c r="I398" s="25" t="s">
        <v>30</v>
      </c>
      <c r="J398" s="31" t="s">
        <v>30</v>
      </c>
      <c r="K398" s="82"/>
      <c r="L398" s="31"/>
      <c r="M398" s="24"/>
      <c r="N398" s="24"/>
      <c r="O398" s="24"/>
      <c r="P398" s="24"/>
      <c r="Q398" s="161"/>
      <c r="R398" s="105"/>
      <c r="S398" s="106"/>
      <c r="T398" s="106"/>
      <c r="U398" s="106"/>
      <c r="V398" s="105"/>
      <c r="W398" s="107">
        <f t="shared" ref="W398:W411" si="138">SUM(R398:V398)/5</f>
        <v>0</v>
      </c>
      <c r="X398" s="106"/>
      <c r="Y398" s="106"/>
      <c r="Z398" s="106"/>
      <c r="AA398" s="106"/>
      <c r="AB398" s="106"/>
      <c r="AC398" s="107">
        <f t="shared" ref="AC398:AC411" si="139">SUM(X398:AB398)/5</f>
        <v>0</v>
      </c>
      <c r="AD398" s="108" t="str">
        <f>IF(AE398=0,"--",IF(AE398&lt;='[4]db fasce di rischio'!$B$4,'[4]db fasce di rischio'!$A$2,IF(AE398&lt;='[4]db fasce di rischio'!$D$4,'[4]db fasce di rischio'!$C$2,IF(AE398&lt;='[4]db fasce di rischio'!$F$4,'[4]db fasce di rischio'!$E$2,IF(AE398&lt;='[4]db fasce di rischio'!$H$4,'[4]db fasce di rischio'!$G$2,"")))))</f>
        <v>--</v>
      </c>
      <c r="AE398" s="109">
        <f t="shared" si="133"/>
        <v>0</v>
      </c>
      <c r="AF398" s="106"/>
      <c r="AG398" s="108" t="str">
        <f>IF(AH398=0,"--",IF(AH398&lt;='db fasce di rischio'!$B$4,'db fasce di rischio'!$A$2,IF(AH398&lt;='db fasce di rischio'!$D$4,'db fasce di rischio'!$C$2,IF(AH398&lt;='db fasce di rischio'!$F$4,'db fasce di rischio'!$E$2,IF(AH398&lt;='db fasce di rischio'!$H$4,'db fasce di rischio'!$G$2,"")))))</f>
        <v>--</v>
      </c>
      <c r="AH398" s="109">
        <f t="shared" si="134"/>
        <v>0</v>
      </c>
      <c r="AI398" s="108" t="str">
        <f t="shared" si="135"/>
        <v>--</v>
      </c>
      <c r="AJ398" s="28"/>
      <c r="AK398" s="28"/>
    </row>
    <row r="399" spans="1:37" ht="21" hidden="1" outlineLevel="1" x14ac:dyDescent="0.2">
      <c r="A399" s="161"/>
      <c r="B399" s="161"/>
      <c r="C399" s="24" t="s">
        <v>30</v>
      </c>
      <c r="D399" s="24" t="s">
        <v>30</v>
      </c>
      <c r="E399" s="24" t="s">
        <v>30</v>
      </c>
      <c r="F399" s="24" t="s">
        <v>30</v>
      </c>
      <c r="G399" s="152" t="str">
        <f t="shared" si="136"/>
        <v>--</v>
      </c>
      <c r="H399" s="109">
        <f t="shared" si="137"/>
        <v>0</v>
      </c>
      <c r="I399" s="25" t="s">
        <v>30</v>
      </c>
      <c r="J399" s="31" t="s">
        <v>30</v>
      </c>
      <c r="K399" s="82"/>
      <c r="L399" s="31"/>
      <c r="M399" s="24"/>
      <c r="N399" s="24"/>
      <c r="O399" s="24"/>
      <c r="P399" s="24"/>
      <c r="Q399" s="161"/>
      <c r="R399" s="105"/>
      <c r="S399" s="106"/>
      <c r="T399" s="106"/>
      <c r="U399" s="106"/>
      <c r="V399" s="105"/>
      <c r="W399" s="107">
        <f t="shared" si="138"/>
        <v>0</v>
      </c>
      <c r="X399" s="106"/>
      <c r="Y399" s="106"/>
      <c r="Z399" s="106"/>
      <c r="AA399" s="106"/>
      <c r="AB399" s="106"/>
      <c r="AC399" s="107">
        <f t="shared" si="139"/>
        <v>0</v>
      </c>
      <c r="AD399" s="108" t="str">
        <f>IF(AE399=0,"--",IF(AE399&lt;='[4]db fasce di rischio'!$B$4,'[4]db fasce di rischio'!$A$2,IF(AE399&lt;='[4]db fasce di rischio'!$D$4,'[4]db fasce di rischio'!$C$2,IF(AE399&lt;='[4]db fasce di rischio'!$F$4,'[4]db fasce di rischio'!$E$2,IF(AE399&lt;='[4]db fasce di rischio'!$H$4,'[4]db fasce di rischio'!$G$2,"")))))</f>
        <v>--</v>
      </c>
      <c r="AE399" s="109">
        <f t="shared" si="133"/>
        <v>0</v>
      </c>
      <c r="AF399" s="106"/>
      <c r="AG399" s="108" t="str">
        <f>IF(AH399=0,"--",IF(AH399&lt;='db fasce di rischio'!$B$4,'db fasce di rischio'!$A$2,IF(AH399&lt;='db fasce di rischio'!$D$4,'db fasce di rischio'!$C$2,IF(AH399&lt;='db fasce di rischio'!$F$4,'db fasce di rischio'!$E$2,IF(AH399&lt;='db fasce di rischio'!$H$4,'db fasce di rischio'!$G$2,"")))))</f>
        <v>--</v>
      </c>
      <c r="AH399" s="109">
        <f t="shared" si="134"/>
        <v>0</v>
      </c>
      <c r="AI399" s="108" t="str">
        <f t="shared" si="135"/>
        <v>--</v>
      </c>
      <c r="AJ399" s="28"/>
      <c r="AK399" s="28"/>
    </row>
    <row r="400" spans="1:37" ht="21" hidden="1" outlineLevel="1" x14ac:dyDescent="0.2">
      <c r="A400" s="161"/>
      <c r="B400" s="161"/>
      <c r="C400" s="24" t="s">
        <v>30</v>
      </c>
      <c r="D400" s="24" t="s">
        <v>30</v>
      </c>
      <c r="E400" s="24" t="s">
        <v>30</v>
      </c>
      <c r="F400" s="24" t="s">
        <v>30</v>
      </c>
      <c r="G400" s="152" t="str">
        <f t="shared" si="136"/>
        <v>--</v>
      </c>
      <c r="H400" s="109">
        <f t="shared" si="137"/>
        <v>0</v>
      </c>
      <c r="I400" s="25" t="s">
        <v>30</v>
      </c>
      <c r="J400" s="31" t="s">
        <v>30</v>
      </c>
      <c r="K400" s="82"/>
      <c r="L400" s="31"/>
      <c r="M400" s="24"/>
      <c r="N400" s="24"/>
      <c r="O400" s="24"/>
      <c r="P400" s="24"/>
      <c r="Q400" s="161"/>
      <c r="R400" s="105"/>
      <c r="S400" s="106"/>
      <c r="T400" s="106"/>
      <c r="U400" s="106"/>
      <c r="V400" s="105"/>
      <c r="W400" s="107">
        <f t="shared" si="138"/>
        <v>0</v>
      </c>
      <c r="X400" s="106"/>
      <c r="Y400" s="106"/>
      <c r="Z400" s="106"/>
      <c r="AA400" s="106"/>
      <c r="AB400" s="106"/>
      <c r="AC400" s="107">
        <f t="shared" si="139"/>
        <v>0</v>
      </c>
      <c r="AD400" s="108" t="str">
        <f>IF(AE400=0,"--",IF(AE400&lt;='[4]db fasce di rischio'!$B$4,'[4]db fasce di rischio'!$A$2,IF(AE400&lt;='[4]db fasce di rischio'!$D$4,'[4]db fasce di rischio'!$C$2,IF(AE400&lt;='[4]db fasce di rischio'!$F$4,'[4]db fasce di rischio'!$E$2,IF(AE400&lt;='[4]db fasce di rischio'!$H$4,'[4]db fasce di rischio'!$G$2,"")))))</f>
        <v>--</v>
      </c>
      <c r="AE400" s="109">
        <f t="shared" si="133"/>
        <v>0</v>
      </c>
      <c r="AF400" s="106"/>
      <c r="AG400" s="108" t="str">
        <f>IF(AH400=0,"--",IF(AH400&lt;='db fasce di rischio'!$B$4,'db fasce di rischio'!$A$2,IF(AH400&lt;='db fasce di rischio'!$D$4,'db fasce di rischio'!$C$2,IF(AH400&lt;='db fasce di rischio'!$F$4,'db fasce di rischio'!$E$2,IF(AH400&lt;='db fasce di rischio'!$H$4,'db fasce di rischio'!$G$2,"")))))</f>
        <v>--</v>
      </c>
      <c r="AH400" s="109">
        <f t="shared" si="134"/>
        <v>0</v>
      </c>
      <c r="AI400" s="108" t="str">
        <f t="shared" si="135"/>
        <v>--</v>
      </c>
      <c r="AJ400" s="28"/>
      <c r="AK400" s="28"/>
    </row>
    <row r="401" spans="1:37" ht="21" hidden="1" outlineLevel="1" x14ac:dyDescent="0.2">
      <c r="A401" s="161"/>
      <c r="B401" s="161"/>
      <c r="C401" s="24" t="s">
        <v>30</v>
      </c>
      <c r="D401" s="24" t="s">
        <v>30</v>
      </c>
      <c r="E401" s="24" t="s">
        <v>30</v>
      </c>
      <c r="F401" s="24" t="s">
        <v>30</v>
      </c>
      <c r="G401" s="152" t="str">
        <f t="shared" si="136"/>
        <v>--</v>
      </c>
      <c r="H401" s="109">
        <f t="shared" si="137"/>
        <v>0</v>
      </c>
      <c r="I401" s="25" t="s">
        <v>30</v>
      </c>
      <c r="J401" s="31" t="s">
        <v>30</v>
      </c>
      <c r="K401" s="82"/>
      <c r="L401" s="31"/>
      <c r="M401" s="24"/>
      <c r="N401" s="24"/>
      <c r="O401" s="24"/>
      <c r="P401" s="24"/>
      <c r="Q401" s="161"/>
      <c r="R401" s="105"/>
      <c r="S401" s="106"/>
      <c r="T401" s="106"/>
      <c r="U401" s="106"/>
      <c r="V401" s="105"/>
      <c r="W401" s="107">
        <f t="shared" si="138"/>
        <v>0</v>
      </c>
      <c r="X401" s="106"/>
      <c r="Y401" s="106"/>
      <c r="Z401" s="106"/>
      <c r="AA401" s="106"/>
      <c r="AB401" s="106"/>
      <c r="AC401" s="107">
        <f t="shared" si="139"/>
        <v>0</v>
      </c>
      <c r="AD401" s="108" t="str">
        <f>IF(AE401=0,"--",IF(AE401&lt;='[4]db fasce di rischio'!$B$4,'[4]db fasce di rischio'!$A$2,IF(AE401&lt;='[4]db fasce di rischio'!$D$4,'[4]db fasce di rischio'!$C$2,IF(AE401&lt;='[4]db fasce di rischio'!$F$4,'[4]db fasce di rischio'!$E$2,IF(AE401&lt;='[4]db fasce di rischio'!$H$4,'[4]db fasce di rischio'!$G$2,"")))))</f>
        <v>--</v>
      </c>
      <c r="AE401" s="109">
        <f t="shared" si="133"/>
        <v>0</v>
      </c>
      <c r="AF401" s="106"/>
      <c r="AG401" s="108" t="str">
        <f>IF(AH401=0,"--",IF(AH401&lt;='db fasce di rischio'!$B$4,'db fasce di rischio'!$A$2,IF(AH401&lt;='db fasce di rischio'!$D$4,'db fasce di rischio'!$C$2,IF(AH401&lt;='db fasce di rischio'!$F$4,'db fasce di rischio'!$E$2,IF(AH401&lt;='db fasce di rischio'!$H$4,'db fasce di rischio'!$G$2,"")))))</f>
        <v>--</v>
      </c>
      <c r="AH401" s="109">
        <f t="shared" si="134"/>
        <v>0</v>
      </c>
      <c r="AI401" s="108" t="str">
        <f t="shared" si="135"/>
        <v>--</v>
      </c>
      <c r="AJ401" s="28"/>
      <c r="AK401" s="28"/>
    </row>
    <row r="402" spans="1:37" ht="21" hidden="1" outlineLevel="1" x14ac:dyDescent="0.2">
      <c r="A402" s="161"/>
      <c r="B402" s="161"/>
      <c r="C402" s="24" t="s">
        <v>30</v>
      </c>
      <c r="D402" s="24" t="s">
        <v>30</v>
      </c>
      <c r="E402" s="24" t="s">
        <v>30</v>
      </c>
      <c r="F402" s="24" t="s">
        <v>30</v>
      </c>
      <c r="G402" s="152" t="str">
        <f t="shared" si="136"/>
        <v>--</v>
      </c>
      <c r="H402" s="109">
        <f t="shared" si="137"/>
        <v>0</v>
      </c>
      <c r="I402" s="25" t="s">
        <v>30</v>
      </c>
      <c r="J402" s="31" t="s">
        <v>30</v>
      </c>
      <c r="K402" s="82"/>
      <c r="L402" s="31"/>
      <c r="M402" s="24"/>
      <c r="N402" s="24"/>
      <c r="O402" s="24"/>
      <c r="P402" s="24"/>
      <c r="Q402" s="161"/>
      <c r="R402" s="105"/>
      <c r="S402" s="106"/>
      <c r="T402" s="106"/>
      <c r="U402" s="106"/>
      <c r="V402" s="105"/>
      <c r="W402" s="107">
        <f t="shared" si="138"/>
        <v>0</v>
      </c>
      <c r="X402" s="106"/>
      <c r="Y402" s="106"/>
      <c r="Z402" s="106"/>
      <c r="AA402" s="106"/>
      <c r="AB402" s="106"/>
      <c r="AC402" s="107">
        <f t="shared" si="139"/>
        <v>0</v>
      </c>
      <c r="AD402" s="108" t="str">
        <f>IF(AE402=0,"--",IF(AE402&lt;='[4]db fasce di rischio'!$B$4,'[4]db fasce di rischio'!$A$2,IF(AE402&lt;='[4]db fasce di rischio'!$D$4,'[4]db fasce di rischio'!$C$2,IF(AE402&lt;='[4]db fasce di rischio'!$F$4,'[4]db fasce di rischio'!$E$2,IF(AE402&lt;='[4]db fasce di rischio'!$H$4,'[4]db fasce di rischio'!$G$2,"")))))</f>
        <v>--</v>
      </c>
      <c r="AE402" s="109">
        <f t="shared" si="133"/>
        <v>0</v>
      </c>
      <c r="AF402" s="106"/>
      <c r="AG402" s="108" t="str">
        <f>IF(AH402=0,"--",IF(AH402&lt;='db fasce di rischio'!$B$4,'db fasce di rischio'!$A$2,IF(AH402&lt;='db fasce di rischio'!$D$4,'db fasce di rischio'!$C$2,IF(AH402&lt;='db fasce di rischio'!$F$4,'db fasce di rischio'!$E$2,IF(AH402&lt;='db fasce di rischio'!$H$4,'db fasce di rischio'!$G$2,"")))))</f>
        <v>--</v>
      </c>
      <c r="AH402" s="109">
        <f t="shared" si="134"/>
        <v>0</v>
      </c>
      <c r="AI402" s="108" t="str">
        <f t="shared" si="135"/>
        <v>--</v>
      </c>
      <c r="AJ402" s="28"/>
      <c r="AK402" s="28"/>
    </row>
    <row r="403" spans="1:37" ht="21" hidden="1" outlineLevel="1" x14ac:dyDescent="0.2">
      <c r="A403" s="161"/>
      <c r="B403" s="161"/>
      <c r="C403" s="24" t="s">
        <v>30</v>
      </c>
      <c r="D403" s="24" t="s">
        <v>30</v>
      </c>
      <c r="E403" s="24" t="s">
        <v>30</v>
      </c>
      <c r="F403" s="24" t="s">
        <v>30</v>
      </c>
      <c r="G403" s="152" t="str">
        <f t="shared" si="136"/>
        <v>--</v>
      </c>
      <c r="H403" s="109">
        <f t="shared" si="137"/>
        <v>0</v>
      </c>
      <c r="I403" s="25" t="s">
        <v>30</v>
      </c>
      <c r="J403" s="31" t="s">
        <v>30</v>
      </c>
      <c r="K403" s="82"/>
      <c r="L403" s="31"/>
      <c r="M403" s="24"/>
      <c r="N403" s="24"/>
      <c r="O403" s="24"/>
      <c r="P403" s="24"/>
      <c r="Q403" s="161"/>
      <c r="R403" s="105"/>
      <c r="S403" s="106"/>
      <c r="T403" s="106"/>
      <c r="U403" s="106"/>
      <c r="V403" s="105"/>
      <c r="W403" s="107">
        <f t="shared" si="138"/>
        <v>0</v>
      </c>
      <c r="X403" s="106"/>
      <c r="Y403" s="106"/>
      <c r="Z403" s="106"/>
      <c r="AA403" s="106"/>
      <c r="AB403" s="106"/>
      <c r="AC403" s="107">
        <f t="shared" si="139"/>
        <v>0</v>
      </c>
      <c r="AD403" s="108" t="str">
        <f>IF(AE403=0,"--",IF(AE403&lt;='[4]db fasce di rischio'!$B$4,'[4]db fasce di rischio'!$A$2,IF(AE403&lt;='[4]db fasce di rischio'!$D$4,'[4]db fasce di rischio'!$C$2,IF(AE403&lt;='[4]db fasce di rischio'!$F$4,'[4]db fasce di rischio'!$E$2,IF(AE403&lt;='[4]db fasce di rischio'!$H$4,'[4]db fasce di rischio'!$G$2,"")))))</f>
        <v>--</v>
      </c>
      <c r="AE403" s="109">
        <f t="shared" si="133"/>
        <v>0</v>
      </c>
      <c r="AF403" s="106"/>
      <c r="AG403" s="108" t="str">
        <f>IF(AH403=0,"--",IF(AH403&lt;='db fasce di rischio'!$B$4,'db fasce di rischio'!$A$2,IF(AH403&lt;='db fasce di rischio'!$D$4,'db fasce di rischio'!$C$2,IF(AH403&lt;='db fasce di rischio'!$F$4,'db fasce di rischio'!$E$2,IF(AH403&lt;='db fasce di rischio'!$H$4,'db fasce di rischio'!$G$2,"")))))</f>
        <v>--</v>
      </c>
      <c r="AH403" s="109">
        <f t="shared" si="134"/>
        <v>0</v>
      </c>
      <c r="AI403" s="108" t="str">
        <f t="shared" si="135"/>
        <v>--</v>
      </c>
      <c r="AJ403" s="28"/>
      <c r="AK403" s="28"/>
    </row>
    <row r="404" spans="1:37" ht="21" hidden="1" outlineLevel="1" x14ac:dyDescent="0.2">
      <c r="A404" s="161"/>
      <c r="B404" s="161"/>
      <c r="C404" s="24" t="s">
        <v>30</v>
      </c>
      <c r="D404" s="24" t="s">
        <v>30</v>
      </c>
      <c r="E404" s="24" t="s">
        <v>30</v>
      </c>
      <c r="F404" s="24" t="s">
        <v>30</v>
      </c>
      <c r="G404" s="152" t="str">
        <f t="shared" si="136"/>
        <v>--</v>
      </c>
      <c r="H404" s="109">
        <f t="shared" si="137"/>
        <v>0</v>
      </c>
      <c r="I404" s="25" t="s">
        <v>30</v>
      </c>
      <c r="J404" s="31" t="s">
        <v>30</v>
      </c>
      <c r="K404" s="82"/>
      <c r="L404" s="31"/>
      <c r="M404" s="24"/>
      <c r="N404" s="24"/>
      <c r="O404" s="24"/>
      <c r="P404" s="24"/>
      <c r="Q404" s="161"/>
      <c r="R404" s="105"/>
      <c r="S404" s="106"/>
      <c r="T404" s="106"/>
      <c r="U404" s="106"/>
      <c r="V404" s="105"/>
      <c r="W404" s="107">
        <f t="shared" si="138"/>
        <v>0</v>
      </c>
      <c r="X404" s="106"/>
      <c r="Y404" s="106"/>
      <c r="Z404" s="106"/>
      <c r="AA404" s="106"/>
      <c r="AB404" s="106"/>
      <c r="AC404" s="107">
        <f t="shared" si="139"/>
        <v>0</v>
      </c>
      <c r="AD404" s="108" t="str">
        <f>IF(AE404=0,"--",IF(AE404&lt;='[4]db fasce di rischio'!$B$4,'[4]db fasce di rischio'!$A$2,IF(AE404&lt;='[4]db fasce di rischio'!$D$4,'[4]db fasce di rischio'!$C$2,IF(AE404&lt;='[4]db fasce di rischio'!$F$4,'[4]db fasce di rischio'!$E$2,IF(AE404&lt;='[4]db fasce di rischio'!$H$4,'[4]db fasce di rischio'!$G$2,"")))))</f>
        <v>--</v>
      </c>
      <c r="AE404" s="109">
        <f t="shared" si="133"/>
        <v>0</v>
      </c>
      <c r="AF404" s="106"/>
      <c r="AG404" s="108" t="str">
        <f>IF(AH404=0,"--",IF(AH404&lt;='db fasce di rischio'!$B$4,'db fasce di rischio'!$A$2,IF(AH404&lt;='db fasce di rischio'!$D$4,'db fasce di rischio'!$C$2,IF(AH404&lt;='db fasce di rischio'!$F$4,'db fasce di rischio'!$E$2,IF(AH404&lt;='db fasce di rischio'!$H$4,'db fasce di rischio'!$G$2,"")))))</f>
        <v>--</v>
      </c>
      <c r="AH404" s="109">
        <f t="shared" si="134"/>
        <v>0</v>
      </c>
      <c r="AI404" s="108" t="str">
        <f t="shared" si="135"/>
        <v>--</v>
      </c>
      <c r="AJ404" s="28"/>
      <c r="AK404" s="28"/>
    </row>
    <row r="405" spans="1:37" ht="21" hidden="1" outlineLevel="1" x14ac:dyDescent="0.2">
      <c r="A405" s="161"/>
      <c r="B405" s="161"/>
      <c r="C405" s="24" t="s">
        <v>30</v>
      </c>
      <c r="D405" s="24" t="s">
        <v>30</v>
      </c>
      <c r="E405" s="24" t="s">
        <v>30</v>
      </c>
      <c r="F405" s="24" t="s">
        <v>30</v>
      </c>
      <c r="G405" s="152" t="str">
        <f t="shared" si="136"/>
        <v>--</v>
      </c>
      <c r="H405" s="109">
        <f t="shared" si="137"/>
        <v>0</v>
      </c>
      <c r="I405" s="25" t="s">
        <v>30</v>
      </c>
      <c r="J405" s="31" t="s">
        <v>30</v>
      </c>
      <c r="K405" s="83"/>
      <c r="L405" s="31"/>
      <c r="M405" s="24"/>
      <c r="N405" s="24"/>
      <c r="O405" s="24"/>
      <c r="P405" s="24"/>
      <c r="Q405" s="161"/>
      <c r="R405" s="105"/>
      <c r="S405" s="106"/>
      <c r="T405" s="106"/>
      <c r="U405" s="106"/>
      <c r="V405" s="105"/>
      <c r="W405" s="107">
        <f t="shared" si="138"/>
        <v>0</v>
      </c>
      <c r="X405" s="106"/>
      <c r="Y405" s="106"/>
      <c r="Z405" s="106"/>
      <c r="AA405" s="106"/>
      <c r="AB405" s="106"/>
      <c r="AC405" s="107">
        <f t="shared" si="139"/>
        <v>0</v>
      </c>
      <c r="AD405" s="108" t="str">
        <f>IF(AE405=0,"--",IF(AE405&lt;='[4]db fasce di rischio'!$B$4,'[4]db fasce di rischio'!$A$2,IF(AE405&lt;='[4]db fasce di rischio'!$D$4,'[4]db fasce di rischio'!$C$2,IF(AE405&lt;='[4]db fasce di rischio'!$F$4,'[4]db fasce di rischio'!$E$2,IF(AE405&lt;='[4]db fasce di rischio'!$H$4,'[4]db fasce di rischio'!$G$2,"")))))</f>
        <v>--</v>
      </c>
      <c r="AE405" s="109">
        <f t="shared" si="133"/>
        <v>0</v>
      </c>
      <c r="AF405" s="106"/>
      <c r="AG405" s="108" t="str">
        <f>IF(AH405=0,"--",IF(AH405&lt;='db fasce di rischio'!$B$4,'db fasce di rischio'!$A$2,IF(AH405&lt;='db fasce di rischio'!$D$4,'db fasce di rischio'!$C$2,IF(AH405&lt;='db fasce di rischio'!$F$4,'db fasce di rischio'!$E$2,IF(AH405&lt;='db fasce di rischio'!$H$4,'db fasce di rischio'!$G$2,"")))))</f>
        <v>--</v>
      </c>
      <c r="AH405" s="109">
        <f t="shared" si="134"/>
        <v>0</v>
      </c>
      <c r="AI405" s="108" t="str">
        <f t="shared" si="135"/>
        <v>--</v>
      </c>
      <c r="AJ405" s="28"/>
      <c r="AK405" s="28"/>
    </row>
    <row r="406" spans="1:37" ht="21" hidden="1" outlineLevel="1" x14ac:dyDescent="0.2">
      <c r="A406" s="161"/>
      <c r="B406" s="161"/>
      <c r="C406" s="24" t="s">
        <v>30</v>
      </c>
      <c r="D406" s="24" t="s">
        <v>30</v>
      </c>
      <c r="E406" s="24" t="s">
        <v>30</v>
      </c>
      <c r="F406" s="24" t="s">
        <v>30</v>
      </c>
      <c r="G406" s="152" t="str">
        <f t="shared" si="136"/>
        <v>--</v>
      </c>
      <c r="H406" s="109">
        <f t="shared" si="137"/>
        <v>0</v>
      </c>
      <c r="I406" s="25" t="s">
        <v>30</v>
      </c>
      <c r="J406" s="31" t="s">
        <v>30</v>
      </c>
      <c r="K406" s="83"/>
      <c r="L406" s="31"/>
      <c r="M406" s="24"/>
      <c r="N406" s="24"/>
      <c r="O406" s="24"/>
      <c r="P406" s="24"/>
      <c r="Q406" s="161"/>
      <c r="R406" s="105"/>
      <c r="S406" s="106"/>
      <c r="T406" s="106"/>
      <c r="U406" s="106"/>
      <c r="V406" s="105"/>
      <c r="W406" s="107">
        <f t="shared" si="138"/>
        <v>0</v>
      </c>
      <c r="X406" s="106"/>
      <c r="Y406" s="106"/>
      <c r="Z406" s="106"/>
      <c r="AA406" s="106"/>
      <c r="AB406" s="106"/>
      <c r="AC406" s="107">
        <f t="shared" si="139"/>
        <v>0</v>
      </c>
      <c r="AD406" s="108" t="str">
        <f>IF(AE406=0,"--",IF(AE406&lt;='[4]db fasce di rischio'!$B$4,'[4]db fasce di rischio'!$A$2,IF(AE406&lt;='[4]db fasce di rischio'!$D$4,'[4]db fasce di rischio'!$C$2,IF(AE406&lt;='[4]db fasce di rischio'!$F$4,'[4]db fasce di rischio'!$E$2,IF(AE406&lt;='[4]db fasce di rischio'!$H$4,'[4]db fasce di rischio'!$G$2,"")))))</f>
        <v>--</v>
      </c>
      <c r="AE406" s="109">
        <f t="shared" si="133"/>
        <v>0</v>
      </c>
      <c r="AF406" s="106"/>
      <c r="AG406" s="108" t="str">
        <f>IF(AH406=0,"--",IF(AH406&lt;='db fasce di rischio'!$B$4,'db fasce di rischio'!$A$2,IF(AH406&lt;='db fasce di rischio'!$D$4,'db fasce di rischio'!$C$2,IF(AH406&lt;='db fasce di rischio'!$F$4,'db fasce di rischio'!$E$2,IF(AH406&lt;='db fasce di rischio'!$H$4,'db fasce di rischio'!$G$2,"")))))</f>
        <v>--</v>
      </c>
      <c r="AH406" s="109">
        <f t="shared" si="134"/>
        <v>0</v>
      </c>
      <c r="AI406" s="108" t="str">
        <f t="shared" si="135"/>
        <v>--</v>
      </c>
      <c r="AJ406" s="28"/>
      <c r="AK406" s="28"/>
    </row>
    <row r="407" spans="1:37" ht="21" hidden="1" outlineLevel="1" x14ac:dyDescent="0.2">
      <c r="A407" s="161"/>
      <c r="B407" s="161"/>
      <c r="C407" s="24" t="s">
        <v>30</v>
      </c>
      <c r="D407" s="24" t="s">
        <v>30</v>
      </c>
      <c r="E407" s="24" t="s">
        <v>30</v>
      </c>
      <c r="F407" s="24" t="s">
        <v>30</v>
      </c>
      <c r="G407" s="152" t="str">
        <f t="shared" si="136"/>
        <v>--</v>
      </c>
      <c r="H407" s="109">
        <f t="shared" si="137"/>
        <v>0</v>
      </c>
      <c r="I407" s="25" t="s">
        <v>30</v>
      </c>
      <c r="J407" s="31" t="s">
        <v>30</v>
      </c>
      <c r="K407" s="83"/>
      <c r="L407" s="31"/>
      <c r="M407" s="24"/>
      <c r="N407" s="24"/>
      <c r="O407" s="24"/>
      <c r="P407" s="24"/>
      <c r="Q407" s="161"/>
      <c r="R407" s="105"/>
      <c r="S407" s="106"/>
      <c r="T407" s="106"/>
      <c r="U407" s="106"/>
      <c r="V407" s="105"/>
      <c r="W407" s="107">
        <f t="shared" si="138"/>
        <v>0</v>
      </c>
      <c r="X407" s="106"/>
      <c r="Y407" s="106"/>
      <c r="Z407" s="106"/>
      <c r="AA407" s="106"/>
      <c r="AB407" s="106"/>
      <c r="AC407" s="107">
        <f t="shared" si="139"/>
        <v>0</v>
      </c>
      <c r="AD407" s="108" t="str">
        <f>IF(AE407=0,"--",IF(AE407&lt;='[4]db fasce di rischio'!$B$4,'[4]db fasce di rischio'!$A$2,IF(AE407&lt;='[4]db fasce di rischio'!$D$4,'[4]db fasce di rischio'!$C$2,IF(AE407&lt;='[4]db fasce di rischio'!$F$4,'[4]db fasce di rischio'!$E$2,IF(AE407&lt;='[4]db fasce di rischio'!$H$4,'[4]db fasce di rischio'!$G$2,"")))))</f>
        <v>--</v>
      </c>
      <c r="AE407" s="109">
        <f t="shared" si="133"/>
        <v>0</v>
      </c>
      <c r="AF407" s="106"/>
      <c r="AG407" s="108" t="str">
        <f>IF(AH407=0,"--",IF(AH407&lt;='db fasce di rischio'!$B$4,'db fasce di rischio'!$A$2,IF(AH407&lt;='db fasce di rischio'!$D$4,'db fasce di rischio'!$C$2,IF(AH407&lt;='db fasce di rischio'!$F$4,'db fasce di rischio'!$E$2,IF(AH407&lt;='db fasce di rischio'!$H$4,'db fasce di rischio'!$G$2,"")))))</f>
        <v>--</v>
      </c>
      <c r="AH407" s="109">
        <f t="shared" si="134"/>
        <v>0</v>
      </c>
      <c r="AI407" s="108" t="str">
        <f t="shared" si="135"/>
        <v>--</v>
      </c>
      <c r="AJ407" s="28"/>
      <c r="AK407" s="28"/>
    </row>
    <row r="408" spans="1:37" ht="21" hidden="1" outlineLevel="1" x14ac:dyDescent="0.2">
      <c r="A408" s="161"/>
      <c r="B408" s="161"/>
      <c r="C408" s="24" t="s">
        <v>30</v>
      </c>
      <c r="D408" s="24" t="s">
        <v>30</v>
      </c>
      <c r="E408" s="24" t="s">
        <v>30</v>
      </c>
      <c r="F408" s="24" t="s">
        <v>30</v>
      </c>
      <c r="G408" s="152" t="str">
        <f t="shared" si="136"/>
        <v>--</v>
      </c>
      <c r="H408" s="109">
        <f t="shared" si="137"/>
        <v>0</v>
      </c>
      <c r="I408" s="25" t="s">
        <v>30</v>
      </c>
      <c r="J408" s="31" t="s">
        <v>30</v>
      </c>
      <c r="K408" s="83"/>
      <c r="L408" s="31"/>
      <c r="M408" s="24"/>
      <c r="N408" s="24"/>
      <c r="O408" s="24"/>
      <c r="P408" s="24"/>
      <c r="Q408" s="161"/>
      <c r="R408" s="105"/>
      <c r="S408" s="106"/>
      <c r="T408" s="106"/>
      <c r="U408" s="106"/>
      <c r="V408" s="105"/>
      <c r="W408" s="107">
        <f t="shared" si="138"/>
        <v>0</v>
      </c>
      <c r="X408" s="106"/>
      <c r="Y408" s="106"/>
      <c r="Z408" s="106"/>
      <c r="AA408" s="106"/>
      <c r="AB408" s="106"/>
      <c r="AC408" s="107">
        <f t="shared" si="139"/>
        <v>0</v>
      </c>
      <c r="AD408" s="108" t="str">
        <f>IF(AE408=0,"--",IF(AE408&lt;='[4]db fasce di rischio'!$B$4,'[4]db fasce di rischio'!$A$2,IF(AE408&lt;='[4]db fasce di rischio'!$D$4,'[4]db fasce di rischio'!$C$2,IF(AE408&lt;='[4]db fasce di rischio'!$F$4,'[4]db fasce di rischio'!$E$2,IF(AE408&lt;='[4]db fasce di rischio'!$H$4,'[4]db fasce di rischio'!$G$2,"")))))</f>
        <v>--</v>
      </c>
      <c r="AE408" s="109">
        <f t="shared" si="133"/>
        <v>0</v>
      </c>
      <c r="AF408" s="106"/>
      <c r="AG408" s="108" t="str">
        <f>IF(AH408=0,"--",IF(AH408&lt;='db fasce di rischio'!$B$4,'db fasce di rischio'!$A$2,IF(AH408&lt;='db fasce di rischio'!$D$4,'db fasce di rischio'!$C$2,IF(AH408&lt;='db fasce di rischio'!$F$4,'db fasce di rischio'!$E$2,IF(AH408&lt;='db fasce di rischio'!$H$4,'db fasce di rischio'!$G$2,"")))))</f>
        <v>--</v>
      </c>
      <c r="AH408" s="109">
        <f t="shared" si="134"/>
        <v>0</v>
      </c>
      <c r="AI408" s="108" t="str">
        <f t="shared" si="135"/>
        <v>--</v>
      </c>
      <c r="AJ408" s="28"/>
      <c r="AK408" s="28"/>
    </row>
    <row r="409" spans="1:37" ht="21" hidden="1" outlineLevel="1" x14ac:dyDescent="0.2">
      <c r="A409" s="161"/>
      <c r="B409" s="161"/>
      <c r="C409" s="24" t="s">
        <v>30</v>
      </c>
      <c r="D409" s="24" t="s">
        <v>30</v>
      </c>
      <c r="E409" s="24" t="s">
        <v>30</v>
      </c>
      <c r="F409" s="24" t="s">
        <v>30</v>
      </c>
      <c r="G409" s="152" t="str">
        <f t="shared" si="136"/>
        <v>--</v>
      </c>
      <c r="H409" s="109">
        <f t="shared" si="137"/>
        <v>0</v>
      </c>
      <c r="I409" s="25" t="s">
        <v>30</v>
      </c>
      <c r="J409" s="31" t="s">
        <v>30</v>
      </c>
      <c r="K409" s="82"/>
      <c r="L409" s="31"/>
      <c r="M409" s="24"/>
      <c r="N409" s="24"/>
      <c r="O409" s="24"/>
      <c r="P409" s="24"/>
      <c r="Q409" s="161"/>
      <c r="R409" s="105"/>
      <c r="S409" s="106"/>
      <c r="T409" s="106"/>
      <c r="U409" s="106"/>
      <c r="V409" s="105"/>
      <c r="W409" s="107">
        <f t="shared" si="138"/>
        <v>0</v>
      </c>
      <c r="X409" s="106"/>
      <c r="Y409" s="106"/>
      <c r="Z409" s="106"/>
      <c r="AA409" s="106"/>
      <c r="AB409" s="106"/>
      <c r="AC409" s="107">
        <f t="shared" si="139"/>
        <v>0</v>
      </c>
      <c r="AD409" s="108" t="str">
        <f>IF(AE409=0,"--",IF(AE409&lt;='[4]db fasce di rischio'!$B$4,'[4]db fasce di rischio'!$A$2,IF(AE409&lt;='[4]db fasce di rischio'!$D$4,'[4]db fasce di rischio'!$C$2,IF(AE409&lt;='[4]db fasce di rischio'!$F$4,'[4]db fasce di rischio'!$E$2,IF(AE409&lt;='[4]db fasce di rischio'!$H$4,'[4]db fasce di rischio'!$G$2,"")))))</f>
        <v>--</v>
      </c>
      <c r="AE409" s="109">
        <f t="shared" si="133"/>
        <v>0</v>
      </c>
      <c r="AF409" s="106"/>
      <c r="AG409" s="108" t="str">
        <f>IF(AH409=0,"--",IF(AH409&lt;='db fasce di rischio'!$B$4,'db fasce di rischio'!$A$2,IF(AH409&lt;='db fasce di rischio'!$D$4,'db fasce di rischio'!$C$2,IF(AH409&lt;='db fasce di rischio'!$F$4,'db fasce di rischio'!$E$2,IF(AH409&lt;='db fasce di rischio'!$H$4,'db fasce di rischio'!$G$2,"")))))</f>
        <v>--</v>
      </c>
      <c r="AH409" s="109">
        <f t="shared" si="134"/>
        <v>0</v>
      </c>
      <c r="AI409" s="108" t="str">
        <f t="shared" si="135"/>
        <v>--</v>
      </c>
      <c r="AJ409" s="28"/>
      <c r="AK409" s="28"/>
    </row>
    <row r="410" spans="1:37" ht="21" hidden="1" outlineLevel="1" x14ac:dyDescent="0.2">
      <c r="A410" s="161"/>
      <c r="B410" s="161"/>
      <c r="C410" s="24" t="s">
        <v>30</v>
      </c>
      <c r="D410" s="24" t="s">
        <v>30</v>
      </c>
      <c r="E410" s="24" t="s">
        <v>30</v>
      </c>
      <c r="F410" s="24" t="s">
        <v>30</v>
      </c>
      <c r="G410" s="152" t="str">
        <f t="shared" si="136"/>
        <v>--</v>
      </c>
      <c r="H410" s="109">
        <f t="shared" si="137"/>
        <v>0</v>
      </c>
      <c r="I410" s="25" t="s">
        <v>30</v>
      </c>
      <c r="J410" s="31" t="s">
        <v>30</v>
      </c>
      <c r="K410" s="82"/>
      <c r="L410" s="31"/>
      <c r="M410" s="24"/>
      <c r="N410" s="24"/>
      <c r="O410" s="24"/>
      <c r="P410" s="26"/>
      <c r="Q410" s="161"/>
      <c r="R410" s="105"/>
      <c r="S410" s="106"/>
      <c r="T410" s="106"/>
      <c r="U410" s="106"/>
      <c r="V410" s="105"/>
      <c r="W410" s="107">
        <f t="shared" si="138"/>
        <v>0</v>
      </c>
      <c r="X410" s="106"/>
      <c r="Y410" s="106"/>
      <c r="Z410" s="106"/>
      <c r="AA410" s="106"/>
      <c r="AB410" s="106"/>
      <c r="AC410" s="107">
        <f t="shared" si="139"/>
        <v>0</v>
      </c>
      <c r="AD410" s="108" t="str">
        <f>IF(AE410=0,"--",IF(AE410&lt;='[4]db fasce di rischio'!$B$4,'[4]db fasce di rischio'!$A$2,IF(AE410&lt;='[4]db fasce di rischio'!$D$4,'[4]db fasce di rischio'!$C$2,IF(AE410&lt;='[4]db fasce di rischio'!$F$4,'[4]db fasce di rischio'!$E$2,IF(AE410&lt;='[4]db fasce di rischio'!$H$4,'[4]db fasce di rischio'!$G$2,"")))))</f>
        <v>--</v>
      </c>
      <c r="AE410" s="109">
        <f t="shared" si="133"/>
        <v>0</v>
      </c>
      <c r="AF410" s="106"/>
      <c r="AG410" s="108" t="str">
        <f>IF(AH410=0,"--",IF(AH410&lt;='db fasce di rischio'!$B$4,'db fasce di rischio'!$A$2,IF(AH410&lt;='db fasce di rischio'!$D$4,'db fasce di rischio'!$C$2,IF(AH410&lt;='db fasce di rischio'!$F$4,'db fasce di rischio'!$E$2,IF(AH410&lt;='db fasce di rischio'!$H$4,'db fasce di rischio'!$G$2,"")))))</f>
        <v>--</v>
      </c>
      <c r="AH410" s="109">
        <f t="shared" si="134"/>
        <v>0</v>
      </c>
      <c r="AI410" s="108" t="str">
        <f t="shared" si="135"/>
        <v>--</v>
      </c>
      <c r="AJ410" s="28"/>
      <c r="AK410" s="28"/>
    </row>
    <row r="411" spans="1:37" ht="21" hidden="1" outlineLevel="1" x14ac:dyDescent="0.2">
      <c r="A411" s="161"/>
      <c r="B411" s="161"/>
      <c r="C411" s="24" t="s">
        <v>30</v>
      </c>
      <c r="D411" s="24" t="s">
        <v>30</v>
      </c>
      <c r="E411" s="24" t="s">
        <v>30</v>
      </c>
      <c r="F411" s="24" t="s">
        <v>30</v>
      </c>
      <c r="G411" s="152" t="str">
        <f t="shared" si="136"/>
        <v>--</v>
      </c>
      <c r="H411" s="109">
        <f t="shared" si="137"/>
        <v>0</v>
      </c>
      <c r="I411" s="25" t="s">
        <v>30</v>
      </c>
      <c r="J411" s="31" t="s">
        <v>30</v>
      </c>
      <c r="K411" s="82"/>
      <c r="L411" s="31"/>
      <c r="M411" s="24"/>
      <c r="N411" s="24"/>
      <c r="O411" s="24"/>
      <c r="P411" s="27"/>
      <c r="Q411" s="161"/>
      <c r="R411" s="105"/>
      <c r="S411" s="106"/>
      <c r="T411" s="106"/>
      <c r="U411" s="106"/>
      <c r="V411" s="105"/>
      <c r="W411" s="107">
        <f t="shared" si="138"/>
        <v>0</v>
      </c>
      <c r="X411" s="106"/>
      <c r="Y411" s="106"/>
      <c r="Z411" s="106"/>
      <c r="AA411" s="106"/>
      <c r="AB411" s="106"/>
      <c r="AC411" s="107">
        <f t="shared" si="139"/>
        <v>0</v>
      </c>
      <c r="AD411" s="108" t="str">
        <f>IF(AE411=0,"--",IF(AE411&lt;='[4]db fasce di rischio'!$B$4,'[4]db fasce di rischio'!$A$2,IF(AE411&lt;='[4]db fasce di rischio'!$D$4,'[4]db fasce di rischio'!$C$2,IF(AE411&lt;='[4]db fasce di rischio'!$F$4,'[4]db fasce di rischio'!$E$2,IF(AE411&lt;='[4]db fasce di rischio'!$H$4,'[4]db fasce di rischio'!$G$2,"")))))</f>
        <v>--</v>
      </c>
      <c r="AE411" s="109">
        <f t="shared" si="133"/>
        <v>0</v>
      </c>
      <c r="AF411" s="106"/>
      <c r="AG411" s="108" t="str">
        <f>IF(AH411=0,"--",IF(AH411&lt;='db fasce di rischio'!$B$4,'db fasce di rischio'!$A$2,IF(AH411&lt;='db fasce di rischio'!$D$4,'db fasce di rischio'!$C$2,IF(AH411&lt;='db fasce di rischio'!$F$4,'db fasce di rischio'!$E$2,IF(AH411&lt;='db fasce di rischio'!$H$4,'db fasce di rischio'!$G$2,"")))))</f>
        <v>--</v>
      </c>
      <c r="AH411" s="109">
        <f t="shared" si="134"/>
        <v>0</v>
      </c>
      <c r="AI411" s="108" t="str">
        <f t="shared" si="135"/>
        <v>--</v>
      </c>
      <c r="AJ411" s="28"/>
      <c r="AK411" s="28"/>
    </row>
    <row r="412" spans="1:37" ht="21" collapsed="1" x14ac:dyDescent="0.2">
      <c r="A412" s="160"/>
      <c r="B412" s="160"/>
      <c r="C412" s="87"/>
      <c r="D412" s="87"/>
      <c r="E412" s="87"/>
      <c r="F412" s="87"/>
      <c r="G412" s="87"/>
      <c r="H412" s="87"/>
      <c r="I412" s="87"/>
      <c r="J412" s="87"/>
      <c r="K412" s="168"/>
      <c r="L412" s="87"/>
      <c r="M412" s="87"/>
      <c r="N412" s="87"/>
      <c r="O412" s="87"/>
      <c r="P412" s="87"/>
      <c r="Q412" s="160"/>
      <c r="R412" s="28"/>
      <c r="S412" s="28"/>
      <c r="T412" s="28"/>
      <c r="U412" s="28"/>
      <c r="V412" s="28"/>
      <c r="W412" s="28"/>
      <c r="X412" s="28"/>
      <c r="Y412" s="28"/>
      <c r="Z412" s="28"/>
      <c r="AA412" s="28"/>
      <c r="AB412" s="28"/>
      <c r="AC412" s="28"/>
      <c r="AD412" s="28"/>
      <c r="AE412" s="28"/>
      <c r="AF412" s="28"/>
      <c r="AG412" s="28"/>
      <c r="AH412" s="28"/>
      <c r="AI412" s="28"/>
      <c r="AJ412" s="28"/>
      <c r="AK412" s="28"/>
    </row>
    <row r="413" spans="1:37" ht="90.6" customHeight="1" x14ac:dyDescent="0.2">
      <c r="A413" s="29"/>
      <c r="B413" s="29"/>
      <c r="C413" s="30" t="s">
        <v>665</v>
      </c>
      <c r="D413" s="30"/>
      <c r="E413" s="28"/>
      <c r="F413" s="28"/>
      <c r="G413" s="28"/>
      <c r="H413" s="28"/>
      <c r="I413" s="28"/>
      <c r="J413" s="28"/>
      <c r="K413" s="80"/>
      <c r="L413" s="28"/>
      <c r="M413" s="28"/>
      <c r="N413" s="28"/>
      <c r="O413" s="79" t="s">
        <v>6</v>
      </c>
      <c r="P413" s="79" t="s">
        <v>666</v>
      </c>
      <c r="Q413" s="28"/>
      <c r="R413" s="192" t="str">
        <f>'Val testo - PNA 2019'!$A$4</f>
        <v>Livello di interesse “esterno”(1.1)</v>
      </c>
      <c r="S413" s="192" t="str">
        <f>'Val testo - PNA 2019'!$A$12</f>
        <v>Grado di discrezionalità del decisore interno alla PA rispetto al processo (1.2)</v>
      </c>
      <c r="T413" s="192" t="str">
        <f>'Val testo - PNA 2019'!$A$20</f>
        <v>Manifestazione di eventi corruttivi o di maladministration in passato (1.3)</v>
      </c>
      <c r="U413" s="192" t="str">
        <f>'Val testo - PNA 2019'!$A$28</f>
        <v>Complessità/opacità del processo decisionale (1.4)</v>
      </c>
      <c r="V413" s="192" t="str">
        <f>'Val testo - PNA 2019'!$A$36</f>
        <v>Livello di collaborazione del responsabile del processo (1.5)</v>
      </c>
      <c r="W413" s="193" t="s">
        <v>1276</v>
      </c>
      <c r="X413" s="192" t="str">
        <f>'Val testo - PNA 2019'!$A$46</f>
        <v>Impatto organizzativo (2.1)</v>
      </c>
      <c r="Y413" s="192" t="str">
        <f>'Val testo - PNA 2019'!$A$54</f>
        <v>Impatto derivante dalla definizione dei ruoli/responsabilità (2.2)</v>
      </c>
      <c r="Z413" s="192" t="str">
        <f>'Val testo - PNA 2019'!$A$62</f>
        <v>Impatto economico (2.3)</v>
      </c>
      <c r="AA413" s="192" t="str">
        <f>'Val testo - PNA 2019'!$A$70</f>
        <v>Impatto reputazionale (2.4)</v>
      </c>
      <c r="AB413" s="192" t="str">
        <f>'Val testo - PNA 2019'!$A$78</f>
        <v>Impatto organizzativo, economico e sull'immagine (2.5)</v>
      </c>
      <c r="AC413" s="193" t="s">
        <v>1276</v>
      </c>
      <c r="AD413" s="194" t="s">
        <v>1277</v>
      </c>
      <c r="AE413" s="194" t="s">
        <v>1278</v>
      </c>
      <c r="AF413" s="174" t="s">
        <v>1382</v>
      </c>
      <c r="AG413" s="173" t="s">
        <v>1303</v>
      </c>
      <c r="AH413" s="173" t="s">
        <v>1304</v>
      </c>
      <c r="AI413" s="175" t="s">
        <v>1387</v>
      </c>
      <c r="AJ413" s="28"/>
      <c r="AK413" s="28"/>
    </row>
    <row r="414" spans="1:37" ht="30.6" customHeight="1" x14ac:dyDescent="0.2">
      <c r="A414" s="160"/>
      <c r="B414" s="160">
        <v>20</v>
      </c>
      <c r="C414" s="265" t="s">
        <v>1257</v>
      </c>
      <c r="D414" s="266"/>
      <c r="E414" s="267"/>
      <c r="F414" s="270"/>
      <c r="G414" s="270"/>
      <c r="H414" s="270"/>
      <c r="I414" s="270"/>
      <c r="J414" s="45" t="s">
        <v>11</v>
      </c>
      <c r="K414" s="271" t="s">
        <v>3</v>
      </c>
      <c r="L414" s="271"/>
      <c r="M414" s="37"/>
      <c r="N414" s="153" t="s">
        <v>667</v>
      </c>
      <c r="O414" s="154" t="str">
        <f>IF(P414=0,"--",IF(P414&lt;='db fasce di rischio'!$B$4,'db fasce di rischio'!$A$2,IF(P414&lt;='db fasce di rischio'!$D$4,'db fasce di rischio'!$C$2,IF(P414&lt;='db fasce di rischio'!$F$4,'db fasce di rischio'!$E$2,IF(P414&lt;='db fasce di rischio'!$H$4,'db fasce di rischio'!$G$2,"")))))</f>
        <v>--</v>
      </c>
      <c r="P414" s="155">
        <f>IF(AH414=0,MAX(AH414:AH432),AH414)</f>
        <v>0</v>
      </c>
      <c r="Q414" s="160"/>
      <c r="R414" s="105"/>
      <c r="S414" s="106"/>
      <c r="T414" s="106"/>
      <c r="U414" s="106"/>
      <c r="V414" s="105"/>
      <c r="W414" s="107">
        <f>SUM(R414:V414)/5</f>
        <v>0</v>
      </c>
      <c r="X414" s="106"/>
      <c r="Y414" s="106"/>
      <c r="Z414" s="106"/>
      <c r="AA414" s="106"/>
      <c r="AB414" s="106"/>
      <c r="AC414" s="107">
        <f>SUM(X414:AB414)/5</f>
        <v>0</v>
      </c>
      <c r="AD414" s="108" t="str">
        <f>IF(AE414=0,"--",IF(AE414&lt;='[4]db fasce di rischio'!$B$4,'[4]db fasce di rischio'!$A$2,IF(AE414&lt;='[4]db fasce di rischio'!$D$4,'[4]db fasce di rischio'!$C$2,IF(AE414&lt;='[4]db fasce di rischio'!$F$4,'[4]db fasce di rischio'!$E$2,IF(AE414&lt;='[4]db fasce di rischio'!$H$4,'[4]db fasce di rischio'!$G$2,"")))))</f>
        <v>--</v>
      </c>
      <c r="AE414" s="109">
        <f>W414*AC414</f>
        <v>0</v>
      </c>
      <c r="AF414" s="106"/>
      <c r="AG414" s="108" t="str">
        <f>IF(AH414=0,"--",IF(AH414&lt;='db fasce di rischio'!$B$4,'db fasce di rischio'!$A$2,IF(AH414&lt;='db fasce di rischio'!$D$4,'db fasce di rischio'!$C$2,IF(AH414&lt;='db fasce di rischio'!$F$4,'db fasce di rischio'!$E$2,IF(AH414&lt;='db fasce di rischio'!$H$4,'db fasce di rischio'!$G$2,"")))))</f>
        <v>--</v>
      </c>
      <c r="AH414" s="109">
        <f>IF(MAX(AH418:AH432)&gt;(AF414*AE414),MAX(AH418:AH432),AF414*AE414)</f>
        <v>0</v>
      </c>
      <c r="AI414" s="108" t="str">
        <f>AG414</f>
        <v>--</v>
      </c>
      <c r="AJ414" s="28"/>
      <c r="AK414" s="28"/>
    </row>
    <row r="415" spans="1:37" ht="59.45" customHeight="1" x14ac:dyDescent="0.2">
      <c r="A415" s="160"/>
      <c r="B415" s="160"/>
      <c r="C415" s="268"/>
      <c r="D415" s="269"/>
      <c r="E415" s="269"/>
      <c r="F415" s="164"/>
      <c r="G415" s="164"/>
      <c r="H415" s="164"/>
      <c r="I415" s="164"/>
      <c r="J415" s="164"/>
      <c r="K415" s="164"/>
      <c r="L415" s="164"/>
      <c r="M415" s="165"/>
      <c r="N415" s="272" t="s">
        <v>1302</v>
      </c>
      <c r="O415" s="272"/>
      <c r="P415" s="272"/>
      <c r="Q415" s="160"/>
      <c r="R415" s="160"/>
      <c r="S415" s="28"/>
      <c r="T415" s="28"/>
      <c r="U415" s="28"/>
      <c r="V415" s="28"/>
      <c r="W415" s="28"/>
      <c r="X415" s="28"/>
      <c r="Y415" s="28"/>
      <c r="Z415" s="28"/>
      <c r="AA415" s="28"/>
      <c r="AB415" s="28"/>
      <c r="AC415" s="28"/>
      <c r="AD415" s="28"/>
      <c r="AE415" s="28"/>
      <c r="AF415" s="28"/>
      <c r="AG415" s="28"/>
      <c r="AH415" s="28"/>
      <c r="AI415" s="28"/>
      <c r="AJ415" s="28"/>
      <c r="AK415" s="28"/>
    </row>
    <row r="416" spans="1:37" ht="31.5" hidden="1" customHeight="1" outlineLevel="1" x14ac:dyDescent="0.2">
      <c r="A416" s="160"/>
      <c r="B416" s="160"/>
      <c r="C416" s="260" t="s">
        <v>1256</v>
      </c>
      <c r="D416" s="261"/>
      <c r="E416" s="151"/>
      <c r="F416" s="151"/>
      <c r="G416" s="151"/>
      <c r="H416" s="151"/>
      <c r="I416" s="151"/>
      <c r="J416" s="151"/>
      <c r="K416" s="150"/>
      <c r="L416" s="151"/>
      <c r="M416" s="156">
        <f>SUM(I403:I411)</f>
        <v>0</v>
      </c>
      <c r="N416" s="157"/>
      <c r="O416" s="157"/>
      <c r="P416" s="157"/>
      <c r="Q416" s="160"/>
      <c r="R416" s="160"/>
      <c r="S416" s="28"/>
      <c r="T416" s="28"/>
      <c r="U416" s="28"/>
      <c r="V416" s="28"/>
      <c r="W416" s="28"/>
      <c r="X416" s="28"/>
      <c r="Y416" s="28"/>
      <c r="Z416" s="28"/>
      <c r="AA416" s="28"/>
      <c r="AB416" s="28"/>
      <c r="AC416" s="28"/>
      <c r="AD416" s="28"/>
      <c r="AE416" s="28"/>
      <c r="AF416" s="28"/>
      <c r="AG416" s="28"/>
      <c r="AH416" s="28"/>
      <c r="AI416" s="28"/>
      <c r="AJ416" s="28"/>
      <c r="AK416" s="28"/>
    </row>
    <row r="417" spans="1:37" ht="81.95" hidden="1" customHeight="1" outlineLevel="1" x14ac:dyDescent="0.2">
      <c r="A417" s="161"/>
      <c r="B417" s="161"/>
      <c r="C417" s="22" t="s">
        <v>905</v>
      </c>
      <c r="D417" s="22" t="s">
        <v>906</v>
      </c>
      <c r="E417" s="22" t="s">
        <v>971</v>
      </c>
      <c r="F417" s="22" t="s">
        <v>970</v>
      </c>
      <c r="G417" s="262" t="s">
        <v>1299</v>
      </c>
      <c r="H417" s="263"/>
      <c r="I417" s="22" t="s">
        <v>969</v>
      </c>
      <c r="J417" s="22" t="s">
        <v>907</v>
      </c>
      <c r="K417" s="45" t="s">
        <v>972</v>
      </c>
      <c r="L417" s="45" t="s">
        <v>908</v>
      </c>
      <c r="M417" s="22" t="s">
        <v>630</v>
      </c>
      <c r="N417" s="22" t="s">
        <v>668</v>
      </c>
      <c r="O417" s="22" t="s">
        <v>669</v>
      </c>
      <c r="P417" s="22" t="s">
        <v>670</v>
      </c>
      <c r="Q417" s="161"/>
      <c r="R417" s="192" t="str">
        <f>'Val testo - PNA 2019'!$A$4</f>
        <v>Livello di interesse “esterno”(1.1)</v>
      </c>
      <c r="S417" s="192" t="str">
        <f>'Val testo - PNA 2019'!$A$12</f>
        <v>Grado di discrezionalità del decisore interno alla PA rispetto al processo (1.2)</v>
      </c>
      <c r="T417" s="192" t="str">
        <f>'Val testo - PNA 2019'!$A$20</f>
        <v>Manifestazione di eventi corruttivi o di maladministration in passato (1.3)</v>
      </c>
      <c r="U417" s="192" t="str">
        <f>'Val testo - PNA 2019'!$A$28</f>
        <v>Complessità/opacità del processo decisionale (1.4)</v>
      </c>
      <c r="V417" s="192" t="str">
        <f>'Val testo - PNA 2019'!$A$36</f>
        <v>Livello di collaborazione del responsabile del processo (1.5)</v>
      </c>
      <c r="W417" s="193" t="s">
        <v>1276</v>
      </c>
      <c r="X417" s="192" t="str">
        <f>'Val testo - PNA 2019'!$A$46</f>
        <v>Impatto organizzativo (2.1)</v>
      </c>
      <c r="Y417" s="192" t="str">
        <f>'Val testo - PNA 2019'!$A$54</f>
        <v>Impatto derivante dalla definizione dei ruoli/responsabilità (2.2)</v>
      </c>
      <c r="Z417" s="192" t="str">
        <f>'Val testo - PNA 2019'!$A$62</f>
        <v>Impatto economico (2.3)</v>
      </c>
      <c r="AA417" s="192" t="str">
        <f>'Val testo - PNA 2019'!$A$70</f>
        <v>Impatto reputazionale (2.4)</v>
      </c>
      <c r="AB417" s="192" t="str">
        <f>'Val testo - PNA 2019'!$A$78</f>
        <v>Impatto organizzativo, economico e sull'immagine (2.5)</v>
      </c>
      <c r="AC417" s="193" t="s">
        <v>1276</v>
      </c>
      <c r="AD417" s="194" t="s">
        <v>1277</v>
      </c>
      <c r="AE417" s="194" t="s">
        <v>1278</v>
      </c>
      <c r="AF417" s="174" t="s">
        <v>1382</v>
      </c>
      <c r="AG417" s="173" t="s">
        <v>1303</v>
      </c>
      <c r="AH417" s="22" t="s">
        <v>1293</v>
      </c>
      <c r="AI417" s="22" t="s">
        <v>1387</v>
      </c>
      <c r="AJ417" s="28"/>
      <c r="AK417" s="28"/>
    </row>
    <row r="418" spans="1:37" ht="21" hidden="1" outlineLevel="1" x14ac:dyDescent="0.2">
      <c r="A418" s="161"/>
      <c r="B418" s="161"/>
      <c r="C418" s="24" t="s">
        <v>30</v>
      </c>
      <c r="D418" s="24" t="s">
        <v>30</v>
      </c>
      <c r="E418" s="24" t="s">
        <v>30</v>
      </c>
      <c r="F418" s="24" t="s">
        <v>30</v>
      </c>
      <c r="G418" s="152" t="str">
        <f>AG418</f>
        <v>--</v>
      </c>
      <c r="H418" s="109">
        <f>AH418</f>
        <v>0</v>
      </c>
      <c r="I418" s="25" t="s">
        <v>30</v>
      </c>
      <c r="J418" s="31" t="s">
        <v>30</v>
      </c>
      <c r="K418" s="82"/>
      <c r="L418" s="31"/>
      <c r="M418" s="24"/>
      <c r="N418" s="24"/>
      <c r="O418" s="24"/>
      <c r="P418" s="24"/>
      <c r="Q418" s="161"/>
      <c r="R418" s="105"/>
      <c r="S418" s="106"/>
      <c r="T418" s="106"/>
      <c r="U418" s="106"/>
      <c r="V418" s="105"/>
      <c r="W418" s="107">
        <f>SUM(R418:V418)/5</f>
        <v>0</v>
      </c>
      <c r="X418" s="106"/>
      <c r="Y418" s="106"/>
      <c r="Z418" s="106"/>
      <c r="AA418" s="106"/>
      <c r="AB418" s="106"/>
      <c r="AC418" s="107">
        <f>SUM(X418:AB418)/5</f>
        <v>0</v>
      </c>
      <c r="AD418" s="108" t="str">
        <f>IF(AE418=0,"--",IF(AE418&lt;='[4]db fasce di rischio'!$B$4,'[4]db fasce di rischio'!$A$2,IF(AE418&lt;='[4]db fasce di rischio'!$D$4,'[4]db fasce di rischio'!$C$2,IF(AE418&lt;='[4]db fasce di rischio'!$F$4,'[4]db fasce di rischio'!$E$2,IF(AE418&lt;='[4]db fasce di rischio'!$H$4,'[4]db fasce di rischio'!$G$2,"")))))</f>
        <v>--</v>
      </c>
      <c r="AE418" s="109">
        <f t="shared" ref="AE418:AE432" si="140">W418*AC418</f>
        <v>0</v>
      </c>
      <c r="AF418" s="106"/>
      <c r="AG418" s="108" t="str">
        <f>IF(AH418=0,"--",IF(AH418&lt;='db fasce di rischio'!$B$4,'db fasce di rischio'!$A$2,IF(AH418&lt;='db fasce di rischio'!$D$4,'db fasce di rischio'!$C$2,IF(AH418&lt;='db fasce di rischio'!$F$4,'db fasce di rischio'!$E$2,IF(AH418&lt;='db fasce di rischio'!$H$4,'db fasce di rischio'!$G$2,"")))))</f>
        <v>--</v>
      </c>
      <c r="AH418" s="109">
        <f t="shared" ref="AH418:AH432" si="141">AF418*AE418</f>
        <v>0</v>
      </c>
      <c r="AI418" s="108" t="str">
        <f t="shared" ref="AI418:AI432" si="142">AG418</f>
        <v>--</v>
      </c>
      <c r="AJ418" s="28"/>
      <c r="AK418" s="28"/>
    </row>
    <row r="419" spans="1:37" ht="21" hidden="1" outlineLevel="1" x14ac:dyDescent="0.2">
      <c r="A419" s="161"/>
      <c r="B419" s="161"/>
      <c r="C419" s="24" t="s">
        <v>30</v>
      </c>
      <c r="D419" s="24" t="s">
        <v>30</v>
      </c>
      <c r="E419" s="24" t="s">
        <v>30</v>
      </c>
      <c r="F419" s="24" t="s">
        <v>30</v>
      </c>
      <c r="G419" s="152" t="str">
        <f t="shared" ref="G419:G432" si="143">AG419</f>
        <v>--</v>
      </c>
      <c r="H419" s="109">
        <f t="shared" ref="H419:H432" si="144">AH419</f>
        <v>0</v>
      </c>
      <c r="I419" s="25" t="s">
        <v>30</v>
      </c>
      <c r="J419" s="31" t="s">
        <v>30</v>
      </c>
      <c r="K419" s="82"/>
      <c r="L419" s="31"/>
      <c r="M419" s="24"/>
      <c r="N419" s="24"/>
      <c r="O419" s="24"/>
      <c r="P419" s="24"/>
      <c r="Q419" s="161"/>
      <c r="R419" s="105"/>
      <c r="S419" s="106"/>
      <c r="T419" s="106"/>
      <c r="U419" s="106"/>
      <c r="V419" s="105"/>
      <c r="W419" s="107">
        <f t="shared" ref="W419:W432" si="145">SUM(R419:V419)/5</f>
        <v>0</v>
      </c>
      <c r="X419" s="106"/>
      <c r="Y419" s="106"/>
      <c r="Z419" s="106"/>
      <c r="AA419" s="106"/>
      <c r="AB419" s="106"/>
      <c r="AC419" s="107">
        <f t="shared" ref="AC419:AC432" si="146">SUM(X419:AB419)/5</f>
        <v>0</v>
      </c>
      <c r="AD419" s="108" t="str">
        <f>IF(AE419=0,"--",IF(AE419&lt;='[4]db fasce di rischio'!$B$4,'[4]db fasce di rischio'!$A$2,IF(AE419&lt;='[4]db fasce di rischio'!$D$4,'[4]db fasce di rischio'!$C$2,IF(AE419&lt;='[4]db fasce di rischio'!$F$4,'[4]db fasce di rischio'!$E$2,IF(AE419&lt;='[4]db fasce di rischio'!$H$4,'[4]db fasce di rischio'!$G$2,"")))))</f>
        <v>--</v>
      </c>
      <c r="AE419" s="109">
        <f t="shared" si="140"/>
        <v>0</v>
      </c>
      <c r="AF419" s="106"/>
      <c r="AG419" s="108" t="str">
        <f>IF(AH419=0,"--",IF(AH419&lt;='db fasce di rischio'!$B$4,'db fasce di rischio'!$A$2,IF(AH419&lt;='db fasce di rischio'!$D$4,'db fasce di rischio'!$C$2,IF(AH419&lt;='db fasce di rischio'!$F$4,'db fasce di rischio'!$E$2,IF(AH419&lt;='db fasce di rischio'!$H$4,'db fasce di rischio'!$G$2,"")))))</f>
        <v>--</v>
      </c>
      <c r="AH419" s="109">
        <f t="shared" si="141"/>
        <v>0</v>
      </c>
      <c r="AI419" s="108" t="str">
        <f t="shared" si="142"/>
        <v>--</v>
      </c>
      <c r="AJ419" s="28"/>
      <c r="AK419" s="28"/>
    </row>
    <row r="420" spans="1:37" ht="21" hidden="1" outlineLevel="1" x14ac:dyDescent="0.2">
      <c r="A420" s="161"/>
      <c r="B420" s="161"/>
      <c r="C420" s="24" t="s">
        <v>30</v>
      </c>
      <c r="D420" s="24" t="s">
        <v>30</v>
      </c>
      <c r="E420" s="24" t="s">
        <v>30</v>
      </c>
      <c r="F420" s="24" t="s">
        <v>30</v>
      </c>
      <c r="G420" s="152" t="str">
        <f t="shared" si="143"/>
        <v>--</v>
      </c>
      <c r="H420" s="109">
        <f t="shared" si="144"/>
        <v>0</v>
      </c>
      <c r="I420" s="25" t="s">
        <v>30</v>
      </c>
      <c r="J420" s="31" t="s">
        <v>30</v>
      </c>
      <c r="K420" s="82"/>
      <c r="L420" s="31"/>
      <c r="M420" s="24"/>
      <c r="N420" s="24"/>
      <c r="O420" s="24"/>
      <c r="P420" s="24"/>
      <c r="Q420" s="161"/>
      <c r="R420" s="105"/>
      <c r="S420" s="106"/>
      <c r="T420" s="106"/>
      <c r="U420" s="106"/>
      <c r="V420" s="105"/>
      <c r="W420" s="107">
        <f t="shared" si="145"/>
        <v>0</v>
      </c>
      <c r="X420" s="106"/>
      <c r="Y420" s="106"/>
      <c r="Z420" s="106"/>
      <c r="AA420" s="106"/>
      <c r="AB420" s="106"/>
      <c r="AC420" s="107">
        <f t="shared" si="146"/>
        <v>0</v>
      </c>
      <c r="AD420" s="108" t="str">
        <f>IF(AE420=0,"--",IF(AE420&lt;='[4]db fasce di rischio'!$B$4,'[4]db fasce di rischio'!$A$2,IF(AE420&lt;='[4]db fasce di rischio'!$D$4,'[4]db fasce di rischio'!$C$2,IF(AE420&lt;='[4]db fasce di rischio'!$F$4,'[4]db fasce di rischio'!$E$2,IF(AE420&lt;='[4]db fasce di rischio'!$H$4,'[4]db fasce di rischio'!$G$2,"")))))</f>
        <v>--</v>
      </c>
      <c r="AE420" s="109">
        <f t="shared" si="140"/>
        <v>0</v>
      </c>
      <c r="AF420" s="106"/>
      <c r="AG420" s="108" t="str">
        <f>IF(AH420=0,"--",IF(AH420&lt;='db fasce di rischio'!$B$4,'db fasce di rischio'!$A$2,IF(AH420&lt;='db fasce di rischio'!$D$4,'db fasce di rischio'!$C$2,IF(AH420&lt;='db fasce di rischio'!$F$4,'db fasce di rischio'!$E$2,IF(AH420&lt;='db fasce di rischio'!$H$4,'db fasce di rischio'!$G$2,"")))))</f>
        <v>--</v>
      </c>
      <c r="AH420" s="109">
        <f t="shared" si="141"/>
        <v>0</v>
      </c>
      <c r="AI420" s="108" t="str">
        <f t="shared" si="142"/>
        <v>--</v>
      </c>
      <c r="AJ420" s="28"/>
      <c r="AK420" s="28"/>
    </row>
    <row r="421" spans="1:37" ht="21" hidden="1" outlineLevel="1" x14ac:dyDescent="0.2">
      <c r="A421" s="161"/>
      <c r="B421" s="161"/>
      <c r="C421" s="24" t="s">
        <v>30</v>
      </c>
      <c r="D421" s="24" t="s">
        <v>30</v>
      </c>
      <c r="E421" s="24" t="s">
        <v>30</v>
      </c>
      <c r="F421" s="24" t="s">
        <v>30</v>
      </c>
      <c r="G421" s="152" t="str">
        <f t="shared" si="143"/>
        <v>--</v>
      </c>
      <c r="H421" s="109">
        <f t="shared" si="144"/>
        <v>0</v>
      </c>
      <c r="I421" s="25" t="s">
        <v>30</v>
      </c>
      <c r="J421" s="31" t="s">
        <v>30</v>
      </c>
      <c r="K421" s="82"/>
      <c r="L421" s="31"/>
      <c r="M421" s="24"/>
      <c r="N421" s="24"/>
      <c r="O421" s="24"/>
      <c r="P421" s="24"/>
      <c r="Q421" s="161"/>
      <c r="R421" s="105"/>
      <c r="S421" s="106"/>
      <c r="T421" s="106"/>
      <c r="U421" s="106"/>
      <c r="V421" s="105"/>
      <c r="W421" s="107">
        <f t="shared" si="145"/>
        <v>0</v>
      </c>
      <c r="X421" s="106"/>
      <c r="Y421" s="106"/>
      <c r="Z421" s="106"/>
      <c r="AA421" s="106"/>
      <c r="AB421" s="106"/>
      <c r="AC421" s="107">
        <f t="shared" si="146"/>
        <v>0</v>
      </c>
      <c r="AD421" s="108" t="str">
        <f>IF(AE421=0,"--",IF(AE421&lt;='[4]db fasce di rischio'!$B$4,'[4]db fasce di rischio'!$A$2,IF(AE421&lt;='[4]db fasce di rischio'!$D$4,'[4]db fasce di rischio'!$C$2,IF(AE421&lt;='[4]db fasce di rischio'!$F$4,'[4]db fasce di rischio'!$E$2,IF(AE421&lt;='[4]db fasce di rischio'!$H$4,'[4]db fasce di rischio'!$G$2,"")))))</f>
        <v>--</v>
      </c>
      <c r="AE421" s="109">
        <f t="shared" si="140"/>
        <v>0</v>
      </c>
      <c r="AF421" s="106"/>
      <c r="AG421" s="108" t="str">
        <f>IF(AH421=0,"--",IF(AH421&lt;='db fasce di rischio'!$B$4,'db fasce di rischio'!$A$2,IF(AH421&lt;='db fasce di rischio'!$D$4,'db fasce di rischio'!$C$2,IF(AH421&lt;='db fasce di rischio'!$F$4,'db fasce di rischio'!$E$2,IF(AH421&lt;='db fasce di rischio'!$H$4,'db fasce di rischio'!$G$2,"")))))</f>
        <v>--</v>
      </c>
      <c r="AH421" s="109">
        <f t="shared" si="141"/>
        <v>0</v>
      </c>
      <c r="AI421" s="108" t="str">
        <f t="shared" si="142"/>
        <v>--</v>
      </c>
      <c r="AJ421" s="28"/>
      <c r="AK421" s="28"/>
    </row>
    <row r="422" spans="1:37" ht="21" hidden="1" outlineLevel="1" x14ac:dyDescent="0.2">
      <c r="A422" s="161"/>
      <c r="B422" s="161"/>
      <c r="C422" s="24" t="s">
        <v>30</v>
      </c>
      <c r="D422" s="24" t="s">
        <v>30</v>
      </c>
      <c r="E422" s="24" t="s">
        <v>30</v>
      </c>
      <c r="F422" s="24" t="s">
        <v>30</v>
      </c>
      <c r="G422" s="152" t="str">
        <f t="shared" si="143"/>
        <v>--</v>
      </c>
      <c r="H422" s="109">
        <f t="shared" si="144"/>
        <v>0</v>
      </c>
      <c r="I422" s="25" t="s">
        <v>30</v>
      </c>
      <c r="J422" s="31" t="s">
        <v>30</v>
      </c>
      <c r="K422" s="82"/>
      <c r="L422" s="31"/>
      <c r="M422" s="24"/>
      <c r="N422" s="24"/>
      <c r="O422" s="24"/>
      <c r="P422" s="24"/>
      <c r="Q422" s="161"/>
      <c r="R422" s="105"/>
      <c r="S422" s="106"/>
      <c r="T422" s="106"/>
      <c r="U422" s="106"/>
      <c r="V422" s="105"/>
      <c r="W422" s="107">
        <f t="shared" si="145"/>
        <v>0</v>
      </c>
      <c r="X422" s="106"/>
      <c r="Y422" s="106"/>
      <c r="Z422" s="106"/>
      <c r="AA422" s="106"/>
      <c r="AB422" s="106"/>
      <c r="AC422" s="107">
        <f t="shared" si="146"/>
        <v>0</v>
      </c>
      <c r="AD422" s="108" t="str">
        <f>IF(AE422=0,"--",IF(AE422&lt;='[4]db fasce di rischio'!$B$4,'[4]db fasce di rischio'!$A$2,IF(AE422&lt;='[4]db fasce di rischio'!$D$4,'[4]db fasce di rischio'!$C$2,IF(AE422&lt;='[4]db fasce di rischio'!$F$4,'[4]db fasce di rischio'!$E$2,IF(AE422&lt;='[4]db fasce di rischio'!$H$4,'[4]db fasce di rischio'!$G$2,"")))))</f>
        <v>--</v>
      </c>
      <c r="AE422" s="109">
        <f t="shared" si="140"/>
        <v>0</v>
      </c>
      <c r="AF422" s="106"/>
      <c r="AG422" s="108" t="str">
        <f>IF(AH422=0,"--",IF(AH422&lt;='db fasce di rischio'!$B$4,'db fasce di rischio'!$A$2,IF(AH422&lt;='db fasce di rischio'!$D$4,'db fasce di rischio'!$C$2,IF(AH422&lt;='db fasce di rischio'!$F$4,'db fasce di rischio'!$E$2,IF(AH422&lt;='db fasce di rischio'!$H$4,'db fasce di rischio'!$G$2,"")))))</f>
        <v>--</v>
      </c>
      <c r="AH422" s="109">
        <f t="shared" si="141"/>
        <v>0</v>
      </c>
      <c r="AI422" s="108" t="str">
        <f t="shared" si="142"/>
        <v>--</v>
      </c>
      <c r="AJ422" s="28"/>
      <c r="AK422" s="28"/>
    </row>
    <row r="423" spans="1:37" ht="21" hidden="1" outlineLevel="1" x14ac:dyDescent="0.2">
      <c r="A423" s="161"/>
      <c r="B423" s="161"/>
      <c r="C423" s="24" t="s">
        <v>30</v>
      </c>
      <c r="D423" s="24" t="s">
        <v>30</v>
      </c>
      <c r="E423" s="24" t="s">
        <v>30</v>
      </c>
      <c r="F423" s="24" t="s">
        <v>30</v>
      </c>
      <c r="G423" s="152" t="str">
        <f t="shared" si="143"/>
        <v>--</v>
      </c>
      <c r="H423" s="109">
        <f t="shared" si="144"/>
        <v>0</v>
      </c>
      <c r="I423" s="25" t="s">
        <v>30</v>
      </c>
      <c r="J423" s="31" t="s">
        <v>30</v>
      </c>
      <c r="K423" s="82"/>
      <c r="L423" s="31"/>
      <c r="M423" s="24"/>
      <c r="N423" s="24"/>
      <c r="O423" s="24"/>
      <c r="P423" s="24"/>
      <c r="Q423" s="161"/>
      <c r="R423" s="105"/>
      <c r="S423" s="106"/>
      <c r="T423" s="106"/>
      <c r="U423" s="106"/>
      <c r="V423" s="105"/>
      <c r="W423" s="107">
        <f t="shared" si="145"/>
        <v>0</v>
      </c>
      <c r="X423" s="106"/>
      <c r="Y423" s="106"/>
      <c r="Z423" s="106"/>
      <c r="AA423" s="106"/>
      <c r="AB423" s="106"/>
      <c r="AC423" s="107">
        <f t="shared" si="146"/>
        <v>0</v>
      </c>
      <c r="AD423" s="108" t="str">
        <f>IF(AE423=0,"--",IF(AE423&lt;='[4]db fasce di rischio'!$B$4,'[4]db fasce di rischio'!$A$2,IF(AE423&lt;='[4]db fasce di rischio'!$D$4,'[4]db fasce di rischio'!$C$2,IF(AE423&lt;='[4]db fasce di rischio'!$F$4,'[4]db fasce di rischio'!$E$2,IF(AE423&lt;='[4]db fasce di rischio'!$H$4,'[4]db fasce di rischio'!$G$2,"")))))</f>
        <v>--</v>
      </c>
      <c r="AE423" s="109">
        <f t="shared" si="140"/>
        <v>0</v>
      </c>
      <c r="AF423" s="106"/>
      <c r="AG423" s="108" t="str">
        <f>IF(AH423=0,"--",IF(AH423&lt;='db fasce di rischio'!$B$4,'db fasce di rischio'!$A$2,IF(AH423&lt;='db fasce di rischio'!$D$4,'db fasce di rischio'!$C$2,IF(AH423&lt;='db fasce di rischio'!$F$4,'db fasce di rischio'!$E$2,IF(AH423&lt;='db fasce di rischio'!$H$4,'db fasce di rischio'!$G$2,"")))))</f>
        <v>--</v>
      </c>
      <c r="AH423" s="109">
        <f t="shared" si="141"/>
        <v>0</v>
      </c>
      <c r="AI423" s="108" t="str">
        <f t="shared" si="142"/>
        <v>--</v>
      </c>
      <c r="AJ423" s="28"/>
      <c r="AK423" s="28"/>
    </row>
    <row r="424" spans="1:37" ht="21" hidden="1" outlineLevel="1" x14ac:dyDescent="0.2">
      <c r="A424" s="161"/>
      <c r="B424" s="161"/>
      <c r="C424" s="24" t="s">
        <v>30</v>
      </c>
      <c r="D424" s="24" t="s">
        <v>30</v>
      </c>
      <c r="E424" s="24" t="s">
        <v>30</v>
      </c>
      <c r="F424" s="24" t="s">
        <v>30</v>
      </c>
      <c r="G424" s="152" t="str">
        <f t="shared" si="143"/>
        <v>--</v>
      </c>
      <c r="H424" s="109">
        <f t="shared" si="144"/>
        <v>0</v>
      </c>
      <c r="I424" s="25" t="s">
        <v>30</v>
      </c>
      <c r="J424" s="31" t="s">
        <v>30</v>
      </c>
      <c r="K424" s="82"/>
      <c r="L424" s="31"/>
      <c r="M424" s="24"/>
      <c r="N424" s="24"/>
      <c r="O424" s="24"/>
      <c r="P424" s="24"/>
      <c r="Q424" s="161"/>
      <c r="R424" s="105"/>
      <c r="S424" s="106"/>
      <c r="T424" s="106"/>
      <c r="U424" s="106"/>
      <c r="V424" s="105"/>
      <c r="W424" s="107">
        <f t="shared" si="145"/>
        <v>0</v>
      </c>
      <c r="X424" s="106"/>
      <c r="Y424" s="106"/>
      <c r="Z424" s="106"/>
      <c r="AA424" s="106"/>
      <c r="AB424" s="106"/>
      <c r="AC424" s="107">
        <f t="shared" si="146"/>
        <v>0</v>
      </c>
      <c r="AD424" s="108" t="str">
        <f>IF(AE424=0,"--",IF(AE424&lt;='[4]db fasce di rischio'!$B$4,'[4]db fasce di rischio'!$A$2,IF(AE424&lt;='[4]db fasce di rischio'!$D$4,'[4]db fasce di rischio'!$C$2,IF(AE424&lt;='[4]db fasce di rischio'!$F$4,'[4]db fasce di rischio'!$E$2,IF(AE424&lt;='[4]db fasce di rischio'!$H$4,'[4]db fasce di rischio'!$G$2,"")))))</f>
        <v>--</v>
      </c>
      <c r="AE424" s="109">
        <f t="shared" si="140"/>
        <v>0</v>
      </c>
      <c r="AF424" s="106"/>
      <c r="AG424" s="108" t="str">
        <f>IF(AH424=0,"--",IF(AH424&lt;='db fasce di rischio'!$B$4,'db fasce di rischio'!$A$2,IF(AH424&lt;='db fasce di rischio'!$D$4,'db fasce di rischio'!$C$2,IF(AH424&lt;='db fasce di rischio'!$F$4,'db fasce di rischio'!$E$2,IF(AH424&lt;='db fasce di rischio'!$H$4,'db fasce di rischio'!$G$2,"")))))</f>
        <v>--</v>
      </c>
      <c r="AH424" s="109">
        <f t="shared" si="141"/>
        <v>0</v>
      </c>
      <c r="AI424" s="108" t="str">
        <f t="shared" si="142"/>
        <v>--</v>
      </c>
      <c r="AJ424" s="28"/>
      <c r="AK424" s="28"/>
    </row>
    <row r="425" spans="1:37" ht="21" hidden="1" outlineLevel="1" x14ac:dyDescent="0.2">
      <c r="A425" s="161"/>
      <c r="B425" s="161"/>
      <c r="C425" s="24" t="s">
        <v>30</v>
      </c>
      <c r="D425" s="24" t="s">
        <v>30</v>
      </c>
      <c r="E425" s="24" t="s">
        <v>30</v>
      </c>
      <c r="F425" s="24" t="s">
        <v>30</v>
      </c>
      <c r="G425" s="152" t="str">
        <f t="shared" si="143"/>
        <v>--</v>
      </c>
      <c r="H425" s="109">
        <f t="shared" si="144"/>
        <v>0</v>
      </c>
      <c r="I425" s="25" t="s">
        <v>30</v>
      </c>
      <c r="J425" s="31" t="s">
        <v>30</v>
      </c>
      <c r="K425" s="82"/>
      <c r="L425" s="31"/>
      <c r="M425" s="24"/>
      <c r="N425" s="24"/>
      <c r="O425" s="24"/>
      <c r="P425" s="24"/>
      <c r="Q425" s="161"/>
      <c r="R425" s="105"/>
      <c r="S425" s="106"/>
      <c r="T425" s="106"/>
      <c r="U425" s="106"/>
      <c r="V425" s="105"/>
      <c r="W425" s="107">
        <f t="shared" si="145"/>
        <v>0</v>
      </c>
      <c r="X425" s="106"/>
      <c r="Y425" s="106"/>
      <c r="Z425" s="106"/>
      <c r="AA425" s="106"/>
      <c r="AB425" s="106"/>
      <c r="AC425" s="107">
        <f t="shared" si="146"/>
        <v>0</v>
      </c>
      <c r="AD425" s="108" t="str">
        <f>IF(AE425=0,"--",IF(AE425&lt;='[4]db fasce di rischio'!$B$4,'[4]db fasce di rischio'!$A$2,IF(AE425&lt;='[4]db fasce di rischio'!$D$4,'[4]db fasce di rischio'!$C$2,IF(AE425&lt;='[4]db fasce di rischio'!$F$4,'[4]db fasce di rischio'!$E$2,IF(AE425&lt;='[4]db fasce di rischio'!$H$4,'[4]db fasce di rischio'!$G$2,"")))))</f>
        <v>--</v>
      </c>
      <c r="AE425" s="109">
        <f t="shared" si="140"/>
        <v>0</v>
      </c>
      <c r="AF425" s="106"/>
      <c r="AG425" s="108" t="str">
        <f>IF(AH425=0,"--",IF(AH425&lt;='db fasce di rischio'!$B$4,'db fasce di rischio'!$A$2,IF(AH425&lt;='db fasce di rischio'!$D$4,'db fasce di rischio'!$C$2,IF(AH425&lt;='db fasce di rischio'!$F$4,'db fasce di rischio'!$E$2,IF(AH425&lt;='db fasce di rischio'!$H$4,'db fasce di rischio'!$G$2,"")))))</f>
        <v>--</v>
      </c>
      <c r="AH425" s="109">
        <f t="shared" si="141"/>
        <v>0</v>
      </c>
      <c r="AI425" s="108" t="str">
        <f t="shared" si="142"/>
        <v>--</v>
      </c>
      <c r="AJ425" s="28"/>
      <c r="AK425" s="28"/>
    </row>
    <row r="426" spans="1:37" ht="21" hidden="1" outlineLevel="1" x14ac:dyDescent="0.2">
      <c r="A426" s="161"/>
      <c r="B426" s="161"/>
      <c r="C426" s="24" t="s">
        <v>30</v>
      </c>
      <c r="D426" s="24" t="s">
        <v>30</v>
      </c>
      <c r="E426" s="24" t="s">
        <v>30</v>
      </c>
      <c r="F426" s="24" t="s">
        <v>30</v>
      </c>
      <c r="G426" s="152" t="str">
        <f t="shared" si="143"/>
        <v>--</v>
      </c>
      <c r="H426" s="109">
        <f t="shared" si="144"/>
        <v>0</v>
      </c>
      <c r="I426" s="25" t="s">
        <v>30</v>
      </c>
      <c r="J426" s="31" t="s">
        <v>30</v>
      </c>
      <c r="K426" s="83"/>
      <c r="L426" s="31"/>
      <c r="M426" s="24"/>
      <c r="N426" s="24"/>
      <c r="O426" s="24"/>
      <c r="P426" s="24"/>
      <c r="Q426" s="161"/>
      <c r="R426" s="105"/>
      <c r="S426" s="106"/>
      <c r="T426" s="106"/>
      <c r="U426" s="106"/>
      <c r="V426" s="105"/>
      <c r="W426" s="107">
        <f t="shared" si="145"/>
        <v>0</v>
      </c>
      <c r="X426" s="106"/>
      <c r="Y426" s="106"/>
      <c r="Z426" s="106"/>
      <c r="AA426" s="106"/>
      <c r="AB426" s="106"/>
      <c r="AC426" s="107">
        <f t="shared" si="146"/>
        <v>0</v>
      </c>
      <c r="AD426" s="108" t="str">
        <f>IF(AE426=0,"--",IF(AE426&lt;='[4]db fasce di rischio'!$B$4,'[4]db fasce di rischio'!$A$2,IF(AE426&lt;='[4]db fasce di rischio'!$D$4,'[4]db fasce di rischio'!$C$2,IF(AE426&lt;='[4]db fasce di rischio'!$F$4,'[4]db fasce di rischio'!$E$2,IF(AE426&lt;='[4]db fasce di rischio'!$H$4,'[4]db fasce di rischio'!$G$2,"")))))</f>
        <v>--</v>
      </c>
      <c r="AE426" s="109">
        <f t="shared" si="140"/>
        <v>0</v>
      </c>
      <c r="AF426" s="106"/>
      <c r="AG426" s="108" t="str">
        <f>IF(AH426=0,"--",IF(AH426&lt;='db fasce di rischio'!$B$4,'db fasce di rischio'!$A$2,IF(AH426&lt;='db fasce di rischio'!$D$4,'db fasce di rischio'!$C$2,IF(AH426&lt;='db fasce di rischio'!$F$4,'db fasce di rischio'!$E$2,IF(AH426&lt;='db fasce di rischio'!$H$4,'db fasce di rischio'!$G$2,"")))))</f>
        <v>--</v>
      </c>
      <c r="AH426" s="109">
        <f t="shared" si="141"/>
        <v>0</v>
      </c>
      <c r="AI426" s="108" t="str">
        <f t="shared" si="142"/>
        <v>--</v>
      </c>
      <c r="AJ426" s="28"/>
      <c r="AK426" s="28"/>
    </row>
    <row r="427" spans="1:37" ht="21" hidden="1" outlineLevel="1" x14ac:dyDescent="0.2">
      <c r="A427" s="161"/>
      <c r="B427" s="161"/>
      <c r="C427" s="24" t="s">
        <v>30</v>
      </c>
      <c r="D427" s="24" t="s">
        <v>30</v>
      </c>
      <c r="E427" s="24" t="s">
        <v>30</v>
      </c>
      <c r="F427" s="24" t="s">
        <v>30</v>
      </c>
      <c r="G427" s="152" t="str">
        <f t="shared" si="143"/>
        <v>--</v>
      </c>
      <c r="H427" s="109">
        <f t="shared" si="144"/>
        <v>0</v>
      </c>
      <c r="I427" s="25" t="s">
        <v>30</v>
      </c>
      <c r="J427" s="31" t="s">
        <v>30</v>
      </c>
      <c r="K427" s="83"/>
      <c r="L427" s="31"/>
      <c r="M427" s="24"/>
      <c r="N427" s="24"/>
      <c r="O427" s="24"/>
      <c r="P427" s="24"/>
      <c r="Q427" s="161"/>
      <c r="R427" s="105"/>
      <c r="S427" s="106"/>
      <c r="T427" s="106"/>
      <c r="U427" s="106"/>
      <c r="V427" s="105"/>
      <c r="W427" s="107">
        <f t="shared" si="145"/>
        <v>0</v>
      </c>
      <c r="X427" s="106"/>
      <c r="Y427" s="106"/>
      <c r="Z427" s="106"/>
      <c r="AA427" s="106"/>
      <c r="AB427" s="106"/>
      <c r="AC427" s="107">
        <f t="shared" si="146"/>
        <v>0</v>
      </c>
      <c r="AD427" s="108" t="str">
        <f>IF(AE427=0,"--",IF(AE427&lt;='[4]db fasce di rischio'!$B$4,'[4]db fasce di rischio'!$A$2,IF(AE427&lt;='[4]db fasce di rischio'!$D$4,'[4]db fasce di rischio'!$C$2,IF(AE427&lt;='[4]db fasce di rischio'!$F$4,'[4]db fasce di rischio'!$E$2,IF(AE427&lt;='[4]db fasce di rischio'!$H$4,'[4]db fasce di rischio'!$G$2,"")))))</f>
        <v>--</v>
      </c>
      <c r="AE427" s="109">
        <f t="shared" si="140"/>
        <v>0</v>
      </c>
      <c r="AF427" s="106"/>
      <c r="AG427" s="108" t="str">
        <f>IF(AH427=0,"--",IF(AH427&lt;='db fasce di rischio'!$B$4,'db fasce di rischio'!$A$2,IF(AH427&lt;='db fasce di rischio'!$D$4,'db fasce di rischio'!$C$2,IF(AH427&lt;='db fasce di rischio'!$F$4,'db fasce di rischio'!$E$2,IF(AH427&lt;='db fasce di rischio'!$H$4,'db fasce di rischio'!$G$2,"")))))</f>
        <v>--</v>
      </c>
      <c r="AH427" s="109">
        <f t="shared" si="141"/>
        <v>0</v>
      </c>
      <c r="AI427" s="108" t="str">
        <f t="shared" si="142"/>
        <v>--</v>
      </c>
      <c r="AJ427" s="28"/>
      <c r="AK427" s="28"/>
    </row>
    <row r="428" spans="1:37" ht="21" hidden="1" outlineLevel="1" x14ac:dyDescent="0.2">
      <c r="A428" s="161"/>
      <c r="B428" s="161"/>
      <c r="C428" s="24" t="s">
        <v>30</v>
      </c>
      <c r="D428" s="24" t="s">
        <v>30</v>
      </c>
      <c r="E428" s="24" t="s">
        <v>30</v>
      </c>
      <c r="F428" s="24" t="s">
        <v>30</v>
      </c>
      <c r="G428" s="152" t="str">
        <f t="shared" si="143"/>
        <v>--</v>
      </c>
      <c r="H428" s="109">
        <f t="shared" si="144"/>
        <v>0</v>
      </c>
      <c r="I428" s="25" t="s">
        <v>30</v>
      </c>
      <c r="J428" s="31" t="s">
        <v>30</v>
      </c>
      <c r="K428" s="83"/>
      <c r="L428" s="31"/>
      <c r="M428" s="24"/>
      <c r="N428" s="24"/>
      <c r="O428" s="24"/>
      <c r="P428" s="24"/>
      <c r="Q428" s="161"/>
      <c r="R428" s="105"/>
      <c r="S428" s="106"/>
      <c r="T428" s="106"/>
      <c r="U428" s="106"/>
      <c r="V428" s="105"/>
      <c r="W428" s="107">
        <f t="shared" si="145"/>
        <v>0</v>
      </c>
      <c r="X428" s="106"/>
      <c r="Y428" s="106"/>
      <c r="Z428" s="106"/>
      <c r="AA428" s="106"/>
      <c r="AB428" s="106"/>
      <c r="AC428" s="107">
        <f t="shared" si="146"/>
        <v>0</v>
      </c>
      <c r="AD428" s="108" t="str">
        <f>IF(AE428=0,"--",IF(AE428&lt;='[4]db fasce di rischio'!$B$4,'[4]db fasce di rischio'!$A$2,IF(AE428&lt;='[4]db fasce di rischio'!$D$4,'[4]db fasce di rischio'!$C$2,IF(AE428&lt;='[4]db fasce di rischio'!$F$4,'[4]db fasce di rischio'!$E$2,IF(AE428&lt;='[4]db fasce di rischio'!$H$4,'[4]db fasce di rischio'!$G$2,"")))))</f>
        <v>--</v>
      </c>
      <c r="AE428" s="109">
        <f t="shared" si="140"/>
        <v>0</v>
      </c>
      <c r="AF428" s="106"/>
      <c r="AG428" s="108" t="str">
        <f>IF(AH428=0,"--",IF(AH428&lt;='db fasce di rischio'!$B$4,'db fasce di rischio'!$A$2,IF(AH428&lt;='db fasce di rischio'!$D$4,'db fasce di rischio'!$C$2,IF(AH428&lt;='db fasce di rischio'!$F$4,'db fasce di rischio'!$E$2,IF(AH428&lt;='db fasce di rischio'!$H$4,'db fasce di rischio'!$G$2,"")))))</f>
        <v>--</v>
      </c>
      <c r="AH428" s="109">
        <f t="shared" si="141"/>
        <v>0</v>
      </c>
      <c r="AI428" s="108" t="str">
        <f t="shared" si="142"/>
        <v>--</v>
      </c>
      <c r="AJ428" s="28"/>
      <c r="AK428" s="28"/>
    </row>
    <row r="429" spans="1:37" ht="21" hidden="1" outlineLevel="1" x14ac:dyDescent="0.2">
      <c r="A429" s="161"/>
      <c r="B429" s="161"/>
      <c r="C429" s="24" t="s">
        <v>30</v>
      </c>
      <c r="D429" s="24" t="s">
        <v>30</v>
      </c>
      <c r="E429" s="24" t="s">
        <v>30</v>
      </c>
      <c r="F429" s="24" t="s">
        <v>30</v>
      </c>
      <c r="G429" s="152" t="str">
        <f t="shared" si="143"/>
        <v>--</v>
      </c>
      <c r="H429" s="109">
        <f t="shared" si="144"/>
        <v>0</v>
      </c>
      <c r="I429" s="25" t="s">
        <v>30</v>
      </c>
      <c r="J429" s="31" t="s">
        <v>30</v>
      </c>
      <c r="K429" s="83"/>
      <c r="L429" s="31"/>
      <c r="M429" s="24"/>
      <c r="N429" s="24"/>
      <c r="O429" s="24"/>
      <c r="P429" s="24"/>
      <c r="Q429" s="161"/>
      <c r="R429" s="105"/>
      <c r="S429" s="106"/>
      <c r="T429" s="106"/>
      <c r="U429" s="106"/>
      <c r="V429" s="105"/>
      <c r="W429" s="107">
        <f t="shared" si="145"/>
        <v>0</v>
      </c>
      <c r="X429" s="106"/>
      <c r="Y429" s="106"/>
      <c r="Z429" s="106"/>
      <c r="AA429" s="106"/>
      <c r="AB429" s="106"/>
      <c r="AC429" s="107">
        <f t="shared" si="146"/>
        <v>0</v>
      </c>
      <c r="AD429" s="108" t="str">
        <f>IF(AE429=0,"--",IF(AE429&lt;='[4]db fasce di rischio'!$B$4,'[4]db fasce di rischio'!$A$2,IF(AE429&lt;='[4]db fasce di rischio'!$D$4,'[4]db fasce di rischio'!$C$2,IF(AE429&lt;='[4]db fasce di rischio'!$F$4,'[4]db fasce di rischio'!$E$2,IF(AE429&lt;='[4]db fasce di rischio'!$H$4,'[4]db fasce di rischio'!$G$2,"")))))</f>
        <v>--</v>
      </c>
      <c r="AE429" s="109">
        <f t="shared" si="140"/>
        <v>0</v>
      </c>
      <c r="AF429" s="106"/>
      <c r="AG429" s="108" t="str">
        <f>IF(AH429=0,"--",IF(AH429&lt;='db fasce di rischio'!$B$4,'db fasce di rischio'!$A$2,IF(AH429&lt;='db fasce di rischio'!$D$4,'db fasce di rischio'!$C$2,IF(AH429&lt;='db fasce di rischio'!$F$4,'db fasce di rischio'!$E$2,IF(AH429&lt;='db fasce di rischio'!$H$4,'db fasce di rischio'!$G$2,"")))))</f>
        <v>--</v>
      </c>
      <c r="AH429" s="109">
        <f t="shared" si="141"/>
        <v>0</v>
      </c>
      <c r="AI429" s="108" t="str">
        <f t="shared" si="142"/>
        <v>--</v>
      </c>
      <c r="AJ429" s="28"/>
      <c r="AK429" s="28"/>
    </row>
    <row r="430" spans="1:37" ht="21" hidden="1" outlineLevel="1" x14ac:dyDescent="0.2">
      <c r="A430" s="161"/>
      <c r="B430" s="161"/>
      <c r="C430" s="24" t="s">
        <v>30</v>
      </c>
      <c r="D430" s="24" t="s">
        <v>30</v>
      </c>
      <c r="E430" s="24" t="s">
        <v>30</v>
      </c>
      <c r="F430" s="24" t="s">
        <v>30</v>
      </c>
      <c r="G430" s="152" t="str">
        <f t="shared" si="143"/>
        <v>--</v>
      </c>
      <c r="H430" s="109">
        <f t="shared" si="144"/>
        <v>0</v>
      </c>
      <c r="I430" s="25" t="s">
        <v>30</v>
      </c>
      <c r="J430" s="31" t="s">
        <v>30</v>
      </c>
      <c r="K430" s="82"/>
      <c r="L430" s="31"/>
      <c r="M430" s="24"/>
      <c r="N430" s="24"/>
      <c r="O430" s="24"/>
      <c r="P430" s="24"/>
      <c r="Q430" s="161"/>
      <c r="R430" s="105"/>
      <c r="S430" s="106"/>
      <c r="T430" s="106"/>
      <c r="U430" s="106"/>
      <c r="V430" s="105"/>
      <c r="W430" s="107">
        <f t="shared" si="145"/>
        <v>0</v>
      </c>
      <c r="X430" s="106"/>
      <c r="Y430" s="106"/>
      <c r="Z430" s="106"/>
      <c r="AA430" s="106"/>
      <c r="AB430" s="106"/>
      <c r="AC430" s="107">
        <f t="shared" si="146"/>
        <v>0</v>
      </c>
      <c r="AD430" s="108" t="str">
        <f>IF(AE430=0,"--",IF(AE430&lt;='[4]db fasce di rischio'!$B$4,'[4]db fasce di rischio'!$A$2,IF(AE430&lt;='[4]db fasce di rischio'!$D$4,'[4]db fasce di rischio'!$C$2,IF(AE430&lt;='[4]db fasce di rischio'!$F$4,'[4]db fasce di rischio'!$E$2,IF(AE430&lt;='[4]db fasce di rischio'!$H$4,'[4]db fasce di rischio'!$G$2,"")))))</f>
        <v>--</v>
      </c>
      <c r="AE430" s="109">
        <f t="shared" si="140"/>
        <v>0</v>
      </c>
      <c r="AF430" s="106"/>
      <c r="AG430" s="108" t="str">
        <f>IF(AH430=0,"--",IF(AH430&lt;='db fasce di rischio'!$B$4,'db fasce di rischio'!$A$2,IF(AH430&lt;='db fasce di rischio'!$D$4,'db fasce di rischio'!$C$2,IF(AH430&lt;='db fasce di rischio'!$F$4,'db fasce di rischio'!$E$2,IF(AH430&lt;='db fasce di rischio'!$H$4,'db fasce di rischio'!$G$2,"")))))</f>
        <v>--</v>
      </c>
      <c r="AH430" s="109">
        <f t="shared" si="141"/>
        <v>0</v>
      </c>
      <c r="AI430" s="108" t="str">
        <f t="shared" si="142"/>
        <v>--</v>
      </c>
      <c r="AJ430" s="28"/>
      <c r="AK430" s="28"/>
    </row>
    <row r="431" spans="1:37" ht="21" hidden="1" outlineLevel="1" x14ac:dyDescent="0.2">
      <c r="A431" s="161"/>
      <c r="B431" s="161"/>
      <c r="C431" s="24" t="s">
        <v>30</v>
      </c>
      <c r="D431" s="24" t="s">
        <v>30</v>
      </c>
      <c r="E431" s="24" t="s">
        <v>30</v>
      </c>
      <c r="F431" s="24" t="s">
        <v>30</v>
      </c>
      <c r="G431" s="152" t="str">
        <f t="shared" si="143"/>
        <v>--</v>
      </c>
      <c r="H431" s="109">
        <f t="shared" si="144"/>
        <v>0</v>
      </c>
      <c r="I431" s="25" t="s">
        <v>30</v>
      </c>
      <c r="J431" s="31" t="s">
        <v>30</v>
      </c>
      <c r="K431" s="82"/>
      <c r="L431" s="31"/>
      <c r="M431" s="24"/>
      <c r="N431" s="24"/>
      <c r="O431" s="24"/>
      <c r="P431" s="26"/>
      <c r="Q431" s="161"/>
      <c r="R431" s="105"/>
      <c r="S431" s="106"/>
      <c r="T431" s="106"/>
      <c r="U431" s="106"/>
      <c r="V431" s="105"/>
      <c r="W431" s="107">
        <f t="shared" si="145"/>
        <v>0</v>
      </c>
      <c r="X431" s="106"/>
      <c r="Y431" s="106"/>
      <c r="Z431" s="106"/>
      <c r="AA431" s="106"/>
      <c r="AB431" s="106"/>
      <c r="AC431" s="107">
        <f t="shared" si="146"/>
        <v>0</v>
      </c>
      <c r="AD431" s="108" t="str">
        <f>IF(AE431=0,"--",IF(AE431&lt;='[4]db fasce di rischio'!$B$4,'[4]db fasce di rischio'!$A$2,IF(AE431&lt;='[4]db fasce di rischio'!$D$4,'[4]db fasce di rischio'!$C$2,IF(AE431&lt;='[4]db fasce di rischio'!$F$4,'[4]db fasce di rischio'!$E$2,IF(AE431&lt;='[4]db fasce di rischio'!$H$4,'[4]db fasce di rischio'!$G$2,"")))))</f>
        <v>--</v>
      </c>
      <c r="AE431" s="109">
        <f t="shared" si="140"/>
        <v>0</v>
      </c>
      <c r="AF431" s="106"/>
      <c r="AG431" s="108" t="str">
        <f>IF(AH431=0,"--",IF(AH431&lt;='db fasce di rischio'!$B$4,'db fasce di rischio'!$A$2,IF(AH431&lt;='db fasce di rischio'!$D$4,'db fasce di rischio'!$C$2,IF(AH431&lt;='db fasce di rischio'!$F$4,'db fasce di rischio'!$E$2,IF(AH431&lt;='db fasce di rischio'!$H$4,'db fasce di rischio'!$G$2,"")))))</f>
        <v>--</v>
      </c>
      <c r="AH431" s="109">
        <f t="shared" si="141"/>
        <v>0</v>
      </c>
      <c r="AI431" s="108" t="str">
        <f t="shared" si="142"/>
        <v>--</v>
      </c>
      <c r="AJ431" s="28"/>
      <c r="AK431" s="28"/>
    </row>
    <row r="432" spans="1:37" ht="21" hidden="1" outlineLevel="1" x14ac:dyDescent="0.2">
      <c r="A432" s="161"/>
      <c r="B432" s="161"/>
      <c r="C432" s="24" t="s">
        <v>30</v>
      </c>
      <c r="D432" s="24" t="s">
        <v>30</v>
      </c>
      <c r="E432" s="24" t="s">
        <v>30</v>
      </c>
      <c r="F432" s="24" t="s">
        <v>30</v>
      </c>
      <c r="G432" s="152" t="str">
        <f t="shared" si="143"/>
        <v>--</v>
      </c>
      <c r="H432" s="109">
        <f t="shared" si="144"/>
        <v>0</v>
      </c>
      <c r="I432" s="25" t="s">
        <v>30</v>
      </c>
      <c r="J432" s="31" t="s">
        <v>30</v>
      </c>
      <c r="K432" s="82"/>
      <c r="L432" s="31"/>
      <c r="M432" s="24"/>
      <c r="N432" s="24"/>
      <c r="O432" s="24"/>
      <c r="P432" s="27"/>
      <c r="Q432" s="161"/>
      <c r="R432" s="105"/>
      <c r="S432" s="106"/>
      <c r="T432" s="106"/>
      <c r="U432" s="106"/>
      <c r="V432" s="105"/>
      <c r="W432" s="107">
        <f t="shared" si="145"/>
        <v>0</v>
      </c>
      <c r="X432" s="106"/>
      <c r="Y432" s="106"/>
      <c r="Z432" s="106"/>
      <c r="AA432" s="106"/>
      <c r="AB432" s="106"/>
      <c r="AC432" s="107">
        <f t="shared" si="146"/>
        <v>0</v>
      </c>
      <c r="AD432" s="108" t="str">
        <f>IF(AE432=0,"--",IF(AE432&lt;='[4]db fasce di rischio'!$B$4,'[4]db fasce di rischio'!$A$2,IF(AE432&lt;='[4]db fasce di rischio'!$D$4,'[4]db fasce di rischio'!$C$2,IF(AE432&lt;='[4]db fasce di rischio'!$F$4,'[4]db fasce di rischio'!$E$2,IF(AE432&lt;='[4]db fasce di rischio'!$H$4,'[4]db fasce di rischio'!$G$2,"")))))</f>
        <v>--</v>
      </c>
      <c r="AE432" s="109">
        <f t="shared" si="140"/>
        <v>0</v>
      </c>
      <c r="AF432" s="106"/>
      <c r="AG432" s="108" t="str">
        <f>IF(AH432=0,"--",IF(AH432&lt;='db fasce di rischio'!$B$4,'db fasce di rischio'!$A$2,IF(AH432&lt;='db fasce di rischio'!$D$4,'db fasce di rischio'!$C$2,IF(AH432&lt;='db fasce di rischio'!$F$4,'db fasce di rischio'!$E$2,IF(AH432&lt;='db fasce di rischio'!$H$4,'db fasce di rischio'!$G$2,"")))))</f>
        <v>--</v>
      </c>
      <c r="AH432" s="109">
        <f t="shared" si="141"/>
        <v>0</v>
      </c>
      <c r="AI432" s="108" t="str">
        <f t="shared" si="142"/>
        <v>--</v>
      </c>
      <c r="AJ432" s="28"/>
      <c r="AK432" s="28"/>
    </row>
    <row r="433" spans="1:37" ht="21" collapsed="1" x14ac:dyDescent="0.2">
      <c r="A433" s="160"/>
      <c r="B433" s="160"/>
      <c r="C433" s="87"/>
      <c r="D433" s="87"/>
      <c r="E433" s="87"/>
      <c r="F433" s="87"/>
      <c r="G433" s="87"/>
      <c r="H433" s="87"/>
      <c r="I433" s="87"/>
      <c r="J433" s="87"/>
      <c r="K433" s="168"/>
      <c r="L433" s="87"/>
      <c r="M433" s="87"/>
      <c r="N433" s="87"/>
      <c r="O433" s="87"/>
      <c r="P433" s="87"/>
      <c r="Q433" s="160"/>
      <c r="R433" s="28"/>
      <c r="S433" s="28"/>
      <c r="T433" s="28"/>
      <c r="U433" s="28"/>
      <c r="V433" s="28"/>
      <c r="W433" s="28"/>
      <c r="X433" s="28"/>
      <c r="Y433" s="28"/>
      <c r="Z433" s="28"/>
      <c r="AA433" s="28"/>
      <c r="AB433" s="28"/>
      <c r="AC433" s="28"/>
      <c r="AD433" s="28"/>
      <c r="AE433" s="28"/>
      <c r="AF433" s="28"/>
      <c r="AG433" s="28"/>
      <c r="AH433" s="28"/>
      <c r="AI433" s="28"/>
      <c r="AJ433" s="28"/>
      <c r="AK433" s="28"/>
    </row>
  </sheetData>
  <mergeCells count="125">
    <mergeCell ref="C416:D416"/>
    <mergeCell ref="G417:H417"/>
    <mergeCell ref="C395:D395"/>
    <mergeCell ref="G396:H396"/>
    <mergeCell ref="C414:E415"/>
    <mergeCell ref="F414:I414"/>
    <mergeCell ref="K414:L414"/>
    <mergeCell ref="N415:P415"/>
    <mergeCell ref="C374:D374"/>
    <mergeCell ref="G375:H375"/>
    <mergeCell ref="C393:E394"/>
    <mergeCell ref="F393:I393"/>
    <mergeCell ref="K393:L393"/>
    <mergeCell ref="N394:P394"/>
    <mergeCell ref="C353:D353"/>
    <mergeCell ref="G354:H354"/>
    <mergeCell ref="C372:E373"/>
    <mergeCell ref="F372:I372"/>
    <mergeCell ref="K372:L372"/>
    <mergeCell ref="N373:P373"/>
    <mergeCell ref="C332:D332"/>
    <mergeCell ref="G333:H333"/>
    <mergeCell ref="C351:E352"/>
    <mergeCell ref="F351:I351"/>
    <mergeCell ref="K351:L351"/>
    <mergeCell ref="N352:P352"/>
    <mergeCell ref="C311:D311"/>
    <mergeCell ref="G312:H312"/>
    <mergeCell ref="C330:E331"/>
    <mergeCell ref="F330:I330"/>
    <mergeCell ref="K330:L330"/>
    <mergeCell ref="N331:P331"/>
    <mergeCell ref="C290:D290"/>
    <mergeCell ref="G291:H291"/>
    <mergeCell ref="C309:E310"/>
    <mergeCell ref="F309:I309"/>
    <mergeCell ref="K309:L309"/>
    <mergeCell ref="N310:P310"/>
    <mergeCell ref="C269:D269"/>
    <mergeCell ref="G270:H270"/>
    <mergeCell ref="C288:E289"/>
    <mergeCell ref="F288:I288"/>
    <mergeCell ref="K288:L288"/>
    <mergeCell ref="N289:P289"/>
    <mergeCell ref="C248:D248"/>
    <mergeCell ref="G249:H249"/>
    <mergeCell ref="C267:E268"/>
    <mergeCell ref="F267:I267"/>
    <mergeCell ref="K267:L267"/>
    <mergeCell ref="N268:P268"/>
    <mergeCell ref="C227:D227"/>
    <mergeCell ref="G228:H228"/>
    <mergeCell ref="C246:E247"/>
    <mergeCell ref="F246:I246"/>
    <mergeCell ref="K246:L246"/>
    <mergeCell ref="N247:P247"/>
    <mergeCell ref="C206:D206"/>
    <mergeCell ref="G207:H207"/>
    <mergeCell ref="C225:E226"/>
    <mergeCell ref="F225:I225"/>
    <mergeCell ref="K225:L225"/>
    <mergeCell ref="N226:P226"/>
    <mergeCell ref="C185:D185"/>
    <mergeCell ref="G186:H186"/>
    <mergeCell ref="C204:E205"/>
    <mergeCell ref="F204:I204"/>
    <mergeCell ref="K204:L204"/>
    <mergeCell ref="N205:P205"/>
    <mergeCell ref="C164:D164"/>
    <mergeCell ref="G165:H165"/>
    <mergeCell ref="C183:E184"/>
    <mergeCell ref="F183:I183"/>
    <mergeCell ref="K183:L183"/>
    <mergeCell ref="N184:P184"/>
    <mergeCell ref="C143:D143"/>
    <mergeCell ref="G144:H144"/>
    <mergeCell ref="C162:E163"/>
    <mergeCell ref="F162:I162"/>
    <mergeCell ref="K162:L162"/>
    <mergeCell ref="N163:P163"/>
    <mergeCell ref="C122:D122"/>
    <mergeCell ref="G123:H123"/>
    <mergeCell ref="C141:E142"/>
    <mergeCell ref="F141:I141"/>
    <mergeCell ref="K141:L141"/>
    <mergeCell ref="N142:P142"/>
    <mergeCell ref="C101:D101"/>
    <mergeCell ref="G102:H102"/>
    <mergeCell ref="C120:E121"/>
    <mergeCell ref="F120:I120"/>
    <mergeCell ref="K120:L120"/>
    <mergeCell ref="N121:P121"/>
    <mergeCell ref="C80:D80"/>
    <mergeCell ref="G81:H81"/>
    <mergeCell ref="C99:E100"/>
    <mergeCell ref="F99:I99"/>
    <mergeCell ref="K99:L99"/>
    <mergeCell ref="N100:P100"/>
    <mergeCell ref="C59:D59"/>
    <mergeCell ref="G60:H60"/>
    <mergeCell ref="C78:E79"/>
    <mergeCell ref="F78:I78"/>
    <mergeCell ref="K78:L78"/>
    <mergeCell ref="N79:P79"/>
    <mergeCell ref="C38:D38"/>
    <mergeCell ref="G39:H39"/>
    <mergeCell ref="C57:E58"/>
    <mergeCell ref="F57:I57"/>
    <mergeCell ref="K57:L57"/>
    <mergeCell ref="N58:P58"/>
    <mergeCell ref="C17:D17"/>
    <mergeCell ref="G18:H18"/>
    <mergeCell ref="C36:E37"/>
    <mergeCell ref="F36:I36"/>
    <mergeCell ref="K36:L36"/>
    <mergeCell ref="N37:P37"/>
    <mergeCell ref="A1:E1"/>
    <mergeCell ref="I1:J1"/>
    <mergeCell ref="AJ1:AJ14"/>
    <mergeCell ref="G4:G12"/>
    <mergeCell ref="J14:M14"/>
    <mergeCell ref="C15:E16"/>
    <mergeCell ref="F15:I15"/>
    <mergeCell ref="K15:L15"/>
    <mergeCell ref="N16:P16"/>
  </mergeCells>
  <conditionalFormatting sqref="J26:J33">
    <cfRule type="cellIs" dxfId="920" priority="905" operator="equal">
      <formula>0</formula>
    </cfRule>
  </conditionalFormatting>
  <conditionalFormatting sqref="J26:J33">
    <cfRule type="cellIs" dxfId="919" priority="902" operator="equal">
      <formula>0</formula>
    </cfRule>
    <cfRule type="expression" dxfId="918" priority="903">
      <formula>"""$F$9+$G$9+$H$9=0"""</formula>
    </cfRule>
    <cfRule type="expression" dxfId="917" priority="904">
      <formula>"$F$9=0"""</formula>
    </cfRule>
  </conditionalFormatting>
  <conditionalFormatting sqref="P15">
    <cfRule type="expression" dxfId="916" priority="900" stopIfTrue="1">
      <formula>O15="--"</formula>
    </cfRule>
  </conditionalFormatting>
  <conditionalFormatting sqref="J19:J25">
    <cfRule type="cellIs" dxfId="915" priority="899" operator="equal">
      <formula>0</formula>
    </cfRule>
  </conditionalFormatting>
  <conditionalFormatting sqref="J19:J25">
    <cfRule type="cellIs" dxfId="914" priority="896" operator="equal">
      <formula>0</formula>
    </cfRule>
    <cfRule type="expression" dxfId="913" priority="897">
      <formula>"""$F$9+$G$9+$H$9=0"""</formula>
    </cfRule>
    <cfRule type="expression" dxfId="912" priority="898">
      <formula>"$F$9=0"""</formula>
    </cfRule>
  </conditionalFormatting>
  <conditionalFormatting sqref="E26:E33">
    <cfRule type="colorScale" priority="906">
      <colorScale>
        <cfvo type="min"/>
        <cfvo type="percentile" val="50"/>
        <cfvo type="max"/>
        <color rgb="FFF8696B"/>
        <color rgb="FFFFEB84"/>
        <color rgb="FF63BE7B"/>
      </colorScale>
    </cfRule>
  </conditionalFormatting>
  <conditionalFormatting sqref="E19:E25">
    <cfRule type="colorScale" priority="907">
      <colorScale>
        <cfvo type="min"/>
        <cfvo type="percentile" val="50"/>
        <cfvo type="max"/>
        <color rgb="FFF8696B"/>
        <color rgb="FFFFEB84"/>
        <color rgb="FF63BE7B"/>
      </colorScale>
    </cfRule>
  </conditionalFormatting>
  <conditionalFormatting sqref="F26:F33">
    <cfRule type="colorScale" priority="908">
      <colorScale>
        <cfvo type="min"/>
        <cfvo type="percentile" val="50"/>
        <cfvo type="max"/>
        <color rgb="FFF8696B"/>
        <color rgb="FFFFEB84"/>
        <color rgb="FF63BE7B"/>
      </colorScale>
    </cfRule>
  </conditionalFormatting>
  <conditionalFormatting sqref="F19:F25">
    <cfRule type="colorScale" priority="909">
      <colorScale>
        <cfvo type="min"/>
        <cfvo type="percentile" val="50"/>
        <cfvo type="max"/>
        <color rgb="FFF8696B"/>
        <color rgb="FFFFEB84"/>
        <color rgb="FF63BE7B"/>
      </colorScale>
    </cfRule>
  </conditionalFormatting>
  <conditionalFormatting sqref="P36">
    <cfRule type="expression" dxfId="911" priority="884" stopIfTrue="1">
      <formula>O36="--"</formula>
    </cfRule>
  </conditionalFormatting>
  <conditionalFormatting sqref="P57">
    <cfRule type="expression" dxfId="910" priority="873" stopIfTrue="1">
      <formula>O57="--"</formula>
    </cfRule>
  </conditionalFormatting>
  <conditionalFormatting sqref="P78">
    <cfRule type="expression" dxfId="909" priority="862" stopIfTrue="1">
      <formula>O78="--"</formula>
    </cfRule>
  </conditionalFormatting>
  <conditionalFormatting sqref="P99">
    <cfRule type="expression" dxfId="908" priority="851" stopIfTrue="1">
      <formula>O99="--"</formula>
    </cfRule>
  </conditionalFormatting>
  <conditionalFormatting sqref="P120">
    <cfRule type="expression" dxfId="907" priority="840" stopIfTrue="1">
      <formula>O120="--"</formula>
    </cfRule>
  </conditionalFormatting>
  <conditionalFormatting sqref="P141">
    <cfRule type="expression" dxfId="906" priority="829" stopIfTrue="1">
      <formula>O141="--"</formula>
    </cfRule>
  </conditionalFormatting>
  <conditionalFormatting sqref="P162">
    <cfRule type="expression" dxfId="905" priority="818" stopIfTrue="1">
      <formula>O162="--"</formula>
    </cfRule>
  </conditionalFormatting>
  <conditionalFormatting sqref="P183">
    <cfRule type="expression" dxfId="904" priority="807" stopIfTrue="1">
      <formula>O183="--"</formula>
    </cfRule>
  </conditionalFormatting>
  <conditionalFormatting sqref="P204">
    <cfRule type="expression" dxfId="903" priority="796" stopIfTrue="1">
      <formula>O204="--"</formula>
    </cfRule>
  </conditionalFormatting>
  <conditionalFormatting sqref="P225">
    <cfRule type="expression" dxfId="902" priority="785" stopIfTrue="1">
      <formula>O225="--"</formula>
    </cfRule>
  </conditionalFormatting>
  <conditionalFormatting sqref="P246">
    <cfRule type="expression" dxfId="901" priority="774" stopIfTrue="1">
      <formula>O246="--"</formula>
    </cfRule>
  </conditionalFormatting>
  <conditionalFormatting sqref="P267">
    <cfRule type="expression" dxfId="900" priority="763" stopIfTrue="1">
      <formula>O267="--"</formula>
    </cfRule>
  </conditionalFormatting>
  <conditionalFormatting sqref="P288">
    <cfRule type="expression" dxfId="899" priority="752" stopIfTrue="1">
      <formula>O288="--"</formula>
    </cfRule>
  </conditionalFormatting>
  <conditionalFormatting sqref="P309">
    <cfRule type="expression" dxfId="898" priority="741" stopIfTrue="1">
      <formula>O309="--"</formula>
    </cfRule>
  </conditionalFormatting>
  <conditionalFormatting sqref="P330">
    <cfRule type="expression" dxfId="897" priority="730" stopIfTrue="1">
      <formula>O330="--"</formula>
    </cfRule>
  </conditionalFormatting>
  <conditionalFormatting sqref="P351">
    <cfRule type="expression" dxfId="896" priority="719" stopIfTrue="1">
      <formula>O351="--"</formula>
    </cfRule>
  </conditionalFormatting>
  <conditionalFormatting sqref="P372">
    <cfRule type="expression" dxfId="895" priority="708" stopIfTrue="1">
      <formula>O372="--"</formula>
    </cfRule>
  </conditionalFormatting>
  <conditionalFormatting sqref="P393">
    <cfRule type="expression" dxfId="894" priority="697" stopIfTrue="1">
      <formula>O393="--"</formula>
    </cfRule>
  </conditionalFormatting>
  <conditionalFormatting sqref="P414">
    <cfRule type="expression" dxfId="893" priority="686" stopIfTrue="1">
      <formula>O414="--"</formula>
    </cfRule>
  </conditionalFormatting>
  <conditionalFormatting sqref="J47:J54">
    <cfRule type="cellIs" dxfId="892" priority="425" operator="equal">
      <formula>0</formula>
    </cfRule>
  </conditionalFormatting>
  <conditionalFormatting sqref="J47:J54">
    <cfRule type="cellIs" dxfId="891" priority="422" operator="equal">
      <formula>0</formula>
    </cfRule>
    <cfRule type="expression" dxfId="890" priority="423">
      <formula>"""$F$9+$G$9+$H$9=0"""</formula>
    </cfRule>
    <cfRule type="expression" dxfId="889" priority="424">
      <formula>"$F$9=0"""</formula>
    </cfRule>
  </conditionalFormatting>
  <conditionalFormatting sqref="J40:J46">
    <cfRule type="cellIs" dxfId="888" priority="421" operator="equal">
      <formula>0</formula>
    </cfRule>
  </conditionalFormatting>
  <conditionalFormatting sqref="J40:J46">
    <cfRule type="cellIs" dxfId="887" priority="418" operator="equal">
      <formula>0</formula>
    </cfRule>
    <cfRule type="expression" dxfId="886" priority="419">
      <formula>"""$F$9+$G$9+$H$9=0"""</formula>
    </cfRule>
    <cfRule type="expression" dxfId="885" priority="420">
      <formula>"$F$9=0"""</formula>
    </cfRule>
  </conditionalFormatting>
  <conditionalFormatting sqref="E47:E54">
    <cfRule type="colorScale" priority="426">
      <colorScale>
        <cfvo type="min"/>
        <cfvo type="percentile" val="50"/>
        <cfvo type="max"/>
        <color rgb="FFF8696B"/>
        <color rgb="FFFFEB84"/>
        <color rgb="FF63BE7B"/>
      </colorScale>
    </cfRule>
  </conditionalFormatting>
  <conditionalFormatting sqref="E40:E46">
    <cfRule type="colorScale" priority="427">
      <colorScale>
        <cfvo type="min"/>
        <cfvo type="percentile" val="50"/>
        <cfvo type="max"/>
        <color rgb="FFF8696B"/>
        <color rgb="FFFFEB84"/>
        <color rgb="FF63BE7B"/>
      </colorScale>
    </cfRule>
  </conditionalFormatting>
  <conditionalFormatting sqref="F47:F54">
    <cfRule type="colorScale" priority="428">
      <colorScale>
        <cfvo type="min"/>
        <cfvo type="percentile" val="50"/>
        <cfvo type="max"/>
        <color rgb="FFF8696B"/>
        <color rgb="FFFFEB84"/>
        <color rgb="FF63BE7B"/>
      </colorScale>
    </cfRule>
  </conditionalFormatting>
  <conditionalFormatting sqref="F40:F46">
    <cfRule type="colorScale" priority="429">
      <colorScale>
        <cfvo type="min"/>
        <cfvo type="percentile" val="50"/>
        <cfvo type="max"/>
        <color rgb="FFF8696B"/>
        <color rgb="FFFFEB84"/>
        <color rgb="FF63BE7B"/>
      </colorScale>
    </cfRule>
  </conditionalFormatting>
  <conditionalFormatting sqref="J68:J75">
    <cfRule type="cellIs" dxfId="884" priority="412" operator="equal">
      <formula>0</formula>
    </cfRule>
  </conditionalFormatting>
  <conditionalFormatting sqref="J68:J75">
    <cfRule type="cellIs" dxfId="883" priority="409" operator="equal">
      <formula>0</formula>
    </cfRule>
    <cfRule type="expression" dxfId="882" priority="410">
      <formula>"""$F$9+$G$9+$H$9=0"""</formula>
    </cfRule>
    <cfRule type="expression" dxfId="881" priority="411">
      <formula>"$F$9=0"""</formula>
    </cfRule>
  </conditionalFormatting>
  <conditionalFormatting sqref="J61:J67">
    <cfRule type="cellIs" dxfId="880" priority="408" operator="equal">
      <formula>0</formula>
    </cfRule>
  </conditionalFormatting>
  <conditionalFormatting sqref="J61:J67">
    <cfRule type="cellIs" dxfId="879" priority="405" operator="equal">
      <formula>0</formula>
    </cfRule>
    <cfRule type="expression" dxfId="878" priority="406">
      <formula>"""$F$9+$G$9+$H$9=0"""</formula>
    </cfRule>
    <cfRule type="expression" dxfId="877" priority="407">
      <formula>"$F$9=0"""</formula>
    </cfRule>
  </conditionalFormatting>
  <conditionalFormatting sqref="E68:E75">
    <cfRule type="colorScale" priority="413">
      <colorScale>
        <cfvo type="min"/>
        <cfvo type="percentile" val="50"/>
        <cfvo type="max"/>
        <color rgb="FFF8696B"/>
        <color rgb="FFFFEB84"/>
        <color rgb="FF63BE7B"/>
      </colorScale>
    </cfRule>
  </conditionalFormatting>
  <conditionalFormatting sqref="E61:E67">
    <cfRule type="colorScale" priority="414">
      <colorScale>
        <cfvo type="min"/>
        <cfvo type="percentile" val="50"/>
        <cfvo type="max"/>
        <color rgb="FFF8696B"/>
        <color rgb="FFFFEB84"/>
        <color rgb="FF63BE7B"/>
      </colorScale>
    </cfRule>
  </conditionalFormatting>
  <conditionalFormatting sqref="F68:F75">
    <cfRule type="colorScale" priority="415">
      <colorScale>
        <cfvo type="min"/>
        <cfvo type="percentile" val="50"/>
        <cfvo type="max"/>
        <color rgb="FFF8696B"/>
        <color rgb="FFFFEB84"/>
        <color rgb="FF63BE7B"/>
      </colorScale>
    </cfRule>
  </conditionalFormatting>
  <conditionalFormatting sqref="F61:F67">
    <cfRule type="colorScale" priority="416">
      <colorScale>
        <cfvo type="min"/>
        <cfvo type="percentile" val="50"/>
        <cfvo type="max"/>
        <color rgb="FFF8696B"/>
        <color rgb="FFFFEB84"/>
        <color rgb="FF63BE7B"/>
      </colorScale>
    </cfRule>
  </conditionalFormatting>
  <conditionalFormatting sqref="J89:J96">
    <cfRule type="cellIs" dxfId="876" priority="399" operator="equal">
      <formula>0</formula>
    </cfRule>
  </conditionalFormatting>
  <conditionalFormatting sqref="J89:J96">
    <cfRule type="cellIs" dxfId="875" priority="396" operator="equal">
      <formula>0</formula>
    </cfRule>
    <cfRule type="expression" dxfId="874" priority="397">
      <formula>"""$F$9+$G$9+$H$9=0"""</formula>
    </cfRule>
    <cfRule type="expression" dxfId="873" priority="398">
      <formula>"$F$9=0"""</formula>
    </cfRule>
  </conditionalFormatting>
  <conditionalFormatting sqref="J82:J88">
    <cfRule type="cellIs" dxfId="872" priority="395" operator="equal">
      <formula>0</formula>
    </cfRule>
  </conditionalFormatting>
  <conditionalFormatting sqref="J82:J88">
    <cfRule type="cellIs" dxfId="871" priority="392" operator="equal">
      <formula>0</formula>
    </cfRule>
    <cfRule type="expression" dxfId="870" priority="393">
      <formula>"""$F$9+$G$9+$H$9=0"""</formula>
    </cfRule>
    <cfRule type="expression" dxfId="869" priority="394">
      <formula>"$F$9=0"""</formula>
    </cfRule>
  </conditionalFormatting>
  <conditionalFormatting sqref="E89:E96">
    <cfRule type="colorScale" priority="400">
      <colorScale>
        <cfvo type="min"/>
        <cfvo type="percentile" val="50"/>
        <cfvo type="max"/>
        <color rgb="FFF8696B"/>
        <color rgb="FFFFEB84"/>
        <color rgb="FF63BE7B"/>
      </colorScale>
    </cfRule>
  </conditionalFormatting>
  <conditionalFormatting sqref="E82:E88">
    <cfRule type="colorScale" priority="401">
      <colorScale>
        <cfvo type="min"/>
        <cfvo type="percentile" val="50"/>
        <cfvo type="max"/>
        <color rgb="FFF8696B"/>
        <color rgb="FFFFEB84"/>
        <color rgb="FF63BE7B"/>
      </colorScale>
    </cfRule>
  </conditionalFormatting>
  <conditionalFormatting sqref="F89:F96">
    <cfRule type="colorScale" priority="402">
      <colorScale>
        <cfvo type="min"/>
        <cfvo type="percentile" val="50"/>
        <cfvo type="max"/>
        <color rgb="FFF8696B"/>
        <color rgb="FFFFEB84"/>
        <color rgb="FF63BE7B"/>
      </colorScale>
    </cfRule>
  </conditionalFormatting>
  <conditionalFormatting sqref="F82:F88">
    <cfRule type="colorScale" priority="403">
      <colorScale>
        <cfvo type="min"/>
        <cfvo type="percentile" val="50"/>
        <cfvo type="max"/>
        <color rgb="FFF8696B"/>
        <color rgb="FFFFEB84"/>
        <color rgb="FF63BE7B"/>
      </colorScale>
    </cfRule>
  </conditionalFormatting>
  <conditionalFormatting sqref="J110:J117">
    <cfRule type="cellIs" dxfId="868" priority="386" operator="equal">
      <formula>0</formula>
    </cfRule>
  </conditionalFormatting>
  <conditionalFormatting sqref="J110:J117">
    <cfRule type="cellIs" dxfId="867" priority="383" operator="equal">
      <formula>0</formula>
    </cfRule>
    <cfRule type="expression" dxfId="866" priority="384">
      <formula>"""$F$9+$G$9+$H$9=0"""</formula>
    </cfRule>
    <cfRule type="expression" dxfId="865" priority="385">
      <formula>"$F$9=0"""</formula>
    </cfRule>
  </conditionalFormatting>
  <conditionalFormatting sqref="J103:J109">
    <cfRule type="cellIs" dxfId="864" priority="382" operator="equal">
      <formula>0</formula>
    </cfRule>
  </conditionalFormatting>
  <conditionalFormatting sqref="J103:J109">
    <cfRule type="cellIs" dxfId="863" priority="379" operator="equal">
      <formula>0</formula>
    </cfRule>
    <cfRule type="expression" dxfId="862" priority="380">
      <formula>"""$F$9+$G$9+$H$9=0"""</formula>
    </cfRule>
    <cfRule type="expression" dxfId="861" priority="381">
      <formula>"$F$9=0"""</formula>
    </cfRule>
  </conditionalFormatting>
  <conditionalFormatting sqref="E110:E117">
    <cfRule type="colorScale" priority="387">
      <colorScale>
        <cfvo type="min"/>
        <cfvo type="percentile" val="50"/>
        <cfvo type="max"/>
        <color rgb="FFF8696B"/>
        <color rgb="FFFFEB84"/>
        <color rgb="FF63BE7B"/>
      </colorScale>
    </cfRule>
  </conditionalFormatting>
  <conditionalFormatting sqref="E103:E109">
    <cfRule type="colorScale" priority="388">
      <colorScale>
        <cfvo type="min"/>
        <cfvo type="percentile" val="50"/>
        <cfvo type="max"/>
        <color rgb="FFF8696B"/>
        <color rgb="FFFFEB84"/>
        <color rgb="FF63BE7B"/>
      </colorScale>
    </cfRule>
  </conditionalFormatting>
  <conditionalFormatting sqref="F110:F117">
    <cfRule type="colorScale" priority="389">
      <colorScale>
        <cfvo type="min"/>
        <cfvo type="percentile" val="50"/>
        <cfvo type="max"/>
        <color rgb="FFF8696B"/>
        <color rgb="FFFFEB84"/>
        <color rgb="FF63BE7B"/>
      </colorScale>
    </cfRule>
  </conditionalFormatting>
  <conditionalFormatting sqref="F103:F109">
    <cfRule type="colorScale" priority="390">
      <colorScale>
        <cfvo type="min"/>
        <cfvo type="percentile" val="50"/>
        <cfvo type="max"/>
        <color rgb="FFF8696B"/>
        <color rgb="FFFFEB84"/>
        <color rgb="FF63BE7B"/>
      </colorScale>
    </cfRule>
  </conditionalFormatting>
  <conditionalFormatting sqref="J131:J138">
    <cfRule type="cellIs" dxfId="860" priority="373" operator="equal">
      <formula>0</formula>
    </cfRule>
  </conditionalFormatting>
  <conditionalFormatting sqref="J131:J138">
    <cfRule type="cellIs" dxfId="859" priority="370" operator="equal">
      <formula>0</formula>
    </cfRule>
    <cfRule type="expression" dxfId="858" priority="371">
      <formula>"""$F$9+$G$9+$H$9=0"""</formula>
    </cfRule>
    <cfRule type="expression" dxfId="857" priority="372">
      <formula>"$F$9=0"""</formula>
    </cfRule>
  </conditionalFormatting>
  <conditionalFormatting sqref="J124:J130">
    <cfRule type="cellIs" dxfId="856" priority="369" operator="equal">
      <formula>0</formula>
    </cfRule>
  </conditionalFormatting>
  <conditionalFormatting sqref="J124:J130">
    <cfRule type="cellIs" dxfId="855" priority="366" operator="equal">
      <formula>0</formula>
    </cfRule>
    <cfRule type="expression" dxfId="854" priority="367">
      <formula>"""$F$9+$G$9+$H$9=0"""</formula>
    </cfRule>
    <cfRule type="expression" dxfId="853" priority="368">
      <formula>"$F$9=0"""</formula>
    </cfRule>
  </conditionalFormatting>
  <conditionalFormatting sqref="E131:E138">
    <cfRule type="colorScale" priority="374">
      <colorScale>
        <cfvo type="min"/>
        <cfvo type="percentile" val="50"/>
        <cfvo type="max"/>
        <color rgb="FFF8696B"/>
        <color rgb="FFFFEB84"/>
        <color rgb="FF63BE7B"/>
      </colorScale>
    </cfRule>
  </conditionalFormatting>
  <conditionalFormatting sqref="E124:E130">
    <cfRule type="colorScale" priority="375">
      <colorScale>
        <cfvo type="min"/>
        <cfvo type="percentile" val="50"/>
        <cfvo type="max"/>
        <color rgb="FFF8696B"/>
        <color rgb="FFFFEB84"/>
        <color rgb="FF63BE7B"/>
      </colorScale>
    </cfRule>
  </conditionalFormatting>
  <conditionalFormatting sqref="F131:F138">
    <cfRule type="colorScale" priority="376">
      <colorScale>
        <cfvo type="min"/>
        <cfvo type="percentile" val="50"/>
        <cfvo type="max"/>
        <color rgb="FFF8696B"/>
        <color rgb="FFFFEB84"/>
        <color rgb="FF63BE7B"/>
      </colorScale>
    </cfRule>
  </conditionalFormatting>
  <conditionalFormatting sqref="F124:F130">
    <cfRule type="colorScale" priority="377">
      <colorScale>
        <cfvo type="min"/>
        <cfvo type="percentile" val="50"/>
        <cfvo type="max"/>
        <color rgb="FFF8696B"/>
        <color rgb="FFFFEB84"/>
        <color rgb="FF63BE7B"/>
      </colorScale>
    </cfRule>
  </conditionalFormatting>
  <conditionalFormatting sqref="J152:J159">
    <cfRule type="cellIs" dxfId="852" priority="360" operator="equal">
      <formula>0</formula>
    </cfRule>
  </conditionalFormatting>
  <conditionalFormatting sqref="J152:J159">
    <cfRule type="cellIs" dxfId="851" priority="357" operator="equal">
      <formula>0</formula>
    </cfRule>
    <cfRule type="expression" dxfId="850" priority="358">
      <formula>"""$F$9+$G$9+$H$9=0"""</formula>
    </cfRule>
    <cfRule type="expression" dxfId="849" priority="359">
      <formula>"$F$9=0"""</formula>
    </cfRule>
  </conditionalFormatting>
  <conditionalFormatting sqref="J145:J151">
    <cfRule type="cellIs" dxfId="848" priority="356" operator="equal">
      <formula>0</formula>
    </cfRule>
  </conditionalFormatting>
  <conditionalFormatting sqref="J145:J151">
    <cfRule type="cellIs" dxfId="847" priority="353" operator="equal">
      <formula>0</formula>
    </cfRule>
    <cfRule type="expression" dxfId="846" priority="354">
      <formula>"""$F$9+$G$9+$H$9=0"""</formula>
    </cfRule>
    <cfRule type="expression" dxfId="845" priority="355">
      <formula>"$F$9=0"""</formula>
    </cfRule>
  </conditionalFormatting>
  <conditionalFormatting sqref="E152:E159">
    <cfRule type="colorScale" priority="361">
      <colorScale>
        <cfvo type="min"/>
        <cfvo type="percentile" val="50"/>
        <cfvo type="max"/>
        <color rgb="FFF8696B"/>
        <color rgb="FFFFEB84"/>
        <color rgb="FF63BE7B"/>
      </colorScale>
    </cfRule>
  </conditionalFormatting>
  <conditionalFormatting sqref="E145:E151">
    <cfRule type="colorScale" priority="362">
      <colorScale>
        <cfvo type="min"/>
        <cfvo type="percentile" val="50"/>
        <cfvo type="max"/>
        <color rgb="FFF8696B"/>
        <color rgb="FFFFEB84"/>
        <color rgb="FF63BE7B"/>
      </colorScale>
    </cfRule>
  </conditionalFormatting>
  <conditionalFormatting sqref="F152:F159">
    <cfRule type="colorScale" priority="363">
      <colorScale>
        <cfvo type="min"/>
        <cfvo type="percentile" val="50"/>
        <cfvo type="max"/>
        <color rgb="FFF8696B"/>
        <color rgb="FFFFEB84"/>
        <color rgb="FF63BE7B"/>
      </colorScale>
    </cfRule>
  </conditionalFormatting>
  <conditionalFormatting sqref="F145:F151">
    <cfRule type="colorScale" priority="364">
      <colorScale>
        <cfvo type="min"/>
        <cfvo type="percentile" val="50"/>
        <cfvo type="max"/>
        <color rgb="FFF8696B"/>
        <color rgb="FFFFEB84"/>
        <color rgb="FF63BE7B"/>
      </colorScale>
    </cfRule>
  </conditionalFormatting>
  <conditionalFormatting sqref="J173:J180">
    <cfRule type="cellIs" dxfId="844" priority="347" operator="equal">
      <formula>0</formula>
    </cfRule>
  </conditionalFormatting>
  <conditionalFormatting sqref="J173:J180">
    <cfRule type="cellIs" dxfId="843" priority="344" operator="equal">
      <formula>0</formula>
    </cfRule>
    <cfRule type="expression" dxfId="842" priority="345">
      <formula>"""$F$9+$G$9+$H$9=0"""</formula>
    </cfRule>
    <cfRule type="expression" dxfId="841" priority="346">
      <formula>"$F$9=0"""</formula>
    </cfRule>
  </conditionalFormatting>
  <conditionalFormatting sqref="J166:J172">
    <cfRule type="cellIs" dxfId="840" priority="343" operator="equal">
      <formula>0</formula>
    </cfRule>
  </conditionalFormatting>
  <conditionalFormatting sqref="J166:J172">
    <cfRule type="cellIs" dxfId="839" priority="340" operator="equal">
      <formula>0</formula>
    </cfRule>
    <cfRule type="expression" dxfId="838" priority="341">
      <formula>"""$F$9+$G$9+$H$9=0"""</formula>
    </cfRule>
    <cfRule type="expression" dxfId="837" priority="342">
      <formula>"$F$9=0"""</formula>
    </cfRule>
  </conditionalFormatting>
  <conditionalFormatting sqref="E173:E180">
    <cfRule type="colorScale" priority="348">
      <colorScale>
        <cfvo type="min"/>
        <cfvo type="percentile" val="50"/>
        <cfvo type="max"/>
        <color rgb="FFF8696B"/>
        <color rgb="FFFFEB84"/>
        <color rgb="FF63BE7B"/>
      </colorScale>
    </cfRule>
  </conditionalFormatting>
  <conditionalFormatting sqref="E166:E172">
    <cfRule type="colorScale" priority="349">
      <colorScale>
        <cfvo type="min"/>
        <cfvo type="percentile" val="50"/>
        <cfvo type="max"/>
        <color rgb="FFF8696B"/>
        <color rgb="FFFFEB84"/>
        <color rgb="FF63BE7B"/>
      </colorScale>
    </cfRule>
  </conditionalFormatting>
  <conditionalFormatting sqref="F173:F180">
    <cfRule type="colorScale" priority="350">
      <colorScale>
        <cfvo type="min"/>
        <cfvo type="percentile" val="50"/>
        <cfvo type="max"/>
        <color rgb="FFF8696B"/>
        <color rgb="FFFFEB84"/>
        <color rgb="FF63BE7B"/>
      </colorScale>
    </cfRule>
  </conditionalFormatting>
  <conditionalFormatting sqref="F166:F172">
    <cfRule type="colorScale" priority="351">
      <colorScale>
        <cfvo type="min"/>
        <cfvo type="percentile" val="50"/>
        <cfvo type="max"/>
        <color rgb="FFF8696B"/>
        <color rgb="FFFFEB84"/>
        <color rgb="FF63BE7B"/>
      </colorScale>
    </cfRule>
  </conditionalFormatting>
  <conditionalFormatting sqref="J194:J201">
    <cfRule type="cellIs" dxfId="836" priority="334" operator="equal">
      <formula>0</formula>
    </cfRule>
  </conditionalFormatting>
  <conditionalFormatting sqref="J194:J201">
    <cfRule type="cellIs" dxfId="835" priority="331" operator="equal">
      <formula>0</formula>
    </cfRule>
    <cfRule type="expression" dxfId="834" priority="332">
      <formula>"""$F$9+$G$9+$H$9=0"""</formula>
    </cfRule>
    <cfRule type="expression" dxfId="833" priority="333">
      <formula>"$F$9=0"""</formula>
    </cfRule>
  </conditionalFormatting>
  <conditionalFormatting sqref="J187:J193">
    <cfRule type="cellIs" dxfId="832" priority="330" operator="equal">
      <formula>0</formula>
    </cfRule>
  </conditionalFormatting>
  <conditionalFormatting sqref="J187:J193">
    <cfRule type="cellIs" dxfId="831" priority="327" operator="equal">
      <formula>0</formula>
    </cfRule>
    <cfRule type="expression" dxfId="830" priority="328">
      <formula>"""$F$9+$G$9+$H$9=0"""</formula>
    </cfRule>
    <cfRule type="expression" dxfId="829" priority="329">
      <formula>"$F$9=0"""</formula>
    </cfRule>
  </conditionalFormatting>
  <conditionalFormatting sqref="E194:E201">
    <cfRule type="colorScale" priority="335">
      <colorScale>
        <cfvo type="min"/>
        <cfvo type="percentile" val="50"/>
        <cfvo type="max"/>
        <color rgb="FFF8696B"/>
        <color rgb="FFFFEB84"/>
        <color rgb="FF63BE7B"/>
      </colorScale>
    </cfRule>
  </conditionalFormatting>
  <conditionalFormatting sqref="E187:E193">
    <cfRule type="colorScale" priority="336">
      <colorScale>
        <cfvo type="min"/>
        <cfvo type="percentile" val="50"/>
        <cfvo type="max"/>
        <color rgb="FFF8696B"/>
        <color rgb="FFFFEB84"/>
        <color rgb="FF63BE7B"/>
      </colorScale>
    </cfRule>
  </conditionalFormatting>
  <conditionalFormatting sqref="F194:F201">
    <cfRule type="colorScale" priority="337">
      <colorScale>
        <cfvo type="min"/>
        <cfvo type="percentile" val="50"/>
        <cfvo type="max"/>
        <color rgb="FFF8696B"/>
        <color rgb="FFFFEB84"/>
        <color rgb="FF63BE7B"/>
      </colorScale>
    </cfRule>
  </conditionalFormatting>
  <conditionalFormatting sqref="F187:F193">
    <cfRule type="colorScale" priority="338">
      <colorScale>
        <cfvo type="min"/>
        <cfvo type="percentile" val="50"/>
        <cfvo type="max"/>
        <color rgb="FFF8696B"/>
        <color rgb="FFFFEB84"/>
        <color rgb="FF63BE7B"/>
      </colorScale>
    </cfRule>
  </conditionalFormatting>
  <conditionalFormatting sqref="J215:J222">
    <cfRule type="cellIs" dxfId="828" priority="321" operator="equal">
      <formula>0</formula>
    </cfRule>
  </conditionalFormatting>
  <conditionalFormatting sqref="J215:J222">
    <cfRule type="cellIs" dxfId="827" priority="318" operator="equal">
      <formula>0</formula>
    </cfRule>
    <cfRule type="expression" dxfId="826" priority="319">
      <formula>"""$F$9+$G$9+$H$9=0"""</formula>
    </cfRule>
    <cfRule type="expression" dxfId="825" priority="320">
      <formula>"$F$9=0"""</formula>
    </cfRule>
  </conditionalFormatting>
  <conditionalFormatting sqref="J208:J214">
    <cfRule type="cellIs" dxfId="824" priority="317" operator="equal">
      <formula>0</formula>
    </cfRule>
  </conditionalFormatting>
  <conditionalFormatting sqref="J208:J214">
    <cfRule type="cellIs" dxfId="823" priority="314" operator="equal">
      <formula>0</formula>
    </cfRule>
    <cfRule type="expression" dxfId="822" priority="315">
      <formula>"""$F$9+$G$9+$H$9=0"""</formula>
    </cfRule>
    <cfRule type="expression" dxfId="821" priority="316">
      <formula>"$F$9=0"""</formula>
    </cfRule>
  </conditionalFormatting>
  <conditionalFormatting sqref="E215:E222">
    <cfRule type="colorScale" priority="322">
      <colorScale>
        <cfvo type="min"/>
        <cfvo type="percentile" val="50"/>
        <cfvo type="max"/>
        <color rgb="FFF8696B"/>
        <color rgb="FFFFEB84"/>
        <color rgb="FF63BE7B"/>
      </colorScale>
    </cfRule>
  </conditionalFormatting>
  <conditionalFormatting sqref="E208:E214">
    <cfRule type="colorScale" priority="323">
      <colorScale>
        <cfvo type="min"/>
        <cfvo type="percentile" val="50"/>
        <cfvo type="max"/>
        <color rgb="FFF8696B"/>
        <color rgb="FFFFEB84"/>
        <color rgb="FF63BE7B"/>
      </colorScale>
    </cfRule>
  </conditionalFormatting>
  <conditionalFormatting sqref="F215:F222">
    <cfRule type="colorScale" priority="324">
      <colorScale>
        <cfvo type="min"/>
        <cfvo type="percentile" val="50"/>
        <cfvo type="max"/>
        <color rgb="FFF8696B"/>
        <color rgb="FFFFEB84"/>
        <color rgb="FF63BE7B"/>
      </colorScale>
    </cfRule>
  </conditionalFormatting>
  <conditionalFormatting sqref="F208:F214">
    <cfRule type="colorScale" priority="325">
      <colorScale>
        <cfvo type="min"/>
        <cfvo type="percentile" val="50"/>
        <cfvo type="max"/>
        <color rgb="FFF8696B"/>
        <color rgb="FFFFEB84"/>
        <color rgb="FF63BE7B"/>
      </colorScale>
    </cfRule>
  </conditionalFormatting>
  <conditionalFormatting sqref="J236:J243">
    <cfRule type="cellIs" dxfId="820" priority="308" operator="equal">
      <formula>0</formula>
    </cfRule>
  </conditionalFormatting>
  <conditionalFormatting sqref="J236:J243">
    <cfRule type="cellIs" dxfId="819" priority="305" operator="equal">
      <formula>0</formula>
    </cfRule>
    <cfRule type="expression" dxfId="818" priority="306">
      <formula>"""$F$9+$G$9+$H$9=0"""</formula>
    </cfRule>
    <cfRule type="expression" dxfId="817" priority="307">
      <formula>"$F$9=0"""</formula>
    </cfRule>
  </conditionalFormatting>
  <conditionalFormatting sqref="J229:J235">
    <cfRule type="cellIs" dxfId="816" priority="304" operator="equal">
      <formula>0</formula>
    </cfRule>
  </conditionalFormatting>
  <conditionalFormatting sqref="J229:J235">
    <cfRule type="cellIs" dxfId="815" priority="301" operator="equal">
      <formula>0</formula>
    </cfRule>
    <cfRule type="expression" dxfId="814" priority="302">
      <formula>"""$F$9+$G$9+$H$9=0"""</formula>
    </cfRule>
    <cfRule type="expression" dxfId="813" priority="303">
      <formula>"$F$9=0"""</formula>
    </cfRule>
  </conditionalFormatting>
  <conditionalFormatting sqref="E236:E243">
    <cfRule type="colorScale" priority="309">
      <colorScale>
        <cfvo type="min"/>
        <cfvo type="percentile" val="50"/>
        <cfvo type="max"/>
        <color rgb="FFF8696B"/>
        <color rgb="FFFFEB84"/>
        <color rgb="FF63BE7B"/>
      </colorScale>
    </cfRule>
  </conditionalFormatting>
  <conditionalFormatting sqref="E229:E235">
    <cfRule type="colorScale" priority="310">
      <colorScale>
        <cfvo type="min"/>
        <cfvo type="percentile" val="50"/>
        <cfvo type="max"/>
        <color rgb="FFF8696B"/>
        <color rgb="FFFFEB84"/>
        <color rgb="FF63BE7B"/>
      </colorScale>
    </cfRule>
  </conditionalFormatting>
  <conditionalFormatting sqref="F236:F243">
    <cfRule type="colorScale" priority="311">
      <colorScale>
        <cfvo type="min"/>
        <cfvo type="percentile" val="50"/>
        <cfvo type="max"/>
        <color rgb="FFF8696B"/>
        <color rgb="FFFFEB84"/>
        <color rgb="FF63BE7B"/>
      </colorScale>
    </cfRule>
  </conditionalFormatting>
  <conditionalFormatting sqref="F229:F235">
    <cfRule type="colorScale" priority="312">
      <colorScale>
        <cfvo type="min"/>
        <cfvo type="percentile" val="50"/>
        <cfvo type="max"/>
        <color rgb="FFF8696B"/>
        <color rgb="FFFFEB84"/>
        <color rgb="FF63BE7B"/>
      </colorScale>
    </cfRule>
  </conditionalFormatting>
  <conditionalFormatting sqref="J257:J264">
    <cfRule type="cellIs" dxfId="812" priority="295" operator="equal">
      <formula>0</formula>
    </cfRule>
  </conditionalFormatting>
  <conditionalFormatting sqref="J257:J264">
    <cfRule type="cellIs" dxfId="811" priority="292" operator="equal">
      <formula>0</formula>
    </cfRule>
    <cfRule type="expression" dxfId="810" priority="293">
      <formula>"""$F$9+$G$9+$H$9=0"""</formula>
    </cfRule>
    <cfRule type="expression" dxfId="809" priority="294">
      <formula>"$F$9=0"""</formula>
    </cfRule>
  </conditionalFormatting>
  <conditionalFormatting sqref="J250:J256">
    <cfRule type="cellIs" dxfId="808" priority="291" operator="equal">
      <formula>0</formula>
    </cfRule>
  </conditionalFormatting>
  <conditionalFormatting sqref="J250:J256">
    <cfRule type="cellIs" dxfId="807" priority="288" operator="equal">
      <formula>0</formula>
    </cfRule>
    <cfRule type="expression" dxfId="806" priority="289">
      <formula>"""$F$9+$G$9+$H$9=0"""</formula>
    </cfRule>
    <cfRule type="expression" dxfId="805" priority="290">
      <formula>"$F$9=0"""</formula>
    </cfRule>
  </conditionalFormatting>
  <conditionalFormatting sqref="E257:E264">
    <cfRule type="colorScale" priority="296">
      <colorScale>
        <cfvo type="min"/>
        <cfvo type="percentile" val="50"/>
        <cfvo type="max"/>
        <color rgb="FFF8696B"/>
        <color rgb="FFFFEB84"/>
        <color rgb="FF63BE7B"/>
      </colorScale>
    </cfRule>
  </conditionalFormatting>
  <conditionalFormatting sqref="E250:E256">
    <cfRule type="colorScale" priority="297">
      <colorScale>
        <cfvo type="min"/>
        <cfvo type="percentile" val="50"/>
        <cfvo type="max"/>
        <color rgb="FFF8696B"/>
        <color rgb="FFFFEB84"/>
        <color rgb="FF63BE7B"/>
      </colorScale>
    </cfRule>
  </conditionalFormatting>
  <conditionalFormatting sqref="F257:F264">
    <cfRule type="colorScale" priority="298">
      <colorScale>
        <cfvo type="min"/>
        <cfvo type="percentile" val="50"/>
        <cfvo type="max"/>
        <color rgb="FFF8696B"/>
        <color rgb="FFFFEB84"/>
        <color rgb="FF63BE7B"/>
      </colorScale>
    </cfRule>
  </conditionalFormatting>
  <conditionalFormatting sqref="F250:F256">
    <cfRule type="colorScale" priority="299">
      <colorScale>
        <cfvo type="min"/>
        <cfvo type="percentile" val="50"/>
        <cfvo type="max"/>
        <color rgb="FFF8696B"/>
        <color rgb="FFFFEB84"/>
        <color rgb="FF63BE7B"/>
      </colorScale>
    </cfRule>
  </conditionalFormatting>
  <conditionalFormatting sqref="J278:J285">
    <cfRule type="cellIs" dxfId="804" priority="282" operator="equal">
      <formula>0</formula>
    </cfRule>
  </conditionalFormatting>
  <conditionalFormatting sqref="J278:J285">
    <cfRule type="cellIs" dxfId="803" priority="279" operator="equal">
      <formula>0</formula>
    </cfRule>
    <cfRule type="expression" dxfId="802" priority="280">
      <formula>"""$F$9+$G$9+$H$9=0"""</formula>
    </cfRule>
    <cfRule type="expression" dxfId="801" priority="281">
      <formula>"$F$9=0"""</formula>
    </cfRule>
  </conditionalFormatting>
  <conditionalFormatting sqref="J271:J277">
    <cfRule type="cellIs" dxfId="800" priority="278" operator="equal">
      <formula>0</formula>
    </cfRule>
  </conditionalFormatting>
  <conditionalFormatting sqref="J271:J277">
    <cfRule type="cellIs" dxfId="799" priority="275" operator="equal">
      <formula>0</formula>
    </cfRule>
    <cfRule type="expression" dxfId="798" priority="276">
      <formula>"""$F$9+$G$9+$H$9=0"""</formula>
    </cfRule>
    <cfRule type="expression" dxfId="797" priority="277">
      <formula>"$F$9=0"""</formula>
    </cfRule>
  </conditionalFormatting>
  <conditionalFormatting sqref="E278:E285">
    <cfRule type="colorScale" priority="283">
      <colorScale>
        <cfvo type="min"/>
        <cfvo type="percentile" val="50"/>
        <cfvo type="max"/>
        <color rgb="FFF8696B"/>
        <color rgb="FFFFEB84"/>
        <color rgb="FF63BE7B"/>
      </colorScale>
    </cfRule>
  </conditionalFormatting>
  <conditionalFormatting sqref="E271:E277">
    <cfRule type="colorScale" priority="284">
      <colorScale>
        <cfvo type="min"/>
        <cfvo type="percentile" val="50"/>
        <cfvo type="max"/>
        <color rgb="FFF8696B"/>
        <color rgb="FFFFEB84"/>
        <color rgb="FF63BE7B"/>
      </colorScale>
    </cfRule>
  </conditionalFormatting>
  <conditionalFormatting sqref="F278:F285">
    <cfRule type="colorScale" priority="285">
      <colorScale>
        <cfvo type="min"/>
        <cfvo type="percentile" val="50"/>
        <cfvo type="max"/>
        <color rgb="FFF8696B"/>
        <color rgb="FFFFEB84"/>
        <color rgb="FF63BE7B"/>
      </colorScale>
    </cfRule>
  </conditionalFormatting>
  <conditionalFormatting sqref="F271:F277">
    <cfRule type="colorScale" priority="286">
      <colorScale>
        <cfvo type="min"/>
        <cfvo type="percentile" val="50"/>
        <cfvo type="max"/>
        <color rgb="FFF8696B"/>
        <color rgb="FFFFEB84"/>
        <color rgb="FF63BE7B"/>
      </colorScale>
    </cfRule>
  </conditionalFormatting>
  <conditionalFormatting sqref="J299:J306">
    <cfRule type="cellIs" dxfId="796" priority="269" operator="equal">
      <formula>0</formula>
    </cfRule>
  </conditionalFormatting>
  <conditionalFormatting sqref="J299:J306">
    <cfRule type="cellIs" dxfId="795" priority="266" operator="equal">
      <formula>0</formula>
    </cfRule>
    <cfRule type="expression" dxfId="794" priority="267">
      <formula>"""$F$9+$G$9+$H$9=0"""</formula>
    </cfRule>
    <cfRule type="expression" dxfId="793" priority="268">
      <formula>"$F$9=0"""</formula>
    </cfRule>
  </conditionalFormatting>
  <conditionalFormatting sqref="J292:J298">
    <cfRule type="cellIs" dxfId="792" priority="265" operator="equal">
      <formula>0</formula>
    </cfRule>
  </conditionalFormatting>
  <conditionalFormatting sqref="J292:J298">
    <cfRule type="cellIs" dxfId="791" priority="262" operator="equal">
      <formula>0</formula>
    </cfRule>
    <cfRule type="expression" dxfId="790" priority="263">
      <formula>"""$F$9+$G$9+$H$9=0"""</formula>
    </cfRule>
    <cfRule type="expression" dxfId="789" priority="264">
      <formula>"$F$9=0"""</formula>
    </cfRule>
  </conditionalFormatting>
  <conditionalFormatting sqref="E299:E306">
    <cfRule type="colorScale" priority="270">
      <colorScale>
        <cfvo type="min"/>
        <cfvo type="percentile" val="50"/>
        <cfvo type="max"/>
        <color rgb="FFF8696B"/>
        <color rgb="FFFFEB84"/>
        <color rgb="FF63BE7B"/>
      </colorScale>
    </cfRule>
  </conditionalFormatting>
  <conditionalFormatting sqref="E292:E298">
    <cfRule type="colorScale" priority="271">
      <colorScale>
        <cfvo type="min"/>
        <cfvo type="percentile" val="50"/>
        <cfvo type="max"/>
        <color rgb="FFF8696B"/>
        <color rgb="FFFFEB84"/>
        <color rgb="FF63BE7B"/>
      </colorScale>
    </cfRule>
  </conditionalFormatting>
  <conditionalFormatting sqref="F299:F306">
    <cfRule type="colorScale" priority="272">
      <colorScale>
        <cfvo type="min"/>
        <cfvo type="percentile" val="50"/>
        <cfvo type="max"/>
        <color rgb="FFF8696B"/>
        <color rgb="FFFFEB84"/>
        <color rgb="FF63BE7B"/>
      </colorScale>
    </cfRule>
  </conditionalFormatting>
  <conditionalFormatting sqref="F292:F298">
    <cfRule type="colorScale" priority="273">
      <colorScale>
        <cfvo type="min"/>
        <cfvo type="percentile" val="50"/>
        <cfvo type="max"/>
        <color rgb="FFF8696B"/>
        <color rgb="FFFFEB84"/>
        <color rgb="FF63BE7B"/>
      </colorScale>
    </cfRule>
  </conditionalFormatting>
  <conditionalFormatting sqref="J320:J327">
    <cfRule type="cellIs" dxfId="788" priority="256" operator="equal">
      <formula>0</formula>
    </cfRule>
  </conditionalFormatting>
  <conditionalFormatting sqref="J320:J327">
    <cfRule type="cellIs" dxfId="787" priority="253" operator="equal">
      <formula>0</formula>
    </cfRule>
    <cfRule type="expression" dxfId="786" priority="254">
      <formula>"""$F$9+$G$9+$H$9=0"""</formula>
    </cfRule>
    <cfRule type="expression" dxfId="785" priority="255">
      <formula>"$F$9=0"""</formula>
    </cfRule>
  </conditionalFormatting>
  <conditionalFormatting sqref="J313:J319">
    <cfRule type="cellIs" dxfId="784" priority="252" operator="equal">
      <formula>0</formula>
    </cfRule>
  </conditionalFormatting>
  <conditionalFormatting sqref="J313:J319">
    <cfRule type="cellIs" dxfId="783" priority="249" operator="equal">
      <formula>0</formula>
    </cfRule>
    <cfRule type="expression" dxfId="782" priority="250">
      <formula>"""$F$9+$G$9+$H$9=0"""</formula>
    </cfRule>
    <cfRule type="expression" dxfId="781" priority="251">
      <formula>"$F$9=0"""</formula>
    </cfRule>
  </conditionalFormatting>
  <conditionalFormatting sqref="E320:E327">
    <cfRule type="colorScale" priority="257">
      <colorScale>
        <cfvo type="min"/>
        <cfvo type="percentile" val="50"/>
        <cfvo type="max"/>
        <color rgb="FFF8696B"/>
        <color rgb="FFFFEB84"/>
        <color rgb="FF63BE7B"/>
      </colorScale>
    </cfRule>
  </conditionalFormatting>
  <conditionalFormatting sqref="E313:E319">
    <cfRule type="colorScale" priority="258">
      <colorScale>
        <cfvo type="min"/>
        <cfvo type="percentile" val="50"/>
        <cfvo type="max"/>
        <color rgb="FFF8696B"/>
        <color rgb="FFFFEB84"/>
        <color rgb="FF63BE7B"/>
      </colorScale>
    </cfRule>
  </conditionalFormatting>
  <conditionalFormatting sqref="F320:F327">
    <cfRule type="colorScale" priority="259">
      <colorScale>
        <cfvo type="min"/>
        <cfvo type="percentile" val="50"/>
        <cfvo type="max"/>
        <color rgb="FFF8696B"/>
        <color rgb="FFFFEB84"/>
        <color rgb="FF63BE7B"/>
      </colorScale>
    </cfRule>
  </conditionalFormatting>
  <conditionalFormatting sqref="F313:F319">
    <cfRule type="colorScale" priority="260">
      <colorScale>
        <cfvo type="min"/>
        <cfvo type="percentile" val="50"/>
        <cfvo type="max"/>
        <color rgb="FFF8696B"/>
        <color rgb="FFFFEB84"/>
        <color rgb="FF63BE7B"/>
      </colorScale>
    </cfRule>
  </conditionalFormatting>
  <conditionalFormatting sqref="J341:J348">
    <cfRule type="cellIs" dxfId="780" priority="243" operator="equal">
      <formula>0</formula>
    </cfRule>
  </conditionalFormatting>
  <conditionalFormatting sqref="J341:J348">
    <cfRule type="cellIs" dxfId="779" priority="240" operator="equal">
      <formula>0</formula>
    </cfRule>
    <cfRule type="expression" dxfId="778" priority="241">
      <formula>"""$F$9+$G$9+$H$9=0"""</formula>
    </cfRule>
    <cfRule type="expression" dxfId="777" priority="242">
      <formula>"$F$9=0"""</formula>
    </cfRule>
  </conditionalFormatting>
  <conditionalFormatting sqref="J334:J340">
    <cfRule type="cellIs" dxfId="776" priority="239" operator="equal">
      <formula>0</formula>
    </cfRule>
  </conditionalFormatting>
  <conditionalFormatting sqref="J334:J340">
    <cfRule type="cellIs" dxfId="775" priority="236" operator="equal">
      <formula>0</formula>
    </cfRule>
    <cfRule type="expression" dxfId="774" priority="237">
      <formula>"""$F$9+$G$9+$H$9=0"""</formula>
    </cfRule>
    <cfRule type="expression" dxfId="773" priority="238">
      <formula>"$F$9=0"""</formula>
    </cfRule>
  </conditionalFormatting>
  <conditionalFormatting sqref="E341:E348">
    <cfRule type="colorScale" priority="244">
      <colorScale>
        <cfvo type="min"/>
        <cfvo type="percentile" val="50"/>
        <cfvo type="max"/>
        <color rgb="FFF8696B"/>
        <color rgb="FFFFEB84"/>
        <color rgb="FF63BE7B"/>
      </colorScale>
    </cfRule>
  </conditionalFormatting>
  <conditionalFormatting sqref="E334:E340">
    <cfRule type="colorScale" priority="245">
      <colorScale>
        <cfvo type="min"/>
        <cfvo type="percentile" val="50"/>
        <cfvo type="max"/>
        <color rgb="FFF8696B"/>
        <color rgb="FFFFEB84"/>
        <color rgb="FF63BE7B"/>
      </colorScale>
    </cfRule>
  </conditionalFormatting>
  <conditionalFormatting sqref="F341:F348">
    <cfRule type="colorScale" priority="246">
      <colorScale>
        <cfvo type="min"/>
        <cfvo type="percentile" val="50"/>
        <cfvo type="max"/>
        <color rgb="FFF8696B"/>
        <color rgb="FFFFEB84"/>
        <color rgb="FF63BE7B"/>
      </colorScale>
    </cfRule>
  </conditionalFormatting>
  <conditionalFormatting sqref="F334:F340">
    <cfRule type="colorScale" priority="247">
      <colorScale>
        <cfvo type="min"/>
        <cfvo type="percentile" val="50"/>
        <cfvo type="max"/>
        <color rgb="FFF8696B"/>
        <color rgb="FFFFEB84"/>
        <color rgb="FF63BE7B"/>
      </colorScale>
    </cfRule>
  </conditionalFormatting>
  <conditionalFormatting sqref="J362:J369">
    <cfRule type="cellIs" dxfId="772" priority="230" operator="equal">
      <formula>0</formula>
    </cfRule>
  </conditionalFormatting>
  <conditionalFormatting sqref="J362:J369">
    <cfRule type="cellIs" dxfId="771" priority="227" operator="equal">
      <formula>0</formula>
    </cfRule>
    <cfRule type="expression" dxfId="770" priority="228">
      <formula>"""$F$9+$G$9+$H$9=0"""</formula>
    </cfRule>
    <cfRule type="expression" dxfId="769" priority="229">
      <formula>"$F$9=0"""</formula>
    </cfRule>
  </conditionalFormatting>
  <conditionalFormatting sqref="J355:J361">
    <cfRule type="cellIs" dxfId="768" priority="226" operator="equal">
      <formula>0</formula>
    </cfRule>
  </conditionalFormatting>
  <conditionalFormatting sqref="J355:J361">
    <cfRule type="cellIs" dxfId="767" priority="223" operator="equal">
      <formula>0</formula>
    </cfRule>
    <cfRule type="expression" dxfId="766" priority="224">
      <formula>"""$F$9+$G$9+$H$9=0"""</formula>
    </cfRule>
    <cfRule type="expression" dxfId="765" priority="225">
      <formula>"$F$9=0"""</formula>
    </cfRule>
  </conditionalFormatting>
  <conditionalFormatting sqref="E362:E369">
    <cfRule type="colorScale" priority="231">
      <colorScale>
        <cfvo type="min"/>
        <cfvo type="percentile" val="50"/>
        <cfvo type="max"/>
        <color rgb="FFF8696B"/>
        <color rgb="FFFFEB84"/>
        <color rgb="FF63BE7B"/>
      </colorScale>
    </cfRule>
  </conditionalFormatting>
  <conditionalFormatting sqref="E355:E361">
    <cfRule type="colorScale" priority="232">
      <colorScale>
        <cfvo type="min"/>
        <cfvo type="percentile" val="50"/>
        <cfvo type="max"/>
        <color rgb="FFF8696B"/>
        <color rgb="FFFFEB84"/>
        <color rgb="FF63BE7B"/>
      </colorScale>
    </cfRule>
  </conditionalFormatting>
  <conditionalFormatting sqref="F362:F369">
    <cfRule type="colorScale" priority="233">
      <colorScale>
        <cfvo type="min"/>
        <cfvo type="percentile" val="50"/>
        <cfvo type="max"/>
        <color rgb="FFF8696B"/>
        <color rgb="FFFFEB84"/>
        <color rgb="FF63BE7B"/>
      </colorScale>
    </cfRule>
  </conditionalFormatting>
  <conditionalFormatting sqref="F355:F361">
    <cfRule type="colorScale" priority="234">
      <colorScale>
        <cfvo type="min"/>
        <cfvo type="percentile" val="50"/>
        <cfvo type="max"/>
        <color rgb="FFF8696B"/>
        <color rgb="FFFFEB84"/>
        <color rgb="FF63BE7B"/>
      </colorScale>
    </cfRule>
  </conditionalFormatting>
  <conditionalFormatting sqref="J383:J390">
    <cfRule type="cellIs" dxfId="764" priority="217" operator="equal">
      <formula>0</formula>
    </cfRule>
  </conditionalFormatting>
  <conditionalFormatting sqref="J383:J390">
    <cfRule type="cellIs" dxfId="763" priority="214" operator="equal">
      <formula>0</formula>
    </cfRule>
    <cfRule type="expression" dxfId="762" priority="215">
      <formula>"""$F$9+$G$9+$H$9=0"""</formula>
    </cfRule>
    <cfRule type="expression" dxfId="761" priority="216">
      <formula>"$F$9=0"""</formula>
    </cfRule>
  </conditionalFormatting>
  <conditionalFormatting sqref="J376:J382">
    <cfRule type="cellIs" dxfId="760" priority="213" operator="equal">
      <formula>0</formula>
    </cfRule>
  </conditionalFormatting>
  <conditionalFormatting sqref="J376:J382">
    <cfRule type="cellIs" dxfId="759" priority="210" operator="equal">
      <formula>0</formula>
    </cfRule>
    <cfRule type="expression" dxfId="758" priority="211">
      <formula>"""$F$9+$G$9+$H$9=0"""</formula>
    </cfRule>
    <cfRule type="expression" dxfId="757" priority="212">
      <formula>"$F$9=0"""</formula>
    </cfRule>
  </conditionalFormatting>
  <conditionalFormatting sqref="E383:E390">
    <cfRule type="colorScale" priority="218">
      <colorScale>
        <cfvo type="min"/>
        <cfvo type="percentile" val="50"/>
        <cfvo type="max"/>
        <color rgb="FFF8696B"/>
        <color rgb="FFFFEB84"/>
        <color rgb="FF63BE7B"/>
      </colorScale>
    </cfRule>
  </conditionalFormatting>
  <conditionalFormatting sqref="E376:E382">
    <cfRule type="colorScale" priority="219">
      <colorScale>
        <cfvo type="min"/>
        <cfvo type="percentile" val="50"/>
        <cfvo type="max"/>
        <color rgb="FFF8696B"/>
        <color rgb="FFFFEB84"/>
        <color rgb="FF63BE7B"/>
      </colorScale>
    </cfRule>
  </conditionalFormatting>
  <conditionalFormatting sqref="F383:F390">
    <cfRule type="colorScale" priority="220">
      <colorScale>
        <cfvo type="min"/>
        <cfvo type="percentile" val="50"/>
        <cfvo type="max"/>
        <color rgb="FFF8696B"/>
        <color rgb="FFFFEB84"/>
        <color rgb="FF63BE7B"/>
      </colorScale>
    </cfRule>
  </conditionalFormatting>
  <conditionalFormatting sqref="F376:F382">
    <cfRule type="colorScale" priority="221">
      <colorScale>
        <cfvo type="min"/>
        <cfvo type="percentile" val="50"/>
        <cfvo type="max"/>
        <color rgb="FFF8696B"/>
        <color rgb="FFFFEB84"/>
        <color rgb="FF63BE7B"/>
      </colorScale>
    </cfRule>
  </conditionalFormatting>
  <conditionalFormatting sqref="J404:J411">
    <cfRule type="cellIs" dxfId="756" priority="204" operator="equal">
      <formula>0</formula>
    </cfRule>
  </conditionalFormatting>
  <conditionalFormatting sqref="J404:J411">
    <cfRule type="cellIs" dxfId="755" priority="201" operator="equal">
      <formula>0</formula>
    </cfRule>
    <cfRule type="expression" dxfId="754" priority="202">
      <formula>"""$F$9+$G$9+$H$9=0"""</formula>
    </cfRule>
    <cfRule type="expression" dxfId="753" priority="203">
      <formula>"$F$9=0"""</formula>
    </cfRule>
  </conditionalFormatting>
  <conditionalFormatting sqref="J397:J403">
    <cfRule type="cellIs" dxfId="752" priority="200" operator="equal">
      <formula>0</formula>
    </cfRule>
  </conditionalFormatting>
  <conditionalFormatting sqref="J397:J403">
    <cfRule type="cellIs" dxfId="751" priority="197" operator="equal">
      <formula>0</formula>
    </cfRule>
    <cfRule type="expression" dxfId="750" priority="198">
      <formula>"""$F$9+$G$9+$H$9=0"""</formula>
    </cfRule>
    <cfRule type="expression" dxfId="749" priority="199">
      <formula>"$F$9=0"""</formula>
    </cfRule>
  </conditionalFormatting>
  <conditionalFormatting sqref="E404:E411">
    <cfRule type="colorScale" priority="205">
      <colorScale>
        <cfvo type="min"/>
        <cfvo type="percentile" val="50"/>
        <cfvo type="max"/>
        <color rgb="FFF8696B"/>
        <color rgb="FFFFEB84"/>
        <color rgb="FF63BE7B"/>
      </colorScale>
    </cfRule>
  </conditionalFormatting>
  <conditionalFormatting sqref="E397:E403">
    <cfRule type="colorScale" priority="206">
      <colorScale>
        <cfvo type="min"/>
        <cfvo type="percentile" val="50"/>
        <cfvo type="max"/>
        <color rgb="FFF8696B"/>
        <color rgb="FFFFEB84"/>
        <color rgb="FF63BE7B"/>
      </colorScale>
    </cfRule>
  </conditionalFormatting>
  <conditionalFormatting sqref="F404:F411">
    <cfRule type="colorScale" priority="207">
      <colorScale>
        <cfvo type="min"/>
        <cfvo type="percentile" val="50"/>
        <cfvo type="max"/>
        <color rgb="FFF8696B"/>
        <color rgb="FFFFEB84"/>
        <color rgb="FF63BE7B"/>
      </colorScale>
    </cfRule>
  </conditionalFormatting>
  <conditionalFormatting sqref="F397:F403">
    <cfRule type="colorScale" priority="208">
      <colorScale>
        <cfvo type="min"/>
        <cfvo type="percentile" val="50"/>
        <cfvo type="max"/>
        <color rgb="FFF8696B"/>
        <color rgb="FFFFEB84"/>
        <color rgb="FF63BE7B"/>
      </colorScale>
    </cfRule>
  </conditionalFormatting>
  <conditionalFormatting sqref="J425:J432">
    <cfRule type="cellIs" dxfId="748" priority="191" operator="equal">
      <formula>0</formula>
    </cfRule>
  </conditionalFormatting>
  <conditionalFormatting sqref="J425:J432">
    <cfRule type="cellIs" dxfId="747" priority="188" operator="equal">
      <formula>0</formula>
    </cfRule>
    <cfRule type="expression" dxfId="746" priority="189">
      <formula>"""$F$9+$G$9+$H$9=0"""</formula>
    </cfRule>
    <cfRule type="expression" dxfId="745" priority="190">
      <formula>"$F$9=0"""</formula>
    </cfRule>
  </conditionalFormatting>
  <conditionalFormatting sqref="J418:J424">
    <cfRule type="cellIs" dxfId="744" priority="187" operator="equal">
      <formula>0</formula>
    </cfRule>
  </conditionalFormatting>
  <conditionalFormatting sqref="J418:J424">
    <cfRule type="cellIs" dxfId="743" priority="184" operator="equal">
      <formula>0</formula>
    </cfRule>
    <cfRule type="expression" dxfId="742" priority="185">
      <formula>"""$F$9+$G$9+$H$9=0"""</formula>
    </cfRule>
    <cfRule type="expression" dxfId="741" priority="186">
      <formula>"$F$9=0"""</formula>
    </cfRule>
  </conditionalFormatting>
  <conditionalFormatting sqref="E425:E432">
    <cfRule type="colorScale" priority="192">
      <colorScale>
        <cfvo type="min"/>
        <cfvo type="percentile" val="50"/>
        <cfvo type="max"/>
        <color rgb="FFF8696B"/>
        <color rgb="FFFFEB84"/>
        <color rgb="FF63BE7B"/>
      </colorScale>
    </cfRule>
  </conditionalFormatting>
  <conditionalFormatting sqref="E418:E424">
    <cfRule type="colorScale" priority="193">
      <colorScale>
        <cfvo type="min"/>
        <cfvo type="percentile" val="50"/>
        <cfvo type="max"/>
        <color rgb="FFF8696B"/>
        <color rgb="FFFFEB84"/>
        <color rgb="FF63BE7B"/>
      </colorScale>
    </cfRule>
  </conditionalFormatting>
  <conditionalFormatting sqref="F425:F432">
    <cfRule type="colorScale" priority="194">
      <colorScale>
        <cfvo type="min"/>
        <cfvo type="percentile" val="50"/>
        <cfvo type="max"/>
        <color rgb="FFF8696B"/>
        <color rgb="FFFFEB84"/>
        <color rgb="FF63BE7B"/>
      </colorScale>
    </cfRule>
  </conditionalFormatting>
  <conditionalFormatting sqref="F418:F424">
    <cfRule type="colorScale" priority="195">
      <colorScale>
        <cfvo type="min"/>
        <cfvo type="percentile" val="50"/>
        <cfvo type="max"/>
        <color rgb="FFF8696B"/>
        <color rgb="FFFFEB84"/>
        <color rgb="FF63BE7B"/>
      </colorScale>
    </cfRule>
  </conditionalFormatting>
  <conditionalFormatting sqref="I4:I8">
    <cfRule type="colorScale" priority="8433">
      <colorScale>
        <cfvo type="min"/>
        <cfvo type="percentile" val="50"/>
        <cfvo type="max"/>
        <color rgb="FFF8696B"/>
        <color rgb="FFFFEB84"/>
        <color rgb="FF63BE7B"/>
      </colorScale>
    </cfRule>
  </conditionalFormatting>
  <conditionalFormatting sqref="I9:I12">
    <cfRule type="colorScale" priority="8434">
      <colorScale>
        <cfvo type="min"/>
        <cfvo type="percentile" val="50"/>
        <cfvo type="max"/>
        <color rgb="FFF8696B"/>
        <color rgb="FFFFEB84"/>
        <color rgb="FF63BE7B"/>
      </colorScale>
    </cfRule>
  </conditionalFormatting>
  <conditionalFormatting sqref="AF15">
    <cfRule type="containsBlanks" dxfId="740" priority="182">
      <formula>LEN(TRIM(AF15))=0</formula>
    </cfRule>
  </conditionalFormatting>
  <conditionalFormatting sqref="R15:V15 X15:AB15">
    <cfRule type="containsBlanks" dxfId="739" priority="181">
      <formula>LEN(TRIM(R15))=0</formula>
    </cfRule>
  </conditionalFormatting>
  <conditionalFormatting sqref="AF19:AF33">
    <cfRule type="containsBlanks" dxfId="738" priority="178">
      <formula>LEN(TRIM(AF19))=0</formula>
    </cfRule>
  </conditionalFormatting>
  <conditionalFormatting sqref="R20:V33 X20:AB33 R19:S19">
    <cfRule type="containsBlanks" dxfId="737" priority="175">
      <formula>LEN(TRIM(R19))=0</formula>
    </cfRule>
  </conditionalFormatting>
  <conditionalFormatting sqref="T19:V19 X19:AB19">
    <cfRule type="containsBlanks" dxfId="736" priority="174">
      <formula>LEN(TRIM(T19))=0</formula>
    </cfRule>
  </conditionalFormatting>
  <conditionalFormatting sqref="AF36">
    <cfRule type="containsBlanks" dxfId="735" priority="165">
      <formula>LEN(TRIM(AF36))=0</formula>
    </cfRule>
  </conditionalFormatting>
  <conditionalFormatting sqref="R36:V36 X36:AB36">
    <cfRule type="containsBlanks" dxfId="734" priority="164">
      <formula>LEN(TRIM(R36))=0</formula>
    </cfRule>
  </conditionalFormatting>
  <conditionalFormatting sqref="AF40:AF54">
    <cfRule type="containsBlanks" dxfId="733" priority="162">
      <formula>LEN(TRIM(AF40))=0</formula>
    </cfRule>
  </conditionalFormatting>
  <conditionalFormatting sqref="R41:V54 X41:AB54 R40:S40">
    <cfRule type="containsBlanks" dxfId="732" priority="160">
      <formula>LEN(TRIM(R40))=0</formula>
    </cfRule>
  </conditionalFormatting>
  <conditionalFormatting sqref="T40:V40 X40:AB40">
    <cfRule type="containsBlanks" dxfId="731" priority="159">
      <formula>LEN(TRIM(T40))=0</formula>
    </cfRule>
  </conditionalFormatting>
  <conditionalFormatting sqref="AF57">
    <cfRule type="containsBlanks" dxfId="730" priority="158">
      <formula>LEN(TRIM(AF57))=0</formula>
    </cfRule>
  </conditionalFormatting>
  <conditionalFormatting sqref="R57:V57 X57:AB57">
    <cfRule type="containsBlanks" dxfId="729" priority="157">
      <formula>LEN(TRIM(R57))=0</formula>
    </cfRule>
  </conditionalFormatting>
  <conditionalFormatting sqref="AF61:AF75">
    <cfRule type="containsBlanks" dxfId="728" priority="155">
      <formula>LEN(TRIM(AF61))=0</formula>
    </cfRule>
  </conditionalFormatting>
  <conditionalFormatting sqref="R62:V75 X62:AB75 R61:S61">
    <cfRule type="containsBlanks" dxfId="727" priority="153">
      <formula>LEN(TRIM(R61))=0</formula>
    </cfRule>
  </conditionalFormatting>
  <conditionalFormatting sqref="T61:V61 X61:AB61">
    <cfRule type="containsBlanks" dxfId="726" priority="152">
      <formula>LEN(TRIM(T61))=0</formula>
    </cfRule>
  </conditionalFormatting>
  <conditionalFormatting sqref="AF78">
    <cfRule type="containsBlanks" dxfId="725" priority="151">
      <formula>LEN(TRIM(AF78))=0</formula>
    </cfRule>
  </conditionalFormatting>
  <conditionalFormatting sqref="R78:V78 X78:AB78">
    <cfRule type="containsBlanks" dxfId="724" priority="150">
      <formula>LEN(TRIM(R78))=0</formula>
    </cfRule>
  </conditionalFormatting>
  <conditionalFormatting sqref="AF82:AF96">
    <cfRule type="containsBlanks" dxfId="723" priority="148">
      <formula>LEN(TRIM(AF82))=0</formula>
    </cfRule>
  </conditionalFormatting>
  <conditionalFormatting sqref="R83:V96 X83:AB96 R82:S82">
    <cfRule type="containsBlanks" dxfId="722" priority="146">
      <formula>LEN(TRIM(R82))=0</formula>
    </cfRule>
  </conditionalFormatting>
  <conditionalFormatting sqref="T82:V82 X82:AB82">
    <cfRule type="containsBlanks" dxfId="721" priority="145">
      <formula>LEN(TRIM(T82))=0</formula>
    </cfRule>
  </conditionalFormatting>
  <conditionalFormatting sqref="AF99">
    <cfRule type="containsBlanks" dxfId="720" priority="144">
      <formula>LEN(TRIM(AF99))=0</formula>
    </cfRule>
  </conditionalFormatting>
  <conditionalFormatting sqref="R99:V99 X99:AB99">
    <cfRule type="containsBlanks" dxfId="719" priority="143">
      <formula>LEN(TRIM(R99))=0</formula>
    </cfRule>
  </conditionalFormatting>
  <conditionalFormatting sqref="AF103:AF117">
    <cfRule type="containsBlanks" dxfId="718" priority="141">
      <formula>LEN(TRIM(AF103))=0</formula>
    </cfRule>
  </conditionalFormatting>
  <conditionalFormatting sqref="R104:V117 X104:AB117 R103:S103">
    <cfRule type="containsBlanks" dxfId="717" priority="139">
      <formula>LEN(TRIM(R103))=0</formula>
    </cfRule>
  </conditionalFormatting>
  <conditionalFormatting sqref="T103:V103 X103:AB103">
    <cfRule type="containsBlanks" dxfId="716" priority="138">
      <formula>LEN(TRIM(T103))=0</formula>
    </cfRule>
  </conditionalFormatting>
  <conditionalFormatting sqref="AF120">
    <cfRule type="containsBlanks" dxfId="715" priority="137">
      <formula>LEN(TRIM(AF120))=0</formula>
    </cfRule>
  </conditionalFormatting>
  <conditionalFormatting sqref="R120:V120 X120:AB120">
    <cfRule type="containsBlanks" dxfId="714" priority="136">
      <formula>LEN(TRIM(R120))=0</formula>
    </cfRule>
  </conditionalFormatting>
  <conditionalFormatting sqref="AF124:AF138">
    <cfRule type="containsBlanks" dxfId="713" priority="133">
      <formula>LEN(TRIM(AF124))=0</formula>
    </cfRule>
  </conditionalFormatting>
  <conditionalFormatting sqref="R125:V138 X125:AB138 R124:S124">
    <cfRule type="containsBlanks" dxfId="712" priority="130">
      <formula>LEN(TRIM(R124))=0</formula>
    </cfRule>
  </conditionalFormatting>
  <conditionalFormatting sqref="T124:V124 X124:AB124">
    <cfRule type="containsBlanks" dxfId="711" priority="129">
      <formula>LEN(TRIM(T124))=0</formula>
    </cfRule>
  </conditionalFormatting>
  <conditionalFormatting sqref="AF141">
    <cfRule type="containsBlanks" dxfId="710" priority="120">
      <formula>LEN(TRIM(AF141))=0</formula>
    </cfRule>
  </conditionalFormatting>
  <conditionalFormatting sqref="R141:V141 X141:AB141">
    <cfRule type="containsBlanks" dxfId="709" priority="119">
      <formula>LEN(TRIM(R141))=0</formula>
    </cfRule>
  </conditionalFormatting>
  <conditionalFormatting sqref="AF145:AF159">
    <cfRule type="containsBlanks" dxfId="708" priority="117">
      <formula>LEN(TRIM(AF145))=0</formula>
    </cfRule>
  </conditionalFormatting>
  <conditionalFormatting sqref="R146:V159 X146:AB159 R145:S145">
    <cfRule type="containsBlanks" dxfId="707" priority="115">
      <formula>LEN(TRIM(R145))=0</formula>
    </cfRule>
  </conditionalFormatting>
  <conditionalFormatting sqref="T145:V145 X145:AB145">
    <cfRule type="containsBlanks" dxfId="706" priority="114">
      <formula>LEN(TRIM(T145))=0</formula>
    </cfRule>
  </conditionalFormatting>
  <conditionalFormatting sqref="AF162">
    <cfRule type="containsBlanks" dxfId="705" priority="113">
      <formula>LEN(TRIM(AF162))=0</formula>
    </cfRule>
  </conditionalFormatting>
  <conditionalFormatting sqref="R162:V162 X162:AB162">
    <cfRule type="containsBlanks" dxfId="704" priority="112">
      <formula>LEN(TRIM(R162))=0</formula>
    </cfRule>
  </conditionalFormatting>
  <conditionalFormatting sqref="AF166:AF180">
    <cfRule type="containsBlanks" dxfId="703" priority="110">
      <formula>LEN(TRIM(AF166))=0</formula>
    </cfRule>
  </conditionalFormatting>
  <conditionalFormatting sqref="R167:V180 X167:AB180 R166:S166">
    <cfRule type="containsBlanks" dxfId="702" priority="108">
      <formula>LEN(TRIM(R166))=0</formula>
    </cfRule>
  </conditionalFormatting>
  <conditionalFormatting sqref="T166:V166 X166:AB166">
    <cfRule type="containsBlanks" dxfId="701" priority="107">
      <formula>LEN(TRIM(T166))=0</formula>
    </cfRule>
  </conditionalFormatting>
  <conditionalFormatting sqref="AF183">
    <cfRule type="containsBlanks" dxfId="700" priority="106">
      <formula>LEN(TRIM(AF183))=0</formula>
    </cfRule>
  </conditionalFormatting>
  <conditionalFormatting sqref="R183:V183 X183:AB183">
    <cfRule type="containsBlanks" dxfId="699" priority="105">
      <formula>LEN(TRIM(R183))=0</formula>
    </cfRule>
  </conditionalFormatting>
  <conditionalFormatting sqref="AF187:AF201">
    <cfRule type="containsBlanks" dxfId="698" priority="103">
      <formula>LEN(TRIM(AF187))=0</formula>
    </cfRule>
  </conditionalFormatting>
  <conditionalFormatting sqref="R188:V201 X188:AB201 R187:S187">
    <cfRule type="containsBlanks" dxfId="697" priority="101">
      <formula>LEN(TRIM(R187))=0</formula>
    </cfRule>
  </conditionalFormatting>
  <conditionalFormatting sqref="T187:V187 X187:AB187">
    <cfRule type="containsBlanks" dxfId="696" priority="100">
      <formula>LEN(TRIM(T187))=0</formula>
    </cfRule>
  </conditionalFormatting>
  <conditionalFormatting sqref="AF204">
    <cfRule type="containsBlanks" dxfId="695" priority="99">
      <formula>LEN(TRIM(AF204))=0</formula>
    </cfRule>
  </conditionalFormatting>
  <conditionalFormatting sqref="R204:V204 X204:AB204">
    <cfRule type="containsBlanks" dxfId="694" priority="98">
      <formula>LEN(TRIM(R204))=0</formula>
    </cfRule>
  </conditionalFormatting>
  <conditionalFormatting sqref="AF208:AF222">
    <cfRule type="containsBlanks" dxfId="693" priority="96">
      <formula>LEN(TRIM(AF208))=0</formula>
    </cfRule>
  </conditionalFormatting>
  <conditionalFormatting sqref="R209:V222 X209:AB222 R208:S208">
    <cfRule type="containsBlanks" dxfId="692" priority="94">
      <formula>LEN(TRIM(R208))=0</formula>
    </cfRule>
  </conditionalFormatting>
  <conditionalFormatting sqref="T208:V208 X208:AB208">
    <cfRule type="containsBlanks" dxfId="691" priority="93">
      <formula>LEN(TRIM(T208))=0</formula>
    </cfRule>
  </conditionalFormatting>
  <conditionalFormatting sqref="AF225">
    <cfRule type="containsBlanks" dxfId="690" priority="92">
      <formula>LEN(TRIM(AF225))=0</formula>
    </cfRule>
  </conditionalFormatting>
  <conditionalFormatting sqref="R225:V225 X225:AB225">
    <cfRule type="containsBlanks" dxfId="689" priority="91">
      <formula>LEN(TRIM(R225))=0</formula>
    </cfRule>
  </conditionalFormatting>
  <conditionalFormatting sqref="AF229:AF243">
    <cfRule type="containsBlanks" dxfId="688" priority="88">
      <formula>LEN(TRIM(AF229))=0</formula>
    </cfRule>
  </conditionalFormatting>
  <conditionalFormatting sqref="R230:V243 X230:AB243 R229:S229">
    <cfRule type="containsBlanks" dxfId="687" priority="85">
      <formula>LEN(TRIM(R229))=0</formula>
    </cfRule>
  </conditionalFormatting>
  <conditionalFormatting sqref="T229:V229 X229:AB229">
    <cfRule type="containsBlanks" dxfId="686" priority="84">
      <formula>LEN(TRIM(T229))=0</formula>
    </cfRule>
  </conditionalFormatting>
  <conditionalFormatting sqref="AF246">
    <cfRule type="containsBlanks" dxfId="685" priority="75">
      <formula>LEN(TRIM(AF246))=0</formula>
    </cfRule>
  </conditionalFormatting>
  <conditionalFormatting sqref="R246:V246 X246:AB246">
    <cfRule type="containsBlanks" dxfId="684" priority="74">
      <formula>LEN(TRIM(R246))=0</formula>
    </cfRule>
  </conditionalFormatting>
  <conditionalFormatting sqref="AF250:AF264">
    <cfRule type="containsBlanks" dxfId="683" priority="72">
      <formula>LEN(TRIM(AF250))=0</formula>
    </cfRule>
  </conditionalFormatting>
  <conditionalFormatting sqref="R251:V264 X251:AB264 R250:S250">
    <cfRule type="containsBlanks" dxfId="682" priority="70">
      <formula>LEN(TRIM(R250))=0</formula>
    </cfRule>
  </conditionalFormatting>
  <conditionalFormatting sqref="T250:V250 X250:AB250">
    <cfRule type="containsBlanks" dxfId="681" priority="69">
      <formula>LEN(TRIM(T250))=0</formula>
    </cfRule>
  </conditionalFormatting>
  <conditionalFormatting sqref="AF267">
    <cfRule type="containsBlanks" dxfId="680" priority="68">
      <formula>LEN(TRIM(AF267))=0</formula>
    </cfRule>
  </conditionalFormatting>
  <conditionalFormatting sqref="R267:V267 X267:AB267">
    <cfRule type="containsBlanks" dxfId="679" priority="67">
      <formula>LEN(TRIM(R267))=0</formula>
    </cfRule>
  </conditionalFormatting>
  <conditionalFormatting sqref="AF271:AF285">
    <cfRule type="containsBlanks" dxfId="678" priority="65">
      <formula>LEN(TRIM(AF271))=0</formula>
    </cfRule>
  </conditionalFormatting>
  <conditionalFormatting sqref="R272:V285 X272:AB285 R271:S271">
    <cfRule type="containsBlanks" dxfId="677" priority="63">
      <formula>LEN(TRIM(R271))=0</formula>
    </cfRule>
  </conditionalFormatting>
  <conditionalFormatting sqref="T271:V271 X271:AB271">
    <cfRule type="containsBlanks" dxfId="676" priority="62">
      <formula>LEN(TRIM(T271))=0</formula>
    </cfRule>
  </conditionalFormatting>
  <conditionalFormatting sqref="AF288">
    <cfRule type="containsBlanks" dxfId="675" priority="61">
      <formula>LEN(TRIM(AF288))=0</formula>
    </cfRule>
  </conditionalFormatting>
  <conditionalFormatting sqref="R288:V288 X288:AB288">
    <cfRule type="containsBlanks" dxfId="674" priority="60">
      <formula>LEN(TRIM(R288))=0</formula>
    </cfRule>
  </conditionalFormatting>
  <conditionalFormatting sqref="AF292:AF306">
    <cfRule type="containsBlanks" dxfId="673" priority="58">
      <formula>LEN(TRIM(AF292))=0</formula>
    </cfRule>
  </conditionalFormatting>
  <conditionalFormatting sqref="R293:V306 X293:AB306 R292:S292">
    <cfRule type="containsBlanks" dxfId="672" priority="56">
      <formula>LEN(TRIM(R292))=0</formula>
    </cfRule>
  </conditionalFormatting>
  <conditionalFormatting sqref="T292:V292 X292:AB292">
    <cfRule type="containsBlanks" dxfId="671" priority="55">
      <formula>LEN(TRIM(T292))=0</formula>
    </cfRule>
  </conditionalFormatting>
  <conditionalFormatting sqref="AF309">
    <cfRule type="containsBlanks" dxfId="670" priority="54">
      <formula>LEN(TRIM(AF309))=0</formula>
    </cfRule>
  </conditionalFormatting>
  <conditionalFormatting sqref="R309:V309 X309:AB309">
    <cfRule type="containsBlanks" dxfId="669" priority="53">
      <formula>LEN(TRIM(R309))=0</formula>
    </cfRule>
  </conditionalFormatting>
  <conditionalFormatting sqref="AF313:AF327">
    <cfRule type="containsBlanks" dxfId="668" priority="51">
      <formula>LEN(TRIM(AF313))=0</formula>
    </cfRule>
  </conditionalFormatting>
  <conditionalFormatting sqref="R314:V327 X314:AB327 R313:S313">
    <cfRule type="containsBlanks" dxfId="667" priority="49">
      <formula>LEN(TRIM(R313))=0</formula>
    </cfRule>
  </conditionalFormatting>
  <conditionalFormatting sqref="T313:V313 X313:AB313">
    <cfRule type="containsBlanks" dxfId="666" priority="48">
      <formula>LEN(TRIM(T313))=0</formula>
    </cfRule>
  </conditionalFormatting>
  <conditionalFormatting sqref="AF330">
    <cfRule type="containsBlanks" dxfId="665" priority="47">
      <formula>LEN(TRIM(AF330))=0</formula>
    </cfRule>
  </conditionalFormatting>
  <conditionalFormatting sqref="R330:V330 X330:AB330">
    <cfRule type="containsBlanks" dxfId="664" priority="46">
      <formula>LEN(TRIM(R330))=0</formula>
    </cfRule>
  </conditionalFormatting>
  <conditionalFormatting sqref="AF334:AF348">
    <cfRule type="containsBlanks" dxfId="663" priority="43">
      <formula>LEN(TRIM(AF334))=0</formula>
    </cfRule>
  </conditionalFormatting>
  <conditionalFormatting sqref="R335:V348 X335:AB348 R334:S334">
    <cfRule type="containsBlanks" dxfId="662" priority="40">
      <formula>LEN(TRIM(R334))=0</formula>
    </cfRule>
  </conditionalFormatting>
  <conditionalFormatting sqref="T334:V334 X334:AB334">
    <cfRule type="containsBlanks" dxfId="661" priority="39">
      <formula>LEN(TRIM(T334))=0</formula>
    </cfRule>
  </conditionalFormatting>
  <conditionalFormatting sqref="AF351">
    <cfRule type="containsBlanks" dxfId="660" priority="30">
      <formula>LEN(TRIM(AF351))=0</formula>
    </cfRule>
  </conditionalFormatting>
  <conditionalFormatting sqref="R351:V351 X351:AB351">
    <cfRule type="containsBlanks" dxfId="659" priority="29">
      <formula>LEN(TRIM(R351))=0</formula>
    </cfRule>
  </conditionalFormatting>
  <conditionalFormatting sqref="AF355:AF369">
    <cfRule type="containsBlanks" dxfId="658" priority="27">
      <formula>LEN(TRIM(AF355))=0</formula>
    </cfRule>
  </conditionalFormatting>
  <conditionalFormatting sqref="R356:V369 X356:AB369 R355:S355">
    <cfRule type="containsBlanks" dxfId="657" priority="25">
      <formula>LEN(TRIM(R355))=0</formula>
    </cfRule>
  </conditionalFormatting>
  <conditionalFormatting sqref="T355:V355 X355:AB355">
    <cfRule type="containsBlanks" dxfId="656" priority="24">
      <formula>LEN(TRIM(T355))=0</formula>
    </cfRule>
  </conditionalFormatting>
  <conditionalFormatting sqref="AF372">
    <cfRule type="containsBlanks" dxfId="655" priority="23">
      <formula>LEN(TRIM(AF372))=0</formula>
    </cfRule>
  </conditionalFormatting>
  <conditionalFormatting sqref="R372:V372 X372:AB372">
    <cfRule type="containsBlanks" dxfId="654" priority="22">
      <formula>LEN(TRIM(R372))=0</formula>
    </cfRule>
  </conditionalFormatting>
  <conditionalFormatting sqref="AF376:AF390">
    <cfRule type="containsBlanks" dxfId="653" priority="20">
      <formula>LEN(TRIM(AF376))=0</formula>
    </cfRule>
  </conditionalFormatting>
  <conditionalFormatting sqref="R377:V390 X377:AB390 R376:S376">
    <cfRule type="containsBlanks" dxfId="652" priority="18">
      <formula>LEN(TRIM(R376))=0</formula>
    </cfRule>
  </conditionalFormatting>
  <conditionalFormatting sqref="T376:V376 X376:AB376">
    <cfRule type="containsBlanks" dxfId="651" priority="17">
      <formula>LEN(TRIM(T376))=0</formula>
    </cfRule>
  </conditionalFormatting>
  <conditionalFormatting sqref="AF393">
    <cfRule type="containsBlanks" dxfId="650" priority="16">
      <formula>LEN(TRIM(AF393))=0</formula>
    </cfRule>
  </conditionalFormatting>
  <conditionalFormatting sqref="R393:V393 X393:AB393">
    <cfRule type="containsBlanks" dxfId="649" priority="15">
      <formula>LEN(TRIM(R393))=0</formula>
    </cfRule>
  </conditionalFormatting>
  <conditionalFormatting sqref="AF397:AF411">
    <cfRule type="containsBlanks" dxfId="648" priority="13">
      <formula>LEN(TRIM(AF397))=0</formula>
    </cfRule>
  </conditionalFormatting>
  <conditionalFormatting sqref="R398:V411 X398:AB411 R397:S397">
    <cfRule type="containsBlanks" dxfId="647" priority="11">
      <formula>LEN(TRIM(R397))=0</formula>
    </cfRule>
  </conditionalFormatting>
  <conditionalFormatting sqref="T397:V397 X397:AB397">
    <cfRule type="containsBlanks" dxfId="646" priority="10">
      <formula>LEN(TRIM(T397))=0</formula>
    </cfRule>
  </conditionalFormatting>
  <conditionalFormatting sqref="AF414">
    <cfRule type="containsBlanks" dxfId="645" priority="9">
      <formula>LEN(TRIM(AF414))=0</formula>
    </cfRule>
  </conditionalFormatting>
  <conditionalFormatting sqref="R414:V414 X414:AB414">
    <cfRule type="containsBlanks" dxfId="644" priority="8">
      <formula>LEN(TRIM(R414))=0</formula>
    </cfRule>
  </conditionalFormatting>
  <conditionalFormatting sqref="AF418:AF432">
    <cfRule type="containsBlanks" dxfId="643" priority="6">
      <formula>LEN(TRIM(AF418))=0</formula>
    </cfRule>
  </conditionalFormatting>
  <conditionalFormatting sqref="R419:V432 X419:AB432 R418:S418">
    <cfRule type="containsBlanks" dxfId="642" priority="4">
      <formula>LEN(TRIM(R418))=0</formula>
    </cfRule>
  </conditionalFormatting>
  <conditionalFormatting sqref="T418:V418 X418:AB418">
    <cfRule type="containsBlanks" dxfId="641" priority="3">
      <formula>LEN(TRIM(T418))=0</formula>
    </cfRule>
  </conditionalFormatting>
  <conditionalFormatting sqref="E25">
    <cfRule type="colorScale" priority="1">
      <colorScale>
        <cfvo type="min"/>
        <cfvo type="percentile" val="50"/>
        <cfvo type="max"/>
        <color rgb="FFF8696B"/>
        <color rgb="FFFFEB84"/>
        <color rgb="FF63BE7B"/>
      </colorScale>
    </cfRule>
  </conditionalFormatting>
  <conditionalFormatting sqref="F25">
    <cfRule type="colorScale" priority="2">
      <colorScale>
        <cfvo type="min"/>
        <cfvo type="percentile" val="50"/>
        <cfvo type="max"/>
        <color rgb="FFF8696B"/>
        <color rgb="FFFFEB84"/>
        <color rgb="FF63BE7B"/>
      </colorScale>
    </cfRule>
  </conditionalFormatting>
  <dataValidations count="3">
    <dataValidation type="list" allowBlank="1" showInputMessage="1" showErrorMessage="1" sqref="K19:K33 K40:K54 K61:K75 K82:K96 K418:K432 K124:K138 K145:K159 K166:K180 K187:K201 K208:K222 K229:K243 K250:K264 K271:K285 K292:K306 K313:K327 K334:K348 K355:K369 K376:K390 K397:K411 K103:K117">
      <formula1>"O, U"</formula1>
    </dataValidation>
    <dataValidation type="list" allowBlank="1" showInputMessage="1" showErrorMessage="1" sqref="AF15 AF19:AF33 AF120 AF124:AF138 AF141 AF145:AF159 AF36 AF40:AF54 AF78 AF82:AF96 AF183 AF187:AF201 AF162 AF166:AF180 AF204 AF208:AF222 AF57 AF61:AF75 AF99 AF103:AF117 AF225 AF229:AF243 AF330 AF334:AF348 AF351 AF355:AF369 AF246 AF250:AF264 AF288 AF292:AF306 AF393 AF397:AF411 AF372 AF376:AF390 AF414 AF418:AF432 AF267 AF271:AF285 AF309 AF313:AF327">
      <mc:AlternateContent xmlns:x12ac="http://schemas.microsoft.com/office/spreadsheetml/2011/1/ac" xmlns:mc="http://schemas.openxmlformats.org/markup-compatibility/2006">
        <mc:Choice Requires="x12ac">
          <x12ac:list>"0,2","0,4","0,6","0,8",1</x12ac:list>
        </mc:Choice>
        <mc:Fallback>
          <formula1>"0,2,0,4,0,6,0,8,1"</formula1>
        </mc:Fallback>
      </mc:AlternateContent>
    </dataValidation>
    <dataValidation type="list" allowBlank="1" showInputMessage="1" showErrorMessage="1" sqref="X15:AB15 R15:V15 X19:AB33 R19:V33 X120:AB120 R120:V120 X124:AB138 R124:V138 X141:AB141 R141:V141 X145:AB159 R145:V159 X36:AB36 R36:V36 X40:AB54 R40:V54 X78:AB78 R78:V78 X82:AB96 R82:V96 X183:AB183 R183:V183 X187:AB201 R187:V201 X162:AB162 R162:V162 X166:AB180 R166:V180 X204:AB204 R204:V204 X208:AB222 R208:V222 X57:AB57 R57:V57 X61:AB75 R61:V75 X99:AB99 R99:V99 X103:AB117 R103:V117 X225:AB225 R225:V225 X229:AB243 R229:V243 X330:AB330 R330:V330 X334:AB348 R334:V348 X351:AB351 R351:V351 X355:AB369 R355:V369 X246:AB246 R246:V246 X250:AB264 R250:V264 X288:AB288 R288:V288 X292:AB306 R292:V306 X393:AB393 R393:V393 X397:AB411 R397:V411 X372:AB372 R372:V372 X376:AB390 R376:V390 X414:AB414 R414:V414 X418:AB432 R418:V432 X267:AB267 R267:V267 X271:AB285 R271:V285 X309:AB309 R309:V309 X313:AB327 R313:V327">
      <formula1>"1, 2, 3, 4, 5"</formula1>
    </dataValidation>
  </dataValidations>
  <hyperlinks>
    <hyperlink ref="R14" location="'Val testo - PNA 2019'!A3" display="'Val testo - PNA 2019'!A3"/>
    <hyperlink ref="S14" location="'Val testo - PNA 2019'!A12" display="'Val testo - PNA 2019'!A12"/>
    <hyperlink ref="T14" location="'Val testo - PNA 2019'!A20" display="'Val testo - PNA 2019'!A20"/>
    <hyperlink ref="U14" location="'Val testo - PNA 2019'!A28" display="'Val testo - PNA 2019'!A28"/>
    <hyperlink ref="V14" location="'Val testo - PNA 2019'!A36" display="'Val testo - PNA 2019'!A36"/>
    <hyperlink ref="X14" location="'Val testo - PNA 2019'!A46" display="'Val testo - PNA 2019'!A46"/>
    <hyperlink ref="Y14" location="'Val testo - PNA 2019'!A54" display="'Val testo - PNA 2019'!A54"/>
    <hyperlink ref="Z14" location="'Val testo - PNA 2019'!A62" display="'Val testo - PNA 2019'!A62"/>
    <hyperlink ref="AA14" location="'Val testo - PNA 2019'!A70" display="'Val testo - PNA 2019'!A70"/>
    <hyperlink ref="AB14" location="'Val testo - PNA 2019'!A78" display="'Val testo - PNA 2019'!A78"/>
    <hyperlink ref="AF14" location="'Val testo - PNA 2019'!A88" display="'Val testo - PNA 2019'!A88"/>
    <hyperlink ref="R18" location="'Val testo - PNA 2019'!A3" display="'Val testo - PNA 2019'!A3"/>
    <hyperlink ref="S18" location="'Val testo - PNA 2019'!A12" display="'Val testo - PNA 2019'!A12"/>
    <hyperlink ref="T18" location="'Val testo - PNA 2019'!A20" display="'Val testo - PNA 2019'!A20"/>
    <hyperlink ref="U18" location="'Val testo - PNA 2019'!A28" display="'Val testo - PNA 2019'!A28"/>
    <hyperlink ref="V18" location="'Val testo - PNA 2019'!A36" display="'Val testo - PNA 2019'!A36"/>
    <hyperlink ref="X18" location="'Val testo - PNA 2019'!A46" display="'Val testo - PNA 2019'!A46"/>
    <hyperlink ref="Y18" location="'Val testo - PNA 2019'!A54" display="'Val testo - PNA 2019'!A54"/>
    <hyperlink ref="Z18" location="'Val testo - PNA 2019'!A62" display="'Val testo - PNA 2019'!A62"/>
    <hyperlink ref="AA18" location="'Val testo - PNA 2019'!A70" display="'Val testo - PNA 2019'!A70"/>
    <hyperlink ref="AB18" location="'Val testo - PNA 2019'!A78" display="'Val testo - PNA 2019'!A78"/>
    <hyperlink ref="AF18" location="'Val testo - PNA 2019'!A88" display="'Val testo - PNA 2019'!A88"/>
    <hyperlink ref="R35" location="'Val testo - PNA 2019'!A3" display="'Val testo - PNA 2019'!A3"/>
    <hyperlink ref="S35" location="'Val testo - PNA 2019'!A12" display="'Val testo - PNA 2019'!A12"/>
    <hyperlink ref="T35" location="'Val testo - PNA 2019'!A20" display="'Val testo - PNA 2019'!A20"/>
    <hyperlink ref="U35" location="'Val testo - PNA 2019'!A28" display="'Val testo - PNA 2019'!A28"/>
    <hyperlink ref="V35" location="'Val testo - PNA 2019'!A36" display="'Val testo - PNA 2019'!A36"/>
    <hyperlink ref="X35" location="'Val testo - PNA 2019'!A46" display="'Val testo - PNA 2019'!A46"/>
    <hyperlink ref="Y35" location="'Val testo - PNA 2019'!A54" display="'Val testo - PNA 2019'!A54"/>
    <hyperlink ref="Z35" location="'Val testo - PNA 2019'!A62" display="'Val testo - PNA 2019'!A62"/>
    <hyperlink ref="AA35" location="'Val testo - PNA 2019'!A70" display="'Val testo - PNA 2019'!A70"/>
    <hyperlink ref="AB35" location="'Val testo - PNA 2019'!A78" display="'Val testo - PNA 2019'!A78"/>
    <hyperlink ref="AF35" location="'Val testo - PNA 2019'!A88" display="'Val testo - PNA 2019'!A88"/>
    <hyperlink ref="R39" location="'Val testo - PNA 2019'!A3" display="'Val testo - PNA 2019'!A3"/>
    <hyperlink ref="S39" location="'Val testo - PNA 2019'!A12" display="'Val testo - PNA 2019'!A12"/>
    <hyperlink ref="T39" location="'Val testo - PNA 2019'!A20" display="'Val testo - PNA 2019'!A20"/>
    <hyperlink ref="U39" location="'Val testo - PNA 2019'!A28" display="'Val testo - PNA 2019'!A28"/>
    <hyperlink ref="V39" location="'Val testo - PNA 2019'!A36" display="'Val testo - PNA 2019'!A36"/>
    <hyperlink ref="X39" location="'Val testo - PNA 2019'!A46" display="'Val testo - PNA 2019'!A46"/>
    <hyperlink ref="Y39" location="'Val testo - PNA 2019'!A54" display="'Val testo - PNA 2019'!A54"/>
    <hyperlink ref="Z39" location="'Val testo - PNA 2019'!A62" display="'Val testo - PNA 2019'!A62"/>
    <hyperlink ref="AA39" location="'Val testo - PNA 2019'!A70" display="'Val testo - PNA 2019'!A70"/>
    <hyperlink ref="AB39" location="'Val testo - PNA 2019'!A78" display="'Val testo - PNA 2019'!A78"/>
    <hyperlink ref="AF39" location="'Val testo - PNA 2019'!A88" display="'Val testo - PNA 2019'!A88"/>
    <hyperlink ref="R56" location="'Val testo - PNA 2019'!A3" display="'Val testo - PNA 2019'!A3"/>
    <hyperlink ref="S56" location="'Val testo - PNA 2019'!A12" display="'Val testo - PNA 2019'!A12"/>
    <hyperlink ref="T56" location="'Val testo - PNA 2019'!A20" display="'Val testo - PNA 2019'!A20"/>
    <hyperlink ref="U56" location="'Val testo - PNA 2019'!A28" display="'Val testo - PNA 2019'!A28"/>
    <hyperlink ref="V56" location="'Val testo - PNA 2019'!A36" display="'Val testo - PNA 2019'!A36"/>
    <hyperlink ref="X56" location="'Val testo - PNA 2019'!A46" display="'Val testo - PNA 2019'!A46"/>
    <hyperlink ref="Y56" location="'Val testo - PNA 2019'!A54" display="'Val testo - PNA 2019'!A54"/>
    <hyperlink ref="Z56" location="'Val testo - PNA 2019'!A62" display="'Val testo - PNA 2019'!A62"/>
    <hyperlink ref="AA56" location="'Val testo - PNA 2019'!A70" display="'Val testo - PNA 2019'!A70"/>
    <hyperlink ref="AB56" location="'Val testo - PNA 2019'!A78" display="'Val testo - PNA 2019'!A78"/>
    <hyperlink ref="AF56" location="'Val testo - PNA 2019'!A88" display="'Val testo - PNA 2019'!A88"/>
    <hyperlink ref="R60" location="'Val testo - PNA 2019'!A3" display="'Val testo - PNA 2019'!A3"/>
    <hyperlink ref="S60" location="'Val testo - PNA 2019'!A12" display="'Val testo - PNA 2019'!A12"/>
    <hyperlink ref="T60" location="'Val testo - PNA 2019'!A20" display="'Val testo - PNA 2019'!A20"/>
    <hyperlink ref="U60" location="'Val testo - PNA 2019'!A28" display="'Val testo - PNA 2019'!A28"/>
    <hyperlink ref="V60" location="'Val testo - PNA 2019'!A36" display="'Val testo - PNA 2019'!A36"/>
    <hyperlink ref="X60" location="'Val testo - PNA 2019'!A46" display="'Val testo - PNA 2019'!A46"/>
    <hyperlink ref="Y60" location="'Val testo - PNA 2019'!A54" display="'Val testo - PNA 2019'!A54"/>
    <hyperlink ref="Z60" location="'Val testo - PNA 2019'!A62" display="'Val testo - PNA 2019'!A62"/>
    <hyperlink ref="AA60" location="'Val testo - PNA 2019'!A70" display="'Val testo - PNA 2019'!A70"/>
    <hyperlink ref="AB60" location="'Val testo - PNA 2019'!A78" display="'Val testo - PNA 2019'!A78"/>
    <hyperlink ref="AF60" location="'Val testo - PNA 2019'!A88" display="'Val testo - PNA 2019'!A88"/>
    <hyperlink ref="R77" location="'Val testo - PNA 2019'!A3" display="'Val testo - PNA 2019'!A3"/>
    <hyperlink ref="S77" location="'Val testo - PNA 2019'!A12" display="'Val testo - PNA 2019'!A12"/>
    <hyperlink ref="T77" location="'Val testo - PNA 2019'!A20" display="'Val testo - PNA 2019'!A20"/>
    <hyperlink ref="U77" location="'Val testo - PNA 2019'!A28" display="'Val testo - PNA 2019'!A28"/>
    <hyperlink ref="V77" location="'Val testo - PNA 2019'!A36" display="'Val testo - PNA 2019'!A36"/>
    <hyperlink ref="X77" location="'Val testo - PNA 2019'!A46" display="'Val testo - PNA 2019'!A46"/>
    <hyperlink ref="Y77" location="'Val testo - PNA 2019'!A54" display="'Val testo - PNA 2019'!A54"/>
    <hyperlink ref="Z77" location="'Val testo - PNA 2019'!A62" display="'Val testo - PNA 2019'!A62"/>
    <hyperlink ref="AA77" location="'Val testo - PNA 2019'!A70" display="'Val testo - PNA 2019'!A70"/>
    <hyperlink ref="AB77" location="'Val testo - PNA 2019'!A78" display="'Val testo - PNA 2019'!A78"/>
    <hyperlink ref="AF77" location="'Val testo - PNA 2019'!A88" display="'Val testo - PNA 2019'!A88"/>
    <hyperlink ref="R81" location="'Val testo - PNA 2019'!A3" display="'Val testo - PNA 2019'!A3"/>
    <hyperlink ref="S81" location="'Val testo - PNA 2019'!A12" display="'Val testo - PNA 2019'!A12"/>
    <hyperlink ref="T81" location="'Val testo - PNA 2019'!A20" display="'Val testo - PNA 2019'!A20"/>
    <hyperlink ref="U81" location="'Val testo - PNA 2019'!A28" display="'Val testo - PNA 2019'!A28"/>
    <hyperlink ref="V81" location="'Val testo - PNA 2019'!A36" display="'Val testo - PNA 2019'!A36"/>
    <hyperlink ref="X81" location="'Val testo - PNA 2019'!A46" display="'Val testo - PNA 2019'!A46"/>
    <hyperlink ref="Y81" location="'Val testo - PNA 2019'!A54" display="'Val testo - PNA 2019'!A54"/>
    <hyperlink ref="Z81" location="'Val testo - PNA 2019'!A62" display="'Val testo - PNA 2019'!A62"/>
    <hyperlink ref="AA81" location="'Val testo - PNA 2019'!A70" display="'Val testo - PNA 2019'!A70"/>
    <hyperlink ref="AB81" location="'Val testo - PNA 2019'!A78" display="'Val testo - PNA 2019'!A78"/>
    <hyperlink ref="AF81" location="'Val testo - PNA 2019'!A88" display="'Val testo - PNA 2019'!A88"/>
    <hyperlink ref="R98" location="'Val testo - PNA 2019'!A3" display="'Val testo - PNA 2019'!A3"/>
    <hyperlink ref="S98" location="'Val testo - PNA 2019'!A12" display="'Val testo - PNA 2019'!A12"/>
    <hyperlink ref="T98" location="'Val testo - PNA 2019'!A20" display="'Val testo - PNA 2019'!A20"/>
    <hyperlink ref="U98" location="'Val testo - PNA 2019'!A28" display="'Val testo - PNA 2019'!A28"/>
    <hyperlink ref="V98" location="'Val testo - PNA 2019'!A36" display="'Val testo - PNA 2019'!A36"/>
    <hyperlink ref="X98" location="'Val testo - PNA 2019'!A46" display="'Val testo - PNA 2019'!A46"/>
    <hyperlink ref="Y98" location="'Val testo - PNA 2019'!A54" display="'Val testo - PNA 2019'!A54"/>
    <hyperlink ref="Z98" location="'Val testo - PNA 2019'!A62" display="'Val testo - PNA 2019'!A62"/>
    <hyperlink ref="AA98" location="'Val testo - PNA 2019'!A70" display="'Val testo - PNA 2019'!A70"/>
    <hyperlink ref="AB98" location="'Val testo - PNA 2019'!A78" display="'Val testo - PNA 2019'!A78"/>
    <hyperlink ref="AF98" location="'Val testo - PNA 2019'!A88" display="'Val testo - PNA 2019'!A88"/>
    <hyperlink ref="R102" location="'Val testo - PNA 2019'!A3" display="'Val testo - PNA 2019'!A3"/>
    <hyperlink ref="S102" location="'Val testo - PNA 2019'!A12" display="'Val testo - PNA 2019'!A12"/>
    <hyperlink ref="T102" location="'Val testo - PNA 2019'!A20" display="'Val testo - PNA 2019'!A20"/>
    <hyperlink ref="U102" location="'Val testo - PNA 2019'!A28" display="'Val testo - PNA 2019'!A28"/>
    <hyperlink ref="V102" location="'Val testo - PNA 2019'!A36" display="'Val testo - PNA 2019'!A36"/>
    <hyperlink ref="X102" location="'Val testo - PNA 2019'!A46" display="'Val testo - PNA 2019'!A46"/>
    <hyperlink ref="Y102" location="'Val testo - PNA 2019'!A54" display="'Val testo - PNA 2019'!A54"/>
    <hyperlink ref="Z102" location="'Val testo - PNA 2019'!A62" display="'Val testo - PNA 2019'!A62"/>
    <hyperlink ref="AA102" location="'Val testo - PNA 2019'!A70" display="'Val testo - PNA 2019'!A70"/>
    <hyperlink ref="AB102" location="'Val testo - PNA 2019'!A78" display="'Val testo - PNA 2019'!A78"/>
    <hyperlink ref="AF102" location="'Val testo - PNA 2019'!A88" display="'Val testo - PNA 2019'!A88"/>
    <hyperlink ref="R119" location="'Val testo - PNA 2019'!A3" display="'Val testo - PNA 2019'!A3"/>
    <hyperlink ref="S119" location="'Val testo - PNA 2019'!A12" display="'Val testo - PNA 2019'!A12"/>
    <hyperlink ref="T119" location="'Val testo - PNA 2019'!A20" display="'Val testo - PNA 2019'!A20"/>
    <hyperlink ref="U119" location="'Val testo - PNA 2019'!A28" display="'Val testo - PNA 2019'!A28"/>
    <hyperlink ref="V119" location="'Val testo - PNA 2019'!A36" display="'Val testo - PNA 2019'!A36"/>
    <hyperlink ref="X119" location="'Val testo - PNA 2019'!A46" display="'Val testo - PNA 2019'!A46"/>
    <hyperlink ref="Y119" location="'Val testo - PNA 2019'!A54" display="'Val testo - PNA 2019'!A54"/>
    <hyperlink ref="Z119" location="'Val testo - PNA 2019'!A62" display="'Val testo - PNA 2019'!A62"/>
    <hyperlink ref="AA119" location="'Val testo - PNA 2019'!A70" display="'Val testo - PNA 2019'!A70"/>
    <hyperlink ref="AB119" location="'Val testo - PNA 2019'!A78" display="'Val testo - PNA 2019'!A78"/>
    <hyperlink ref="AF119" location="'Val testo - PNA 2019'!A88" display="'Val testo - PNA 2019'!A88"/>
    <hyperlink ref="R123" location="'Val testo - PNA 2019'!A3" display="'Val testo - PNA 2019'!A3"/>
    <hyperlink ref="S123" location="'Val testo - PNA 2019'!A12" display="'Val testo - PNA 2019'!A12"/>
    <hyperlink ref="T123" location="'Val testo - PNA 2019'!A20" display="'Val testo - PNA 2019'!A20"/>
    <hyperlink ref="U123" location="'Val testo - PNA 2019'!A28" display="'Val testo - PNA 2019'!A28"/>
    <hyperlink ref="V123" location="'Val testo - PNA 2019'!A36" display="'Val testo - PNA 2019'!A36"/>
    <hyperlink ref="X123" location="'Val testo - PNA 2019'!A46" display="'Val testo - PNA 2019'!A46"/>
    <hyperlink ref="Y123" location="'Val testo - PNA 2019'!A54" display="'Val testo - PNA 2019'!A54"/>
    <hyperlink ref="Z123" location="'Val testo - PNA 2019'!A62" display="'Val testo - PNA 2019'!A62"/>
    <hyperlink ref="AA123" location="'Val testo - PNA 2019'!A70" display="'Val testo - PNA 2019'!A70"/>
    <hyperlink ref="AB123" location="'Val testo - PNA 2019'!A78" display="'Val testo - PNA 2019'!A78"/>
    <hyperlink ref="AF123" location="'Val testo - PNA 2019'!A88" display="'Val testo - PNA 2019'!A88"/>
    <hyperlink ref="R140" location="'Val testo - PNA 2019'!A3" display="'Val testo - PNA 2019'!A3"/>
    <hyperlink ref="S140" location="'Val testo - PNA 2019'!A12" display="'Val testo - PNA 2019'!A12"/>
    <hyperlink ref="T140" location="'Val testo - PNA 2019'!A20" display="'Val testo - PNA 2019'!A20"/>
    <hyperlink ref="U140" location="'Val testo - PNA 2019'!A28" display="'Val testo - PNA 2019'!A28"/>
    <hyperlink ref="V140" location="'Val testo - PNA 2019'!A36" display="'Val testo - PNA 2019'!A36"/>
    <hyperlink ref="X140" location="'Val testo - PNA 2019'!A46" display="'Val testo - PNA 2019'!A46"/>
    <hyperlink ref="Y140" location="'Val testo - PNA 2019'!A54" display="'Val testo - PNA 2019'!A54"/>
    <hyperlink ref="Z140" location="'Val testo - PNA 2019'!A62" display="'Val testo - PNA 2019'!A62"/>
    <hyperlink ref="AA140" location="'Val testo - PNA 2019'!A70" display="'Val testo - PNA 2019'!A70"/>
    <hyperlink ref="AB140" location="'Val testo - PNA 2019'!A78" display="'Val testo - PNA 2019'!A78"/>
    <hyperlink ref="AF140" location="'Val testo - PNA 2019'!A88" display="'Val testo - PNA 2019'!A88"/>
    <hyperlink ref="R144" location="'Val testo - PNA 2019'!A3" display="'Val testo - PNA 2019'!A3"/>
    <hyperlink ref="S144" location="'Val testo - PNA 2019'!A12" display="'Val testo - PNA 2019'!A12"/>
    <hyperlink ref="T144" location="'Val testo - PNA 2019'!A20" display="'Val testo - PNA 2019'!A20"/>
    <hyperlink ref="U144" location="'Val testo - PNA 2019'!A28" display="'Val testo - PNA 2019'!A28"/>
    <hyperlink ref="V144" location="'Val testo - PNA 2019'!A36" display="'Val testo - PNA 2019'!A36"/>
    <hyperlink ref="X144" location="'Val testo - PNA 2019'!A46" display="'Val testo - PNA 2019'!A46"/>
    <hyperlink ref="Y144" location="'Val testo - PNA 2019'!A54" display="'Val testo - PNA 2019'!A54"/>
    <hyperlink ref="Z144" location="'Val testo - PNA 2019'!A62" display="'Val testo - PNA 2019'!A62"/>
    <hyperlink ref="AA144" location="'Val testo - PNA 2019'!A70" display="'Val testo - PNA 2019'!A70"/>
    <hyperlink ref="AB144" location="'Val testo - PNA 2019'!A78" display="'Val testo - PNA 2019'!A78"/>
    <hyperlink ref="AF144" location="'Val testo - PNA 2019'!A88" display="'Val testo - PNA 2019'!A88"/>
    <hyperlink ref="R161" location="'Val testo - PNA 2019'!A3" display="'Val testo - PNA 2019'!A3"/>
    <hyperlink ref="S161" location="'Val testo - PNA 2019'!A12" display="'Val testo - PNA 2019'!A12"/>
    <hyperlink ref="T161" location="'Val testo - PNA 2019'!A20" display="'Val testo - PNA 2019'!A20"/>
    <hyperlink ref="U161" location="'Val testo - PNA 2019'!A28" display="'Val testo - PNA 2019'!A28"/>
    <hyperlink ref="V161" location="'Val testo - PNA 2019'!A36" display="'Val testo - PNA 2019'!A36"/>
    <hyperlink ref="X161" location="'Val testo - PNA 2019'!A46" display="'Val testo - PNA 2019'!A46"/>
    <hyperlink ref="Y161" location="'Val testo - PNA 2019'!A54" display="'Val testo - PNA 2019'!A54"/>
    <hyperlink ref="Z161" location="'Val testo - PNA 2019'!A62" display="'Val testo - PNA 2019'!A62"/>
    <hyperlink ref="AA161" location="'Val testo - PNA 2019'!A70" display="'Val testo - PNA 2019'!A70"/>
    <hyperlink ref="AB161" location="'Val testo - PNA 2019'!A78" display="'Val testo - PNA 2019'!A78"/>
    <hyperlink ref="AF161" location="'Val testo - PNA 2019'!A88" display="'Val testo - PNA 2019'!A88"/>
    <hyperlink ref="R165" location="'Val testo - PNA 2019'!A3" display="'Val testo - PNA 2019'!A3"/>
    <hyperlink ref="S165" location="'Val testo - PNA 2019'!A12" display="'Val testo - PNA 2019'!A12"/>
    <hyperlink ref="T165" location="'Val testo - PNA 2019'!A20" display="'Val testo - PNA 2019'!A20"/>
    <hyperlink ref="U165" location="'Val testo - PNA 2019'!A28" display="'Val testo - PNA 2019'!A28"/>
    <hyperlink ref="V165" location="'Val testo - PNA 2019'!A36" display="'Val testo - PNA 2019'!A36"/>
    <hyperlink ref="X165" location="'Val testo - PNA 2019'!A46" display="'Val testo - PNA 2019'!A46"/>
    <hyperlink ref="Y165" location="'Val testo - PNA 2019'!A54" display="'Val testo - PNA 2019'!A54"/>
    <hyperlink ref="Z165" location="'Val testo - PNA 2019'!A62" display="'Val testo - PNA 2019'!A62"/>
    <hyperlink ref="AA165" location="'Val testo - PNA 2019'!A70" display="'Val testo - PNA 2019'!A70"/>
    <hyperlink ref="AB165" location="'Val testo - PNA 2019'!A78" display="'Val testo - PNA 2019'!A78"/>
    <hyperlink ref="AF165" location="'Val testo - PNA 2019'!A88" display="'Val testo - PNA 2019'!A88"/>
    <hyperlink ref="R182" location="'Val testo - PNA 2019'!A3" display="'Val testo - PNA 2019'!A3"/>
    <hyperlink ref="S182" location="'Val testo - PNA 2019'!A12" display="'Val testo - PNA 2019'!A12"/>
    <hyperlink ref="T182" location="'Val testo - PNA 2019'!A20" display="'Val testo - PNA 2019'!A20"/>
    <hyperlink ref="U182" location="'Val testo - PNA 2019'!A28" display="'Val testo - PNA 2019'!A28"/>
    <hyperlink ref="V182" location="'Val testo - PNA 2019'!A36" display="'Val testo - PNA 2019'!A36"/>
    <hyperlink ref="X182" location="'Val testo - PNA 2019'!A46" display="'Val testo - PNA 2019'!A46"/>
    <hyperlink ref="Y182" location="'Val testo - PNA 2019'!A54" display="'Val testo - PNA 2019'!A54"/>
    <hyperlink ref="Z182" location="'Val testo - PNA 2019'!A62" display="'Val testo - PNA 2019'!A62"/>
    <hyperlink ref="AA182" location="'Val testo - PNA 2019'!A70" display="'Val testo - PNA 2019'!A70"/>
    <hyperlink ref="AB182" location="'Val testo - PNA 2019'!A78" display="'Val testo - PNA 2019'!A78"/>
    <hyperlink ref="AF182" location="'Val testo - PNA 2019'!A88" display="'Val testo - PNA 2019'!A88"/>
    <hyperlink ref="R186" location="'Val testo - PNA 2019'!A3" display="'Val testo - PNA 2019'!A3"/>
    <hyperlink ref="S186" location="'Val testo - PNA 2019'!A12" display="'Val testo - PNA 2019'!A12"/>
    <hyperlink ref="T186" location="'Val testo - PNA 2019'!A20" display="'Val testo - PNA 2019'!A20"/>
    <hyperlink ref="U186" location="'Val testo - PNA 2019'!A28" display="'Val testo - PNA 2019'!A28"/>
    <hyperlink ref="V186" location="'Val testo - PNA 2019'!A36" display="'Val testo - PNA 2019'!A36"/>
    <hyperlink ref="X186" location="'Val testo - PNA 2019'!A46" display="'Val testo - PNA 2019'!A46"/>
    <hyperlink ref="Y186" location="'Val testo - PNA 2019'!A54" display="'Val testo - PNA 2019'!A54"/>
    <hyperlink ref="Z186" location="'Val testo - PNA 2019'!A62" display="'Val testo - PNA 2019'!A62"/>
    <hyperlink ref="AA186" location="'Val testo - PNA 2019'!A70" display="'Val testo - PNA 2019'!A70"/>
    <hyperlink ref="AB186" location="'Val testo - PNA 2019'!A78" display="'Val testo - PNA 2019'!A78"/>
    <hyperlink ref="AF186" location="'Val testo - PNA 2019'!A88" display="'Val testo - PNA 2019'!A88"/>
    <hyperlink ref="R203" location="'Val testo - PNA 2019'!A3" display="'Val testo - PNA 2019'!A3"/>
    <hyperlink ref="S203" location="'Val testo - PNA 2019'!A12" display="'Val testo - PNA 2019'!A12"/>
    <hyperlink ref="T203" location="'Val testo - PNA 2019'!A20" display="'Val testo - PNA 2019'!A20"/>
    <hyperlink ref="U203" location="'Val testo - PNA 2019'!A28" display="'Val testo - PNA 2019'!A28"/>
    <hyperlink ref="V203" location="'Val testo - PNA 2019'!A36" display="'Val testo - PNA 2019'!A36"/>
    <hyperlink ref="X203" location="'Val testo - PNA 2019'!A46" display="'Val testo - PNA 2019'!A46"/>
    <hyperlink ref="Y203" location="'Val testo - PNA 2019'!A54" display="'Val testo - PNA 2019'!A54"/>
    <hyperlink ref="Z203" location="'Val testo - PNA 2019'!A62" display="'Val testo - PNA 2019'!A62"/>
    <hyperlink ref="AA203" location="'Val testo - PNA 2019'!A70" display="'Val testo - PNA 2019'!A70"/>
    <hyperlink ref="AB203" location="'Val testo - PNA 2019'!A78" display="'Val testo - PNA 2019'!A78"/>
    <hyperlink ref="AF203" location="'Val testo - PNA 2019'!A88" display="'Val testo - PNA 2019'!A88"/>
    <hyperlink ref="R207" location="'Val testo - PNA 2019'!A3" display="'Val testo - PNA 2019'!A3"/>
    <hyperlink ref="S207" location="'Val testo - PNA 2019'!A12" display="'Val testo - PNA 2019'!A12"/>
    <hyperlink ref="T207" location="'Val testo - PNA 2019'!A20" display="'Val testo - PNA 2019'!A20"/>
    <hyperlink ref="U207" location="'Val testo - PNA 2019'!A28" display="'Val testo - PNA 2019'!A28"/>
    <hyperlink ref="V207" location="'Val testo - PNA 2019'!A36" display="'Val testo - PNA 2019'!A36"/>
    <hyperlink ref="X207" location="'Val testo - PNA 2019'!A46" display="'Val testo - PNA 2019'!A46"/>
    <hyperlink ref="Y207" location="'Val testo - PNA 2019'!A54" display="'Val testo - PNA 2019'!A54"/>
    <hyperlink ref="Z207" location="'Val testo - PNA 2019'!A62" display="'Val testo - PNA 2019'!A62"/>
    <hyperlink ref="AA207" location="'Val testo - PNA 2019'!A70" display="'Val testo - PNA 2019'!A70"/>
    <hyperlink ref="AB207" location="'Val testo - PNA 2019'!A78" display="'Val testo - PNA 2019'!A78"/>
    <hyperlink ref="AF207" location="'Val testo - PNA 2019'!A88" display="'Val testo - PNA 2019'!A88"/>
    <hyperlink ref="R224" location="'Val testo - PNA 2019'!A3" display="'Val testo - PNA 2019'!A3"/>
    <hyperlink ref="S224" location="'Val testo - PNA 2019'!A12" display="'Val testo - PNA 2019'!A12"/>
    <hyperlink ref="T224" location="'Val testo - PNA 2019'!A20" display="'Val testo - PNA 2019'!A20"/>
    <hyperlink ref="U224" location="'Val testo - PNA 2019'!A28" display="'Val testo - PNA 2019'!A28"/>
    <hyperlink ref="V224" location="'Val testo - PNA 2019'!A36" display="'Val testo - PNA 2019'!A36"/>
    <hyperlink ref="X224" location="'Val testo - PNA 2019'!A46" display="'Val testo - PNA 2019'!A46"/>
    <hyperlink ref="Y224" location="'Val testo - PNA 2019'!A54" display="'Val testo - PNA 2019'!A54"/>
    <hyperlink ref="Z224" location="'Val testo - PNA 2019'!A62" display="'Val testo - PNA 2019'!A62"/>
    <hyperlink ref="AA224" location="'Val testo - PNA 2019'!A70" display="'Val testo - PNA 2019'!A70"/>
    <hyperlink ref="AB224" location="'Val testo - PNA 2019'!A78" display="'Val testo - PNA 2019'!A78"/>
    <hyperlink ref="AF224" location="'Val testo - PNA 2019'!A88" display="'Val testo - PNA 2019'!A88"/>
    <hyperlink ref="R228" location="'Val testo - PNA 2019'!A3" display="'Val testo - PNA 2019'!A3"/>
    <hyperlink ref="S228" location="'Val testo - PNA 2019'!A12" display="'Val testo - PNA 2019'!A12"/>
    <hyperlink ref="T228" location="'Val testo - PNA 2019'!A20" display="'Val testo - PNA 2019'!A20"/>
    <hyperlink ref="U228" location="'Val testo - PNA 2019'!A28" display="'Val testo - PNA 2019'!A28"/>
    <hyperlink ref="V228" location="'Val testo - PNA 2019'!A36" display="'Val testo - PNA 2019'!A36"/>
    <hyperlink ref="X228" location="'Val testo - PNA 2019'!A46" display="'Val testo - PNA 2019'!A46"/>
    <hyperlink ref="Y228" location="'Val testo - PNA 2019'!A54" display="'Val testo - PNA 2019'!A54"/>
    <hyperlink ref="Z228" location="'Val testo - PNA 2019'!A62" display="'Val testo - PNA 2019'!A62"/>
    <hyperlink ref="AA228" location="'Val testo - PNA 2019'!A70" display="'Val testo - PNA 2019'!A70"/>
    <hyperlink ref="AB228" location="'Val testo - PNA 2019'!A78" display="'Val testo - PNA 2019'!A78"/>
    <hyperlink ref="AF228" location="'Val testo - PNA 2019'!A88" display="'Val testo - PNA 2019'!A88"/>
    <hyperlink ref="R245" location="'Val testo - PNA 2019'!A3" display="'Val testo - PNA 2019'!A3"/>
    <hyperlink ref="S245" location="'Val testo - PNA 2019'!A12" display="'Val testo - PNA 2019'!A12"/>
    <hyperlink ref="T245" location="'Val testo - PNA 2019'!A20" display="'Val testo - PNA 2019'!A20"/>
    <hyperlink ref="U245" location="'Val testo - PNA 2019'!A28" display="'Val testo - PNA 2019'!A28"/>
    <hyperlink ref="V245" location="'Val testo - PNA 2019'!A36" display="'Val testo - PNA 2019'!A36"/>
    <hyperlink ref="X245" location="'Val testo - PNA 2019'!A46" display="'Val testo - PNA 2019'!A46"/>
    <hyperlink ref="Y245" location="'Val testo - PNA 2019'!A54" display="'Val testo - PNA 2019'!A54"/>
    <hyperlink ref="Z245" location="'Val testo - PNA 2019'!A62" display="'Val testo - PNA 2019'!A62"/>
    <hyperlink ref="AA245" location="'Val testo - PNA 2019'!A70" display="'Val testo - PNA 2019'!A70"/>
    <hyperlink ref="AB245" location="'Val testo - PNA 2019'!A78" display="'Val testo - PNA 2019'!A78"/>
    <hyperlink ref="AF245" location="'Val testo - PNA 2019'!A88" display="'Val testo - PNA 2019'!A88"/>
    <hyperlink ref="R249" location="'Val testo - PNA 2019'!A3" display="'Val testo - PNA 2019'!A3"/>
    <hyperlink ref="S249" location="'Val testo - PNA 2019'!A12" display="'Val testo - PNA 2019'!A12"/>
    <hyperlink ref="T249" location="'Val testo - PNA 2019'!A20" display="'Val testo - PNA 2019'!A20"/>
    <hyperlink ref="U249" location="'Val testo - PNA 2019'!A28" display="'Val testo - PNA 2019'!A28"/>
    <hyperlink ref="V249" location="'Val testo - PNA 2019'!A36" display="'Val testo - PNA 2019'!A36"/>
    <hyperlink ref="X249" location="'Val testo - PNA 2019'!A46" display="'Val testo - PNA 2019'!A46"/>
    <hyperlink ref="Y249" location="'Val testo - PNA 2019'!A54" display="'Val testo - PNA 2019'!A54"/>
    <hyperlink ref="Z249" location="'Val testo - PNA 2019'!A62" display="'Val testo - PNA 2019'!A62"/>
    <hyperlink ref="AA249" location="'Val testo - PNA 2019'!A70" display="'Val testo - PNA 2019'!A70"/>
    <hyperlink ref="AB249" location="'Val testo - PNA 2019'!A78" display="'Val testo - PNA 2019'!A78"/>
    <hyperlink ref="AF249" location="'Val testo - PNA 2019'!A88" display="'Val testo - PNA 2019'!A88"/>
    <hyperlink ref="R266" location="'Val testo - PNA 2019'!A3" display="'Val testo - PNA 2019'!A3"/>
    <hyperlink ref="S266" location="'Val testo - PNA 2019'!A12" display="'Val testo - PNA 2019'!A12"/>
    <hyperlink ref="T266" location="'Val testo - PNA 2019'!A20" display="'Val testo - PNA 2019'!A20"/>
    <hyperlink ref="U266" location="'Val testo - PNA 2019'!A28" display="'Val testo - PNA 2019'!A28"/>
    <hyperlink ref="V266" location="'Val testo - PNA 2019'!A36" display="'Val testo - PNA 2019'!A36"/>
    <hyperlink ref="X266" location="'Val testo - PNA 2019'!A46" display="'Val testo - PNA 2019'!A46"/>
    <hyperlink ref="Y266" location="'Val testo - PNA 2019'!A54" display="'Val testo - PNA 2019'!A54"/>
    <hyperlink ref="Z266" location="'Val testo - PNA 2019'!A62" display="'Val testo - PNA 2019'!A62"/>
    <hyperlink ref="AA266" location="'Val testo - PNA 2019'!A70" display="'Val testo - PNA 2019'!A70"/>
    <hyperlink ref="AB266" location="'Val testo - PNA 2019'!A78" display="'Val testo - PNA 2019'!A78"/>
    <hyperlink ref="AF266" location="'Val testo - PNA 2019'!A88" display="'Val testo - PNA 2019'!A88"/>
    <hyperlink ref="R270" location="'Val testo - PNA 2019'!A3" display="'Val testo - PNA 2019'!A3"/>
    <hyperlink ref="S270" location="'Val testo - PNA 2019'!A12" display="'Val testo - PNA 2019'!A12"/>
    <hyperlink ref="T270" location="'Val testo - PNA 2019'!A20" display="'Val testo - PNA 2019'!A20"/>
    <hyperlink ref="U270" location="'Val testo - PNA 2019'!A28" display="'Val testo - PNA 2019'!A28"/>
    <hyperlink ref="V270" location="'Val testo - PNA 2019'!A36" display="'Val testo - PNA 2019'!A36"/>
    <hyperlink ref="X270" location="'Val testo - PNA 2019'!A46" display="'Val testo - PNA 2019'!A46"/>
    <hyperlink ref="Y270" location="'Val testo - PNA 2019'!A54" display="'Val testo - PNA 2019'!A54"/>
    <hyperlink ref="Z270" location="'Val testo - PNA 2019'!A62" display="'Val testo - PNA 2019'!A62"/>
    <hyperlink ref="AA270" location="'Val testo - PNA 2019'!A70" display="'Val testo - PNA 2019'!A70"/>
    <hyperlink ref="AB270" location="'Val testo - PNA 2019'!A78" display="'Val testo - PNA 2019'!A78"/>
    <hyperlink ref="AF270" location="'Val testo - PNA 2019'!A88" display="'Val testo - PNA 2019'!A88"/>
    <hyperlink ref="R287" location="'Val testo - PNA 2019'!A3" display="'Val testo - PNA 2019'!A3"/>
    <hyperlink ref="S287" location="'Val testo - PNA 2019'!A12" display="'Val testo - PNA 2019'!A12"/>
    <hyperlink ref="T287" location="'Val testo - PNA 2019'!A20" display="'Val testo - PNA 2019'!A20"/>
    <hyperlink ref="U287" location="'Val testo - PNA 2019'!A28" display="'Val testo - PNA 2019'!A28"/>
    <hyperlink ref="V287" location="'Val testo - PNA 2019'!A36" display="'Val testo - PNA 2019'!A36"/>
    <hyperlink ref="X287" location="'Val testo - PNA 2019'!A46" display="'Val testo - PNA 2019'!A46"/>
    <hyperlink ref="Y287" location="'Val testo - PNA 2019'!A54" display="'Val testo - PNA 2019'!A54"/>
    <hyperlink ref="Z287" location="'Val testo - PNA 2019'!A62" display="'Val testo - PNA 2019'!A62"/>
    <hyperlink ref="AA287" location="'Val testo - PNA 2019'!A70" display="'Val testo - PNA 2019'!A70"/>
    <hyperlink ref="AB287" location="'Val testo - PNA 2019'!A78" display="'Val testo - PNA 2019'!A78"/>
    <hyperlink ref="AF287" location="'Val testo - PNA 2019'!A88" display="'Val testo - PNA 2019'!A88"/>
    <hyperlink ref="R291" location="'Val testo - PNA 2019'!A3" display="'Val testo - PNA 2019'!A3"/>
    <hyperlink ref="S291" location="'Val testo - PNA 2019'!A12" display="'Val testo - PNA 2019'!A12"/>
    <hyperlink ref="T291" location="'Val testo - PNA 2019'!A20" display="'Val testo - PNA 2019'!A20"/>
    <hyperlink ref="U291" location="'Val testo - PNA 2019'!A28" display="'Val testo - PNA 2019'!A28"/>
    <hyperlink ref="V291" location="'Val testo - PNA 2019'!A36" display="'Val testo - PNA 2019'!A36"/>
    <hyperlink ref="X291" location="'Val testo - PNA 2019'!A46" display="'Val testo - PNA 2019'!A46"/>
    <hyperlink ref="Y291" location="'Val testo - PNA 2019'!A54" display="'Val testo - PNA 2019'!A54"/>
    <hyperlink ref="Z291" location="'Val testo - PNA 2019'!A62" display="'Val testo - PNA 2019'!A62"/>
    <hyperlink ref="AA291" location="'Val testo - PNA 2019'!A70" display="'Val testo - PNA 2019'!A70"/>
    <hyperlink ref="AB291" location="'Val testo - PNA 2019'!A78" display="'Val testo - PNA 2019'!A78"/>
    <hyperlink ref="AF291" location="'Val testo - PNA 2019'!A88" display="'Val testo - PNA 2019'!A88"/>
    <hyperlink ref="R308" location="'Val testo - PNA 2019'!A3" display="'Val testo - PNA 2019'!A3"/>
    <hyperlink ref="S308" location="'Val testo - PNA 2019'!A12" display="'Val testo - PNA 2019'!A12"/>
    <hyperlink ref="T308" location="'Val testo - PNA 2019'!A20" display="'Val testo - PNA 2019'!A20"/>
    <hyperlink ref="U308" location="'Val testo - PNA 2019'!A28" display="'Val testo - PNA 2019'!A28"/>
    <hyperlink ref="V308" location="'Val testo - PNA 2019'!A36" display="'Val testo - PNA 2019'!A36"/>
    <hyperlink ref="X308" location="'Val testo - PNA 2019'!A46" display="'Val testo - PNA 2019'!A46"/>
    <hyperlink ref="Y308" location="'Val testo - PNA 2019'!A54" display="'Val testo - PNA 2019'!A54"/>
    <hyperlink ref="Z308" location="'Val testo - PNA 2019'!A62" display="'Val testo - PNA 2019'!A62"/>
    <hyperlink ref="AA308" location="'Val testo - PNA 2019'!A70" display="'Val testo - PNA 2019'!A70"/>
    <hyperlink ref="AB308" location="'Val testo - PNA 2019'!A78" display="'Val testo - PNA 2019'!A78"/>
    <hyperlink ref="AF308" location="'Val testo - PNA 2019'!A88" display="'Val testo - PNA 2019'!A88"/>
    <hyperlink ref="R312" location="'Val testo - PNA 2019'!A3" display="'Val testo - PNA 2019'!A3"/>
    <hyperlink ref="S312" location="'Val testo - PNA 2019'!A12" display="'Val testo - PNA 2019'!A12"/>
    <hyperlink ref="T312" location="'Val testo - PNA 2019'!A20" display="'Val testo - PNA 2019'!A20"/>
    <hyperlink ref="U312" location="'Val testo - PNA 2019'!A28" display="'Val testo - PNA 2019'!A28"/>
    <hyperlink ref="V312" location="'Val testo - PNA 2019'!A36" display="'Val testo - PNA 2019'!A36"/>
    <hyperlink ref="X312" location="'Val testo - PNA 2019'!A46" display="'Val testo - PNA 2019'!A46"/>
    <hyperlink ref="Y312" location="'Val testo - PNA 2019'!A54" display="'Val testo - PNA 2019'!A54"/>
    <hyperlink ref="Z312" location="'Val testo - PNA 2019'!A62" display="'Val testo - PNA 2019'!A62"/>
    <hyperlink ref="AA312" location="'Val testo - PNA 2019'!A70" display="'Val testo - PNA 2019'!A70"/>
    <hyperlink ref="AB312" location="'Val testo - PNA 2019'!A78" display="'Val testo - PNA 2019'!A78"/>
    <hyperlink ref="AF312" location="'Val testo - PNA 2019'!A88" display="'Val testo - PNA 2019'!A88"/>
    <hyperlink ref="R329" location="'Val testo - PNA 2019'!A3" display="'Val testo - PNA 2019'!A3"/>
    <hyperlink ref="S329" location="'Val testo - PNA 2019'!A12" display="'Val testo - PNA 2019'!A12"/>
    <hyperlink ref="T329" location="'Val testo - PNA 2019'!A20" display="'Val testo - PNA 2019'!A20"/>
    <hyperlink ref="U329" location="'Val testo - PNA 2019'!A28" display="'Val testo - PNA 2019'!A28"/>
    <hyperlink ref="V329" location="'Val testo - PNA 2019'!A36" display="'Val testo - PNA 2019'!A36"/>
    <hyperlink ref="X329" location="'Val testo - PNA 2019'!A46" display="'Val testo - PNA 2019'!A46"/>
    <hyperlink ref="Y329" location="'Val testo - PNA 2019'!A54" display="'Val testo - PNA 2019'!A54"/>
    <hyperlink ref="Z329" location="'Val testo - PNA 2019'!A62" display="'Val testo - PNA 2019'!A62"/>
    <hyperlink ref="AA329" location="'Val testo - PNA 2019'!A70" display="'Val testo - PNA 2019'!A70"/>
    <hyperlink ref="AB329" location="'Val testo - PNA 2019'!A78" display="'Val testo - PNA 2019'!A78"/>
    <hyperlink ref="AF329" location="'Val testo - PNA 2019'!A88" display="'Val testo - PNA 2019'!A88"/>
    <hyperlink ref="R333" location="'Val testo - PNA 2019'!A3" display="'Val testo - PNA 2019'!A3"/>
    <hyperlink ref="S333" location="'Val testo - PNA 2019'!A12" display="'Val testo - PNA 2019'!A12"/>
    <hyperlink ref="T333" location="'Val testo - PNA 2019'!A20" display="'Val testo - PNA 2019'!A20"/>
    <hyperlink ref="U333" location="'Val testo - PNA 2019'!A28" display="'Val testo - PNA 2019'!A28"/>
    <hyperlink ref="V333" location="'Val testo - PNA 2019'!A36" display="'Val testo - PNA 2019'!A36"/>
    <hyperlink ref="X333" location="'Val testo - PNA 2019'!A46" display="'Val testo - PNA 2019'!A46"/>
    <hyperlink ref="Y333" location="'Val testo - PNA 2019'!A54" display="'Val testo - PNA 2019'!A54"/>
    <hyperlink ref="Z333" location="'Val testo - PNA 2019'!A62" display="'Val testo - PNA 2019'!A62"/>
    <hyperlink ref="AA333" location="'Val testo - PNA 2019'!A70" display="'Val testo - PNA 2019'!A70"/>
    <hyperlink ref="AB333" location="'Val testo - PNA 2019'!A78" display="'Val testo - PNA 2019'!A78"/>
    <hyperlink ref="AF333" location="'Val testo - PNA 2019'!A88" display="'Val testo - PNA 2019'!A88"/>
    <hyperlink ref="R350" location="'Val testo - PNA 2019'!A3" display="'Val testo - PNA 2019'!A3"/>
    <hyperlink ref="S350" location="'Val testo - PNA 2019'!A12" display="'Val testo - PNA 2019'!A12"/>
    <hyperlink ref="T350" location="'Val testo - PNA 2019'!A20" display="'Val testo - PNA 2019'!A20"/>
    <hyperlink ref="U350" location="'Val testo - PNA 2019'!A28" display="'Val testo - PNA 2019'!A28"/>
    <hyperlink ref="V350" location="'Val testo - PNA 2019'!A36" display="'Val testo - PNA 2019'!A36"/>
    <hyperlink ref="X350" location="'Val testo - PNA 2019'!A46" display="'Val testo - PNA 2019'!A46"/>
    <hyperlink ref="Y350" location="'Val testo - PNA 2019'!A54" display="'Val testo - PNA 2019'!A54"/>
    <hyperlink ref="Z350" location="'Val testo - PNA 2019'!A62" display="'Val testo - PNA 2019'!A62"/>
    <hyperlink ref="AA350" location="'Val testo - PNA 2019'!A70" display="'Val testo - PNA 2019'!A70"/>
    <hyperlink ref="AB350" location="'Val testo - PNA 2019'!A78" display="'Val testo - PNA 2019'!A78"/>
    <hyperlink ref="AF350" location="'Val testo - PNA 2019'!A88" display="'Val testo - PNA 2019'!A88"/>
    <hyperlink ref="R354" location="'Val testo - PNA 2019'!A3" display="'Val testo - PNA 2019'!A3"/>
    <hyperlink ref="S354" location="'Val testo - PNA 2019'!A12" display="'Val testo - PNA 2019'!A12"/>
    <hyperlink ref="T354" location="'Val testo - PNA 2019'!A20" display="'Val testo - PNA 2019'!A20"/>
    <hyperlink ref="U354" location="'Val testo - PNA 2019'!A28" display="'Val testo - PNA 2019'!A28"/>
    <hyperlink ref="V354" location="'Val testo - PNA 2019'!A36" display="'Val testo - PNA 2019'!A36"/>
    <hyperlink ref="X354" location="'Val testo - PNA 2019'!A46" display="'Val testo - PNA 2019'!A46"/>
    <hyperlink ref="Y354" location="'Val testo - PNA 2019'!A54" display="'Val testo - PNA 2019'!A54"/>
    <hyperlink ref="Z354" location="'Val testo - PNA 2019'!A62" display="'Val testo - PNA 2019'!A62"/>
    <hyperlink ref="AA354" location="'Val testo - PNA 2019'!A70" display="'Val testo - PNA 2019'!A70"/>
    <hyperlink ref="AB354" location="'Val testo - PNA 2019'!A78" display="'Val testo - PNA 2019'!A78"/>
    <hyperlink ref="AF354" location="'Val testo - PNA 2019'!A88" display="'Val testo - PNA 2019'!A88"/>
    <hyperlink ref="R371" location="'Val testo - PNA 2019'!A3" display="'Val testo - PNA 2019'!A3"/>
    <hyperlink ref="S371" location="'Val testo - PNA 2019'!A12" display="'Val testo - PNA 2019'!A12"/>
    <hyperlink ref="T371" location="'Val testo - PNA 2019'!A20" display="'Val testo - PNA 2019'!A20"/>
    <hyperlink ref="U371" location="'Val testo - PNA 2019'!A28" display="'Val testo - PNA 2019'!A28"/>
    <hyperlink ref="V371" location="'Val testo - PNA 2019'!A36" display="'Val testo - PNA 2019'!A36"/>
    <hyperlink ref="X371" location="'Val testo - PNA 2019'!A46" display="'Val testo - PNA 2019'!A46"/>
    <hyperlink ref="Y371" location="'Val testo - PNA 2019'!A54" display="'Val testo - PNA 2019'!A54"/>
    <hyperlink ref="Z371" location="'Val testo - PNA 2019'!A62" display="'Val testo - PNA 2019'!A62"/>
    <hyperlink ref="AA371" location="'Val testo - PNA 2019'!A70" display="'Val testo - PNA 2019'!A70"/>
    <hyperlink ref="AB371" location="'Val testo - PNA 2019'!A78" display="'Val testo - PNA 2019'!A78"/>
    <hyperlink ref="AF371" location="'Val testo - PNA 2019'!A88" display="'Val testo - PNA 2019'!A88"/>
    <hyperlink ref="R375" location="'Val testo - PNA 2019'!A3" display="'Val testo - PNA 2019'!A3"/>
    <hyperlink ref="S375" location="'Val testo - PNA 2019'!A12" display="'Val testo - PNA 2019'!A12"/>
    <hyperlink ref="T375" location="'Val testo - PNA 2019'!A20" display="'Val testo - PNA 2019'!A20"/>
    <hyperlink ref="U375" location="'Val testo - PNA 2019'!A28" display="'Val testo - PNA 2019'!A28"/>
    <hyperlink ref="V375" location="'Val testo - PNA 2019'!A36" display="'Val testo - PNA 2019'!A36"/>
    <hyperlink ref="X375" location="'Val testo - PNA 2019'!A46" display="'Val testo - PNA 2019'!A46"/>
    <hyperlink ref="Y375" location="'Val testo - PNA 2019'!A54" display="'Val testo - PNA 2019'!A54"/>
    <hyperlink ref="Z375" location="'Val testo - PNA 2019'!A62" display="'Val testo - PNA 2019'!A62"/>
    <hyperlink ref="AA375" location="'Val testo - PNA 2019'!A70" display="'Val testo - PNA 2019'!A70"/>
    <hyperlink ref="AB375" location="'Val testo - PNA 2019'!A78" display="'Val testo - PNA 2019'!A78"/>
    <hyperlink ref="AF375" location="'Val testo - PNA 2019'!A88" display="'Val testo - PNA 2019'!A88"/>
    <hyperlink ref="R392" location="'Val testo - PNA 2019'!A3" display="'Val testo - PNA 2019'!A3"/>
    <hyperlink ref="S392" location="'Val testo - PNA 2019'!A12" display="'Val testo - PNA 2019'!A12"/>
    <hyperlink ref="T392" location="'Val testo - PNA 2019'!A20" display="'Val testo - PNA 2019'!A20"/>
    <hyperlink ref="U392" location="'Val testo - PNA 2019'!A28" display="'Val testo - PNA 2019'!A28"/>
    <hyperlink ref="V392" location="'Val testo - PNA 2019'!A36" display="'Val testo - PNA 2019'!A36"/>
    <hyperlink ref="X392" location="'Val testo - PNA 2019'!A46" display="'Val testo - PNA 2019'!A46"/>
    <hyperlink ref="Y392" location="'Val testo - PNA 2019'!A54" display="'Val testo - PNA 2019'!A54"/>
    <hyperlink ref="Z392" location="'Val testo - PNA 2019'!A62" display="'Val testo - PNA 2019'!A62"/>
    <hyperlink ref="AA392" location="'Val testo - PNA 2019'!A70" display="'Val testo - PNA 2019'!A70"/>
    <hyperlink ref="AB392" location="'Val testo - PNA 2019'!A78" display="'Val testo - PNA 2019'!A78"/>
    <hyperlink ref="AF392" location="'Val testo - PNA 2019'!A88" display="'Val testo - PNA 2019'!A88"/>
    <hyperlink ref="R396" location="'Val testo - PNA 2019'!A3" display="'Val testo - PNA 2019'!A3"/>
    <hyperlink ref="S396" location="'Val testo - PNA 2019'!A12" display="'Val testo - PNA 2019'!A12"/>
    <hyperlink ref="T396" location="'Val testo - PNA 2019'!A20" display="'Val testo - PNA 2019'!A20"/>
    <hyperlink ref="U396" location="'Val testo - PNA 2019'!A28" display="'Val testo - PNA 2019'!A28"/>
    <hyperlink ref="V396" location="'Val testo - PNA 2019'!A36" display="'Val testo - PNA 2019'!A36"/>
    <hyperlink ref="X396" location="'Val testo - PNA 2019'!A46" display="'Val testo - PNA 2019'!A46"/>
    <hyperlink ref="Y396" location="'Val testo - PNA 2019'!A54" display="'Val testo - PNA 2019'!A54"/>
    <hyperlink ref="Z396" location="'Val testo - PNA 2019'!A62" display="'Val testo - PNA 2019'!A62"/>
    <hyperlink ref="AA396" location="'Val testo - PNA 2019'!A70" display="'Val testo - PNA 2019'!A70"/>
    <hyperlink ref="AB396" location="'Val testo - PNA 2019'!A78" display="'Val testo - PNA 2019'!A78"/>
    <hyperlink ref="AF396" location="'Val testo - PNA 2019'!A88" display="'Val testo - PNA 2019'!A88"/>
    <hyperlink ref="R413" location="'Val testo - PNA 2019'!A3" display="'Val testo - PNA 2019'!A3"/>
    <hyperlink ref="S413" location="'Val testo - PNA 2019'!A12" display="'Val testo - PNA 2019'!A12"/>
    <hyperlink ref="T413" location="'Val testo - PNA 2019'!A20" display="'Val testo - PNA 2019'!A20"/>
    <hyperlink ref="U413" location="'Val testo - PNA 2019'!A28" display="'Val testo - PNA 2019'!A28"/>
    <hyperlink ref="V413" location="'Val testo - PNA 2019'!A36" display="'Val testo - PNA 2019'!A36"/>
    <hyperlink ref="X413" location="'Val testo - PNA 2019'!A46" display="'Val testo - PNA 2019'!A46"/>
    <hyperlink ref="Y413" location="'Val testo - PNA 2019'!A54" display="'Val testo - PNA 2019'!A54"/>
    <hyperlink ref="Z413" location="'Val testo - PNA 2019'!A62" display="'Val testo - PNA 2019'!A62"/>
    <hyperlink ref="AA413" location="'Val testo - PNA 2019'!A70" display="'Val testo - PNA 2019'!A70"/>
    <hyperlink ref="AB413" location="'Val testo - PNA 2019'!A78" display="'Val testo - PNA 2019'!A78"/>
    <hyperlink ref="AF413" location="'Val testo - PNA 2019'!A88" display="'Val testo - PNA 2019'!A88"/>
    <hyperlink ref="R417" location="'Val testo - PNA 2019'!A3" display="'Val testo - PNA 2019'!A3"/>
    <hyperlink ref="S417" location="'Val testo - PNA 2019'!A12" display="'Val testo - PNA 2019'!A12"/>
    <hyperlink ref="T417" location="'Val testo - PNA 2019'!A20" display="'Val testo - PNA 2019'!A20"/>
    <hyperlink ref="U417" location="'Val testo - PNA 2019'!A28" display="'Val testo - PNA 2019'!A28"/>
    <hyperlink ref="V417" location="'Val testo - PNA 2019'!A36" display="'Val testo - PNA 2019'!A36"/>
    <hyperlink ref="X417" location="'Val testo - PNA 2019'!A46" display="'Val testo - PNA 2019'!A46"/>
    <hyperlink ref="Y417" location="'Val testo - PNA 2019'!A54" display="'Val testo - PNA 2019'!A54"/>
    <hyperlink ref="Z417" location="'Val testo - PNA 2019'!A62" display="'Val testo - PNA 2019'!A62"/>
    <hyperlink ref="AA417" location="'Val testo - PNA 2019'!A70" display="'Val testo - PNA 2019'!A70"/>
    <hyperlink ref="AB417" location="'Val testo - PNA 2019'!A78" display="'Val testo - PNA 2019'!A78"/>
    <hyperlink ref="AF417" location="'Val testo - PNA 2019'!A88" display="'Val testo - PNA 2019'!A88"/>
  </hyperlinks>
  <pageMargins left="0.25" right="0.25" top="0.75" bottom="0.75" header="0.3" footer="0.3"/>
  <pageSetup scale="49" fitToHeight="0" orientation="landscape" r:id="rId1"/>
  <ignoredErrors>
    <ignoredError sqref="J13" evalError="1"/>
    <ignoredError sqref="I13" evalError="1" emptyCellReference="1"/>
  </ignoredErrors>
  <drawing r:id="rId2"/>
  <legacyDrawing r:id="rId3"/>
  <extLst>
    <ext xmlns:x14="http://schemas.microsoft.com/office/spreadsheetml/2009/9/main" uri="{78C0D931-6437-407d-A8EE-F0AAD7539E65}">
      <x14:conditionalFormattings>
        <x14:conditionalFormatting xmlns:xm="http://schemas.microsoft.com/office/excel/2006/main">
          <x14:cfRule type="iconSet" priority="901" id="{B7475407-B7AD-45C3-B21C-0CEAE9D79A34}">
            <x14:iconSet iconSet="4TrafficLights" reverse="1">
              <x14:cfvo type="percent">
                <xm:f>0</xm:f>
              </x14:cfvo>
              <x14:cfvo type="formula">
                <xm:f>'db fasce di rischio'!$C$4</xm:f>
              </x14:cfvo>
              <x14:cfvo type="formula">
                <xm:f>'db fasce di rischio'!$E$4</xm:f>
              </x14:cfvo>
              <x14:cfvo type="formula">
                <xm:f>'db fasce di rischio'!$G$4</xm:f>
              </x14:cfvo>
            </x14:iconSet>
          </x14:cfRule>
          <xm:sqref>P15</xm:sqref>
        </x14:conditionalFormatting>
        <x14:conditionalFormatting xmlns:xm="http://schemas.microsoft.com/office/excel/2006/main">
          <x14:cfRule type="iconSet" priority="895" id="{4F6207D0-C8FD-45D0-BF6C-72AA06F77C2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H19:H33</xm:sqref>
        </x14:conditionalFormatting>
        <x14:conditionalFormatting xmlns:xm="http://schemas.microsoft.com/office/excel/2006/main">
          <x14:cfRule type="iconSet" priority="885" id="{A8C909D9-80CC-4523-AB47-D5C5F0033821}">
            <x14:iconSet iconSet="4TrafficLights" reverse="1">
              <x14:cfvo type="percent">
                <xm:f>0</xm:f>
              </x14:cfvo>
              <x14:cfvo type="formula">
                <xm:f>'db fasce di rischio'!$C$4</xm:f>
              </x14:cfvo>
              <x14:cfvo type="formula">
                <xm:f>'db fasce di rischio'!$E$4</xm:f>
              </x14:cfvo>
              <x14:cfvo type="formula">
                <xm:f>'db fasce di rischio'!$G$4</xm:f>
              </x14:cfvo>
            </x14:iconSet>
          </x14:cfRule>
          <xm:sqref>P36</xm:sqref>
        </x14:conditionalFormatting>
        <x14:conditionalFormatting xmlns:xm="http://schemas.microsoft.com/office/excel/2006/main">
          <x14:cfRule type="iconSet" priority="874" id="{544820A8-6627-435C-97D8-8CF20E4FCC1B}">
            <x14:iconSet iconSet="4TrafficLights" reverse="1">
              <x14:cfvo type="percent">
                <xm:f>0</xm:f>
              </x14:cfvo>
              <x14:cfvo type="formula">
                <xm:f>'db fasce di rischio'!$C$4</xm:f>
              </x14:cfvo>
              <x14:cfvo type="formula">
                <xm:f>'db fasce di rischio'!$E$4</xm:f>
              </x14:cfvo>
              <x14:cfvo type="formula">
                <xm:f>'db fasce di rischio'!$G$4</xm:f>
              </x14:cfvo>
            </x14:iconSet>
          </x14:cfRule>
          <xm:sqref>P57</xm:sqref>
        </x14:conditionalFormatting>
        <x14:conditionalFormatting xmlns:xm="http://schemas.microsoft.com/office/excel/2006/main">
          <x14:cfRule type="iconSet" priority="863" id="{E4E43FE1-1CEC-40AF-8107-7CF5C4A75DFC}">
            <x14:iconSet iconSet="4TrafficLights" reverse="1">
              <x14:cfvo type="percent">
                <xm:f>0</xm:f>
              </x14:cfvo>
              <x14:cfvo type="formula">
                <xm:f>'db fasce di rischio'!$C$4</xm:f>
              </x14:cfvo>
              <x14:cfvo type="formula">
                <xm:f>'db fasce di rischio'!$E$4</xm:f>
              </x14:cfvo>
              <x14:cfvo type="formula">
                <xm:f>'db fasce di rischio'!$G$4</xm:f>
              </x14:cfvo>
            </x14:iconSet>
          </x14:cfRule>
          <xm:sqref>P78</xm:sqref>
        </x14:conditionalFormatting>
        <x14:conditionalFormatting xmlns:xm="http://schemas.microsoft.com/office/excel/2006/main">
          <x14:cfRule type="iconSet" priority="852" id="{A6A8B05C-CD80-4DEE-A00F-65AFD22EC64B}">
            <x14:iconSet iconSet="4TrafficLights" reverse="1">
              <x14:cfvo type="percent">
                <xm:f>0</xm:f>
              </x14:cfvo>
              <x14:cfvo type="formula">
                <xm:f>'db fasce di rischio'!$C$4</xm:f>
              </x14:cfvo>
              <x14:cfvo type="formula">
                <xm:f>'db fasce di rischio'!$E$4</xm:f>
              </x14:cfvo>
              <x14:cfvo type="formula">
                <xm:f>'db fasce di rischio'!$G$4</xm:f>
              </x14:cfvo>
            </x14:iconSet>
          </x14:cfRule>
          <xm:sqref>P99</xm:sqref>
        </x14:conditionalFormatting>
        <x14:conditionalFormatting xmlns:xm="http://schemas.microsoft.com/office/excel/2006/main">
          <x14:cfRule type="iconSet" priority="841" id="{F2D7A1AC-F8A4-45A3-B66D-43B1E0497D92}">
            <x14:iconSet iconSet="4TrafficLights" reverse="1">
              <x14:cfvo type="percent">
                <xm:f>0</xm:f>
              </x14:cfvo>
              <x14:cfvo type="formula">
                <xm:f>'db fasce di rischio'!$C$4</xm:f>
              </x14:cfvo>
              <x14:cfvo type="formula">
                <xm:f>'db fasce di rischio'!$E$4</xm:f>
              </x14:cfvo>
              <x14:cfvo type="formula">
                <xm:f>'db fasce di rischio'!$G$4</xm:f>
              </x14:cfvo>
            </x14:iconSet>
          </x14:cfRule>
          <xm:sqref>P120</xm:sqref>
        </x14:conditionalFormatting>
        <x14:conditionalFormatting xmlns:xm="http://schemas.microsoft.com/office/excel/2006/main">
          <x14:cfRule type="iconSet" priority="830" id="{8D1EE4F3-9A9C-4B01-B633-1856C35F5A2B}">
            <x14:iconSet iconSet="4TrafficLights" reverse="1">
              <x14:cfvo type="percent">
                <xm:f>0</xm:f>
              </x14:cfvo>
              <x14:cfvo type="formula">
                <xm:f>'db fasce di rischio'!$C$4</xm:f>
              </x14:cfvo>
              <x14:cfvo type="formula">
                <xm:f>'db fasce di rischio'!$E$4</xm:f>
              </x14:cfvo>
              <x14:cfvo type="formula">
                <xm:f>'db fasce di rischio'!$G$4</xm:f>
              </x14:cfvo>
            </x14:iconSet>
          </x14:cfRule>
          <xm:sqref>P141</xm:sqref>
        </x14:conditionalFormatting>
        <x14:conditionalFormatting xmlns:xm="http://schemas.microsoft.com/office/excel/2006/main">
          <x14:cfRule type="iconSet" priority="819" id="{DAE57A46-4EE1-4C35-A527-859325086270}">
            <x14:iconSet iconSet="4TrafficLights" reverse="1">
              <x14:cfvo type="percent">
                <xm:f>0</xm:f>
              </x14:cfvo>
              <x14:cfvo type="formula">
                <xm:f>'db fasce di rischio'!$C$4</xm:f>
              </x14:cfvo>
              <x14:cfvo type="formula">
                <xm:f>'db fasce di rischio'!$E$4</xm:f>
              </x14:cfvo>
              <x14:cfvo type="formula">
                <xm:f>'db fasce di rischio'!$G$4</xm:f>
              </x14:cfvo>
            </x14:iconSet>
          </x14:cfRule>
          <xm:sqref>P162</xm:sqref>
        </x14:conditionalFormatting>
        <x14:conditionalFormatting xmlns:xm="http://schemas.microsoft.com/office/excel/2006/main">
          <x14:cfRule type="iconSet" priority="808" id="{8F8E884E-22E3-4CD9-9FD9-42952E3A7E1D}">
            <x14:iconSet iconSet="4TrafficLights" reverse="1">
              <x14:cfvo type="percent">
                <xm:f>0</xm:f>
              </x14:cfvo>
              <x14:cfvo type="formula">
                <xm:f>'db fasce di rischio'!$C$4</xm:f>
              </x14:cfvo>
              <x14:cfvo type="formula">
                <xm:f>'db fasce di rischio'!$E$4</xm:f>
              </x14:cfvo>
              <x14:cfvo type="formula">
                <xm:f>'db fasce di rischio'!$G$4</xm:f>
              </x14:cfvo>
            </x14:iconSet>
          </x14:cfRule>
          <xm:sqref>P183</xm:sqref>
        </x14:conditionalFormatting>
        <x14:conditionalFormatting xmlns:xm="http://schemas.microsoft.com/office/excel/2006/main">
          <x14:cfRule type="iconSet" priority="797" id="{6B1B2D15-174C-4BFC-9994-448E095A584E}">
            <x14:iconSet iconSet="4TrafficLights" reverse="1">
              <x14:cfvo type="percent">
                <xm:f>0</xm:f>
              </x14:cfvo>
              <x14:cfvo type="formula">
                <xm:f>'db fasce di rischio'!$C$4</xm:f>
              </x14:cfvo>
              <x14:cfvo type="formula">
                <xm:f>'db fasce di rischio'!$E$4</xm:f>
              </x14:cfvo>
              <x14:cfvo type="formula">
                <xm:f>'db fasce di rischio'!$G$4</xm:f>
              </x14:cfvo>
            </x14:iconSet>
          </x14:cfRule>
          <xm:sqref>P204</xm:sqref>
        </x14:conditionalFormatting>
        <x14:conditionalFormatting xmlns:xm="http://schemas.microsoft.com/office/excel/2006/main">
          <x14:cfRule type="iconSet" priority="786" id="{6B075E76-C8EB-445D-9905-19986519350C}">
            <x14:iconSet iconSet="4TrafficLights" reverse="1">
              <x14:cfvo type="percent">
                <xm:f>0</xm:f>
              </x14:cfvo>
              <x14:cfvo type="formula">
                <xm:f>'db fasce di rischio'!$C$4</xm:f>
              </x14:cfvo>
              <x14:cfvo type="formula">
                <xm:f>'db fasce di rischio'!$E$4</xm:f>
              </x14:cfvo>
              <x14:cfvo type="formula">
                <xm:f>'db fasce di rischio'!$G$4</xm:f>
              </x14:cfvo>
            </x14:iconSet>
          </x14:cfRule>
          <xm:sqref>P225</xm:sqref>
        </x14:conditionalFormatting>
        <x14:conditionalFormatting xmlns:xm="http://schemas.microsoft.com/office/excel/2006/main">
          <x14:cfRule type="iconSet" priority="775" id="{1EF322D7-EA6F-4C0C-9A1A-AD603C4586FA}">
            <x14:iconSet iconSet="4TrafficLights" reverse="1">
              <x14:cfvo type="percent">
                <xm:f>0</xm:f>
              </x14:cfvo>
              <x14:cfvo type="formula">
                <xm:f>'db fasce di rischio'!$C$4</xm:f>
              </x14:cfvo>
              <x14:cfvo type="formula">
                <xm:f>'db fasce di rischio'!$E$4</xm:f>
              </x14:cfvo>
              <x14:cfvo type="formula">
                <xm:f>'db fasce di rischio'!$G$4</xm:f>
              </x14:cfvo>
            </x14:iconSet>
          </x14:cfRule>
          <xm:sqref>P246</xm:sqref>
        </x14:conditionalFormatting>
        <x14:conditionalFormatting xmlns:xm="http://schemas.microsoft.com/office/excel/2006/main">
          <x14:cfRule type="iconSet" priority="764" id="{7CFFEC59-7DCF-48E5-8E10-F033ED5DFE17}">
            <x14:iconSet iconSet="4TrafficLights" reverse="1">
              <x14:cfvo type="percent">
                <xm:f>0</xm:f>
              </x14:cfvo>
              <x14:cfvo type="formula">
                <xm:f>'db fasce di rischio'!$C$4</xm:f>
              </x14:cfvo>
              <x14:cfvo type="formula">
                <xm:f>'db fasce di rischio'!$E$4</xm:f>
              </x14:cfvo>
              <x14:cfvo type="formula">
                <xm:f>'db fasce di rischio'!$G$4</xm:f>
              </x14:cfvo>
            </x14:iconSet>
          </x14:cfRule>
          <xm:sqref>P267</xm:sqref>
        </x14:conditionalFormatting>
        <x14:conditionalFormatting xmlns:xm="http://schemas.microsoft.com/office/excel/2006/main">
          <x14:cfRule type="iconSet" priority="753" id="{4F48C375-5BF2-492F-9946-4809547F77D2}">
            <x14:iconSet iconSet="4TrafficLights" reverse="1">
              <x14:cfvo type="percent">
                <xm:f>0</xm:f>
              </x14:cfvo>
              <x14:cfvo type="formula">
                <xm:f>'db fasce di rischio'!$C$4</xm:f>
              </x14:cfvo>
              <x14:cfvo type="formula">
                <xm:f>'db fasce di rischio'!$E$4</xm:f>
              </x14:cfvo>
              <x14:cfvo type="formula">
                <xm:f>'db fasce di rischio'!$G$4</xm:f>
              </x14:cfvo>
            </x14:iconSet>
          </x14:cfRule>
          <xm:sqref>P288</xm:sqref>
        </x14:conditionalFormatting>
        <x14:conditionalFormatting xmlns:xm="http://schemas.microsoft.com/office/excel/2006/main">
          <x14:cfRule type="iconSet" priority="742" id="{2DADBFF7-E852-423A-A7F5-98622A444583}">
            <x14:iconSet iconSet="4TrafficLights" reverse="1">
              <x14:cfvo type="percent">
                <xm:f>0</xm:f>
              </x14:cfvo>
              <x14:cfvo type="formula">
                <xm:f>'db fasce di rischio'!$C$4</xm:f>
              </x14:cfvo>
              <x14:cfvo type="formula">
                <xm:f>'db fasce di rischio'!$E$4</xm:f>
              </x14:cfvo>
              <x14:cfvo type="formula">
                <xm:f>'db fasce di rischio'!$G$4</xm:f>
              </x14:cfvo>
            </x14:iconSet>
          </x14:cfRule>
          <xm:sqref>P309</xm:sqref>
        </x14:conditionalFormatting>
        <x14:conditionalFormatting xmlns:xm="http://schemas.microsoft.com/office/excel/2006/main">
          <x14:cfRule type="iconSet" priority="731" id="{CBA1FD8D-8EDC-4DA1-B8FE-58E517D4DC79}">
            <x14:iconSet iconSet="4TrafficLights" reverse="1">
              <x14:cfvo type="percent">
                <xm:f>0</xm:f>
              </x14:cfvo>
              <x14:cfvo type="formula">
                <xm:f>'db fasce di rischio'!$C$4</xm:f>
              </x14:cfvo>
              <x14:cfvo type="formula">
                <xm:f>'db fasce di rischio'!$E$4</xm:f>
              </x14:cfvo>
              <x14:cfvo type="formula">
                <xm:f>'db fasce di rischio'!$G$4</xm:f>
              </x14:cfvo>
            </x14:iconSet>
          </x14:cfRule>
          <xm:sqref>P330</xm:sqref>
        </x14:conditionalFormatting>
        <x14:conditionalFormatting xmlns:xm="http://schemas.microsoft.com/office/excel/2006/main">
          <x14:cfRule type="iconSet" priority="720" id="{6071F7E9-D1A8-42A7-9DF4-D7F5AEBDC5F0}">
            <x14:iconSet iconSet="4TrafficLights" reverse="1">
              <x14:cfvo type="percent">
                <xm:f>0</xm:f>
              </x14:cfvo>
              <x14:cfvo type="formula">
                <xm:f>'db fasce di rischio'!$C$4</xm:f>
              </x14:cfvo>
              <x14:cfvo type="formula">
                <xm:f>'db fasce di rischio'!$E$4</xm:f>
              </x14:cfvo>
              <x14:cfvo type="formula">
                <xm:f>'db fasce di rischio'!$G$4</xm:f>
              </x14:cfvo>
            </x14:iconSet>
          </x14:cfRule>
          <xm:sqref>P351</xm:sqref>
        </x14:conditionalFormatting>
        <x14:conditionalFormatting xmlns:xm="http://schemas.microsoft.com/office/excel/2006/main">
          <x14:cfRule type="iconSet" priority="709" id="{4610A697-FE0D-4BC4-BF35-8CCA42052178}">
            <x14:iconSet iconSet="4TrafficLights" reverse="1">
              <x14:cfvo type="percent">
                <xm:f>0</xm:f>
              </x14:cfvo>
              <x14:cfvo type="formula">
                <xm:f>'db fasce di rischio'!$C$4</xm:f>
              </x14:cfvo>
              <x14:cfvo type="formula">
                <xm:f>'db fasce di rischio'!$E$4</xm:f>
              </x14:cfvo>
              <x14:cfvo type="formula">
                <xm:f>'db fasce di rischio'!$G$4</xm:f>
              </x14:cfvo>
            </x14:iconSet>
          </x14:cfRule>
          <xm:sqref>P372</xm:sqref>
        </x14:conditionalFormatting>
        <x14:conditionalFormatting xmlns:xm="http://schemas.microsoft.com/office/excel/2006/main">
          <x14:cfRule type="iconSet" priority="698" id="{8B796761-E63B-4E37-BF29-76DAFAB2176B}">
            <x14:iconSet iconSet="4TrafficLights" reverse="1">
              <x14:cfvo type="percent">
                <xm:f>0</xm:f>
              </x14:cfvo>
              <x14:cfvo type="formula">
                <xm:f>'db fasce di rischio'!$C$4</xm:f>
              </x14:cfvo>
              <x14:cfvo type="formula">
                <xm:f>'db fasce di rischio'!$E$4</xm:f>
              </x14:cfvo>
              <x14:cfvo type="formula">
                <xm:f>'db fasce di rischio'!$G$4</xm:f>
              </x14:cfvo>
            </x14:iconSet>
          </x14:cfRule>
          <xm:sqref>P393</xm:sqref>
        </x14:conditionalFormatting>
        <x14:conditionalFormatting xmlns:xm="http://schemas.microsoft.com/office/excel/2006/main">
          <x14:cfRule type="iconSet" priority="687" id="{174BF6FB-8F07-473E-985B-843F7C74441A}">
            <x14:iconSet iconSet="4TrafficLights" reverse="1">
              <x14:cfvo type="percent">
                <xm:f>0</xm:f>
              </x14:cfvo>
              <x14:cfvo type="formula">
                <xm:f>'db fasce di rischio'!$C$4</xm:f>
              </x14:cfvo>
              <x14:cfvo type="formula">
                <xm:f>'db fasce di rischio'!$E$4</xm:f>
              </x14:cfvo>
              <x14:cfvo type="formula">
                <xm:f>'db fasce di rischio'!$G$4</xm:f>
              </x14:cfvo>
            </x14:iconSet>
          </x14:cfRule>
          <xm:sqref>P414</xm:sqref>
        </x14:conditionalFormatting>
        <x14:conditionalFormatting xmlns:xm="http://schemas.microsoft.com/office/excel/2006/main">
          <x14:cfRule type="iconSet" priority="417" id="{4E9BB12F-0B29-4183-8810-C750734CF53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H40:H54</xm:sqref>
        </x14:conditionalFormatting>
        <x14:conditionalFormatting xmlns:xm="http://schemas.microsoft.com/office/excel/2006/main">
          <x14:cfRule type="iconSet" priority="404" id="{964D1FE1-D789-4CC9-AF33-9419B94E2B4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H61:H75</xm:sqref>
        </x14:conditionalFormatting>
        <x14:conditionalFormatting xmlns:xm="http://schemas.microsoft.com/office/excel/2006/main">
          <x14:cfRule type="iconSet" priority="391" id="{19262EB6-872E-4816-B188-CE42BC96769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H82:H96</xm:sqref>
        </x14:conditionalFormatting>
        <x14:conditionalFormatting xmlns:xm="http://schemas.microsoft.com/office/excel/2006/main">
          <x14:cfRule type="iconSet" priority="378" id="{9E31605B-0CD1-4701-89D2-B43248BC1F5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H103:H117</xm:sqref>
        </x14:conditionalFormatting>
        <x14:conditionalFormatting xmlns:xm="http://schemas.microsoft.com/office/excel/2006/main">
          <x14:cfRule type="iconSet" priority="365" id="{B67896FB-73AF-4C02-BE18-B9A1DE17034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H124:H138</xm:sqref>
        </x14:conditionalFormatting>
        <x14:conditionalFormatting xmlns:xm="http://schemas.microsoft.com/office/excel/2006/main">
          <x14:cfRule type="iconSet" priority="352" id="{E708DD2E-A21B-4F48-8629-A2EE1E4DD19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H145:H159</xm:sqref>
        </x14:conditionalFormatting>
        <x14:conditionalFormatting xmlns:xm="http://schemas.microsoft.com/office/excel/2006/main">
          <x14:cfRule type="iconSet" priority="339" id="{51D19493-DF10-422B-B211-80B7F34B0E7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H166:H180</xm:sqref>
        </x14:conditionalFormatting>
        <x14:conditionalFormatting xmlns:xm="http://schemas.microsoft.com/office/excel/2006/main">
          <x14:cfRule type="iconSet" priority="326" id="{C15514A9-F3CC-4372-A928-3A61B99E842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H187:H201</xm:sqref>
        </x14:conditionalFormatting>
        <x14:conditionalFormatting xmlns:xm="http://schemas.microsoft.com/office/excel/2006/main">
          <x14:cfRule type="iconSet" priority="313" id="{53FCE992-2DD4-4D14-920A-D754433F6BB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H208:H222</xm:sqref>
        </x14:conditionalFormatting>
        <x14:conditionalFormatting xmlns:xm="http://schemas.microsoft.com/office/excel/2006/main">
          <x14:cfRule type="iconSet" priority="300" id="{1F6522CA-067A-43DB-AAFE-1F51E63A4EB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H229:H243</xm:sqref>
        </x14:conditionalFormatting>
        <x14:conditionalFormatting xmlns:xm="http://schemas.microsoft.com/office/excel/2006/main">
          <x14:cfRule type="iconSet" priority="287" id="{90BE4DC6-71DD-4F20-B4F4-22EAD65C6A8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H250:H264</xm:sqref>
        </x14:conditionalFormatting>
        <x14:conditionalFormatting xmlns:xm="http://schemas.microsoft.com/office/excel/2006/main">
          <x14:cfRule type="iconSet" priority="274" id="{417F688B-3A69-4A15-B68B-448B253CED8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H271:H285</xm:sqref>
        </x14:conditionalFormatting>
        <x14:conditionalFormatting xmlns:xm="http://schemas.microsoft.com/office/excel/2006/main">
          <x14:cfRule type="iconSet" priority="261" id="{E8869034-76E7-4501-91A9-F2B6F3D666B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H292:H306</xm:sqref>
        </x14:conditionalFormatting>
        <x14:conditionalFormatting xmlns:xm="http://schemas.microsoft.com/office/excel/2006/main">
          <x14:cfRule type="iconSet" priority="248" id="{22B34431-62BB-4CCC-8DD8-37A93E521F8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H313:H327</xm:sqref>
        </x14:conditionalFormatting>
        <x14:conditionalFormatting xmlns:xm="http://schemas.microsoft.com/office/excel/2006/main">
          <x14:cfRule type="iconSet" priority="235" id="{8C822036-7CC5-4D7C-9326-E4FEDD11F71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H334:H348</xm:sqref>
        </x14:conditionalFormatting>
        <x14:conditionalFormatting xmlns:xm="http://schemas.microsoft.com/office/excel/2006/main">
          <x14:cfRule type="iconSet" priority="222" id="{1E5A04FD-EF92-48CC-A033-93CF72C627B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H355:H369</xm:sqref>
        </x14:conditionalFormatting>
        <x14:conditionalFormatting xmlns:xm="http://schemas.microsoft.com/office/excel/2006/main">
          <x14:cfRule type="iconSet" priority="209" id="{AD853589-49C2-4F72-B5D2-D65F0253915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H376:H390</xm:sqref>
        </x14:conditionalFormatting>
        <x14:conditionalFormatting xmlns:xm="http://schemas.microsoft.com/office/excel/2006/main">
          <x14:cfRule type="iconSet" priority="196" id="{DDF6AC93-B026-4F00-8AF3-6CA82119854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H397:H411</xm:sqref>
        </x14:conditionalFormatting>
        <x14:conditionalFormatting xmlns:xm="http://schemas.microsoft.com/office/excel/2006/main">
          <x14:cfRule type="iconSet" priority="183" id="{FAB51FC8-AF43-4478-8459-9BAA4ECE70F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H418:H432</xm:sqref>
        </x14:conditionalFormatting>
        <x14:conditionalFormatting xmlns:xm="http://schemas.microsoft.com/office/excel/2006/main">
          <x14:cfRule type="iconSet" priority="180" id="{F9B17C7E-2713-428B-97F6-43644DD0882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AE15</xm:sqref>
        </x14:conditionalFormatting>
        <x14:conditionalFormatting xmlns:xm="http://schemas.microsoft.com/office/excel/2006/main">
          <x14:cfRule type="iconSet" priority="179" id="{A50EDFEF-6297-4908-80C2-BF6202A5923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AH15</xm:sqref>
        </x14:conditionalFormatting>
        <x14:conditionalFormatting xmlns:xm="http://schemas.microsoft.com/office/excel/2006/main">
          <x14:cfRule type="iconSet" priority="177" id="{6AEE73EB-3C38-450E-91A7-3AB093D35CE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AE19:AE33</xm:sqref>
        </x14:conditionalFormatting>
        <x14:conditionalFormatting xmlns:xm="http://schemas.microsoft.com/office/excel/2006/main">
          <x14:cfRule type="iconSet" priority="176" id="{7C06AD76-ABC7-408A-9410-BBF1A9320CC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AH19:AH33</xm:sqref>
        </x14:conditionalFormatting>
        <x14:conditionalFormatting xmlns:xm="http://schemas.microsoft.com/office/excel/2006/main">
          <x14:cfRule type="iconSet" priority="173" id="{B68CF2CD-AA96-4889-A6B1-54DA5A91EB2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AH36</xm:sqref>
        </x14:conditionalFormatting>
        <x14:conditionalFormatting xmlns:xm="http://schemas.microsoft.com/office/excel/2006/main">
          <x14:cfRule type="iconSet" priority="172" id="{96BB8F5B-44A2-4DD4-AF1E-A60B2C0137A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AH40:AH54</xm:sqref>
        </x14:conditionalFormatting>
        <x14:conditionalFormatting xmlns:xm="http://schemas.microsoft.com/office/excel/2006/main">
          <x14:cfRule type="iconSet" priority="171" id="{E8CFA9E8-3A11-42AB-AF7B-2CBC290EF6B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AH57</xm:sqref>
        </x14:conditionalFormatting>
        <x14:conditionalFormatting xmlns:xm="http://schemas.microsoft.com/office/excel/2006/main">
          <x14:cfRule type="iconSet" priority="170" id="{491D396E-806A-4623-86D4-71B5FCDF50D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AH61:AH75</xm:sqref>
        </x14:conditionalFormatting>
        <x14:conditionalFormatting xmlns:xm="http://schemas.microsoft.com/office/excel/2006/main">
          <x14:cfRule type="iconSet" priority="169" id="{F111A3A0-C1E9-41B4-82FF-094977A55CD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AH78</xm:sqref>
        </x14:conditionalFormatting>
        <x14:conditionalFormatting xmlns:xm="http://schemas.microsoft.com/office/excel/2006/main">
          <x14:cfRule type="iconSet" priority="168" id="{7C1E26B0-938A-4492-988E-C2308C3E2C8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AH82:AH96</xm:sqref>
        </x14:conditionalFormatting>
        <x14:conditionalFormatting xmlns:xm="http://schemas.microsoft.com/office/excel/2006/main">
          <x14:cfRule type="iconSet" priority="167" id="{582C5C81-2E71-43D8-9DB0-9A3BB37C321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AH99</xm:sqref>
        </x14:conditionalFormatting>
        <x14:conditionalFormatting xmlns:xm="http://schemas.microsoft.com/office/excel/2006/main">
          <x14:cfRule type="iconSet" priority="166" id="{C44766CA-7EF6-499F-BD58-B70E99B725E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AH103:AH117</xm:sqref>
        </x14:conditionalFormatting>
        <x14:conditionalFormatting xmlns:xm="http://schemas.microsoft.com/office/excel/2006/main">
          <x14:cfRule type="iconSet" priority="163" id="{3E8CBD77-9E54-4D10-9D4C-075C513CDD9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AE36</xm:sqref>
        </x14:conditionalFormatting>
        <x14:conditionalFormatting xmlns:xm="http://schemas.microsoft.com/office/excel/2006/main">
          <x14:cfRule type="iconSet" priority="161" id="{05EF9D57-38E7-4AA7-A1F9-E18A4A04D29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AE40:AE54</xm:sqref>
        </x14:conditionalFormatting>
        <x14:conditionalFormatting xmlns:xm="http://schemas.microsoft.com/office/excel/2006/main">
          <x14:cfRule type="iconSet" priority="156" id="{C42B0A9A-18BE-4099-89F6-32D96DD0274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AE57</xm:sqref>
        </x14:conditionalFormatting>
        <x14:conditionalFormatting xmlns:xm="http://schemas.microsoft.com/office/excel/2006/main">
          <x14:cfRule type="iconSet" priority="154" id="{C55B7A96-81BB-477F-8634-6A453F8421E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AE61:AE75</xm:sqref>
        </x14:conditionalFormatting>
        <x14:conditionalFormatting xmlns:xm="http://schemas.microsoft.com/office/excel/2006/main">
          <x14:cfRule type="iconSet" priority="149" id="{9E5DDEF1-E0E7-4E01-8447-8498275BDC4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AE78</xm:sqref>
        </x14:conditionalFormatting>
        <x14:conditionalFormatting xmlns:xm="http://schemas.microsoft.com/office/excel/2006/main">
          <x14:cfRule type="iconSet" priority="147" id="{13716E79-CCF2-415F-81C0-9F0B74E9AC1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AE82:AE96</xm:sqref>
        </x14:conditionalFormatting>
        <x14:conditionalFormatting xmlns:xm="http://schemas.microsoft.com/office/excel/2006/main">
          <x14:cfRule type="iconSet" priority="142" id="{42453ACF-DA3E-4D7D-A43B-36B0255188A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AE99</xm:sqref>
        </x14:conditionalFormatting>
        <x14:conditionalFormatting xmlns:xm="http://schemas.microsoft.com/office/excel/2006/main">
          <x14:cfRule type="iconSet" priority="140" id="{5F46BFD5-AA62-4051-B0A2-3B8F2DEF56E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AE103:AE117</xm:sqref>
        </x14:conditionalFormatting>
        <x14:conditionalFormatting xmlns:xm="http://schemas.microsoft.com/office/excel/2006/main">
          <x14:cfRule type="iconSet" priority="135" id="{712D300D-E45D-4DAE-8B1B-69ADDABAC14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AE120</xm:sqref>
        </x14:conditionalFormatting>
        <x14:conditionalFormatting xmlns:xm="http://schemas.microsoft.com/office/excel/2006/main">
          <x14:cfRule type="iconSet" priority="134" id="{481211C9-F64F-47F0-8B90-DDC524657D1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AH120</xm:sqref>
        </x14:conditionalFormatting>
        <x14:conditionalFormatting xmlns:xm="http://schemas.microsoft.com/office/excel/2006/main">
          <x14:cfRule type="iconSet" priority="132" id="{BB60DEA2-7699-4893-8C3D-B9207BFACFB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AE124:AE138</xm:sqref>
        </x14:conditionalFormatting>
        <x14:conditionalFormatting xmlns:xm="http://schemas.microsoft.com/office/excel/2006/main">
          <x14:cfRule type="iconSet" priority="131" id="{CD0F6AE0-BF60-47AC-8410-F6E983D24E5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AH124:AH138</xm:sqref>
        </x14:conditionalFormatting>
        <x14:conditionalFormatting xmlns:xm="http://schemas.microsoft.com/office/excel/2006/main">
          <x14:cfRule type="iconSet" priority="128" id="{67B19CFF-A982-4A8E-B2AF-2BF34BCDE47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AH141</xm:sqref>
        </x14:conditionalFormatting>
        <x14:conditionalFormatting xmlns:xm="http://schemas.microsoft.com/office/excel/2006/main">
          <x14:cfRule type="iconSet" priority="127" id="{902AEFD7-B27C-4C5D-816F-EB625B03FFA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AH145:AH159</xm:sqref>
        </x14:conditionalFormatting>
        <x14:conditionalFormatting xmlns:xm="http://schemas.microsoft.com/office/excel/2006/main">
          <x14:cfRule type="iconSet" priority="126" id="{BA68E124-280A-480C-BA18-86E7875EFD7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AH162</xm:sqref>
        </x14:conditionalFormatting>
        <x14:conditionalFormatting xmlns:xm="http://schemas.microsoft.com/office/excel/2006/main">
          <x14:cfRule type="iconSet" priority="125" id="{3F14A57D-E5EC-44A2-9AF5-E88D83C0474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AH166:AH180</xm:sqref>
        </x14:conditionalFormatting>
        <x14:conditionalFormatting xmlns:xm="http://schemas.microsoft.com/office/excel/2006/main">
          <x14:cfRule type="iconSet" priority="124" id="{C44E150E-56A1-4DFD-B781-9122651B7DB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AH183</xm:sqref>
        </x14:conditionalFormatting>
        <x14:conditionalFormatting xmlns:xm="http://schemas.microsoft.com/office/excel/2006/main">
          <x14:cfRule type="iconSet" priority="123" id="{388A51CA-2E8D-4AF6-A000-03914A507E4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AH187:AH201</xm:sqref>
        </x14:conditionalFormatting>
        <x14:conditionalFormatting xmlns:xm="http://schemas.microsoft.com/office/excel/2006/main">
          <x14:cfRule type="iconSet" priority="122" id="{82A97AED-378A-4279-8E8B-0B43F5485D9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AH204</xm:sqref>
        </x14:conditionalFormatting>
        <x14:conditionalFormatting xmlns:xm="http://schemas.microsoft.com/office/excel/2006/main">
          <x14:cfRule type="iconSet" priority="121" id="{9C9A76B8-A1D3-4F47-86D8-C27A5C0133B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AH208:AH222</xm:sqref>
        </x14:conditionalFormatting>
        <x14:conditionalFormatting xmlns:xm="http://schemas.microsoft.com/office/excel/2006/main">
          <x14:cfRule type="iconSet" priority="118" id="{53EDA37E-492A-4915-8AE2-5122BD28464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AE141</xm:sqref>
        </x14:conditionalFormatting>
        <x14:conditionalFormatting xmlns:xm="http://schemas.microsoft.com/office/excel/2006/main">
          <x14:cfRule type="iconSet" priority="116" id="{E776648B-6A07-4B9C-9B7E-A44D377AAE1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AE145:AE159</xm:sqref>
        </x14:conditionalFormatting>
        <x14:conditionalFormatting xmlns:xm="http://schemas.microsoft.com/office/excel/2006/main">
          <x14:cfRule type="iconSet" priority="111" id="{642659A4-1801-4EDC-8FD6-B8C53EC0B3B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AE162</xm:sqref>
        </x14:conditionalFormatting>
        <x14:conditionalFormatting xmlns:xm="http://schemas.microsoft.com/office/excel/2006/main">
          <x14:cfRule type="iconSet" priority="109" id="{95C6D47F-0924-4F4A-93A1-1974CB887E0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AE166:AE180</xm:sqref>
        </x14:conditionalFormatting>
        <x14:conditionalFormatting xmlns:xm="http://schemas.microsoft.com/office/excel/2006/main">
          <x14:cfRule type="iconSet" priority="104" id="{D6414201-2DE7-43B5-84A1-A933197AD3D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AE183</xm:sqref>
        </x14:conditionalFormatting>
        <x14:conditionalFormatting xmlns:xm="http://schemas.microsoft.com/office/excel/2006/main">
          <x14:cfRule type="iconSet" priority="102" id="{0BD5E693-38CE-40C8-897A-B7EB7AD52C4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AE187:AE201</xm:sqref>
        </x14:conditionalFormatting>
        <x14:conditionalFormatting xmlns:xm="http://schemas.microsoft.com/office/excel/2006/main">
          <x14:cfRule type="iconSet" priority="97" id="{69445D61-98E4-498F-BADC-5984161B77C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AE204</xm:sqref>
        </x14:conditionalFormatting>
        <x14:conditionalFormatting xmlns:xm="http://schemas.microsoft.com/office/excel/2006/main">
          <x14:cfRule type="iconSet" priority="95" id="{6863A574-D61E-4574-93E4-5563693E5E1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AE208:AE222</xm:sqref>
        </x14:conditionalFormatting>
        <x14:conditionalFormatting xmlns:xm="http://schemas.microsoft.com/office/excel/2006/main">
          <x14:cfRule type="iconSet" priority="90" id="{6A891765-1743-44CB-BDE5-315D1F41AA9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AE225</xm:sqref>
        </x14:conditionalFormatting>
        <x14:conditionalFormatting xmlns:xm="http://schemas.microsoft.com/office/excel/2006/main">
          <x14:cfRule type="iconSet" priority="89" id="{2EEEBEF6-E7EE-4337-A931-B3CDDABC809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AH225</xm:sqref>
        </x14:conditionalFormatting>
        <x14:conditionalFormatting xmlns:xm="http://schemas.microsoft.com/office/excel/2006/main">
          <x14:cfRule type="iconSet" priority="87" id="{4011DD6B-DB83-460A-8338-9991EDFD180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AE229:AE243</xm:sqref>
        </x14:conditionalFormatting>
        <x14:conditionalFormatting xmlns:xm="http://schemas.microsoft.com/office/excel/2006/main">
          <x14:cfRule type="iconSet" priority="86" id="{DB1E838E-7926-467B-8149-4B6C648C03D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AH229:AH243</xm:sqref>
        </x14:conditionalFormatting>
        <x14:conditionalFormatting xmlns:xm="http://schemas.microsoft.com/office/excel/2006/main">
          <x14:cfRule type="iconSet" priority="83" id="{8B7A181A-2F7F-47B4-ADA8-10DB61D19CD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AH246</xm:sqref>
        </x14:conditionalFormatting>
        <x14:conditionalFormatting xmlns:xm="http://schemas.microsoft.com/office/excel/2006/main">
          <x14:cfRule type="iconSet" priority="82" id="{E6CD09B2-6D89-40A6-A0E7-7115350A490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AH250:AH264</xm:sqref>
        </x14:conditionalFormatting>
        <x14:conditionalFormatting xmlns:xm="http://schemas.microsoft.com/office/excel/2006/main">
          <x14:cfRule type="iconSet" priority="81" id="{457C0D1F-7F27-4DE3-8301-90DBD669DFD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AH267</xm:sqref>
        </x14:conditionalFormatting>
        <x14:conditionalFormatting xmlns:xm="http://schemas.microsoft.com/office/excel/2006/main">
          <x14:cfRule type="iconSet" priority="80" id="{65FE105B-5D3D-4DE9-8B81-8014739D881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AH271:AH285</xm:sqref>
        </x14:conditionalFormatting>
        <x14:conditionalFormatting xmlns:xm="http://schemas.microsoft.com/office/excel/2006/main">
          <x14:cfRule type="iconSet" priority="79" id="{295D0C34-D131-463B-9445-DE3218818EB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AH288</xm:sqref>
        </x14:conditionalFormatting>
        <x14:conditionalFormatting xmlns:xm="http://schemas.microsoft.com/office/excel/2006/main">
          <x14:cfRule type="iconSet" priority="78" id="{93B14E9A-5C3A-4E52-BD0B-881E46B2102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AH292:AH306</xm:sqref>
        </x14:conditionalFormatting>
        <x14:conditionalFormatting xmlns:xm="http://schemas.microsoft.com/office/excel/2006/main">
          <x14:cfRule type="iconSet" priority="77" id="{D6752EAA-6D2E-4B58-B4AE-6126E52A75E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AH309</xm:sqref>
        </x14:conditionalFormatting>
        <x14:conditionalFormatting xmlns:xm="http://schemas.microsoft.com/office/excel/2006/main">
          <x14:cfRule type="iconSet" priority="76" id="{ECAE5A8B-69AE-4F06-9C73-5435BE154D7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AH313:AH327</xm:sqref>
        </x14:conditionalFormatting>
        <x14:conditionalFormatting xmlns:xm="http://schemas.microsoft.com/office/excel/2006/main">
          <x14:cfRule type="iconSet" priority="73" id="{9703E274-167D-4B7A-AA99-3808B5D4944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AE246</xm:sqref>
        </x14:conditionalFormatting>
        <x14:conditionalFormatting xmlns:xm="http://schemas.microsoft.com/office/excel/2006/main">
          <x14:cfRule type="iconSet" priority="71" id="{A7546D00-A5A8-4C64-B123-3A070624377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AE250:AE264</xm:sqref>
        </x14:conditionalFormatting>
        <x14:conditionalFormatting xmlns:xm="http://schemas.microsoft.com/office/excel/2006/main">
          <x14:cfRule type="iconSet" priority="66" id="{683C70FD-63DD-4831-AA63-ADBFA5C1CE2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AE267</xm:sqref>
        </x14:conditionalFormatting>
        <x14:conditionalFormatting xmlns:xm="http://schemas.microsoft.com/office/excel/2006/main">
          <x14:cfRule type="iconSet" priority="64" id="{AE3B69BC-FA4F-4EF0-9D61-1A90A6CE5B1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AE271:AE285</xm:sqref>
        </x14:conditionalFormatting>
        <x14:conditionalFormatting xmlns:xm="http://schemas.microsoft.com/office/excel/2006/main">
          <x14:cfRule type="iconSet" priority="59" id="{A8BD8634-813A-4929-A82B-39303B52281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AE288</xm:sqref>
        </x14:conditionalFormatting>
        <x14:conditionalFormatting xmlns:xm="http://schemas.microsoft.com/office/excel/2006/main">
          <x14:cfRule type="iconSet" priority="57" id="{13030E6F-3D63-4490-A027-49311DBD430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AE292:AE306</xm:sqref>
        </x14:conditionalFormatting>
        <x14:conditionalFormatting xmlns:xm="http://schemas.microsoft.com/office/excel/2006/main">
          <x14:cfRule type="iconSet" priority="52" id="{34D84BEE-E157-431A-A1C1-C7B48EDF944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AE309</xm:sqref>
        </x14:conditionalFormatting>
        <x14:conditionalFormatting xmlns:xm="http://schemas.microsoft.com/office/excel/2006/main">
          <x14:cfRule type="iconSet" priority="50" id="{41C6E2AF-2858-46B7-8814-281DEA65E2E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AE313:AE327</xm:sqref>
        </x14:conditionalFormatting>
        <x14:conditionalFormatting xmlns:xm="http://schemas.microsoft.com/office/excel/2006/main">
          <x14:cfRule type="iconSet" priority="45" id="{AFA461B1-D454-4EE4-A09E-6CE6138A822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AE330</xm:sqref>
        </x14:conditionalFormatting>
        <x14:conditionalFormatting xmlns:xm="http://schemas.microsoft.com/office/excel/2006/main">
          <x14:cfRule type="iconSet" priority="44" id="{C9E7D478-83DD-4566-B380-E8842CEF991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AH330</xm:sqref>
        </x14:conditionalFormatting>
        <x14:conditionalFormatting xmlns:xm="http://schemas.microsoft.com/office/excel/2006/main">
          <x14:cfRule type="iconSet" priority="42" id="{D657A649-74E4-4C81-8EB3-33E39A3DEC5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AE334:AE348</xm:sqref>
        </x14:conditionalFormatting>
        <x14:conditionalFormatting xmlns:xm="http://schemas.microsoft.com/office/excel/2006/main">
          <x14:cfRule type="iconSet" priority="41" id="{20B1BF15-9296-45B4-A7D8-7C9487A74B5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AH334:AH348</xm:sqref>
        </x14:conditionalFormatting>
        <x14:conditionalFormatting xmlns:xm="http://schemas.microsoft.com/office/excel/2006/main">
          <x14:cfRule type="iconSet" priority="38" id="{E0FC9DC6-D520-4D2F-B572-8591ABAA2DB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AH351</xm:sqref>
        </x14:conditionalFormatting>
        <x14:conditionalFormatting xmlns:xm="http://schemas.microsoft.com/office/excel/2006/main">
          <x14:cfRule type="iconSet" priority="37" id="{7A090A97-B98F-4C9E-AB11-1CD7061FEBB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AH355:AH369</xm:sqref>
        </x14:conditionalFormatting>
        <x14:conditionalFormatting xmlns:xm="http://schemas.microsoft.com/office/excel/2006/main">
          <x14:cfRule type="iconSet" priority="36" id="{5E800A84-AC05-486B-B5B6-33D337FECB3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AH372</xm:sqref>
        </x14:conditionalFormatting>
        <x14:conditionalFormatting xmlns:xm="http://schemas.microsoft.com/office/excel/2006/main">
          <x14:cfRule type="iconSet" priority="35" id="{9ADD65DE-8665-4461-9C6E-3C991C22C5E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AH376:AH390</xm:sqref>
        </x14:conditionalFormatting>
        <x14:conditionalFormatting xmlns:xm="http://schemas.microsoft.com/office/excel/2006/main">
          <x14:cfRule type="iconSet" priority="34" id="{3522F2C0-CA86-4EB1-ABCF-7D3D84468CA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AH393</xm:sqref>
        </x14:conditionalFormatting>
        <x14:conditionalFormatting xmlns:xm="http://schemas.microsoft.com/office/excel/2006/main">
          <x14:cfRule type="iconSet" priority="33" id="{628FB6C0-83DD-4C64-8BA2-7FE7548B75B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AH397:AH411</xm:sqref>
        </x14:conditionalFormatting>
        <x14:conditionalFormatting xmlns:xm="http://schemas.microsoft.com/office/excel/2006/main">
          <x14:cfRule type="iconSet" priority="32" id="{5B93078F-A86B-4254-8ECA-057AB6CFBCD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AH414</xm:sqref>
        </x14:conditionalFormatting>
        <x14:conditionalFormatting xmlns:xm="http://schemas.microsoft.com/office/excel/2006/main">
          <x14:cfRule type="iconSet" priority="31" id="{9CF8B7E9-09E7-4DD0-8D38-8FB5E1FEA59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AH418:AH432</xm:sqref>
        </x14:conditionalFormatting>
        <x14:conditionalFormatting xmlns:xm="http://schemas.microsoft.com/office/excel/2006/main">
          <x14:cfRule type="iconSet" priority="28" id="{071B2E4A-D06D-417A-9893-83F16F6A5B0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AE351</xm:sqref>
        </x14:conditionalFormatting>
        <x14:conditionalFormatting xmlns:xm="http://schemas.microsoft.com/office/excel/2006/main">
          <x14:cfRule type="iconSet" priority="26" id="{6C916F74-4E4E-4659-94EF-DC53E9B6CF8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AE355:AE369</xm:sqref>
        </x14:conditionalFormatting>
        <x14:conditionalFormatting xmlns:xm="http://schemas.microsoft.com/office/excel/2006/main">
          <x14:cfRule type="iconSet" priority="21" id="{D211E413-A9BE-41F9-A5D6-ED233460446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AE372</xm:sqref>
        </x14:conditionalFormatting>
        <x14:conditionalFormatting xmlns:xm="http://schemas.microsoft.com/office/excel/2006/main">
          <x14:cfRule type="iconSet" priority="19" id="{FA0342DA-F913-4C73-8918-605C44DD0E2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AE376:AE390</xm:sqref>
        </x14:conditionalFormatting>
        <x14:conditionalFormatting xmlns:xm="http://schemas.microsoft.com/office/excel/2006/main">
          <x14:cfRule type="iconSet" priority="14" id="{6B47CBDE-E73D-4446-A2FA-174EFB5E543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AE393</xm:sqref>
        </x14:conditionalFormatting>
        <x14:conditionalFormatting xmlns:xm="http://schemas.microsoft.com/office/excel/2006/main">
          <x14:cfRule type="iconSet" priority="12" id="{D77F674A-1045-4310-9E36-5D2EBB85990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AE397:AE411</xm:sqref>
        </x14:conditionalFormatting>
        <x14:conditionalFormatting xmlns:xm="http://schemas.microsoft.com/office/excel/2006/main">
          <x14:cfRule type="iconSet" priority="7" id="{B6A9B3C4-5B96-4351-9B1F-5F9C2841526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AE414</xm:sqref>
        </x14:conditionalFormatting>
        <x14:conditionalFormatting xmlns:xm="http://schemas.microsoft.com/office/excel/2006/main">
          <x14:cfRule type="iconSet" priority="5" id="{8D4DB84D-AC15-46FB-90A1-01CFD968BA6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AE418:AE432</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'db tipo misura'!$A$3:$A$13</xm:f>
          </x14:formula1>
          <xm:sqref>L19:L33 L40:L54 L61:L75 L82:L96 L418:L432 L124:L138 L145:L159 L166:L180 L187:L201 L208:L222 L229:L243 L250:L264 L271:L285 L292:L306 L313:L327 L334:L348 L355:L369 L376:L390 L397:L411 L103:L117</xm:sqref>
        </x14:dataValidation>
        <x14:dataValidation type="list" allowBlank="1" showInputMessage="1" showErrorMessage="1">
          <x14:formula1>
            <xm:f>'db fattori abilitanti'!$A$3:$A$19</xm:f>
          </x14:formula1>
          <xm:sqref>F418:F432 F334:F348 F355:F369 F376:F390 F397:F411 F40:F54 F61:F75 F19:F33 F82:F96 F124:F138 F145:F159 F166:F180 F187:F201 F208:F222 F229:F243 F250:F264 F271:F285 F292:F306 F313:F327 F103:F117</xm:sqref>
        </x14:dataValidation>
        <x14:dataValidation type="list" allowBlank="1" showInputMessage="1" showErrorMessage="1">
          <x14:formula1>
            <xm:f>'db obiettivi'!$A$3:$A$18</xm:f>
          </x14:formula1>
          <xm:sqref>I418:I432 I334:I348 I355:I369 I376:I390 I397:I411 I40:I54 I61:I75 I19:I33 I82:I96 I124:I138 I145:I159 I166:I180 I187:I201 I208:I222 I229:I243 I250:I264 I271:I285 I292:I306 I313:I327 I103:I117</xm:sqref>
        </x14:dataValidation>
        <x14:dataValidation type="list" allowBlank="1" showInputMessage="1" showErrorMessage="1">
          <x14:formula1>
            <xm:f>'db rischi'!$H$10:$H$100</xm:f>
          </x14:formula1>
          <xm:sqref>E418:E432 E40:E54 E61:E75 E19:E33 E82:E96 E124:E138 E145:E159 E166:E180 E187:E201 E208:E222 E229:E243 E250:E264 E271:E285 E292:E306 E313:E327 E334:E348 E355:E369 E376:E390 E397:E411 E103:E117</xm:sqref>
        </x14:dataValidation>
        <x14:dataValidation type="list" allowBlank="1" showInputMessage="1" showErrorMessage="1">
          <x14:formula1>
            <xm:f>'db misure specifiche'!$H$4:$H$505</xm:f>
          </x14:formula1>
          <xm:sqref>J19:J33 J40:J54 J61:J75 J418:J432 J82:J96 J124:J138 J145:J159 J166:J180 J187:J201 J208:J222 J229:J243 J250:J264 J271:J285 J292:J306 J313:J327 J334:J348 J355:J369 J376:J390 J397:J411 J103:J117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AK433"/>
  <sheetViews>
    <sheetView topLeftCell="A37" zoomScale="40" zoomScaleNormal="40" workbookViewId="0">
      <selection activeCell="Q56" sqref="Q56"/>
    </sheetView>
  </sheetViews>
  <sheetFormatPr defaultColWidth="9.140625" defaultRowHeight="12.75" outlineLevelRow="1" outlineLevelCol="1" x14ac:dyDescent="0.2"/>
  <cols>
    <col min="1" max="1" width="4.42578125" style="2" customWidth="1"/>
    <col min="2" max="2" width="6.140625" style="2" customWidth="1"/>
    <col min="3" max="3" width="31.5703125" style="2" customWidth="1" outlineLevel="1"/>
    <col min="4" max="4" width="28.85546875" style="2" customWidth="1" outlineLevel="1"/>
    <col min="5" max="5" width="36" style="2" customWidth="1"/>
    <col min="6" max="6" width="26.28515625" style="2" customWidth="1"/>
    <col min="7" max="7" width="12.85546875" style="2" hidden="1" customWidth="1" outlineLevel="1"/>
    <col min="8" max="8" width="8.5703125" style="2" hidden="1" customWidth="1" outlineLevel="1"/>
    <col min="9" max="9" width="27.85546875" style="2" customWidth="1" collapsed="1"/>
    <col min="10" max="10" width="37" style="2" customWidth="1"/>
    <col min="11" max="11" width="18" style="84" customWidth="1"/>
    <col min="12" max="12" width="28.85546875" style="2" customWidth="1"/>
    <col min="13" max="13" width="13.7109375" style="2" customWidth="1"/>
    <col min="14" max="14" width="13.5703125" style="2" customWidth="1"/>
    <col min="15" max="15" width="18" style="2" customWidth="1"/>
    <col min="16" max="16" width="24.5703125" style="2" customWidth="1"/>
    <col min="17" max="17" width="5.140625" style="2" customWidth="1"/>
    <col min="18" max="18" width="14.28515625" style="2" hidden="1" customWidth="1" outlineLevel="1"/>
    <col min="19" max="19" width="15.85546875" style="2" hidden="1" customWidth="1" outlineLevel="1"/>
    <col min="20" max="20" width="16.140625" style="2" hidden="1" customWidth="1" outlineLevel="1"/>
    <col min="21" max="21" width="13.85546875" style="2" hidden="1" customWidth="1" outlineLevel="1"/>
    <col min="22" max="22" width="15.28515625" style="2" hidden="1" customWidth="1" outlineLevel="1"/>
    <col min="23" max="23" width="9.140625" style="2" hidden="1" customWidth="1" outlineLevel="1"/>
    <col min="24" max="24" width="12.42578125" style="2" hidden="1" customWidth="1" outlineLevel="1"/>
    <col min="25" max="25" width="16.85546875" style="2" hidden="1" customWidth="1" outlineLevel="1"/>
    <col min="26" max="27" width="12.42578125" style="2" hidden="1" customWidth="1" outlineLevel="1"/>
    <col min="28" max="28" width="16.140625" style="2" hidden="1" customWidth="1" outlineLevel="1"/>
    <col min="29" max="29" width="9.140625" style="2" hidden="1" customWidth="1" outlineLevel="1"/>
    <col min="30" max="30" width="15.85546875" style="2" hidden="1" customWidth="1" outlineLevel="1"/>
    <col min="31" max="31" width="12.7109375" style="2" hidden="1" customWidth="1" outlineLevel="1"/>
    <col min="32" max="32" width="14.5703125" style="2" hidden="1" customWidth="1" outlineLevel="1"/>
    <col min="33" max="33" width="17.28515625" style="2" hidden="1" customWidth="1" outlineLevel="1"/>
    <col min="34" max="34" width="14.140625" style="2" hidden="1" customWidth="1" outlineLevel="1"/>
    <col min="35" max="35" width="23.85546875" style="2" hidden="1" customWidth="1" outlineLevel="1"/>
    <col min="36" max="36" width="6.140625" style="2" customWidth="1" collapsed="1"/>
    <col min="37" max="37" width="4.5703125" style="2" customWidth="1"/>
    <col min="38" max="16384" width="9.140625" style="2"/>
  </cols>
  <sheetData>
    <row r="1" spans="1:37" ht="25.5" customHeight="1" x14ac:dyDescent="0.2">
      <c r="A1" s="274" t="s">
        <v>1386</v>
      </c>
      <c r="B1" s="274"/>
      <c r="C1" s="274"/>
      <c r="D1" s="274"/>
      <c r="E1" s="274"/>
      <c r="F1" s="29"/>
      <c r="G1" s="29"/>
      <c r="H1" s="29"/>
      <c r="I1" s="274" t="s">
        <v>1301</v>
      </c>
      <c r="J1" s="274"/>
      <c r="K1" s="80"/>
      <c r="L1" s="28"/>
      <c r="M1" s="28"/>
      <c r="N1" s="28"/>
      <c r="O1" s="28"/>
      <c r="P1" s="28"/>
      <c r="Q1" s="28"/>
      <c r="R1" s="28"/>
      <c r="S1" s="28"/>
      <c r="T1" s="28"/>
      <c r="U1" s="28"/>
      <c r="V1" s="28"/>
      <c r="W1" s="28"/>
      <c r="X1" s="28"/>
      <c r="Y1" s="28"/>
      <c r="Z1" s="28"/>
      <c r="AA1" s="28"/>
      <c r="AB1" s="28"/>
      <c r="AC1" s="28"/>
      <c r="AD1" s="28"/>
      <c r="AE1" s="28"/>
      <c r="AF1" s="28"/>
      <c r="AG1" s="28"/>
      <c r="AH1" s="28"/>
      <c r="AI1" s="28"/>
      <c r="AJ1" s="273" t="s">
        <v>1300</v>
      </c>
      <c r="AK1" s="28"/>
    </row>
    <row r="2" spans="1:37" ht="11.45" customHeight="1" x14ac:dyDescent="0.2">
      <c r="A2" s="28"/>
      <c r="B2" s="28"/>
      <c r="C2" s="28"/>
      <c r="D2" s="28"/>
      <c r="E2" s="80"/>
      <c r="F2" s="29"/>
      <c r="G2" s="29"/>
      <c r="H2" s="29"/>
      <c r="I2" s="28"/>
      <c r="J2" s="80"/>
      <c r="K2" s="80"/>
      <c r="L2" s="28"/>
      <c r="M2" s="28"/>
      <c r="N2" s="28"/>
      <c r="O2" s="28"/>
      <c r="P2" s="28"/>
      <c r="Q2" s="28"/>
      <c r="R2" s="28"/>
      <c r="S2" s="28"/>
      <c r="T2" s="28"/>
      <c r="U2" s="28"/>
      <c r="V2" s="28"/>
      <c r="W2" s="28"/>
      <c r="X2" s="28"/>
      <c r="Y2" s="28"/>
      <c r="Z2" s="28"/>
      <c r="AA2" s="28"/>
      <c r="AB2" s="28"/>
      <c r="AC2" s="28"/>
      <c r="AD2" s="28"/>
      <c r="AE2" s="28"/>
      <c r="AF2" s="28"/>
      <c r="AG2" s="28"/>
      <c r="AH2" s="28"/>
      <c r="AI2" s="28"/>
      <c r="AJ2" s="273"/>
      <c r="AK2" s="28"/>
    </row>
    <row r="3" spans="1:37" ht="23.85" hidden="1" customHeight="1" outlineLevel="1" x14ac:dyDescent="0.2">
      <c r="A3" s="46"/>
      <c r="B3" s="46"/>
      <c r="C3" s="46"/>
      <c r="D3" s="46"/>
      <c r="E3" s="169" t="s">
        <v>39</v>
      </c>
      <c r="F3" s="169" t="s">
        <v>815</v>
      </c>
      <c r="G3" s="169" t="s">
        <v>816</v>
      </c>
      <c r="H3" s="169"/>
      <c r="I3" s="22" t="s">
        <v>633</v>
      </c>
      <c r="J3" s="80"/>
      <c r="K3" s="80"/>
      <c r="L3" s="28"/>
      <c r="M3" s="28"/>
      <c r="N3" s="28"/>
      <c r="O3" s="28"/>
      <c r="P3" s="28"/>
      <c r="Q3" s="28"/>
      <c r="R3" s="28"/>
      <c r="S3" s="28"/>
      <c r="T3" s="28"/>
      <c r="U3" s="28"/>
      <c r="V3" s="28"/>
      <c r="W3" s="28"/>
      <c r="X3" s="28"/>
      <c r="Y3" s="28"/>
      <c r="Z3" s="28"/>
      <c r="AA3" s="28"/>
      <c r="AB3" s="28"/>
      <c r="AC3" s="28"/>
      <c r="AD3" s="28"/>
      <c r="AE3" s="28"/>
      <c r="AF3" s="28"/>
      <c r="AG3" s="28"/>
      <c r="AH3" s="28"/>
      <c r="AI3" s="28"/>
      <c r="AJ3" s="273"/>
      <c r="AK3" s="28"/>
    </row>
    <row r="4" spans="1:37" ht="23.85" hidden="1" customHeight="1" outlineLevel="1" x14ac:dyDescent="0.2">
      <c r="A4" s="46"/>
      <c r="B4" s="46"/>
      <c r="C4" s="46"/>
      <c r="D4" s="46"/>
      <c r="E4" s="172">
        <f t="shared" ref="E4:E12" si="0">COUNTIF($K$19:$L$17740,I4)</f>
        <v>0</v>
      </c>
      <c r="F4" s="171">
        <f t="shared" ref="F4:F12" si="1">E4/$G$4</f>
        <v>0</v>
      </c>
      <c r="G4" s="275">
        <f>SUM(E4:E12)</f>
        <v>9</v>
      </c>
      <c r="H4" s="172"/>
      <c r="I4" s="24" t="s">
        <v>32</v>
      </c>
      <c r="J4" s="80"/>
      <c r="K4" s="80"/>
      <c r="L4" s="28"/>
      <c r="M4" s="28"/>
      <c r="N4" s="28"/>
      <c r="O4" s="28"/>
      <c r="P4" s="28"/>
      <c r="Q4" s="28"/>
      <c r="R4" s="28"/>
      <c r="S4" s="28"/>
      <c r="T4" s="28"/>
      <c r="U4" s="28"/>
      <c r="V4" s="28"/>
      <c r="W4" s="28"/>
      <c r="X4" s="28"/>
      <c r="Y4" s="28"/>
      <c r="Z4" s="28"/>
      <c r="AA4" s="28"/>
      <c r="AB4" s="28"/>
      <c r="AC4" s="28"/>
      <c r="AD4" s="28"/>
      <c r="AE4" s="28"/>
      <c r="AF4" s="28"/>
      <c r="AG4" s="28"/>
      <c r="AH4" s="28"/>
      <c r="AI4" s="28"/>
      <c r="AJ4" s="273"/>
      <c r="AK4" s="28"/>
    </row>
    <row r="5" spans="1:37" ht="23.85" hidden="1" customHeight="1" outlineLevel="1" x14ac:dyDescent="0.2">
      <c r="A5" s="46"/>
      <c r="B5" s="46"/>
      <c r="C5" s="46"/>
      <c r="D5" s="46"/>
      <c r="E5" s="172">
        <f t="shared" si="0"/>
        <v>3</v>
      </c>
      <c r="F5" s="171">
        <f t="shared" si="1"/>
        <v>0.33333333333333331</v>
      </c>
      <c r="G5" s="275"/>
      <c r="H5" s="172"/>
      <c r="I5" s="24" t="s">
        <v>33</v>
      </c>
      <c r="J5" s="80"/>
      <c r="K5" s="80"/>
      <c r="L5" s="28"/>
      <c r="M5" s="28"/>
      <c r="N5" s="28"/>
      <c r="O5" s="28"/>
      <c r="P5" s="28"/>
      <c r="Q5" s="28"/>
      <c r="R5" s="28"/>
      <c r="S5" s="28"/>
      <c r="T5" s="28"/>
      <c r="U5" s="28"/>
      <c r="V5" s="28"/>
      <c r="W5" s="28"/>
      <c r="X5" s="28"/>
      <c r="Y5" s="28"/>
      <c r="Z5" s="28"/>
      <c r="AA5" s="28"/>
      <c r="AB5" s="28"/>
      <c r="AC5" s="28"/>
      <c r="AD5" s="28"/>
      <c r="AE5" s="28"/>
      <c r="AF5" s="28"/>
      <c r="AG5" s="28"/>
      <c r="AH5" s="28"/>
      <c r="AI5" s="28"/>
      <c r="AJ5" s="273"/>
      <c r="AK5" s="28"/>
    </row>
    <row r="6" spans="1:37" ht="23.85" hidden="1" customHeight="1" outlineLevel="1" x14ac:dyDescent="0.2">
      <c r="A6" s="46"/>
      <c r="B6" s="46"/>
      <c r="C6" s="46"/>
      <c r="D6" s="46"/>
      <c r="E6" s="172">
        <f t="shared" si="0"/>
        <v>0</v>
      </c>
      <c r="F6" s="171">
        <f t="shared" si="1"/>
        <v>0</v>
      </c>
      <c r="G6" s="275"/>
      <c r="H6" s="172"/>
      <c r="I6" s="24" t="s">
        <v>34</v>
      </c>
      <c r="J6" s="80"/>
      <c r="K6" s="80"/>
      <c r="L6" s="28"/>
      <c r="M6" s="28"/>
      <c r="N6" s="28"/>
      <c r="O6" s="28"/>
      <c r="P6" s="28"/>
      <c r="Q6" s="28"/>
      <c r="R6" s="28"/>
      <c r="S6" s="28"/>
      <c r="T6" s="28"/>
      <c r="U6" s="28"/>
      <c r="V6" s="28"/>
      <c r="W6" s="28"/>
      <c r="X6" s="28"/>
      <c r="Y6" s="28"/>
      <c r="Z6" s="28"/>
      <c r="AA6" s="28"/>
      <c r="AB6" s="28"/>
      <c r="AC6" s="28"/>
      <c r="AD6" s="28"/>
      <c r="AE6" s="28"/>
      <c r="AF6" s="28"/>
      <c r="AG6" s="28"/>
      <c r="AH6" s="28"/>
      <c r="AI6" s="28"/>
      <c r="AJ6" s="273"/>
      <c r="AK6" s="28"/>
    </row>
    <row r="7" spans="1:37" ht="23.85" hidden="1" customHeight="1" outlineLevel="1" x14ac:dyDescent="0.2">
      <c r="A7" s="46"/>
      <c r="B7" s="46"/>
      <c r="C7" s="46"/>
      <c r="D7" s="46"/>
      <c r="E7" s="172">
        <f t="shared" si="0"/>
        <v>1</v>
      </c>
      <c r="F7" s="171">
        <f t="shared" si="1"/>
        <v>0.1111111111111111</v>
      </c>
      <c r="G7" s="275"/>
      <c r="H7" s="172"/>
      <c r="I7" s="24" t="s">
        <v>35</v>
      </c>
      <c r="J7" s="80"/>
      <c r="K7" s="80"/>
      <c r="L7" s="28"/>
      <c r="M7" s="28"/>
      <c r="N7" s="28"/>
      <c r="O7" s="28"/>
      <c r="P7" s="28"/>
      <c r="Q7" s="28"/>
      <c r="R7" s="28"/>
      <c r="S7" s="28"/>
      <c r="T7" s="28"/>
      <c r="U7" s="28"/>
      <c r="V7" s="28"/>
      <c r="W7" s="28"/>
      <c r="X7" s="28"/>
      <c r="Y7" s="28"/>
      <c r="Z7" s="28"/>
      <c r="AA7" s="28"/>
      <c r="AB7" s="28"/>
      <c r="AC7" s="28"/>
      <c r="AD7" s="28"/>
      <c r="AE7" s="28"/>
      <c r="AF7" s="28"/>
      <c r="AG7" s="28"/>
      <c r="AH7" s="28"/>
      <c r="AI7" s="28"/>
      <c r="AJ7" s="273"/>
      <c r="AK7" s="28"/>
    </row>
    <row r="8" spans="1:37" ht="23.85" hidden="1" customHeight="1" outlineLevel="1" x14ac:dyDescent="0.2">
      <c r="A8" s="46"/>
      <c r="B8" s="46"/>
      <c r="C8" s="46"/>
      <c r="D8" s="46"/>
      <c r="E8" s="172">
        <f t="shared" si="0"/>
        <v>0</v>
      </c>
      <c r="F8" s="171">
        <f t="shared" si="1"/>
        <v>0</v>
      </c>
      <c r="G8" s="275"/>
      <c r="H8" s="172"/>
      <c r="I8" s="24" t="s">
        <v>36</v>
      </c>
      <c r="J8" s="80"/>
      <c r="K8" s="80"/>
      <c r="L8" s="28"/>
      <c r="M8" s="28"/>
      <c r="N8" s="28"/>
      <c r="O8" s="28"/>
      <c r="P8" s="28"/>
      <c r="Q8" s="28"/>
      <c r="R8" s="28"/>
      <c r="S8" s="28"/>
      <c r="T8" s="28"/>
      <c r="U8" s="28"/>
      <c r="V8" s="28"/>
      <c r="W8" s="28"/>
      <c r="X8" s="28"/>
      <c r="Y8" s="28"/>
      <c r="Z8" s="28"/>
      <c r="AA8" s="28"/>
      <c r="AB8" s="28"/>
      <c r="AC8" s="28"/>
      <c r="AD8" s="28"/>
      <c r="AE8" s="28"/>
      <c r="AF8" s="28"/>
      <c r="AG8" s="28"/>
      <c r="AH8" s="28"/>
      <c r="AI8" s="28"/>
      <c r="AJ8" s="273"/>
      <c r="AK8" s="28"/>
    </row>
    <row r="9" spans="1:37" ht="23.85" hidden="1" customHeight="1" outlineLevel="1" x14ac:dyDescent="0.2">
      <c r="A9" s="46"/>
      <c r="B9" s="46"/>
      <c r="C9" s="46"/>
      <c r="D9" s="46"/>
      <c r="E9" s="172">
        <f t="shared" si="0"/>
        <v>3</v>
      </c>
      <c r="F9" s="171">
        <f t="shared" si="1"/>
        <v>0.33333333333333331</v>
      </c>
      <c r="G9" s="275"/>
      <c r="H9" s="172"/>
      <c r="I9" s="24" t="s">
        <v>37</v>
      </c>
      <c r="J9" s="80"/>
      <c r="K9" s="80"/>
      <c r="L9" s="28"/>
      <c r="M9" s="28"/>
      <c r="N9" s="28"/>
      <c r="O9" s="28"/>
      <c r="P9" s="28"/>
      <c r="Q9" s="28"/>
      <c r="R9" s="28"/>
      <c r="S9" s="28"/>
      <c r="T9" s="28"/>
      <c r="U9" s="28"/>
      <c r="V9" s="28"/>
      <c r="W9" s="28"/>
      <c r="X9" s="28"/>
      <c r="Y9" s="28"/>
      <c r="Z9" s="28"/>
      <c r="AA9" s="28"/>
      <c r="AB9" s="28"/>
      <c r="AC9" s="28"/>
      <c r="AD9" s="28"/>
      <c r="AE9" s="28"/>
      <c r="AF9" s="28"/>
      <c r="AG9" s="28"/>
      <c r="AH9" s="28"/>
      <c r="AI9" s="28"/>
      <c r="AJ9" s="273"/>
      <c r="AK9" s="28"/>
    </row>
    <row r="10" spans="1:37" ht="23.85" hidden="1" customHeight="1" outlineLevel="1" x14ac:dyDescent="0.2">
      <c r="A10" s="46"/>
      <c r="B10" s="46"/>
      <c r="C10" s="46"/>
      <c r="D10" s="46"/>
      <c r="E10" s="172">
        <f t="shared" si="0"/>
        <v>1</v>
      </c>
      <c r="F10" s="171">
        <f t="shared" si="1"/>
        <v>0.1111111111111111</v>
      </c>
      <c r="G10" s="275"/>
      <c r="H10" s="172"/>
      <c r="I10" s="24" t="s">
        <v>38</v>
      </c>
      <c r="J10" s="80"/>
      <c r="K10" s="80"/>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73"/>
      <c r="AK10" s="28"/>
    </row>
    <row r="11" spans="1:37" ht="23.85" hidden="1" customHeight="1" outlineLevel="1" x14ac:dyDescent="0.2">
      <c r="A11" s="46"/>
      <c r="B11" s="46"/>
      <c r="C11" s="46"/>
      <c r="D11" s="46"/>
      <c r="E11" s="172">
        <f t="shared" si="0"/>
        <v>1</v>
      </c>
      <c r="F11" s="171">
        <f t="shared" si="1"/>
        <v>0.1111111111111111</v>
      </c>
      <c r="G11" s="275"/>
      <c r="H11" s="172"/>
      <c r="I11" s="24" t="s">
        <v>31</v>
      </c>
      <c r="J11" s="80"/>
      <c r="K11" s="80"/>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73"/>
      <c r="AK11" s="28"/>
    </row>
    <row r="12" spans="1:37" ht="23.85" hidden="1" customHeight="1" outlineLevel="1" x14ac:dyDescent="0.2">
      <c r="A12" s="46"/>
      <c r="B12" s="46"/>
      <c r="C12" s="46"/>
      <c r="D12" s="46"/>
      <c r="E12" s="172">
        <f t="shared" si="0"/>
        <v>0</v>
      </c>
      <c r="F12" s="171">
        <f t="shared" si="1"/>
        <v>0</v>
      </c>
      <c r="G12" s="275"/>
      <c r="H12" s="172"/>
      <c r="I12" s="24" t="s">
        <v>632</v>
      </c>
      <c r="J12" s="80"/>
      <c r="K12" s="80"/>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73"/>
      <c r="AK12" s="28"/>
    </row>
    <row r="13" spans="1:37" ht="23.45" customHeight="1" collapsed="1" x14ac:dyDescent="0.2">
      <c r="A13" s="159"/>
      <c r="B13" s="159"/>
      <c r="C13" s="158"/>
      <c r="D13" s="158"/>
      <c r="E13" s="163" t="s">
        <v>813</v>
      </c>
      <c r="F13" s="49"/>
      <c r="G13" s="49"/>
      <c r="H13" s="49"/>
      <c r="I13" s="49" t="e" cm="1">
        <f t="array" aca="1" ref="I13" ca="1">SUMPRODUCT((#REF!=C13)*(SUBTOTAL(103,OFFSET(#REF!,ROW(#REF!)-MIN(ROW(#REF!)),,1))))</f>
        <v>#REF!</v>
      </c>
      <c r="J13" s="49" t="e">
        <f ca="1">I13/$M$17</f>
        <v>#REF!</v>
      </c>
      <c r="K13" s="81"/>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73"/>
      <c r="AK13" s="28"/>
    </row>
    <row r="14" spans="1:37" ht="88.5" customHeight="1" x14ac:dyDescent="0.2">
      <c r="A14" s="162"/>
      <c r="B14" s="162"/>
      <c r="C14" s="166" t="s">
        <v>665</v>
      </c>
      <c r="D14" s="166"/>
      <c r="E14" s="167" t="s">
        <v>1272</v>
      </c>
      <c r="F14" s="160"/>
      <c r="G14" s="160"/>
      <c r="H14" s="160"/>
      <c r="I14" s="160"/>
      <c r="J14" s="264" t="str">
        <f>Aree!F24</f>
        <v>F) Risoluzione delle controversie</v>
      </c>
      <c r="K14" s="264"/>
      <c r="L14" s="264"/>
      <c r="M14" s="264"/>
      <c r="N14" s="160"/>
      <c r="O14" s="79" t="s">
        <v>6</v>
      </c>
      <c r="P14" s="79" t="s">
        <v>666</v>
      </c>
      <c r="Q14" s="160"/>
      <c r="R14" s="192" t="str">
        <f>'Val testo - PNA 2019'!$A$4</f>
        <v>Livello di interesse “esterno”(1.1)</v>
      </c>
      <c r="S14" s="192" t="str">
        <f>'Val testo - PNA 2019'!$A$12</f>
        <v>Grado di discrezionalità del decisore interno alla PA rispetto al processo (1.2)</v>
      </c>
      <c r="T14" s="192" t="str">
        <f>'Val testo - PNA 2019'!$A$20</f>
        <v>Manifestazione di eventi corruttivi o di maladministration in passato (1.3)</v>
      </c>
      <c r="U14" s="192" t="str">
        <f>'Val testo - PNA 2019'!$A$28</f>
        <v>Complessità/opacità del processo decisionale (1.4)</v>
      </c>
      <c r="V14" s="192" t="str">
        <f>'Val testo - PNA 2019'!$A$36</f>
        <v>Livello di collaborazione del responsabile del processo (1.5)</v>
      </c>
      <c r="W14" s="193" t="s">
        <v>1276</v>
      </c>
      <c r="X14" s="192" t="str">
        <f>'Val testo - PNA 2019'!$A$46</f>
        <v>Impatto organizzativo (2.1)</v>
      </c>
      <c r="Y14" s="192" t="str">
        <f>'Val testo - PNA 2019'!$A$54</f>
        <v>Impatto derivante dalla definizione dei ruoli/responsabilità (2.2)</v>
      </c>
      <c r="Z14" s="192" t="str">
        <f>'Val testo - PNA 2019'!$A$62</f>
        <v>Impatto economico (2.3)</v>
      </c>
      <c r="AA14" s="192" t="str">
        <f>'Val testo - PNA 2019'!$A$70</f>
        <v>Impatto reputazionale (2.4)</v>
      </c>
      <c r="AB14" s="192" t="str">
        <f>'Val testo - PNA 2019'!$A$78</f>
        <v>Impatto organizzativo, economico e sull'immagine (2.5)</v>
      </c>
      <c r="AC14" s="193" t="s">
        <v>1276</v>
      </c>
      <c r="AD14" s="194" t="s">
        <v>1277</v>
      </c>
      <c r="AE14" s="194" t="s">
        <v>1278</v>
      </c>
      <c r="AF14" s="174" t="s">
        <v>1382</v>
      </c>
      <c r="AG14" s="194" t="s">
        <v>1303</v>
      </c>
      <c r="AH14" s="194" t="s">
        <v>1304</v>
      </c>
      <c r="AI14" s="175" t="s">
        <v>1387</v>
      </c>
      <c r="AJ14" s="273"/>
      <c r="AK14" s="28"/>
    </row>
    <row r="15" spans="1:37" ht="30.6" customHeight="1" x14ac:dyDescent="0.2">
      <c r="A15" s="160"/>
      <c r="B15" s="160">
        <v>1</v>
      </c>
      <c r="C15" s="265" t="s">
        <v>1257</v>
      </c>
      <c r="D15" s="266"/>
      <c r="E15" s="267"/>
      <c r="F15" s="270" t="s">
        <v>1510</v>
      </c>
      <c r="G15" s="270"/>
      <c r="H15" s="270"/>
      <c r="I15" s="270"/>
      <c r="J15" s="45" t="s">
        <v>11</v>
      </c>
      <c r="K15" s="271" t="s">
        <v>1488</v>
      </c>
      <c r="L15" s="271"/>
      <c r="M15" s="37"/>
      <c r="N15" s="153" t="s">
        <v>667</v>
      </c>
      <c r="O15" s="154" t="str">
        <f>IF(P15=0,"--",IF(P15&lt;='db fasce di rischio'!$B$4,'db fasce di rischio'!$A$2,IF(P15&lt;='db fasce di rischio'!$D$4,'db fasce di rischio'!$C$2,IF(P15&lt;='db fasce di rischio'!$F$4,'db fasce di rischio'!$E$2,IF(P15&lt;='db fasce di rischio'!$H$4,'db fasce di rischio'!$G$2,"")))))</f>
        <v>Basso</v>
      </c>
      <c r="P15" s="155">
        <f>IF(AH15=0,MAX(AH15:AH33),AH15)</f>
        <v>3.1359999999999997</v>
      </c>
      <c r="Q15" s="160"/>
      <c r="R15" s="105"/>
      <c r="S15" s="106"/>
      <c r="T15" s="106"/>
      <c r="U15" s="106"/>
      <c r="V15" s="105"/>
      <c r="W15" s="107">
        <f>SUM(R15:V15)/5</f>
        <v>0</v>
      </c>
      <c r="X15" s="106"/>
      <c r="Y15" s="106"/>
      <c r="Z15" s="106"/>
      <c r="AA15" s="106"/>
      <c r="AB15" s="106"/>
      <c r="AC15" s="107">
        <f>SUM(X15:AB15)/5</f>
        <v>0</v>
      </c>
      <c r="AD15" s="108" t="str">
        <f>IF(AE15=0,"--",IF(AE15&lt;='[4]db fasce di rischio'!$B$4,'[4]db fasce di rischio'!$A$2,IF(AE15&lt;='[4]db fasce di rischio'!$D$4,'[4]db fasce di rischio'!$C$2,IF(AE15&lt;='[4]db fasce di rischio'!$F$4,'[4]db fasce di rischio'!$E$2,IF(AE15&lt;='[4]db fasce di rischio'!$H$4,'[4]db fasce di rischio'!$G$2,"")))))</f>
        <v>--</v>
      </c>
      <c r="AE15" s="109">
        <f>W15*AC15</f>
        <v>0</v>
      </c>
      <c r="AF15" s="106"/>
      <c r="AG15" s="108" t="str">
        <f>IF(AH15=0,"--",IF(AH15&lt;='db fasce di rischio'!$B$4,'db fasce di rischio'!$A$2,IF(AH15&lt;='db fasce di rischio'!$D$4,'db fasce di rischio'!$C$2,IF(AH15&lt;='db fasce di rischio'!$F$4,'db fasce di rischio'!$E$2,IF(AH15&lt;='db fasce di rischio'!$H$4,'db fasce di rischio'!$G$2,"")))))</f>
        <v>Basso</v>
      </c>
      <c r="AH15" s="109">
        <f>IF(MAX(AH19:AH33)&gt;(AF15*AE15),MAX(AH19:AH33),AF15*AE15)</f>
        <v>3.1359999999999997</v>
      </c>
      <c r="AI15" s="108" t="str">
        <f>AG15</f>
        <v>Basso</v>
      </c>
      <c r="AJ15" s="28"/>
      <c r="AK15" s="28"/>
    </row>
    <row r="16" spans="1:37" ht="59.45" customHeight="1" x14ac:dyDescent="0.2">
      <c r="A16" s="160"/>
      <c r="B16" s="160"/>
      <c r="C16" s="268"/>
      <c r="D16" s="269"/>
      <c r="E16" s="269"/>
      <c r="F16" s="164"/>
      <c r="G16" s="164"/>
      <c r="H16" s="164"/>
      <c r="I16" s="164"/>
      <c r="J16" s="164"/>
      <c r="K16" s="164"/>
      <c r="L16" s="164"/>
      <c r="M16" s="165"/>
      <c r="N16" s="272" t="s">
        <v>1515</v>
      </c>
      <c r="O16" s="272"/>
      <c r="P16" s="272"/>
      <c r="Q16" s="160"/>
      <c r="R16" s="160"/>
      <c r="S16" s="28"/>
      <c r="T16" s="28"/>
      <c r="U16" s="28"/>
      <c r="V16" s="28"/>
      <c r="W16" s="28"/>
      <c r="X16" s="28"/>
      <c r="Y16" s="28"/>
      <c r="Z16" s="28"/>
      <c r="AA16" s="28"/>
      <c r="AB16" s="28"/>
      <c r="AC16" s="28"/>
      <c r="AD16" s="28"/>
      <c r="AE16" s="28"/>
      <c r="AF16" s="28"/>
      <c r="AG16" s="28"/>
      <c r="AH16" s="28"/>
      <c r="AI16" s="28"/>
      <c r="AJ16" s="28"/>
      <c r="AK16" s="28"/>
    </row>
    <row r="17" spans="1:37" ht="31.5" customHeight="1" outlineLevel="1" x14ac:dyDescent="0.2">
      <c r="A17" s="160"/>
      <c r="B17" s="160"/>
      <c r="C17" s="260" t="s">
        <v>1256</v>
      </c>
      <c r="D17" s="261"/>
      <c r="E17" s="151"/>
      <c r="F17" s="151"/>
      <c r="G17" s="151"/>
      <c r="H17" s="151"/>
      <c r="I17" s="151"/>
      <c r="J17" s="151"/>
      <c r="K17" s="150"/>
      <c r="L17" s="151"/>
      <c r="M17" s="156">
        <f>SUM(F4:F12)</f>
        <v>1</v>
      </c>
      <c r="N17" s="157"/>
      <c r="O17" s="157"/>
      <c r="P17" s="157"/>
      <c r="Q17" s="160"/>
      <c r="R17" s="160"/>
      <c r="S17" s="28"/>
      <c r="T17" s="28"/>
      <c r="U17" s="28"/>
      <c r="V17" s="28"/>
      <c r="W17" s="28"/>
      <c r="X17" s="28"/>
      <c r="Y17" s="28"/>
      <c r="Z17" s="28"/>
      <c r="AA17" s="28"/>
      <c r="AB17" s="28"/>
      <c r="AC17" s="28"/>
      <c r="AD17" s="28"/>
      <c r="AE17" s="28"/>
      <c r="AF17" s="28"/>
      <c r="AG17" s="28"/>
      <c r="AH17" s="28"/>
      <c r="AI17" s="28"/>
      <c r="AJ17" s="28"/>
      <c r="AK17" s="28"/>
    </row>
    <row r="18" spans="1:37" ht="81.95" customHeight="1" outlineLevel="1" x14ac:dyDescent="0.2">
      <c r="A18" s="161"/>
      <c r="B18" s="161"/>
      <c r="C18" s="22" t="s">
        <v>905</v>
      </c>
      <c r="D18" s="22" t="s">
        <v>906</v>
      </c>
      <c r="E18" s="22" t="s">
        <v>971</v>
      </c>
      <c r="F18" s="22" t="s">
        <v>970</v>
      </c>
      <c r="G18" s="262" t="s">
        <v>1299</v>
      </c>
      <c r="H18" s="263"/>
      <c r="I18" s="22" t="s">
        <v>969</v>
      </c>
      <c r="J18" s="22" t="s">
        <v>907</v>
      </c>
      <c r="K18" s="45" t="s">
        <v>972</v>
      </c>
      <c r="L18" s="45" t="s">
        <v>908</v>
      </c>
      <c r="M18" s="22" t="s">
        <v>630</v>
      </c>
      <c r="N18" s="22" t="s">
        <v>668</v>
      </c>
      <c r="O18" s="22" t="s">
        <v>669</v>
      </c>
      <c r="P18" s="22" t="s">
        <v>670</v>
      </c>
      <c r="Q18" s="161"/>
      <c r="R18" s="192" t="str">
        <f>'Val testo - PNA 2019'!$A$4</f>
        <v>Livello di interesse “esterno”(1.1)</v>
      </c>
      <c r="S18" s="192" t="str">
        <f>'Val testo - PNA 2019'!$A$12</f>
        <v>Grado di discrezionalità del decisore interno alla PA rispetto al processo (1.2)</v>
      </c>
      <c r="T18" s="192" t="str">
        <f>'Val testo - PNA 2019'!$A$20</f>
        <v>Manifestazione di eventi corruttivi o di maladministration in passato (1.3)</v>
      </c>
      <c r="U18" s="192" t="str">
        <f>'Val testo - PNA 2019'!$A$28</f>
        <v>Complessità/opacità del processo decisionale (1.4)</v>
      </c>
      <c r="V18" s="192" t="str">
        <f>'Val testo - PNA 2019'!$A$36</f>
        <v>Livello di collaborazione del responsabile del processo (1.5)</v>
      </c>
      <c r="W18" s="193" t="s">
        <v>1276</v>
      </c>
      <c r="X18" s="192" t="str">
        <f>'Val testo - PNA 2019'!$A$46</f>
        <v>Impatto organizzativo (2.1)</v>
      </c>
      <c r="Y18" s="192" t="str">
        <f>'Val testo - PNA 2019'!$A$54</f>
        <v>Impatto derivante dalla definizione dei ruoli/responsabilità (2.2)</v>
      </c>
      <c r="Z18" s="192" t="str">
        <f>'Val testo - PNA 2019'!$A$62</f>
        <v>Impatto economico (2.3)</v>
      </c>
      <c r="AA18" s="192" t="str">
        <f>'Val testo - PNA 2019'!$A$70</f>
        <v>Impatto reputazionale (2.4)</v>
      </c>
      <c r="AB18" s="192" t="str">
        <f>'Val testo - PNA 2019'!$A$78</f>
        <v>Impatto organizzativo, economico e sull'immagine (2.5)</v>
      </c>
      <c r="AC18" s="193" t="s">
        <v>1276</v>
      </c>
      <c r="AD18" s="194" t="s">
        <v>1277</v>
      </c>
      <c r="AE18" s="194" t="s">
        <v>1278</v>
      </c>
      <c r="AF18" s="174" t="s">
        <v>1382</v>
      </c>
      <c r="AG18" s="194" t="s">
        <v>1303</v>
      </c>
      <c r="AH18" s="194" t="s">
        <v>1293</v>
      </c>
      <c r="AI18" s="175" t="s">
        <v>1387</v>
      </c>
      <c r="AJ18" s="28"/>
      <c r="AK18" s="28"/>
    </row>
    <row r="19" spans="1:37" ht="30" customHeight="1" outlineLevel="1" x14ac:dyDescent="0.2">
      <c r="A19" s="161"/>
      <c r="B19" s="161"/>
      <c r="C19" s="219" t="s">
        <v>431</v>
      </c>
      <c r="D19" s="24" t="s">
        <v>1511</v>
      </c>
      <c r="E19" s="24" t="s">
        <v>1395</v>
      </c>
      <c r="F19" s="24" t="s">
        <v>654</v>
      </c>
      <c r="G19" s="152" t="str">
        <f>AG19</f>
        <v>Basso</v>
      </c>
      <c r="H19" s="109">
        <f>AH19</f>
        <v>3.1359999999999997</v>
      </c>
      <c r="I19" s="25" t="s">
        <v>893</v>
      </c>
      <c r="J19" s="31" t="s">
        <v>287</v>
      </c>
      <c r="K19" s="82" t="s">
        <v>1461</v>
      </c>
      <c r="L19" s="31" t="s">
        <v>33</v>
      </c>
      <c r="M19" s="24" t="s">
        <v>1462</v>
      </c>
      <c r="N19" s="220">
        <v>1</v>
      </c>
      <c r="O19" s="240" t="s">
        <v>1463</v>
      </c>
      <c r="P19" s="24" t="s">
        <v>1465</v>
      </c>
      <c r="Q19" s="161"/>
      <c r="R19" s="105">
        <v>4</v>
      </c>
      <c r="S19" s="106">
        <v>4</v>
      </c>
      <c r="T19" s="106">
        <v>1</v>
      </c>
      <c r="U19" s="106">
        <v>2</v>
      </c>
      <c r="V19" s="105">
        <v>3</v>
      </c>
      <c r="W19" s="107">
        <f>SUM(R19:V19)/5</f>
        <v>2.8</v>
      </c>
      <c r="X19" s="106">
        <v>3</v>
      </c>
      <c r="Y19" s="106">
        <v>5</v>
      </c>
      <c r="Z19" s="106">
        <v>2</v>
      </c>
      <c r="AA19" s="106">
        <v>2</v>
      </c>
      <c r="AB19" s="106">
        <v>2</v>
      </c>
      <c r="AC19" s="107">
        <f>SUM(X19:AB19)/5</f>
        <v>2.8</v>
      </c>
      <c r="AD19" s="108" t="str">
        <f>IF(AE19=0,"--",IF(AE19&lt;='[4]db fasce di rischio'!$B$4,'[4]db fasce di rischio'!$A$2,IF(AE19&lt;='[4]db fasce di rischio'!$D$4,'[4]db fasce di rischio'!$C$2,IF(AE19&lt;='[4]db fasce di rischio'!$F$4,'[4]db fasce di rischio'!$E$2,IF(AE19&lt;='[4]db fasce di rischio'!$H$4,'[4]db fasce di rischio'!$G$2,"")))))</f>
        <v>Medio</v>
      </c>
      <c r="AE19" s="109">
        <f t="shared" ref="AE19:AE33" si="2">W19*AC19</f>
        <v>7.839999999999999</v>
      </c>
      <c r="AF19" s="106">
        <v>0.4</v>
      </c>
      <c r="AG19" s="108" t="str">
        <f>IF(AH19=0,"--",IF(AH19&lt;='db fasce di rischio'!$B$4,'db fasce di rischio'!$A$2,IF(AH19&lt;='db fasce di rischio'!$D$4,'db fasce di rischio'!$C$2,IF(AH19&lt;='db fasce di rischio'!$F$4,'db fasce di rischio'!$E$2,IF(AH19&lt;='db fasce di rischio'!$H$4,'db fasce di rischio'!$G$2,"")))))</f>
        <v>Basso</v>
      </c>
      <c r="AH19" s="109">
        <f t="shared" ref="AH19:AH33" si="3">AF19*AE19</f>
        <v>3.1359999999999997</v>
      </c>
      <c r="AI19" s="108" t="str">
        <f t="shared" ref="AI19:AI33" si="4">AG19</f>
        <v>Basso</v>
      </c>
      <c r="AJ19" s="28"/>
      <c r="AK19" s="28"/>
    </row>
    <row r="20" spans="1:37" ht="33.75" customHeight="1" outlineLevel="1" x14ac:dyDescent="0.2">
      <c r="A20" s="161"/>
      <c r="B20" s="161"/>
      <c r="C20" s="24" t="s">
        <v>30</v>
      </c>
      <c r="D20" s="24" t="s">
        <v>1512</v>
      </c>
      <c r="E20" s="24" t="s">
        <v>1396</v>
      </c>
      <c r="F20" s="24" t="s">
        <v>654</v>
      </c>
      <c r="G20" s="152" t="str">
        <f t="shared" ref="G20:H33" si="5">AG20</f>
        <v>--</v>
      </c>
      <c r="H20" s="109">
        <f t="shared" si="5"/>
        <v>0</v>
      </c>
      <c r="I20" s="25" t="s">
        <v>893</v>
      </c>
      <c r="J20" s="31" t="s">
        <v>287</v>
      </c>
      <c r="K20" s="82" t="s">
        <v>1461</v>
      </c>
      <c r="L20" s="31" t="s">
        <v>33</v>
      </c>
      <c r="M20" s="24" t="s">
        <v>1462</v>
      </c>
      <c r="N20" s="220">
        <v>1</v>
      </c>
      <c r="O20" s="240" t="s">
        <v>1463</v>
      </c>
      <c r="P20" s="24" t="s">
        <v>1465</v>
      </c>
      <c r="Q20" s="161"/>
      <c r="R20" s="105"/>
      <c r="S20" s="106"/>
      <c r="T20" s="106"/>
      <c r="U20" s="106"/>
      <c r="V20" s="105"/>
      <c r="W20" s="107">
        <f t="shared" ref="W20:W33" si="6">SUM(R20:V20)/5</f>
        <v>0</v>
      </c>
      <c r="X20" s="106"/>
      <c r="Y20" s="106"/>
      <c r="Z20" s="106"/>
      <c r="AA20" s="106"/>
      <c r="AB20" s="106"/>
      <c r="AC20" s="107">
        <f t="shared" ref="AC20:AC33" si="7">SUM(X20:AB20)/5</f>
        <v>0</v>
      </c>
      <c r="AD20" s="108" t="str">
        <f>IF(AE20=0,"--",IF(AE20&lt;='[4]db fasce di rischio'!$B$4,'[4]db fasce di rischio'!$A$2,IF(AE20&lt;='[4]db fasce di rischio'!$D$4,'[4]db fasce di rischio'!$C$2,IF(AE20&lt;='[4]db fasce di rischio'!$F$4,'[4]db fasce di rischio'!$E$2,IF(AE20&lt;='[4]db fasce di rischio'!$H$4,'[4]db fasce di rischio'!$G$2,"")))))</f>
        <v>--</v>
      </c>
      <c r="AE20" s="109">
        <f t="shared" si="2"/>
        <v>0</v>
      </c>
      <c r="AF20" s="106"/>
      <c r="AG20" s="108" t="str">
        <f>IF(AH20=0,"--",IF(AH20&lt;='db fasce di rischio'!$B$4,'db fasce di rischio'!$A$2,IF(AH20&lt;='db fasce di rischio'!$D$4,'db fasce di rischio'!$C$2,IF(AH20&lt;='db fasce di rischio'!$F$4,'db fasce di rischio'!$E$2,IF(AH20&lt;='db fasce di rischio'!$H$4,'db fasce di rischio'!$G$2,"")))))</f>
        <v>--</v>
      </c>
      <c r="AH20" s="109">
        <f t="shared" si="3"/>
        <v>0</v>
      </c>
      <c r="AI20" s="108" t="str">
        <f t="shared" si="4"/>
        <v>--</v>
      </c>
      <c r="AJ20" s="28"/>
      <c r="AK20" s="28"/>
    </row>
    <row r="21" spans="1:37" ht="61.5" customHeight="1" outlineLevel="1" x14ac:dyDescent="0.2">
      <c r="A21" s="161"/>
      <c r="B21" s="161"/>
      <c r="C21" s="24" t="s">
        <v>30</v>
      </c>
      <c r="D21" s="24" t="s">
        <v>30</v>
      </c>
      <c r="E21" s="24" t="s">
        <v>1402</v>
      </c>
      <c r="F21" s="24" t="s">
        <v>659</v>
      </c>
      <c r="G21" s="152" t="str">
        <f t="shared" si="5"/>
        <v>--</v>
      </c>
      <c r="H21" s="109">
        <f t="shared" si="5"/>
        <v>0</v>
      </c>
      <c r="I21" s="25" t="s">
        <v>892</v>
      </c>
      <c r="J21" s="31" t="s">
        <v>289</v>
      </c>
      <c r="K21" s="82" t="s">
        <v>1461</v>
      </c>
      <c r="L21" s="31" t="s">
        <v>35</v>
      </c>
      <c r="M21" s="24" t="s">
        <v>1462</v>
      </c>
      <c r="N21" s="220">
        <v>1</v>
      </c>
      <c r="O21" s="240" t="s">
        <v>1463</v>
      </c>
      <c r="P21" s="24" t="s">
        <v>1465</v>
      </c>
      <c r="Q21" s="161"/>
      <c r="R21" s="105"/>
      <c r="S21" s="106"/>
      <c r="T21" s="106"/>
      <c r="U21" s="106"/>
      <c r="V21" s="105"/>
      <c r="W21" s="107">
        <f t="shared" si="6"/>
        <v>0</v>
      </c>
      <c r="X21" s="106"/>
      <c r="Y21" s="106"/>
      <c r="Z21" s="106"/>
      <c r="AA21" s="106"/>
      <c r="AB21" s="106"/>
      <c r="AC21" s="107">
        <f t="shared" si="7"/>
        <v>0</v>
      </c>
      <c r="AD21" s="108" t="str">
        <f>IF(AE21=0,"--",IF(AE21&lt;='[4]db fasce di rischio'!$B$4,'[4]db fasce di rischio'!$A$2,IF(AE21&lt;='[4]db fasce di rischio'!$D$4,'[4]db fasce di rischio'!$C$2,IF(AE21&lt;='[4]db fasce di rischio'!$F$4,'[4]db fasce di rischio'!$E$2,IF(AE21&lt;='[4]db fasce di rischio'!$H$4,'[4]db fasce di rischio'!$G$2,"")))))</f>
        <v>--</v>
      </c>
      <c r="AE21" s="109">
        <f t="shared" si="2"/>
        <v>0</v>
      </c>
      <c r="AF21" s="106"/>
      <c r="AG21" s="108" t="str">
        <f>IF(AH21=0,"--",IF(AH21&lt;='db fasce di rischio'!$B$4,'db fasce di rischio'!$A$2,IF(AH21&lt;='db fasce di rischio'!$D$4,'db fasce di rischio'!$C$2,IF(AH21&lt;='db fasce di rischio'!$F$4,'db fasce di rischio'!$E$2,IF(AH21&lt;='db fasce di rischio'!$H$4,'db fasce di rischio'!$G$2,"")))))</f>
        <v>--</v>
      </c>
      <c r="AH21" s="109">
        <f t="shared" si="3"/>
        <v>0</v>
      </c>
      <c r="AI21" s="108" t="str">
        <f t="shared" si="4"/>
        <v>--</v>
      </c>
      <c r="AJ21" s="28"/>
      <c r="AK21" s="28"/>
    </row>
    <row r="22" spans="1:37" ht="48.75" customHeight="1" outlineLevel="1" x14ac:dyDescent="0.2">
      <c r="A22" s="161"/>
      <c r="B22" s="161"/>
      <c r="C22" s="24" t="s">
        <v>30</v>
      </c>
      <c r="D22" s="24" t="s">
        <v>1513</v>
      </c>
      <c r="E22" s="24" t="s">
        <v>1401</v>
      </c>
      <c r="F22" s="24" t="s">
        <v>658</v>
      </c>
      <c r="G22" s="152" t="str">
        <f t="shared" si="5"/>
        <v>--</v>
      </c>
      <c r="H22" s="109">
        <f t="shared" si="5"/>
        <v>0</v>
      </c>
      <c r="I22" s="25" t="s">
        <v>893</v>
      </c>
      <c r="J22" s="31" t="s">
        <v>303</v>
      </c>
      <c r="K22" s="82" t="s">
        <v>1461</v>
      </c>
      <c r="L22" s="31" t="s">
        <v>37</v>
      </c>
      <c r="M22" s="24" t="s">
        <v>1462</v>
      </c>
      <c r="N22" s="220">
        <v>1</v>
      </c>
      <c r="O22" s="240" t="s">
        <v>1463</v>
      </c>
      <c r="P22" s="24" t="s">
        <v>1465</v>
      </c>
      <c r="Q22" s="161"/>
      <c r="R22" s="105"/>
      <c r="S22" s="106"/>
      <c r="T22" s="106"/>
      <c r="U22" s="106"/>
      <c r="V22" s="105"/>
      <c r="W22" s="107">
        <f t="shared" si="6"/>
        <v>0</v>
      </c>
      <c r="X22" s="106"/>
      <c r="Y22" s="106"/>
      <c r="Z22" s="106"/>
      <c r="AA22" s="106"/>
      <c r="AB22" s="106"/>
      <c r="AC22" s="107">
        <f t="shared" si="7"/>
        <v>0</v>
      </c>
      <c r="AD22" s="108" t="str">
        <f>IF(AE22=0,"--",IF(AE22&lt;='[4]db fasce di rischio'!$B$4,'[4]db fasce di rischio'!$A$2,IF(AE22&lt;='[4]db fasce di rischio'!$D$4,'[4]db fasce di rischio'!$C$2,IF(AE22&lt;='[4]db fasce di rischio'!$F$4,'[4]db fasce di rischio'!$E$2,IF(AE22&lt;='[4]db fasce di rischio'!$H$4,'[4]db fasce di rischio'!$G$2,"")))))</f>
        <v>--</v>
      </c>
      <c r="AE22" s="109">
        <f t="shared" si="2"/>
        <v>0</v>
      </c>
      <c r="AF22" s="106"/>
      <c r="AG22" s="108" t="str">
        <f>IF(AH22=0,"--",IF(AH22&lt;='db fasce di rischio'!$B$4,'db fasce di rischio'!$A$2,IF(AH22&lt;='db fasce di rischio'!$D$4,'db fasce di rischio'!$C$2,IF(AH22&lt;='db fasce di rischio'!$F$4,'db fasce di rischio'!$E$2,IF(AH22&lt;='db fasce di rischio'!$H$4,'db fasce di rischio'!$G$2,"")))))</f>
        <v>--</v>
      </c>
      <c r="AH22" s="109">
        <f t="shared" si="3"/>
        <v>0</v>
      </c>
      <c r="AI22" s="108" t="str">
        <f t="shared" si="4"/>
        <v>--</v>
      </c>
      <c r="AJ22" s="28"/>
      <c r="AK22" s="28"/>
    </row>
    <row r="23" spans="1:37" ht="21" outlineLevel="1" x14ac:dyDescent="0.2">
      <c r="A23" s="161"/>
      <c r="B23" s="161"/>
      <c r="C23" s="24" t="s">
        <v>30</v>
      </c>
      <c r="D23" s="24" t="s">
        <v>30</v>
      </c>
      <c r="E23" s="24" t="s">
        <v>30</v>
      </c>
      <c r="F23" s="24" t="s">
        <v>30</v>
      </c>
      <c r="G23" s="152" t="str">
        <f t="shared" si="5"/>
        <v>--</v>
      </c>
      <c r="H23" s="109">
        <f t="shared" si="5"/>
        <v>0</v>
      </c>
      <c r="I23" s="25" t="s">
        <v>30</v>
      </c>
      <c r="J23" s="31" t="s">
        <v>30</v>
      </c>
      <c r="K23" s="82"/>
      <c r="L23" s="31"/>
      <c r="M23" s="24"/>
      <c r="N23" s="24"/>
      <c r="O23" s="24"/>
      <c r="P23" s="24"/>
      <c r="Q23" s="161"/>
      <c r="R23" s="105"/>
      <c r="S23" s="106"/>
      <c r="T23" s="106"/>
      <c r="U23" s="106"/>
      <c r="V23" s="105"/>
      <c r="W23" s="107">
        <f t="shared" si="6"/>
        <v>0</v>
      </c>
      <c r="X23" s="106"/>
      <c r="Y23" s="106"/>
      <c r="Z23" s="106"/>
      <c r="AA23" s="106"/>
      <c r="AB23" s="106"/>
      <c r="AC23" s="107">
        <f t="shared" si="7"/>
        <v>0</v>
      </c>
      <c r="AD23" s="108" t="str">
        <f>IF(AE23=0,"--",IF(AE23&lt;='[4]db fasce di rischio'!$B$4,'[4]db fasce di rischio'!$A$2,IF(AE23&lt;='[4]db fasce di rischio'!$D$4,'[4]db fasce di rischio'!$C$2,IF(AE23&lt;='[4]db fasce di rischio'!$F$4,'[4]db fasce di rischio'!$E$2,IF(AE23&lt;='[4]db fasce di rischio'!$H$4,'[4]db fasce di rischio'!$G$2,"")))))</f>
        <v>--</v>
      </c>
      <c r="AE23" s="109">
        <f t="shared" si="2"/>
        <v>0</v>
      </c>
      <c r="AF23" s="106"/>
      <c r="AG23" s="108" t="str">
        <f>IF(AH23=0,"--",IF(AH23&lt;='db fasce di rischio'!$B$4,'db fasce di rischio'!$A$2,IF(AH23&lt;='db fasce di rischio'!$D$4,'db fasce di rischio'!$C$2,IF(AH23&lt;='db fasce di rischio'!$F$4,'db fasce di rischio'!$E$2,IF(AH23&lt;='db fasce di rischio'!$H$4,'db fasce di rischio'!$G$2,"")))))</f>
        <v>--</v>
      </c>
      <c r="AH23" s="109">
        <f t="shared" si="3"/>
        <v>0</v>
      </c>
      <c r="AI23" s="108" t="str">
        <f t="shared" si="4"/>
        <v>--</v>
      </c>
      <c r="AJ23" s="28"/>
      <c r="AK23" s="28"/>
    </row>
    <row r="24" spans="1:37" ht="21" outlineLevel="1" x14ac:dyDescent="0.2">
      <c r="A24" s="161"/>
      <c r="B24" s="161"/>
      <c r="C24" s="24" t="s">
        <v>30</v>
      </c>
      <c r="D24" s="24" t="s">
        <v>30</v>
      </c>
      <c r="E24" s="24" t="s">
        <v>30</v>
      </c>
      <c r="F24" s="24" t="s">
        <v>30</v>
      </c>
      <c r="G24" s="152" t="str">
        <f t="shared" si="5"/>
        <v>--</v>
      </c>
      <c r="H24" s="109">
        <f t="shared" si="5"/>
        <v>0</v>
      </c>
      <c r="I24" s="25" t="s">
        <v>30</v>
      </c>
      <c r="J24" s="31" t="s">
        <v>30</v>
      </c>
      <c r="K24" s="82"/>
      <c r="L24" s="31"/>
      <c r="M24" s="24"/>
      <c r="N24" s="24"/>
      <c r="O24" s="24"/>
      <c r="P24" s="24"/>
      <c r="Q24" s="161"/>
      <c r="R24" s="105"/>
      <c r="S24" s="106"/>
      <c r="T24" s="106"/>
      <c r="U24" s="106"/>
      <c r="V24" s="105"/>
      <c r="W24" s="107">
        <f t="shared" si="6"/>
        <v>0</v>
      </c>
      <c r="X24" s="106"/>
      <c r="Y24" s="106"/>
      <c r="Z24" s="106"/>
      <c r="AA24" s="106"/>
      <c r="AB24" s="106"/>
      <c r="AC24" s="107">
        <f t="shared" si="7"/>
        <v>0</v>
      </c>
      <c r="AD24" s="108" t="str">
        <f>IF(AE24=0,"--",IF(AE24&lt;='[4]db fasce di rischio'!$B$4,'[4]db fasce di rischio'!$A$2,IF(AE24&lt;='[4]db fasce di rischio'!$D$4,'[4]db fasce di rischio'!$C$2,IF(AE24&lt;='[4]db fasce di rischio'!$F$4,'[4]db fasce di rischio'!$E$2,IF(AE24&lt;='[4]db fasce di rischio'!$H$4,'[4]db fasce di rischio'!$G$2,"")))))</f>
        <v>--</v>
      </c>
      <c r="AE24" s="109">
        <f t="shared" si="2"/>
        <v>0</v>
      </c>
      <c r="AF24" s="106"/>
      <c r="AG24" s="108" t="str">
        <f>IF(AH24=0,"--",IF(AH24&lt;='db fasce di rischio'!$B$4,'db fasce di rischio'!$A$2,IF(AH24&lt;='db fasce di rischio'!$D$4,'db fasce di rischio'!$C$2,IF(AH24&lt;='db fasce di rischio'!$F$4,'db fasce di rischio'!$E$2,IF(AH24&lt;='db fasce di rischio'!$H$4,'db fasce di rischio'!$G$2,"")))))</f>
        <v>--</v>
      </c>
      <c r="AH24" s="109">
        <f t="shared" si="3"/>
        <v>0</v>
      </c>
      <c r="AI24" s="108" t="str">
        <f t="shared" si="4"/>
        <v>--</v>
      </c>
      <c r="AJ24" s="28"/>
      <c r="AK24" s="28"/>
    </row>
    <row r="25" spans="1:37" ht="21" outlineLevel="1" x14ac:dyDescent="0.2">
      <c r="A25" s="161"/>
      <c r="B25" s="161"/>
      <c r="C25" s="24" t="s">
        <v>30</v>
      </c>
      <c r="D25" s="24" t="s">
        <v>30</v>
      </c>
      <c r="E25" s="24" t="s">
        <v>30</v>
      </c>
      <c r="F25" s="24" t="s">
        <v>30</v>
      </c>
      <c r="G25" s="152" t="str">
        <f t="shared" si="5"/>
        <v>--</v>
      </c>
      <c r="H25" s="109">
        <f t="shared" si="5"/>
        <v>0</v>
      </c>
      <c r="I25" s="25" t="s">
        <v>30</v>
      </c>
      <c r="J25" s="31" t="s">
        <v>30</v>
      </c>
      <c r="K25" s="82"/>
      <c r="L25" s="31"/>
      <c r="M25" s="24"/>
      <c r="N25" s="24"/>
      <c r="O25" s="24"/>
      <c r="P25" s="24"/>
      <c r="Q25" s="161"/>
      <c r="R25" s="105"/>
      <c r="S25" s="106"/>
      <c r="T25" s="106"/>
      <c r="U25" s="106"/>
      <c r="V25" s="105"/>
      <c r="W25" s="107">
        <f t="shared" si="6"/>
        <v>0</v>
      </c>
      <c r="X25" s="106"/>
      <c r="Y25" s="106"/>
      <c r="Z25" s="106"/>
      <c r="AA25" s="106"/>
      <c r="AB25" s="106"/>
      <c r="AC25" s="107">
        <f t="shared" si="7"/>
        <v>0</v>
      </c>
      <c r="AD25" s="108" t="str">
        <f>IF(AE25=0,"--",IF(AE25&lt;='[4]db fasce di rischio'!$B$4,'[4]db fasce di rischio'!$A$2,IF(AE25&lt;='[4]db fasce di rischio'!$D$4,'[4]db fasce di rischio'!$C$2,IF(AE25&lt;='[4]db fasce di rischio'!$F$4,'[4]db fasce di rischio'!$E$2,IF(AE25&lt;='[4]db fasce di rischio'!$H$4,'[4]db fasce di rischio'!$G$2,"")))))</f>
        <v>--</v>
      </c>
      <c r="AE25" s="109">
        <f t="shared" si="2"/>
        <v>0</v>
      </c>
      <c r="AF25" s="106"/>
      <c r="AG25" s="108" t="str">
        <f>IF(AH25=0,"--",IF(AH25&lt;='db fasce di rischio'!$B$4,'db fasce di rischio'!$A$2,IF(AH25&lt;='db fasce di rischio'!$D$4,'db fasce di rischio'!$C$2,IF(AH25&lt;='db fasce di rischio'!$F$4,'db fasce di rischio'!$E$2,IF(AH25&lt;='db fasce di rischio'!$H$4,'db fasce di rischio'!$G$2,"")))))</f>
        <v>--</v>
      </c>
      <c r="AH25" s="109">
        <f t="shared" si="3"/>
        <v>0</v>
      </c>
      <c r="AI25" s="108" t="str">
        <f t="shared" si="4"/>
        <v>--</v>
      </c>
      <c r="AJ25" s="28"/>
      <c r="AK25" s="28"/>
    </row>
    <row r="26" spans="1:37" ht="21" outlineLevel="1" x14ac:dyDescent="0.2">
      <c r="A26" s="161"/>
      <c r="B26" s="161"/>
      <c r="C26" s="24" t="s">
        <v>30</v>
      </c>
      <c r="D26" s="24" t="s">
        <v>30</v>
      </c>
      <c r="E26" s="24" t="s">
        <v>30</v>
      </c>
      <c r="F26" s="24" t="s">
        <v>30</v>
      </c>
      <c r="G26" s="152" t="str">
        <f t="shared" si="5"/>
        <v>--</v>
      </c>
      <c r="H26" s="109">
        <f t="shared" si="5"/>
        <v>0</v>
      </c>
      <c r="I26" s="25" t="s">
        <v>30</v>
      </c>
      <c r="J26" s="31" t="s">
        <v>30</v>
      </c>
      <c r="K26" s="82"/>
      <c r="L26" s="31"/>
      <c r="M26" s="24"/>
      <c r="N26" s="24"/>
      <c r="O26" s="24"/>
      <c r="P26" s="24"/>
      <c r="Q26" s="161"/>
      <c r="R26" s="105"/>
      <c r="S26" s="106"/>
      <c r="T26" s="106"/>
      <c r="U26" s="106"/>
      <c r="V26" s="105"/>
      <c r="W26" s="107">
        <f t="shared" si="6"/>
        <v>0</v>
      </c>
      <c r="X26" s="106"/>
      <c r="Y26" s="106"/>
      <c r="Z26" s="106"/>
      <c r="AA26" s="106"/>
      <c r="AB26" s="106"/>
      <c r="AC26" s="107">
        <f t="shared" si="7"/>
        <v>0</v>
      </c>
      <c r="AD26" s="108" t="str">
        <f>IF(AE26=0,"--",IF(AE26&lt;='[4]db fasce di rischio'!$B$4,'[4]db fasce di rischio'!$A$2,IF(AE26&lt;='[4]db fasce di rischio'!$D$4,'[4]db fasce di rischio'!$C$2,IF(AE26&lt;='[4]db fasce di rischio'!$F$4,'[4]db fasce di rischio'!$E$2,IF(AE26&lt;='[4]db fasce di rischio'!$H$4,'[4]db fasce di rischio'!$G$2,"")))))</f>
        <v>--</v>
      </c>
      <c r="AE26" s="109">
        <f t="shared" si="2"/>
        <v>0</v>
      </c>
      <c r="AF26" s="106"/>
      <c r="AG26" s="108" t="str">
        <f>IF(AH26=0,"--",IF(AH26&lt;='db fasce di rischio'!$B$4,'db fasce di rischio'!$A$2,IF(AH26&lt;='db fasce di rischio'!$D$4,'db fasce di rischio'!$C$2,IF(AH26&lt;='db fasce di rischio'!$F$4,'db fasce di rischio'!$E$2,IF(AH26&lt;='db fasce di rischio'!$H$4,'db fasce di rischio'!$G$2,"")))))</f>
        <v>--</v>
      </c>
      <c r="AH26" s="109">
        <f t="shared" si="3"/>
        <v>0</v>
      </c>
      <c r="AI26" s="108" t="str">
        <f t="shared" si="4"/>
        <v>--</v>
      </c>
      <c r="AJ26" s="28"/>
      <c r="AK26" s="28"/>
    </row>
    <row r="27" spans="1:37" ht="21" outlineLevel="1" x14ac:dyDescent="0.2">
      <c r="A27" s="161"/>
      <c r="B27" s="161"/>
      <c r="C27" s="24" t="s">
        <v>30</v>
      </c>
      <c r="D27" s="24" t="s">
        <v>30</v>
      </c>
      <c r="E27" s="24" t="s">
        <v>30</v>
      </c>
      <c r="F27" s="24" t="s">
        <v>30</v>
      </c>
      <c r="G27" s="152" t="str">
        <f t="shared" si="5"/>
        <v>--</v>
      </c>
      <c r="H27" s="109">
        <f t="shared" si="5"/>
        <v>0</v>
      </c>
      <c r="I27" s="25" t="s">
        <v>30</v>
      </c>
      <c r="J27" s="31" t="s">
        <v>30</v>
      </c>
      <c r="K27" s="83"/>
      <c r="L27" s="31"/>
      <c r="M27" s="24"/>
      <c r="N27" s="24"/>
      <c r="O27" s="24"/>
      <c r="P27" s="24"/>
      <c r="Q27" s="161"/>
      <c r="R27" s="105"/>
      <c r="S27" s="106"/>
      <c r="T27" s="106"/>
      <c r="U27" s="106"/>
      <c r="V27" s="105"/>
      <c r="W27" s="107">
        <f t="shared" si="6"/>
        <v>0</v>
      </c>
      <c r="X27" s="106"/>
      <c r="Y27" s="106"/>
      <c r="Z27" s="106"/>
      <c r="AA27" s="106"/>
      <c r="AB27" s="106"/>
      <c r="AC27" s="107">
        <f t="shared" si="7"/>
        <v>0</v>
      </c>
      <c r="AD27" s="108" t="str">
        <f>IF(AE27=0,"--",IF(AE27&lt;='[4]db fasce di rischio'!$B$4,'[4]db fasce di rischio'!$A$2,IF(AE27&lt;='[4]db fasce di rischio'!$D$4,'[4]db fasce di rischio'!$C$2,IF(AE27&lt;='[4]db fasce di rischio'!$F$4,'[4]db fasce di rischio'!$E$2,IF(AE27&lt;='[4]db fasce di rischio'!$H$4,'[4]db fasce di rischio'!$G$2,"")))))</f>
        <v>--</v>
      </c>
      <c r="AE27" s="109">
        <f t="shared" si="2"/>
        <v>0</v>
      </c>
      <c r="AF27" s="106"/>
      <c r="AG27" s="108" t="str">
        <f>IF(AH27=0,"--",IF(AH27&lt;='db fasce di rischio'!$B$4,'db fasce di rischio'!$A$2,IF(AH27&lt;='db fasce di rischio'!$D$4,'db fasce di rischio'!$C$2,IF(AH27&lt;='db fasce di rischio'!$F$4,'db fasce di rischio'!$E$2,IF(AH27&lt;='db fasce di rischio'!$H$4,'db fasce di rischio'!$G$2,"")))))</f>
        <v>--</v>
      </c>
      <c r="AH27" s="109">
        <f t="shared" si="3"/>
        <v>0</v>
      </c>
      <c r="AI27" s="108" t="str">
        <f t="shared" si="4"/>
        <v>--</v>
      </c>
      <c r="AJ27" s="28"/>
      <c r="AK27" s="28"/>
    </row>
    <row r="28" spans="1:37" ht="21" outlineLevel="1" x14ac:dyDescent="0.2">
      <c r="A28" s="161"/>
      <c r="B28" s="161"/>
      <c r="C28" s="24" t="s">
        <v>30</v>
      </c>
      <c r="D28" s="24" t="s">
        <v>30</v>
      </c>
      <c r="E28" s="24" t="s">
        <v>30</v>
      </c>
      <c r="F28" s="24" t="s">
        <v>30</v>
      </c>
      <c r="G28" s="152" t="str">
        <f t="shared" si="5"/>
        <v>--</v>
      </c>
      <c r="H28" s="109">
        <f t="shared" si="5"/>
        <v>0</v>
      </c>
      <c r="I28" s="25" t="s">
        <v>30</v>
      </c>
      <c r="J28" s="31" t="s">
        <v>30</v>
      </c>
      <c r="K28" s="83"/>
      <c r="L28" s="31"/>
      <c r="M28" s="24"/>
      <c r="N28" s="24"/>
      <c r="O28" s="24"/>
      <c r="P28" s="24"/>
      <c r="Q28" s="161"/>
      <c r="R28" s="105"/>
      <c r="S28" s="106"/>
      <c r="T28" s="106"/>
      <c r="U28" s="106"/>
      <c r="V28" s="105"/>
      <c r="W28" s="107">
        <f t="shared" si="6"/>
        <v>0</v>
      </c>
      <c r="X28" s="106"/>
      <c r="Y28" s="106"/>
      <c r="Z28" s="106"/>
      <c r="AA28" s="106"/>
      <c r="AB28" s="106"/>
      <c r="AC28" s="107">
        <f t="shared" si="7"/>
        <v>0</v>
      </c>
      <c r="AD28" s="108" t="str">
        <f>IF(AE28=0,"--",IF(AE28&lt;='[4]db fasce di rischio'!$B$4,'[4]db fasce di rischio'!$A$2,IF(AE28&lt;='[4]db fasce di rischio'!$D$4,'[4]db fasce di rischio'!$C$2,IF(AE28&lt;='[4]db fasce di rischio'!$F$4,'[4]db fasce di rischio'!$E$2,IF(AE28&lt;='[4]db fasce di rischio'!$H$4,'[4]db fasce di rischio'!$G$2,"")))))</f>
        <v>--</v>
      </c>
      <c r="AE28" s="109">
        <f t="shared" si="2"/>
        <v>0</v>
      </c>
      <c r="AF28" s="106"/>
      <c r="AG28" s="108" t="str">
        <f>IF(AH28=0,"--",IF(AH28&lt;='db fasce di rischio'!$B$4,'db fasce di rischio'!$A$2,IF(AH28&lt;='db fasce di rischio'!$D$4,'db fasce di rischio'!$C$2,IF(AH28&lt;='db fasce di rischio'!$F$4,'db fasce di rischio'!$E$2,IF(AH28&lt;='db fasce di rischio'!$H$4,'db fasce di rischio'!$G$2,"")))))</f>
        <v>--</v>
      </c>
      <c r="AH28" s="109">
        <f t="shared" si="3"/>
        <v>0</v>
      </c>
      <c r="AI28" s="108" t="str">
        <f t="shared" si="4"/>
        <v>--</v>
      </c>
      <c r="AJ28" s="28"/>
      <c r="AK28" s="28"/>
    </row>
    <row r="29" spans="1:37" ht="21" outlineLevel="1" x14ac:dyDescent="0.2">
      <c r="A29" s="161"/>
      <c r="B29" s="161"/>
      <c r="C29" s="24" t="s">
        <v>30</v>
      </c>
      <c r="D29" s="24" t="s">
        <v>30</v>
      </c>
      <c r="E29" s="24" t="s">
        <v>30</v>
      </c>
      <c r="F29" s="24" t="s">
        <v>30</v>
      </c>
      <c r="G29" s="152" t="str">
        <f t="shared" si="5"/>
        <v>--</v>
      </c>
      <c r="H29" s="109">
        <f t="shared" si="5"/>
        <v>0</v>
      </c>
      <c r="I29" s="25" t="s">
        <v>30</v>
      </c>
      <c r="J29" s="31" t="s">
        <v>30</v>
      </c>
      <c r="K29" s="83"/>
      <c r="L29" s="31"/>
      <c r="M29" s="24"/>
      <c r="N29" s="24"/>
      <c r="O29" s="24"/>
      <c r="P29" s="24"/>
      <c r="Q29" s="161"/>
      <c r="R29" s="105"/>
      <c r="S29" s="106"/>
      <c r="T29" s="106"/>
      <c r="U29" s="106"/>
      <c r="V29" s="105"/>
      <c r="W29" s="107">
        <f t="shared" si="6"/>
        <v>0</v>
      </c>
      <c r="X29" s="106"/>
      <c r="Y29" s="106"/>
      <c r="Z29" s="106"/>
      <c r="AA29" s="106"/>
      <c r="AB29" s="106"/>
      <c r="AC29" s="107">
        <f t="shared" si="7"/>
        <v>0</v>
      </c>
      <c r="AD29" s="108" t="str">
        <f>IF(AE29=0,"--",IF(AE29&lt;='[4]db fasce di rischio'!$B$4,'[4]db fasce di rischio'!$A$2,IF(AE29&lt;='[4]db fasce di rischio'!$D$4,'[4]db fasce di rischio'!$C$2,IF(AE29&lt;='[4]db fasce di rischio'!$F$4,'[4]db fasce di rischio'!$E$2,IF(AE29&lt;='[4]db fasce di rischio'!$H$4,'[4]db fasce di rischio'!$G$2,"")))))</f>
        <v>--</v>
      </c>
      <c r="AE29" s="109">
        <f t="shared" si="2"/>
        <v>0</v>
      </c>
      <c r="AF29" s="106"/>
      <c r="AG29" s="108" t="str">
        <f>IF(AH29=0,"--",IF(AH29&lt;='db fasce di rischio'!$B$4,'db fasce di rischio'!$A$2,IF(AH29&lt;='db fasce di rischio'!$D$4,'db fasce di rischio'!$C$2,IF(AH29&lt;='db fasce di rischio'!$F$4,'db fasce di rischio'!$E$2,IF(AH29&lt;='db fasce di rischio'!$H$4,'db fasce di rischio'!$G$2,"")))))</f>
        <v>--</v>
      </c>
      <c r="AH29" s="109">
        <f t="shared" si="3"/>
        <v>0</v>
      </c>
      <c r="AI29" s="108" t="str">
        <f t="shared" si="4"/>
        <v>--</v>
      </c>
      <c r="AJ29" s="28"/>
      <c r="AK29" s="28"/>
    </row>
    <row r="30" spans="1:37" ht="21" outlineLevel="1" x14ac:dyDescent="0.2">
      <c r="A30" s="161"/>
      <c r="B30" s="161"/>
      <c r="C30" s="24" t="s">
        <v>30</v>
      </c>
      <c r="D30" s="24" t="s">
        <v>30</v>
      </c>
      <c r="E30" s="24" t="s">
        <v>30</v>
      </c>
      <c r="F30" s="24" t="s">
        <v>30</v>
      </c>
      <c r="G30" s="152" t="str">
        <f t="shared" si="5"/>
        <v>--</v>
      </c>
      <c r="H30" s="109">
        <f t="shared" si="5"/>
        <v>0</v>
      </c>
      <c r="I30" s="25" t="s">
        <v>30</v>
      </c>
      <c r="J30" s="31" t="s">
        <v>30</v>
      </c>
      <c r="K30" s="83"/>
      <c r="L30" s="31"/>
      <c r="M30" s="24"/>
      <c r="N30" s="24"/>
      <c r="O30" s="24"/>
      <c r="P30" s="24"/>
      <c r="Q30" s="161"/>
      <c r="R30" s="105"/>
      <c r="S30" s="106"/>
      <c r="T30" s="106"/>
      <c r="U30" s="106"/>
      <c r="V30" s="105"/>
      <c r="W30" s="107">
        <f t="shared" si="6"/>
        <v>0</v>
      </c>
      <c r="X30" s="106"/>
      <c r="Y30" s="106"/>
      <c r="Z30" s="106"/>
      <c r="AA30" s="106"/>
      <c r="AB30" s="106"/>
      <c r="AC30" s="107">
        <f t="shared" si="7"/>
        <v>0</v>
      </c>
      <c r="AD30" s="108" t="str">
        <f>IF(AE30=0,"--",IF(AE30&lt;='[4]db fasce di rischio'!$B$4,'[4]db fasce di rischio'!$A$2,IF(AE30&lt;='[4]db fasce di rischio'!$D$4,'[4]db fasce di rischio'!$C$2,IF(AE30&lt;='[4]db fasce di rischio'!$F$4,'[4]db fasce di rischio'!$E$2,IF(AE30&lt;='[4]db fasce di rischio'!$H$4,'[4]db fasce di rischio'!$G$2,"")))))</f>
        <v>--</v>
      </c>
      <c r="AE30" s="109">
        <f t="shared" si="2"/>
        <v>0</v>
      </c>
      <c r="AF30" s="106"/>
      <c r="AG30" s="108" t="str">
        <f>IF(AH30=0,"--",IF(AH30&lt;='db fasce di rischio'!$B$4,'db fasce di rischio'!$A$2,IF(AH30&lt;='db fasce di rischio'!$D$4,'db fasce di rischio'!$C$2,IF(AH30&lt;='db fasce di rischio'!$F$4,'db fasce di rischio'!$E$2,IF(AH30&lt;='db fasce di rischio'!$H$4,'db fasce di rischio'!$G$2,"")))))</f>
        <v>--</v>
      </c>
      <c r="AH30" s="109">
        <f t="shared" si="3"/>
        <v>0</v>
      </c>
      <c r="AI30" s="108" t="str">
        <f t="shared" si="4"/>
        <v>--</v>
      </c>
      <c r="AJ30" s="28"/>
      <c r="AK30" s="28"/>
    </row>
    <row r="31" spans="1:37" ht="21" outlineLevel="1" x14ac:dyDescent="0.2">
      <c r="A31" s="161"/>
      <c r="B31" s="161"/>
      <c r="C31" s="24" t="s">
        <v>30</v>
      </c>
      <c r="D31" s="24" t="s">
        <v>30</v>
      </c>
      <c r="E31" s="24" t="s">
        <v>30</v>
      </c>
      <c r="F31" s="24" t="s">
        <v>30</v>
      </c>
      <c r="G31" s="152" t="str">
        <f t="shared" si="5"/>
        <v>--</v>
      </c>
      <c r="H31" s="109">
        <f t="shared" si="5"/>
        <v>0</v>
      </c>
      <c r="I31" s="25" t="s">
        <v>30</v>
      </c>
      <c r="J31" s="31" t="s">
        <v>30</v>
      </c>
      <c r="K31" s="82"/>
      <c r="L31" s="31"/>
      <c r="M31" s="24"/>
      <c r="N31" s="24"/>
      <c r="O31" s="24"/>
      <c r="P31" s="24"/>
      <c r="Q31" s="161"/>
      <c r="R31" s="105"/>
      <c r="S31" s="106"/>
      <c r="T31" s="106"/>
      <c r="U31" s="106"/>
      <c r="V31" s="105"/>
      <c r="W31" s="107">
        <f t="shared" si="6"/>
        <v>0</v>
      </c>
      <c r="X31" s="106"/>
      <c r="Y31" s="106"/>
      <c r="Z31" s="106"/>
      <c r="AA31" s="106"/>
      <c r="AB31" s="106"/>
      <c r="AC31" s="107">
        <f t="shared" si="7"/>
        <v>0</v>
      </c>
      <c r="AD31" s="108" t="str">
        <f>IF(AE31=0,"--",IF(AE31&lt;='[4]db fasce di rischio'!$B$4,'[4]db fasce di rischio'!$A$2,IF(AE31&lt;='[4]db fasce di rischio'!$D$4,'[4]db fasce di rischio'!$C$2,IF(AE31&lt;='[4]db fasce di rischio'!$F$4,'[4]db fasce di rischio'!$E$2,IF(AE31&lt;='[4]db fasce di rischio'!$H$4,'[4]db fasce di rischio'!$G$2,"")))))</f>
        <v>--</v>
      </c>
      <c r="AE31" s="109">
        <f t="shared" si="2"/>
        <v>0</v>
      </c>
      <c r="AF31" s="106"/>
      <c r="AG31" s="108" t="str">
        <f>IF(AH31=0,"--",IF(AH31&lt;='db fasce di rischio'!$B$4,'db fasce di rischio'!$A$2,IF(AH31&lt;='db fasce di rischio'!$D$4,'db fasce di rischio'!$C$2,IF(AH31&lt;='db fasce di rischio'!$F$4,'db fasce di rischio'!$E$2,IF(AH31&lt;='db fasce di rischio'!$H$4,'db fasce di rischio'!$G$2,"")))))</f>
        <v>--</v>
      </c>
      <c r="AH31" s="109">
        <f t="shared" si="3"/>
        <v>0</v>
      </c>
      <c r="AI31" s="108" t="str">
        <f t="shared" si="4"/>
        <v>--</v>
      </c>
      <c r="AJ31" s="28"/>
      <c r="AK31" s="28"/>
    </row>
    <row r="32" spans="1:37" ht="21" outlineLevel="1" x14ac:dyDescent="0.2">
      <c r="A32" s="161"/>
      <c r="B32" s="161"/>
      <c r="C32" s="24" t="s">
        <v>30</v>
      </c>
      <c r="D32" s="24" t="s">
        <v>30</v>
      </c>
      <c r="E32" s="24" t="s">
        <v>30</v>
      </c>
      <c r="F32" s="24" t="s">
        <v>30</v>
      </c>
      <c r="G32" s="152" t="str">
        <f t="shared" si="5"/>
        <v>--</v>
      </c>
      <c r="H32" s="109">
        <f t="shared" si="5"/>
        <v>0</v>
      </c>
      <c r="I32" s="25" t="s">
        <v>30</v>
      </c>
      <c r="J32" s="31" t="s">
        <v>30</v>
      </c>
      <c r="K32" s="82"/>
      <c r="L32" s="31"/>
      <c r="M32" s="24"/>
      <c r="N32" s="24"/>
      <c r="O32" s="24"/>
      <c r="P32" s="26"/>
      <c r="Q32" s="161"/>
      <c r="R32" s="105"/>
      <c r="S32" s="106"/>
      <c r="T32" s="106"/>
      <c r="U32" s="106"/>
      <c r="V32" s="105"/>
      <c r="W32" s="107">
        <f t="shared" si="6"/>
        <v>0</v>
      </c>
      <c r="X32" s="106"/>
      <c r="Y32" s="106"/>
      <c r="Z32" s="106"/>
      <c r="AA32" s="106"/>
      <c r="AB32" s="106"/>
      <c r="AC32" s="107">
        <f t="shared" si="7"/>
        <v>0</v>
      </c>
      <c r="AD32" s="108" t="str">
        <f>IF(AE32=0,"--",IF(AE32&lt;='[4]db fasce di rischio'!$B$4,'[4]db fasce di rischio'!$A$2,IF(AE32&lt;='[4]db fasce di rischio'!$D$4,'[4]db fasce di rischio'!$C$2,IF(AE32&lt;='[4]db fasce di rischio'!$F$4,'[4]db fasce di rischio'!$E$2,IF(AE32&lt;='[4]db fasce di rischio'!$H$4,'[4]db fasce di rischio'!$G$2,"")))))</f>
        <v>--</v>
      </c>
      <c r="AE32" s="109">
        <f t="shared" si="2"/>
        <v>0</v>
      </c>
      <c r="AF32" s="106"/>
      <c r="AG32" s="108" t="str">
        <f>IF(AH32=0,"--",IF(AH32&lt;='db fasce di rischio'!$B$4,'db fasce di rischio'!$A$2,IF(AH32&lt;='db fasce di rischio'!$D$4,'db fasce di rischio'!$C$2,IF(AH32&lt;='db fasce di rischio'!$F$4,'db fasce di rischio'!$E$2,IF(AH32&lt;='db fasce di rischio'!$H$4,'db fasce di rischio'!$G$2,"")))))</f>
        <v>--</v>
      </c>
      <c r="AH32" s="109">
        <f t="shared" si="3"/>
        <v>0</v>
      </c>
      <c r="AI32" s="108" t="str">
        <f t="shared" si="4"/>
        <v>--</v>
      </c>
      <c r="AJ32" s="28"/>
      <c r="AK32" s="28"/>
    </row>
    <row r="33" spans="1:37" ht="21" outlineLevel="1" x14ac:dyDescent="0.2">
      <c r="A33" s="161"/>
      <c r="B33" s="161"/>
      <c r="C33" s="24" t="s">
        <v>30</v>
      </c>
      <c r="D33" s="24" t="s">
        <v>30</v>
      </c>
      <c r="E33" s="24" t="s">
        <v>30</v>
      </c>
      <c r="F33" s="24" t="s">
        <v>30</v>
      </c>
      <c r="G33" s="152" t="str">
        <f t="shared" si="5"/>
        <v>--</v>
      </c>
      <c r="H33" s="109">
        <f t="shared" si="5"/>
        <v>0</v>
      </c>
      <c r="I33" s="25" t="s">
        <v>30</v>
      </c>
      <c r="J33" s="31" t="s">
        <v>30</v>
      </c>
      <c r="K33" s="82"/>
      <c r="L33" s="31"/>
      <c r="M33" s="24"/>
      <c r="N33" s="24"/>
      <c r="O33" s="24"/>
      <c r="P33" s="27"/>
      <c r="Q33" s="161"/>
      <c r="R33" s="105"/>
      <c r="S33" s="106"/>
      <c r="T33" s="106"/>
      <c r="U33" s="106"/>
      <c r="V33" s="105"/>
      <c r="W33" s="107">
        <f t="shared" si="6"/>
        <v>0</v>
      </c>
      <c r="X33" s="106"/>
      <c r="Y33" s="106"/>
      <c r="Z33" s="106"/>
      <c r="AA33" s="106"/>
      <c r="AB33" s="106"/>
      <c r="AC33" s="107">
        <f t="shared" si="7"/>
        <v>0</v>
      </c>
      <c r="AD33" s="108" t="str">
        <f>IF(AE33=0,"--",IF(AE33&lt;='[4]db fasce di rischio'!$B$4,'[4]db fasce di rischio'!$A$2,IF(AE33&lt;='[4]db fasce di rischio'!$D$4,'[4]db fasce di rischio'!$C$2,IF(AE33&lt;='[4]db fasce di rischio'!$F$4,'[4]db fasce di rischio'!$E$2,IF(AE33&lt;='[4]db fasce di rischio'!$H$4,'[4]db fasce di rischio'!$G$2,"")))))</f>
        <v>--</v>
      </c>
      <c r="AE33" s="109">
        <f t="shared" si="2"/>
        <v>0</v>
      </c>
      <c r="AF33" s="106"/>
      <c r="AG33" s="108" t="str">
        <f>IF(AH33=0,"--",IF(AH33&lt;='db fasce di rischio'!$B$4,'db fasce di rischio'!$A$2,IF(AH33&lt;='db fasce di rischio'!$D$4,'db fasce di rischio'!$C$2,IF(AH33&lt;='db fasce di rischio'!$F$4,'db fasce di rischio'!$E$2,IF(AH33&lt;='db fasce di rischio'!$H$4,'db fasce di rischio'!$G$2,"")))))</f>
        <v>--</v>
      </c>
      <c r="AH33" s="109">
        <f t="shared" si="3"/>
        <v>0</v>
      </c>
      <c r="AI33" s="108" t="str">
        <f t="shared" si="4"/>
        <v>--</v>
      </c>
      <c r="AJ33" s="28"/>
      <c r="AK33" s="28"/>
    </row>
    <row r="34" spans="1:37" ht="21" x14ac:dyDescent="0.2">
      <c r="A34" s="160"/>
      <c r="B34" s="160"/>
      <c r="C34" s="87"/>
      <c r="D34" s="87"/>
      <c r="E34" s="87"/>
      <c r="F34" s="87"/>
      <c r="G34" s="87"/>
      <c r="H34" s="87"/>
      <c r="I34" s="87"/>
      <c r="J34" s="87"/>
      <c r="K34" s="168"/>
      <c r="L34" s="87"/>
      <c r="M34" s="87"/>
      <c r="N34" s="87"/>
      <c r="O34" s="87"/>
      <c r="P34" s="87"/>
      <c r="Q34" s="160"/>
      <c r="R34" s="28"/>
      <c r="S34" s="28"/>
      <c r="T34" s="28"/>
      <c r="U34" s="28"/>
      <c r="V34" s="28"/>
      <c r="W34" s="28"/>
      <c r="X34" s="28"/>
      <c r="Y34" s="28"/>
      <c r="Z34" s="28"/>
      <c r="AA34" s="28"/>
      <c r="AB34" s="28"/>
      <c r="AC34" s="28"/>
      <c r="AD34" s="28"/>
      <c r="AE34" s="28"/>
      <c r="AF34" s="28"/>
      <c r="AG34" s="28"/>
      <c r="AH34" s="28"/>
      <c r="AI34" s="28"/>
      <c r="AJ34" s="28"/>
      <c r="AK34" s="28"/>
    </row>
    <row r="35" spans="1:37" ht="90.6" customHeight="1" x14ac:dyDescent="0.2">
      <c r="A35" s="29"/>
      <c r="B35" s="29"/>
      <c r="C35" s="30" t="s">
        <v>665</v>
      </c>
      <c r="D35" s="30"/>
      <c r="E35" s="28"/>
      <c r="F35" s="28"/>
      <c r="G35" s="28"/>
      <c r="H35" s="28"/>
      <c r="I35" s="28"/>
      <c r="J35" s="28"/>
      <c r="K35" s="80"/>
      <c r="L35" s="28"/>
      <c r="M35" s="28"/>
      <c r="N35" s="28"/>
      <c r="O35" s="79" t="s">
        <v>6</v>
      </c>
      <c r="P35" s="79" t="s">
        <v>666</v>
      </c>
      <c r="Q35" s="28"/>
      <c r="R35" s="192" t="str">
        <f>'Val testo - PNA 2019'!$A$4</f>
        <v>Livello di interesse “esterno”(1.1)</v>
      </c>
      <c r="S35" s="192" t="str">
        <f>'Val testo - PNA 2019'!$A$12</f>
        <v>Grado di discrezionalità del decisore interno alla PA rispetto al processo (1.2)</v>
      </c>
      <c r="T35" s="192" t="str">
        <f>'Val testo - PNA 2019'!$A$20</f>
        <v>Manifestazione di eventi corruttivi o di maladministration in passato (1.3)</v>
      </c>
      <c r="U35" s="192" t="str">
        <f>'Val testo - PNA 2019'!$A$28</f>
        <v>Complessità/opacità del processo decisionale (1.4)</v>
      </c>
      <c r="V35" s="192" t="str">
        <f>'Val testo - PNA 2019'!$A$36</f>
        <v>Livello di collaborazione del responsabile del processo (1.5)</v>
      </c>
      <c r="W35" s="193" t="s">
        <v>1276</v>
      </c>
      <c r="X35" s="192" t="str">
        <f>'Val testo - PNA 2019'!$A$46</f>
        <v>Impatto organizzativo (2.1)</v>
      </c>
      <c r="Y35" s="192" t="str">
        <f>'Val testo - PNA 2019'!$A$54</f>
        <v>Impatto derivante dalla definizione dei ruoli/responsabilità (2.2)</v>
      </c>
      <c r="Z35" s="192" t="str">
        <f>'Val testo - PNA 2019'!$A$62</f>
        <v>Impatto economico (2.3)</v>
      </c>
      <c r="AA35" s="192" t="str">
        <f>'Val testo - PNA 2019'!$A$70</f>
        <v>Impatto reputazionale (2.4)</v>
      </c>
      <c r="AB35" s="192" t="str">
        <f>'Val testo - PNA 2019'!$A$78</f>
        <v>Impatto organizzativo, economico e sull'immagine (2.5)</v>
      </c>
      <c r="AC35" s="193" t="s">
        <v>1276</v>
      </c>
      <c r="AD35" s="194" t="s">
        <v>1277</v>
      </c>
      <c r="AE35" s="194" t="s">
        <v>1278</v>
      </c>
      <c r="AF35" s="174" t="s">
        <v>1382</v>
      </c>
      <c r="AG35" s="173" t="s">
        <v>1303</v>
      </c>
      <c r="AH35" s="173" t="s">
        <v>1304</v>
      </c>
      <c r="AI35" s="175" t="s">
        <v>1387</v>
      </c>
      <c r="AJ35" s="28"/>
      <c r="AK35" s="28"/>
    </row>
    <row r="36" spans="1:37" ht="30.6" customHeight="1" x14ac:dyDescent="0.2">
      <c r="A36" s="160"/>
      <c r="B36" s="160">
        <v>2</v>
      </c>
      <c r="C36" s="265" t="s">
        <v>1257</v>
      </c>
      <c r="D36" s="266"/>
      <c r="E36" s="267"/>
      <c r="F36" s="270" t="s">
        <v>1510</v>
      </c>
      <c r="G36" s="270"/>
      <c r="H36" s="270"/>
      <c r="I36" s="270"/>
      <c r="J36" s="45" t="s">
        <v>11</v>
      </c>
      <c r="K36" s="271" t="s">
        <v>1488</v>
      </c>
      <c r="L36" s="271"/>
      <c r="M36" s="37"/>
      <c r="N36" s="153" t="s">
        <v>667</v>
      </c>
      <c r="O36" s="154" t="str">
        <f>IF(P36=0,"--",IF(P36&lt;='db fasce di rischio'!$B$4,'db fasce di rischio'!$A$2,IF(P36&lt;='db fasce di rischio'!$D$4,'db fasce di rischio'!$C$2,IF(P36&lt;='db fasce di rischio'!$F$4,'db fasce di rischio'!$E$2,IF(P36&lt;='db fasce di rischio'!$H$4,'db fasce di rischio'!$G$2,"")))))</f>
        <v>Basso</v>
      </c>
      <c r="P36" s="155">
        <f>IF(AH36=0,MAX(AH36:AH54),AH36)</f>
        <v>2.4960000000000004</v>
      </c>
      <c r="Q36" s="160"/>
      <c r="R36" s="105"/>
      <c r="S36" s="106"/>
      <c r="T36" s="106"/>
      <c r="U36" s="106"/>
      <c r="V36" s="105"/>
      <c r="W36" s="107">
        <f>SUM(R36:V36)/5</f>
        <v>0</v>
      </c>
      <c r="X36" s="106"/>
      <c r="Y36" s="106"/>
      <c r="Z36" s="106"/>
      <c r="AA36" s="106"/>
      <c r="AB36" s="106"/>
      <c r="AC36" s="107">
        <f>SUM(X36:AB36)/5</f>
        <v>0</v>
      </c>
      <c r="AD36" s="108" t="str">
        <f>IF(AE36=0,"--",IF(AE36&lt;='[4]db fasce di rischio'!$B$4,'[4]db fasce di rischio'!$A$2,IF(AE36&lt;='[4]db fasce di rischio'!$D$4,'[4]db fasce di rischio'!$C$2,IF(AE36&lt;='[4]db fasce di rischio'!$F$4,'[4]db fasce di rischio'!$E$2,IF(AE36&lt;='[4]db fasce di rischio'!$H$4,'[4]db fasce di rischio'!$G$2,"")))))</f>
        <v>--</v>
      </c>
      <c r="AE36" s="109">
        <f>W36*AC36</f>
        <v>0</v>
      </c>
      <c r="AF36" s="106"/>
      <c r="AG36" s="108" t="str">
        <f>IF(AH36=0,"--",IF(AH36&lt;='db fasce di rischio'!$B$4,'db fasce di rischio'!$A$2,IF(AH36&lt;='db fasce di rischio'!$D$4,'db fasce di rischio'!$C$2,IF(AH36&lt;='db fasce di rischio'!$F$4,'db fasce di rischio'!$E$2,IF(AH36&lt;='db fasce di rischio'!$H$4,'db fasce di rischio'!$G$2,"")))))</f>
        <v>Basso</v>
      </c>
      <c r="AH36" s="109">
        <f>IF(MAX(AH40:AH54)&gt;(AF36*AE36),MAX(AH40:AH54),AF36*AE36)</f>
        <v>2.4960000000000004</v>
      </c>
      <c r="AI36" s="108" t="str">
        <f>AG36</f>
        <v>Basso</v>
      </c>
      <c r="AJ36" s="28"/>
      <c r="AK36" s="28"/>
    </row>
    <row r="37" spans="1:37" ht="59.45" customHeight="1" x14ac:dyDescent="0.2">
      <c r="A37" s="160"/>
      <c r="B37" s="160"/>
      <c r="C37" s="268"/>
      <c r="D37" s="269"/>
      <c r="E37" s="269"/>
      <c r="F37" s="164"/>
      <c r="G37" s="164"/>
      <c r="H37" s="164"/>
      <c r="I37" s="164"/>
      <c r="J37" s="164"/>
      <c r="K37" s="164"/>
      <c r="L37" s="164"/>
      <c r="M37" s="165"/>
      <c r="N37" s="276" t="s">
        <v>1521</v>
      </c>
      <c r="O37" s="272"/>
      <c r="P37" s="272"/>
      <c r="Q37" s="160"/>
      <c r="R37" s="160"/>
      <c r="S37" s="28"/>
      <c r="T37" s="28"/>
      <c r="U37" s="28"/>
      <c r="V37" s="28"/>
      <c r="W37" s="28"/>
      <c r="X37" s="28"/>
      <c r="Y37" s="28"/>
      <c r="Z37" s="28"/>
      <c r="AA37" s="28"/>
      <c r="AB37" s="28"/>
      <c r="AC37" s="28"/>
      <c r="AD37" s="28"/>
      <c r="AE37" s="28"/>
      <c r="AF37" s="28"/>
      <c r="AG37" s="28"/>
      <c r="AH37" s="28"/>
      <c r="AI37" s="28"/>
      <c r="AJ37" s="28"/>
      <c r="AK37" s="28"/>
    </row>
    <row r="38" spans="1:37" ht="31.5" customHeight="1" outlineLevel="1" x14ac:dyDescent="0.2">
      <c r="A38" s="160"/>
      <c r="B38" s="160"/>
      <c r="C38" s="260" t="s">
        <v>1256</v>
      </c>
      <c r="D38" s="261"/>
      <c r="E38" s="151"/>
      <c r="F38" s="151"/>
      <c r="G38" s="151"/>
      <c r="H38" s="151"/>
      <c r="I38" s="151"/>
      <c r="J38" s="151"/>
      <c r="K38" s="150"/>
      <c r="L38" s="151"/>
      <c r="M38" s="156">
        <f>SUM(I25:I33)</f>
        <v>0</v>
      </c>
      <c r="N38" s="157"/>
      <c r="O38" s="157"/>
      <c r="P38" s="157"/>
      <c r="Q38" s="160"/>
      <c r="R38" s="160"/>
      <c r="S38" s="28"/>
      <c r="T38" s="28"/>
      <c r="U38" s="28"/>
      <c r="V38" s="28"/>
      <c r="W38" s="28"/>
      <c r="X38" s="28"/>
      <c r="Y38" s="28"/>
      <c r="Z38" s="28"/>
      <c r="AA38" s="28"/>
      <c r="AB38" s="28"/>
      <c r="AC38" s="28"/>
      <c r="AD38" s="28"/>
      <c r="AE38" s="28"/>
      <c r="AF38" s="28"/>
      <c r="AG38" s="28"/>
      <c r="AH38" s="28"/>
      <c r="AI38" s="28"/>
      <c r="AJ38" s="28"/>
      <c r="AK38" s="28"/>
    </row>
    <row r="39" spans="1:37" ht="81.95" customHeight="1" outlineLevel="1" x14ac:dyDescent="0.2">
      <c r="A39" s="161"/>
      <c r="B39" s="161"/>
      <c r="C39" s="22" t="s">
        <v>905</v>
      </c>
      <c r="D39" s="22" t="s">
        <v>906</v>
      </c>
      <c r="E39" s="22" t="s">
        <v>971</v>
      </c>
      <c r="F39" s="22" t="s">
        <v>970</v>
      </c>
      <c r="G39" s="262" t="s">
        <v>1299</v>
      </c>
      <c r="H39" s="263"/>
      <c r="I39" s="22" t="s">
        <v>969</v>
      </c>
      <c r="J39" s="22" t="s">
        <v>907</v>
      </c>
      <c r="K39" s="45" t="s">
        <v>972</v>
      </c>
      <c r="L39" s="45" t="s">
        <v>908</v>
      </c>
      <c r="M39" s="22" t="s">
        <v>630</v>
      </c>
      <c r="N39" s="22" t="s">
        <v>668</v>
      </c>
      <c r="O39" s="22" t="s">
        <v>669</v>
      </c>
      <c r="P39" s="22" t="s">
        <v>670</v>
      </c>
      <c r="Q39" s="161"/>
      <c r="R39" s="192" t="str">
        <f>'Val testo - PNA 2019'!$A$4</f>
        <v>Livello di interesse “esterno”(1.1)</v>
      </c>
      <c r="S39" s="192" t="str">
        <f>'Val testo - PNA 2019'!$A$12</f>
        <v>Grado di discrezionalità del decisore interno alla PA rispetto al processo (1.2)</v>
      </c>
      <c r="T39" s="192" t="str">
        <f>'Val testo - PNA 2019'!$A$20</f>
        <v>Manifestazione di eventi corruttivi o di maladministration in passato (1.3)</v>
      </c>
      <c r="U39" s="192" t="str">
        <f>'Val testo - PNA 2019'!$A$28</f>
        <v>Complessità/opacità del processo decisionale (1.4)</v>
      </c>
      <c r="V39" s="192" t="str">
        <f>'Val testo - PNA 2019'!$A$36</f>
        <v>Livello di collaborazione del responsabile del processo (1.5)</v>
      </c>
      <c r="W39" s="193" t="s">
        <v>1276</v>
      </c>
      <c r="X39" s="192" t="str">
        <f>'Val testo - PNA 2019'!$A$46</f>
        <v>Impatto organizzativo (2.1)</v>
      </c>
      <c r="Y39" s="192" t="str">
        <f>'Val testo - PNA 2019'!$A$54</f>
        <v>Impatto derivante dalla definizione dei ruoli/responsabilità (2.2)</v>
      </c>
      <c r="Z39" s="192" t="str">
        <f>'Val testo - PNA 2019'!$A$62</f>
        <v>Impatto economico (2.3)</v>
      </c>
      <c r="AA39" s="192" t="str">
        <f>'Val testo - PNA 2019'!$A$70</f>
        <v>Impatto reputazionale (2.4)</v>
      </c>
      <c r="AB39" s="192" t="str">
        <f>'Val testo - PNA 2019'!$A$78</f>
        <v>Impatto organizzativo, economico e sull'immagine (2.5)</v>
      </c>
      <c r="AC39" s="193" t="s">
        <v>1276</v>
      </c>
      <c r="AD39" s="194" t="s">
        <v>1277</v>
      </c>
      <c r="AE39" s="194" t="s">
        <v>1278</v>
      </c>
      <c r="AF39" s="174" t="s">
        <v>1382</v>
      </c>
      <c r="AG39" s="173" t="s">
        <v>1303</v>
      </c>
      <c r="AH39" s="22" t="s">
        <v>1293</v>
      </c>
      <c r="AI39" s="22" t="s">
        <v>1387</v>
      </c>
      <c r="AJ39" s="28"/>
      <c r="AK39" s="28"/>
    </row>
    <row r="40" spans="1:37" ht="31.5" customHeight="1" outlineLevel="1" x14ac:dyDescent="0.2">
      <c r="A40" s="161"/>
      <c r="B40" s="161"/>
      <c r="C40" s="219" t="s">
        <v>1516</v>
      </c>
      <c r="D40" s="24" t="s">
        <v>1517</v>
      </c>
      <c r="E40" s="24" t="s">
        <v>1395</v>
      </c>
      <c r="F40" s="24" t="s">
        <v>654</v>
      </c>
      <c r="G40" s="152" t="str">
        <f>AG40</f>
        <v>Basso</v>
      </c>
      <c r="H40" s="109">
        <f>AH40</f>
        <v>2.4960000000000004</v>
      </c>
      <c r="I40" s="25" t="s">
        <v>893</v>
      </c>
      <c r="J40" s="31" t="s">
        <v>287</v>
      </c>
      <c r="K40" s="82" t="s">
        <v>1461</v>
      </c>
      <c r="L40" s="31" t="s">
        <v>33</v>
      </c>
      <c r="M40" s="24" t="s">
        <v>1462</v>
      </c>
      <c r="N40" s="220">
        <v>1</v>
      </c>
      <c r="O40" s="24" t="s">
        <v>1463</v>
      </c>
      <c r="P40" s="24" t="s">
        <v>1465</v>
      </c>
      <c r="Q40" s="161"/>
      <c r="R40" s="105">
        <v>4</v>
      </c>
      <c r="S40" s="106">
        <v>2</v>
      </c>
      <c r="T40" s="106">
        <v>1</v>
      </c>
      <c r="U40" s="106">
        <v>2</v>
      </c>
      <c r="V40" s="105">
        <v>3</v>
      </c>
      <c r="W40" s="107">
        <f>SUM(R40:V40)/5</f>
        <v>2.4</v>
      </c>
      <c r="X40" s="106">
        <v>2</v>
      </c>
      <c r="Y40" s="106">
        <v>5</v>
      </c>
      <c r="Z40" s="106">
        <v>2</v>
      </c>
      <c r="AA40" s="106">
        <v>2</v>
      </c>
      <c r="AB40" s="106">
        <v>2</v>
      </c>
      <c r="AC40" s="107">
        <f>SUM(X40:AB40)/5</f>
        <v>2.6</v>
      </c>
      <c r="AD40" s="108" t="str">
        <f>IF(AE40=0,"--",IF(AE40&lt;='[4]db fasce di rischio'!$B$4,'[4]db fasce di rischio'!$A$2,IF(AE40&lt;='[4]db fasce di rischio'!$D$4,'[4]db fasce di rischio'!$C$2,IF(AE40&lt;='[4]db fasce di rischio'!$F$4,'[4]db fasce di rischio'!$E$2,IF(AE40&lt;='[4]db fasce di rischio'!$H$4,'[4]db fasce di rischio'!$G$2,"")))))</f>
        <v>Medio</v>
      </c>
      <c r="AE40" s="109">
        <f t="shared" ref="AE40:AE54" si="8">W40*AC40</f>
        <v>6.24</v>
      </c>
      <c r="AF40" s="106">
        <v>0.4</v>
      </c>
      <c r="AG40" s="108" t="str">
        <f>IF(AH40=0,"--",IF(AH40&lt;='db fasce di rischio'!$B$4,'db fasce di rischio'!$A$2,IF(AH40&lt;='db fasce di rischio'!$D$4,'db fasce di rischio'!$C$2,IF(AH40&lt;='db fasce di rischio'!$F$4,'db fasce di rischio'!$E$2,IF(AH40&lt;='db fasce di rischio'!$H$4,'db fasce di rischio'!$G$2,"")))))</f>
        <v>Basso</v>
      </c>
      <c r="AH40" s="109">
        <f t="shared" ref="AH40:AH54" si="9">AF40*AE40</f>
        <v>2.4960000000000004</v>
      </c>
      <c r="AI40" s="108" t="str">
        <f t="shared" ref="AI40:AI54" si="10">AG40</f>
        <v>Basso</v>
      </c>
      <c r="AJ40" s="28"/>
      <c r="AK40" s="28"/>
    </row>
    <row r="41" spans="1:37" ht="43.5" customHeight="1" outlineLevel="1" x14ac:dyDescent="0.2">
      <c r="A41" s="161"/>
      <c r="B41" s="161"/>
      <c r="C41" s="24" t="s">
        <v>30</v>
      </c>
      <c r="D41" s="24" t="s">
        <v>1518</v>
      </c>
      <c r="E41" s="24" t="s">
        <v>1396</v>
      </c>
      <c r="F41" s="24" t="s">
        <v>662</v>
      </c>
      <c r="G41" s="152" t="str">
        <f t="shared" ref="G41:G54" si="11">AG41</f>
        <v>--</v>
      </c>
      <c r="H41" s="109">
        <f t="shared" ref="H41:H54" si="12">AH41</f>
        <v>0</v>
      </c>
      <c r="I41" s="25" t="s">
        <v>892</v>
      </c>
      <c r="J41" s="31" t="s">
        <v>1514</v>
      </c>
      <c r="K41" s="82" t="s">
        <v>1461</v>
      </c>
      <c r="L41" s="31" t="s">
        <v>38</v>
      </c>
      <c r="M41" s="24" t="s">
        <v>1462</v>
      </c>
      <c r="N41" s="220">
        <v>1</v>
      </c>
      <c r="O41" s="24" t="s">
        <v>1463</v>
      </c>
      <c r="P41" s="24" t="s">
        <v>1465</v>
      </c>
      <c r="Q41" s="161"/>
      <c r="R41" s="105"/>
      <c r="S41" s="106"/>
      <c r="T41" s="106"/>
      <c r="U41" s="106"/>
      <c r="V41" s="105"/>
      <c r="W41" s="107">
        <f t="shared" ref="W41:W54" si="13">SUM(R41:V41)/5</f>
        <v>0</v>
      </c>
      <c r="X41" s="106"/>
      <c r="Y41" s="106"/>
      <c r="Z41" s="106"/>
      <c r="AA41" s="106"/>
      <c r="AB41" s="106"/>
      <c r="AC41" s="107">
        <f t="shared" ref="AC41:AC54" si="14">SUM(X41:AB41)/5</f>
        <v>0</v>
      </c>
      <c r="AD41" s="108" t="str">
        <f>IF(AE41=0,"--",IF(AE41&lt;='[4]db fasce di rischio'!$B$4,'[4]db fasce di rischio'!$A$2,IF(AE41&lt;='[4]db fasce di rischio'!$D$4,'[4]db fasce di rischio'!$C$2,IF(AE41&lt;='[4]db fasce di rischio'!$F$4,'[4]db fasce di rischio'!$E$2,IF(AE41&lt;='[4]db fasce di rischio'!$H$4,'[4]db fasce di rischio'!$G$2,"")))))</f>
        <v>--</v>
      </c>
      <c r="AE41" s="109">
        <f t="shared" si="8"/>
        <v>0</v>
      </c>
      <c r="AF41" s="106"/>
      <c r="AG41" s="108" t="str">
        <f>IF(AH41=0,"--",IF(AH41&lt;='db fasce di rischio'!$B$4,'db fasce di rischio'!$A$2,IF(AH41&lt;='db fasce di rischio'!$D$4,'db fasce di rischio'!$C$2,IF(AH41&lt;='db fasce di rischio'!$F$4,'db fasce di rischio'!$E$2,IF(AH41&lt;='db fasce di rischio'!$H$4,'db fasce di rischio'!$G$2,"")))))</f>
        <v>--</v>
      </c>
      <c r="AH41" s="109">
        <f t="shared" si="9"/>
        <v>0</v>
      </c>
      <c r="AI41" s="108" t="str">
        <f t="shared" si="10"/>
        <v>--</v>
      </c>
      <c r="AJ41" s="28"/>
      <c r="AK41" s="28"/>
    </row>
    <row r="42" spans="1:37" ht="65.25" customHeight="1" outlineLevel="1" x14ac:dyDescent="0.2">
      <c r="A42" s="161"/>
      <c r="B42" s="161"/>
      <c r="C42" s="24" t="s">
        <v>30</v>
      </c>
      <c r="D42" s="24" t="s">
        <v>30</v>
      </c>
      <c r="E42" s="24" t="s">
        <v>1402</v>
      </c>
      <c r="F42" s="24" t="s">
        <v>654</v>
      </c>
      <c r="G42" s="152" t="str">
        <f t="shared" si="11"/>
        <v>--</v>
      </c>
      <c r="H42" s="109">
        <f t="shared" si="12"/>
        <v>0</v>
      </c>
      <c r="I42" s="25" t="s">
        <v>893</v>
      </c>
      <c r="J42" s="31" t="s">
        <v>293</v>
      </c>
      <c r="K42" s="82" t="s">
        <v>1461</v>
      </c>
      <c r="L42" s="31" t="s">
        <v>31</v>
      </c>
      <c r="M42" s="24" t="s">
        <v>1462</v>
      </c>
      <c r="N42" s="220">
        <v>1</v>
      </c>
      <c r="O42" s="24" t="s">
        <v>1463</v>
      </c>
      <c r="P42" s="24" t="s">
        <v>1465</v>
      </c>
      <c r="Q42" s="161"/>
      <c r="R42" s="105"/>
      <c r="S42" s="106"/>
      <c r="T42" s="106"/>
      <c r="U42" s="106"/>
      <c r="V42" s="105"/>
      <c r="W42" s="107">
        <f t="shared" si="13"/>
        <v>0</v>
      </c>
      <c r="X42" s="106"/>
      <c r="Y42" s="106"/>
      <c r="Z42" s="106"/>
      <c r="AA42" s="106"/>
      <c r="AB42" s="106"/>
      <c r="AC42" s="107">
        <f t="shared" si="14"/>
        <v>0</v>
      </c>
      <c r="AD42" s="108" t="str">
        <f>IF(AE42=0,"--",IF(AE42&lt;='[4]db fasce di rischio'!$B$4,'[4]db fasce di rischio'!$A$2,IF(AE42&lt;='[4]db fasce di rischio'!$D$4,'[4]db fasce di rischio'!$C$2,IF(AE42&lt;='[4]db fasce di rischio'!$F$4,'[4]db fasce di rischio'!$E$2,IF(AE42&lt;='[4]db fasce di rischio'!$H$4,'[4]db fasce di rischio'!$G$2,"")))))</f>
        <v>--</v>
      </c>
      <c r="AE42" s="109">
        <f t="shared" si="8"/>
        <v>0</v>
      </c>
      <c r="AF42" s="106"/>
      <c r="AG42" s="108" t="str">
        <f>IF(AH42=0,"--",IF(AH42&lt;='db fasce di rischio'!$B$4,'db fasce di rischio'!$A$2,IF(AH42&lt;='db fasce di rischio'!$D$4,'db fasce di rischio'!$C$2,IF(AH42&lt;='db fasce di rischio'!$F$4,'db fasce di rischio'!$E$2,IF(AH42&lt;='db fasce di rischio'!$H$4,'db fasce di rischio'!$G$2,"")))))</f>
        <v>--</v>
      </c>
      <c r="AH42" s="109">
        <f t="shared" si="9"/>
        <v>0</v>
      </c>
      <c r="AI42" s="108" t="str">
        <f t="shared" si="10"/>
        <v>--</v>
      </c>
      <c r="AJ42" s="28"/>
      <c r="AK42" s="28"/>
    </row>
    <row r="43" spans="1:37" ht="29.25" customHeight="1" outlineLevel="1" x14ac:dyDescent="0.2">
      <c r="A43" s="161"/>
      <c r="B43" s="161"/>
      <c r="C43" s="24" t="s">
        <v>30</v>
      </c>
      <c r="D43" s="24" t="s">
        <v>1519</v>
      </c>
      <c r="E43" s="24" t="s">
        <v>1394</v>
      </c>
      <c r="F43" s="24" t="s">
        <v>657</v>
      </c>
      <c r="G43" s="152" t="str">
        <f t="shared" si="11"/>
        <v>--</v>
      </c>
      <c r="H43" s="109">
        <f t="shared" si="12"/>
        <v>0</v>
      </c>
      <c r="I43" s="25" t="s">
        <v>892</v>
      </c>
      <c r="J43" s="31" t="s">
        <v>303</v>
      </c>
      <c r="K43" s="82" t="s">
        <v>1461</v>
      </c>
      <c r="L43" s="31" t="s">
        <v>37</v>
      </c>
      <c r="M43" s="24" t="s">
        <v>1462</v>
      </c>
      <c r="N43" s="220">
        <v>1</v>
      </c>
      <c r="O43" s="24" t="s">
        <v>1463</v>
      </c>
      <c r="P43" s="24" t="s">
        <v>1465</v>
      </c>
      <c r="Q43" s="161"/>
      <c r="R43" s="105"/>
      <c r="S43" s="106"/>
      <c r="T43" s="106"/>
      <c r="U43" s="106"/>
      <c r="V43" s="105"/>
      <c r="W43" s="107">
        <f t="shared" si="13"/>
        <v>0</v>
      </c>
      <c r="X43" s="106"/>
      <c r="Y43" s="106"/>
      <c r="Z43" s="106"/>
      <c r="AA43" s="106"/>
      <c r="AB43" s="106"/>
      <c r="AC43" s="107">
        <f t="shared" si="14"/>
        <v>0</v>
      </c>
      <c r="AD43" s="108" t="str">
        <f>IF(AE43=0,"--",IF(AE43&lt;='[4]db fasce di rischio'!$B$4,'[4]db fasce di rischio'!$A$2,IF(AE43&lt;='[4]db fasce di rischio'!$D$4,'[4]db fasce di rischio'!$C$2,IF(AE43&lt;='[4]db fasce di rischio'!$F$4,'[4]db fasce di rischio'!$E$2,IF(AE43&lt;='[4]db fasce di rischio'!$H$4,'[4]db fasce di rischio'!$G$2,"")))))</f>
        <v>--</v>
      </c>
      <c r="AE43" s="109">
        <f t="shared" si="8"/>
        <v>0</v>
      </c>
      <c r="AF43" s="106"/>
      <c r="AG43" s="108" t="str">
        <f>IF(AH43=0,"--",IF(AH43&lt;='db fasce di rischio'!$B$4,'db fasce di rischio'!$A$2,IF(AH43&lt;='db fasce di rischio'!$D$4,'db fasce di rischio'!$C$2,IF(AH43&lt;='db fasce di rischio'!$F$4,'db fasce di rischio'!$E$2,IF(AH43&lt;='db fasce di rischio'!$H$4,'db fasce di rischio'!$G$2,"")))))</f>
        <v>--</v>
      </c>
      <c r="AH43" s="109">
        <f t="shared" si="9"/>
        <v>0</v>
      </c>
      <c r="AI43" s="108" t="str">
        <f t="shared" si="10"/>
        <v>--</v>
      </c>
      <c r="AJ43" s="28"/>
      <c r="AK43" s="28"/>
    </row>
    <row r="44" spans="1:37" ht="39.75" customHeight="1" outlineLevel="1" x14ac:dyDescent="0.2">
      <c r="A44" s="161"/>
      <c r="B44" s="161"/>
      <c r="C44" s="24" t="s">
        <v>30</v>
      </c>
      <c r="D44" s="24" t="s">
        <v>1520</v>
      </c>
      <c r="E44" s="24" t="s">
        <v>1400</v>
      </c>
      <c r="F44" s="24" t="s">
        <v>658</v>
      </c>
      <c r="G44" s="152" t="str">
        <f t="shared" si="11"/>
        <v>--</v>
      </c>
      <c r="H44" s="109">
        <f t="shared" si="12"/>
        <v>0</v>
      </c>
      <c r="I44" s="25" t="s">
        <v>893</v>
      </c>
      <c r="J44" s="31" t="s">
        <v>303</v>
      </c>
      <c r="K44" s="82" t="s">
        <v>1461</v>
      </c>
      <c r="L44" s="31" t="s">
        <v>37</v>
      </c>
      <c r="M44" s="24" t="s">
        <v>1462</v>
      </c>
      <c r="N44" s="220">
        <v>1</v>
      </c>
      <c r="O44" s="24" t="s">
        <v>1463</v>
      </c>
      <c r="P44" s="24" t="s">
        <v>1465</v>
      </c>
      <c r="Q44" s="161"/>
      <c r="R44" s="105"/>
      <c r="S44" s="106"/>
      <c r="T44" s="106"/>
      <c r="U44" s="106"/>
      <c r="V44" s="105"/>
      <c r="W44" s="107">
        <f t="shared" si="13"/>
        <v>0</v>
      </c>
      <c r="X44" s="106"/>
      <c r="Y44" s="106"/>
      <c r="Z44" s="106"/>
      <c r="AA44" s="106"/>
      <c r="AB44" s="106"/>
      <c r="AC44" s="107">
        <f t="shared" si="14"/>
        <v>0</v>
      </c>
      <c r="AD44" s="108" t="str">
        <f>IF(AE44=0,"--",IF(AE44&lt;='[4]db fasce di rischio'!$B$4,'[4]db fasce di rischio'!$A$2,IF(AE44&lt;='[4]db fasce di rischio'!$D$4,'[4]db fasce di rischio'!$C$2,IF(AE44&lt;='[4]db fasce di rischio'!$F$4,'[4]db fasce di rischio'!$E$2,IF(AE44&lt;='[4]db fasce di rischio'!$H$4,'[4]db fasce di rischio'!$G$2,"")))))</f>
        <v>--</v>
      </c>
      <c r="AE44" s="109">
        <f t="shared" si="8"/>
        <v>0</v>
      </c>
      <c r="AF44" s="106"/>
      <c r="AG44" s="108" t="str">
        <f>IF(AH44=0,"--",IF(AH44&lt;='db fasce di rischio'!$B$4,'db fasce di rischio'!$A$2,IF(AH44&lt;='db fasce di rischio'!$D$4,'db fasce di rischio'!$C$2,IF(AH44&lt;='db fasce di rischio'!$F$4,'db fasce di rischio'!$E$2,IF(AH44&lt;='db fasce di rischio'!$H$4,'db fasce di rischio'!$G$2,"")))))</f>
        <v>--</v>
      </c>
      <c r="AH44" s="109">
        <f t="shared" si="9"/>
        <v>0</v>
      </c>
      <c r="AI44" s="108" t="str">
        <f t="shared" si="10"/>
        <v>--</v>
      </c>
      <c r="AJ44" s="28"/>
      <c r="AK44" s="28"/>
    </row>
    <row r="45" spans="1:37" ht="21" outlineLevel="1" x14ac:dyDescent="0.2">
      <c r="A45" s="161"/>
      <c r="B45" s="161"/>
      <c r="C45" s="24" t="s">
        <v>30</v>
      </c>
      <c r="D45" s="24" t="s">
        <v>30</v>
      </c>
      <c r="E45" s="24" t="s">
        <v>30</v>
      </c>
      <c r="F45" s="24" t="s">
        <v>30</v>
      </c>
      <c r="G45" s="152" t="str">
        <f t="shared" si="11"/>
        <v>--</v>
      </c>
      <c r="H45" s="109">
        <f t="shared" si="12"/>
        <v>0</v>
      </c>
      <c r="I45" s="25" t="s">
        <v>30</v>
      </c>
      <c r="J45" s="31" t="s">
        <v>30</v>
      </c>
      <c r="K45" s="82"/>
      <c r="L45" s="31"/>
      <c r="M45" s="24"/>
      <c r="N45" s="24"/>
      <c r="O45" s="24"/>
      <c r="P45" s="24"/>
      <c r="Q45" s="161"/>
      <c r="R45" s="105"/>
      <c r="S45" s="106"/>
      <c r="T45" s="106"/>
      <c r="U45" s="106"/>
      <c r="V45" s="105"/>
      <c r="W45" s="107">
        <f t="shared" si="13"/>
        <v>0</v>
      </c>
      <c r="X45" s="106"/>
      <c r="Y45" s="106"/>
      <c r="Z45" s="106"/>
      <c r="AA45" s="106"/>
      <c r="AB45" s="106"/>
      <c r="AC45" s="107">
        <f t="shared" si="14"/>
        <v>0</v>
      </c>
      <c r="AD45" s="108" t="str">
        <f>IF(AE45=0,"--",IF(AE45&lt;='[4]db fasce di rischio'!$B$4,'[4]db fasce di rischio'!$A$2,IF(AE45&lt;='[4]db fasce di rischio'!$D$4,'[4]db fasce di rischio'!$C$2,IF(AE45&lt;='[4]db fasce di rischio'!$F$4,'[4]db fasce di rischio'!$E$2,IF(AE45&lt;='[4]db fasce di rischio'!$H$4,'[4]db fasce di rischio'!$G$2,"")))))</f>
        <v>--</v>
      </c>
      <c r="AE45" s="109">
        <f t="shared" si="8"/>
        <v>0</v>
      </c>
      <c r="AF45" s="106"/>
      <c r="AG45" s="108" t="str">
        <f>IF(AH45=0,"--",IF(AH45&lt;='db fasce di rischio'!$B$4,'db fasce di rischio'!$A$2,IF(AH45&lt;='db fasce di rischio'!$D$4,'db fasce di rischio'!$C$2,IF(AH45&lt;='db fasce di rischio'!$F$4,'db fasce di rischio'!$E$2,IF(AH45&lt;='db fasce di rischio'!$H$4,'db fasce di rischio'!$G$2,"")))))</f>
        <v>--</v>
      </c>
      <c r="AH45" s="109">
        <f t="shared" si="9"/>
        <v>0</v>
      </c>
      <c r="AI45" s="108" t="str">
        <f t="shared" si="10"/>
        <v>--</v>
      </c>
      <c r="AJ45" s="28"/>
      <c r="AK45" s="28"/>
    </row>
    <row r="46" spans="1:37" ht="21" outlineLevel="1" x14ac:dyDescent="0.2">
      <c r="A46" s="161"/>
      <c r="B46" s="161"/>
      <c r="C46" s="24" t="s">
        <v>30</v>
      </c>
      <c r="D46" s="24" t="s">
        <v>30</v>
      </c>
      <c r="E46" s="24" t="s">
        <v>30</v>
      </c>
      <c r="F46" s="24" t="s">
        <v>30</v>
      </c>
      <c r="G46" s="152" t="str">
        <f t="shared" si="11"/>
        <v>--</v>
      </c>
      <c r="H46" s="109">
        <f t="shared" si="12"/>
        <v>0</v>
      </c>
      <c r="I46" s="25" t="s">
        <v>30</v>
      </c>
      <c r="J46" s="31" t="s">
        <v>30</v>
      </c>
      <c r="K46" s="82"/>
      <c r="L46" s="31"/>
      <c r="M46" s="24"/>
      <c r="N46" s="24"/>
      <c r="O46" s="24"/>
      <c r="P46" s="24"/>
      <c r="Q46" s="161"/>
      <c r="R46" s="105"/>
      <c r="S46" s="106"/>
      <c r="T46" s="106"/>
      <c r="U46" s="106"/>
      <c r="V46" s="105"/>
      <c r="W46" s="107">
        <f t="shared" si="13"/>
        <v>0</v>
      </c>
      <c r="X46" s="106"/>
      <c r="Y46" s="106"/>
      <c r="Z46" s="106"/>
      <c r="AA46" s="106"/>
      <c r="AB46" s="106"/>
      <c r="AC46" s="107">
        <f t="shared" si="14"/>
        <v>0</v>
      </c>
      <c r="AD46" s="108" t="str">
        <f>IF(AE46=0,"--",IF(AE46&lt;='[4]db fasce di rischio'!$B$4,'[4]db fasce di rischio'!$A$2,IF(AE46&lt;='[4]db fasce di rischio'!$D$4,'[4]db fasce di rischio'!$C$2,IF(AE46&lt;='[4]db fasce di rischio'!$F$4,'[4]db fasce di rischio'!$E$2,IF(AE46&lt;='[4]db fasce di rischio'!$H$4,'[4]db fasce di rischio'!$G$2,"")))))</f>
        <v>--</v>
      </c>
      <c r="AE46" s="109">
        <f t="shared" si="8"/>
        <v>0</v>
      </c>
      <c r="AF46" s="106"/>
      <c r="AG46" s="108" t="str">
        <f>IF(AH46=0,"--",IF(AH46&lt;='db fasce di rischio'!$B$4,'db fasce di rischio'!$A$2,IF(AH46&lt;='db fasce di rischio'!$D$4,'db fasce di rischio'!$C$2,IF(AH46&lt;='db fasce di rischio'!$F$4,'db fasce di rischio'!$E$2,IF(AH46&lt;='db fasce di rischio'!$H$4,'db fasce di rischio'!$G$2,"")))))</f>
        <v>--</v>
      </c>
      <c r="AH46" s="109">
        <f t="shared" si="9"/>
        <v>0</v>
      </c>
      <c r="AI46" s="108" t="str">
        <f t="shared" si="10"/>
        <v>--</v>
      </c>
      <c r="AJ46" s="28"/>
      <c r="AK46" s="28"/>
    </row>
    <row r="47" spans="1:37" ht="21" outlineLevel="1" x14ac:dyDescent="0.2">
      <c r="A47" s="161"/>
      <c r="B47" s="161"/>
      <c r="C47" s="24" t="s">
        <v>30</v>
      </c>
      <c r="D47" s="24" t="s">
        <v>30</v>
      </c>
      <c r="E47" s="24" t="s">
        <v>30</v>
      </c>
      <c r="F47" s="24" t="s">
        <v>30</v>
      </c>
      <c r="G47" s="152" t="str">
        <f t="shared" si="11"/>
        <v>--</v>
      </c>
      <c r="H47" s="109">
        <f t="shared" si="12"/>
        <v>0</v>
      </c>
      <c r="I47" s="25" t="s">
        <v>30</v>
      </c>
      <c r="J47" s="31" t="s">
        <v>30</v>
      </c>
      <c r="K47" s="82"/>
      <c r="L47" s="31"/>
      <c r="M47" s="24"/>
      <c r="N47" s="24"/>
      <c r="O47" s="24"/>
      <c r="P47" s="24"/>
      <c r="Q47" s="161"/>
      <c r="R47" s="105"/>
      <c r="S47" s="106"/>
      <c r="T47" s="106"/>
      <c r="U47" s="106"/>
      <c r="V47" s="105"/>
      <c r="W47" s="107">
        <f t="shared" si="13"/>
        <v>0</v>
      </c>
      <c r="X47" s="106"/>
      <c r="Y47" s="106"/>
      <c r="Z47" s="106"/>
      <c r="AA47" s="106"/>
      <c r="AB47" s="106"/>
      <c r="AC47" s="107">
        <f t="shared" si="14"/>
        <v>0</v>
      </c>
      <c r="AD47" s="108" t="str">
        <f>IF(AE47=0,"--",IF(AE47&lt;='[4]db fasce di rischio'!$B$4,'[4]db fasce di rischio'!$A$2,IF(AE47&lt;='[4]db fasce di rischio'!$D$4,'[4]db fasce di rischio'!$C$2,IF(AE47&lt;='[4]db fasce di rischio'!$F$4,'[4]db fasce di rischio'!$E$2,IF(AE47&lt;='[4]db fasce di rischio'!$H$4,'[4]db fasce di rischio'!$G$2,"")))))</f>
        <v>--</v>
      </c>
      <c r="AE47" s="109">
        <f t="shared" si="8"/>
        <v>0</v>
      </c>
      <c r="AF47" s="106"/>
      <c r="AG47" s="108" t="str">
        <f>IF(AH47=0,"--",IF(AH47&lt;='db fasce di rischio'!$B$4,'db fasce di rischio'!$A$2,IF(AH47&lt;='db fasce di rischio'!$D$4,'db fasce di rischio'!$C$2,IF(AH47&lt;='db fasce di rischio'!$F$4,'db fasce di rischio'!$E$2,IF(AH47&lt;='db fasce di rischio'!$H$4,'db fasce di rischio'!$G$2,"")))))</f>
        <v>--</v>
      </c>
      <c r="AH47" s="109">
        <f t="shared" si="9"/>
        <v>0</v>
      </c>
      <c r="AI47" s="108" t="str">
        <f t="shared" si="10"/>
        <v>--</v>
      </c>
      <c r="AJ47" s="28"/>
      <c r="AK47" s="28"/>
    </row>
    <row r="48" spans="1:37" ht="21" outlineLevel="1" x14ac:dyDescent="0.2">
      <c r="A48" s="161"/>
      <c r="B48" s="161"/>
      <c r="C48" s="24" t="s">
        <v>30</v>
      </c>
      <c r="D48" s="24" t="s">
        <v>30</v>
      </c>
      <c r="E48" s="24" t="s">
        <v>30</v>
      </c>
      <c r="F48" s="24" t="s">
        <v>30</v>
      </c>
      <c r="G48" s="152" t="str">
        <f t="shared" si="11"/>
        <v>--</v>
      </c>
      <c r="H48" s="109">
        <f t="shared" si="12"/>
        <v>0</v>
      </c>
      <c r="I48" s="25" t="s">
        <v>30</v>
      </c>
      <c r="J48" s="31" t="s">
        <v>30</v>
      </c>
      <c r="K48" s="83"/>
      <c r="L48" s="31"/>
      <c r="M48" s="24"/>
      <c r="N48" s="24"/>
      <c r="O48" s="24"/>
      <c r="P48" s="24"/>
      <c r="Q48" s="161"/>
      <c r="R48" s="105"/>
      <c r="S48" s="106"/>
      <c r="T48" s="106"/>
      <c r="U48" s="106"/>
      <c r="V48" s="105"/>
      <c r="W48" s="107">
        <f t="shared" si="13"/>
        <v>0</v>
      </c>
      <c r="X48" s="106"/>
      <c r="Y48" s="106"/>
      <c r="Z48" s="106"/>
      <c r="AA48" s="106"/>
      <c r="AB48" s="106"/>
      <c r="AC48" s="107">
        <f t="shared" si="14"/>
        <v>0</v>
      </c>
      <c r="AD48" s="108" t="str">
        <f>IF(AE48=0,"--",IF(AE48&lt;='[4]db fasce di rischio'!$B$4,'[4]db fasce di rischio'!$A$2,IF(AE48&lt;='[4]db fasce di rischio'!$D$4,'[4]db fasce di rischio'!$C$2,IF(AE48&lt;='[4]db fasce di rischio'!$F$4,'[4]db fasce di rischio'!$E$2,IF(AE48&lt;='[4]db fasce di rischio'!$H$4,'[4]db fasce di rischio'!$G$2,"")))))</f>
        <v>--</v>
      </c>
      <c r="AE48" s="109">
        <f t="shared" si="8"/>
        <v>0</v>
      </c>
      <c r="AF48" s="106"/>
      <c r="AG48" s="108" t="str">
        <f>IF(AH48=0,"--",IF(AH48&lt;='db fasce di rischio'!$B$4,'db fasce di rischio'!$A$2,IF(AH48&lt;='db fasce di rischio'!$D$4,'db fasce di rischio'!$C$2,IF(AH48&lt;='db fasce di rischio'!$F$4,'db fasce di rischio'!$E$2,IF(AH48&lt;='db fasce di rischio'!$H$4,'db fasce di rischio'!$G$2,"")))))</f>
        <v>--</v>
      </c>
      <c r="AH48" s="109">
        <f t="shared" si="9"/>
        <v>0</v>
      </c>
      <c r="AI48" s="108" t="str">
        <f t="shared" si="10"/>
        <v>--</v>
      </c>
      <c r="AJ48" s="28"/>
      <c r="AK48" s="28"/>
    </row>
    <row r="49" spans="1:37" ht="21" outlineLevel="1" x14ac:dyDescent="0.2">
      <c r="A49" s="161"/>
      <c r="B49" s="161"/>
      <c r="C49" s="24" t="s">
        <v>30</v>
      </c>
      <c r="D49" s="24" t="s">
        <v>30</v>
      </c>
      <c r="E49" s="24" t="s">
        <v>30</v>
      </c>
      <c r="F49" s="24" t="s">
        <v>30</v>
      </c>
      <c r="G49" s="152" t="str">
        <f t="shared" si="11"/>
        <v>--</v>
      </c>
      <c r="H49" s="109">
        <f t="shared" si="12"/>
        <v>0</v>
      </c>
      <c r="I49" s="25" t="s">
        <v>30</v>
      </c>
      <c r="J49" s="31" t="s">
        <v>30</v>
      </c>
      <c r="K49" s="83"/>
      <c r="L49" s="31"/>
      <c r="M49" s="24"/>
      <c r="N49" s="24"/>
      <c r="O49" s="24"/>
      <c r="P49" s="24"/>
      <c r="Q49" s="161"/>
      <c r="R49" s="105"/>
      <c r="S49" s="106"/>
      <c r="T49" s="106"/>
      <c r="U49" s="106"/>
      <c r="V49" s="105"/>
      <c r="W49" s="107">
        <f t="shared" si="13"/>
        <v>0</v>
      </c>
      <c r="X49" s="106"/>
      <c r="Y49" s="106"/>
      <c r="Z49" s="106"/>
      <c r="AA49" s="106"/>
      <c r="AB49" s="106"/>
      <c r="AC49" s="107">
        <f t="shared" si="14"/>
        <v>0</v>
      </c>
      <c r="AD49" s="108" t="str">
        <f>IF(AE49=0,"--",IF(AE49&lt;='[4]db fasce di rischio'!$B$4,'[4]db fasce di rischio'!$A$2,IF(AE49&lt;='[4]db fasce di rischio'!$D$4,'[4]db fasce di rischio'!$C$2,IF(AE49&lt;='[4]db fasce di rischio'!$F$4,'[4]db fasce di rischio'!$E$2,IF(AE49&lt;='[4]db fasce di rischio'!$H$4,'[4]db fasce di rischio'!$G$2,"")))))</f>
        <v>--</v>
      </c>
      <c r="AE49" s="109">
        <f t="shared" si="8"/>
        <v>0</v>
      </c>
      <c r="AF49" s="106"/>
      <c r="AG49" s="108" t="str">
        <f>IF(AH49=0,"--",IF(AH49&lt;='db fasce di rischio'!$B$4,'db fasce di rischio'!$A$2,IF(AH49&lt;='db fasce di rischio'!$D$4,'db fasce di rischio'!$C$2,IF(AH49&lt;='db fasce di rischio'!$F$4,'db fasce di rischio'!$E$2,IF(AH49&lt;='db fasce di rischio'!$H$4,'db fasce di rischio'!$G$2,"")))))</f>
        <v>--</v>
      </c>
      <c r="AH49" s="109">
        <f t="shared" si="9"/>
        <v>0</v>
      </c>
      <c r="AI49" s="108" t="str">
        <f t="shared" si="10"/>
        <v>--</v>
      </c>
      <c r="AJ49" s="28"/>
      <c r="AK49" s="28"/>
    </row>
    <row r="50" spans="1:37" ht="21" outlineLevel="1" x14ac:dyDescent="0.2">
      <c r="A50" s="161"/>
      <c r="B50" s="161"/>
      <c r="C50" s="24" t="s">
        <v>30</v>
      </c>
      <c r="D50" s="24" t="s">
        <v>30</v>
      </c>
      <c r="E50" s="24" t="s">
        <v>30</v>
      </c>
      <c r="F50" s="24" t="s">
        <v>30</v>
      </c>
      <c r="G50" s="152" t="str">
        <f t="shared" si="11"/>
        <v>--</v>
      </c>
      <c r="H50" s="109">
        <f t="shared" si="12"/>
        <v>0</v>
      </c>
      <c r="I50" s="25" t="s">
        <v>30</v>
      </c>
      <c r="J50" s="31" t="s">
        <v>30</v>
      </c>
      <c r="K50" s="83"/>
      <c r="L50" s="31"/>
      <c r="M50" s="24"/>
      <c r="N50" s="24"/>
      <c r="O50" s="24"/>
      <c r="P50" s="24"/>
      <c r="Q50" s="161"/>
      <c r="R50" s="105"/>
      <c r="S50" s="106"/>
      <c r="T50" s="106"/>
      <c r="U50" s="106"/>
      <c r="V50" s="105"/>
      <c r="W50" s="107">
        <f t="shared" si="13"/>
        <v>0</v>
      </c>
      <c r="X50" s="106"/>
      <c r="Y50" s="106"/>
      <c r="Z50" s="106"/>
      <c r="AA50" s="106"/>
      <c r="AB50" s="106"/>
      <c r="AC50" s="107">
        <f t="shared" si="14"/>
        <v>0</v>
      </c>
      <c r="AD50" s="108" t="str">
        <f>IF(AE50=0,"--",IF(AE50&lt;='[4]db fasce di rischio'!$B$4,'[4]db fasce di rischio'!$A$2,IF(AE50&lt;='[4]db fasce di rischio'!$D$4,'[4]db fasce di rischio'!$C$2,IF(AE50&lt;='[4]db fasce di rischio'!$F$4,'[4]db fasce di rischio'!$E$2,IF(AE50&lt;='[4]db fasce di rischio'!$H$4,'[4]db fasce di rischio'!$G$2,"")))))</f>
        <v>--</v>
      </c>
      <c r="AE50" s="109">
        <f t="shared" si="8"/>
        <v>0</v>
      </c>
      <c r="AF50" s="106"/>
      <c r="AG50" s="108" t="str">
        <f>IF(AH50=0,"--",IF(AH50&lt;='db fasce di rischio'!$B$4,'db fasce di rischio'!$A$2,IF(AH50&lt;='db fasce di rischio'!$D$4,'db fasce di rischio'!$C$2,IF(AH50&lt;='db fasce di rischio'!$F$4,'db fasce di rischio'!$E$2,IF(AH50&lt;='db fasce di rischio'!$H$4,'db fasce di rischio'!$G$2,"")))))</f>
        <v>--</v>
      </c>
      <c r="AH50" s="109">
        <f t="shared" si="9"/>
        <v>0</v>
      </c>
      <c r="AI50" s="108" t="str">
        <f t="shared" si="10"/>
        <v>--</v>
      </c>
      <c r="AJ50" s="28"/>
      <c r="AK50" s="28"/>
    </row>
    <row r="51" spans="1:37" ht="21" outlineLevel="1" x14ac:dyDescent="0.2">
      <c r="A51" s="161"/>
      <c r="B51" s="161"/>
      <c r="C51" s="24" t="s">
        <v>30</v>
      </c>
      <c r="D51" s="24" t="s">
        <v>30</v>
      </c>
      <c r="E51" s="24" t="s">
        <v>30</v>
      </c>
      <c r="F51" s="24" t="s">
        <v>30</v>
      </c>
      <c r="G51" s="152" t="str">
        <f t="shared" si="11"/>
        <v>--</v>
      </c>
      <c r="H51" s="109">
        <f t="shared" si="12"/>
        <v>0</v>
      </c>
      <c r="I51" s="25" t="s">
        <v>30</v>
      </c>
      <c r="J51" s="31" t="s">
        <v>30</v>
      </c>
      <c r="K51" s="83"/>
      <c r="L51" s="31"/>
      <c r="M51" s="24"/>
      <c r="N51" s="24"/>
      <c r="O51" s="24"/>
      <c r="P51" s="24"/>
      <c r="Q51" s="161"/>
      <c r="R51" s="105"/>
      <c r="S51" s="106"/>
      <c r="T51" s="106"/>
      <c r="U51" s="106"/>
      <c r="V51" s="105"/>
      <c r="W51" s="107">
        <f t="shared" si="13"/>
        <v>0</v>
      </c>
      <c r="X51" s="106"/>
      <c r="Y51" s="106"/>
      <c r="Z51" s="106"/>
      <c r="AA51" s="106"/>
      <c r="AB51" s="106"/>
      <c r="AC51" s="107">
        <f t="shared" si="14"/>
        <v>0</v>
      </c>
      <c r="AD51" s="108" t="str">
        <f>IF(AE51=0,"--",IF(AE51&lt;='[4]db fasce di rischio'!$B$4,'[4]db fasce di rischio'!$A$2,IF(AE51&lt;='[4]db fasce di rischio'!$D$4,'[4]db fasce di rischio'!$C$2,IF(AE51&lt;='[4]db fasce di rischio'!$F$4,'[4]db fasce di rischio'!$E$2,IF(AE51&lt;='[4]db fasce di rischio'!$H$4,'[4]db fasce di rischio'!$G$2,"")))))</f>
        <v>--</v>
      </c>
      <c r="AE51" s="109">
        <f t="shared" si="8"/>
        <v>0</v>
      </c>
      <c r="AF51" s="106"/>
      <c r="AG51" s="108" t="str">
        <f>IF(AH51=0,"--",IF(AH51&lt;='db fasce di rischio'!$B$4,'db fasce di rischio'!$A$2,IF(AH51&lt;='db fasce di rischio'!$D$4,'db fasce di rischio'!$C$2,IF(AH51&lt;='db fasce di rischio'!$F$4,'db fasce di rischio'!$E$2,IF(AH51&lt;='db fasce di rischio'!$H$4,'db fasce di rischio'!$G$2,"")))))</f>
        <v>--</v>
      </c>
      <c r="AH51" s="109">
        <f t="shared" si="9"/>
        <v>0</v>
      </c>
      <c r="AI51" s="108" t="str">
        <f t="shared" si="10"/>
        <v>--</v>
      </c>
      <c r="AJ51" s="28"/>
      <c r="AK51" s="28"/>
    </row>
    <row r="52" spans="1:37" ht="21" outlineLevel="1" x14ac:dyDescent="0.2">
      <c r="A52" s="161"/>
      <c r="B52" s="161"/>
      <c r="C52" s="24" t="s">
        <v>30</v>
      </c>
      <c r="D52" s="24" t="s">
        <v>30</v>
      </c>
      <c r="E52" s="24" t="s">
        <v>30</v>
      </c>
      <c r="F52" s="24" t="s">
        <v>30</v>
      </c>
      <c r="G52" s="152" t="str">
        <f t="shared" si="11"/>
        <v>--</v>
      </c>
      <c r="H52" s="109">
        <f t="shared" si="12"/>
        <v>0</v>
      </c>
      <c r="I52" s="25" t="s">
        <v>30</v>
      </c>
      <c r="J52" s="31" t="s">
        <v>30</v>
      </c>
      <c r="K52" s="82"/>
      <c r="L52" s="31"/>
      <c r="M52" s="24"/>
      <c r="N52" s="24"/>
      <c r="O52" s="24"/>
      <c r="P52" s="24"/>
      <c r="Q52" s="161"/>
      <c r="R52" s="105"/>
      <c r="S52" s="106"/>
      <c r="T52" s="106"/>
      <c r="U52" s="106"/>
      <c r="V52" s="105"/>
      <c r="W52" s="107">
        <f t="shared" si="13"/>
        <v>0</v>
      </c>
      <c r="X52" s="106"/>
      <c r="Y52" s="106"/>
      <c r="Z52" s="106"/>
      <c r="AA52" s="106"/>
      <c r="AB52" s="106"/>
      <c r="AC52" s="107">
        <f t="shared" si="14"/>
        <v>0</v>
      </c>
      <c r="AD52" s="108" t="str">
        <f>IF(AE52=0,"--",IF(AE52&lt;='[4]db fasce di rischio'!$B$4,'[4]db fasce di rischio'!$A$2,IF(AE52&lt;='[4]db fasce di rischio'!$D$4,'[4]db fasce di rischio'!$C$2,IF(AE52&lt;='[4]db fasce di rischio'!$F$4,'[4]db fasce di rischio'!$E$2,IF(AE52&lt;='[4]db fasce di rischio'!$H$4,'[4]db fasce di rischio'!$G$2,"")))))</f>
        <v>--</v>
      </c>
      <c r="AE52" s="109">
        <f t="shared" si="8"/>
        <v>0</v>
      </c>
      <c r="AF52" s="106"/>
      <c r="AG52" s="108" t="str">
        <f>IF(AH52=0,"--",IF(AH52&lt;='db fasce di rischio'!$B$4,'db fasce di rischio'!$A$2,IF(AH52&lt;='db fasce di rischio'!$D$4,'db fasce di rischio'!$C$2,IF(AH52&lt;='db fasce di rischio'!$F$4,'db fasce di rischio'!$E$2,IF(AH52&lt;='db fasce di rischio'!$H$4,'db fasce di rischio'!$G$2,"")))))</f>
        <v>--</v>
      </c>
      <c r="AH52" s="109">
        <f t="shared" si="9"/>
        <v>0</v>
      </c>
      <c r="AI52" s="108" t="str">
        <f t="shared" si="10"/>
        <v>--</v>
      </c>
      <c r="AJ52" s="28"/>
      <c r="AK52" s="28"/>
    </row>
    <row r="53" spans="1:37" ht="21" outlineLevel="1" x14ac:dyDescent="0.2">
      <c r="A53" s="161"/>
      <c r="B53" s="161"/>
      <c r="C53" s="24" t="s">
        <v>30</v>
      </c>
      <c r="D53" s="24" t="s">
        <v>30</v>
      </c>
      <c r="E53" s="24" t="s">
        <v>30</v>
      </c>
      <c r="F53" s="24" t="s">
        <v>30</v>
      </c>
      <c r="G53" s="152" t="str">
        <f t="shared" si="11"/>
        <v>--</v>
      </c>
      <c r="H53" s="109">
        <f t="shared" si="12"/>
        <v>0</v>
      </c>
      <c r="I53" s="25" t="s">
        <v>30</v>
      </c>
      <c r="J53" s="31" t="s">
        <v>30</v>
      </c>
      <c r="K53" s="82"/>
      <c r="L53" s="31"/>
      <c r="M53" s="24"/>
      <c r="N53" s="24"/>
      <c r="O53" s="24"/>
      <c r="P53" s="26"/>
      <c r="Q53" s="161"/>
      <c r="R53" s="105"/>
      <c r="S53" s="106"/>
      <c r="T53" s="106"/>
      <c r="U53" s="106"/>
      <c r="V53" s="105"/>
      <c r="W53" s="107">
        <f t="shared" si="13"/>
        <v>0</v>
      </c>
      <c r="X53" s="106"/>
      <c r="Y53" s="106"/>
      <c r="Z53" s="106"/>
      <c r="AA53" s="106"/>
      <c r="AB53" s="106"/>
      <c r="AC53" s="107">
        <f t="shared" si="14"/>
        <v>0</v>
      </c>
      <c r="AD53" s="108" t="str">
        <f>IF(AE53=0,"--",IF(AE53&lt;='[4]db fasce di rischio'!$B$4,'[4]db fasce di rischio'!$A$2,IF(AE53&lt;='[4]db fasce di rischio'!$D$4,'[4]db fasce di rischio'!$C$2,IF(AE53&lt;='[4]db fasce di rischio'!$F$4,'[4]db fasce di rischio'!$E$2,IF(AE53&lt;='[4]db fasce di rischio'!$H$4,'[4]db fasce di rischio'!$G$2,"")))))</f>
        <v>--</v>
      </c>
      <c r="AE53" s="109">
        <f t="shared" si="8"/>
        <v>0</v>
      </c>
      <c r="AF53" s="106"/>
      <c r="AG53" s="108" t="str">
        <f>IF(AH53=0,"--",IF(AH53&lt;='db fasce di rischio'!$B$4,'db fasce di rischio'!$A$2,IF(AH53&lt;='db fasce di rischio'!$D$4,'db fasce di rischio'!$C$2,IF(AH53&lt;='db fasce di rischio'!$F$4,'db fasce di rischio'!$E$2,IF(AH53&lt;='db fasce di rischio'!$H$4,'db fasce di rischio'!$G$2,"")))))</f>
        <v>--</v>
      </c>
      <c r="AH53" s="109">
        <f t="shared" si="9"/>
        <v>0</v>
      </c>
      <c r="AI53" s="108" t="str">
        <f t="shared" si="10"/>
        <v>--</v>
      </c>
      <c r="AJ53" s="28"/>
      <c r="AK53" s="28"/>
    </row>
    <row r="54" spans="1:37" ht="21" outlineLevel="1" x14ac:dyDescent="0.2">
      <c r="A54" s="161"/>
      <c r="B54" s="161"/>
      <c r="C54" s="24" t="s">
        <v>30</v>
      </c>
      <c r="D54" s="24" t="s">
        <v>30</v>
      </c>
      <c r="E54" s="24" t="s">
        <v>30</v>
      </c>
      <c r="F54" s="24" t="s">
        <v>30</v>
      </c>
      <c r="G54" s="152" t="str">
        <f t="shared" si="11"/>
        <v>--</v>
      </c>
      <c r="H54" s="109">
        <f t="shared" si="12"/>
        <v>0</v>
      </c>
      <c r="I54" s="25" t="s">
        <v>30</v>
      </c>
      <c r="J54" s="31" t="s">
        <v>30</v>
      </c>
      <c r="K54" s="82"/>
      <c r="L54" s="31"/>
      <c r="M54" s="24"/>
      <c r="N54" s="24"/>
      <c r="O54" s="24"/>
      <c r="P54" s="27"/>
      <c r="Q54" s="161"/>
      <c r="R54" s="105"/>
      <c r="S54" s="106"/>
      <c r="T54" s="106"/>
      <c r="U54" s="106"/>
      <c r="V54" s="105"/>
      <c r="W54" s="107">
        <f t="shared" si="13"/>
        <v>0</v>
      </c>
      <c r="X54" s="106"/>
      <c r="Y54" s="106"/>
      <c r="Z54" s="106"/>
      <c r="AA54" s="106"/>
      <c r="AB54" s="106"/>
      <c r="AC54" s="107">
        <f t="shared" si="14"/>
        <v>0</v>
      </c>
      <c r="AD54" s="108" t="str">
        <f>IF(AE54=0,"--",IF(AE54&lt;='[4]db fasce di rischio'!$B$4,'[4]db fasce di rischio'!$A$2,IF(AE54&lt;='[4]db fasce di rischio'!$D$4,'[4]db fasce di rischio'!$C$2,IF(AE54&lt;='[4]db fasce di rischio'!$F$4,'[4]db fasce di rischio'!$E$2,IF(AE54&lt;='[4]db fasce di rischio'!$H$4,'[4]db fasce di rischio'!$G$2,"")))))</f>
        <v>--</v>
      </c>
      <c r="AE54" s="109">
        <f t="shared" si="8"/>
        <v>0</v>
      </c>
      <c r="AF54" s="106"/>
      <c r="AG54" s="108" t="str">
        <f>IF(AH54=0,"--",IF(AH54&lt;='db fasce di rischio'!$B$4,'db fasce di rischio'!$A$2,IF(AH54&lt;='db fasce di rischio'!$D$4,'db fasce di rischio'!$C$2,IF(AH54&lt;='db fasce di rischio'!$F$4,'db fasce di rischio'!$E$2,IF(AH54&lt;='db fasce di rischio'!$H$4,'db fasce di rischio'!$G$2,"")))))</f>
        <v>--</v>
      </c>
      <c r="AH54" s="109">
        <f t="shared" si="9"/>
        <v>0</v>
      </c>
      <c r="AI54" s="108" t="str">
        <f t="shared" si="10"/>
        <v>--</v>
      </c>
      <c r="AJ54" s="28"/>
      <c r="AK54" s="28"/>
    </row>
    <row r="55" spans="1:37" ht="21" x14ac:dyDescent="0.2">
      <c r="A55" s="160"/>
      <c r="B55" s="160"/>
      <c r="C55" s="87"/>
      <c r="D55" s="87"/>
      <c r="E55" s="87"/>
      <c r="F55" s="87"/>
      <c r="G55" s="87"/>
      <c r="H55" s="87"/>
      <c r="I55" s="87"/>
      <c r="J55" s="87"/>
      <c r="K55" s="168"/>
      <c r="L55" s="87"/>
      <c r="M55" s="87"/>
      <c r="N55" s="87"/>
      <c r="O55" s="87"/>
      <c r="P55" s="87"/>
      <c r="Q55" s="160"/>
      <c r="R55" s="28"/>
      <c r="S55" s="28"/>
      <c r="T55" s="28"/>
      <c r="U55" s="28"/>
      <c r="V55" s="28"/>
      <c r="W55" s="28"/>
      <c r="X55" s="28"/>
      <c r="Y55" s="28"/>
      <c r="Z55" s="28"/>
      <c r="AA55" s="28"/>
      <c r="AB55" s="28"/>
      <c r="AC55" s="28"/>
      <c r="AD55" s="28"/>
      <c r="AE55" s="28"/>
      <c r="AF55" s="28"/>
      <c r="AG55" s="28"/>
      <c r="AH55" s="28"/>
      <c r="AI55" s="28"/>
      <c r="AJ55" s="28"/>
      <c r="AK55" s="28"/>
    </row>
    <row r="56" spans="1:37" ht="90.6" customHeight="1" x14ac:dyDescent="0.2">
      <c r="A56" s="29"/>
      <c r="B56" s="29"/>
      <c r="C56" s="30" t="s">
        <v>665</v>
      </c>
      <c r="D56" s="30"/>
      <c r="E56" s="28"/>
      <c r="F56" s="28"/>
      <c r="G56" s="28"/>
      <c r="H56" s="28"/>
      <c r="I56" s="28"/>
      <c r="J56" s="28"/>
      <c r="K56" s="80"/>
      <c r="L56" s="28"/>
      <c r="M56" s="28"/>
      <c r="N56" s="28"/>
      <c r="O56" s="79" t="s">
        <v>6</v>
      </c>
      <c r="P56" s="79" t="s">
        <v>666</v>
      </c>
      <c r="Q56" s="28"/>
      <c r="R56" s="192" t="str">
        <f>'Val testo - PNA 2019'!$A$4</f>
        <v>Livello di interesse “esterno”(1.1)</v>
      </c>
      <c r="S56" s="192" t="str">
        <f>'Val testo - PNA 2019'!$A$12</f>
        <v>Grado di discrezionalità del decisore interno alla PA rispetto al processo (1.2)</v>
      </c>
      <c r="T56" s="192" t="str">
        <f>'Val testo - PNA 2019'!$A$20</f>
        <v>Manifestazione di eventi corruttivi o di maladministration in passato (1.3)</v>
      </c>
      <c r="U56" s="192" t="str">
        <f>'Val testo - PNA 2019'!$A$28</f>
        <v>Complessità/opacità del processo decisionale (1.4)</v>
      </c>
      <c r="V56" s="192" t="str">
        <f>'Val testo - PNA 2019'!$A$36</f>
        <v>Livello di collaborazione del responsabile del processo (1.5)</v>
      </c>
      <c r="W56" s="193" t="s">
        <v>1276</v>
      </c>
      <c r="X56" s="192" t="str">
        <f>'Val testo - PNA 2019'!$A$46</f>
        <v>Impatto organizzativo (2.1)</v>
      </c>
      <c r="Y56" s="192" t="str">
        <f>'Val testo - PNA 2019'!$A$54</f>
        <v>Impatto derivante dalla definizione dei ruoli/responsabilità (2.2)</v>
      </c>
      <c r="Z56" s="192" t="str">
        <f>'Val testo - PNA 2019'!$A$62</f>
        <v>Impatto economico (2.3)</v>
      </c>
      <c r="AA56" s="192" t="str">
        <f>'Val testo - PNA 2019'!$A$70</f>
        <v>Impatto reputazionale (2.4)</v>
      </c>
      <c r="AB56" s="192" t="str">
        <f>'Val testo - PNA 2019'!$A$78</f>
        <v>Impatto organizzativo, economico e sull'immagine (2.5)</v>
      </c>
      <c r="AC56" s="193" t="s">
        <v>1276</v>
      </c>
      <c r="AD56" s="194" t="s">
        <v>1277</v>
      </c>
      <c r="AE56" s="194" t="s">
        <v>1278</v>
      </c>
      <c r="AF56" s="174" t="s">
        <v>1382</v>
      </c>
      <c r="AG56" s="173" t="s">
        <v>1303</v>
      </c>
      <c r="AH56" s="173" t="s">
        <v>1304</v>
      </c>
      <c r="AI56" s="175" t="s">
        <v>1387</v>
      </c>
      <c r="AJ56" s="28"/>
      <c r="AK56" s="28"/>
    </row>
    <row r="57" spans="1:37" ht="30.6" customHeight="1" x14ac:dyDescent="0.2">
      <c r="A57" s="160"/>
      <c r="B57" s="160">
        <v>3</v>
      </c>
      <c r="C57" s="265" t="s">
        <v>1257</v>
      </c>
      <c r="D57" s="266"/>
      <c r="E57" s="267"/>
      <c r="F57" s="270"/>
      <c r="G57" s="270"/>
      <c r="H57" s="270"/>
      <c r="I57" s="270"/>
      <c r="J57" s="45" t="s">
        <v>11</v>
      </c>
      <c r="K57" s="271" t="s">
        <v>3</v>
      </c>
      <c r="L57" s="271"/>
      <c r="M57" s="37"/>
      <c r="N57" s="153" t="s">
        <v>667</v>
      </c>
      <c r="O57" s="154" t="str">
        <f>IF(P57=0,"--",IF(P57&lt;='db fasce di rischio'!$B$4,'db fasce di rischio'!$A$2,IF(P57&lt;='db fasce di rischio'!$D$4,'db fasce di rischio'!$C$2,IF(P57&lt;='db fasce di rischio'!$F$4,'db fasce di rischio'!$E$2,IF(P57&lt;='db fasce di rischio'!$H$4,'db fasce di rischio'!$G$2,"")))))</f>
        <v>--</v>
      </c>
      <c r="P57" s="155">
        <f>IF(AH57=0,MAX(AH57:AH75),AH57)</f>
        <v>0</v>
      </c>
      <c r="Q57" s="160"/>
      <c r="R57" s="105"/>
      <c r="S57" s="106"/>
      <c r="T57" s="106"/>
      <c r="U57" s="106"/>
      <c r="V57" s="105"/>
      <c r="W57" s="107">
        <f>SUM(R57:V57)/5</f>
        <v>0</v>
      </c>
      <c r="X57" s="106"/>
      <c r="Y57" s="106"/>
      <c r="Z57" s="106"/>
      <c r="AA57" s="106"/>
      <c r="AB57" s="106"/>
      <c r="AC57" s="107">
        <f>SUM(X57:AB57)/5</f>
        <v>0</v>
      </c>
      <c r="AD57" s="108" t="str">
        <f>IF(AE57=0,"--",IF(AE57&lt;='[4]db fasce di rischio'!$B$4,'[4]db fasce di rischio'!$A$2,IF(AE57&lt;='[4]db fasce di rischio'!$D$4,'[4]db fasce di rischio'!$C$2,IF(AE57&lt;='[4]db fasce di rischio'!$F$4,'[4]db fasce di rischio'!$E$2,IF(AE57&lt;='[4]db fasce di rischio'!$H$4,'[4]db fasce di rischio'!$G$2,"")))))</f>
        <v>--</v>
      </c>
      <c r="AE57" s="109">
        <f>W57*AC57</f>
        <v>0</v>
      </c>
      <c r="AF57" s="106"/>
      <c r="AG57" s="108" t="str">
        <f>IF(AH57=0,"--",IF(AH57&lt;='db fasce di rischio'!$B$4,'db fasce di rischio'!$A$2,IF(AH57&lt;='db fasce di rischio'!$D$4,'db fasce di rischio'!$C$2,IF(AH57&lt;='db fasce di rischio'!$F$4,'db fasce di rischio'!$E$2,IF(AH57&lt;='db fasce di rischio'!$H$4,'db fasce di rischio'!$G$2,"")))))</f>
        <v>--</v>
      </c>
      <c r="AH57" s="109">
        <f>IF(MAX(AH61:AH75)&gt;(AF57*AE57),MAX(AH61:AH75),AF57*AE57)</f>
        <v>0</v>
      </c>
      <c r="AI57" s="108" t="str">
        <f>AG57</f>
        <v>--</v>
      </c>
      <c r="AJ57" s="28"/>
      <c r="AK57" s="28"/>
    </row>
    <row r="58" spans="1:37" ht="59.45" customHeight="1" x14ac:dyDescent="0.2">
      <c r="A58" s="160"/>
      <c r="B58" s="160"/>
      <c r="C58" s="268"/>
      <c r="D58" s="269"/>
      <c r="E58" s="269"/>
      <c r="F58" s="164"/>
      <c r="G58" s="164"/>
      <c r="H58" s="164"/>
      <c r="I58" s="164"/>
      <c r="J58" s="164"/>
      <c r="K58" s="164"/>
      <c r="L58" s="164"/>
      <c r="M58" s="165"/>
      <c r="N58" s="272" t="s">
        <v>1302</v>
      </c>
      <c r="O58" s="272"/>
      <c r="P58" s="272"/>
      <c r="Q58" s="160"/>
      <c r="R58" s="160"/>
      <c r="S58" s="28"/>
      <c r="T58" s="28"/>
      <c r="U58" s="28"/>
      <c r="V58" s="28"/>
      <c r="W58" s="28"/>
      <c r="X58" s="28"/>
      <c r="Y58" s="28"/>
      <c r="Z58" s="28"/>
      <c r="AA58" s="28"/>
      <c r="AB58" s="28"/>
      <c r="AC58" s="28"/>
      <c r="AD58" s="28"/>
      <c r="AE58" s="28"/>
      <c r="AF58" s="28"/>
      <c r="AG58" s="28"/>
      <c r="AH58" s="28"/>
      <c r="AI58" s="28"/>
      <c r="AJ58" s="28"/>
      <c r="AK58" s="28"/>
    </row>
    <row r="59" spans="1:37" ht="31.5" hidden="1" customHeight="1" outlineLevel="1" x14ac:dyDescent="0.2">
      <c r="A59" s="160"/>
      <c r="B59" s="160"/>
      <c r="C59" s="260" t="s">
        <v>1256</v>
      </c>
      <c r="D59" s="261"/>
      <c r="E59" s="151"/>
      <c r="F59" s="151"/>
      <c r="G59" s="151"/>
      <c r="H59" s="151"/>
      <c r="I59" s="151"/>
      <c r="J59" s="151"/>
      <c r="K59" s="150"/>
      <c r="L59" s="151"/>
      <c r="M59" s="156">
        <f>SUM(I46:I54)</f>
        <v>0</v>
      </c>
      <c r="N59" s="157"/>
      <c r="O59" s="157"/>
      <c r="P59" s="157"/>
      <c r="Q59" s="160"/>
      <c r="R59" s="160"/>
      <c r="S59" s="28"/>
      <c r="T59" s="28"/>
      <c r="U59" s="28"/>
      <c r="V59" s="28"/>
      <c r="W59" s="28"/>
      <c r="X59" s="28"/>
      <c r="Y59" s="28"/>
      <c r="Z59" s="28"/>
      <c r="AA59" s="28"/>
      <c r="AB59" s="28"/>
      <c r="AC59" s="28"/>
      <c r="AD59" s="28"/>
      <c r="AE59" s="28"/>
      <c r="AF59" s="28"/>
      <c r="AG59" s="28"/>
      <c r="AH59" s="28"/>
      <c r="AI59" s="28"/>
      <c r="AJ59" s="28"/>
      <c r="AK59" s="28"/>
    </row>
    <row r="60" spans="1:37" ht="81.95" hidden="1" customHeight="1" outlineLevel="1" x14ac:dyDescent="0.2">
      <c r="A60" s="161"/>
      <c r="B60" s="161"/>
      <c r="C60" s="22" t="s">
        <v>905</v>
      </c>
      <c r="D60" s="22" t="s">
        <v>906</v>
      </c>
      <c r="E60" s="22" t="s">
        <v>971</v>
      </c>
      <c r="F60" s="22" t="s">
        <v>970</v>
      </c>
      <c r="G60" s="262" t="s">
        <v>1299</v>
      </c>
      <c r="H60" s="263"/>
      <c r="I60" s="22" t="s">
        <v>969</v>
      </c>
      <c r="J60" s="22" t="s">
        <v>907</v>
      </c>
      <c r="K60" s="45" t="s">
        <v>972</v>
      </c>
      <c r="L60" s="45" t="s">
        <v>908</v>
      </c>
      <c r="M60" s="22" t="s">
        <v>630</v>
      </c>
      <c r="N60" s="22" t="s">
        <v>668</v>
      </c>
      <c r="O60" s="22" t="s">
        <v>669</v>
      </c>
      <c r="P60" s="22" t="s">
        <v>670</v>
      </c>
      <c r="Q60" s="161"/>
      <c r="R60" s="192" t="str">
        <f>'Val testo - PNA 2019'!$A$4</f>
        <v>Livello di interesse “esterno”(1.1)</v>
      </c>
      <c r="S60" s="192" t="str">
        <f>'Val testo - PNA 2019'!$A$12</f>
        <v>Grado di discrezionalità del decisore interno alla PA rispetto al processo (1.2)</v>
      </c>
      <c r="T60" s="192" t="str">
        <f>'Val testo - PNA 2019'!$A$20</f>
        <v>Manifestazione di eventi corruttivi o di maladministration in passato (1.3)</v>
      </c>
      <c r="U60" s="192" t="str">
        <f>'Val testo - PNA 2019'!$A$28</f>
        <v>Complessità/opacità del processo decisionale (1.4)</v>
      </c>
      <c r="V60" s="192" t="str">
        <f>'Val testo - PNA 2019'!$A$36</f>
        <v>Livello di collaborazione del responsabile del processo (1.5)</v>
      </c>
      <c r="W60" s="193" t="s">
        <v>1276</v>
      </c>
      <c r="X60" s="192" t="str">
        <f>'Val testo - PNA 2019'!$A$46</f>
        <v>Impatto organizzativo (2.1)</v>
      </c>
      <c r="Y60" s="192" t="str">
        <f>'Val testo - PNA 2019'!$A$54</f>
        <v>Impatto derivante dalla definizione dei ruoli/responsabilità (2.2)</v>
      </c>
      <c r="Z60" s="192" t="str">
        <f>'Val testo - PNA 2019'!$A$62</f>
        <v>Impatto economico (2.3)</v>
      </c>
      <c r="AA60" s="192" t="str">
        <f>'Val testo - PNA 2019'!$A$70</f>
        <v>Impatto reputazionale (2.4)</v>
      </c>
      <c r="AB60" s="192" t="str">
        <f>'Val testo - PNA 2019'!$A$78</f>
        <v>Impatto organizzativo, economico e sull'immagine (2.5)</v>
      </c>
      <c r="AC60" s="193" t="s">
        <v>1276</v>
      </c>
      <c r="AD60" s="194" t="s">
        <v>1277</v>
      </c>
      <c r="AE60" s="194" t="s">
        <v>1278</v>
      </c>
      <c r="AF60" s="174" t="s">
        <v>1382</v>
      </c>
      <c r="AG60" s="173" t="s">
        <v>1303</v>
      </c>
      <c r="AH60" s="22" t="s">
        <v>1293</v>
      </c>
      <c r="AI60" s="22" t="s">
        <v>1387</v>
      </c>
      <c r="AJ60" s="28"/>
      <c r="AK60" s="28"/>
    </row>
    <row r="61" spans="1:37" ht="21" hidden="1" outlineLevel="1" x14ac:dyDescent="0.2">
      <c r="A61" s="161"/>
      <c r="B61" s="161"/>
      <c r="C61" s="24" t="s">
        <v>30</v>
      </c>
      <c r="D61" s="24" t="s">
        <v>30</v>
      </c>
      <c r="E61" s="24" t="s">
        <v>30</v>
      </c>
      <c r="F61" s="24" t="s">
        <v>30</v>
      </c>
      <c r="G61" s="152" t="str">
        <f>AG61</f>
        <v>--</v>
      </c>
      <c r="H61" s="109">
        <f>AH61</f>
        <v>0</v>
      </c>
      <c r="I61" s="25" t="s">
        <v>30</v>
      </c>
      <c r="J61" s="31" t="s">
        <v>30</v>
      </c>
      <c r="K61" s="82"/>
      <c r="L61" s="31"/>
      <c r="M61" s="24"/>
      <c r="N61" s="24"/>
      <c r="O61" s="24"/>
      <c r="P61" s="24"/>
      <c r="Q61" s="161"/>
      <c r="R61" s="105"/>
      <c r="S61" s="106"/>
      <c r="T61" s="106"/>
      <c r="U61" s="106"/>
      <c r="V61" s="105"/>
      <c r="W61" s="107">
        <f>SUM(R61:V61)/5</f>
        <v>0</v>
      </c>
      <c r="X61" s="106"/>
      <c r="Y61" s="106"/>
      <c r="Z61" s="106"/>
      <c r="AA61" s="106"/>
      <c r="AB61" s="106"/>
      <c r="AC61" s="107">
        <f>SUM(X61:AB61)/5</f>
        <v>0</v>
      </c>
      <c r="AD61" s="108" t="str">
        <f>IF(AE61=0,"--",IF(AE61&lt;='[4]db fasce di rischio'!$B$4,'[4]db fasce di rischio'!$A$2,IF(AE61&lt;='[4]db fasce di rischio'!$D$4,'[4]db fasce di rischio'!$C$2,IF(AE61&lt;='[4]db fasce di rischio'!$F$4,'[4]db fasce di rischio'!$E$2,IF(AE61&lt;='[4]db fasce di rischio'!$H$4,'[4]db fasce di rischio'!$G$2,"")))))</f>
        <v>--</v>
      </c>
      <c r="AE61" s="109">
        <f t="shared" ref="AE61:AE75" si="15">W61*AC61</f>
        <v>0</v>
      </c>
      <c r="AF61" s="106"/>
      <c r="AG61" s="108" t="str">
        <f>IF(AH61=0,"--",IF(AH61&lt;='db fasce di rischio'!$B$4,'db fasce di rischio'!$A$2,IF(AH61&lt;='db fasce di rischio'!$D$4,'db fasce di rischio'!$C$2,IF(AH61&lt;='db fasce di rischio'!$F$4,'db fasce di rischio'!$E$2,IF(AH61&lt;='db fasce di rischio'!$H$4,'db fasce di rischio'!$G$2,"")))))</f>
        <v>--</v>
      </c>
      <c r="AH61" s="109">
        <f t="shared" ref="AH61:AH75" si="16">AF61*AE61</f>
        <v>0</v>
      </c>
      <c r="AI61" s="108" t="str">
        <f t="shared" ref="AI61:AI75" si="17">AG61</f>
        <v>--</v>
      </c>
      <c r="AJ61" s="28"/>
      <c r="AK61" s="28"/>
    </row>
    <row r="62" spans="1:37" ht="21" hidden="1" outlineLevel="1" x14ac:dyDescent="0.2">
      <c r="A62" s="161"/>
      <c r="B62" s="161"/>
      <c r="C62" s="24" t="s">
        <v>30</v>
      </c>
      <c r="D62" s="24" t="s">
        <v>30</v>
      </c>
      <c r="E62" s="24" t="s">
        <v>30</v>
      </c>
      <c r="F62" s="24" t="s">
        <v>30</v>
      </c>
      <c r="G62" s="152" t="str">
        <f t="shared" ref="G62:G75" si="18">AG62</f>
        <v>--</v>
      </c>
      <c r="H62" s="109">
        <f t="shared" ref="H62:H75" si="19">AH62</f>
        <v>0</v>
      </c>
      <c r="I62" s="25" t="s">
        <v>30</v>
      </c>
      <c r="J62" s="31" t="s">
        <v>30</v>
      </c>
      <c r="K62" s="82"/>
      <c r="L62" s="31"/>
      <c r="M62" s="24"/>
      <c r="N62" s="24"/>
      <c r="O62" s="24"/>
      <c r="P62" s="24"/>
      <c r="Q62" s="161"/>
      <c r="R62" s="105"/>
      <c r="S62" s="106"/>
      <c r="T62" s="106"/>
      <c r="U62" s="106"/>
      <c r="V62" s="105"/>
      <c r="W62" s="107">
        <f t="shared" ref="W62:W75" si="20">SUM(R62:V62)/5</f>
        <v>0</v>
      </c>
      <c r="X62" s="106"/>
      <c r="Y62" s="106"/>
      <c r="Z62" s="106"/>
      <c r="AA62" s="106"/>
      <c r="AB62" s="106"/>
      <c r="AC62" s="107">
        <f t="shared" ref="AC62:AC75" si="21">SUM(X62:AB62)/5</f>
        <v>0</v>
      </c>
      <c r="AD62" s="108" t="str">
        <f>IF(AE62=0,"--",IF(AE62&lt;='[4]db fasce di rischio'!$B$4,'[4]db fasce di rischio'!$A$2,IF(AE62&lt;='[4]db fasce di rischio'!$D$4,'[4]db fasce di rischio'!$C$2,IF(AE62&lt;='[4]db fasce di rischio'!$F$4,'[4]db fasce di rischio'!$E$2,IF(AE62&lt;='[4]db fasce di rischio'!$H$4,'[4]db fasce di rischio'!$G$2,"")))))</f>
        <v>--</v>
      </c>
      <c r="AE62" s="109">
        <f t="shared" si="15"/>
        <v>0</v>
      </c>
      <c r="AF62" s="106"/>
      <c r="AG62" s="108" t="str">
        <f>IF(AH62=0,"--",IF(AH62&lt;='db fasce di rischio'!$B$4,'db fasce di rischio'!$A$2,IF(AH62&lt;='db fasce di rischio'!$D$4,'db fasce di rischio'!$C$2,IF(AH62&lt;='db fasce di rischio'!$F$4,'db fasce di rischio'!$E$2,IF(AH62&lt;='db fasce di rischio'!$H$4,'db fasce di rischio'!$G$2,"")))))</f>
        <v>--</v>
      </c>
      <c r="AH62" s="109">
        <f t="shared" si="16"/>
        <v>0</v>
      </c>
      <c r="AI62" s="108" t="str">
        <f t="shared" si="17"/>
        <v>--</v>
      </c>
      <c r="AJ62" s="28"/>
      <c r="AK62" s="28"/>
    </row>
    <row r="63" spans="1:37" ht="21" hidden="1" outlineLevel="1" x14ac:dyDescent="0.2">
      <c r="A63" s="161"/>
      <c r="B63" s="161"/>
      <c r="C63" s="24" t="s">
        <v>30</v>
      </c>
      <c r="D63" s="24" t="s">
        <v>30</v>
      </c>
      <c r="E63" s="24" t="s">
        <v>30</v>
      </c>
      <c r="F63" s="24" t="s">
        <v>30</v>
      </c>
      <c r="G63" s="152" t="str">
        <f t="shared" si="18"/>
        <v>--</v>
      </c>
      <c r="H63" s="109">
        <f t="shared" si="19"/>
        <v>0</v>
      </c>
      <c r="I63" s="25" t="s">
        <v>30</v>
      </c>
      <c r="J63" s="31" t="s">
        <v>30</v>
      </c>
      <c r="K63" s="82"/>
      <c r="L63" s="31"/>
      <c r="M63" s="24"/>
      <c r="N63" s="24"/>
      <c r="O63" s="24"/>
      <c r="P63" s="24"/>
      <c r="Q63" s="161"/>
      <c r="R63" s="105"/>
      <c r="S63" s="106"/>
      <c r="T63" s="106"/>
      <c r="U63" s="106"/>
      <c r="V63" s="105"/>
      <c r="W63" s="107">
        <f t="shared" si="20"/>
        <v>0</v>
      </c>
      <c r="X63" s="106"/>
      <c r="Y63" s="106"/>
      <c r="Z63" s="106"/>
      <c r="AA63" s="106"/>
      <c r="AB63" s="106"/>
      <c r="AC63" s="107">
        <f t="shared" si="21"/>
        <v>0</v>
      </c>
      <c r="AD63" s="108" t="str">
        <f>IF(AE63=0,"--",IF(AE63&lt;='[4]db fasce di rischio'!$B$4,'[4]db fasce di rischio'!$A$2,IF(AE63&lt;='[4]db fasce di rischio'!$D$4,'[4]db fasce di rischio'!$C$2,IF(AE63&lt;='[4]db fasce di rischio'!$F$4,'[4]db fasce di rischio'!$E$2,IF(AE63&lt;='[4]db fasce di rischio'!$H$4,'[4]db fasce di rischio'!$G$2,"")))))</f>
        <v>--</v>
      </c>
      <c r="AE63" s="109">
        <f t="shared" si="15"/>
        <v>0</v>
      </c>
      <c r="AF63" s="106"/>
      <c r="AG63" s="108" t="str">
        <f>IF(AH63=0,"--",IF(AH63&lt;='db fasce di rischio'!$B$4,'db fasce di rischio'!$A$2,IF(AH63&lt;='db fasce di rischio'!$D$4,'db fasce di rischio'!$C$2,IF(AH63&lt;='db fasce di rischio'!$F$4,'db fasce di rischio'!$E$2,IF(AH63&lt;='db fasce di rischio'!$H$4,'db fasce di rischio'!$G$2,"")))))</f>
        <v>--</v>
      </c>
      <c r="AH63" s="109">
        <f t="shared" si="16"/>
        <v>0</v>
      </c>
      <c r="AI63" s="108" t="str">
        <f t="shared" si="17"/>
        <v>--</v>
      </c>
      <c r="AJ63" s="28"/>
      <c r="AK63" s="28"/>
    </row>
    <row r="64" spans="1:37" ht="21" hidden="1" outlineLevel="1" x14ac:dyDescent="0.2">
      <c r="A64" s="161"/>
      <c r="B64" s="161"/>
      <c r="C64" s="24" t="s">
        <v>30</v>
      </c>
      <c r="D64" s="24" t="s">
        <v>30</v>
      </c>
      <c r="E64" s="24" t="s">
        <v>30</v>
      </c>
      <c r="F64" s="24" t="s">
        <v>30</v>
      </c>
      <c r="G64" s="152" t="str">
        <f t="shared" si="18"/>
        <v>--</v>
      </c>
      <c r="H64" s="109">
        <f t="shared" si="19"/>
        <v>0</v>
      </c>
      <c r="I64" s="25" t="s">
        <v>30</v>
      </c>
      <c r="J64" s="31" t="s">
        <v>30</v>
      </c>
      <c r="K64" s="82"/>
      <c r="L64" s="31"/>
      <c r="M64" s="24"/>
      <c r="N64" s="24"/>
      <c r="O64" s="24"/>
      <c r="P64" s="24"/>
      <c r="Q64" s="161"/>
      <c r="R64" s="105"/>
      <c r="S64" s="106"/>
      <c r="T64" s="106"/>
      <c r="U64" s="106"/>
      <c r="V64" s="105"/>
      <c r="W64" s="107">
        <f t="shared" si="20"/>
        <v>0</v>
      </c>
      <c r="X64" s="106"/>
      <c r="Y64" s="106"/>
      <c r="Z64" s="106"/>
      <c r="AA64" s="106"/>
      <c r="AB64" s="106"/>
      <c r="AC64" s="107">
        <f t="shared" si="21"/>
        <v>0</v>
      </c>
      <c r="AD64" s="108" t="str">
        <f>IF(AE64=0,"--",IF(AE64&lt;='[4]db fasce di rischio'!$B$4,'[4]db fasce di rischio'!$A$2,IF(AE64&lt;='[4]db fasce di rischio'!$D$4,'[4]db fasce di rischio'!$C$2,IF(AE64&lt;='[4]db fasce di rischio'!$F$4,'[4]db fasce di rischio'!$E$2,IF(AE64&lt;='[4]db fasce di rischio'!$H$4,'[4]db fasce di rischio'!$G$2,"")))))</f>
        <v>--</v>
      </c>
      <c r="AE64" s="109">
        <f t="shared" si="15"/>
        <v>0</v>
      </c>
      <c r="AF64" s="106"/>
      <c r="AG64" s="108" t="str">
        <f>IF(AH64=0,"--",IF(AH64&lt;='db fasce di rischio'!$B$4,'db fasce di rischio'!$A$2,IF(AH64&lt;='db fasce di rischio'!$D$4,'db fasce di rischio'!$C$2,IF(AH64&lt;='db fasce di rischio'!$F$4,'db fasce di rischio'!$E$2,IF(AH64&lt;='db fasce di rischio'!$H$4,'db fasce di rischio'!$G$2,"")))))</f>
        <v>--</v>
      </c>
      <c r="AH64" s="109">
        <f t="shared" si="16"/>
        <v>0</v>
      </c>
      <c r="AI64" s="108" t="str">
        <f t="shared" si="17"/>
        <v>--</v>
      </c>
      <c r="AJ64" s="28"/>
      <c r="AK64" s="28"/>
    </row>
    <row r="65" spans="1:37" ht="21" hidden="1" outlineLevel="1" x14ac:dyDescent="0.2">
      <c r="A65" s="161"/>
      <c r="B65" s="161"/>
      <c r="C65" s="24" t="s">
        <v>30</v>
      </c>
      <c r="D65" s="24" t="s">
        <v>30</v>
      </c>
      <c r="E65" s="24" t="s">
        <v>30</v>
      </c>
      <c r="F65" s="24" t="s">
        <v>30</v>
      </c>
      <c r="G65" s="152" t="str">
        <f t="shared" si="18"/>
        <v>--</v>
      </c>
      <c r="H65" s="109">
        <f t="shared" si="19"/>
        <v>0</v>
      </c>
      <c r="I65" s="25" t="s">
        <v>30</v>
      </c>
      <c r="J65" s="31" t="s">
        <v>30</v>
      </c>
      <c r="K65" s="82"/>
      <c r="L65" s="31"/>
      <c r="M65" s="24"/>
      <c r="N65" s="24"/>
      <c r="O65" s="24"/>
      <c r="P65" s="24"/>
      <c r="Q65" s="161"/>
      <c r="R65" s="105"/>
      <c r="S65" s="106"/>
      <c r="T65" s="106"/>
      <c r="U65" s="106"/>
      <c r="V65" s="105"/>
      <c r="W65" s="107">
        <f t="shared" si="20"/>
        <v>0</v>
      </c>
      <c r="X65" s="106"/>
      <c r="Y65" s="106"/>
      <c r="Z65" s="106"/>
      <c r="AA65" s="106"/>
      <c r="AB65" s="106"/>
      <c r="AC65" s="107">
        <f t="shared" si="21"/>
        <v>0</v>
      </c>
      <c r="AD65" s="108" t="str">
        <f>IF(AE65=0,"--",IF(AE65&lt;='[4]db fasce di rischio'!$B$4,'[4]db fasce di rischio'!$A$2,IF(AE65&lt;='[4]db fasce di rischio'!$D$4,'[4]db fasce di rischio'!$C$2,IF(AE65&lt;='[4]db fasce di rischio'!$F$4,'[4]db fasce di rischio'!$E$2,IF(AE65&lt;='[4]db fasce di rischio'!$H$4,'[4]db fasce di rischio'!$G$2,"")))))</f>
        <v>--</v>
      </c>
      <c r="AE65" s="109">
        <f t="shared" si="15"/>
        <v>0</v>
      </c>
      <c r="AF65" s="106"/>
      <c r="AG65" s="108" t="str">
        <f>IF(AH65=0,"--",IF(AH65&lt;='db fasce di rischio'!$B$4,'db fasce di rischio'!$A$2,IF(AH65&lt;='db fasce di rischio'!$D$4,'db fasce di rischio'!$C$2,IF(AH65&lt;='db fasce di rischio'!$F$4,'db fasce di rischio'!$E$2,IF(AH65&lt;='db fasce di rischio'!$H$4,'db fasce di rischio'!$G$2,"")))))</f>
        <v>--</v>
      </c>
      <c r="AH65" s="109">
        <f t="shared" si="16"/>
        <v>0</v>
      </c>
      <c r="AI65" s="108" t="str">
        <f t="shared" si="17"/>
        <v>--</v>
      </c>
      <c r="AJ65" s="28"/>
      <c r="AK65" s="28"/>
    </row>
    <row r="66" spans="1:37" ht="21" hidden="1" outlineLevel="1" x14ac:dyDescent="0.2">
      <c r="A66" s="161"/>
      <c r="B66" s="161"/>
      <c r="C66" s="24" t="s">
        <v>30</v>
      </c>
      <c r="D66" s="24" t="s">
        <v>30</v>
      </c>
      <c r="E66" s="24" t="s">
        <v>30</v>
      </c>
      <c r="F66" s="24" t="s">
        <v>30</v>
      </c>
      <c r="G66" s="152" t="str">
        <f t="shared" si="18"/>
        <v>--</v>
      </c>
      <c r="H66" s="109">
        <f t="shared" si="19"/>
        <v>0</v>
      </c>
      <c r="I66" s="25" t="s">
        <v>30</v>
      </c>
      <c r="J66" s="31" t="s">
        <v>30</v>
      </c>
      <c r="K66" s="82"/>
      <c r="L66" s="31"/>
      <c r="M66" s="24"/>
      <c r="N66" s="24"/>
      <c r="O66" s="24"/>
      <c r="P66" s="24"/>
      <c r="Q66" s="161"/>
      <c r="R66" s="105"/>
      <c r="S66" s="106"/>
      <c r="T66" s="106"/>
      <c r="U66" s="106"/>
      <c r="V66" s="105"/>
      <c r="W66" s="107">
        <f t="shared" si="20"/>
        <v>0</v>
      </c>
      <c r="X66" s="106"/>
      <c r="Y66" s="106"/>
      <c r="Z66" s="106"/>
      <c r="AA66" s="106"/>
      <c r="AB66" s="106"/>
      <c r="AC66" s="107">
        <f t="shared" si="21"/>
        <v>0</v>
      </c>
      <c r="AD66" s="108" t="str">
        <f>IF(AE66=0,"--",IF(AE66&lt;='[4]db fasce di rischio'!$B$4,'[4]db fasce di rischio'!$A$2,IF(AE66&lt;='[4]db fasce di rischio'!$D$4,'[4]db fasce di rischio'!$C$2,IF(AE66&lt;='[4]db fasce di rischio'!$F$4,'[4]db fasce di rischio'!$E$2,IF(AE66&lt;='[4]db fasce di rischio'!$H$4,'[4]db fasce di rischio'!$G$2,"")))))</f>
        <v>--</v>
      </c>
      <c r="AE66" s="109">
        <f t="shared" si="15"/>
        <v>0</v>
      </c>
      <c r="AF66" s="106"/>
      <c r="AG66" s="108" t="str">
        <f>IF(AH66=0,"--",IF(AH66&lt;='db fasce di rischio'!$B$4,'db fasce di rischio'!$A$2,IF(AH66&lt;='db fasce di rischio'!$D$4,'db fasce di rischio'!$C$2,IF(AH66&lt;='db fasce di rischio'!$F$4,'db fasce di rischio'!$E$2,IF(AH66&lt;='db fasce di rischio'!$H$4,'db fasce di rischio'!$G$2,"")))))</f>
        <v>--</v>
      </c>
      <c r="AH66" s="109">
        <f t="shared" si="16"/>
        <v>0</v>
      </c>
      <c r="AI66" s="108" t="str">
        <f t="shared" si="17"/>
        <v>--</v>
      </c>
      <c r="AJ66" s="28"/>
      <c r="AK66" s="28"/>
    </row>
    <row r="67" spans="1:37" ht="21" hidden="1" outlineLevel="1" x14ac:dyDescent="0.2">
      <c r="A67" s="161"/>
      <c r="B67" s="161"/>
      <c r="C67" s="24" t="s">
        <v>30</v>
      </c>
      <c r="D67" s="24" t="s">
        <v>30</v>
      </c>
      <c r="E67" s="24" t="s">
        <v>30</v>
      </c>
      <c r="F67" s="24" t="s">
        <v>30</v>
      </c>
      <c r="G67" s="152" t="str">
        <f t="shared" si="18"/>
        <v>--</v>
      </c>
      <c r="H67" s="109">
        <f t="shared" si="19"/>
        <v>0</v>
      </c>
      <c r="I67" s="25" t="s">
        <v>30</v>
      </c>
      <c r="J67" s="31" t="s">
        <v>30</v>
      </c>
      <c r="K67" s="82"/>
      <c r="L67" s="31"/>
      <c r="M67" s="24"/>
      <c r="N67" s="24"/>
      <c r="O67" s="24"/>
      <c r="P67" s="24"/>
      <c r="Q67" s="161"/>
      <c r="R67" s="105"/>
      <c r="S67" s="106"/>
      <c r="T67" s="106"/>
      <c r="U67" s="106"/>
      <c r="V67" s="105"/>
      <c r="W67" s="107">
        <f t="shared" si="20"/>
        <v>0</v>
      </c>
      <c r="X67" s="106"/>
      <c r="Y67" s="106"/>
      <c r="Z67" s="106"/>
      <c r="AA67" s="106"/>
      <c r="AB67" s="106"/>
      <c r="AC67" s="107">
        <f t="shared" si="21"/>
        <v>0</v>
      </c>
      <c r="AD67" s="108" t="str">
        <f>IF(AE67=0,"--",IF(AE67&lt;='[4]db fasce di rischio'!$B$4,'[4]db fasce di rischio'!$A$2,IF(AE67&lt;='[4]db fasce di rischio'!$D$4,'[4]db fasce di rischio'!$C$2,IF(AE67&lt;='[4]db fasce di rischio'!$F$4,'[4]db fasce di rischio'!$E$2,IF(AE67&lt;='[4]db fasce di rischio'!$H$4,'[4]db fasce di rischio'!$G$2,"")))))</f>
        <v>--</v>
      </c>
      <c r="AE67" s="109">
        <f t="shared" si="15"/>
        <v>0</v>
      </c>
      <c r="AF67" s="106"/>
      <c r="AG67" s="108" t="str">
        <f>IF(AH67=0,"--",IF(AH67&lt;='db fasce di rischio'!$B$4,'db fasce di rischio'!$A$2,IF(AH67&lt;='db fasce di rischio'!$D$4,'db fasce di rischio'!$C$2,IF(AH67&lt;='db fasce di rischio'!$F$4,'db fasce di rischio'!$E$2,IF(AH67&lt;='db fasce di rischio'!$H$4,'db fasce di rischio'!$G$2,"")))))</f>
        <v>--</v>
      </c>
      <c r="AH67" s="109">
        <f t="shared" si="16"/>
        <v>0</v>
      </c>
      <c r="AI67" s="108" t="str">
        <f t="shared" si="17"/>
        <v>--</v>
      </c>
      <c r="AJ67" s="28"/>
      <c r="AK67" s="28"/>
    </row>
    <row r="68" spans="1:37" ht="21" hidden="1" outlineLevel="1" x14ac:dyDescent="0.2">
      <c r="A68" s="161"/>
      <c r="B68" s="161"/>
      <c r="C68" s="24" t="s">
        <v>30</v>
      </c>
      <c r="D68" s="24" t="s">
        <v>30</v>
      </c>
      <c r="E68" s="24" t="s">
        <v>30</v>
      </c>
      <c r="F68" s="24" t="s">
        <v>30</v>
      </c>
      <c r="G68" s="152" t="str">
        <f t="shared" si="18"/>
        <v>--</v>
      </c>
      <c r="H68" s="109">
        <f t="shared" si="19"/>
        <v>0</v>
      </c>
      <c r="I68" s="25" t="s">
        <v>30</v>
      </c>
      <c r="J68" s="31" t="s">
        <v>30</v>
      </c>
      <c r="K68" s="82"/>
      <c r="L68" s="31"/>
      <c r="M68" s="24"/>
      <c r="N68" s="24"/>
      <c r="O68" s="24"/>
      <c r="P68" s="24"/>
      <c r="Q68" s="161"/>
      <c r="R68" s="105"/>
      <c r="S68" s="106"/>
      <c r="T68" s="106"/>
      <c r="U68" s="106"/>
      <c r="V68" s="105"/>
      <c r="W68" s="107">
        <f t="shared" si="20"/>
        <v>0</v>
      </c>
      <c r="X68" s="106"/>
      <c r="Y68" s="106"/>
      <c r="Z68" s="106"/>
      <c r="AA68" s="106"/>
      <c r="AB68" s="106"/>
      <c r="AC68" s="107">
        <f t="shared" si="21"/>
        <v>0</v>
      </c>
      <c r="AD68" s="108" t="str">
        <f>IF(AE68=0,"--",IF(AE68&lt;='[4]db fasce di rischio'!$B$4,'[4]db fasce di rischio'!$A$2,IF(AE68&lt;='[4]db fasce di rischio'!$D$4,'[4]db fasce di rischio'!$C$2,IF(AE68&lt;='[4]db fasce di rischio'!$F$4,'[4]db fasce di rischio'!$E$2,IF(AE68&lt;='[4]db fasce di rischio'!$H$4,'[4]db fasce di rischio'!$G$2,"")))))</f>
        <v>--</v>
      </c>
      <c r="AE68" s="109">
        <f t="shared" si="15"/>
        <v>0</v>
      </c>
      <c r="AF68" s="106"/>
      <c r="AG68" s="108" t="str">
        <f>IF(AH68=0,"--",IF(AH68&lt;='db fasce di rischio'!$B$4,'db fasce di rischio'!$A$2,IF(AH68&lt;='db fasce di rischio'!$D$4,'db fasce di rischio'!$C$2,IF(AH68&lt;='db fasce di rischio'!$F$4,'db fasce di rischio'!$E$2,IF(AH68&lt;='db fasce di rischio'!$H$4,'db fasce di rischio'!$G$2,"")))))</f>
        <v>--</v>
      </c>
      <c r="AH68" s="109">
        <f t="shared" si="16"/>
        <v>0</v>
      </c>
      <c r="AI68" s="108" t="str">
        <f t="shared" si="17"/>
        <v>--</v>
      </c>
      <c r="AJ68" s="28"/>
      <c r="AK68" s="28"/>
    </row>
    <row r="69" spans="1:37" ht="21" hidden="1" outlineLevel="1" x14ac:dyDescent="0.2">
      <c r="A69" s="161"/>
      <c r="B69" s="161"/>
      <c r="C69" s="24" t="s">
        <v>30</v>
      </c>
      <c r="D69" s="24" t="s">
        <v>30</v>
      </c>
      <c r="E69" s="24" t="s">
        <v>30</v>
      </c>
      <c r="F69" s="24" t="s">
        <v>30</v>
      </c>
      <c r="G69" s="152" t="str">
        <f t="shared" si="18"/>
        <v>--</v>
      </c>
      <c r="H69" s="109">
        <f t="shared" si="19"/>
        <v>0</v>
      </c>
      <c r="I69" s="25" t="s">
        <v>30</v>
      </c>
      <c r="J69" s="31" t="s">
        <v>30</v>
      </c>
      <c r="K69" s="83"/>
      <c r="L69" s="31"/>
      <c r="M69" s="24"/>
      <c r="N69" s="24"/>
      <c r="O69" s="24"/>
      <c r="P69" s="24"/>
      <c r="Q69" s="161"/>
      <c r="R69" s="105"/>
      <c r="S69" s="106"/>
      <c r="T69" s="106"/>
      <c r="U69" s="106"/>
      <c r="V69" s="105"/>
      <c r="W69" s="107">
        <f t="shared" si="20"/>
        <v>0</v>
      </c>
      <c r="X69" s="106"/>
      <c r="Y69" s="106"/>
      <c r="Z69" s="106"/>
      <c r="AA69" s="106"/>
      <c r="AB69" s="106"/>
      <c r="AC69" s="107">
        <f t="shared" si="21"/>
        <v>0</v>
      </c>
      <c r="AD69" s="108" t="str">
        <f>IF(AE69=0,"--",IF(AE69&lt;='[4]db fasce di rischio'!$B$4,'[4]db fasce di rischio'!$A$2,IF(AE69&lt;='[4]db fasce di rischio'!$D$4,'[4]db fasce di rischio'!$C$2,IF(AE69&lt;='[4]db fasce di rischio'!$F$4,'[4]db fasce di rischio'!$E$2,IF(AE69&lt;='[4]db fasce di rischio'!$H$4,'[4]db fasce di rischio'!$G$2,"")))))</f>
        <v>--</v>
      </c>
      <c r="AE69" s="109">
        <f t="shared" si="15"/>
        <v>0</v>
      </c>
      <c r="AF69" s="106"/>
      <c r="AG69" s="108" t="str">
        <f>IF(AH69=0,"--",IF(AH69&lt;='db fasce di rischio'!$B$4,'db fasce di rischio'!$A$2,IF(AH69&lt;='db fasce di rischio'!$D$4,'db fasce di rischio'!$C$2,IF(AH69&lt;='db fasce di rischio'!$F$4,'db fasce di rischio'!$E$2,IF(AH69&lt;='db fasce di rischio'!$H$4,'db fasce di rischio'!$G$2,"")))))</f>
        <v>--</v>
      </c>
      <c r="AH69" s="109">
        <f t="shared" si="16"/>
        <v>0</v>
      </c>
      <c r="AI69" s="108" t="str">
        <f t="shared" si="17"/>
        <v>--</v>
      </c>
      <c r="AJ69" s="28"/>
      <c r="AK69" s="28"/>
    </row>
    <row r="70" spans="1:37" ht="21" hidden="1" outlineLevel="1" x14ac:dyDescent="0.2">
      <c r="A70" s="161"/>
      <c r="B70" s="161"/>
      <c r="C70" s="24" t="s">
        <v>30</v>
      </c>
      <c r="D70" s="24" t="s">
        <v>30</v>
      </c>
      <c r="E70" s="24" t="s">
        <v>30</v>
      </c>
      <c r="F70" s="24" t="s">
        <v>30</v>
      </c>
      <c r="G70" s="152" t="str">
        <f t="shared" si="18"/>
        <v>--</v>
      </c>
      <c r="H70" s="109">
        <f t="shared" si="19"/>
        <v>0</v>
      </c>
      <c r="I70" s="25" t="s">
        <v>30</v>
      </c>
      <c r="J70" s="31" t="s">
        <v>30</v>
      </c>
      <c r="K70" s="83"/>
      <c r="L70" s="31"/>
      <c r="M70" s="24"/>
      <c r="N70" s="24"/>
      <c r="O70" s="24"/>
      <c r="P70" s="24"/>
      <c r="Q70" s="161"/>
      <c r="R70" s="105"/>
      <c r="S70" s="106"/>
      <c r="T70" s="106"/>
      <c r="U70" s="106"/>
      <c r="V70" s="105"/>
      <c r="W70" s="107">
        <f t="shared" si="20"/>
        <v>0</v>
      </c>
      <c r="X70" s="106"/>
      <c r="Y70" s="106"/>
      <c r="Z70" s="106"/>
      <c r="AA70" s="106"/>
      <c r="AB70" s="106"/>
      <c r="AC70" s="107">
        <f t="shared" si="21"/>
        <v>0</v>
      </c>
      <c r="AD70" s="108" t="str">
        <f>IF(AE70=0,"--",IF(AE70&lt;='[4]db fasce di rischio'!$B$4,'[4]db fasce di rischio'!$A$2,IF(AE70&lt;='[4]db fasce di rischio'!$D$4,'[4]db fasce di rischio'!$C$2,IF(AE70&lt;='[4]db fasce di rischio'!$F$4,'[4]db fasce di rischio'!$E$2,IF(AE70&lt;='[4]db fasce di rischio'!$H$4,'[4]db fasce di rischio'!$G$2,"")))))</f>
        <v>--</v>
      </c>
      <c r="AE70" s="109">
        <f t="shared" si="15"/>
        <v>0</v>
      </c>
      <c r="AF70" s="106"/>
      <c r="AG70" s="108" t="str">
        <f>IF(AH70=0,"--",IF(AH70&lt;='db fasce di rischio'!$B$4,'db fasce di rischio'!$A$2,IF(AH70&lt;='db fasce di rischio'!$D$4,'db fasce di rischio'!$C$2,IF(AH70&lt;='db fasce di rischio'!$F$4,'db fasce di rischio'!$E$2,IF(AH70&lt;='db fasce di rischio'!$H$4,'db fasce di rischio'!$G$2,"")))))</f>
        <v>--</v>
      </c>
      <c r="AH70" s="109">
        <f t="shared" si="16"/>
        <v>0</v>
      </c>
      <c r="AI70" s="108" t="str">
        <f t="shared" si="17"/>
        <v>--</v>
      </c>
      <c r="AJ70" s="28"/>
      <c r="AK70" s="28"/>
    </row>
    <row r="71" spans="1:37" ht="21" hidden="1" outlineLevel="1" x14ac:dyDescent="0.2">
      <c r="A71" s="161"/>
      <c r="B71" s="161"/>
      <c r="C71" s="24" t="s">
        <v>30</v>
      </c>
      <c r="D71" s="24" t="s">
        <v>30</v>
      </c>
      <c r="E71" s="24" t="s">
        <v>30</v>
      </c>
      <c r="F71" s="24" t="s">
        <v>30</v>
      </c>
      <c r="G71" s="152" t="str">
        <f t="shared" si="18"/>
        <v>--</v>
      </c>
      <c r="H71" s="109">
        <f t="shared" si="19"/>
        <v>0</v>
      </c>
      <c r="I71" s="25" t="s">
        <v>30</v>
      </c>
      <c r="J71" s="31" t="s">
        <v>30</v>
      </c>
      <c r="K71" s="83"/>
      <c r="L71" s="31"/>
      <c r="M71" s="24"/>
      <c r="N71" s="24"/>
      <c r="O71" s="24"/>
      <c r="P71" s="24"/>
      <c r="Q71" s="161"/>
      <c r="R71" s="105"/>
      <c r="S71" s="106"/>
      <c r="T71" s="106"/>
      <c r="U71" s="106"/>
      <c r="V71" s="105"/>
      <c r="W71" s="107">
        <f t="shared" si="20"/>
        <v>0</v>
      </c>
      <c r="X71" s="106"/>
      <c r="Y71" s="106"/>
      <c r="Z71" s="106"/>
      <c r="AA71" s="106"/>
      <c r="AB71" s="106"/>
      <c r="AC71" s="107">
        <f t="shared" si="21"/>
        <v>0</v>
      </c>
      <c r="AD71" s="108" t="str">
        <f>IF(AE71=0,"--",IF(AE71&lt;='[4]db fasce di rischio'!$B$4,'[4]db fasce di rischio'!$A$2,IF(AE71&lt;='[4]db fasce di rischio'!$D$4,'[4]db fasce di rischio'!$C$2,IF(AE71&lt;='[4]db fasce di rischio'!$F$4,'[4]db fasce di rischio'!$E$2,IF(AE71&lt;='[4]db fasce di rischio'!$H$4,'[4]db fasce di rischio'!$G$2,"")))))</f>
        <v>--</v>
      </c>
      <c r="AE71" s="109">
        <f t="shared" si="15"/>
        <v>0</v>
      </c>
      <c r="AF71" s="106"/>
      <c r="AG71" s="108" t="str">
        <f>IF(AH71=0,"--",IF(AH71&lt;='db fasce di rischio'!$B$4,'db fasce di rischio'!$A$2,IF(AH71&lt;='db fasce di rischio'!$D$4,'db fasce di rischio'!$C$2,IF(AH71&lt;='db fasce di rischio'!$F$4,'db fasce di rischio'!$E$2,IF(AH71&lt;='db fasce di rischio'!$H$4,'db fasce di rischio'!$G$2,"")))))</f>
        <v>--</v>
      </c>
      <c r="AH71" s="109">
        <f t="shared" si="16"/>
        <v>0</v>
      </c>
      <c r="AI71" s="108" t="str">
        <f t="shared" si="17"/>
        <v>--</v>
      </c>
      <c r="AJ71" s="28"/>
      <c r="AK71" s="28"/>
    </row>
    <row r="72" spans="1:37" ht="21" hidden="1" outlineLevel="1" x14ac:dyDescent="0.2">
      <c r="A72" s="161"/>
      <c r="B72" s="161"/>
      <c r="C72" s="24" t="s">
        <v>30</v>
      </c>
      <c r="D72" s="24" t="s">
        <v>30</v>
      </c>
      <c r="E72" s="24" t="s">
        <v>30</v>
      </c>
      <c r="F72" s="24" t="s">
        <v>30</v>
      </c>
      <c r="G72" s="152" t="str">
        <f t="shared" si="18"/>
        <v>--</v>
      </c>
      <c r="H72" s="109">
        <f t="shared" si="19"/>
        <v>0</v>
      </c>
      <c r="I72" s="25" t="s">
        <v>30</v>
      </c>
      <c r="J72" s="31" t="s">
        <v>30</v>
      </c>
      <c r="K72" s="83"/>
      <c r="L72" s="31"/>
      <c r="M72" s="24"/>
      <c r="N72" s="24"/>
      <c r="O72" s="24"/>
      <c r="P72" s="24"/>
      <c r="Q72" s="161"/>
      <c r="R72" s="105"/>
      <c r="S72" s="106"/>
      <c r="T72" s="106"/>
      <c r="U72" s="106"/>
      <c r="V72" s="105"/>
      <c r="W72" s="107">
        <f t="shared" si="20"/>
        <v>0</v>
      </c>
      <c r="X72" s="106"/>
      <c r="Y72" s="106"/>
      <c r="Z72" s="106"/>
      <c r="AA72" s="106"/>
      <c r="AB72" s="106"/>
      <c r="AC72" s="107">
        <f t="shared" si="21"/>
        <v>0</v>
      </c>
      <c r="AD72" s="108" t="str">
        <f>IF(AE72=0,"--",IF(AE72&lt;='[4]db fasce di rischio'!$B$4,'[4]db fasce di rischio'!$A$2,IF(AE72&lt;='[4]db fasce di rischio'!$D$4,'[4]db fasce di rischio'!$C$2,IF(AE72&lt;='[4]db fasce di rischio'!$F$4,'[4]db fasce di rischio'!$E$2,IF(AE72&lt;='[4]db fasce di rischio'!$H$4,'[4]db fasce di rischio'!$G$2,"")))))</f>
        <v>--</v>
      </c>
      <c r="AE72" s="109">
        <f t="shared" si="15"/>
        <v>0</v>
      </c>
      <c r="AF72" s="106"/>
      <c r="AG72" s="108" t="str">
        <f>IF(AH72=0,"--",IF(AH72&lt;='db fasce di rischio'!$B$4,'db fasce di rischio'!$A$2,IF(AH72&lt;='db fasce di rischio'!$D$4,'db fasce di rischio'!$C$2,IF(AH72&lt;='db fasce di rischio'!$F$4,'db fasce di rischio'!$E$2,IF(AH72&lt;='db fasce di rischio'!$H$4,'db fasce di rischio'!$G$2,"")))))</f>
        <v>--</v>
      </c>
      <c r="AH72" s="109">
        <f t="shared" si="16"/>
        <v>0</v>
      </c>
      <c r="AI72" s="108" t="str">
        <f t="shared" si="17"/>
        <v>--</v>
      </c>
      <c r="AJ72" s="28"/>
      <c r="AK72" s="28"/>
    </row>
    <row r="73" spans="1:37" ht="21" hidden="1" outlineLevel="1" x14ac:dyDescent="0.2">
      <c r="A73" s="161"/>
      <c r="B73" s="161"/>
      <c r="C73" s="24" t="s">
        <v>30</v>
      </c>
      <c r="D73" s="24" t="s">
        <v>30</v>
      </c>
      <c r="E73" s="24" t="s">
        <v>30</v>
      </c>
      <c r="F73" s="24" t="s">
        <v>30</v>
      </c>
      <c r="G73" s="152" t="str">
        <f t="shared" si="18"/>
        <v>--</v>
      </c>
      <c r="H73" s="109">
        <f t="shared" si="19"/>
        <v>0</v>
      </c>
      <c r="I73" s="25" t="s">
        <v>30</v>
      </c>
      <c r="J73" s="31" t="s">
        <v>30</v>
      </c>
      <c r="K73" s="82"/>
      <c r="L73" s="31"/>
      <c r="M73" s="24"/>
      <c r="N73" s="24"/>
      <c r="O73" s="24"/>
      <c r="P73" s="24"/>
      <c r="Q73" s="161"/>
      <c r="R73" s="105"/>
      <c r="S73" s="106"/>
      <c r="T73" s="106"/>
      <c r="U73" s="106"/>
      <c r="V73" s="105"/>
      <c r="W73" s="107">
        <f t="shared" si="20"/>
        <v>0</v>
      </c>
      <c r="X73" s="106"/>
      <c r="Y73" s="106"/>
      <c r="Z73" s="106"/>
      <c r="AA73" s="106"/>
      <c r="AB73" s="106"/>
      <c r="AC73" s="107">
        <f t="shared" si="21"/>
        <v>0</v>
      </c>
      <c r="AD73" s="108" t="str">
        <f>IF(AE73=0,"--",IF(AE73&lt;='[4]db fasce di rischio'!$B$4,'[4]db fasce di rischio'!$A$2,IF(AE73&lt;='[4]db fasce di rischio'!$D$4,'[4]db fasce di rischio'!$C$2,IF(AE73&lt;='[4]db fasce di rischio'!$F$4,'[4]db fasce di rischio'!$E$2,IF(AE73&lt;='[4]db fasce di rischio'!$H$4,'[4]db fasce di rischio'!$G$2,"")))))</f>
        <v>--</v>
      </c>
      <c r="AE73" s="109">
        <f t="shared" si="15"/>
        <v>0</v>
      </c>
      <c r="AF73" s="106"/>
      <c r="AG73" s="108" t="str">
        <f>IF(AH73=0,"--",IF(AH73&lt;='db fasce di rischio'!$B$4,'db fasce di rischio'!$A$2,IF(AH73&lt;='db fasce di rischio'!$D$4,'db fasce di rischio'!$C$2,IF(AH73&lt;='db fasce di rischio'!$F$4,'db fasce di rischio'!$E$2,IF(AH73&lt;='db fasce di rischio'!$H$4,'db fasce di rischio'!$G$2,"")))))</f>
        <v>--</v>
      </c>
      <c r="AH73" s="109">
        <f t="shared" si="16"/>
        <v>0</v>
      </c>
      <c r="AI73" s="108" t="str">
        <f t="shared" si="17"/>
        <v>--</v>
      </c>
      <c r="AJ73" s="28"/>
      <c r="AK73" s="28"/>
    </row>
    <row r="74" spans="1:37" ht="21" hidden="1" outlineLevel="1" x14ac:dyDescent="0.2">
      <c r="A74" s="161"/>
      <c r="B74" s="161"/>
      <c r="C74" s="24" t="s">
        <v>30</v>
      </c>
      <c r="D74" s="24" t="s">
        <v>30</v>
      </c>
      <c r="E74" s="24" t="s">
        <v>30</v>
      </c>
      <c r="F74" s="24" t="s">
        <v>30</v>
      </c>
      <c r="G74" s="152" t="str">
        <f t="shared" si="18"/>
        <v>--</v>
      </c>
      <c r="H74" s="109">
        <f t="shared" si="19"/>
        <v>0</v>
      </c>
      <c r="I74" s="25" t="s">
        <v>30</v>
      </c>
      <c r="J74" s="31" t="s">
        <v>30</v>
      </c>
      <c r="K74" s="82"/>
      <c r="L74" s="31"/>
      <c r="M74" s="24"/>
      <c r="N74" s="24"/>
      <c r="O74" s="24"/>
      <c r="P74" s="26"/>
      <c r="Q74" s="161"/>
      <c r="R74" s="105"/>
      <c r="S74" s="106"/>
      <c r="T74" s="106"/>
      <c r="U74" s="106"/>
      <c r="V74" s="105"/>
      <c r="W74" s="107">
        <f t="shared" si="20"/>
        <v>0</v>
      </c>
      <c r="X74" s="106"/>
      <c r="Y74" s="106"/>
      <c r="Z74" s="106"/>
      <c r="AA74" s="106"/>
      <c r="AB74" s="106"/>
      <c r="AC74" s="107">
        <f t="shared" si="21"/>
        <v>0</v>
      </c>
      <c r="AD74" s="108" t="str">
        <f>IF(AE74=0,"--",IF(AE74&lt;='[4]db fasce di rischio'!$B$4,'[4]db fasce di rischio'!$A$2,IF(AE74&lt;='[4]db fasce di rischio'!$D$4,'[4]db fasce di rischio'!$C$2,IF(AE74&lt;='[4]db fasce di rischio'!$F$4,'[4]db fasce di rischio'!$E$2,IF(AE74&lt;='[4]db fasce di rischio'!$H$4,'[4]db fasce di rischio'!$G$2,"")))))</f>
        <v>--</v>
      </c>
      <c r="AE74" s="109">
        <f t="shared" si="15"/>
        <v>0</v>
      </c>
      <c r="AF74" s="106"/>
      <c r="AG74" s="108" t="str">
        <f>IF(AH74=0,"--",IF(AH74&lt;='db fasce di rischio'!$B$4,'db fasce di rischio'!$A$2,IF(AH74&lt;='db fasce di rischio'!$D$4,'db fasce di rischio'!$C$2,IF(AH74&lt;='db fasce di rischio'!$F$4,'db fasce di rischio'!$E$2,IF(AH74&lt;='db fasce di rischio'!$H$4,'db fasce di rischio'!$G$2,"")))))</f>
        <v>--</v>
      </c>
      <c r="AH74" s="109">
        <f t="shared" si="16"/>
        <v>0</v>
      </c>
      <c r="AI74" s="108" t="str">
        <f t="shared" si="17"/>
        <v>--</v>
      </c>
      <c r="AJ74" s="28"/>
      <c r="AK74" s="28"/>
    </row>
    <row r="75" spans="1:37" ht="21" hidden="1" outlineLevel="1" x14ac:dyDescent="0.2">
      <c r="A75" s="161"/>
      <c r="B75" s="161"/>
      <c r="C75" s="24" t="s">
        <v>30</v>
      </c>
      <c r="D75" s="24" t="s">
        <v>30</v>
      </c>
      <c r="E75" s="24" t="s">
        <v>30</v>
      </c>
      <c r="F75" s="24" t="s">
        <v>30</v>
      </c>
      <c r="G75" s="152" t="str">
        <f t="shared" si="18"/>
        <v>--</v>
      </c>
      <c r="H75" s="109">
        <f t="shared" si="19"/>
        <v>0</v>
      </c>
      <c r="I75" s="25" t="s">
        <v>30</v>
      </c>
      <c r="J75" s="31" t="s">
        <v>30</v>
      </c>
      <c r="K75" s="82"/>
      <c r="L75" s="31"/>
      <c r="M75" s="24"/>
      <c r="N75" s="24"/>
      <c r="O75" s="24"/>
      <c r="P75" s="27"/>
      <c r="Q75" s="161"/>
      <c r="R75" s="105"/>
      <c r="S75" s="106"/>
      <c r="T75" s="106"/>
      <c r="U75" s="106"/>
      <c r="V75" s="105"/>
      <c r="W75" s="107">
        <f t="shared" si="20"/>
        <v>0</v>
      </c>
      <c r="X75" s="106"/>
      <c r="Y75" s="106"/>
      <c r="Z75" s="106"/>
      <c r="AA75" s="106"/>
      <c r="AB75" s="106"/>
      <c r="AC75" s="107">
        <f t="shared" si="21"/>
        <v>0</v>
      </c>
      <c r="AD75" s="108" t="str">
        <f>IF(AE75=0,"--",IF(AE75&lt;='[4]db fasce di rischio'!$B$4,'[4]db fasce di rischio'!$A$2,IF(AE75&lt;='[4]db fasce di rischio'!$D$4,'[4]db fasce di rischio'!$C$2,IF(AE75&lt;='[4]db fasce di rischio'!$F$4,'[4]db fasce di rischio'!$E$2,IF(AE75&lt;='[4]db fasce di rischio'!$H$4,'[4]db fasce di rischio'!$G$2,"")))))</f>
        <v>--</v>
      </c>
      <c r="AE75" s="109">
        <f t="shared" si="15"/>
        <v>0</v>
      </c>
      <c r="AF75" s="106"/>
      <c r="AG75" s="108" t="str">
        <f>IF(AH75=0,"--",IF(AH75&lt;='db fasce di rischio'!$B$4,'db fasce di rischio'!$A$2,IF(AH75&lt;='db fasce di rischio'!$D$4,'db fasce di rischio'!$C$2,IF(AH75&lt;='db fasce di rischio'!$F$4,'db fasce di rischio'!$E$2,IF(AH75&lt;='db fasce di rischio'!$H$4,'db fasce di rischio'!$G$2,"")))))</f>
        <v>--</v>
      </c>
      <c r="AH75" s="109">
        <f t="shared" si="16"/>
        <v>0</v>
      </c>
      <c r="AI75" s="108" t="str">
        <f t="shared" si="17"/>
        <v>--</v>
      </c>
      <c r="AJ75" s="28"/>
      <c r="AK75" s="28"/>
    </row>
    <row r="76" spans="1:37" ht="21" collapsed="1" x14ac:dyDescent="0.2">
      <c r="A76" s="160"/>
      <c r="B76" s="160"/>
      <c r="C76" s="87"/>
      <c r="D76" s="87"/>
      <c r="E76" s="87"/>
      <c r="F76" s="87"/>
      <c r="G76" s="87"/>
      <c r="H76" s="87"/>
      <c r="I76" s="87"/>
      <c r="J76" s="87"/>
      <c r="K76" s="168"/>
      <c r="L76" s="87"/>
      <c r="M76" s="87"/>
      <c r="N76" s="87"/>
      <c r="O76" s="87"/>
      <c r="P76" s="87"/>
      <c r="Q76" s="160"/>
      <c r="R76" s="28"/>
      <c r="S76" s="28"/>
      <c r="T76" s="28"/>
      <c r="U76" s="28"/>
      <c r="V76" s="28"/>
      <c r="W76" s="28"/>
      <c r="X76" s="28"/>
      <c r="Y76" s="28"/>
      <c r="Z76" s="28"/>
      <c r="AA76" s="28"/>
      <c r="AB76" s="28"/>
      <c r="AC76" s="28"/>
      <c r="AD76" s="28"/>
      <c r="AE76" s="28"/>
      <c r="AF76" s="28"/>
      <c r="AG76" s="28"/>
      <c r="AH76" s="28"/>
      <c r="AI76" s="28"/>
      <c r="AJ76" s="28"/>
      <c r="AK76" s="28"/>
    </row>
    <row r="77" spans="1:37" ht="90.6" customHeight="1" x14ac:dyDescent="0.2">
      <c r="A77" s="29"/>
      <c r="B77" s="29"/>
      <c r="C77" s="30" t="s">
        <v>665</v>
      </c>
      <c r="D77" s="30"/>
      <c r="E77" s="28"/>
      <c r="F77" s="28"/>
      <c r="G77" s="28"/>
      <c r="H77" s="28"/>
      <c r="I77" s="28"/>
      <c r="J77" s="28"/>
      <c r="K77" s="80"/>
      <c r="L77" s="28"/>
      <c r="M77" s="28"/>
      <c r="N77" s="28"/>
      <c r="O77" s="79" t="s">
        <v>6</v>
      </c>
      <c r="P77" s="79" t="s">
        <v>666</v>
      </c>
      <c r="Q77" s="28"/>
      <c r="R77" s="192" t="str">
        <f>'Val testo - PNA 2019'!$A$4</f>
        <v>Livello di interesse “esterno”(1.1)</v>
      </c>
      <c r="S77" s="192" t="str">
        <f>'Val testo - PNA 2019'!$A$12</f>
        <v>Grado di discrezionalità del decisore interno alla PA rispetto al processo (1.2)</v>
      </c>
      <c r="T77" s="192" t="str">
        <f>'Val testo - PNA 2019'!$A$20</f>
        <v>Manifestazione di eventi corruttivi o di maladministration in passato (1.3)</v>
      </c>
      <c r="U77" s="192" t="str">
        <f>'Val testo - PNA 2019'!$A$28</f>
        <v>Complessità/opacità del processo decisionale (1.4)</v>
      </c>
      <c r="V77" s="192" t="str">
        <f>'Val testo - PNA 2019'!$A$36</f>
        <v>Livello di collaborazione del responsabile del processo (1.5)</v>
      </c>
      <c r="W77" s="193" t="s">
        <v>1276</v>
      </c>
      <c r="X77" s="192" t="str">
        <f>'Val testo - PNA 2019'!$A$46</f>
        <v>Impatto organizzativo (2.1)</v>
      </c>
      <c r="Y77" s="192" t="str">
        <f>'Val testo - PNA 2019'!$A$54</f>
        <v>Impatto derivante dalla definizione dei ruoli/responsabilità (2.2)</v>
      </c>
      <c r="Z77" s="192" t="str">
        <f>'Val testo - PNA 2019'!$A$62</f>
        <v>Impatto economico (2.3)</v>
      </c>
      <c r="AA77" s="192" t="str">
        <f>'Val testo - PNA 2019'!$A$70</f>
        <v>Impatto reputazionale (2.4)</v>
      </c>
      <c r="AB77" s="192" t="str">
        <f>'Val testo - PNA 2019'!$A$78</f>
        <v>Impatto organizzativo, economico e sull'immagine (2.5)</v>
      </c>
      <c r="AC77" s="193" t="s">
        <v>1276</v>
      </c>
      <c r="AD77" s="194" t="s">
        <v>1277</v>
      </c>
      <c r="AE77" s="194" t="s">
        <v>1278</v>
      </c>
      <c r="AF77" s="174" t="s">
        <v>1382</v>
      </c>
      <c r="AG77" s="173" t="s">
        <v>1303</v>
      </c>
      <c r="AH77" s="173" t="s">
        <v>1304</v>
      </c>
      <c r="AI77" s="175" t="s">
        <v>1387</v>
      </c>
      <c r="AJ77" s="28"/>
      <c r="AK77" s="28"/>
    </row>
    <row r="78" spans="1:37" ht="30.6" customHeight="1" x14ac:dyDescent="0.2">
      <c r="A78" s="160"/>
      <c r="B78" s="160">
        <v>4</v>
      </c>
      <c r="C78" s="265" t="s">
        <v>1257</v>
      </c>
      <c r="D78" s="266"/>
      <c r="E78" s="267"/>
      <c r="F78" s="270"/>
      <c r="G78" s="270"/>
      <c r="H78" s="270"/>
      <c r="I78" s="270"/>
      <c r="J78" s="45" t="s">
        <v>11</v>
      </c>
      <c r="K78" s="271" t="s">
        <v>3</v>
      </c>
      <c r="L78" s="271"/>
      <c r="M78" s="37"/>
      <c r="N78" s="153" t="s">
        <v>667</v>
      </c>
      <c r="O78" s="154" t="str">
        <f>IF(P78=0,"--",IF(P78&lt;='db fasce di rischio'!$B$4,'db fasce di rischio'!$A$2,IF(P78&lt;='db fasce di rischio'!$D$4,'db fasce di rischio'!$C$2,IF(P78&lt;='db fasce di rischio'!$F$4,'db fasce di rischio'!$E$2,IF(P78&lt;='db fasce di rischio'!$H$4,'db fasce di rischio'!$G$2,"")))))</f>
        <v>--</v>
      </c>
      <c r="P78" s="155">
        <f>IF(AH78=0,MAX(AH78:AH96),AH78)</f>
        <v>0</v>
      </c>
      <c r="Q78" s="160"/>
      <c r="R78" s="105"/>
      <c r="S78" s="106"/>
      <c r="T78" s="106"/>
      <c r="U78" s="106"/>
      <c r="V78" s="105"/>
      <c r="W78" s="107">
        <f>SUM(R78:V78)/5</f>
        <v>0</v>
      </c>
      <c r="X78" s="106"/>
      <c r="Y78" s="106"/>
      <c r="Z78" s="106"/>
      <c r="AA78" s="106"/>
      <c r="AB78" s="106"/>
      <c r="AC78" s="107">
        <f>SUM(X78:AB78)/5</f>
        <v>0</v>
      </c>
      <c r="AD78" s="108" t="str">
        <f>IF(AE78=0,"--",IF(AE78&lt;='[4]db fasce di rischio'!$B$4,'[4]db fasce di rischio'!$A$2,IF(AE78&lt;='[4]db fasce di rischio'!$D$4,'[4]db fasce di rischio'!$C$2,IF(AE78&lt;='[4]db fasce di rischio'!$F$4,'[4]db fasce di rischio'!$E$2,IF(AE78&lt;='[4]db fasce di rischio'!$H$4,'[4]db fasce di rischio'!$G$2,"")))))</f>
        <v>--</v>
      </c>
      <c r="AE78" s="109">
        <f>W78*AC78</f>
        <v>0</v>
      </c>
      <c r="AF78" s="106"/>
      <c r="AG78" s="108" t="str">
        <f>IF(AH78=0,"--",IF(AH78&lt;='db fasce di rischio'!$B$4,'db fasce di rischio'!$A$2,IF(AH78&lt;='db fasce di rischio'!$D$4,'db fasce di rischio'!$C$2,IF(AH78&lt;='db fasce di rischio'!$F$4,'db fasce di rischio'!$E$2,IF(AH78&lt;='db fasce di rischio'!$H$4,'db fasce di rischio'!$G$2,"")))))</f>
        <v>--</v>
      </c>
      <c r="AH78" s="109">
        <f>IF(MAX(AH82:AH96)&gt;(AF78*AE78),MAX(AH82:AH96),AF78*AE78)</f>
        <v>0</v>
      </c>
      <c r="AI78" s="108" t="str">
        <f>AG78</f>
        <v>--</v>
      </c>
      <c r="AJ78" s="28"/>
      <c r="AK78" s="28"/>
    </row>
    <row r="79" spans="1:37" ht="59.45" customHeight="1" x14ac:dyDescent="0.2">
      <c r="A79" s="160"/>
      <c r="B79" s="160"/>
      <c r="C79" s="268"/>
      <c r="D79" s="269"/>
      <c r="E79" s="269"/>
      <c r="F79" s="164"/>
      <c r="G79" s="164"/>
      <c r="H79" s="164"/>
      <c r="I79" s="164"/>
      <c r="J79" s="164"/>
      <c r="K79" s="164"/>
      <c r="L79" s="164"/>
      <c r="M79" s="165"/>
      <c r="N79" s="272" t="s">
        <v>1302</v>
      </c>
      <c r="O79" s="272"/>
      <c r="P79" s="272"/>
      <c r="Q79" s="160"/>
      <c r="R79" s="160"/>
      <c r="S79" s="28"/>
      <c r="T79" s="28"/>
      <c r="U79" s="28"/>
      <c r="V79" s="28"/>
      <c r="W79" s="28"/>
      <c r="X79" s="28"/>
      <c r="Y79" s="28"/>
      <c r="Z79" s="28"/>
      <c r="AA79" s="28"/>
      <c r="AB79" s="28"/>
      <c r="AC79" s="28"/>
      <c r="AD79" s="28"/>
      <c r="AE79" s="28"/>
      <c r="AF79" s="28"/>
      <c r="AG79" s="28"/>
      <c r="AH79" s="28"/>
      <c r="AI79" s="28"/>
      <c r="AJ79" s="28"/>
      <c r="AK79" s="28"/>
    </row>
    <row r="80" spans="1:37" ht="31.5" hidden="1" customHeight="1" outlineLevel="1" x14ac:dyDescent="0.2">
      <c r="A80" s="160"/>
      <c r="B80" s="160"/>
      <c r="C80" s="260" t="s">
        <v>1256</v>
      </c>
      <c r="D80" s="261"/>
      <c r="E80" s="151"/>
      <c r="F80" s="151"/>
      <c r="G80" s="151"/>
      <c r="H80" s="151"/>
      <c r="I80" s="151"/>
      <c r="J80" s="151"/>
      <c r="K80" s="150"/>
      <c r="L80" s="151"/>
      <c r="M80" s="156">
        <f>SUM(I67:I75)</f>
        <v>0</v>
      </c>
      <c r="N80" s="157"/>
      <c r="O80" s="157"/>
      <c r="P80" s="157"/>
      <c r="Q80" s="160"/>
      <c r="R80" s="160"/>
      <c r="S80" s="28"/>
      <c r="T80" s="28"/>
      <c r="U80" s="28"/>
      <c r="V80" s="28"/>
      <c r="W80" s="28"/>
      <c r="X80" s="28"/>
      <c r="Y80" s="28"/>
      <c r="Z80" s="28"/>
      <c r="AA80" s="28"/>
      <c r="AB80" s="28"/>
      <c r="AC80" s="28"/>
      <c r="AD80" s="28"/>
      <c r="AE80" s="28"/>
      <c r="AF80" s="28"/>
      <c r="AG80" s="28"/>
      <c r="AH80" s="28"/>
      <c r="AI80" s="28"/>
      <c r="AJ80" s="28"/>
      <c r="AK80" s="28"/>
    </row>
    <row r="81" spans="1:37" ht="81.95" hidden="1" customHeight="1" outlineLevel="1" x14ac:dyDescent="0.2">
      <c r="A81" s="161"/>
      <c r="B81" s="161"/>
      <c r="C81" s="22" t="s">
        <v>905</v>
      </c>
      <c r="D81" s="22" t="s">
        <v>906</v>
      </c>
      <c r="E81" s="22" t="s">
        <v>971</v>
      </c>
      <c r="F81" s="22" t="s">
        <v>970</v>
      </c>
      <c r="G81" s="262" t="s">
        <v>1299</v>
      </c>
      <c r="H81" s="263"/>
      <c r="I81" s="22" t="s">
        <v>969</v>
      </c>
      <c r="J81" s="22" t="s">
        <v>907</v>
      </c>
      <c r="K81" s="45" t="s">
        <v>972</v>
      </c>
      <c r="L81" s="45" t="s">
        <v>908</v>
      </c>
      <c r="M81" s="22" t="s">
        <v>630</v>
      </c>
      <c r="N81" s="22" t="s">
        <v>668</v>
      </c>
      <c r="O81" s="22" t="s">
        <v>669</v>
      </c>
      <c r="P81" s="22" t="s">
        <v>670</v>
      </c>
      <c r="Q81" s="161"/>
      <c r="R81" s="192" t="str">
        <f>'Val testo - PNA 2019'!$A$4</f>
        <v>Livello di interesse “esterno”(1.1)</v>
      </c>
      <c r="S81" s="192" t="str">
        <f>'Val testo - PNA 2019'!$A$12</f>
        <v>Grado di discrezionalità del decisore interno alla PA rispetto al processo (1.2)</v>
      </c>
      <c r="T81" s="192" t="str">
        <f>'Val testo - PNA 2019'!$A$20</f>
        <v>Manifestazione di eventi corruttivi o di maladministration in passato (1.3)</v>
      </c>
      <c r="U81" s="192" t="str">
        <f>'Val testo - PNA 2019'!$A$28</f>
        <v>Complessità/opacità del processo decisionale (1.4)</v>
      </c>
      <c r="V81" s="192" t="str">
        <f>'Val testo - PNA 2019'!$A$36</f>
        <v>Livello di collaborazione del responsabile del processo (1.5)</v>
      </c>
      <c r="W81" s="193" t="s">
        <v>1276</v>
      </c>
      <c r="X81" s="192" t="str">
        <f>'Val testo - PNA 2019'!$A$46</f>
        <v>Impatto organizzativo (2.1)</v>
      </c>
      <c r="Y81" s="192" t="str">
        <f>'Val testo - PNA 2019'!$A$54</f>
        <v>Impatto derivante dalla definizione dei ruoli/responsabilità (2.2)</v>
      </c>
      <c r="Z81" s="192" t="str">
        <f>'Val testo - PNA 2019'!$A$62</f>
        <v>Impatto economico (2.3)</v>
      </c>
      <c r="AA81" s="192" t="str">
        <f>'Val testo - PNA 2019'!$A$70</f>
        <v>Impatto reputazionale (2.4)</v>
      </c>
      <c r="AB81" s="192" t="str">
        <f>'Val testo - PNA 2019'!$A$78</f>
        <v>Impatto organizzativo, economico e sull'immagine (2.5)</v>
      </c>
      <c r="AC81" s="193" t="s">
        <v>1276</v>
      </c>
      <c r="AD81" s="194" t="s">
        <v>1277</v>
      </c>
      <c r="AE81" s="194" t="s">
        <v>1278</v>
      </c>
      <c r="AF81" s="174" t="s">
        <v>1382</v>
      </c>
      <c r="AG81" s="173" t="s">
        <v>1303</v>
      </c>
      <c r="AH81" s="22" t="s">
        <v>1293</v>
      </c>
      <c r="AI81" s="22" t="s">
        <v>1387</v>
      </c>
      <c r="AJ81" s="28"/>
      <c r="AK81" s="28"/>
    </row>
    <row r="82" spans="1:37" ht="21" hidden="1" outlineLevel="1" x14ac:dyDescent="0.2">
      <c r="A82" s="161"/>
      <c r="B82" s="161"/>
      <c r="C82" s="24" t="s">
        <v>30</v>
      </c>
      <c r="D82" s="24" t="s">
        <v>30</v>
      </c>
      <c r="E82" s="24" t="s">
        <v>30</v>
      </c>
      <c r="F82" s="24" t="s">
        <v>30</v>
      </c>
      <c r="G82" s="152" t="str">
        <f>AG82</f>
        <v>--</v>
      </c>
      <c r="H82" s="109">
        <f>AH82</f>
        <v>0</v>
      </c>
      <c r="I82" s="25" t="s">
        <v>30</v>
      </c>
      <c r="J82" s="31" t="s">
        <v>30</v>
      </c>
      <c r="K82" s="82"/>
      <c r="L82" s="31"/>
      <c r="M82" s="24"/>
      <c r="N82" s="24"/>
      <c r="O82" s="24"/>
      <c r="P82" s="24"/>
      <c r="Q82" s="161"/>
      <c r="R82" s="105"/>
      <c r="S82" s="106"/>
      <c r="T82" s="106"/>
      <c r="U82" s="106"/>
      <c r="V82" s="105"/>
      <c r="W82" s="107">
        <f>SUM(R82:V82)/5</f>
        <v>0</v>
      </c>
      <c r="X82" s="106"/>
      <c r="Y82" s="106"/>
      <c r="Z82" s="106"/>
      <c r="AA82" s="106"/>
      <c r="AB82" s="106"/>
      <c r="AC82" s="107">
        <f>SUM(X82:AB82)/5</f>
        <v>0</v>
      </c>
      <c r="AD82" s="108" t="str">
        <f>IF(AE82=0,"--",IF(AE82&lt;='[4]db fasce di rischio'!$B$4,'[4]db fasce di rischio'!$A$2,IF(AE82&lt;='[4]db fasce di rischio'!$D$4,'[4]db fasce di rischio'!$C$2,IF(AE82&lt;='[4]db fasce di rischio'!$F$4,'[4]db fasce di rischio'!$E$2,IF(AE82&lt;='[4]db fasce di rischio'!$H$4,'[4]db fasce di rischio'!$G$2,"")))))</f>
        <v>--</v>
      </c>
      <c r="AE82" s="109">
        <f t="shared" ref="AE82:AE96" si="22">W82*AC82</f>
        <v>0</v>
      </c>
      <c r="AF82" s="106"/>
      <c r="AG82" s="108" t="str">
        <f>IF(AH82=0,"--",IF(AH82&lt;='db fasce di rischio'!$B$4,'db fasce di rischio'!$A$2,IF(AH82&lt;='db fasce di rischio'!$D$4,'db fasce di rischio'!$C$2,IF(AH82&lt;='db fasce di rischio'!$F$4,'db fasce di rischio'!$E$2,IF(AH82&lt;='db fasce di rischio'!$H$4,'db fasce di rischio'!$G$2,"")))))</f>
        <v>--</v>
      </c>
      <c r="AH82" s="109">
        <f t="shared" ref="AH82:AH96" si="23">AF82*AE82</f>
        <v>0</v>
      </c>
      <c r="AI82" s="108" t="str">
        <f t="shared" ref="AI82:AI96" si="24">AG82</f>
        <v>--</v>
      </c>
      <c r="AJ82" s="28"/>
      <c r="AK82" s="28"/>
    </row>
    <row r="83" spans="1:37" ht="21" hidden="1" outlineLevel="1" x14ac:dyDescent="0.2">
      <c r="A83" s="161"/>
      <c r="B83" s="161"/>
      <c r="C83" s="24" t="s">
        <v>30</v>
      </c>
      <c r="D83" s="24" t="s">
        <v>30</v>
      </c>
      <c r="E83" s="24" t="s">
        <v>30</v>
      </c>
      <c r="F83" s="24" t="s">
        <v>30</v>
      </c>
      <c r="G83" s="152" t="str">
        <f t="shared" ref="G83:G96" si="25">AG83</f>
        <v>--</v>
      </c>
      <c r="H83" s="109">
        <f t="shared" ref="H83:H96" si="26">AH83</f>
        <v>0</v>
      </c>
      <c r="I83" s="25" t="s">
        <v>30</v>
      </c>
      <c r="J83" s="31" t="s">
        <v>30</v>
      </c>
      <c r="K83" s="82"/>
      <c r="L83" s="31"/>
      <c r="M83" s="24"/>
      <c r="N83" s="24"/>
      <c r="O83" s="24"/>
      <c r="P83" s="24"/>
      <c r="Q83" s="161"/>
      <c r="R83" s="105"/>
      <c r="S83" s="106"/>
      <c r="T83" s="106"/>
      <c r="U83" s="106"/>
      <c r="V83" s="105"/>
      <c r="W83" s="107">
        <f t="shared" ref="W83:W96" si="27">SUM(R83:V83)/5</f>
        <v>0</v>
      </c>
      <c r="X83" s="106"/>
      <c r="Y83" s="106"/>
      <c r="Z83" s="106"/>
      <c r="AA83" s="106"/>
      <c r="AB83" s="106"/>
      <c r="AC83" s="107">
        <f t="shared" ref="AC83:AC96" si="28">SUM(X83:AB83)/5</f>
        <v>0</v>
      </c>
      <c r="AD83" s="108" t="str">
        <f>IF(AE83=0,"--",IF(AE83&lt;='[4]db fasce di rischio'!$B$4,'[4]db fasce di rischio'!$A$2,IF(AE83&lt;='[4]db fasce di rischio'!$D$4,'[4]db fasce di rischio'!$C$2,IF(AE83&lt;='[4]db fasce di rischio'!$F$4,'[4]db fasce di rischio'!$E$2,IF(AE83&lt;='[4]db fasce di rischio'!$H$4,'[4]db fasce di rischio'!$G$2,"")))))</f>
        <v>--</v>
      </c>
      <c r="AE83" s="109">
        <f t="shared" si="22"/>
        <v>0</v>
      </c>
      <c r="AF83" s="106"/>
      <c r="AG83" s="108" t="str">
        <f>IF(AH83=0,"--",IF(AH83&lt;='db fasce di rischio'!$B$4,'db fasce di rischio'!$A$2,IF(AH83&lt;='db fasce di rischio'!$D$4,'db fasce di rischio'!$C$2,IF(AH83&lt;='db fasce di rischio'!$F$4,'db fasce di rischio'!$E$2,IF(AH83&lt;='db fasce di rischio'!$H$4,'db fasce di rischio'!$G$2,"")))))</f>
        <v>--</v>
      </c>
      <c r="AH83" s="109">
        <f t="shared" si="23"/>
        <v>0</v>
      </c>
      <c r="AI83" s="108" t="str">
        <f t="shared" si="24"/>
        <v>--</v>
      </c>
      <c r="AJ83" s="28"/>
      <c r="AK83" s="28"/>
    </row>
    <row r="84" spans="1:37" ht="21" hidden="1" outlineLevel="1" x14ac:dyDescent="0.2">
      <c r="A84" s="161"/>
      <c r="B84" s="161"/>
      <c r="C84" s="24" t="s">
        <v>30</v>
      </c>
      <c r="D84" s="24" t="s">
        <v>30</v>
      </c>
      <c r="E84" s="24" t="s">
        <v>30</v>
      </c>
      <c r="F84" s="24" t="s">
        <v>30</v>
      </c>
      <c r="G84" s="152" t="str">
        <f t="shared" si="25"/>
        <v>--</v>
      </c>
      <c r="H84" s="109">
        <f t="shared" si="26"/>
        <v>0</v>
      </c>
      <c r="I84" s="25" t="s">
        <v>30</v>
      </c>
      <c r="J84" s="31" t="s">
        <v>30</v>
      </c>
      <c r="K84" s="82"/>
      <c r="L84" s="31"/>
      <c r="M84" s="24"/>
      <c r="N84" s="24"/>
      <c r="O84" s="24"/>
      <c r="P84" s="24"/>
      <c r="Q84" s="161"/>
      <c r="R84" s="105"/>
      <c r="S84" s="106"/>
      <c r="T84" s="106"/>
      <c r="U84" s="106"/>
      <c r="V84" s="105"/>
      <c r="W84" s="107">
        <f t="shared" si="27"/>
        <v>0</v>
      </c>
      <c r="X84" s="106"/>
      <c r="Y84" s="106"/>
      <c r="Z84" s="106"/>
      <c r="AA84" s="106"/>
      <c r="AB84" s="106"/>
      <c r="AC84" s="107">
        <f t="shared" si="28"/>
        <v>0</v>
      </c>
      <c r="AD84" s="108" t="str">
        <f>IF(AE84=0,"--",IF(AE84&lt;='[4]db fasce di rischio'!$B$4,'[4]db fasce di rischio'!$A$2,IF(AE84&lt;='[4]db fasce di rischio'!$D$4,'[4]db fasce di rischio'!$C$2,IF(AE84&lt;='[4]db fasce di rischio'!$F$4,'[4]db fasce di rischio'!$E$2,IF(AE84&lt;='[4]db fasce di rischio'!$H$4,'[4]db fasce di rischio'!$G$2,"")))))</f>
        <v>--</v>
      </c>
      <c r="AE84" s="109">
        <f t="shared" si="22"/>
        <v>0</v>
      </c>
      <c r="AF84" s="106"/>
      <c r="AG84" s="108" t="str">
        <f>IF(AH84=0,"--",IF(AH84&lt;='db fasce di rischio'!$B$4,'db fasce di rischio'!$A$2,IF(AH84&lt;='db fasce di rischio'!$D$4,'db fasce di rischio'!$C$2,IF(AH84&lt;='db fasce di rischio'!$F$4,'db fasce di rischio'!$E$2,IF(AH84&lt;='db fasce di rischio'!$H$4,'db fasce di rischio'!$G$2,"")))))</f>
        <v>--</v>
      </c>
      <c r="AH84" s="109">
        <f t="shared" si="23"/>
        <v>0</v>
      </c>
      <c r="AI84" s="108" t="str">
        <f t="shared" si="24"/>
        <v>--</v>
      </c>
      <c r="AJ84" s="28"/>
      <c r="AK84" s="28"/>
    </row>
    <row r="85" spans="1:37" ht="21" hidden="1" outlineLevel="1" x14ac:dyDescent="0.2">
      <c r="A85" s="161"/>
      <c r="B85" s="161"/>
      <c r="C85" s="24" t="s">
        <v>30</v>
      </c>
      <c r="D85" s="24" t="s">
        <v>30</v>
      </c>
      <c r="E85" s="24" t="s">
        <v>30</v>
      </c>
      <c r="F85" s="24" t="s">
        <v>30</v>
      </c>
      <c r="G85" s="152" t="str">
        <f t="shared" si="25"/>
        <v>--</v>
      </c>
      <c r="H85" s="109">
        <f t="shared" si="26"/>
        <v>0</v>
      </c>
      <c r="I85" s="25" t="s">
        <v>30</v>
      </c>
      <c r="J85" s="31" t="s">
        <v>30</v>
      </c>
      <c r="K85" s="82"/>
      <c r="L85" s="31"/>
      <c r="M85" s="24"/>
      <c r="N85" s="24"/>
      <c r="O85" s="24"/>
      <c r="P85" s="24"/>
      <c r="Q85" s="161"/>
      <c r="R85" s="105"/>
      <c r="S85" s="106"/>
      <c r="T85" s="106"/>
      <c r="U85" s="106"/>
      <c r="V85" s="105"/>
      <c r="W85" s="107">
        <f t="shared" si="27"/>
        <v>0</v>
      </c>
      <c r="X85" s="106"/>
      <c r="Y85" s="106"/>
      <c r="Z85" s="106"/>
      <c r="AA85" s="106"/>
      <c r="AB85" s="106"/>
      <c r="AC85" s="107">
        <f t="shared" si="28"/>
        <v>0</v>
      </c>
      <c r="AD85" s="108" t="str">
        <f>IF(AE85=0,"--",IF(AE85&lt;='[4]db fasce di rischio'!$B$4,'[4]db fasce di rischio'!$A$2,IF(AE85&lt;='[4]db fasce di rischio'!$D$4,'[4]db fasce di rischio'!$C$2,IF(AE85&lt;='[4]db fasce di rischio'!$F$4,'[4]db fasce di rischio'!$E$2,IF(AE85&lt;='[4]db fasce di rischio'!$H$4,'[4]db fasce di rischio'!$G$2,"")))))</f>
        <v>--</v>
      </c>
      <c r="AE85" s="109">
        <f t="shared" si="22"/>
        <v>0</v>
      </c>
      <c r="AF85" s="106"/>
      <c r="AG85" s="108" t="str">
        <f>IF(AH85=0,"--",IF(AH85&lt;='db fasce di rischio'!$B$4,'db fasce di rischio'!$A$2,IF(AH85&lt;='db fasce di rischio'!$D$4,'db fasce di rischio'!$C$2,IF(AH85&lt;='db fasce di rischio'!$F$4,'db fasce di rischio'!$E$2,IF(AH85&lt;='db fasce di rischio'!$H$4,'db fasce di rischio'!$G$2,"")))))</f>
        <v>--</v>
      </c>
      <c r="AH85" s="109">
        <f t="shared" si="23"/>
        <v>0</v>
      </c>
      <c r="AI85" s="108" t="str">
        <f t="shared" si="24"/>
        <v>--</v>
      </c>
      <c r="AJ85" s="28"/>
      <c r="AK85" s="28"/>
    </row>
    <row r="86" spans="1:37" ht="21" hidden="1" outlineLevel="1" x14ac:dyDescent="0.2">
      <c r="A86" s="161"/>
      <c r="B86" s="161"/>
      <c r="C86" s="24" t="s">
        <v>30</v>
      </c>
      <c r="D86" s="24" t="s">
        <v>30</v>
      </c>
      <c r="E86" s="24" t="s">
        <v>30</v>
      </c>
      <c r="F86" s="24" t="s">
        <v>30</v>
      </c>
      <c r="G86" s="152" t="str">
        <f t="shared" si="25"/>
        <v>--</v>
      </c>
      <c r="H86" s="109">
        <f t="shared" si="26"/>
        <v>0</v>
      </c>
      <c r="I86" s="25" t="s">
        <v>30</v>
      </c>
      <c r="J86" s="31" t="s">
        <v>30</v>
      </c>
      <c r="K86" s="82"/>
      <c r="L86" s="31"/>
      <c r="M86" s="24"/>
      <c r="N86" s="24"/>
      <c r="O86" s="24"/>
      <c r="P86" s="24"/>
      <c r="Q86" s="161"/>
      <c r="R86" s="105"/>
      <c r="S86" s="106"/>
      <c r="T86" s="106"/>
      <c r="U86" s="106"/>
      <c r="V86" s="105"/>
      <c r="W86" s="107">
        <f t="shared" si="27"/>
        <v>0</v>
      </c>
      <c r="X86" s="106"/>
      <c r="Y86" s="106"/>
      <c r="Z86" s="106"/>
      <c r="AA86" s="106"/>
      <c r="AB86" s="106"/>
      <c r="AC86" s="107">
        <f t="shared" si="28"/>
        <v>0</v>
      </c>
      <c r="AD86" s="108" t="str">
        <f>IF(AE86=0,"--",IF(AE86&lt;='[4]db fasce di rischio'!$B$4,'[4]db fasce di rischio'!$A$2,IF(AE86&lt;='[4]db fasce di rischio'!$D$4,'[4]db fasce di rischio'!$C$2,IF(AE86&lt;='[4]db fasce di rischio'!$F$4,'[4]db fasce di rischio'!$E$2,IF(AE86&lt;='[4]db fasce di rischio'!$H$4,'[4]db fasce di rischio'!$G$2,"")))))</f>
        <v>--</v>
      </c>
      <c r="AE86" s="109">
        <f t="shared" si="22"/>
        <v>0</v>
      </c>
      <c r="AF86" s="106"/>
      <c r="AG86" s="108" t="str">
        <f>IF(AH86=0,"--",IF(AH86&lt;='db fasce di rischio'!$B$4,'db fasce di rischio'!$A$2,IF(AH86&lt;='db fasce di rischio'!$D$4,'db fasce di rischio'!$C$2,IF(AH86&lt;='db fasce di rischio'!$F$4,'db fasce di rischio'!$E$2,IF(AH86&lt;='db fasce di rischio'!$H$4,'db fasce di rischio'!$G$2,"")))))</f>
        <v>--</v>
      </c>
      <c r="AH86" s="109">
        <f t="shared" si="23"/>
        <v>0</v>
      </c>
      <c r="AI86" s="108" t="str">
        <f t="shared" si="24"/>
        <v>--</v>
      </c>
      <c r="AJ86" s="28"/>
      <c r="AK86" s="28"/>
    </row>
    <row r="87" spans="1:37" ht="21" hidden="1" outlineLevel="1" x14ac:dyDescent="0.2">
      <c r="A87" s="161"/>
      <c r="B87" s="161"/>
      <c r="C87" s="24" t="s">
        <v>30</v>
      </c>
      <c r="D87" s="24" t="s">
        <v>30</v>
      </c>
      <c r="E87" s="24" t="s">
        <v>30</v>
      </c>
      <c r="F87" s="24" t="s">
        <v>30</v>
      </c>
      <c r="G87" s="152" t="str">
        <f t="shared" si="25"/>
        <v>--</v>
      </c>
      <c r="H87" s="109">
        <f t="shared" si="26"/>
        <v>0</v>
      </c>
      <c r="I87" s="25" t="s">
        <v>30</v>
      </c>
      <c r="J87" s="31" t="s">
        <v>30</v>
      </c>
      <c r="K87" s="82"/>
      <c r="L87" s="31"/>
      <c r="M87" s="24"/>
      <c r="N87" s="24"/>
      <c r="O87" s="24"/>
      <c r="P87" s="24"/>
      <c r="Q87" s="161"/>
      <c r="R87" s="105"/>
      <c r="S87" s="106"/>
      <c r="T87" s="106"/>
      <c r="U87" s="106"/>
      <c r="V87" s="105"/>
      <c r="W87" s="107">
        <f t="shared" si="27"/>
        <v>0</v>
      </c>
      <c r="X87" s="106"/>
      <c r="Y87" s="106"/>
      <c r="Z87" s="106"/>
      <c r="AA87" s="106"/>
      <c r="AB87" s="106"/>
      <c r="AC87" s="107">
        <f t="shared" si="28"/>
        <v>0</v>
      </c>
      <c r="AD87" s="108" t="str">
        <f>IF(AE87=0,"--",IF(AE87&lt;='[4]db fasce di rischio'!$B$4,'[4]db fasce di rischio'!$A$2,IF(AE87&lt;='[4]db fasce di rischio'!$D$4,'[4]db fasce di rischio'!$C$2,IF(AE87&lt;='[4]db fasce di rischio'!$F$4,'[4]db fasce di rischio'!$E$2,IF(AE87&lt;='[4]db fasce di rischio'!$H$4,'[4]db fasce di rischio'!$G$2,"")))))</f>
        <v>--</v>
      </c>
      <c r="AE87" s="109">
        <f t="shared" si="22"/>
        <v>0</v>
      </c>
      <c r="AF87" s="106"/>
      <c r="AG87" s="108" t="str">
        <f>IF(AH87=0,"--",IF(AH87&lt;='db fasce di rischio'!$B$4,'db fasce di rischio'!$A$2,IF(AH87&lt;='db fasce di rischio'!$D$4,'db fasce di rischio'!$C$2,IF(AH87&lt;='db fasce di rischio'!$F$4,'db fasce di rischio'!$E$2,IF(AH87&lt;='db fasce di rischio'!$H$4,'db fasce di rischio'!$G$2,"")))))</f>
        <v>--</v>
      </c>
      <c r="AH87" s="109">
        <f t="shared" si="23"/>
        <v>0</v>
      </c>
      <c r="AI87" s="108" t="str">
        <f t="shared" si="24"/>
        <v>--</v>
      </c>
      <c r="AJ87" s="28"/>
      <c r="AK87" s="28"/>
    </row>
    <row r="88" spans="1:37" ht="21" hidden="1" outlineLevel="1" x14ac:dyDescent="0.2">
      <c r="A88" s="161"/>
      <c r="B88" s="161"/>
      <c r="C88" s="24" t="s">
        <v>30</v>
      </c>
      <c r="D88" s="24" t="s">
        <v>30</v>
      </c>
      <c r="E88" s="24" t="s">
        <v>30</v>
      </c>
      <c r="F88" s="24" t="s">
        <v>30</v>
      </c>
      <c r="G88" s="152" t="str">
        <f t="shared" si="25"/>
        <v>--</v>
      </c>
      <c r="H88" s="109">
        <f t="shared" si="26"/>
        <v>0</v>
      </c>
      <c r="I88" s="25" t="s">
        <v>30</v>
      </c>
      <c r="J88" s="31" t="s">
        <v>30</v>
      </c>
      <c r="K88" s="82"/>
      <c r="L88" s="31"/>
      <c r="M88" s="24"/>
      <c r="N88" s="24"/>
      <c r="O88" s="24"/>
      <c r="P88" s="24"/>
      <c r="Q88" s="161"/>
      <c r="R88" s="105"/>
      <c r="S88" s="106"/>
      <c r="T88" s="106"/>
      <c r="U88" s="106"/>
      <c r="V88" s="105"/>
      <c r="W88" s="107">
        <f t="shared" si="27"/>
        <v>0</v>
      </c>
      <c r="X88" s="106"/>
      <c r="Y88" s="106"/>
      <c r="Z88" s="106"/>
      <c r="AA88" s="106"/>
      <c r="AB88" s="106"/>
      <c r="AC88" s="107">
        <f t="shared" si="28"/>
        <v>0</v>
      </c>
      <c r="AD88" s="108" t="str">
        <f>IF(AE88=0,"--",IF(AE88&lt;='[4]db fasce di rischio'!$B$4,'[4]db fasce di rischio'!$A$2,IF(AE88&lt;='[4]db fasce di rischio'!$D$4,'[4]db fasce di rischio'!$C$2,IF(AE88&lt;='[4]db fasce di rischio'!$F$4,'[4]db fasce di rischio'!$E$2,IF(AE88&lt;='[4]db fasce di rischio'!$H$4,'[4]db fasce di rischio'!$G$2,"")))))</f>
        <v>--</v>
      </c>
      <c r="AE88" s="109">
        <f t="shared" si="22"/>
        <v>0</v>
      </c>
      <c r="AF88" s="106"/>
      <c r="AG88" s="108" t="str">
        <f>IF(AH88=0,"--",IF(AH88&lt;='db fasce di rischio'!$B$4,'db fasce di rischio'!$A$2,IF(AH88&lt;='db fasce di rischio'!$D$4,'db fasce di rischio'!$C$2,IF(AH88&lt;='db fasce di rischio'!$F$4,'db fasce di rischio'!$E$2,IF(AH88&lt;='db fasce di rischio'!$H$4,'db fasce di rischio'!$G$2,"")))))</f>
        <v>--</v>
      </c>
      <c r="AH88" s="109">
        <f t="shared" si="23"/>
        <v>0</v>
      </c>
      <c r="AI88" s="108" t="str">
        <f t="shared" si="24"/>
        <v>--</v>
      </c>
      <c r="AJ88" s="28"/>
      <c r="AK88" s="28"/>
    </row>
    <row r="89" spans="1:37" ht="21" hidden="1" outlineLevel="1" x14ac:dyDescent="0.2">
      <c r="A89" s="161"/>
      <c r="B89" s="161"/>
      <c r="C89" s="24" t="s">
        <v>30</v>
      </c>
      <c r="D89" s="24" t="s">
        <v>30</v>
      </c>
      <c r="E89" s="24" t="s">
        <v>30</v>
      </c>
      <c r="F89" s="24" t="s">
        <v>30</v>
      </c>
      <c r="G89" s="152" t="str">
        <f t="shared" si="25"/>
        <v>--</v>
      </c>
      <c r="H89" s="109">
        <f t="shared" si="26"/>
        <v>0</v>
      </c>
      <c r="I89" s="25" t="s">
        <v>30</v>
      </c>
      <c r="J89" s="31" t="s">
        <v>30</v>
      </c>
      <c r="K89" s="82"/>
      <c r="L89" s="31"/>
      <c r="M89" s="24"/>
      <c r="N89" s="24"/>
      <c r="O89" s="24"/>
      <c r="P89" s="24"/>
      <c r="Q89" s="161"/>
      <c r="R89" s="105"/>
      <c r="S89" s="106"/>
      <c r="T89" s="106"/>
      <c r="U89" s="106"/>
      <c r="V89" s="105"/>
      <c r="W89" s="107">
        <f t="shared" si="27"/>
        <v>0</v>
      </c>
      <c r="X89" s="106"/>
      <c r="Y89" s="106"/>
      <c r="Z89" s="106"/>
      <c r="AA89" s="106"/>
      <c r="AB89" s="106"/>
      <c r="AC89" s="107">
        <f t="shared" si="28"/>
        <v>0</v>
      </c>
      <c r="AD89" s="108" t="str">
        <f>IF(AE89=0,"--",IF(AE89&lt;='[4]db fasce di rischio'!$B$4,'[4]db fasce di rischio'!$A$2,IF(AE89&lt;='[4]db fasce di rischio'!$D$4,'[4]db fasce di rischio'!$C$2,IF(AE89&lt;='[4]db fasce di rischio'!$F$4,'[4]db fasce di rischio'!$E$2,IF(AE89&lt;='[4]db fasce di rischio'!$H$4,'[4]db fasce di rischio'!$G$2,"")))))</f>
        <v>--</v>
      </c>
      <c r="AE89" s="109">
        <f t="shared" si="22"/>
        <v>0</v>
      </c>
      <c r="AF89" s="106"/>
      <c r="AG89" s="108" t="str">
        <f>IF(AH89=0,"--",IF(AH89&lt;='db fasce di rischio'!$B$4,'db fasce di rischio'!$A$2,IF(AH89&lt;='db fasce di rischio'!$D$4,'db fasce di rischio'!$C$2,IF(AH89&lt;='db fasce di rischio'!$F$4,'db fasce di rischio'!$E$2,IF(AH89&lt;='db fasce di rischio'!$H$4,'db fasce di rischio'!$G$2,"")))))</f>
        <v>--</v>
      </c>
      <c r="AH89" s="109">
        <f t="shared" si="23"/>
        <v>0</v>
      </c>
      <c r="AI89" s="108" t="str">
        <f t="shared" si="24"/>
        <v>--</v>
      </c>
      <c r="AJ89" s="28"/>
      <c r="AK89" s="28"/>
    </row>
    <row r="90" spans="1:37" ht="21" hidden="1" outlineLevel="1" x14ac:dyDescent="0.2">
      <c r="A90" s="161"/>
      <c r="B90" s="161"/>
      <c r="C90" s="24" t="s">
        <v>30</v>
      </c>
      <c r="D90" s="24" t="s">
        <v>30</v>
      </c>
      <c r="E90" s="24" t="s">
        <v>30</v>
      </c>
      <c r="F90" s="24" t="s">
        <v>30</v>
      </c>
      <c r="G90" s="152" t="str">
        <f t="shared" si="25"/>
        <v>--</v>
      </c>
      <c r="H90" s="109">
        <f t="shared" si="26"/>
        <v>0</v>
      </c>
      <c r="I90" s="25" t="s">
        <v>30</v>
      </c>
      <c r="J90" s="31" t="s">
        <v>30</v>
      </c>
      <c r="K90" s="83"/>
      <c r="L90" s="31"/>
      <c r="M90" s="24"/>
      <c r="N90" s="24"/>
      <c r="O90" s="24"/>
      <c r="P90" s="24"/>
      <c r="Q90" s="161"/>
      <c r="R90" s="105"/>
      <c r="S90" s="106"/>
      <c r="T90" s="106"/>
      <c r="U90" s="106"/>
      <c r="V90" s="105"/>
      <c r="W90" s="107">
        <f t="shared" si="27"/>
        <v>0</v>
      </c>
      <c r="X90" s="106"/>
      <c r="Y90" s="106"/>
      <c r="Z90" s="106"/>
      <c r="AA90" s="106"/>
      <c r="AB90" s="106"/>
      <c r="AC90" s="107">
        <f t="shared" si="28"/>
        <v>0</v>
      </c>
      <c r="AD90" s="108" t="str">
        <f>IF(AE90=0,"--",IF(AE90&lt;='[4]db fasce di rischio'!$B$4,'[4]db fasce di rischio'!$A$2,IF(AE90&lt;='[4]db fasce di rischio'!$D$4,'[4]db fasce di rischio'!$C$2,IF(AE90&lt;='[4]db fasce di rischio'!$F$4,'[4]db fasce di rischio'!$E$2,IF(AE90&lt;='[4]db fasce di rischio'!$H$4,'[4]db fasce di rischio'!$G$2,"")))))</f>
        <v>--</v>
      </c>
      <c r="AE90" s="109">
        <f t="shared" si="22"/>
        <v>0</v>
      </c>
      <c r="AF90" s="106"/>
      <c r="AG90" s="108" t="str">
        <f>IF(AH90=0,"--",IF(AH90&lt;='db fasce di rischio'!$B$4,'db fasce di rischio'!$A$2,IF(AH90&lt;='db fasce di rischio'!$D$4,'db fasce di rischio'!$C$2,IF(AH90&lt;='db fasce di rischio'!$F$4,'db fasce di rischio'!$E$2,IF(AH90&lt;='db fasce di rischio'!$H$4,'db fasce di rischio'!$G$2,"")))))</f>
        <v>--</v>
      </c>
      <c r="AH90" s="109">
        <f t="shared" si="23"/>
        <v>0</v>
      </c>
      <c r="AI90" s="108" t="str">
        <f t="shared" si="24"/>
        <v>--</v>
      </c>
      <c r="AJ90" s="28"/>
      <c r="AK90" s="28"/>
    </row>
    <row r="91" spans="1:37" ht="21" hidden="1" outlineLevel="1" x14ac:dyDescent="0.2">
      <c r="A91" s="161"/>
      <c r="B91" s="161"/>
      <c r="C91" s="24" t="s">
        <v>30</v>
      </c>
      <c r="D91" s="24" t="s">
        <v>30</v>
      </c>
      <c r="E91" s="24" t="s">
        <v>30</v>
      </c>
      <c r="F91" s="24" t="s">
        <v>30</v>
      </c>
      <c r="G91" s="152" t="str">
        <f t="shared" si="25"/>
        <v>--</v>
      </c>
      <c r="H91" s="109">
        <f t="shared" si="26"/>
        <v>0</v>
      </c>
      <c r="I91" s="25" t="s">
        <v>30</v>
      </c>
      <c r="J91" s="31" t="s">
        <v>30</v>
      </c>
      <c r="K91" s="83"/>
      <c r="L91" s="31"/>
      <c r="M91" s="24"/>
      <c r="N91" s="24"/>
      <c r="O91" s="24"/>
      <c r="P91" s="24"/>
      <c r="Q91" s="161"/>
      <c r="R91" s="105"/>
      <c r="S91" s="106"/>
      <c r="T91" s="106"/>
      <c r="U91" s="106"/>
      <c r="V91" s="105"/>
      <c r="W91" s="107">
        <f t="shared" si="27"/>
        <v>0</v>
      </c>
      <c r="X91" s="106"/>
      <c r="Y91" s="106"/>
      <c r="Z91" s="106"/>
      <c r="AA91" s="106"/>
      <c r="AB91" s="106"/>
      <c r="AC91" s="107">
        <f t="shared" si="28"/>
        <v>0</v>
      </c>
      <c r="AD91" s="108" t="str">
        <f>IF(AE91=0,"--",IF(AE91&lt;='[4]db fasce di rischio'!$B$4,'[4]db fasce di rischio'!$A$2,IF(AE91&lt;='[4]db fasce di rischio'!$D$4,'[4]db fasce di rischio'!$C$2,IF(AE91&lt;='[4]db fasce di rischio'!$F$4,'[4]db fasce di rischio'!$E$2,IF(AE91&lt;='[4]db fasce di rischio'!$H$4,'[4]db fasce di rischio'!$G$2,"")))))</f>
        <v>--</v>
      </c>
      <c r="AE91" s="109">
        <f t="shared" si="22"/>
        <v>0</v>
      </c>
      <c r="AF91" s="106"/>
      <c r="AG91" s="108" t="str">
        <f>IF(AH91=0,"--",IF(AH91&lt;='db fasce di rischio'!$B$4,'db fasce di rischio'!$A$2,IF(AH91&lt;='db fasce di rischio'!$D$4,'db fasce di rischio'!$C$2,IF(AH91&lt;='db fasce di rischio'!$F$4,'db fasce di rischio'!$E$2,IF(AH91&lt;='db fasce di rischio'!$H$4,'db fasce di rischio'!$G$2,"")))))</f>
        <v>--</v>
      </c>
      <c r="AH91" s="109">
        <f t="shared" si="23"/>
        <v>0</v>
      </c>
      <c r="AI91" s="108" t="str">
        <f t="shared" si="24"/>
        <v>--</v>
      </c>
      <c r="AJ91" s="28"/>
      <c r="AK91" s="28"/>
    </row>
    <row r="92" spans="1:37" ht="21" hidden="1" outlineLevel="1" x14ac:dyDescent="0.2">
      <c r="A92" s="161"/>
      <c r="B92" s="161"/>
      <c r="C92" s="24" t="s">
        <v>30</v>
      </c>
      <c r="D92" s="24" t="s">
        <v>30</v>
      </c>
      <c r="E92" s="24" t="s">
        <v>30</v>
      </c>
      <c r="F92" s="24" t="s">
        <v>30</v>
      </c>
      <c r="G92" s="152" t="str">
        <f t="shared" si="25"/>
        <v>--</v>
      </c>
      <c r="H92" s="109">
        <f t="shared" si="26"/>
        <v>0</v>
      </c>
      <c r="I92" s="25" t="s">
        <v>30</v>
      </c>
      <c r="J92" s="31" t="s">
        <v>30</v>
      </c>
      <c r="K92" s="83"/>
      <c r="L92" s="31"/>
      <c r="M92" s="24"/>
      <c r="N92" s="24"/>
      <c r="O92" s="24"/>
      <c r="P92" s="24"/>
      <c r="Q92" s="161"/>
      <c r="R92" s="105"/>
      <c r="S92" s="106"/>
      <c r="T92" s="106"/>
      <c r="U92" s="106"/>
      <c r="V92" s="105"/>
      <c r="W92" s="107">
        <f t="shared" si="27"/>
        <v>0</v>
      </c>
      <c r="X92" s="106"/>
      <c r="Y92" s="106"/>
      <c r="Z92" s="106"/>
      <c r="AA92" s="106"/>
      <c r="AB92" s="106"/>
      <c r="AC92" s="107">
        <f t="shared" si="28"/>
        <v>0</v>
      </c>
      <c r="AD92" s="108" t="str">
        <f>IF(AE92=0,"--",IF(AE92&lt;='[4]db fasce di rischio'!$B$4,'[4]db fasce di rischio'!$A$2,IF(AE92&lt;='[4]db fasce di rischio'!$D$4,'[4]db fasce di rischio'!$C$2,IF(AE92&lt;='[4]db fasce di rischio'!$F$4,'[4]db fasce di rischio'!$E$2,IF(AE92&lt;='[4]db fasce di rischio'!$H$4,'[4]db fasce di rischio'!$G$2,"")))))</f>
        <v>--</v>
      </c>
      <c r="AE92" s="109">
        <f t="shared" si="22"/>
        <v>0</v>
      </c>
      <c r="AF92" s="106"/>
      <c r="AG92" s="108" t="str">
        <f>IF(AH92=0,"--",IF(AH92&lt;='db fasce di rischio'!$B$4,'db fasce di rischio'!$A$2,IF(AH92&lt;='db fasce di rischio'!$D$4,'db fasce di rischio'!$C$2,IF(AH92&lt;='db fasce di rischio'!$F$4,'db fasce di rischio'!$E$2,IF(AH92&lt;='db fasce di rischio'!$H$4,'db fasce di rischio'!$G$2,"")))))</f>
        <v>--</v>
      </c>
      <c r="AH92" s="109">
        <f t="shared" si="23"/>
        <v>0</v>
      </c>
      <c r="AI92" s="108" t="str">
        <f t="shared" si="24"/>
        <v>--</v>
      </c>
      <c r="AJ92" s="28"/>
      <c r="AK92" s="28"/>
    </row>
    <row r="93" spans="1:37" ht="21" hidden="1" outlineLevel="1" x14ac:dyDescent="0.2">
      <c r="A93" s="161"/>
      <c r="B93" s="161"/>
      <c r="C93" s="24" t="s">
        <v>30</v>
      </c>
      <c r="D93" s="24" t="s">
        <v>30</v>
      </c>
      <c r="E93" s="24" t="s">
        <v>30</v>
      </c>
      <c r="F93" s="24" t="s">
        <v>30</v>
      </c>
      <c r="G93" s="152" t="str">
        <f t="shared" si="25"/>
        <v>--</v>
      </c>
      <c r="H93" s="109">
        <f t="shared" si="26"/>
        <v>0</v>
      </c>
      <c r="I93" s="25" t="s">
        <v>30</v>
      </c>
      <c r="J93" s="31" t="s">
        <v>30</v>
      </c>
      <c r="K93" s="83"/>
      <c r="L93" s="31"/>
      <c r="M93" s="24"/>
      <c r="N93" s="24"/>
      <c r="O93" s="24"/>
      <c r="P93" s="24"/>
      <c r="Q93" s="161"/>
      <c r="R93" s="105"/>
      <c r="S93" s="106"/>
      <c r="T93" s="106"/>
      <c r="U93" s="106"/>
      <c r="V93" s="105"/>
      <c r="W93" s="107">
        <f t="shared" si="27"/>
        <v>0</v>
      </c>
      <c r="X93" s="106"/>
      <c r="Y93" s="106"/>
      <c r="Z93" s="106"/>
      <c r="AA93" s="106"/>
      <c r="AB93" s="106"/>
      <c r="AC93" s="107">
        <f t="shared" si="28"/>
        <v>0</v>
      </c>
      <c r="AD93" s="108" t="str">
        <f>IF(AE93=0,"--",IF(AE93&lt;='[4]db fasce di rischio'!$B$4,'[4]db fasce di rischio'!$A$2,IF(AE93&lt;='[4]db fasce di rischio'!$D$4,'[4]db fasce di rischio'!$C$2,IF(AE93&lt;='[4]db fasce di rischio'!$F$4,'[4]db fasce di rischio'!$E$2,IF(AE93&lt;='[4]db fasce di rischio'!$H$4,'[4]db fasce di rischio'!$G$2,"")))))</f>
        <v>--</v>
      </c>
      <c r="AE93" s="109">
        <f t="shared" si="22"/>
        <v>0</v>
      </c>
      <c r="AF93" s="106"/>
      <c r="AG93" s="108" t="str">
        <f>IF(AH93=0,"--",IF(AH93&lt;='db fasce di rischio'!$B$4,'db fasce di rischio'!$A$2,IF(AH93&lt;='db fasce di rischio'!$D$4,'db fasce di rischio'!$C$2,IF(AH93&lt;='db fasce di rischio'!$F$4,'db fasce di rischio'!$E$2,IF(AH93&lt;='db fasce di rischio'!$H$4,'db fasce di rischio'!$G$2,"")))))</f>
        <v>--</v>
      </c>
      <c r="AH93" s="109">
        <f t="shared" si="23"/>
        <v>0</v>
      </c>
      <c r="AI93" s="108" t="str">
        <f t="shared" si="24"/>
        <v>--</v>
      </c>
      <c r="AJ93" s="28"/>
      <c r="AK93" s="28"/>
    </row>
    <row r="94" spans="1:37" ht="21" hidden="1" outlineLevel="1" x14ac:dyDescent="0.2">
      <c r="A94" s="161"/>
      <c r="B94" s="161"/>
      <c r="C94" s="24" t="s">
        <v>30</v>
      </c>
      <c r="D94" s="24" t="s">
        <v>30</v>
      </c>
      <c r="E94" s="24" t="s">
        <v>30</v>
      </c>
      <c r="F94" s="24" t="s">
        <v>30</v>
      </c>
      <c r="G94" s="152" t="str">
        <f t="shared" si="25"/>
        <v>--</v>
      </c>
      <c r="H94" s="109">
        <f t="shared" si="26"/>
        <v>0</v>
      </c>
      <c r="I94" s="25" t="s">
        <v>30</v>
      </c>
      <c r="J94" s="31" t="s">
        <v>30</v>
      </c>
      <c r="K94" s="82"/>
      <c r="L94" s="31"/>
      <c r="M94" s="24"/>
      <c r="N94" s="24"/>
      <c r="O94" s="24"/>
      <c r="P94" s="24"/>
      <c r="Q94" s="161"/>
      <c r="R94" s="105"/>
      <c r="S94" s="106"/>
      <c r="T94" s="106"/>
      <c r="U94" s="106"/>
      <c r="V94" s="105"/>
      <c r="W94" s="107">
        <f t="shared" si="27"/>
        <v>0</v>
      </c>
      <c r="X94" s="106"/>
      <c r="Y94" s="106"/>
      <c r="Z94" s="106"/>
      <c r="AA94" s="106"/>
      <c r="AB94" s="106"/>
      <c r="AC94" s="107">
        <f t="shared" si="28"/>
        <v>0</v>
      </c>
      <c r="AD94" s="108" t="str">
        <f>IF(AE94=0,"--",IF(AE94&lt;='[4]db fasce di rischio'!$B$4,'[4]db fasce di rischio'!$A$2,IF(AE94&lt;='[4]db fasce di rischio'!$D$4,'[4]db fasce di rischio'!$C$2,IF(AE94&lt;='[4]db fasce di rischio'!$F$4,'[4]db fasce di rischio'!$E$2,IF(AE94&lt;='[4]db fasce di rischio'!$H$4,'[4]db fasce di rischio'!$G$2,"")))))</f>
        <v>--</v>
      </c>
      <c r="AE94" s="109">
        <f t="shared" si="22"/>
        <v>0</v>
      </c>
      <c r="AF94" s="106"/>
      <c r="AG94" s="108" t="str">
        <f>IF(AH94=0,"--",IF(AH94&lt;='db fasce di rischio'!$B$4,'db fasce di rischio'!$A$2,IF(AH94&lt;='db fasce di rischio'!$D$4,'db fasce di rischio'!$C$2,IF(AH94&lt;='db fasce di rischio'!$F$4,'db fasce di rischio'!$E$2,IF(AH94&lt;='db fasce di rischio'!$H$4,'db fasce di rischio'!$G$2,"")))))</f>
        <v>--</v>
      </c>
      <c r="AH94" s="109">
        <f t="shared" si="23"/>
        <v>0</v>
      </c>
      <c r="AI94" s="108" t="str">
        <f t="shared" si="24"/>
        <v>--</v>
      </c>
      <c r="AJ94" s="28"/>
      <c r="AK94" s="28"/>
    </row>
    <row r="95" spans="1:37" ht="21" hidden="1" outlineLevel="1" x14ac:dyDescent="0.2">
      <c r="A95" s="161"/>
      <c r="B95" s="161"/>
      <c r="C95" s="24" t="s">
        <v>30</v>
      </c>
      <c r="D95" s="24" t="s">
        <v>30</v>
      </c>
      <c r="E95" s="24" t="s">
        <v>30</v>
      </c>
      <c r="F95" s="24" t="s">
        <v>30</v>
      </c>
      <c r="G95" s="152" t="str">
        <f t="shared" si="25"/>
        <v>--</v>
      </c>
      <c r="H95" s="109">
        <f t="shared" si="26"/>
        <v>0</v>
      </c>
      <c r="I95" s="25" t="s">
        <v>30</v>
      </c>
      <c r="J95" s="31" t="s">
        <v>30</v>
      </c>
      <c r="K95" s="82"/>
      <c r="L95" s="31"/>
      <c r="M95" s="24"/>
      <c r="N95" s="24"/>
      <c r="O95" s="24"/>
      <c r="P95" s="26"/>
      <c r="Q95" s="161"/>
      <c r="R95" s="105"/>
      <c r="S95" s="106"/>
      <c r="T95" s="106"/>
      <c r="U95" s="106"/>
      <c r="V95" s="105"/>
      <c r="W95" s="107">
        <f t="shared" si="27"/>
        <v>0</v>
      </c>
      <c r="X95" s="106"/>
      <c r="Y95" s="106"/>
      <c r="Z95" s="106"/>
      <c r="AA95" s="106"/>
      <c r="AB95" s="106"/>
      <c r="AC95" s="107">
        <f t="shared" si="28"/>
        <v>0</v>
      </c>
      <c r="AD95" s="108" t="str">
        <f>IF(AE95=0,"--",IF(AE95&lt;='[4]db fasce di rischio'!$B$4,'[4]db fasce di rischio'!$A$2,IF(AE95&lt;='[4]db fasce di rischio'!$D$4,'[4]db fasce di rischio'!$C$2,IF(AE95&lt;='[4]db fasce di rischio'!$F$4,'[4]db fasce di rischio'!$E$2,IF(AE95&lt;='[4]db fasce di rischio'!$H$4,'[4]db fasce di rischio'!$G$2,"")))))</f>
        <v>--</v>
      </c>
      <c r="AE95" s="109">
        <f t="shared" si="22"/>
        <v>0</v>
      </c>
      <c r="AF95" s="106"/>
      <c r="AG95" s="108" t="str">
        <f>IF(AH95=0,"--",IF(AH95&lt;='db fasce di rischio'!$B$4,'db fasce di rischio'!$A$2,IF(AH95&lt;='db fasce di rischio'!$D$4,'db fasce di rischio'!$C$2,IF(AH95&lt;='db fasce di rischio'!$F$4,'db fasce di rischio'!$E$2,IF(AH95&lt;='db fasce di rischio'!$H$4,'db fasce di rischio'!$G$2,"")))))</f>
        <v>--</v>
      </c>
      <c r="AH95" s="109">
        <f t="shared" si="23"/>
        <v>0</v>
      </c>
      <c r="AI95" s="108" t="str">
        <f t="shared" si="24"/>
        <v>--</v>
      </c>
      <c r="AJ95" s="28"/>
      <c r="AK95" s="28"/>
    </row>
    <row r="96" spans="1:37" ht="21" hidden="1" outlineLevel="1" x14ac:dyDescent="0.2">
      <c r="A96" s="161"/>
      <c r="B96" s="161"/>
      <c r="C96" s="24" t="s">
        <v>30</v>
      </c>
      <c r="D96" s="24" t="s">
        <v>30</v>
      </c>
      <c r="E96" s="24" t="s">
        <v>30</v>
      </c>
      <c r="F96" s="24" t="s">
        <v>30</v>
      </c>
      <c r="G96" s="152" t="str">
        <f t="shared" si="25"/>
        <v>--</v>
      </c>
      <c r="H96" s="109">
        <f t="shared" si="26"/>
        <v>0</v>
      </c>
      <c r="I96" s="25" t="s">
        <v>30</v>
      </c>
      <c r="J96" s="31" t="s">
        <v>30</v>
      </c>
      <c r="K96" s="82"/>
      <c r="L96" s="31"/>
      <c r="M96" s="24"/>
      <c r="N96" s="24"/>
      <c r="O96" s="24"/>
      <c r="P96" s="27"/>
      <c r="Q96" s="161"/>
      <c r="R96" s="105"/>
      <c r="S96" s="106"/>
      <c r="T96" s="106"/>
      <c r="U96" s="106"/>
      <c r="V96" s="105"/>
      <c r="W96" s="107">
        <f t="shared" si="27"/>
        <v>0</v>
      </c>
      <c r="X96" s="106"/>
      <c r="Y96" s="106"/>
      <c r="Z96" s="106"/>
      <c r="AA96" s="106"/>
      <c r="AB96" s="106"/>
      <c r="AC96" s="107">
        <f t="shared" si="28"/>
        <v>0</v>
      </c>
      <c r="AD96" s="108" t="str">
        <f>IF(AE96=0,"--",IF(AE96&lt;='[4]db fasce di rischio'!$B$4,'[4]db fasce di rischio'!$A$2,IF(AE96&lt;='[4]db fasce di rischio'!$D$4,'[4]db fasce di rischio'!$C$2,IF(AE96&lt;='[4]db fasce di rischio'!$F$4,'[4]db fasce di rischio'!$E$2,IF(AE96&lt;='[4]db fasce di rischio'!$H$4,'[4]db fasce di rischio'!$G$2,"")))))</f>
        <v>--</v>
      </c>
      <c r="AE96" s="109">
        <f t="shared" si="22"/>
        <v>0</v>
      </c>
      <c r="AF96" s="106"/>
      <c r="AG96" s="108" t="str">
        <f>IF(AH96=0,"--",IF(AH96&lt;='db fasce di rischio'!$B$4,'db fasce di rischio'!$A$2,IF(AH96&lt;='db fasce di rischio'!$D$4,'db fasce di rischio'!$C$2,IF(AH96&lt;='db fasce di rischio'!$F$4,'db fasce di rischio'!$E$2,IF(AH96&lt;='db fasce di rischio'!$H$4,'db fasce di rischio'!$G$2,"")))))</f>
        <v>--</v>
      </c>
      <c r="AH96" s="109">
        <f t="shared" si="23"/>
        <v>0</v>
      </c>
      <c r="AI96" s="108" t="str">
        <f t="shared" si="24"/>
        <v>--</v>
      </c>
      <c r="AJ96" s="28"/>
      <c r="AK96" s="28"/>
    </row>
    <row r="97" spans="1:37" ht="21" collapsed="1" x14ac:dyDescent="0.2">
      <c r="A97" s="160"/>
      <c r="B97" s="160"/>
      <c r="C97" s="87"/>
      <c r="D97" s="87"/>
      <c r="E97" s="87"/>
      <c r="F97" s="87"/>
      <c r="G97" s="87"/>
      <c r="H97" s="87"/>
      <c r="I97" s="87"/>
      <c r="J97" s="87"/>
      <c r="K97" s="168"/>
      <c r="L97" s="87"/>
      <c r="M97" s="87"/>
      <c r="N97" s="87"/>
      <c r="O97" s="87"/>
      <c r="P97" s="87"/>
      <c r="Q97" s="160"/>
      <c r="R97" s="28"/>
      <c r="S97" s="28"/>
      <c r="T97" s="28"/>
      <c r="U97" s="28"/>
      <c r="V97" s="28"/>
      <c r="W97" s="28"/>
      <c r="X97" s="28"/>
      <c r="Y97" s="28"/>
      <c r="Z97" s="28"/>
      <c r="AA97" s="28"/>
      <c r="AB97" s="28"/>
      <c r="AC97" s="28"/>
      <c r="AD97" s="28"/>
      <c r="AE97" s="28"/>
      <c r="AF97" s="28"/>
      <c r="AG97" s="28"/>
      <c r="AH97" s="28"/>
      <c r="AI97" s="28"/>
      <c r="AJ97" s="28"/>
      <c r="AK97" s="28"/>
    </row>
    <row r="98" spans="1:37" ht="90.6" customHeight="1" x14ac:dyDescent="0.2">
      <c r="A98" s="29"/>
      <c r="B98" s="29"/>
      <c r="C98" s="30" t="s">
        <v>665</v>
      </c>
      <c r="D98" s="30"/>
      <c r="E98" s="28"/>
      <c r="F98" s="28"/>
      <c r="G98" s="28"/>
      <c r="H98" s="28"/>
      <c r="I98" s="28"/>
      <c r="J98" s="28"/>
      <c r="K98" s="80"/>
      <c r="L98" s="28"/>
      <c r="M98" s="28"/>
      <c r="N98" s="28"/>
      <c r="O98" s="79" t="s">
        <v>6</v>
      </c>
      <c r="P98" s="79" t="s">
        <v>666</v>
      </c>
      <c r="Q98" s="28"/>
      <c r="R98" s="192" t="str">
        <f>'Val testo - PNA 2019'!$A$4</f>
        <v>Livello di interesse “esterno”(1.1)</v>
      </c>
      <c r="S98" s="192" t="str">
        <f>'Val testo - PNA 2019'!$A$12</f>
        <v>Grado di discrezionalità del decisore interno alla PA rispetto al processo (1.2)</v>
      </c>
      <c r="T98" s="192" t="str">
        <f>'Val testo - PNA 2019'!$A$20</f>
        <v>Manifestazione di eventi corruttivi o di maladministration in passato (1.3)</v>
      </c>
      <c r="U98" s="192" t="str">
        <f>'Val testo - PNA 2019'!$A$28</f>
        <v>Complessità/opacità del processo decisionale (1.4)</v>
      </c>
      <c r="V98" s="192" t="str">
        <f>'Val testo - PNA 2019'!$A$36</f>
        <v>Livello di collaborazione del responsabile del processo (1.5)</v>
      </c>
      <c r="W98" s="193" t="s">
        <v>1276</v>
      </c>
      <c r="X98" s="192" t="str">
        <f>'Val testo - PNA 2019'!$A$46</f>
        <v>Impatto organizzativo (2.1)</v>
      </c>
      <c r="Y98" s="192" t="str">
        <f>'Val testo - PNA 2019'!$A$54</f>
        <v>Impatto derivante dalla definizione dei ruoli/responsabilità (2.2)</v>
      </c>
      <c r="Z98" s="192" t="str">
        <f>'Val testo - PNA 2019'!$A$62</f>
        <v>Impatto economico (2.3)</v>
      </c>
      <c r="AA98" s="192" t="str">
        <f>'Val testo - PNA 2019'!$A$70</f>
        <v>Impatto reputazionale (2.4)</v>
      </c>
      <c r="AB98" s="192" t="str">
        <f>'Val testo - PNA 2019'!$A$78</f>
        <v>Impatto organizzativo, economico e sull'immagine (2.5)</v>
      </c>
      <c r="AC98" s="193" t="s">
        <v>1276</v>
      </c>
      <c r="AD98" s="194" t="s">
        <v>1277</v>
      </c>
      <c r="AE98" s="194" t="s">
        <v>1278</v>
      </c>
      <c r="AF98" s="174" t="s">
        <v>1382</v>
      </c>
      <c r="AG98" s="173" t="s">
        <v>1303</v>
      </c>
      <c r="AH98" s="173" t="s">
        <v>1304</v>
      </c>
      <c r="AI98" s="175" t="s">
        <v>1387</v>
      </c>
      <c r="AJ98" s="28"/>
      <c r="AK98" s="28"/>
    </row>
    <row r="99" spans="1:37" ht="30.6" customHeight="1" x14ac:dyDescent="0.2">
      <c r="A99" s="160"/>
      <c r="B99" s="160">
        <v>5</v>
      </c>
      <c r="C99" s="265" t="s">
        <v>1257</v>
      </c>
      <c r="D99" s="266"/>
      <c r="E99" s="267"/>
      <c r="F99" s="270"/>
      <c r="G99" s="270"/>
      <c r="H99" s="270"/>
      <c r="I99" s="270"/>
      <c r="J99" s="45" t="s">
        <v>11</v>
      </c>
      <c r="K99" s="271" t="s">
        <v>3</v>
      </c>
      <c r="L99" s="271"/>
      <c r="M99" s="37"/>
      <c r="N99" s="153" t="s">
        <v>667</v>
      </c>
      <c r="O99" s="154" t="str">
        <f>IF(P99=0,"--",IF(P99&lt;='db fasce di rischio'!$B$4,'db fasce di rischio'!$A$2,IF(P99&lt;='db fasce di rischio'!$D$4,'db fasce di rischio'!$C$2,IF(P99&lt;='db fasce di rischio'!$F$4,'db fasce di rischio'!$E$2,IF(P99&lt;='db fasce di rischio'!$H$4,'db fasce di rischio'!$G$2,"")))))</f>
        <v>--</v>
      </c>
      <c r="P99" s="155">
        <f>IF(AH99=0,MAX(AH99:AH117),AH99)</f>
        <v>0</v>
      </c>
      <c r="Q99" s="160"/>
      <c r="R99" s="105"/>
      <c r="S99" s="106"/>
      <c r="T99" s="106"/>
      <c r="U99" s="106"/>
      <c r="V99" s="105"/>
      <c r="W99" s="107">
        <f>SUM(R99:V99)/5</f>
        <v>0</v>
      </c>
      <c r="X99" s="106"/>
      <c r="Y99" s="106"/>
      <c r="Z99" s="106"/>
      <c r="AA99" s="106"/>
      <c r="AB99" s="106"/>
      <c r="AC99" s="107">
        <f>SUM(X99:AB99)/5</f>
        <v>0</v>
      </c>
      <c r="AD99" s="108" t="str">
        <f>IF(AE99=0,"--",IF(AE99&lt;='[4]db fasce di rischio'!$B$4,'[4]db fasce di rischio'!$A$2,IF(AE99&lt;='[4]db fasce di rischio'!$D$4,'[4]db fasce di rischio'!$C$2,IF(AE99&lt;='[4]db fasce di rischio'!$F$4,'[4]db fasce di rischio'!$E$2,IF(AE99&lt;='[4]db fasce di rischio'!$H$4,'[4]db fasce di rischio'!$G$2,"")))))</f>
        <v>--</v>
      </c>
      <c r="AE99" s="109">
        <f>W99*AC99</f>
        <v>0</v>
      </c>
      <c r="AF99" s="106"/>
      <c r="AG99" s="108" t="str">
        <f>IF(AH99=0,"--",IF(AH99&lt;='db fasce di rischio'!$B$4,'db fasce di rischio'!$A$2,IF(AH99&lt;='db fasce di rischio'!$D$4,'db fasce di rischio'!$C$2,IF(AH99&lt;='db fasce di rischio'!$F$4,'db fasce di rischio'!$E$2,IF(AH99&lt;='db fasce di rischio'!$H$4,'db fasce di rischio'!$G$2,"")))))</f>
        <v>--</v>
      </c>
      <c r="AH99" s="109">
        <f>IF(MAX(AH103:AH117)&gt;(AF99*AE99),MAX(AH103:AH117),AF99*AE99)</f>
        <v>0</v>
      </c>
      <c r="AI99" s="108" t="str">
        <f>AG99</f>
        <v>--</v>
      </c>
      <c r="AJ99" s="28"/>
      <c r="AK99" s="28"/>
    </row>
    <row r="100" spans="1:37" ht="59.45" customHeight="1" x14ac:dyDescent="0.2">
      <c r="A100" s="160"/>
      <c r="B100" s="160"/>
      <c r="C100" s="268"/>
      <c r="D100" s="269"/>
      <c r="E100" s="269"/>
      <c r="F100" s="164"/>
      <c r="G100" s="164"/>
      <c r="H100" s="164"/>
      <c r="I100" s="164"/>
      <c r="J100" s="164"/>
      <c r="K100" s="164"/>
      <c r="L100" s="164"/>
      <c r="M100" s="165"/>
      <c r="N100" s="272" t="s">
        <v>1302</v>
      </c>
      <c r="O100" s="272"/>
      <c r="P100" s="272"/>
      <c r="Q100" s="160"/>
      <c r="R100" s="160"/>
      <c r="S100" s="28"/>
      <c r="T100" s="28"/>
      <c r="U100" s="28"/>
      <c r="V100" s="28"/>
      <c r="W100" s="28"/>
      <c r="X100" s="28"/>
      <c r="Y100" s="28"/>
      <c r="Z100" s="28"/>
      <c r="AA100" s="28"/>
      <c r="AB100" s="28"/>
      <c r="AC100" s="28"/>
      <c r="AD100" s="28"/>
      <c r="AE100" s="28"/>
      <c r="AF100" s="28"/>
      <c r="AG100" s="28"/>
      <c r="AH100" s="28"/>
      <c r="AI100" s="28"/>
      <c r="AJ100" s="28"/>
      <c r="AK100" s="28"/>
    </row>
    <row r="101" spans="1:37" ht="31.5" hidden="1" customHeight="1" outlineLevel="1" x14ac:dyDescent="0.2">
      <c r="A101" s="160"/>
      <c r="B101" s="160"/>
      <c r="C101" s="260" t="s">
        <v>1256</v>
      </c>
      <c r="D101" s="261"/>
      <c r="E101" s="151"/>
      <c r="F101" s="151"/>
      <c r="G101" s="151"/>
      <c r="H101" s="151"/>
      <c r="I101" s="151"/>
      <c r="J101" s="151"/>
      <c r="K101" s="150"/>
      <c r="L101" s="151"/>
      <c r="M101" s="156">
        <f>SUM(I88:I96)</f>
        <v>0</v>
      </c>
      <c r="N101" s="157"/>
      <c r="O101" s="157"/>
      <c r="P101" s="157"/>
      <c r="Q101" s="160"/>
      <c r="R101" s="160"/>
      <c r="S101" s="28"/>
      <c r="T101" s="28"/>
      <c r="U101" s="28"/>
      <c r="V101" s="28"/>
      <c r="W101" s="28"/>
      <c r="X101" s="28"/>
      <c r="Y101" s="28"/>
      <c r="Z101" s="28"/>
      <c r="AA101" s="28"/>
      <c r="AB101" s="28"/>
      <c r="AC101" s="28"/>
      <c r="AD101" s="28"/>
      <c r="AE101" s="28"/>
      <c r="AF101" s="28"/>
      <c r="AG101" s="28"/>
      <c r="AH101" s="28"/>
      <c r="AI101" s="28"/>
      <c r="AJ101" s="28"/>
      <c r="AK101" s="28"/>
    </row>
    <row r="102" spans="1:37" ht="81.95" hidden="1" customHeight="1" outlineLevel="1" x14ac:dyDescent="0.2">
      <c r="A102" s="161"/>
      <c r="B102" s="161"/>
      <c r="C102" s="22" t="s">
        <v>905</v>
      </c>
      <c r="D102" s="22" t="s">
        <v>906</v>
      </c>
      <c r="E102" s="22" t="s">
        <v>971</v>
      </c>
      <c r="F102" s="22" t="s">
        <v>970</v>
      </c>
      <c r="G102" s="262" t="s">
        <v>1299</v>
      </c>
      <c r="H102" s="263"/>
      <c r="I102" s="22" t="s">
        <v>969</v>
      </c>
      <c r="J102" s="22" t="s">
        <v>907</v>
      </c>
      <c r="K102" s="45" t="s">
        <v>972</v>
      </c>
      <c r="L102" s="45" t="s">
        <v>908</v>
      </c>
      <c r="M102" s="22" t="s">
        <v>630</v>
      </c>
      <c r="N102" s="22" t="s">
        <v>668</v>
      </c>
      <c r="O102" s="22" t="s">
        <v>669</v>
      </c>
      <c r="P102" s="22" t="s">
        <v>670</v>
      </c>
      <c r="Q102" s="161"/>
      <c r="R102" s="192" t="str">
        <f>'Val testo - PNA 2019'!$A$4</f>
        <v>Livello di interesse “esterno”(1.1)</v>
      </c>
      <c r="S102" s="192" t="str">
        <f>'Val testo - PNA 2019'!$A$12</f>
        <v>Grado di discrezionalità del decisore interno alla PA rispetto al processo (1.2)</v>
      </c>
      <c r="T102" s="192" t="str">
        <f>'Val testo - PNA 2019'!$A$20</f>
        <v>Manifestazione di eventi corruttivi o di maladministration in passato (1.3)</v>
      </c>
      <c r="U102" s="192" t="str">
        <f>'Val testo - PNA 2019'!$A$28</f>
        <v>Complessità/opacità del processo decisionale (1.4)</v>
      </c>
      <c r="V102" s="192" t="str">
        <f>'Val testo - PNA 2019'!$A$36</f>
        <v>Livello di collaborazione del responsabile del processo (1.5)</v>
      </c>
      <c r="W102" s="193" t="s">
        <v>1276</v>
      </c>
      <c r="X102" s="192" t="str">
        <f>'Val testo - PNA 2019'!$A$46</f>
        <v>Impatto organizzativo (2.1)</v>
      </c>
      <c r="Y102" s="192" t="str">
        <f>'Val testo - PNA 2019'!$A$54</f>
        <v>Impatto derivante dalla definizione dei ruoli/responsabilità (2.2)</v>
      </c>
      <c r="Z102" s="192" t="str">
        <f>'Val testo - PNA 2019'!$A$62</f>
        <v>Impatto economico (2.3)</v>
      </c>
      <c r="AA102" s="192" t="str">
        <f>'Val testo - PNA 2019'!$A$70</f>
        <v>Impatto reputazionale (2.4)</v>
      </c>
      <c r="AB102" s="192" t="str">
        <f>'Val testo - PNA 2019'!$A$78</f>
        <v>Impatto organizzativo, economico e sull'immagine (2.5)</v>
      </c>
      <c r="AC102" s="193" t="s">
        <v>1276</v>
      </c>
      <c r="AD102" s="194" t="s">
        <v>1277</v>
      </c>
      <c r="AE102" s="194" t="s">
        <v>1278</v>
      </c>
      <c r="AF102" s="174" t="s">
        <v>1382</v>
      </c>
      <c r="AG102" s="173" t="s">
        <v>1303</v>
      </c>
      <c r="AH102" s="22" t="s">
        <v>1293</v>
      </c>
      <c r="AI102" s="22" t="s">
        <v>1387</v>
      </c>
      <c r="AJ102" s="28"/>
      <c r="AK102" s="28"/>
    </row>
    <row r="103" spans="1:37" ht="21" hidden="1" outlineLevel="1" x14ac:dyDescent="0.2">
      <c r="A103" s="161"/>
      <c r="B103" s="161"/>
      <c r="C103" s="24" t="s">
        <v>30</v>
      </c>
      <c r="D103" s="24" t="s">
        <v>30</v>
      </c>
      <c r="E103" s="24" t="s">
        <v>30</v>
      </c>
      <c r="F103" s="24" t="s">
        <v>30</v>
      </c>
      <c r="G103" s="152" t="str">
        <f>AG103</f>
        <v>--</v>
      </c>
      <c r="H103" s="109">
        <f>AH103</f>
        <v>0</v>
      </c>
      <c r="I103" s="25" t="s">
        <v>30</v>
      </c>
      <c r="J103" s="31" t="s">
        <v>30</v>
      </c>
      <c r="K103" s="82"/>
      <c r="L103" s="31"/>
      <c r="M103" s="24"/>
      <c r="N103" s="24"/>
      <c r="O103" s="24"/>
      <c r="P103" s="24"/>
      <c r="Q103" s="161"/>
      <c r="R103" s="105"/>
      <c r="S103" s="106"/>
      <c r="T103" s="106"/>
      <c r="U103" s="106"/>
      <c r="V103" s="105"/>
      <c r="W103" s="107">
        <f>SUM(R103:V103)/5</f>
        <v>0</v>
      </c>
      <c r="X103" s="106"/>
      <c r="Y103" s="106"/>
      <c r="Z103" s="106"/>
      <c r="AA103" s="106"/>
      <c r="AB103" s="106"/>
      <c r="AC103" s="107">
        <f>SUM(X103:AB103)/5</f>
        <v>0</v>
      </c>
      <c r="AD103" s="108" t="str">
        <f>IF(AE103=0,"--",IF(AE103&lt;='[4]db fasce di rischio'!$B$4,'[4]db fasce di rischio'!$A$2,IF(AE103&lt;='[4]db fasce di rischio'!$D$4,'[4]db fasce di rischio'!$C$2,IF(AE103&lt;='[4]db fasce di rischio'!$F$4,'[4]db fasce di rischio'!$E$2,IF(AE103&lt;='[4]db fasce di rischio'!$H$4,'[4]db fasce di rischio'!$G$2,"")))))</f>
        <v>--</v>
      </c>
      <c r="AE103" s="109">
        <f t="shared" ref="AE103:AE117" si="29">W103*AC103</f>
        <v>0</v>
      </c>
      <c r="AF103" s="106"/>
      <c r="AG103" s="108" t="str">
        <f>IF(AH103=0,"--",IF(AH103&lt;='db fasce di rischio'!$B$4,'db fasce di rischio'!$A$2,IF(AH103&lt;='db fasce di rischio'!$D$4,'db fasce di rischio'!$C$2,IF(AH103&lt;='db fasce di rischio'!$F$4,'db fasce di rischio'!$E$2,IF(AH103&lt;='db fasce di rischio'!$H$4,'db fasce di rischio'!$G$2,"")))))</f>
        <v>--</v>
      </c>
      <c r="AH103" s="109">
        <f t="shared" ref="AH103:AH117" si="30">AF103*AE103</f>
        <v>0</v>
      </c>
      <c r="AI103" s="108" t="str">
        <f t="shared" ref="AI103:AI117" si="31">AG103</f>
        <v>--</v>
      </c>
      <c r="AJ103" s="28"/>
      <c r="AK103" s="28"/>
    </row>
    <row r="104" spans="1:37" ht="21" hidden="1" outlineLevel="1" x14ac:dyDescent="0.2">
      <c r="A104" s="161"/>
      <c r="B104" s="161"/>
      <c r="C104" s="24" t="s">
        <v>30</v>
      </c>
      <c r="D104" s="24" t="s">
        <v>30</v>
      </c>
      <c r="E104" s="24" t="s">
        <v>30</v>
      </c>
      <c r="F104" s="24" t="s">
        <v>30</v>
      </c>
      <c r="G104" s="152" t="str">
        <f t="shared" ref="G104:G117" si="32">AG104</f>
        <v>--</v>
      </c>
      <c r="H104" s="109">
        <f t="shared" ref="H104:H117" si="33">AH104</f>
        <v>0</v>
      </c>
      <c r="I104" s="25" t="s">
        <v>30</v>
      </c>
      <c r="J104" s="31" t="s">
        <v>30</v>
      </c>
      <c r="K104" s="82"/>
      <c r="L104" s="31"/>
      <c r="M104" s="24"/>
      <c r="N104" s="24"/>
      <c r="O104" s="24"/>
      <c r="P104" s="24"/>
      <c r="Q104" s="161"/>
      <c r="R104" s="105"/>
      <c r="S104" s="106"/>
      <c r="T104" s="106"/>
      <c r="U104" s="106"/>
      <c r="V104" s="105"/>
      <c r="W104" s="107">
        <f t="shared" ref="W104:W117" si="34">SUM(R104:V104)/5</f>
        <v>0</v>
      </c>
      <c r="X104" s="106"/>
      <c r="Y104" s="106"/>
      <c r="Z104" s="106"/>
      <c r="AA104" s="106"/>
      <c r="AB104" s="106"/>
      <c r="AC104" s="107">
        <f t="shared" ref="AC104:AC117" si="35">SUM(X104:AB104)/5</f>
        <v>0</v>
      </c>
      <c r="AD104" s="108" t="str">
        <f>IF(AE104=0,"--",IF(AE104&lt;='[4]db fasce di rischio'!$B$4,'[4]db fasce di rischio'!$A$2,IF(AE104&lt;='[4]db fasce di rischio'!$D$4,'[4]db fasce di rischio'!$C$2,IF(AE104&lt;='[4]db fasce di rischio'!$F$4,'[4]db fasce di rischio'!$E$2,IF(AE104&lt;='[4]db fasce di rischio'!$H$4,'[4]db fasce di rischio'!$G$2,"")))))</f>
        <v>--</v>
      </c>
      <c r="AE104" s="109">
        <f t="shared" si="29"/>
        <v>0</v>
      </c>
      <c r="AF104" s="106"/>
      <c r="AG104" s="108" t="str">
        <f>IF(AH104=0,"--",IF(AH104&lt;='db fasce di rischio'!$B$4,'db fasce di rischio'!$A$2,IF(AH104&lt;='db fasce di rischio'!$D$4,'db fasce di rischio'!$C$2,IF(AH104&lt;='db fasce di rischio'!$F$4,'db fasce di rischio'!$E$2,IF(AH104&lt;='db fasce di rischio'!$H$4,'db fasce di rischio'!$G$2,"")))))</f>
        <v>--</v>
      </c>
      <c r="AH104" s="109">
        <f t="shared" si="30"/>
        <v>0</v>
      </c>
      <c r="AI104" s="108" t="str">
        <f t="shared" si="31"/>
        <v>--</v>
      </c>
      <c r="AJ104" s="28"/>
      <c r="AK104" s="28"/>
    </row>
    <row r="105" spans="1:37" ht="21" hidden="1" outlineLevel="1" x14ac:dyDescent="0.2">
      <c r="A105" s="161"/>
      <c r="B105" s="161"/>
      <c r="C105" s="24" t="s">
        <v>30</v>
      </c>
      <c r="D105" s="24" t="s">
        <v>30</v>
      </c>
      <c r="E105" s="24" t="s">
        <v>30</v>
      </c>
      <c r="F105" s="24" t="s">
        <v>30</v>
      </c>
      <c r="G105" s="152" t="str">
        <f t="shared" si="32"/>
        <v>--</v>
      </c>
      <c r="H105" s="109">
        <f t="shared" si="33"/>
        <v>0</v>
      </c>
      <c r="I105" s="25" t="s">
        <v>30</v>
      </c>
      <c r="J105" s="31" t="s">
        <v>30</v>
      </c>
      <c r="K105" s="82"/>
      <c r="L105" s="31"/>
      <c r="M105" s="24"/>
      <c r="N105" s="24"/>
      <c r="O105" s="24"/>
      <c r="P105" s="24"/>
      <c r="Q105" s="161"/>
      <c r="R105" s="105"/>
      <c r="S105" s="106"/>
      <c r="T105" s="106"/>
      <c r="U105" s="106"/>
      <c r="V105" s="105"/>
      <c r="W105" s="107">
        <f t="shared" si="34"/>
        <v>0</v>
      </c>
      <c r="X105" s="106"/>
      <c r="Y105" s="106"/>
      <c r="Z105" s="106"/>
      <c r="AA105" s="106"/>
      <c r="AB105" s="106"/>
      <c r="AC105" s="107">
        <f t="shared" si="35"/>
        <v>0</v>
      </c>
      <c r="AD105" s="108" t="str">
        <f>IF(AE105=0,"--",IF(AE105&lt;='[4]db fasce di rischio'!$B$4,'[4]db fasce di rischio'!$A$2,IF(AE105&lt;='[4]db fasce di rischio'!$D$4,'[4]db fasce di rischio'!$C$2,IF(AE105&lt;='[4]db fasce di rischio'!$F$4,'[4]db fasce di rischio'!$E$2,IF(AE105&lt;='[4]db fasce di rischio'!$H$4,'[4]db fasce di rischio'!$G$2,"")))))</f>
        <v>--</v>
      </c>
      <c r="AE105" s="109">
        <f t="shared" si="29"/>
        <v>0</v>
      </c>
      <c r="AF105" s="106"/>
      <c r="AG105" s="108" t="str">
        <f>IF(AH105=0,"--",IF(AH105&lt;='db fasce di rischio'!$B$4,'db fasce di rischio'!$A$2,IF(AH105&lt;='db fasce di rischio'!$D$4,'db fasce di rischio'!$C$2,IF(AH105&lt;='db fasce di rischio'!$F$4,'db fasce di rischio'!$E$2,IF(AH105&lt;='db fasce di rischio'!$H$4,'db fasce di rischio'!$G$2,"")))))</f>
        <v>--</v>
      </c>
      <c r="AH105" s="109">
        <f t="shared" si="30"/>
        <v>0</v>
      </c>
      <c r="AI105" s="108" t="str">
        <f t="shared" si="31"/>
        <v>--</v>
      </c>
      <c r="AJ105" s="28"/>
      <c r="AK105" s="28"/>
    </row>
    <row r="106" spans="1:37" ht="21" hidden="1" outlineLevel="1" x14ac:dyDescent="0.2">
      <c r="A106" s="161"/>
      <c r="B106" s="161"/>
      <c r="C106" s="24" t="s">
        <v>30</v>
      </c>
      <c r="D106" s="24" t="s">
        <v>30</v>
      </c>
      <c r="E106" s="24" t="s">
        <v>30</v>
      </c>
      <c r="F106" s="24" t="s">
        <v>30</v>
      </c>
      <c r="G106" s="152" t="str">
        <f t="shared" si="32"/>
        <v>--</v>
      </c>
      <c r="H106" s="109">
        <f t="shared" si="33"/>
        <v>0</v>
      </c>
      <c r="I106" s="25" t="s">
        <v>30</v>
      </c>
      <c r="J106" s="31" t="s">
        <v>30</v>
      </c>
      <c r="K106" s="82"/>
      <c r="L106" s="31"/>
      <c r="M106" s="24"/>
      <c r="N106" s="24"/>
      <c r="O106" s="24"/>
      <c r="P106" s="24"/>
      <c r="Q106" s="161"/>
      <c r="R106" s="105"/>
      <c r="S106" s="106"/>
      <c r="T106" s="106"/>
      <c r="U106" s="106"/>
      <c r="V106" s="105"/>
      <c r="W106" s="107">
        <f t="shared" si="34"/>
        <v>0</v>
      </c>
      <c r="X106" s="106"/>
      <c r="Y106" s="106"/>
      <c r="Z106" s="106"/>
      <c r="AA106" s="106"/>
      <c r="AB106" s="106"/>
      <c r="AC106" s="107">
        <f t="shared" si="35"/>
        <v>0</v>
      </c>
      <c r="AD106" s="108" t="str">
        <f>IF(AE106=0,"--",IF(AE106&lt;='[4]db fasce di rischio'!$B$4,'[4]db fasce di rischio'!$A$2,IF(AE106&lt;='[4]db fasce di rischio'!$D$4,'[4]db fasce di rischio'!$C$2,IF(AE106&lt;='[4]db fasce di rischio'!$F$4,'[4]db fasce di rischio'!$E$2,IF(AE106&lt;='[4]db fasce di rischio'!$H$4,'[4]db fasce di rischio'!$G$2,"")))))</f>
        <v>--</v>
      </c>
      <c r="AE106" s="109">
        <f t="shared" si="29"/>
        <v>0</v>
      </c>
      <c r="AF106" s="106"/>
      <c r="AG106" s="108" t="str">
        <f>IF(AH106=0,"--",IF(AH106&lt;='db fasce di rischio'!$B$4,'db fasce di rischio'!$A$2,IF(AH106&lt;='db fasce di rischio'!$D$4,'db fasce di rischio'!$C$2,IF(AH106&lt;='db fasce di rischio'!$F$4,'db fasce di rischio'!$E$2,IF(AH106&lt;='db fasce di rischio'!$H$4,'db fasce di rischio'!$G$2,"")))))</f>
        <v>--</v>
      </c>
      <c r="AH106" s="109">
        <f t="shared" si="30"/>
        <v>0</v>
      </c>
      <c r="AI106" s="108" t="str">
        <f t="shared" si="31"/>
        <v>--</v>
      </c>
      <c r="AJ106" s="28"/>
      <c r="AK106" s="28"/>
    </row>
    <row r="107" spans="1:37" ht="21" hidden="1" outlineLevel="1" x14ac:dyDescent="0.2">
      <c r="A107" s="161"/>
      <c r="B107" s="161"/>
      <c r="C107" s="24" t="s">
        <v>30</v>
      </c>
      <c r="D107" s="24" t="s">
        <v>30</v>
      </c>
      <c r="E107" s="24" t="s">
        <v>30</v>
      </c>
      <c r="F107" s="24" t="s">
        <v>30</v>
      </c>
      <c r="G107" s="152" t="str">
        <f t="shared" si="32"/>
        <v>--</v>
      </c>
      <c r="H107" s="109">
        <f t="shared" si="33"/>
        <v>0</v>
      </c>
      <c r="I107" s="25" t="s">
        <v>30</v>
      </c>
      <c r="J107" s="31" t="s">
        <v>30</v>
      </c>
      <c r="K107" s="82"/>
      <c r="L107" s="31"/>
      <c r="M107" s="24"/>
      <c r="N107" s="24"/>
      <c r="O107" s="24"/>
      <c r="P107" s="24"/>
      <c r="Q107" s="161"/>
      <c r="R107" s="105"/>
      <c r="S107" s="106"/>
      <c r="T107" s="106"/>
      <c r="U107" s="106"/>
      <c r="V107" s="105"/>
      <c r="W107" s="107">
        <f t="shared" si="34"/>
        <v>0</v>
      </c>
      <c r="X107" s="106"/>
      <c r="Y107" s="106"/>
      <c r="Z107" s="106"/>
      <c r="AA107" s="106"/>
      <c r="AB107" s="106"/>
      <c r="AC107" s="107">
        <f t="shared" si="35"/>
        <v>0</v>
      </c>
      <c r="AD107" s="108" t="str">
        <f>IF(AE107=0,"--",IF(AE107&lt;='[4]db fasce di rischio'!$B$4,'[4]db fasce di rischio'!$A$2,IF(AE107&lt;='[4]db fasce di rischio'!$D$4,'[4]db fasce di rischio'!$C$2,IF(AE107&lt;='[4]db fasce di rischio'!$F$4,'[4]db fasce di rischio'!$E$2,IF(AE107&lt;='[4]db fasce di rischio'!$H$4,'[4]db fasce di rischio'!$G$2,"")))))</f>
        <v>--</v>
      </c>
      <c r="AE107" s="109">
        <f t="shared" si="29"/>
        <v>0</v>
      </c>
      <c r="AF107" s="106"/>
      <c r="AG107" s="108" t="str">
        <f>IF(AH107=0,"--",IF(AH107&lt;='db fasce di rischio'!$B$4,'db fasce di rischio'!$A$2,IF(AH107&lt;='db fasce di rischio'!$D$4,'db fasce di rischio'!$C$2,IF(AH107&lt;='db fasce di rischio'!$F$4,'db fasce di rischio'!$E$2,IF(AH107&lt;='db fasce di rischio'!$H$4,'db fasce di rischio'!$G$2,"")))))</f>
        <v>--</v>
      </c>
      <c r="AH107" s="109">
        <f t="shared" si="30"/>
        <v>0</v>
      </c>
      <c r="AI107" s="108" t="str">
        <f t="shared" si="31"/>
        <v>--</v>
      </c>
      <c r="AJ107" s="28"/>
      <c r="AK107" s="28"/>
    </row>
    <row r="108" spans="1:37" ht="21" hidden="1" outlineLevel="1" x14ac:dyDescent="0.2">
      <c r="A108" s="161"/>
      <c r="B108" s="161"/>
      <c r="C108" s="24" t="s">
        <v>30</v>
      </c>
      <c r="D108" s="24" t="s">
        <v>30</v>
      </c>
      <c r="E108" s="24" t="s">
        <v>30</v>
      </c>
      <c r="F108" s="24" t="s">
        <v>30</v>
      </c>
      <c r="G108" s="152" t="str">
        <f t="shared" si="32"/>
        <v>--</v>
      </c>
      <c r="H108" s="109">
        <f t="shared" si="33"/>
        <v>0</v>
      </c>
      <c r="I108" s="25" t="s">
        <v>30</v>
      </c>
      <c r="J108" s="31" t="s">
        <v>30</v>
      </c>
      <c r="K108" s="82"/>
      <c r="L108" s="31"/>
      <c r="M108" s="24"/>
      <c r="N108" s="24"/>
      <c r="O108" s="24"/>
      <c r="P108" s="24"/>
      <c r="Q108" s="161"/>
      <c r="R108" s="105"/>
      <c r="S108" s="106"/>
      <c r="T108" s="106"/>
      <c r="U108" s="106"/>
      <c r="V108" s="105"/>
      <c r="W108" s="107">
        <f t="shared" si="34"/>
        <v>0</v>
      </c>
      <c r="X108" s="106"/>
      <c r="Y108" s="106"/>
      <c r="Z108" s="106"/>
      <c r="AA108" s="106"/>
      <c r="AB108" s="106"/>
      <c r="AC108" s="107">
        <f t="shared" si="35"/>
        <v>0</v>
      </c>
      <c r="AD108" s="108" t="str">
        <f>IF(AE108=0,"--",IF(AE108&lt;='[4]db fasce di rischio'!$B$4,'[4]db fasce di rischio'!$A$2,IF(AE108&lt;='[4]db fasce di rischio'!$D$4,'[4]db fasce di rischio'!$C$2,IF(AE108&lt;='[4]db fasce di rischio'!$F$4,'[4]db fasce di rischio'!$E$2,IF(AE108&lt;='[4]db fasce di rischio'!$H$4,'[4]db fasce di rischio'!$G$2,"")))))</f>
        <v>--</v>
      </c>
      <c r="AE108" s="109">
        <f t="shared" si="29"/>
        <v>0</v>
      </c>
      <c r="AF108" s="106"/>
      <c r="AG108" s="108" t="str">
        <f>IF(AH108=0,"--",IF(AH108&lt;='db fasce di rischio'!$B$4,'db fasce di rischio'!$A$2,IF(AH108&lt;='db fasce di rischio'!$D$4,'db fasce di rischio'!$C$2,IF(AH108&lt;='db fasce di rischio'!$F$4,'db fasce di rischio'!$E$2,IF(AH108&lt;='db fasce di rischio'!$H$4,'db fasce di rischio'!$G$2,"")))))</f>
        <v>--</v>
      </c>
      <c r="AH108" s="109">
        <f t="shared" si="30"/>
        <v>0</v>
      </c>
      <c r="AI108" s="108" t="str">
        <f t="shared" si="31"/>
        <v>--</v>
      </c>
      <c r="AJ108" s="28"/>
      <c r="AK108" s="28"/>
    </row>
    <row r="109" spans="1:37" ht="21" hidden="1" outlineLevel="1" x14ac:dyDescent="0.2">
      <c r="A109" s="161"/>
      <c r="B109" s="161"/>
      <c r="C109" s="24" t="s">
        <v>30</v>
      </c>
      <c r="D109" s="24" t="s">
        <v>30</v>
      </c>
      <c r="E109" s="24" t="s">
        <v>30</v>
      </c>
      <c r="F109" s="24" t="s">
        <v>30</v>
      </c>
      <c r="G109" s="152" t="str">
        <f t="shared" si="32"/>
        <v>--</v>
      </c>
      <c r="H109" s="109">
        <f t="shared" si="33"/>
        <v>0</v>
      </c>
      <c r="I109" s="25" t="s">
        <v>30</v>
      </c>
      <c r="J109" s="31" t="s">
        <v>30</v>
      </c>
      <c r="K109" s="82"/>
      <c r="L109" s="31"/>
      <c r="M109" s="24"/>
      <c r="N109" s="24"/>
      <c r="O109" s="24"/>
      <c r="P109" s="24"/>
      <c r="Q109" s="161"/>
      <c r="R109" s="105"/>
      <c r="S109" s="106"/>
      <c r="T109" s="106"/>
      <c r="U109" s="106"/>
      <c r="V109" s="105"/>
      <c r="W109" s="107">
        <f t="shared" si="34"/>
        <v>0</v>
      </c>
      <c r="X109" s="106"/>
      <c r="Y109" s="106"/>
      <c r="Z109" s="106"/>
      <c r="AA109" s="106"/>
      <c r="AB109" s="106"/>
      <c r="AC109" s="107">
        <f t="shared" si="35"/>
        <v>0</v>
      </c>
      <c r="AD109" s="108" t="str">
        <f>IF(AE109=0,"--",IF(AE109&lt;='[4]db fasce di rischio'!$B$4,'[4]db fasce di rischio'!$A$2,IF(AE109&lt;='[4]db fasce di rischio'!$D$4,'[4]db fasce di rischio'!$C$2,IF(AE109&lt;='[4]db fasce di rischio'!$F$4,'[4]db fasce di rischio'!$E$2,IF(AE109&lt;='[4]db fasce di rischio'!$H$4,'[4]db fasce di rischio'!$G$2,"")))))</f>
        <v>--</v>
      </c>
      <c r="AE109" s="109">
        <f t="shared" si="29"/>
        <v>0</v>
      </c>
      <c r="AF109" s="106"/>
      <c r="AG109" s="108" t="str">
        <f>IF(AH109=0,"--",IF(AH109&lt;='db fasce di rischio'!$B$4,'db fasce di rischio'!$A$2,IF(AH109&lt;='db fasce di rischio'!$D$4,'db fasce di rischio'!$C$2,IF(AH109&lt;='db fasce di rischio'!$F$4,'db fasce di rischio'!$E$2,IF(AH109&lt;='db fasce di rischio'!$H$4,'db fasce di rischio'!$G$2,"")))))</f>
        <v>--</v>
      </c>
      <c r="AH109" s="109">
        <f t="shared" si="30"/>
        <v>0</v>
      </c>
      <c r="AI109" s="108" t="str">
        <f t="shared" si="31"/>
        <v>--</v>
      </c>
      <c r="AJ109" s="28"/>
      <c r="AK109" s="28"/>
    </row>
    <row r="110" spans="1:37" ht="21" hidden="1" outlineLevel="1" x14ac:dyDescent="0.2">
      <c r="A110" s="161"/>
      <c r="B110" s="161"/>
      <c r="C110" s="24" t="s">
        <v>30</v>
      </c>
      <c r="D110" s="24" t="s">
        <v>30</v>
      </c>
      <c r="E110" s="24" t="s">
        <v>30</v>
      </c>
      <c r="F110" s="24" t="s">
        <v>30</v>
      </c>
      <c r="G110" s="152" t="str">
        <f t="shared" si="32"/>
        <v>--</v>
      </c>
      <c r="H110" s="109">
        <f t="shared" si="33"/>
        <v>0</v>
      </c>
      <c r="I110" s="25" t="s">
        <v>30</v>
      </c>
      <c r="J110" s="31" t="s">
        <v>30</v>
      </c>
      <c r="K110" s="82"/>
      <c r="L110" s="31"/>
      <c r="M110" s="24"/>
      <c r="N110" s="24"/>
      <c r="O110" s="24"/>
      <c r="P110" s="24"/>
      <c r="Q110" s="161"/>
      <c r="R110" s="105"/>
      <c r="S110" s="106"/>
      <c r="T110" s="106"/>
      <c r="U110" s="106"/>
      <c r="V110" s="105"/>
      <c r="W110" s="107">
        <f t="shared" si="34"/>
        <v>0</v>
      </c>
      <c r="X110" s="106"/>
      <c r="Y110" s="106"/>
      <c r="Z110" s="106"/>
      <c r="AA110" s="106"/>
      <c r="AB110" s="106"/>
      <c r="AC110" s="107">
        <f t="shared" si="35"/>
        <v>0</v>
      </c>
      <c r="AD110" s="108" t="str">
        <f>IF(AE110=0,"--",IF(AE110&lt;='[4]db fasce di rischio'!$B$4,'[4]db fasce di rischio'!$A$2,IF(AE110&lt;='[4]db fasce di rischio'!$D$4,'[4]db fasce di rischio'!$C$2,IF(AE110&lt;='[4]db fasce di rischio'!$F$4,'[4]db fasce di rischio'!$E$2,IF(AE110&lt;='[4]db fasce di rischio'!$H$4,'[4]db fasce di rischio'!$G$2,"")))))</f>
        <v>--</v>
      </c>
      <c r="AE110" s="109">
        <f t="shared" si="29"/>
        <v>0</v>
      </c>
      <c r="AF110" s="106"/>
      <c r="AG110" s="108" t="str">
        <f>IF(AH110=0,"--",IF(AH110&lt;='db fasce di rischio'!$B$4,'db fasce di rischio'!$A$2,IF(AH110&lt;='db fasce di rischio'!$D$4,'db fasce di rischio'!$C$2,IF(AH110&lt;='db fasce di rischio'!$F$4,'db fasce di rischio'!$E$2,IF(AH110&lt;='db fasce di rischio'!$H$4,'db fasce di rischio'!$G$2,"")))))</f>
        <v>--</v>
      </c>
      <c r="AH110" s="109">
        <f t="shared" si="30"/>
        <v>0</v>
      </c>
      <c r="AI110" s="108" t="str">
        <f t="shared" si="31"/>
        <v>--</v>
      </c>
      <c r="AJ110" s="28"/>
      <c r="AK110" s="28"/>
    </row>
    <row r="111" spans="1:37" ht="21" hidden="1" outlineLevel="1" x14ac:dyDescent="0.2">
      <c r="A111" s="161"/>
      <c r="B111" s="161"/>
      <c r="C111" s="24" t="s">
        <v>30</v>
      </c>
      <c r="D111" s="24" t="s">
        <v>30</v>
      </c>
      <c r="E111" s="24" t="s">
        <v>30</v>
      </c>
      <c r="F111" s="24" t="s">
        <v>30</v>
      </c>
      <c r="G111" s="152" t="str">
        <f t="shared" si="32"/>
        <v>--</v>
      </c>
      <c r="H111" s="109">
        <f t="shared" si="33"/>
        <v>0</v>
      </c>
      <c r="I111" s="25" t="s">
        <v>30</v>
      </c>
      <c r="J111" s="31" t="s">
        <v>30</v>
      </c>
      <c r="K111" s="83"/>
      <c r="L111" s="31"/>
      <c r="M111" s="24"/>
      <c r="N111" s="24"/>
      <c r="O111" s="24"/>
      <c r="P111" s="24"/>
      <c r="Q111" s="161"/>
      <c r="R111" s="105"/>
      <c r="S111" s="106"/>
      <c r="T111" s="106"/>
      <c r="U111" s="106"/>
      <c r="V111" s="105"/>
      <c r="W111" s="107">
        <f t="shared" si="34"/>
        <v>0</v>
      </c>
      <c r="X111" s="106"/>
      <c r="Y111" s="106"/>
      <c r="Z111" s="106"/>
      <c r="AA111" s="106"/>
      <c r="AB111" s="106"/>
      <c r="AC111" s="107">
        <f t="shared" si="35"/>
        <v>0</v>
      </c>
      <c r="AD111" s="108" t="str">
        <f>IF(AE111=0,"--",IF(AE111&lt;='[4]db fasce di rischio'!$B$4,'[4]db fasce di rischio'!$A$2,IF(AE111&lt;='[4]db fasce di rischio'!$D$4,'[4]db fasce di rischio'!$C$2,IF(AE111&lt;='[4]db fasce di rischio'!$F$4,'[4]db fasce di rischio'!$E$2,IF(AE111&lt;='[4]db fasce di rischio'!$H$4,'[4]db fasce di rischio'!$G$2,"")))))</f>
        <v>--</v>
      </c>
      <c r="AE111" s="109">
        <f t="shared" si="29"/>
        <v>0</v>
      </c>
      <c r="AF111" s="106"/>
      <c r="AG111" s="108" t="str">
        <f>IF(AH111=0,"--",IF(AH111&lt;='db fasce di rischio'!$B$4,'db fasce di rischio'!$A$2,IF(AH111&lt;='db fasce di rischio'!$D$4,'db fasce di rischio'!$C$2,IF(AH111&lt;='db fasce di rischio'!$F$4,'db fasce di rischio'!$E$2,IF(AH111&lt;='db fasce di rischio'!$H$4,'db fasce di rischio'!$G$2,"")))))</f>
        <v>--</v>
      </c>
      <c r="AH111" s="109">
        <f t="shared" si="30"/>
        <v>0</v>
      </c>
      <c r="AI111" s="108" t="str">
        <f t="shared" si="31"/>
        <v>--</v>
      </c>
      <c r="AJ111" s="28"/>
      <c r="AK111" s="28"/>
    </row>
    <row r="112" spans="1:37" ht="21" hidden="1" outlineLevel="1" x14ac:dyDescent="0.2">
      <c r="A112" s="161"/>
      <c r="B112" s="161"/>
      <c r="C112" s="24" t="s">
        <v>30</v>
      </c>
      <c r="D112" s="24" t="s">
        <v>30</v>
      </c>
      <c r="E112" s="24" t="s">
        <v>30</v>
      </c>
      <c r="F112" s="24" t="s">
        <v>30</v>
      </c>
      <c r="G112" s="152" t="str">
        <f t="shared" si="32"/>
        <v>--</v>
      </c>
      <c r="H112" s="109">
        <f t="shared" si="33"/>
        <v>0</v>
      </c>
      <c r="I112" s="25" t="s">
        <v>30</v>
      </c>
      <c r="J112" s="31" t="s">
        <v>30</v>
      </c>
      <c r="K112" s="83"/>
      <c r="L112" s="31"/>
      <c r="M112" s="24"/>
      <c r="N112" s="24"/>
      <c r="O112" s="24"/>
      <c r="P112" s="24"/>
      <c r="Q112" s="161"/>
      <c r="R112" s="105"/>
      <c r="S112" s="106"/>
      <c r="T112" s="106"/>
      <c r="U112" s="106"/>
      <c r="V112" s="105"/>
      <c r="W112" s="107">
        <f t="shared" si="34"/>
        <v>0</v>
      </c>
      <c r="X112" s="106"/>
      <c r="Y112" s="106"/>
      <c r="Z112" s="106"/>
      <c r="AA112" s="106"/>
      <c r="AB112" s="106"/>
      <c r="AC112" s="107">
        <f t="shared" si="35"/>
        <v>0</v>
      </c>
      <c r="AD112" s="108" t="str">
        <f>IF(AE112=0,"--",IF(AE112&lt;='[4]db fasce di rischio'!$B$4,'[4]db fasce di rischio'!$A$2,IF(AE112&lt;='[4]db fasce di rischio'!$D$4,'[4]db fasce di rischio'!$C$2,IF(AE112&lt;='[4]db fasce di rischio'!$F$4,'[4]db fasce di rischio'!$E$2,IF(AE112&lt;='[4]db fasce di rischio'!$H$4,'[4]db fasce di rischio'!$G$2,"")))))</f>
        <v>--</v>
      </c>
      <c r="AE112" s="109">
        <f t="shared" si="29"/>
        <v>0</v>
      </c>
      <c r="AF112" s="106"/>
      <c r="AG112" s="108" t="str">
        <f>IF(AH112=0,"--",IF(AH112&lt;='db fasce di rischio'!$B$4,'db fasce di rischio'!$A$2,IF(AH112&lt;='db fasce di rischio'!$D$4,'db fasce di rischio'!$C$2,IF(AH112&lt;='db fasce di rischio'!$F$4,'db fasce di rischio'!$E$2,IF(AH112&lt;='db fasce di rischio'!$H$4,'db fasce di rischio'!$G$2,"")))))</f>
        <v>--</v>
      </c>
      <c r="AH112" s="109">
        <f t="shared" si="30"/>
        <v>0</v>
      </c>
      <c r="AI112" s="108" t="str">
        <f t="shared" si="31"/>
        <v>--</v>
      </c>
      <c r="AJ112" s="28"/>
      <c r="AK112" s="28"/>
    </row>
    <row r="113" spans="1:37" ht="21" hidden="1" outlineLevel="1" x14ac:dyDescent="0.2">
      <c r="A113" s="161"/>
      <c r="B113" s="161"/>
      <c r="C113" s="24" t="s">
        <v>30</v>
      </c>
      <c r="D113" s="24" t="s">
        <v>30</v>
      </c>
      <c r="E113" s="24" t="s">
        <v>30</v>
      </c>
      <c r="F113" s="24" t="s">
        <v>30</v>
      </c>
      <c r="G113" s="152" t="str">
        <f t="shared" si="32"/>
        <v>--</v>
      </c>
      <c r="H113" s="109">
        <f t="shared" si="33"/>
        <v>0</v>
      </c>
      <c r="I113" s="25" t="s">
        <v>30</v>
      </c>
      <c r="J113" s="31" t="s">
        <v>30</v>
      </c>
      <c r="K113" s="83"/>
      <c r="L113" s="31"/>
      <c r="M113" s="24"/>
      <c r="N113" s="24"/>
      <c r="O113" s="24"/>
      <c r="P113" s="24"/>
      <c r="Q113" s="161"/>
      <c r="R113" s="105"/>
      <c r="S113" s="106"/>
      <c r="T113" s="106"/>
      <c r="U113" s="106"/>
      <c r="V113" s="105"/>
      <c r="W113" s="107">
        <f t="shared" si="34"/>
        <v>0</v>
      </c>
      <c r="X113" s="106"/>
      <c r="Y113" s="106"/>
      <c r="Z113" s="106"/>
      <c r="AA113" s="106"/>
      <c r="AB113" s="106"/>
      <c r="AC113" s="107">
        <f t="shared" si="35"/>
        <v>0</v>
      </c>
      <c r="AD113" s="108" t="str">
        <f>IF(AE113=0,"--",IF(AE113&lt;='[4]db fasce di rischio'!$B$4,'[4]db fasce di rischio'!$A$2,IF(AE113&lt;='[4]db fasce di rischio'!$D$4,'[4]db fasce di rischio'!$C$2,IF(AE113&lt;='[4]db fasce di rischio'!$F$4,'[4]db fasce di rischio'!$E$2,IF(AE113&lt;='[4]db fasce di rischio'!$H$4,'[4]db fasce di rischio'!$G$2,"")))))</f>
        <v>--</v>
      </c>
      <c r="AE113" s="109">
        <f t="shared" si="29"/>
        <v>0</v>
      </c>
      <c r="AF113" s="106"/>
      <c r="AG113" s="108" t="str">
        <f>IF(AH113=0,"--",IF(AH113&lt;='db fasce di rischio'!$B$4,'db fasce di rischio'!$A$2,IF(AH113&lt;='db fasce di rischio'!$D$4,'db fasce di rischio'!$C$2,IF(AH113&lt;='db fasce di rischio'!$F$4,'db fasce di rischio'!$E$2,IF(AH113&lt;='db fasce di rischio'!$H$4,'db fasce di rischio'!$G$2,"")))))</f>
        <v>--</v>
      </c>
      <c r="AH113" s="109">
        <f t="shared" si="30"/>
        <v>0</v>
      </c>
      <c r="AI113" s="108" t="str">
        <f t="shared" si="31"/>
        <v>--</v>
      </c>
      <c r="AJ113" s="28"/>
      <c r="AK113" s="28"/>
    </row>
    <row r="114" spans="1:37" ht="21" hidden="1" outlineLevel="1" x14ac:dyDescent="0.2">
      <c r="A114" s="161"/>
      <c r="B114" s="161"/>
      <c r="C114" s="24" t="s">
        <v>30</v>
      </c>
      <c r="D114" s="24" t="s">
        <v>30</v>
      </c>
      <c r="E114" s="24" t="s">
        <v>30</v>
      </c>
      <c r="F114" s="24" t="s">
        <v>30</v>
      </c>
      <c r="G114" s="152" t="str">
        <f t="shared" si="32"/>
        <v>--</v>
      </c>
      <c r="H114" s="109">
        <f t="shared" si="33"/>
        <v>0</v>
      </c>
      <c r="I114" s="25" t="s">
        <v>30</v>
      </c>
      <c r="J114" s="31" t="s">
        <v>30</v>
      </c>
      <c r="K114" s="83"/>
      <c r="L114" s="31"/>
      <c r="M114" s="24"/>
      <c r="N114" s="24"/>
      <c r="O114" s="24"/>
      <c r="P114" s="24"/>
      <c r="Q114" s="161"/>
      <c r="R114" s="105"/>
      <c r="S114" s="106"/>
      <c r="T114" s="106"/>
      <c r="U114" s="106"/>
      <c r="V114" s="105"/>
      <c r="W114" s="107">
        <f t="shared" si="34"/>
        <v>0</v>
      </c>
      <c r="X114" s="106"/>
      <c r="Y114" s="106"/>
      <c r="Z114" s="106"/>
      <c r="AA114" s="106"/>
      <c r="AB114" s="106"/>
      <c r="AC114" s="107">
        <f t="shared" si="35"/>
        <v>0</v>
      </c>
      <c r="AD114" s="108" t="str">
        <f>IF(AE114=0,"--",IF(AE114&lt;='[4]db fasce di rischio'!$B$4,'[4]db fasce di rischio'!$A$2,IF(AE114&lt;='[4]db fasce di rischio'!$D$4,'[4]db fasce di rischio'!$C$2,IF(AE114&lt;='[4]db fasce di rischio'!$F$4,'[4]db fasce di rischio'!$E$2,IF(AE114&lt;='[4]db fasce di rischio'!$H$4,'[4]db fasce di rischio'!$G$2,"")))))</f>
        <v>--</v>
      </c>
      <c r="AE114" s="109">
        <f t="shared" si="29"/>
        <v>0</v>
      </c>
      <c r="AF114" s="106"/>
      <c r="AG114" s="108" t="str">
        <f>IF(AH114=0,"--",IF(AH114&lt;='db fasce di rischio'!$B$4,'db fasce di rischio'!$A$2,IF(AH114&lt;='db fasce di rischio'!$D$4,'db fasce di rischio'!$C$2,IF(AH114&lt;='db fasce di rischio'!$F$4,'db fasce di rischio'!$E$2,IF(AH114&lt;='db fasce di rischio'!$H$4,'db fasce di rischio'!$G$2,"")))))</f>
        <v>--</v>
      </c>
      <c r="AH114" s="109">
        <f t="shared" si="30"/>
        <v>0</v>
      </c>
      <c r="AI114" s="108" t="str">
        <f t="shared" si="31"/>
        <v>--</v>
      </c>
      <c r="AJ114" s="28"/>
      <c r="AK114" s="28"/>
    </row>
    <row r="115" spans="1:37" ht="21" hidden="1" outlineLevel="1" x14ac:dyDescent="0.2">
      <c r="A115" s="161"/>
      <c r="B115" s="161"/>
      <c r="C115" s="24" t="s">
        <v>30</v>
      </c>
      <c r="D115" s="24" t="s">
        <v>30</v>
      </c>
      <c r="E115" s="24" t="s">
        <v>30</v>
      </c>
      <c r="F115" s="24" t="s">
        <v>30</v>
      </c>
      <c r="G115" s="152" t="str">
        <f t="shared" si="32"/>
        <v>--</v>
      </c>
      <c r="H115" s="109">
        <f t="shared" si="33"/>
        <v>0</v>
      </c>
      <c r="I115" s="25" t="s">
        <v>30</v>
      </c>
      <c r="J115" s="31" t="s">
        <v>30</v>
      </c>
      <c r="K115" s="82"/>
      <c r="L115" s="31"/>
      <c r="M115" s="24"/>
      <c r="N115" s="24"/>
      <c r="O115" s="24"/>
      <c r="P115" s="24"/>
      <c r="Q115" s="161"/>
      <c r="R115" s="105"/>
      <c r="S115" s="106"/>
      <c r="T115" s="106"/>
      <c r="U115" s="106"/>
      <c r="V115" s="105"/>
      <c r="W115" s="107">
        <f t="shared" si="34"/>
        <v>0</v>
      </c>
      <c r="X115" s="106"/>
      <c r="Y115" s="106"/>
      <c r="Z115" s="106"/>
      <c r="AA115" s="106"/>
      <c r="AB115" s="106"/>
      <c r="AC115" s="107">
        <f t="shared" si="35"/>
        <v>0</v>
      </c>
      <c r="AD115" s="108" t="str">
        <f>IF(AE115=0,"--",IF(AE115&lt;='[4]db fasce di rischio'!$B$4,'[4]db fasce di rischio'!$A$2,IF(AE115&lt;='[4]db fasce di rischio'!$D$4,'[4]db fasce di rischio'!$C$2,IF(AE115&lt;='[4]db fasce di rischio'!$F$4,'[4]db fasce di rischio'!$E$2,IF(AE115&lt;='[4]db fasce di rischio'!$H$4,'[4]db fasce di rischio'!$G$2,"")))))</f>
        <v>--</v>
      </c>
      <c r="AE115" s="109">
        <f t="shared" si="29"/>
        <v>0</v>
      </c>
      <c r="AF115" s="106"/>
      <c r="AG115" s="108" t="str">
        <f>IF(AH115=0,"--",IF(AH115&lt;='db fasce di rischio'!$B$4,'db fasce di rischio'!$A$2,IF(AH115&lt;='db fasce di rischio'!$D$4,'db fasce di rischio'!$C$2,IF(AH115&lt;='db fasce di rischio'!$F$4,'db fasce di rischio'!$E$2,IF(AH115&lt;='db fasce di rischio'!$H$4,'db fasce di rischio'!$G$2,"")))))</f>
        <v>--</v>
      </c>
      <c r="AH115" s="109">
        <f t="shared" si="30"/>
        <v>0</v>
      </c>
      <c r="AI115" s="108" t="str">
        <f t="shared" si="31"/>
        <v>--</v>
      </c>
      <c r="AJ115" s="28"/>
      <c r="AK115" s="28"/>
    </row>
    <row r="116" spans="1:37" ht="21" hidden="1" outlineLevel="1" x14ac:dyDescent="0.2">
      <c r="A116" s="161"/>
      <c r="B116" s="161"/>
      <c r="C116" s="24" t="s">
        <v>30</v>
      </c>
      <c r="D116" s="24" t="s">
        <v>30</v>
      </c>
      <c r="E116" s="24" t="s">
        <v>30</v>
      </c>
      <c r="F116" s="24" t="s">
        <v>30</v>
      </c>
      <c r="G116" s="152" t="str">
        <f t="shared" si="32"/>
        <v>--</v>
      </c>
      <c r="H116" s="109">
        <f t="shared" si="33"/>
        <v>0</v>
      </c>
      <c r="I116" s="25" t="s">
        <v>30</v>
      </c>
      <c r="J116" s="31" t="s">
        <v>30</v>
      </c>
      <c r="K116" s="82"/>
      <c r="L116" s="31"/>
      <c r="M116" s="24"/>
      <c r="N116" s="24"/>
      <c r="O116" s="24"/>
      <c r="P116" s="26"/>
      <c r="Q116" s="161"/>
      <c r="R116" s="105"/>
      <c r="S116" s="106"/>
      <c r="T116" s="106"/>
      <c r="U116" s="106"/>
      <c r="V116" s="105"/>
      <c r="W116" s="107">
        <f t="shared" si="34"/>
        <v>0</v>
      </c>
      <c r="X116" s="106"/>
      <c r="Y116" s="106"/>
      <c r="Z116" s="106"/>
      <c r="AA116" s="106"/>
      <c r="AB116" s="106"/>
      <c r="AC116" s="107">
        <f t="shared" si="35"/>
        <v>0</v>
      </c>
      <c r="AD116" s="108" t="str">
        <f>IF(AE116=0,"--",IF(AE116&lt;='[4]db fasce di rischio'!$B$4,'[4]db fasce di rischio'!$A$2,IF(AE116&lt;='[4]db fasce di rischio'!$D$4,'[4]db fasce di rischio'!$C$2,IF(AE116&lt;='[4]db fasce di rischio'!$F$4,'[4]db fasce di rischio'!$E$2,IF(AE116&lt;='[4]db fasce di rischio'!$H$4,'[4]db fasce di rischio'!$G$2,"")))))</f>
        <v>--</v>
      </c>
      <c r="AE116" s="109">
        <f t="shared" si="29"/>
        <v>0</v>
      </c>
      <c r="AF116" s="106"/>
      <c r="AG116" s="108" t="str">
        <f>IF(AH116=0,"--",IF(AH116&lt;='db fasce di rischio'!$B$4,'db fasce di rischio'!$A$2,IF(AH116&lt;='db fasce di rischio'!$D$4,'db fasce di rischio'!$C$2,IF(AH116&lt;='db fasce di rischio'!$F$4,'db fasce di rischio'!$E$2,IF(AH116&lt;='db fasce di rischio'!$H$4,'db fasce di rischio'!$G$2,"")))))</f>
        <v>--</v>
      </c>
      <c r="AH116" s="109">
        <f t="shared" si="30"/>
        <v>0</v>
      </c>
      <c r="AI116" s="108" t="str">
        <f t="shared" si="31"/>
        <v>--</v>
      </c>
      <c r="AJ116" s="28"/>
      <c r="AK116" s="28"/>
    </row>
    <row r="117" spans="1:37" ht="21" hidden="1" outlineLevel="1" x14ac:dyDescent="0.2">
      <c r="A117" s="161"/>
      <c r="B117" s="161"/>
      <c r="C117" s="24" t="s">
        <v>30</v>
      </c>
      <c r="D117" s="24" t="s">
        <v>30</v>
      </c>
      <c r="E117" s="24" t="s">
        <v>30</v>
      </c>
      <c r="F117" s="24" t="s">
        <v>30</v>
      </c>
      <c r="G117" s="152" t="str">
        <f t="shared" si="32"/>
        <v>--</v>
      </c>
      <c r="H117" s="109">
        <f t="shared" si="33"/>
        <v>0</v>
      </c>
      <c r="I117" s="25" t="s">
        <v>30</v>
      </c>
      <c r="J117" s="31" t="s">
        <v>30</v>
      </c>
      <c r="K117" s="82"/>
      <c r="L117" s="31"/>
      <c r="M117" s="24"/>
      <c r="N117" s="24"/>
      <c r="O117" s="24"/>
      <c r="P117" s="27"/>
      <c r="Q117" s="161"/>
      <c r="R117" s="105"/>
      <c r="S117" s="106"/>
      <c r="T117" s="106"/>
      <c r="U117" s="106"/>
      <c r="V117" s="105"/>
      <c r="W117" s="107">
        <f t="shared" si="34"/>
        <v>0</v>
      </c>
      <c r="X117" s="106"/>
      <c r="Y117" s="106"/>
      <c r="Z117" s="106"/>
      <c r="AA117" s="106"/>
      <c r="AB117" s="106"/>
      <c r="AC117" s="107">
        <f t="shared" si="35"/>
        <v>0</v>
      </c>
      <c r="AD117" s="108" t="str">
        <f>IF(AE117=0,"--",IF(AE117&lt;='[4]db fasce di rischio'!$B$4,'[4]db fasce di rischio'!$A$2,IF(AE117&lt;='[4]db fasce di rischio'!$D$4,'[4]db fasce di rischio'!$C$2,IF(AE117&lt;='[4]db fasce di rischio'!$F$4,'[4]db fasce di rischio'!$E$2,IF(AE117&lt;='[4]db fasce di rischio'!$H$4,'[4]db fasce di rischio'!$G$2,"")))))</f>
        <v>--</v>
      </c>
      <c r="AE117" s="109">
        <f t="shared" si="29"/>
        <v>0</v>
      </c>
      <c r="AF117" s="106"/>
      <c r="AG117" s="108" t="str">
        <f>IF(AH117=0,"--",IF(AH117&lt;='db fasce di rischio'!$B$4,'db fasce di rischio'!$A$2,IF(AH117&lt;='db fasce di rischio'!$D$4,'db fasce di rischio'!$C$2,IF(AH117&lt;='db fasce di rischio'!$F$4,'db fasce di rischio'!$E$2,IF(AH117&lt;='db fasce di rischio'!$H$4,'db fasce di rischio'!$G$2,"")))))</f>
        <v>--</v>
      </c>
      <c r="AH117" s="109">
        <f t="shared" si="30"/>
        <v>0</v>
      </c>
      <c r="AI117" s="108" t="str">
        <f t="shared" si="31"/>
        <v>--</v>
      </c>
      <c r="AJ117" s="28"/>
      <c r="AK117" s="28"/>
    </row>
    <row r="118" spans="1:37" ht="21" collapsed="1" x14ac:dyDescent="0.2">
      <c r="A118" s="160"/>
      <c r="B118" s="160"/>
      <c r="C118" s="87"/>
      <c r="D118" s="87"/>
      <c r="E118" s="87"/>
      <c r="F118" s="87"/>
      <c r="G118" s="87"/>
      <c r="H118" s="87"/>
      <c r="I118" s="87"/>
      <c r="J118" s="87"/>
      <c r="K118" s="168"/>
      <c r="L118" s="87"/>
      <c r="M118" s="87"/>
      <c r="N118" s="87"/>
      <c r="O118" s="87"/>
      <c r="P118" s="87"/>
      <c r="Q118" s="160"/>
      <c r="R118" s="28"/>
      <c r="S118" s="28"/>
      <c r="T118" s="28"/>
      <c r="U118" s="28"/>
      <c r="V118" s="28"/>
      <c r="W118" s="28"/>
      <c r="X118" s="28"/>
      <c r="Y118" s="28"/>
      <c r="Z118" s="28"/>
      <c r="AA118" s="28"/>
      <c r="AB118" s="28"/>
      <c r="AC118" s="28"/>
      <c r="AD118" s="28"/>
      <c r="AE118" s="28"/>
      <c r="AF118" s="28"/>
      <c r="AG118" s="28"/>
      <c r="AH118" s="28"/>
      <c r="AI118" s="28"/>
      <c r="AJ118" s="28"/>
      <c r="AK118" s="28"/>
    </row>
    <row r="119" spans="1:37" ht="90.6" customHeight="1" x14ac:dyDescent="0.2">
      <c r="A119" s="29"/>
      <c r="B119" s="29"/>
      <c r="C119" s="30" t="s">
        <v>665</v>
      </c>
      <c r="D119" s="30"/>
      <c r="E119" s="28"/>
      <c r="F119" s="28"/>
      <c r="G119" s="28"/>
      <c r="H119" s="28"/>
      <c r="I119" s="28"/>
      <c r="J119" s="28"/>
      <c r="K119" s="80"/>
      <c r="L119" s="28"/>
      <c r="M119" s="28"/>
      <c r="N119" s="28"/>
      <c r="O119" s="79" t="s">
        <v>6</v>
      </c>
      <c r="P119" s="79" t="s">
        <v>666</v>
      </c>
      <c r="Q119" s="28"/>
      <c r="R119" s="192" t="str">
        <f>'Val testo - PNA 2019'!$A$4</f>
        <v>Livello di interesse “esterno”(1.1)</v>
      </c>
      <c r="S119" s="192" t="str">
        <f>'Val testo - PNA 2019'!$A$12</f>
        <v>Grado di discrezionalità del decisore interno alla PA rispetto al processo (1.2)</v>
      </c>
      <c r="T119" s="192" t="str">
        <f>'Val testo - PNA 2019'!$A$20</f>
        <v>Manifestazione di eventi corruttivi o di maladministration in passato (1.3)</v>
      </c>
      <c r="U119" s="192" t="str">
        <f>'Val testo - PNA 2019'!$A$28</f>
        <v>Complessità/opacità del processo decisionale (1.4)</v>
      </c>
      <c r="V119" s="192" t="str">
        <f>'Val testo - PNA 2019'!$A$36</f>
        <v>Livello di collaborazione del responsabile del processo (1.5)</v>
      </c>
      <c r="W119" s="193" t="s">
        <v>1276</v>
      </c>
      <c r="X119" s="192" t="str">
        <f>'Val testo - PNA 2019'!$A$46</f>
        <v>Impatto organizzativo (2.1)</v>
      </c>
      <c r="Y119" s="192" t="str">
        <f>'Val testo - PNA 2019'!$A$54</f>
        <v>Impatto derivante dalla definizione dei ruoli/responsabilità (2.2)</v>
      </c>
      <c r="Z119" s="192" t="str">
        <f>'Val testo - PNA 2019'!$A$62</f>
        <v>Impatto economico (2.3)</v>
      </c>
      <c r="AA119" s="192" t="str">
        <f>'Val testo - PNA 2019'!$A$70</f>
        <v>Impatto reputazionale (2.4)</v>
      </c>
      <c r="AB119" s="192" t="str">
        <f>'Val testo - PNA 2019'!$A$78</f>
        <v>Impatto organizzativo, economico e sull'immagine (2.5)</v>
      </c>
      <c r="AC119" s="193" t="s">
        <v>1276</v>
      </c>
      <c r="AD119" s="194" t="s">
        <v>1277</v>
      </c>
      <c r="AE119" s="194" t="s">
        <v>1278</v>
      </c>
      <c r="AF119" s="174" t="s">
        <v>1382</v>
      </c>
      <c r="AG119" s="194" t="s">
        <v>1303</v>
      </c>
      <c r="AH119" s="194" t="s">
        <v>1304</v>
      </c>
      <c r="AI119" s="175" t="s">
        <v>1387</v>
      </c>
      <c r="AJ119" s="28"/>
      <c r="AK119" s="28"/>
    </row>
    <row r="120" spans="1:37" ht="30.6" customHeight="1" x14ac:dyDescent="0.2">
      <c r="A120" s="160"/>
      <c r="B120" s="160">
        <v>6</v>
      </c>
      <c r="C120" s="265" t="s">
        <v>1257</v>
      </c>
      <c r="D120" s="266"/>
      <c r="E120" s="267"/>
      <c r="F120" s="270"/>
      <c r="G120" s="270"/>
      <c r="H120" s="270"/>
      <c r="I120" s="270"/>
      <c r="J120" s="45" t="s">
        <v>11</v>
      </c>
      <c r="K120" s="271" t="s">
        <v>3</v>
      </c>
      <c r="L120" s="271"/>
      <c r="M120" s="37"/>
      <c r="N120" s="153" t="s">
        <v>667</v>
      </c>
      <c r="O120" s="154" t="str">
        <f>IF(P120=0,"--",IF(P120&lt;='db fasce di rischio'!$B$4,'db fasce di rischio'!$A$2,IF(P120&lt;='db fasce di rischio'!$D$4,'db fasce di rischio'!$C$2,IF(P120&lt;='db fasce di rischio'!$F$4,'db fasce di rischio'!$E$2,IF(P120&lt;='db fasce di rischio'!$H$4,'db fasce di rischio'!$G$2,"")))))</f>
        <v>--</v>
      </c>
      <c r="P120" s="155">
        <f>IF(AH120=0,MAX(AH120:AH138),AH120)</f>
        <v>0</v>
      </c>
      <c r="Q120" s="160"/>
      <c r="R120" s="105"/>
      <c r="S120" s="106"/>
      <c r="T120" s="106"/>
      <c r="U120" s="106"/>
      <c r="V120" s="105"/>
      <c r="W120" s="107">
        <f>SUM(R120:V120)/5</f>
        <v>0</v>
      </c>
      <c r="X120" s="106"/>
      <c r="Y120" s="106"/>
      <c r="Z120" s="106"/>
      <c r="AA120" s="106"/>
      <c r="AB120" s="106"/>
      <c r="AC120" s="107">
        <f>SUM(X120:AB120)/5</f>
        <v>0</v>
      </c>
      <c r="AD120" s="108" t="str">
        <f>IF(AE120=0,"--",IF(AE120&lt;='[4]db fasce di rischio'!$B$4,'[4]db fasce di rischio'!$A$2,IF(AE120&lt;='[4]db fasce di rischio'!$D$4,'[4]db fasce di rischio'!$C$2,IF(AE120&lt;='[4]db fasce di rischio'!$F$4,'[4]db fasce di rischio'!$E$2,IF(AE120&lt;='[4]db fasce di rischio'!$H$4,'[4]db fasce di rischio'!$G$2,"")))))</f>
        <v>--</v>
      </c>
      <c r="AE120" s="109">
        <f>W120*AC120</f>
        <v>0</v>
      </c>
      <c r="AF120" s="106"/>
      <c r="AG120" s="108" t="str">
        <f>IF(AH120=0,"--",IF(AH120&lt;='db fasce di rischio'!$B$4,'db fasce di rischio'!$A$2,IF(AH120&lt;='db fasce di rischio'!$D$4,'db fasce di rischio'!$C$2,IF(AH120&lt;='db fasce di rischio'!$F$4,'db fasce di rischio'!$E$2,IF(AH120&lt;='db fasce di rischio'!$H$4,'db fasce di rischio'!$G$2,"")))))</f>
        <v>--</v>
      </c>
      <c r="AH120" s="109">
        <f>IF(MAX(AH124:AH138)&gt;(AF120*AE120),MAX(AH124:AH138),AF120*AE120)</f>
        <v>0</v>
      </c>
      <c r="AI120" s="108" t="str">
        <f>AG120</f>
        <v>--</v>
      </c>
      <c r="AJ120" s="28"/>
      <c r="AK120" s="28"/>
    </row>
    <row r="121" spans="1:37" ht="59.45" customHeight="1" x14ac:dyDescent="0.2">
      <c r="A121" s="160"/>
      <c r="B121" s="160"/>
      <c r="C121" s="268"/>
      <c r="D121" s="269"/>
      <c r="E121" s="269"/>
      <c r="F121" s="164"/>
      <c r="G121" s="164"/>
      <c r="H121" s="164"/>
      <c r="I121" s="164"/>
      <c r="J121" s="164"/>
      <c r="K121" s="164"/>
      <c r="L121" s="164"/>
      <c r="M121" s="165"/>
      <c r="N121" s="272" t="s">
        <v>1302</v>
      </c>
      <c r="O121" s="272"/>
      <c r="P121" s="272"/>
      <c r="Q121" s="160"/>
      <c r="R121" s="160"/>
      <c r="S121" s="28"/>
      <c r="T121" s="28"/>
      <c r="U121" s="28"/>
      <c r="V121" s="28"/>
      <c r="W121" s="28"/>
      <c r="X121" s="28"/>
      <c r="Y121" s="28"/>
      <c r="Z121" s="28"/>
      <c r="AA121" s="28"/>
      <c r="AB121" s="28"/>
      <c r="AC121" s="28"/>
      <c r="AD121" s="28"/>
      <c r="AE121" s="28"/>
      <c r="AF121" s="28"/>
      <c r="AG121" s="28"/>
      <c r="AH121" s="28"/>
      <c r="AI121" s="28"/>
      <c r="AJ121" s="28"/>
      <c r="AK121" s="28"/>
    </row>
    <row r="122" spans="1:37" ht="31.5" hidden="1" customHeight="1" outlineLevel="1" x14ac:dyDescent="0.2">
      <c r="A122" s="160"/>
      <c r="B122" s="160"/>
      <c r="C122" s="260" t="s">
        <v>1256</v>
      </c>
      <c r="D122" s="261"/>
      <c r="E122" s="151"/>
      <c r="F122" s="151"/>
      <c r="G122" s="151"/>
      <c r="H122" s="151"/>
      <c r="I122" s="151"/>
      <c r="J122" s="151"/>
      <c r="K122" s="150"/>
      <c r="L122" s="151"/>
      <c r="M122" s="156">
        <f>SUM(I109:I117)</f>
        <v>0</v>
      </c>
      <c r="N122" s="157"/>
      <c r="O122" s="157"/>
      <c r="P122" s="157"/>
      <c r="Q122" s="160"/>
      <c r="R122" s="160"/>
      <c r="S122" s="28"/>
      <c r="T122" s="28"/>
      <c r="U122" s="28"/>
      <c r="V122" s="28"/>
      <c r="W122" s="28"/>
      <c r="X122" s="28"/>
      <c r="Y122" s="28"/>
      <c r="Z122" s="28"/>
      <c r="AA122" s="28"/>
      <c r="AB122" s="28"/>
      <c r="AC122" s="28"/>
      <c r="AD122" s="28"/>
      <c r="AE122" s="28"/>
      <c r="AF122" s="28"/>
      <c r="AG122" s="28"/>
      <c r="AH122" s="28"/>
      <c r="AI122" s="28"/>
      <c r="AJ122" s="28"/>
      <c r="AK122" s="28"/>
    </row>
    <row r="123" spans="1:37" ht="81.95" hidden="1" customHeight="1" outlineLevel="1" x14ac:dyDescent="0.2">
      <c r="A123" s="161"/>
      <c r="B123" s="161"/>
      <c r="C123" s="22" t="s">
        <v>905</v>
      </c>
      <c r="D123" s="22" t="s">
        <v>906</v>
      </c>
      <c r="E123" s="22" t="s">
        <v>971</v>
      </c>
      <c r="F123" s="22" t="s">
        <v>970</v>
      </c>
      <c r="G123" s="262" t="s">
        <v>1299</v>
      </c>
      <c r="H123" s="263"/>
      <c r="I123" s="22" t="s">
        <v>969</v>
      </c>
      <c r="J123" s="22" t="s">
        <v>907</v>
      </c>
      <c r="K123" s="45" t="s">
        <v>972</v>
      </c>
      <c r="L123" s="45" t="s">
        <v>908</v>
      </c>
      <c r="M123" s="22" t="s">
        <v>630</v>
      </c>
      <c r="N123" s="22" t="s">
        <v>668</v>
      </c>
      <c r="O123" s="22" t="s">
        <v>669</v>
      </c>
      <c r="P123" s="22" t="s">
        <v>670</v>
      </c>
      <c r="Q123" s="161"/>
      <c r="R123" s="192" t="str">
        <f>'Val testo - PNA 2019'!$A$4</f>
        <v>Livello di interesse “esterno”(1.1)</v>
      </c>
      <c r="S123" s="192" t="str">
        <f>'Val testo - PNA 2019'!$A$12</f>
        <v>Grado di discrezionalità del decisore interno alla PA rispetto al processo (1.2)</v>
      </c>
      <c r="T123" s="192" t="str">
        <f>'Val testo - PNA 2019'!$A$20</f>
        <v>Manifestazione di eventi corruttivi o di maladministration in passato (1.3)</v>
      </c>
      <c r="U123" s="192" t="str">
        <f>'Val testo - PNA 2019'!$A$28</f>
        <v>Complessità/opacità del processo decisionale (1.4)</v>
      </c>
      <c r="V123" s="192" t="str">
        <f>'Val testo - PNA 2019'!$A$36</f>
        <v>Livello di collaborazione del responsabile del processo (1.5)</v>
      </c>
      <c r="W123" s="193" t="s">
        <v>1276</v>
      </c>
      <c r="X123" s="192" t="str">
        <f>'Val testo - PNA 2019'!$A$46</f>
        <v>Impatto organizzativo (2.1)</v>
      </c>
      <c r="Y123" s="192" t="str">
        <f>'Val testo - PNA 2019'!$A$54</f>
        <v>Impatto derivante dalla definizione dei ruoli/responsabilità (2.2)</v>
      </c>
      <c r="Z123" s="192" t="str">
        <f>'Val testo - PNA 2019'!$A$62</f>
        <v>Impatto economico (2.3)</v>
      </c>
      <c r="AA123" s="192" t="str">
        <f>'Val testo - PNA 2019'!$A$70</f>
        <v>Impatto reputazionale (2.4)</v>
      </c>
      <c r="AB123" s="192" t="str">
        <f>'Val testo - PNA 2019'!$A$78</f>
        <v>Impatto organizzativo, economico e sull'immagine (2.5)</v>
      </c>
      <c r="AC123" s="193" t="s">
        <v>1276</v>
      </c>
      <c r="AD123" s="194" t="s">
        <v>1277</v>
      </c>
      <c r="AE123" s="194" t="s">
        <v>1278</v>
      </c>
      <c r="AF123" s="174" t="s">
        <v>1382</v>
      </c>
      <c r="AG123" s="194" t="s">
        <v>1303</v>
      </c>
      <c r="AH123" s="194" t="s">
        <v>1293</v>
      </c>
      <c r="AI123" s="175" t="s">
        <v>1387</v>
      </c>
      <c r="AJ123" s="28"/>
      <c r="AK123" s="28"/>
    </row>
    <row r="124" spans="1:37" ht="21" hidden="1" outlineLevel="1" x14ac:dyDescent="0.2">
      <c r="A124" s="161"/>
      <c r="B124" s="161"/>
      <c r="C124" s="24" t="s">
        <v>30</v>
      </c>
      <c r="D124" s="24" t="s">
        <v>30</v>
      </c>
      <c r="E124" s="24" t="s">
        <v>30</v>
      </c>
      <c r="F124" s="24" t="s">
        <v>30</v>
      </c>
      <c r="G124" s="152" t="str">
        <f>AG124</f>
        <v>--</v>
      </c>
      <c r="H124" s="109">
        <f>AH124</f>
        <v>0</v>
      </c>
      <c r="I124" s="25" t="s">
        <v>30</v>
      </c>
      <c r="J124" s="31" t="s">
        <v>30</v>
      </c>
      <c r="K124" s="82"/>
      <c r="L124" s="31"/>
      <c r="M124" s="24"/>
      <c r="N124" s="24"/>
      <c r="O124" s="24"/>
      <c r="P124" s="24"/>
      <c r="Q124" s="161"/>
      <c r="R124" s="105"/>
      <c r="S124" s="106"/>
      <c r="T124" s="106"/>
      <c r="U124" s="106"/>
      <c r="V124" s="105"/>
      <c r="W124" s="107">
        <f>SUM(R124:V124)/5</f>
        <v>0</v>
      </c>
      <c r="X124" s="106"/>
      <c r="Y124" s="106"/>
      <c r="Z124" s="106"/>
      <c r="AA124" s="106"/>
      <c r="AB124" s="106"/>
      <c r="AC124" s="107">
        <f>SUM(X124:AB124)/5</f>
        <v>0</v>
      </c>
      <c r="AD124" s="108" t="str">
        <f>IF(AE124=0,"--",IF(AE124&lt;='[4]db fasce di rischio'!$B$4,'[4]db fasce di rischio'!$A$2,IF(AE124&lt;='[4]db fasce di rischio'!$D$4,'[4]db fasce di rischio'!$C$2,IF(AE124&lt;='[4]db fasce di rischio'!$F$4,'[4]db fasce di rischio'!$E$2,IF(AE124&lt;='[4]db fasce di rischio'!$H$4,'[4]db fasce di rischio'!$G$2,"")))))</f>
        <v>--</v>
      </c>
      <c r="AE124" s="109">
        <f t="shared" ref="AE124:AE138" si="36">W124*AC124</f>
        <v>0</v>
      </c>
      <c r="AF124" s="106"/>
      <c r="AG124" s="108" t="str">
        <f>IF(AH124=0,"--",IF(AH124&lt;='db fasce di rischio'!$B$4,'db fasce di rischio'!$A$2,IF(AH124&lt;='db fasce di rischio'!$D$4,'db fasce di rischio'!$C$2,IF(AH124&lt;='db fasce di rischio'!$F$4,'db fasce di rischio'!$E$2,IF(AH124&lt;='db fasce di rischio'!$H$4,'db fasce di rischio'!$G$2,"")))))</f>
        <v>--</v>
      </c>
      <c r="AH124" s="109">
        <f t="shared" ref="AH124:AH138" si="37">AF124*AE124</f>
        <v>0</v>
      </c>
      <c r="AI124" s="108" t="str">
        <f t="shared" ref="AI124:AI138" si="38">AG124</f>
        <v>--</v>
      </c>
      <c r="AJ124" s="28"/>
      <c r="AK124" s="28"/>
    </row>
    <row r="125" spans="1:37" ht="21" hidden="1" outlineLevel="1" x14ac:dyDescent="0.2">
      <c r="A125" s="161"/>
      <c r="B125" s="161"/>
      <c r="C125" s="24" t="s">
        <v>30</v>
      </c>
      <c r="D125" s="24" t="s">
        <v>30</v>
      </c>
      <c r="E125" s="24" t="s">
        <v>30</v>
      </c>
      <c r="F125" s="24" t="s">
        <v>30</v>
      </c>
      <c r="G125" s="152" t="str">
        <f t="shared" ref="G125:G138" si="39">AG125</f>
        <v>--</v>
      </c>
      <c r="H125" s="109">
        <f t="shared" ref="H125:H138" si="40">AH125</f>
        <v>0</v>
      </c>
      <c r="I125" s="25" t="s">
        <v>30</v>
      </c>
      <c r="J125" s="31" t="s">
        <v>30</v>
      </c>
      <c r="K125" s="82"/>
      <c r="L125" s="31"/>
      <c r="M125" s="24"/>
      <c r="N125" s="24"/>
      <c r="O125" s="24"/>
      <c r="P125" s="24"/>
      <c r="Q125" s="161"/>
      <c r="R125" s="105"/>
      <c r="S125" s="106"/>
      <c r="T125" s="106"/>
      <c r="U125" s="106"/>
      <c r="V125" s="105"/>
      <c r="W125" s="107">
        <f t="shared" ref="W125:W138" si="41">SUM(R125:V125)/5</f>
        <v>0</v>
      </c>
      <c r="X125" s="106"/>
      <c r="Y125" s="106"/>
      <c r="Z125" s="106"/>
      <c r="AA125" s="106"/>
      <c r="AB125" s="106"/>
      <c r="AC125" s="107">
        <f t="shared" ref="AC125:AC138" si="42">SUM(X125:AB125)/5</f>
        <v>0</v>
      </c>
      <c r="AD125" s="108" t="str">
        <f>IF(AE125=0,"--",IF(AE125&lt;='[4]db fasce di rischio'!$B$4,'[4]db fasce di rischio'!$A$2,IF(AE125&lt;='[4]db fasce di rischio'!$D$4,'[4]db fasce di rischio'!$C$2,IF(AE125&lt;='[4]db fasce di rischio'!$F$4,'[4]db fasce di rischio'!$E$2,IF(AE125&lt;='[4]db fasce di rischio'!$H$4,'[4]db fasce di rischio'!$G$2,"")))))</f>
        <v>--</v>
      </c>
      <c r="AE125" s="109">
        <f t="shared" si="36"/>
        <v>0</v>
      </c>
      <c r="AF125" s="106"/>
      <c r="AG125" s="108" t="str">
        <f>IF(AH125=0,"--",IF(AH125&lt;='db fasce di rischio'!$B$4,'db fasce di rischio'!$A$2,IF(AH125&lt;='db fasce di rischio'!$D$4,'db fasce di rischio'!$C$2,IF(AH125&lt;='db fasce di rischio'!$F$4,'db fasce di rischio'!$E$2,IF(AH125&lt;='db fasce di rischio'!$H$4,'db fasce di rischio'!$G$2,"")))))</f>
        <v>--</v>
      </c>
      <c r="AH125" s="109">
        <f t="shared" si="37"/>
        <v>0</v>
      </c>
      <c r="AI125" s="108" t="str">
        <f t="shared" si="38"/>
        <v>--</v>
      </c>
      <c r="AJ125" s="28"/>
      <c r="AK125" s="28"/>
    </row>
    <row r="126" spans="1:37" ht="21" hidden="1" outlineLevel="1" x14ac:dyDescent="0.2">
      <c r="A126" s="161"/>
      <c r="B126" s="161"/>
      <c r="C126" s="24" t="s">
        <v>30</v>
      </c>
      <c r="D126" s="24" t="s">
        <v>30</v>
      </c>
      <c r="E126" s="24" t="s">
        <v>30</v>
      </c>
      <c r="F126" s="24" t="s">
        <v>30</v>
      </c>
      <c r="G126" s="152" t="str">
        <f t="shared" si="39"/>
        <v>--</v>
      </c>
      <c r="H126" s="109">
        <f t="shared" si="40"/>
        <v>0</v>
      </c>
      <c r="I126" s="25" t="s">
        <v>30</v>
      </c>
      <c r="J126" s="31" t="s">
        <v>30</v>
      </c>
      <c r="K126" s="82"/>
      <c r="L126" s="31"/>
      <c r="M126" s="24"/>
      <c r="N126" s="24"/>
      <c r="O126" s="24"/>
      <c r="P126" s="24"/>
      <c r="Q126" s="161"/>
      <c r="R126" s="105"/>
      <c r="S126" s="106"/>
      <c r="T126" s="106"/>
      <c r="U126" s="106"/>
      <c r="V126" s="105"/>
      <c r="W126" s="107">
        <f t="shared" si="41"/>
        <v>0</v>
      </c>
      <c r="X126" s="106"/>
      <c r="Y126" s="106"/>
      <c r="Z126" s="106"/>
      <c r="AA126" s="106"/>
      <c r="AB126" s="106"/>
      <c r="AC126" s="107">
        <f t="shared" si="42"/>
        <v>0</v>
      </c>
      <c r="AD126" s="108" t="str">
        <f>IF(AE126=0,"--",IF(AE126&lt;='[4]db fasce di rischio'!$B$4,'[4]db fasce di rischio'!$A$2,IF(AE126&lt;='[4]db fasce di rischio'!$D$4,'[4]db fasce di rischio'!$C$2,IF(AE126&lt;='[4]db fasce di rischio'!$F$4,'[4]db fasce di rischio'!$E$2,IF(AE126&lt;='[4]db fasce di rischio'!$H$4,'[4]db fasce di rischio'!$G$2,"")))))</f>
        <v>--</v>
      </c>
      <c r="AE126" s="109">
        <f t="shared" si="36"/>
        <v>0</v>
      </c>
      <c r="AF126" s="106"/>
      <c r="AG126" s="108" t="str">
        <f>IF(AH126=0,"--",IF(AH126&lt;='db fasce di rischio'!$B$4,'db fasce di rischio'!$A$2,IF(AH126&lt;='db fasce di rischio'!$D$4,'db fasce di rischio'!$C$2,IF(AH126&lt;='db fasce di rischio'!$F$4,'db fasce di rischio'!$E$2,IF(AH126&lt;='db fasce di rischio'!$H$4,'db fasce di rischio'!$G$2,"")))))</f>
        <v>--</v>
      </c>
      <c r="AH126" s="109">
        <f t="shared" si="37"/>
        <v>0</v>
      </c>
      <c r="AI126" s="108" t="str">
        <f t="shared" si="38"/>
        <v>--</v>
      </c>
      <c r="AJ126" s="28"/>
      <c r="AK126" s="28"/>
    </row>
    <row r="127" spans="1:37" ht="21" hidden="1" outlineLevel="1" x14ac:dyDescent="0.2">
      <c r="A127" s="161"/>
      <c r="B127" s="161"/>
      <c r="C127" s="24" t="s">
        <v>30</v>
      </c>
      <c r="D127" s="24" t="s">
        <v>30</v>
      </c>
      <c r="E127" s="24" t="s">
        <v>30</v>
      </c>
      <c r="F127" s="24" t="s">
        <v>30</v>
      </c>
      <c r="G127" s="152" t="str">
        <f t="shared" si="39"/>
        <v>--</v>
      </c>
      <c r="H127" s="109">
        <f t="shared" si="40"/>
        <v>0</v>
      </c>
      <c r="I127" s="25" t="s">
        <v>30</v>
      </c>
      <c r="J127" s="31" t="s">
        <v>30</v>
      </c>
      <c r="K127" s="82"/>
      <c r="L127" s="31"/>
      <c r="M127" s="24"/>
      <c r="N127" s="24"/>
      <c r="O127" s="24"/>
      <c r="P127" s="24"/>
      <c r="Q127" s="161"/>
      <c r="R127" s="105"/>
      <c r="S127" s="106"/>
      <c r="T127" s="106"/>
      <c r="U127" s="106"/>
      <c r="V127" s="105"/>
      <c r="W127" s="107">
        <f t="shared" si="41"/>
        <v>0</v>
      </c>
      <c r="X127" s="106"/>
      <c r="Y127" s="106"/>
      <c r="Z127" s="106"/>
      <c r="AA127" s="106"/>
      <c r="AB127" s="106"/>
      <c r="AC127" s="107">
        <f t="shared" si="42"/>
        <v>0</v>
      </c>
      <c r="AD127" s="108" t="str">
        <f>IF(AE127=0,"--",IF(AE127&lt;='[4]db fasce di rischio'!$B$4,'[4]db fasce di rischio'!$A$2,IF(AE127&lt;='[4]db fasce di rischio'!$D$4,'[4]db fasce di rischio'!$C$2,IF(AE127&lt;='[4]db fasce di rischio'!$F$4,'[4]db fasce di rischio'!$E$2,IF(AE127&lt;='[4]db fasce di rischio'!$H$4,'[4]db fasce di rischio'!$G$2,"")))))</f>
        <v>--</v>
      </c>
      <c r="AE127" s="109">
        <f t="shared" si="36"/>
        <v>0</v>
      </c>
      <c r="AF127" s="106"/>
      <c r="AG127" s="108" t="str">
        <f>IF(AH127=0,"--",IF(AH127&lt;='db fasce di rischio'!$B$4,'db fasce di rischio'!$A$2,IF(AH127&lt;='db fasce di rischio'!$D$4,'db fasce di rischio'!$C$2,IF(AH127&lt;='db fasce di rischio'!$F$4,'db fasce di rischio'!$E$2,IF(AH127&lt;='db fasce di rischio'!$H$4,'db fasce di rischio'!$G$2,"")))))</f>
        <v>--</v>
      </c>
      <c r="AH127" s="109">
        <f t="shared" si="37"/>
        <v>0</v>
      </c>
      <c r="AI127" s="108" t="str">
        <f t="shared" si="38"/>
        <v>--</v>
      </c>
      <c r="AJ127" s="28"/>
      <c r="AK127" s="28"/>
    </row>
    <row r="128" spans="1:37" ht="21" hidden="1" outlineLevel="1" x14ac:dyDescent="0.2">
      <c r="A128" s="161"/>
      <c r="B128" s="161"/>
      <c r="C128" s="24" t="s">
        <v>30</v>
      </c>
      <c r="D128" s="24" t="s">
        <v>30</v>
      </c>
      <c r="E128" s="24" t="s">
        <v>30</v>
      </c>
      <c r="F128" s="24" t="s">
        <v>30</v>
      </c>
      <c r="G128" s="152" t="str">
        <f t="shared" si="39"/>
        <v>--</v>
      </c>
      <c r="H128" s="109">
        <f t="shared" si="40"/>
        <v>0</v>
      </c>
      <c r="I128" s="25" t="s">
        <v>30</v>
      </c>
      <c r="J128" s="31" t="s">
        <v>30</v>
      </c>
      <c r="K128" s="82"/>
      <c r="L128" s="31"/>
      <c r="M128" s="24"/>
      <c r="N128" s="24"/>
      <c r="O128" s="24"/>
      <c r="P128" s="24"/>
      <c r="Q128" s="161"/>
      <c r="R128" s="105"/>
      <c r="S128" s="106"/>
      <c r="T128" s="106"/>
      <c r="U128" s="106"/>
      <c r="V128" s="105"/>
      <c r="W128" s="107">
        <f t="shared" si="41"/>
        <v>0</v>
      </c>
      <c r="X128" s="106"/>
      <c r="Y128" s="106"/>
      <c r="Z128" s="106"/>
      <c r="AA128" s="106"/>
      <c r="AB128" s="106"/>
      <c r="AC128" s="107">
        <f t="shared" si="42"/>
        <v>0</v>
      </c>
      <c r="AD128" s="108" t="str">
        <f>IF(AE128=0,"--",IF(AE128&lt;='[4]db fasce di rischio'!$B$4,'[4]db fasce di rischio'!$A$2,IF(AE128&lt;='[4]db fasce di rischio'!$D$4,'[4]db fasce di rischio'!$C$2,IF(AE128&lt;='[4]db fasce di rischio'!$F$4,'[4]db fasce di rischio'!$E$2,IF(AE128&lt;='[4]db fasce di rischio'!$H$4,'[4]db fasce di rischio'!$G$2,"")))))</f>
        <v>--</v>
      </c>
      <c r="AE128" s="109">
        <f t="shared" si="36"/>
        <v>0</v>
      </c>
      <c r="AF128" s="106"/>
      <c r="AG128" s="108" t="str">
        <f>IF(AH128=0,"--",IF(AH128&lt;='db fasce di rischio'!$B$4,'db fasce di rischio'!$A$2,IF(AH128&lt;='db fasce di rischio'!$D$4,'db fasce di rischio'!$C$2,IF(AH128&lt;='db fasce di rischio'!$F$4,'db fasce di rischio'!$E$2,IF(AH128&lt;='db fasce di rischio'!$H$4,'db fasce di rischio'!$G$2,"")))))</f>
        <v>--</v>
      </c>
      <c r="AH128" s="109">
        <f t="shared" si="37"/>
        <v>0</v>
      </c>
      <c r="AI128" s="108" t="str">
        <f t="shared" si="38"/>
        <v>--</v>
      </c>
      <c r="AJ128" s="28"/>
      <c r="AK128" s="28"/>
    </row>
    <row r="129" spans="1:37" ht="21" hidden="1" outlineLevel="1" x14ac:dyDescent="0.2">
      <c r="A129" s="161"/>
      <c r="B129" s="161"/>
      <c r="C129" s="24" t="s">
        <v>30</v>
      </c>
      <c r="D129" s="24" t="s">
        <v>30</v>
      </c>
      <c r="E129" s="24" t="s">
        <v>30</v>
      </c>
      <c r="F129" s="24" t="s">
        <v>30</v>
      </c>
      <c r="G129" s="152" t="str">
        <f t="shared" si="39"/>
        <v>--</v>
      </c>
      <c r="H129" s="109">
        <f t="shared" si="40"/>
        <v>0</v>
      </c>
      <c r="I129" s="25" t="s">
        <v>30</v>
      </c>
      <c r="J129" s="31" t="s">
        <v>30</v>
      </c>
      <c r="K129" s="82"/>
      <c r="L129" s="31"/>
      <c r="M129" s="24"/>
      <c r="N129" s="24"/>
      <c r="O129" s="24"/>
      <c r="P129" s="24"/>
      <c r="Q129" s="161"/>
      <c r="R129" s="105"/>
      <c r="S129" s="106"/>
      <c r="T129" s="106"/>
      <c r="U129" s="106"/>
      <c r="V129" s="105"/>
      <c r="W129" s="107">
        <f t="shared" si="41"/>
        <v>0</v>
      </c>
      <c r="X129" s="106"/>
      <c r="Y129" s="106"/>
      <c r="Z129" s="106"/>
      <c r="AA129" s="106"/>
      <c r="AB129" s="106"/>
      <c r="AC129" s="107">
        <f t="shared" si="42"/>
        <v>0</v>
      </c>
      <c r="AD129" s="108" t="str">
        <f>IF(AE129=0,"--",IF(AE129&lt;='[4]db fasce di rischio'!$B$4,'[4]db fasce di rischio'!$A$2,IF(AE129&lt;='[4]db fasce di rischio'!$D$4,'[4]db fasce di rischio'!$C$2,IF(AE129&lt;='[4]db fasce di rischio'!$F$4,'[4]db fasce di rischio'!$E$2,IF(AE129&lt;='[4]db fasce di rischio'!$H$4,'[4]db fasce di rischio'!$G$2,"")))))</f>
        <v>--</v>
      </c>
      <c r="AE129" s="109">
        <f t="shared" si="36"/>
        <v>0</v>
      </c>
      <c r="AF129" s="106"/>
      <c r="AG129" s="108" t="str">
        <f>IF(AH129=0,"--",IF(AH129&lt;='db fasce di rischio'!$B$4,'db fasce di rischio'!$A$2,IF(AH129&lt;='db fasce di rischio'!$D$4,'db fasce di rischio'!$C$2,IF(AH129&lt;='db fasce di rischio'!$F$4,'db fasce di rischio'!$E$2,IF(AH129&lt;='db fasce di rischio'!$H$4,'db fasce di rischio'!$G$2,"")))))</f>
        <v>--</v>
      </c>
      <c r="AH129" s="109">
        <f t="shared" si="37"/>
        <v>0</v>
      </c>
      <c r="AI129" s="108" t="str">
        <f t="shared" si="38"/>
        <v>--</v>
      </c>
      <c r="AJ129" s="28"/>
      <c r="AK129" s="28"/>
    </row>
    <row r="130" spans="1:37" ht="21" hidden="1" outlineLevel="1" x14ac:dyDescent="0.2">
      <c r="A130" s="161"/>
      <c r="B130" s="161"/>
      <c r="C130" s="24" t="s">
        <v>30</v>
      </c>
      <c r="D130" s="24" t="s">
        <v>30</v>
      </c>
      <c r="E130" s="24" t="s">
        <v>30</v>
      </c>
      <c r="F130" s="24" t="s">
        <v>30</v>
      </c>
      <c r="G130" s="152" t="str">
        <f t="shared" si="39"/>
        <v>--</v>
      </c>
      <c r="H130" s="109">
        <f t="shared" si="40"/>
        <v>0</v>
      </c>
      <c r="I130" s="25" t="s">
        <v>30</v>
      </c>
      <c r="J130" s="31" t="s">
        <v>30</v>
      </c>
      <c r="K130" s="82"/>
      <c r="L130" s="31"/>
      <c r="M130" s="24"/>
      <c r="N130" s="24"/>
      <c r="O130" s="24"/>
      <c r="P130" s="24"/>
      <c r="Q130" s="161"/>
      <c r="R130" s="105"/>
      <c r="S130" s="106"/>
      <c r="T130" s="106"/>
      <c r="U130" s="106"/>
      <c r="V130" s="105"/>
      <c r="W130" s="107">
        <f t="shared" si="41"/>
        <v>0</v>
      </c>
      <c r="X130" s="106"/>
      <c r="Y130" s="106"/>
      <c r="Z130" s="106"/>
      <c r="AA130" s="106"/>
      <c r="AB130" s="106"/>
      <c r="AC130" s="107">
        <f t="shared" si="42"/>
        <v>0</v>
      </c>
      <c r="AD130" s="108" t="str">
        <f>IF(AE130=0,"--",IF(AE130&lt;='[4]db fasce di rischio'!$B$4,'[4]db fasce di rischio'!$A$2,IF(AE130&lt;='[4]db fasce di rischio'!$D$4,'[4]db fasce di rischio'!$C$2,IF(AE130&lt;='[4]db fasce di rischio'!$F$4,'[4]db fasce di rischio'!$E$2,IF(AE130&lt;='[4]db fasce di rischio'!$H$4,'[4]db fasce di rischio'!$G$2,"")))))</f>
        <v>--</v>
      </c>
      <c r="AE130" s="109">
        <f t="shared" si="36"/>
        <v>0</v>
      </c>
      <c r="AF130" s="106"/>
      <c r="AG130" s="108" t="str">
        <f>IF(AH130=0,"--",IF(AH130&lt;='db fasce di rischio'!$B$4,'db fasce di rischio'!$A$2,IF(AH130&lt;='db fasce di rischio'!$D$4,'db fasce di rischio'!$C$2,IF(AH130&lt;='db fasce di rischio'!$F$4,'db fasce di rischio'!$E$2,IF(AH130&lt;='db fasce di rischio'!$H$4,'db fasce di rischio'!$G$2,"")))))</f>
        <v>--</v>
      </c>
      <c r="AH130" s="109">
        <f t="shared" si="37"/>
        <v>0</v>
      </c>
      <c r="AI130" s="108" t="str">
        <f t="shared" si="38"/>
        <v>--</v>
      </c>
      <c r="AJ130" s="28"/>
      <c r="AK130" s="28"/>
    </row>
    <row r="131" spans="1:37" ht="21" hidden="1" outlineLevel="1" x14ac:dyDescent="0.2">
      <c r="A131" s="161"/>
      <c r="B131" s="161"/>
      <c r="C131" s="24" t="s">
        <v>30</v>
      </c>
      <c r="D131" s="24" t="s">
        <v>30</v>
      </c>
      <c r="E131" s="24" t="s">
        <v>30</v>
      </c>
      <c r="F131" s="24" t="s">
        <v>30</v>
      </c>
      <c r="G131" s="152" t="str">
        <f t="shared" si="39"/>
        <v>--</v>
      </c>
      <c r="H131" s="109">
        <f t="shared" si="40"/>
        <v>0</v>
      </c>
      <c r="I131" s="25" t="s">
        <v>30</v>
      </c>
      <c r="J131" s="31" t="s">
        <v>30</v>
      </c>
      <c r="K131" s="82"/>
      <c r="L131" s="31"/>
      <c r="M131" s="24"/>
      <c r="N131" s="24"/>
      <c r="O131" s="24"/>
      <c r="P131" s="24"/>
      <c r="Q131" s="161"/>
      <c r="R131" s="105"/>
      <c r="S131" s="106"/>
      <c r="T131" s="106"/>
      <c r="U131" s="106"/>
      <c r="V131" s="105"/>
      <c r="W131" s="107">
        <f t="shared" si="41"/>
        <v>0</v>
      </c>
      <c r="X131" s="106"/>
      <c r="Y131" s="106"/>
      <c r="Z131" s="106"/>
      <c r="AA131" s="106"/>
      <c r="AB131" s="106"/>
      <c r="AC131" s="107">
        <f t="shared" si="42"/>
        <v>0</v>
      </c>
      <c r="AD131" s="108" t="str">
        <f>IF(AE131=0,"--",IF(AE131&lt;='[4]db fasce di rischio'!$B$4,'[4]db fasce di rischio'!$A$2,IF(AE131&lt;='[4]db fasce di rischio'!$D$4,'[4]db fasce di rischio'!$C$2,IF(AE131&lt;='[4]db fasce di rischio'!$F$4,'[4]db fasce di rischio'!$E$2,IF(AE131&lt;='[4]db fasce di rischio'!$H$4,'[4]db fasce di rischio'!$G$2,"")))))</f>
        <v>--</v>
      </c>
      <c r="AE131" s="109">
        <f t="shared" si="36"/>
        <v>0</v>
      </c>
      <c r="AF131" s="106"/>
      <c r="AG131" s="108" t="str">
        <f>IF(AH131=0,"--",IF(AH131&lt;='db fasce di rischio'!$B$4,'db fasce di rischio'!$A$2,IF(AH131&lt;='db fasce di rischio'!$D$4,'db fasce di rischio'!$C$2,IF(AH131&lt;='db fasce di rischio'!$F$4,'db fasce di rischio'!$E$2,IF(AH131&lt;='db fasce di rischio'!$H$4,'db fasce di rischio'!$G$2,"")))))</f>
        <v>--</v>
      </c>
      <c r="AH131" s="109">
        <f t="shared" si="37"/>
        <v>0</v>
      </c>
      <c r="AI131" s="108" t="str">
        <f t="shared" si="38"/>
        <v>--</v>
      </c>
      <c r="AJ131" s="28"/>
      <c r="AK131" s="28"/>
    </row>
    <row r="132" spans="1:37" ht="21" hidden="1" outlineLevel="1" x14ac:dyDescent="0.2">
      <c r="A132" s="161"/>
      <c r="B132" s="161"/>
      <c r="C132" s="24" t="s">
        <v>30</v>
      </c>
      <c r="D132" s="24" t="s">
        <v>30</v>
      </c>
      <c r="E132" s="24" t="s">
        <v>30</v>
      </c>
      <c r="F132" s="24" t="s">
        <v>30</v>
      </c>
      <c r="G132" s="152" t="str">
        <f t="shared" si="39"/>
        <v>--</v>
      </c>
      <c r="H132" s="109">
        <f t="shared" si="40"/>
        <v>0</v>
      </c>
      <c r="I132" s="25" t="s">
        <v>30</v>
      </c>
      <c r="J132" s="31" t="s">
        <v>30</v>
      </c>
      <c r="K132" s="83"/>
      <c r="L132" s="31"/>
      <c r="M132" s="24"/>
      <c r="N132" s="24"/>
      <c r="O132" s="24"/>
      <c r="P132" s="24"/>
      <c r="Q132" s="161"/>
      <c r="R132" s="105"/>
      <c r="S132" s="106"/>
      <c r="T132" s="106"/>
      <c r="U132" s="106"/>
      <c r="V132" s="105"/>
      <c r="W132" s="107">
        <f t="shared" si="41"/>
        <v>0</v>
      </c>
      <c r="X132" s="106"/>
      <c r="Y132" s="106"/>
      <c r="Z132" s="106"/>
      <c r="AA132" s="106"/>
      <c r="AB132" s="106"/>
      <c r="AC132" s="107">
        <f t="shared" si="42"/>
        <v>0</v>
      </c>
      <c r="AD132" s="108" t="str">
        <f>IF(AE132=0,"--",IF(AE132&lt;='[4]db fasce di rischio'!$B$4,'[4]db fasce di rischio'!$A$2,IF(AE132&lt;='[4]db fasce di rischio'!$D$4,'[4]db fasce di rischio'!$C$2,IF(AE132&lt;='[4]db fasce di rischio'!$F$4,'[4]db fasce di rischio'!$E$2,IF(AE132&lt;='[4]db fasce di rischio'!$H$4,'[4]db fasce di rischio'!$G$2,"")))))</f>
        <v>--</v>
      </c>
      <c r="AE132" s="109">
        <f t="shared" si="36"/>
        <v>0</v>
      </c>
      <c r="AF132" s="106"/>
      <c r="AG132" s="108" t="str">
        <f>IF(AH132=0,"--",IF(AH132&lt;='db fasce di rischio'!$B$4,'db fasce di rischio'!$A$2,IF(AH132&lt;='db fasce di rischio'!$D$4,'db fasce di rischio'!$C$2,IF(AH132&lt;='db fasce di rischio'!$F$4,'db fasce di rischio'!$E$2,IF(AH132&lt;='db fasce di rischio'!$H$4,'db fasce di rischio'!$G$2,"")))))</f>
        <v>--</v>
      </c>
      <c r="AH132" s="109">
        <f t="shared" si="37"/>
        <v>0</v>
      </c>
      <c r="AI132" s="108" t="str">
        <f t="shared" si="38"/>
        <v>--</v>
      </c>
      <c r="AJ132" s="28"/>
      <c r="AK132" s="28"/>
    </row>
    <row r="133" spans="1:37" ht="21" hidden="1" outlineLevel="1" x14ac:dyDescent="0.2">
      <c r="A133" s="161"/>
      <c r="B133" s="161"/>
      <c r="C133" s="24" t="s">
        <v>30</v>
      </c>
      <c r="D133" s="24" t="s">
        <v>30</v>
      </c>
      <c r="E133" s="24" t="s">
        <v>30</v>
      </c>
      <c r="F133" s="24" t="s">
        <v>30</v>
      </c>
      <c r="G133" s="152" t="str">
        <f t="shared" si="39"/>
        <v>--</v>
      </c>
      <c r="H133" s="109">
        <f t="shared" si="40"/>
        <v>0</v>
      </c>
      <c r="I133" s="25" t="s">
        <v>30</v>
      </c>
      <c r="J133" s="31" t="s">
        <v>30</v>
      </c>
      <c r="K133" s="83"/>
      <c r="L133" s="31"/>
      <c r="M133" s="24"/>
      <c r="N133" s="24"/>
      <c r="O133" s="24"/>
      <c r="P133" s="24"/>
      <c r="Q133" s="161"/>
      <c r="R133" s="105"/>
      <c r="S133" s="106"/>
      <c r="T133" s="106"/>
      <c r="U133" s="106"/>
      <c r="V133" s="105"/>
      <c r="W133" s="107">
        <f t="shared" si="41"/>
        <v>0</v>
      </c>
      <c r="X133" s="106"/>
      <c r="Y133" s="106"/>
      <c r="Z133" s="106"/>
      <c r="AA133" s="106"/>
      <c r="AB133" s="106"/>
      <c r="AC133" s="107">
        <f t="shared" si="42"/>
        <v>0</v>
      </c>
      <c r="AD133" s="108" t="str">
        <f>IF(AE133=0,"--",IF(AE133&lt;='[4]db fasce di rischio'!$B$4,'[4]db fasce di rischio'!$A$2,IF(AE133&lt;='[4]db fasce di rischio'!$D$4,'[4]db fasce di rischio'!$C$2,IF(AE133&lt;='[4]db fasce di rischio'!$F$4,'[4]db fasce di rischio'!$E$2,IF(AE133&lt;='[4]db fasce di rischio'!$H$4,'[4]db fasce di rischio'!$G$2,"")))))</f>
        <v>--</v>
      </c>
      <c r="AE133" s="109">
        <f t="shared" si="36"/>
        <v>0</v>
      </c>
      <c r="AF133" s="106"/>
      <c r="AG133" s="108" t="str">
        <f>IF(AH133=0,"--",IF(AH133&lt;='db fasce di rischio'!$B$4,'db fasce di rischio'!$A$2,IF(AH133&lt;='db fasce di rischio'!$D$4,'db fasce di rischio'!$C$2,IF(AH133&lt;='db fasce di rischio'!$F$4,'db fasce di rischio'!$E$2,IF(AH133&lt;='db fasce di rischio'!$H$4,'db fasce di rischio'!$G$2,"")))))</f>
        <v>--</v>
      </c>
      <c r="AH133" s="109">
        <f t="shared" si="37"/>
        <v>0</v>
      </c>
      <c r="AI133" s="108" t="str">
        <f t="shared" si="38"/>
        <v>--</v>
      </c>
      <c r="AJ133" s="28"/>
      <c r="AK133" s="28"/>
    </row>
    <row r="134" spans="1:37" ht="21" hidden="1" outlineLevel="1" x14ac:dyDescent="0.2">
      <c r="A134" s="161"/>
      <c r="B134" s="161"/>
      <c r="C134" s="24" t="s">
        <v>30</v>
      </c>
      <c r="D134" s="24" t="s">
        <v>30</v>
      </c>
      <c r="E134" s="24" t="s">
        <v>30</v>
      </c>
      <c r="F134" s="24" t="s">
        <v>30</v>
      </c>
      <c r="G134" s="152" t="str">
        <f t="shared" si="39"/>
        <v>--</v>
      </c>
      <c r="H134" s="109">
        <f t="shared" si="40"/>
        <v>0</v>
      </c>
      <c r="I134" s="25" t="s">
        <v>30</v>
      </c>
      <c r="J134" s="31" t="s">
        <v>30</v>
      </c>
      <c r="K134" s="83"/>
      <c r="L134" s="31"/>
      <c r="M134" s="24"/>
      <c r="N134" s="24"/>
      <c r="O134" s="24"/>
      <c r="P134" s="24"/>
      <c r="Q134" s="161"/>
      <c r="R134" s="105"/>
      <c r="S134" s="106"/>
      <c r="T134" s="106"/>
      <c r="U134" s="106"/>
      <c r="V134" s="105"/>
      <c r="W134" s="107">
        <f t="shared" si="41"/>
        <v>0</v>
      </c>
      <c r="X134" s="106"/>
      <c r="Y134" s="106"/>
      <c r="Z134" s="106"/>
      <c r="AA134" s="106"/>
      <c r="AB134" s="106"/>
      <c r="AC134" s="107">
        <f t="shared" si="42"/>
        <v>0</v>
      </c>
      <c r="AD134" s="108" t="str">
        <f>IF(AE134=0,"--",IF(AE134&lt;='[4]db fasce di rischio'!$B$4,'[4]db fasce di rischio'!$A$2,IF(AE134&lt;='[4]db fasce di rischio'!$D$4,'[4]db fasce di rischio'!$C$2,IF(AE134&lt;='[4]db fasce di rischio'!$F$4,'[4]db fasce di rischio'!$E$2,IF(AE134&lt;='[4]db fasce di rischio'!$H$4,'[4]db fasce di rischio'!$G$2,"")))))</f>
        <v>--</v>
      </c>
      <c r="AE134" s="109">
        <f t="shared" si="36"/>
        <v>0</v>
      </c>
      <c r="AF134" s="106"/>
      <c r="AG134" s="108" t="str">
        <f>IF(AH134=0,"--",IF(AH134&lt;='db fasce di rischio'!$B$4,'db fasce di rischio'!$A$2,IF(AH134&lt;='db fasce di rischio'!$D$4,'db fasce di rischio'!$C$2,IF(AH134&lt;='db fasce di rischio'!$F$4,'db fasce di rischio'!$E$2,IF(AH134&lt;='db fasce di rischio'!$H$4,'db fasce di rischio'!$G$2,"")))))</f>
        <v>--</v>
      </c>
      <c r="AH134" s="109">
        <f t="shared" si="37"/>
        <v>0</v>
      </c>
      <c r="AI134" s="108" t="str">
        <f t="shared" si="38"/>
        <v>--</v>
      </c>
      <c r="AJ134" s="28"/>
      <c r="AK134" s="28"/>
    </row>
    <row r="135" spans="1:37" ht="21" hidden="1" outlineLevel="1" x14ac:dyDescent="0.2">
      <c r="A135" s="161"/>
      <c r="B135" s="161"/>
      <c r="C135" s="24" t="s">
        <v>30</v>
      </c>
      <c r="D135" s="24" t="s">
        <v>30</v>
      </c>
      <c r="E135" s="24" t="s">
        <v>30</v>
      </c>
      <c r="F135" s="24" t="s">
        <v>30</v>
      </c>
      <c r="G135" s="152" t="str">
        <f t="shared" si="39"/>
        <v>--</v>
      </c>
      <c r="H135" s="109">
        <f t="shared" si="40"/>
        <v>0</v>
      </c>
      <c r="I135" s="25" t="s">
        <v>30</v>
      </c>
      <c r="J135" s="31" t="s">
        <v>30</v>
      </c>
      <c r="K135" s="83"/>
      <c r="L135" s="31"/>
      <c r="M135" s="24"/>
      <c r="N135" s="24"/>
      <c r="O135" s="24"/>
      <c r="P135" s="24"/>
      <c r="Q135" s="161"/>
      <c r="R135" s="105"/>
      <c r="S135" s="106"/>
      <c r="T135" s="106"/>
      <c r="U135" s="106"/>
      <c r="V135" s="105"/>
      <c r="W135" s="107">
        <f t="shared" si="41"/>
        <v>0</v>
      </c>
      <c r="X135" s="106"/>
      <c r="Y135" s="106"/>
      <c r="Z135" s="106"/>
      <c r="AA135" s="106"/>
      <c r="AB135" s="106"/>
      <c r="AC135" s="107">
        <f t="shared" si="42"/>
        <v>0</v>
      </c>
      <c r="AD135" s="108" t="str">
        <f>IF(AE135=0,"--",IF(AE135&lt;='[4]db fasce di rischio'!$B$4,'[4]db fasce di rischio'!$A$2,IF(AE135&lt;='[4]db fasce di rischio'!$D$4,'[4]db fasce di rischio'!$C$2,IF(AE135&lt;='[4]db fasce di rischio'!$F$4,'[4]db fasce di rischio'!$E$2,IF(AE135&lt;='[4]db fasce di rischio'!$H$4,'[4]db fasce di rischio'!$G$2,"")))))</f>
        <v>--</v>
      </c>
      <c r="AE135" s="109">
        <f t="shared" si="36"/>
        <v>0</v>
      </c>
      <c r="AF135" s="106"/>
      <c r="AG135" s="108" t="str">
        <f>IF(AH135=0,"--",IF(AH135&lt;='db fasce di rischio'!$B$4,'db fasce di rischio'!$A$2,IF(AH135&lt;='db fasce di rischio'!$D$4,'db fasce di rischio'!$C$2,IF(AH135&lt;='db fasce di rischio'!$F$4,'db fasce di rischio'!$E$2,IF(AH135&lt;='db fasce di rischio'!$H$4,'db fasce di rischio'!$G$2,"")))))</f>
        <v>--</v>
      </c>
      <c r="AH135" s="109">
        <f t="shared" si="37"/>
        <v>0</v>
      </c>
      <c r="AI135" s="108" t="str">
        <f t="shared" si="38"/>
        <v>--</v>
      </c>
      <c r="AJ135" s="28"/>
      <c r="AK135" s="28"/>
    </row>
    <row r="136" spans="1:37" ht="21" hidden="1" outlineLevel="1" x14ac:dyDescent="0.2">
      <c r="A136" s="161"/>
      <c r="B136" s="161"/>
      <c r="C136" s="24" t="s">
        <v>30</v>
      </c>
      <c r="D136" s="24" t="s">
        <v>30</v>
      </c>
      <c r="E136" s="24" t="s">
        <v>30</v>
      </c>
      <c r="F136" s="24" t="s">
        <v>30</v>
      </c>
      <c r="G136" s="152" t="str">
        <f t="shared" si="39"/>
        <v>--</v>
      </c>
      <c r="H136" s="109">
        <f t="shared" si="40"/>
        <v>0</v>
      </c>
      <c r="I136" s="25" t="s">
        <v>30</v>
      </c>
      <c r="J136" s="31" t="s">
        <v>30</v>
      </c>
      <c r="K136" s="82"/>
      <c r="L136" s="31"/>
      <c r="M136" s="24"/>
      <c r="N136" s="24"/>
      <c r="O136" s="24"/>
      <c r="P136" s="24"/>
      <c r="Q136" s="161"/>
      <c r="R136" s="105"/>
      <c r="S136" s="106"/>
      <c r="T136" s="106"/>
      <c r="U136" s="106"/>
      <c r="V136" s="105"/>
      <c r="W136" s="107">
        <f t="shared" si="41"/>
        <v>0</v>
      </c>
      <c r="X136" s="106"/>
      <c r="Y136" s="106"/>
      <c r="Z136" s="106"/>
      <c r="AA136" s="106"/>
      <c r="AB136" s="106"/>
      <c r="AC136" s="107">
        <f t="shared" si="42"/>
        <v>0</v>
      </c>
      <c r="AD136" s="108" t="str">
        <f>IF(AE136=0,"--",IF(AE136&lt;='[4]db fasce di rischio'!$B$4,'[4]db fasce di rischio'!$A$2,IF(AE136&lt;='[4]db fasce di rischio'!$D$4,'[4]db fasce di rischio'!$C$2,IF(AE136&lt;='[4]db fasce di rischio'!$F$4,'[4]db fasce di rischio'!$E$2,IF(AE136&lt;='[4]db fasce di rischio'!$H$4,'[4]db fasce di rischio'!$G$2,"")))))</f>
        <v>--</v>
      </c>
      <c r="AE136" s="109">
        <f t="shared" si="36"/>
        <v>0</v>
      </c>
      <c r="AF136" s="106"/>
      <c r="AG136" s="108" t="str">
        <f>IF(AH136=0,"--",IF(AH136&lt;='db fasce di rischio'!$B$4,'db fasce di rischio'!$A$2,IF(AH136&lt;='db fasce di rischio'!$D$4,'db fasce di rischio'!$C$2,IF(AH136&lt;='db fasce di rischio'!$F$4,'db fasce di rischio'!$E$2,IF(AH136&lt;='db fasce di rischio'!$H$4,'db fasce di rischio'!$G$2,"")))))</f>
        <v>--</v>
      </c>
      <c r="AH136" s="109">
        <f t="shared" si="37"/>
        <v>0</v>
      </c>
      <c r="AI136" s="108" t="str">
        <f t="shared" si="38"/>
        <v>--</v>
      </c>
      <c r="AJ136" s="28"/>
      <c r="AK136" s="28"/>
    </row>
    <row r="137" spans="1:37" ht="21" hidden="1" outlineLevel="1" x14ac:dyDescent="0.2">
      <c r="A137" s="161"/>
      <c r="B137" s="161"/>
      <c r="C137" s="24" t="s">
        <v>30</v>
      </c>
      <c r="D137" s="24" t="s">
        <v>30</v>
      </c>
      <c r="E137" s="24" t="s">
        <v>30</v>
      </c>
      <c r="F137" s="24" t="s">
        <v>30</v>
      </c>
      <c r="G137" s="152" t="str">
        <f t="shared" si="39"/>
        <v>--</v>
      </c>
      <c r="H137" s="109">
        <f t="shared" si="40"/>
        <v>0</v>
      </c>
      <c r="I137" s="25" t="s">
        <v>30</v>
      </c>
      <c r="J137" s="31" t="s">
        <v>30</v>
      </c>
      <c r="K137" s="82"/>
      <c r="L137" s="31"/>
      <c r="M137" s="24"/>
      <c r="N137" s="24"/>
      <c r="O137" s="24"/>
      <c r="P137" s="26"/>
      <c r="Q137" s="161"/>
      <c r="R137" s="105"/>
      <c r="S137" s="106"/>
      <c r="T137" s="106"/>
      <c r="U137" s="106"/>
      <c r="V137" s="105"/>
      <c r="W137" s="107">
        <f t="shared" si="41"/>
        <v>0</v>
      </c>
      <c r="X137" s="106"/>
      <c r="Y137" s="106"/>
      <c r="Z137" s="106"/>
      <c r="AA137" s="106"/>
      <c r="AB137" s="106"/>
      <c r="AC137" s="107">
        <f t="shared" si="42"/>
        <v>0</v>
      </c>
      <c r="AD137" s="108" t="str">
        <f>IF(AE137=0,"--",IF(AE137&lt;='[4]db fasce di rischio'!$B$4,'[4]db fasce di rischio'!$A$2,IF(AE137&lt;='[4]db fasce di rischio'!$D$4,'[4]db fasce di rischio'!$C$2,IF(AE137&lt;='[4]db fasce di rischio'!$F$4,'[4]db fasce di rischio'!$E$2,IF(AE137&lt;='[4]db fasce di rischio'!$H$4,'[4]db fasce di rischio'!$G$2,"")))))</f>
        <v>--</v>
      </c>
      <c r="AE137" s="109">
        <f t="shared" si="36"/>
        <v>0</v>
      </c>
      <c r="AF137" s="106"/>
      <c r="AG137" s="108" t="str">
        <f>IF(AH137=0,"--",IF(AH137&lt;='db fasce di rischio'!$B$4,'db fasce di rischio'!$A$2,IF(AH137&lt;='db fasce di rischio'!$D$4,'db fasce di rischio'!$C$2,IF(AH137&lt;='db fasce di rischio'!$F$4,'db fasce di rischio'!$E$2,IF(AH137&lt;='db fasce di rischio'!$H$4,'db fasce di rischio'!$G$2,"")))))</f>
        <v>--</v>
      </c>
      <c r="AH137" s="109">
        <f t="shared" si="37"/>
        <v>0</v>
      </c>
      <c r="AI137" s="108" t="str">
        <f t="shared" si="38"/>
        <v>--</v>
      </c>
      <c r="AJ137" s="28"/>
      <c r="AK137" s="28"/>
    </row>
    <row r="138" spans="1:37" ht="21" hidden="1" outlineLevel="1" x14ac:dyDescent="0.2">
      <c r="A138" s="161"/>
      <c r="B138" s="161"/>
      <c r="C138" s="24" t="s">
        <v>30</v>
      </c>
      <c r="D138" s="24" t="s">
        <v>30</v>
      </c>
      <c r="E138" s="24" t="s">
        <v>30</v>
      </c>
      <c r="F138" s="24" t="s">
        <v>30</v>
      </c>
      <c r="G138" s="152" t="str">
        <f t="shared" si="39"/>
        <v>--</v>
      </c>
      <c r="H138" s="109">
        <f t="shared" si="40"/>
        <v>0</v>
      </c>
      <c r="I138" s="25" t="s">
        <v>30</v>
      </c>
      <c r="J138" s="31" t="s">
        <v>30</v>
      </c>
      <c r="K138" s="82"/>
      <c r="L138" s="31"/>
      <c r="M138" s="24"/>
      <c r="N138" s="24"/>
      <c r="O138" s="24"/>
      <c r="P138" s="27"/>
      <c r="Q138" s="161"/>
      <c r="R138" s="105"/>
      <c r="S138" s="106"/>
      <c r="T138" s="106"/>
      <c r="U138" s="106"/>
      <c r="V138" s="105"/>
      <c r="W138" s="107">
        <f t="shared" si="41"/>
        <v>0</v>
      </c>
      <c r="X138" s="106"/>
      <c r="Y138" s="106"/>
      <c r="Z138" s="106"/>
      <c r="AA138" s="106"/>
      <c r="AB138" s="106"/>
      <c r="AC138" s="107">
        <f t="shared" si="42"/>
        <v>0</v>
      </c>
      <c r="AD138" s="108" t="str">
        <f>IF(AE138=0,"--",IF(AE138&lt;='[4]db fasce di rischio'!$B$4,'[4]db fasce di rischio'!$A$2,IF(AE138&lt;='[4]db fasce di rischio'!$D$4,'[4]db fasce di rischio'!$C$2,IF(AE138&lt;='[4]db fasce di rischio'!$F$4,'[4]db fasce di rischio'!$E$2,IF(AE138&lt;='[4]db fasce di rischio'!$H$4,'[4]db fasce di rischio'!$G$2,"")))))</f>
        <v>--</v>
      </c>
      <c r="AE138" s="109">
        <f t="shared" si="36"/>
        <v>0</v>
      </c>
      <c r="AF138" s="106"/>
      <c r="AG138" s="108" t="str">
        <f>IF(AH138=0,"--",IF(AH138&lt;='db fasce di rischio'!$B$4,'db fasce di rischio'!$A$2,IF(AH138&lt;='db fasce di rischio'!$D$4,'db fasce di rischio'!$C$2,IF(AH138&lt;='db fasce di rischio'!$F$4,'db fasce di rischio'!$E$2,IF(AH138&lt;='db fasce di rischio'!$H$4,'db fasce di rischio'!$G$2,"")))))</f>
        <v>--</v>
      </c>
      <c r="AH138" s="109">
        <f t="shared" si="37"/>
        <v>0</v>
      </c>
      <c r="AI138" s="108" t="str">
        <f t="shared" si="38"/>
        <v>--</v>
      </c>
      <c r="AJ138" s="28"/>
      <c r="AK138" s="28"/>
    </row>
    <row r="139" spans="1:37" ht="21" collapsed="1" x14ac:dyDescent="0.2">
      <c r="A139" s="160"/>
      <c r="B139" s="160"/>
      <c r="C139" s="87"/>
      <c r="D139" s="87"/>
      <c r="E139" s="87"/>
      <c r="F139" s="87"/>
      <c r="G139" s="87"/>
      <c r="H139" s="87"/>
      <c r="I139" s="87"/>
      <c r="J139" s="87"/>
      <c r="K139" s="168"/>
      <c r="L139" s="87"/>
      <c r="M139" s="87"/>
      <c r="N139" s="87"/>
      <c r="O139" s="87"/>
      <c r="P139" s="87"/>
      <c r="Q139" s="160"/>
      <c r="R139" s="28"/>
      <c r="S139" s="28"/>
      <c r="T139" s="28"/>
      <c r="U139" s="28"/>
      <c r="V139" s="28"/>
      <c r="W139" s="28"/>
      <c r="X139" s="28"/>
      <c r="Y139" s="28"/>
      <c r="Z139" s="28"/>
      <c r="AA139" s="28"/>
      <c r="AB139" s="28"/>
      <c r="AC139" s="28"/>
      <c r="AD139" s="28"/>
      <c r="AE139" s="28"/>
      <c r="AF139" s="28"/>
      <c r="AG139" s="28"/>
      <c r="AH139" s="28"/>
      <c r="AI139" s="28"/>
      <c r="AJ139" s="28"/>
      <c r="AK139" s="28"/>
    </row>
    <row r="140" spans="1:37" ht="90.6" customHeight="1" x14ac:dyDescent="0.2">
      <c r="A140" s="29"/>
      <c r="B140" s="29"/>
      <c r="C140" s="30" t="s">
        <v>665</v>
      </c>
      <c r="D140" s="30"/>
      <c r="E140" s="28"/>
      <c r="F140" s="28"/>
      <c r="G140" s="28"/>
      <c r="H140" s="28"/>
      <c r="I140" s="28"/>
      <c r="J140" s="28"/>
      <c r="K140" s="80"/>
      <c r="L140" s="28"/>
      <c r="M140" s="28"/>
      <c r="N140" s="28"/>
      <c r="O140" s="79" t="s">
        <v>6</v>
      </c>
      <c r="P140" s="79" t="s">
        <v>666</v>
      </c>
      <c r="Q140" s="28"/>
      <c r="R140" s="192" t="str">
        <f>'Val testo - PNA 2019'!$A$4</f>
        <v>Livello di interesse “esterno”(1.1)</v>
      </c>
      <c r="S140" s="192" t="str">
        <f>'Val testo - PNA 2019'!$A$12</f>
        <v>Grado di discrezionalità del decisore interno alla PA rispetto al processo (1.2)</v>
      </c>
      <c r="T140" s="192" t="str">
        <f>'Val testo - PNA 2019'!$A$20</f>
        <v>Manifestazione di eventi corruttivi o di maladministration in passato (1.3)</v>
      </c>
      <c r="U140" s="192" t="str">
        <f>'Val testo - PNA 2019'!$A$28</f>
        <v>Complessità/opacità del processo decisionale (1.4)</v>
      </c>
      <c r="V140" s="192" t="str">
        <f>'Val testo - PNA 2019'!$A$36</f>
        <v>Livello di collaborazione del responsabile del processo (1.5)</v>
      </c>
      <c r="W140" s="193" t="s">
        <v>1276</v>
      </c>
      <c r="X140" s="192" t="str">
        <f>'Val testo - PNA 2019'!$A$46</f>
        <v>Impatto organizzativo (2.1)</v>
      </c>
      <c r="Y140" s="192" t="str">
        <f>'Val testo - PNA 2019'!$A$54</f>
        <v>Impatto derivante dalla definizione dei ruoli/responsabilità (2.2)</v>
      </c>
      <c r="Z140" s="192" t="str">
        <f>'Val testo - PNA 2019'!$A$62</f>
        <v>Impatto economico (2.3)</v>
      </c>
      <c r="AA140" s="192" t="str">
        <f>'Val testo - PNA 2019'!$A$70</f>
        <v>Impatto reputazionale (2.4)</v>
      </c>
      <c r="AB140" s="192" t="str">
        <f>'Val testo - PNA 2019'!$A$78</f>
        <v>Impatto organizzativo, economico e sull'immagine (2.5)</v>
      </c>
      <c r="AC140" s="193" t="s">
        <v>1276</v>
      </c>
      <c r="AD140" s="194" t="s">
        <v>1277</v>
      </c>
      <c r="AE140" s="194" t="s">
        <v>1278</v>
      </c>
      <c r="AF140" s="174" t="s">
        <v>1382</v>
      </c>
      <c r="AG140" s="173" t="s">
        <v>1303</v>
      </c>
      <c r="AH140" s="173" t="s">
        <v>1304</v>
      </c>
      <c r="AI140" s="175" t="s">
        <v>1387</v>
      </c>
      <c r="AJ140" s="28"/>
      <c r="AK140" s="28"/>
    </row>
    <row r="141" spans="1:37" ht="30.6" customHeight="1" x14ac:dyDescent="0.2">
      <c r="A141" s="160"/>
      <c r="B141" s="160">
        <v>7</v>
      </c>
      <c r="C141" s="265" t="s">
        <v>1257</v>
      </c>
      <c r="D141" s="266"/>
      <c r="E141" s="267"/>
      <c r="F141" s="270"/>
      <c r="G141" s="270"/>
      <c r="H141" s="270"/>
      <c r="I141" s="270"/>
      <c r="J141" s="45" t="s">
        <v>11</v>
      </c>
      <c r="K141" s="271" t="s">
        <v>3</v>
      </c>
      <c r="L141" s="271"/>
      <c r="M141" s="37"/>
      <c r="N141" s="153" t="s">
        <v>667</v>
      </c>
      <c r="O141" s="154" t="str">
        <f>IF(P141=0,"--",IF(P141&lt;='db fasce di rischio'!$B$4,'db fasce di rischio'!$A$2,IF(P141&lt;='db fasce di rischio'!$D$4,'db fasce di rischio'!$C$2,IF(P141&lt;='db fasce di rischio'!$F$4,'db fasce di rischio'!$E$2,IF(P141&lt;='db fasce di rischio'!$H$4,'db fasce di rischio'!$G$2,"")))))</f>
        <v>--</v>
      </c>
      <c r="P141" s="155">
        <f>IF(AH141=0,MAX(AH141:AH159),AH141)</f>
        <v>0</v>
      </c>
      <c r="Q141" s="160"/>
      <c r="R141" s="105"/>
      <c r="S141" s="106"/>
      <c r="T141" s="106"/>
      <c r="U141" s="106"/>
      <c r="V141" s="105"/>
      <c r="W141" s="107">
        <f>SUM(R141:V141)/5</f>
        <v>0</v>
      </c>
      <c r="X141" s="106"/>
      <c r="Y141" s="106"/>
      <c r="Z141" s="106"/>
      <c r="AA141" s="106"/>
      <c r="AB141" s="106"/>
      <c r="AC141" s="107">
        <f>SUM(X141:AB141)/5</f>
        <v>0</v>
      </c>
      <c r="AD141" s="108" t="str">
        <f>IF(AE141=0,"--",IF(AE141&lt;='[4]db fasce di rischio'!$B$4,'[4]db fasce di rischio'!$A$2,IF(AE141&lt;='[4]db fasce di rischio'!$D$4,'[4]db fasce di rischio'!$C$2,IF(AE141&lt;='[4]db fasce di rischio'!$F$4,'[4]db fasce di rischio'!$E$2,IF(AE141&lt;='[4]db fasce di rischio'!$H$4,'[4]db fasce di rischio'!$G$2,"")))))</f>
        <v>--</v>
      </c>
      <c r="AE141" s="109">
        <f>W141*AC141</f>
        <v>0</v>
      </c>
      <c r="AF141" s="106"/>
      <c r="AG141" s="108" t="str">
        <f>IF(AH141=0,"--",IF(AH141&lt;='db fasce di rischio'!$B$4,'db fasce di rischio'!$A$2,IF(AH141&lt;='db fasce di rischio'!$D$4,'db fasce di rischio'!$C$2,IF(AH141&lt;='db fasce di rischio'!$F$4,'db fasce di rischio'!$E$2,IF(AH141&lt;='db fasce di rischio'!$H$4,'db fasce di rischio'!$G$2,"")))))</f>
        <v>--</v>
      </c>
      <c r="AH141" s="109">
        <f>IF(MAX(AH145:AH159)&gt;(AF141*AE141),MAX(AH145:AH159),AF141*AE141)</f>
        <v>0</v>
      </c>
      <c r="AI141" s="108" t="str">
        <f>AG141</f>
        <v>--</v>
      </c>
      <c r="AJ141" s="28"/>
      <c r="AK141" s="28"/>
    </row>
    <row r="142" spans="1:37" ht="59.45" customHeight="1" x14ac:dyDescent="0.2">
      <c r="A142" s="160"/>
      <c r="B142" s="160"/>
      <c r="C142" s="268"/>
      <c r="D142" s="269"/>
      <c r="E142" s="269"/>
      <c r="F142" s="164"/>
      <c r="G142" s="164"/>
      <c r="H142" s="164"/>
      <c r="I142" s="164"/>
      <c r="J142" s="164"/>
      <c r="K142" s="164"/>
      <c r="L142" s="164"/>
      <c r="M142" s="165"/>
      <c r="N142" s="272" t="s">
        <v>1302</v>
      </c>
      <c r="O142" s="272"/>
      <c r="P142" s="272"/>
      <c r="Q142" s="160"/>
      <c r="R142" s="160"/>
      <c r="S142" s="28"/>
      <c r="T142" s="28"/>
      <c r="U142" s="28"/>
      <c r="V142" s="28"/>
      <c r="W142" s="28"/>
      <c r="X142" s="28"/>
      <c r="Y142" s="28"/>
      <c r="Z142" s="28"/>
      <c r="AA142" s="28"/>
      <c r="AB142" s="28"/>
      <c r="AC142" s="28"/>
      <c r="AD142" s="28"/>
      <c r="AE142" s="28"/>
      <c r="AF142" s="28"/>
      <c r="AG142" s="28"/>
      <c r="AH142" s="28"/>
      <c r="AI142" s="28"/>
      <c r="AJ142" s="28"/>
      <c r="AK142" s="28"/>
    </row>
    <row r="143" spans="1:37" ht="31.5" hidden="1" customHeight="1" outlineLevel="1" x14ac:dyDescent="0.2">
      <c r="A143" s="160"/>
      <c r="B143" s="160"/>
      <c r="C143" s="260" t="s">
        <v>1256</v>
      </c>
      <c r="D143" s="261"/>
      <c r="E143" s="151"/>
      <c r="F143" s="151"/>
      <c r="G143" s="151"/>
      <c r="H143" s="151"/>
      <c r="I143" s="151"/>
      <c r="J143" s="151"/>
      <c r="K143" s="150"/>
      <c r="L143" s="151"/>
      <c r="M143" s="156">
        <f>SUM(I130:I138)</f>
        <v>0</v>
      </c>
      <c r="N143" s="157"/>
      <c r="O143" s="157"/>
      <c r="P143" s="157"/>
      <c r="Q143" s="160"/>
      <c r="R143" s="160"/>
      <c r="S143" s="28"/>
      <c r="T143" s="28"/>
      <c r="U143" s="28"/>
      <c r="V143" s="28"/>
      <c r="W143" s="28"/>
      <c r="X143" s="28"/>
      <c r="Y143" s="28"/>
      <c r="Z143" s="28"/>
      <c r="AA143" s="28"/>
      <c r="AB143" s="28"/>
      <c r="AC143" s="28"/>
      <c r="AD143" s="28"/>
      <c r="AE143" s="28"/>
      <c r="AF143" s="28"/>
      <c r="AG143" s="28"/>
      <c r="AH143" s="28"/>
      <c r="AI143" s="28"/>
      <c r="AJ143" s="28"/>
      <c r="AK143" s="28"/>
    </row>
    <row r="144" spans="1:37" ht="81.95" hidden="1" customHeight="1" outlineLevel="1" x14ac:dyDescent="0.2">
      <c r="A144" s="161"/>
      <c r="B144" s="161"/>
      <c r="C144" s="22" t="s">
        <v>905</v>
      </c>
      <c r="D144" s="22" t="s">
        <v>906</v>
      </c>
      <c r="E144" s="22" t="s">
        <v>971</v>
      </c>
      <c r="F144" s="22" t="s">
        <v>970</v>
      </c>
      <c r="G144" s="262" t="s">
        <v>1299</v>
      </c>
      <c r="H144" s="263"/>
      <c r="I144" s="22" t="s">
        <v>969</v>
      </c>
      <c r="J144" s="22" t="s">
        <v>907</v>
      </c>
      <c r="K144" s="45" t="s">
        <v>972</v>
      </c>
      <c r="L144" s="45" t="s">
        <v>908</v>
      </c>
      <c r="M144" s="22" t="s">
        <v>630</v>
      </c>
      <c r="N144" s="22" t="s">
        <v>668</v>
      </c>
      <c r="O144" s="22" t="s">
        <v>669</v>
      </c>
      <c r="P144" s="22" t="s">
        <v>670</v>
      </c>
      <c r="Q144" s="161"/>
      <c r="R144" s="192" t="str">
        <f>'Val testo - PNA 2019'!$A$4</f>
        <v>Livello di interesse “esterno”(1.1)</v>
      </c>
      <c r="S144" s="192" t="str">
        <f>'Val testo - PNA 2019'!$A$12</f>
        <v>Grado di discrezionalità del decisore interno alla PA rispetto al processo (1.2)</v>
      </c>
      <c r="T144" s="192" t="str">
        <f>'Val testo - PNA 2019'!$A$20</f>
        <v>Manifestazione di eventi corruttivi o di maladministration in passato (1.3)</v>
      </c>
      <c r="U144" s="192" t="str">
        <f>'Val testo - PNA 2019'!$A$28</f>
        <v>Complessità/opacità del processo decisionale (1.4)</v>
      </c>
      <c r="V144" s="192" t="str">
        <f>'Val testo - PNA 2019'!$A$36</f>
        <v>Livello di collaborazione del responsabile del processo (1.5)</v>
      </c>
      <c r="W144" s="193" t="s">
        <v>1276</v>
      </c>
      <c r="X144" s="192" t="str">
        <f>'Val testo - PNA 2019'!$A$46</f>
        <v>Impatto organizzativo (2.1)</v>
      </c>
      <c r="Y144" s="192" t="str">
        <f>'Val testo - PNA 2019'!$A$54</f>
        <v>Impatto derivante dalla definizione dei ruoli/responsabilità (2.2)</v>
      </c>
      <c r="Z144" s="192" t="str">
        <f>'Val testo - PNA 2019'!$A$62</f>
        <v>Impatto economico (2.3)</v>
      </c>
      <c r="AA144" s="192" t="str">
        <f>'Val testo - PNA 2019'!$A$70</f>
        <v>Impatto reputazionale (2.4)</v>
      </c>
      <c r="AB144" s="192" t="str">
        <f>'Val testo - PNA 2019'!$A$78</f>
        <v>Impatto organizzativo, economico e sull'immagine (2.5)</v>
      </c>
      <c r="AC144" s="193" t="s">
        <v>1276</v>
      </c>
      <c r="AD144" s="194" t="s">
        <v>1277</v>
      </c>
      <c r="AE144" s="194" t="s">
        <v>1278</v>
      </c>
      <c r="AF144" s="174" t="s">
        <v>1382</v>
      </c>
      <c r="AG144" s="173" t="s">
        <v>1303</v>
      </c>
      <c r="AH144" s="22" t="s">
        <v>1293</v>
      </c>
      <c r="AI144" s="22" t="s">
        <v>1387</v>
      </c>
      <c r="AJ144" s="28"/>
      <c r="AK144" s="28"/>
    </row>
    <row r="145" spans="1:37" ht="21" hidden="1" outlineLevel="1" x14ac:dyDescent="0.2">
      <c r="A145" s="161"/>
      <c r="B145" s="161"/>
      <c r="C145" s="24" t="s">
        <v>30</v>
      </c>
      <c r="D145" s="24" t="s">
        <v>30</v>
      </c>
      <c r="E145" s="24" t="s">
        <v>30</v>
      </c>
      <c r="F145" s="24" t="s">
        <v>30</v>
      </c>
      <c r="G145" s="152" t="str">
        <f>AG145</f>
        <v>--</v>
      </c>
      <c r="H145" s="109">
        <f>AH145</f>
        <v>0</v>
      </c>
      <c r="I145" s="25" t="s">
        <v>30</v>
      </c>
      <c r="J145" s="31" t="s">
        <v>30</v>
      </c>
      <c r="K145" s="82"/>
      <c r="L145" s="31"/>
      <c r="M145" s="24"/>
      <c r="N145" s="24"/>
      <c r="O145" s="24"/>
      <c r="P145" s="24"/>
      <c r="Q145" s="161"/>
      <c r="R145" s="105"/>
      <c r="S145" s="106"/>
      <c r="T145" s="106"/>
      <c r="U145" s="106"/>
      <c r="V145" s="105"/>
      <c r="W145" s="107">
        <f>SUM(R145:V145)/5</f>
        <v>0</v>
      </c>
      <c r="X145" s="106"/>
      <c r="Y145" s="106"/>
      <c r="Z145" s="106"/>
      <c r="AA145" s="106"/>
      <c r="AB145" s="106"/>
      <c r="AC145" s="107">
        <f>SUM(X145:AB145)/5</f>
        <v>0</v>
      </c>
      <c r="AD145" s="108" t="str">
        <f>IF(AE145=0,"--",IF(AE145&lt;='[4]db fasce di rischio'!$B$4,'[4]db fasce di rischio'!$A$2,IF(AE145&lt;='[4]db fasce di rischio'!$D$4,'[4]db fasce di rischio'!$C$2,IF(AE145&lt;='[4]db fasce di rischio'!$F$4,'[4]db fasce di rischio'!$E$2,IF(AE145&lt;='[4]db fasce di rischio'!$H$4,'[4]db fasce di rischio'!$G$2,"")))))</f>
        <v>--</v>
      </c>
      <c r="AE145" s="109">
        <f t="shared" ref="AE145:AE159" si="43">W145*AC145</f>
        <v>0</v>
      </c>
      <c r="AF145" s="106"/>
      <c r="AG145" s="108" t="str">
        <f>IF(AH145=0,"--",IF(AH145&lt;='db fasce di rischio'!$B$4,'db fasce di rischio'!$A$2,IF(AH145&lt;='db fasce di rischio'!$D$4,'db fasce di rischio'!$C$2,IF(AH145&lt;='db fasce di rischio'!$F$4,'db fasce di rischio'!$E$2,IF(AH145&lt;='db fasce di rischio'!$H$4,'db fasce di rischio'!$G$2,"")))))</f>
        <v>--</v>
      </c>
      <c r="AH145" s="109">
        <f t="shared" ref="AH145:AH159" si="44">AF145*AE145</f>
        <v>0</v>
      </c>
      <c r="AI145" s="108" t="str">
        <f t="shared" ref="AI145:AI159" si="45">AG145</f>
        <v>--</v>
      </c>
      <c r="AJ145" s="28"/>
      <c r="AK145" s="28"/>
    </row>
    <row r="146" spans="1:37" ht="21" hidden="1" outlineLevel="1" x14ac:dyDescent="0.2">
      <c r="A146" s="161"/>
      <c r="B146" s="161"/>
      <c r="C146" s="24" t="s">
        <v>30</v>
      </c>
      <c r="D146" s="24" t="s">
        <v>30</v>
      </c>
      <c r="E146" s="24" t="s">
        <v>30</v>
      </c>
      <c r="F146" s="24" t="s">
        <v>30</v>
      </c>
      <c r="G146" s="152" t="str">
        <f t="shared" ref="G146:G159" si="46">AG146</f>
        <v>--</v>
      </c>
      <c r="H146" s="109">
        <f t="shared" ref="H146:H159" si="47">AH146</f>
        <v>0</v>
      </c>
      <c r="I146" s="25" t="s">
        <v>30</v>
      </c>
      <c r="J146" s="31" t="s">
        <v>30</v>
      </c>
      <c r="K146" s="82"/>
      <c r="L146" s="31"/>
      <c r="M146" s="24"/>
      <c r="N146" s="24"/>
      <c r="O146" s="24"/>
      <c r="P146" s="24"/>
      <c r="Q146" s="161"/>
      <c r="R146" s="105"/>
      <c r="S146" s="106"/>
      <c r="T146" s="106"/>
      <c r="U146" s="106"/>
      <c r="V146" s="105"/>
      <c r="W146" s="107">
        <f t="shared" ref="W146:W159" si="48">SUM(R146:V146)/5</f>
        <v>0</v>
      </c>
      <c r="X146" s="106"/>
      <c r="Y146" s="106"/>
      <c r="Z146" s="106"/>
      <c r="AA146" s="106"/>
      <c r="AB146" s="106"/>
      <c r="AC146" s="107">
        <f t="shared" ref="AC146:AC159" si="49">SUM(X146:AB146)/5</f>
        <v>0</v>
      </c>
      <c r="AD146" s="108" t="str">
        <f>IF(AE146=0,"--",IF(AE146&lt;='[4]db fasce di rischio'!$B$4,'[4]db fasce di rischio'!$A$2,IF(AE146&lt;='[4]db fasce di rischio'!$D$4,'[4]db fasce di rischio'!$C$2,IF(AE146&lt;='[4]db fasce di rischio'!$F$4,'[4]db fasce di rischio'!$E$2,IF(AE146&lt;='[4]db fasce di rischio'!$H$4,'[4]db fasce di rischio'!$G$2,"")))))</f>
        <v>--</v>
      </c>
      <c r="AE146" s="109">
        <f t="shared" si="43"/>
        <v>0</v>
      </c>
      <c r="AF146" s="106"/>
      <c r="AG146" s="108" t="str">
        <f>IF(AH146=0,"--",IF(AH146&lt;='db fasce di rischio'!$B$4,'db fasce di rischio'!$A$2,IF(AH146&lt;='db fasce di rischio'!$D$4,'db fasce di rischio'!$C$2,IF(AH146&lt;='db fasce di rischio'!$F$4,'db fasce di rischio'!$E$2,IF(AH146&lt;='db fasce di rischio'!$H$4,'db fasce di rischio'!$G$2,"")))))</f>
        <v>--</v>
      </c>
      <c r="AH146" s="109">
        <f t="shared" si="44"/>
        <v>0</v>
      </c>
      <c r="AI146" s="108" t="str">
        <f t="shared" si="45"/>
        <v>--</v>
      </c>
      <c r="AJ146" s="28"/>
      <c r="AK146" s="28"/>
    </row>
    <row r="147" spans="1:37" ht="21" hidden="1" outlineLevel="1" x14ac:dyDescent="0.2">
      <c r="A147" s="161"/>
      <c r="B147" s="161"/>
      <c r="C147" s="24" t="s">
        <v>30</v>
      </c>
      <c r="D147" s="24" t="s">
        <v>30</v>
      </c>
      <c r="E147" s="24" t="s">
        <v>30</v>
      </c>
      <c r="F147" s="24" t="s">
        <v>30</v>
      </c>
      <c r="G147" s="152" t="str">
        <f t="shared" si="46"/>
        <v>--</v>
      </c>
      <c r="H147" s="109">
        <f t="shared" si="47"/>
        <v>0</v>
      </c>
      <c r="I147" s="25" t="s">
        <v>30</v>
      </c>
      <c r="J147" s="31" t="s">
        <v>30</v>
      </c>
      <c r="K147" s="82"/>
      <c r="L147" s="31"/>
      <c r="M147" s="24"/>
      <c r="N147" s="24"/>
      <c r="O147" s="24"/>
      <c r="P147" s="24"/>
      <c r="Q147" s="161"/>
      <c r="R147" s="105"/>
      <c r="S147" s="106"/>
      <c r="T147" s="106"/>
      <c r="U147" s="106"/>
      <c r="V147" s="105"/>
      <c r="W147" s="107">
        <f t="shared" si="48"/>
        <v>0</v>
      </c>
      <c r="X147" s="106"/>
      <c r="Y147" s="106"/>
      <c r="Z147" s="106"/>
      <c r="AA147" s="106"/>
      <c r="AB147" s="106"/>
      <c r="AC147" s="107">
        <f t="shared" si="49"/>
        <v>0</v>
      </c>
      <c r="AD147" s="108" t="str">
        <f>IF(AE147=0,"--",IF(AE147&lt;='[4]db fasce di rischio'!$B$4,'[4]db fasce di rischio'!$A$2,IF(AE147&lt;='[4]db fasce di rischio'!$D$4,'[4]db fasce di rischio'!$C$2,IF(AE147&lt;='[4]db fasce di rischio'!$F$4,'[4]db fasce di rischio'!$E$2,IF(AE147&lt;='[4]db fasce di rischio'!$H$4,'[4]db fasce di rischio'!$G$2,"")))))</f>
        <v>--</v>
      </c>
      <c r="AE147" s="109">
        <f t="shared" si="43"/>
        <v>0</v>
      </c>
      <c r="AF147" s="106"/>
      <c r="AG147" s="108" t="str">
        <f>IF(AH147=0,"--",IF(AH147&lt;='db fasce di rischio'!$B$4,'db fasce di rischio'!$A$2,IF(AH147&lt;='db fasce di rischio'!$D$4,'db fasce di rischio'!$C$2,IF(AH147&lt;='db fasce di rischio'!$F$4,'db fasce di rischio'!$E$2,IF(AH147&lt;='db fasce di rischio'!$H$4,'db fasce di rischio'!$G$2,"")))))</f>
        <v>--</v>
      </c>
      <c r="AH147" s="109">
        <f t="shared" si="44"/>
        <v>0</v>
      </c>
      <c r="AI147" s="108" t="str">
        <f t="shared" si="45"/>
        <v>--</v>
      </c>
      <c r="AJ147" s="28"/>
      <c r="AK147" s="28"/>
    </row>
    <row r="148" spans="1:37" ht="21" hidden="1" outlineLevel="1" x14ac:dyDescent="0.2">
      <c r="A148" s="161"/>
      <c r="B148" s="161"/>
      <c r="C148" s="24" t="s">
        <v>30</v>
      </c>
      <c r="D148" s="24" t="s">
        <v>30</v>
      </c>
      <c r="E148" s="24" t="s">
        <v>30</v>
      </c>
      <c r="F148" s="24" t="s">
        <v>30</v>
      </c>
      <c r="G148" s="152" t="str">
        <f t="shared" si="46"/>
        <v>--</v>
      </c>
      <c r="H148" s="109">
        <f t="shared" si="47"/>
        <v>0</v>
      </c>
      <c r="I148" s="25" t="s">
        <v>30</v>
      </c>
      <c r="J148" s="31" t="s">
        <v>30</v>
      </c>
      <c r="K148" s="82"/>
      <c r="L148" s="31"/>
      <c r="M148" s="24"/>
      <c r="N148" s="24"/>
      <c r="O148" s="24"/>
      <c r="P148" s="24"/>
      <c r="Q148" s="161"/>
      <c r="R148" s="105"/>
      <c r="S148" s="106"/>
      <c r="T148" s="106"/>
      <c r="U148" s="106"/>
      <c r="V148" s="105"/>
      <c r="W148" s="107">
        <f t="shared" si="48"/>
        <v>0</v>
      </c>
      <c r="X148" s="106"/>
      <c r="Y148" s="106"/>
      <c r="Z148" s="106"/>
      <c r="AA148" s="106"/>
      <c r="AB148" s="106"/>
      <c r="AC148" s="107">
        <f t="shared" si="49"/>
        <v>0</v>
      </c>
      <c r="AD148" s="108" t="str">
        <f>IF(AE148=0,"--",IF(AE148&lt;='[4]db fasce di rischio'!$B$4,'[4]db fasce di rischio'!$A$2,IF(AE148&lt;='[4]db fasce di rischio'!$D$4,'[4]db fasce di rischio'!$C$2,IF(AE148&lt;='[4]db fasce di rischio'!$F$4,'[4]db fasce di rischio'!$E$2,IF(AE148&lt;='[4]db fasce di rischio'!$H$4,'[4]db fasce di rischio'!$G$2,"")))))</f>
        <v>--</v>
      </c>
      <c r="AE148" s="109">
        <f t="shared" si="43"/>
        <v>0</v>
      </c>
      <c r="AF148" s="106"/>
      <c r="AG148" s="108" t="str">
        <f>IF(AH148=0,"--",IF(AH148&lt;='db fasce di rischio'!$B$4,'db fasce di rischio'!$A$2,IF(AH148&lt;='db fasce di rischio'!$D$4,'db fasce di rischio'!$C$2,IF(AH148&lt;='db fasce di rischio'!$F$4,'db fasce di rischio'!$E$2,IF(AH148&lt;='db fasce di rischio'!$H$4,'db fasce di rischio'!$G$2,"")))))</f>
        <v>--</v>
      </c>
      <c r="AH148" s="109">
        <f t="shared" si="44"/>
        <v>0</v>
      </c>
      <c r="AI148" s="108" t="str">
        <f t="shared" si="45"/>
        <v>--</v>
      </c>
      <c r="AJ148" s="28"/>
      <c r="AK148" s="28"/>
    </row>
    <row r="149" spans="1:37" ht="21" hidden="1" outlineLevel="1" x14ac:dyDescent="0.2">
      <c r="A149" s="161"/>
      <c r="B149" s="161"/>
      <c r="C149" s="24" t="s">
        <v>30</v>
      </c>
      <c r="D149" s="24" t="s">
        <v>30</v>
      </c>
      <c r="E149" s="24" t="s">
        <v>30</v>
      </c>
      <c r="F149" s="24" t="s">
        <v>30</v>
      </c>
      <c r="G149" s="152" t="str">
        <f t="shared" si="46"/>
        <v>--</v>
      </c>
      <c r="H149" s="109">
        <f t="shared" si="47"/>
        <v>0</v>
      </c>
      <c r="I149" s="25" t="s">
        <v>30</v>
      </c>
      <c r="J149" s="31" t="s">
        <v>30</v>
      </c>
      <c r="K149" s="82"/>
      <c r="L149" s="31"/>
      <c r="M149" s="24"/>
      <c r="N149" s="24"/>
      <c r="O149" s="24"/>
      <c r="P149" s="24"/>
      <c r="Q149" s="161"/>
      <c r="R149" s="105"/>
      <c r="S149" s="106"/>
      <c r="T149" s="106"/>
      <c r="U149" s="106"/>
      <c r="V149" s="105"/>
      <c r="W149" s="107">
        <f t="shared" si="48"/>
        <v>0</v>
      </c>
      <c r="X149" s="106"/>
      <c r="Y149" s="106"/>
      <c r="Z149" s="106"/>
      <c r="AA149" s="106"/>
      <c r="AB149" s="106"/>
      <c r="AC149" s="107">
        <f t="shared" si="49"/>
        <v>0</v>
      </c>
      <c r="AD149" s="108" t="str">
        <f>IF(AE149=0,"--",IF(AE149&lt;='[4]db fasce di rischio'!$B$4,'[4]db fasce di rischio'!$A$2,IF(AE149&lt;='[4]db fasce di rischio'!$D$4,'[4]db fasce di rischio'!$C$2,IF(AE149&lt;='[4]db fasce di rischio'!$F$4,'[4]db fasce di rischio'!$E$2,IF(AE149&lt;='[4]db fasce di rischio'!$H$4,'[4]db fasce di rischio'!$G$2,"")))))</f>
        <v>--</v>
      </c>
      <c r="AE149" s="109">
        <f t="shared" si="43"/>
        <v>0</v>
      </c>
      <c r="AF149" s="106"/>
      <c r="AG149" s="108" t="str">
        <f>IF(AH149=0,"--",IF(AH149&lt;='db fasce di rischio'!$B$4,'db fasce di rischio'!$A$2,IF(AH149&lt;='db fasce di rischio'!$D$4,'db fasce di rischio'!$C$2,IF(AH149&lt;='db fasce di rischio'!$F$4,'db fasce di rischio'!$E$2,IF(AH149&lt;='db fasce di rischio'!$H$4,'db fasce di rischio'!$G$2,"")))))</f>
        <v>--</v>
      </c>
      <c r="AH149" s="109">
        <f t="shared" si="44"/>
        <v>0</v>
      </c>
      <c r="AI149" s="108" t="str">
        <f t="shared" si="45"/>
        <v>--</v>
      </c>
      <c r="AJ149" s="28"/>
      <c r="AK149" s="28"/>
    </row>
    <row r="150" spans="1:37" ht="21" hidden="1" outlineLevel="1" x14ac:dyDescent="0.2">
      <c r="A150" s="161"/>
      <c r="B150" s="161"/>
      <c r="C150" s="24" t="s">
        <v>30</v>
      </c>
      <c r="D150" s="24" t="s">
        <v>30</v>
      </c>
      <c r="E150" s="24" t="s">
        <v>30</v>
      </c>
      <c r="F150" s="24" t="s">
        <v>30</v>
      </c>
      <c r="G150" s="152" t="str">
        <f t="shared" si="46"/>
        <v>--</v>
      </c>
      <c r="H150" s="109">
        <f t="shared" si="47"/>
        <v>0</v>
      </c>
      <c r="I150" s="25" t="s">
        <v>30</v>
      </c>
      <c r="J150" s="31" t="s">
        <v>30</v>
      </c>
      <c r="K150" s="82"/>
      <c r="L150" s="31"/>
      <c r="M150" s="24"/>
      <c r="N150" s="24"/>
      <c r="O150" s="24"/>
      <c r="P150" s="24"/>
      <c r="Q150" s="161"/>
      <c r="R150" s="105"/>
      <c r="S150" s="106"/>
      <c r="T150" s="106"/>
      <c r="U150" s="106"/>
      <c r="V150" s="105"/>
      <c r="W150" s="107">
        <f t="shared" si="48"/>
        <v>0</v>
      </c>
      <c r="X150" s="106"/>
      <c r="Y150" s="106"/>
      <c r="Z150" s="106"/>
      <c r="AA150" s="106"/>
      <c r="AB150" s="106"/>
      <c r="AC150" s="107">
        <f t="shared" si="49"/>
        <v>0</v>
      </c>
      <c r="AD150" s="108" t="str">
        <f>IF(AE150=0,"--",IF(AE150&lt;='[4]db fasce di rischio'!$B$4,'[4]db fasce di rischio'!$A$2,IF(AE150&lt;='[4]db fasce di rischio'!$D$4,'[4]db fasce di rischio'!$C$2,IF(AE150&lt;='[4]db fasce di rischio'!$F$4,'[4]db fasce di rischio'!$E$2,IF(AE150&lt;='[4]db fasce di rischio'!$H$4,'[4]db fasce di rischio'!$G$2,"")))))</f>
        <v>--</v>
      </c>
      <c r="AE150" s="109">
        <f t="shared" si="43"/>
        <v>0</v>
      </c>
      <c r="AF150" s="106"/>
      <c r="AG150" s="108" t="str">
        <f>IF(AH150=0,"--",IF(AH150&lt;='db fasce di rischio'!$B$4,'db fasce di rischio'!$A$2,IF(AH150&lt;='db fasce di rischio'!$D$4,'db fasce di rischio'!$C$2,IF(AH150&lt;='db fasce di rischio'!$F$4,'db fasce di rischio'!$E$2,IF(AH150&lt;='db fasce di rischio'!$H$4,'db fasce di rischio'!$G$2,"")))))</f>
        <v>--</v>
      </c>
      <c r="AH150" s="109">
        <f t="shared" si="44"/>
        <v>0</v>
      </c>
      <c r="AI150" s="108" t="str">
        <f t="shared" si="45"/>
        <v>--</v>
      </c>
      <c r="AJ150" s="28"/>
      <c r="AK150" s="28"/>
    </row>
    <row r="151" spans="1:37" ht="21" hidden="1" outlineLevel="1" x14ac:dyDescent="0.2">
      <c r="A151" s="161"/>
      <c r="B151" s="161"/>
      <c r="C151" s="24" t="s">
        <v>30</v>
      </c>
      <c r="D151" s="24" t="s">
        <v>30</v>
      </c>
      <c r="E151" s="24" t="s">
        <v>30</v>
      </c>
      <c r="F151" s="24" t="s">
        <v>30</v>
      </c>
      <c r="G151" s="152" t="str">
        <f t="shared" si="46"/>
        <v>--</v>
      </c>
      <c r="H151" s="109">
        <f t="shared" si="47"/>
        <v>0</v>
      </c>
      <c r="I151" s="25" t="s">
        <v>30</v>
      </c>
      <c r="J151" s="31" t="s">
        <v>30</v>
      </c>
      <c r="K151" s="82"/>
      <c r="L151" s="31"/>
      <c r="M151" s="24"/>
      <c r="N151" s="24"/>
      <c r="O151" s="24"/>
      <c r="P151" s="24"/>
      <c r="Q151" s="161"/>
      <c r="R151" s="105"/>
      <c r="S151" s="106"/>
      <c r="T151" s="106"/>
      <c r="U151" s="106"/>
      <c r="V151" s="105"/>
      <c r="W151" s="107">
        <f t="shared" si="48"/>
        <v>0</v>
      </c>
      <c r="X151" s="106"/>
      <c r="Y151" s="106"/>
      <c r="Z151" s="106"/>
      <c r="AA151" s="106"/>
      <c r="AB151" s="106"/>
      <c r="AC151" s="107">
        <f t="shared" si="49"/>
        <v>0</v>
      </c>
      <c r="AD151" s="108" t="str">
        <f>IF(AE151=0,"--",IF(AE151&lt;='[4]db fasce di rischio'!$B$4,'[4]db fasce di rischio'!$A$2,IF(AE151&lt;='[4]db fasce di rischio'!$D$4,'[4]db fasce di rischio'!$C$2,IF(AE151&lt;='[4]db fasce di rischio'!$F$4,'[4]db fasce di rischio'!$E$2,IF(AE151&lt;='[4]db fasce di rischio'!$H$4,'[4]db fasce di rischio'!$G$2,"")))))</f>
        <v>--</v>
      </c>
      <c r="AE151" s="109">
        <f t="shared" si="43"/>
        <v>0</v>
      </c>
      <c r="AF151" s="106"/>
      <c r="AG151" s="108" t="str">
        <f>IF(AH151=0,"--",IF(AH151&lt;='db fasce di rischio'!$B$4,'db fasce di rischio'!$A$2,IF(AH151&lt;='db fasce di rischio'!$D$4,'db fasce di rischio'!$C$2,IF(AH151&lt;='db fasce di rischio'!$F$4,'db fasce di rischio'!$E$2,IF(AH151&lt;='db fasce di rischio'!$H$4,'db fasce di rischio'!$G$2,"")))))</f>
        <v>--</v>
      </c>
      <c r="AH151" s="109">
        <f t="shared" si="44"/>
        <v>0</v>
      </c>
      <c r="AI151" s="108" t="str">
        <f t="shared" si="45"/>
        <v>--</v>
      </c>
      <c r="AJ151" s="28"/>
      <c r="AK151" s="28"/>
    </row>
    <row r="152" spans="1:37" ht="21" hidden="1" outlineLevel="1" x14ac:dyDescent="0.2">
      <c r="A152" s="161"/>
      <c r="B152" s="161"/>
      <c r="C152" s="24" t="s">
        <v>30</v>
      </c>
      <c r="D152" s="24" t="s">
        <v>30</v>
      </c>
      <c r="E152" s="24" t="s">
        <v>30</v>
      </c>
      <c r="F152" s="24" t="s">
        <v>30</v>
      </c>
      <c r="G152" s="152" t="str">
        <f t="shared" si="46"/>
        <v>--</v>
      </c>
      <c r="H152" s="109">
        <f t="shared" si="47"/>
        <v>0</v>
      </c>
      <c r="I152" s="25" t="s">
        <v>30</v>
      </c>
      <c r="J152" s="31" t="s">
        <v>30</v>
      </c>
      <c r="K152" s="82"/>
      <c r="L152" s="31"/>
      <c r="M152" s="24"/>
      <c r="N152" s="24"/>
      <c r="O152" s="24"/>
      <c r="P152" s="24"/>
      <c r="Q152" s="161"/>
      <c r="R152" s="105"/>
      <c r="S152" s="106"/>
      <c r="T152" s="106"/>
      <c r="U152" s="106"/>
      <c r="V152" s="105"/>
      <c r="W152" s="107">
        <f t="shared" si="48"/>
        <v>0</v>
      </c>
      <c r="X152" s="106"/>
      <c r="Y152" s="106"/>
      <c r="Z152" s="106"/>
      <c r="AA152" s="106"/>
      <c r="AB152" s="106"/>
      <c r="AC152" s="107">
        <f t="shared" si="49"/>
        <v>0</v>
      </c>
      <c r="AD152" s="108" t="str">
        <f>IF(AE152=0,"--",IF(AE152&lt;='[4]db fasce di rischio'!$B$4,'[4]db fasce di rischio'!$A$2,IF(AE152&lt;='[4]db fasce di rischio'!$D$4,'[4]db fasce di rischio'!$C$2,IF(AE152&lt;='[4]db fasce di rischio'!$F$4,'[4]db fasce di rischio'!$E$2,IF(AE152&lt;='[4]db fasce di rischio'!$H$4,'[4]db fasce di rischio'!$G$2,"")))))</f>
        <v>--</v>
      </c>
      <c r="AE152" s="109">
        <f t="shared" si="43"/>
        <v>0</v>
      </c>
      <c r="AF152" s="106"/>
      <c r="AG152" s="108" t="str">
        <f>IF(AH152=0,"--",IF(AH152&lt;='db fasce di rischio'!$B$4,'db fasce di rischio'!$A$2,IF(AH152&lt;='db fasce di rischio'!$D$4,'db fasce di rischio'!$C$2,IF(AH152&lt;='db fasce di rischio'!$F$4,'db fasce di rischio'!$E$2,IF(AH152&lt;='db fasce di rischio'!$H$4,'db fasce di rischio'!$G$2,"")))))</f>
        <v>--</v>
      </c>
      <c r="AH152" s="109">
        <f t="shared" si="44"/>
        <v>0</v>
      </c>
      <c r="AI152" s="108" t="str">
        <f t="shared" si="45"/>
        <v>--</v>
      </c>
      <c r="AJ152" s="28"/>
      <c r="AK152" s="28"/>
    </row>
    <row r="153" spans="1:37" ht="21" hidden="1" outlineLevel="1" x14ac:dyDescent="0.2">
      <c r="A153" s="161"/>
      <c r="B153" s="161"/>
      <c r="C153" s="24" t="s">
        <v>30</v>
      </c>
      <c r="D153" s="24" t="s">
        <v>30</v>
      </c>
      <c r="E153" s="24" t="s">
        <v>30</v>
      </c>
      <c r="F153" s="24" t="s">
        <v>30</v>
      </c>
      <c r="G153" s="152" t="str">
        <f t="shared" si="46"/>
        <v>--</v>
      </c>
      <c r="H153" s="109">
        <f t="shared" si="47"/>
        <v>0</v>
      </c>
      <c r="I153" s="25" t="s">
        <v>30</v>
      </c>
      <c r="J153" s="31" t="s">
        <v>30</v>
      </c>
      <c r="K153" s="83"/>
      <c r="L153" s="31"/>
      <c r="M153" s="24"/>
      <c r="N153" s="24"/>
      <c r="O153" s="24"/>
      <c r="P153" s="24"/>
      <c r="Q153" s="161"/>
      <c r="R153" s="105"/>
      <c r="S153" s="106"/>
      <c r="T153" s="106"/>
      <c r="U153" s="106"/>
      <c r="V153" s="105"/>
      <c r="W153" s="107">
        <f t="shared" si="48"/>
        <v>0</v>
      </c>
      <c r="X153" s="106"/>
      <c r="Y153" s="106"/>
      <c r="Z153" s="106"/>
      <c r="AA153" s="106"/>
      <c r="AB153" s="106"/>
      <c r="AC153" s="107">
        <f t="shared" si="49"/>
        <v>0</v>
      </c>
      <c r="AD153" s="108" t="str">
        <f>IF(AE153=0,"--",IF(AE153&lt;='[4]db fasce di rischio'!$B$4,'[4]db fasce di rischio'!$A$2,IF(AE153&lt;='[4]db fasce di rischio'!$D$4,'[4]db fasce di rischio'!$C$2,IF(AE153&lt;='[4]db fasce di rischio'!$F$4,'[4]db fasce di rischio'!$E$2,IF(AE153&lt;='[4]db fasce di rischio'!$H$4,'[4]db fasce di rischio'!$G$2,"")))))</f>
        <v>--</v>
      </c>
      <c r="AE153" s="109">
        <f t="shared" si="43"/>
        <v>0</v>
      </c>
      <c r="AF153" s="106"/>
      <c r="AG153" s="108" t="str">
        <f>IF(AH153=0,"--",IF(AH153&lt;='db fasce di rischio'!$B$4,'db fasce di rischio'!$A$2,IF(AH153&lt;='db fasce di rischio'!$D$4,'db fasce di rischio'!$C$2,IF(AH153&lt;='db fasce di rischio'!$F$4,'db fasce di rischio'!$E$2,IF(AH153&lt;='db fasce di rischio'!$H$4,'db fasce di rischio'!$G$2,"")))))</f>
        <v>--</v>
      </c>
      <c r="AH153" s="109">
        <f t="shared" si="44"/>
        <v>0</v>
      </c>
      <c r="AI153" s="108" t="str">
        <f t="shared" si="45"/>
        <v>--</v>
      </c>
      <c r="AJ153" s="28"/>
      <c r="AK153" s="28"/>
    </row>
    <row r="154" spans="1:37" ht="21" hidden="1" outlineLevel="1" x14ac:dyDescent="0.2">
      <c r="A154" s="161"/>
      <c r="B154" s="161"/>
      <c r="C154" s="24" t="s">
        <v>30</v>
      </c>
      <c r="D154" s="24" t="s">
        <v>30</v>
      </c>
      <c r="E154" s="24" t="s">
        <v>30</v>
      </c>
      <c r="F154" s="24" t="s">
        <v>30</v>
      </c>
      <c r="G154" s="152" t="str">
        <f t="shared" si="46"/>
        <v>--</v>
      </c>
      <c r="H154" s="109">
        <f t="shared" si="47"/>
        <v>0</v>
      </c>
      <c r="I154" s="25" t="s">
        <v>30</v>
      </c>
      <c r="J154" s="31" t="s">
        <v>30</v>
      </c>
      <c r="K154" s="83"/>
      <c r="L154" s="31"/>
      <c r="M154" s="24"/>
      <c r="N154" s="24"/>
      <c r="O154" s="24"/>
      <c r="P154" s="24"/>
      <c r="Q154" s="161"/>
      <c r="R154" s="105"/>
      <c r="S154" s="106"/>
      <c r="T154" s="106"/>
      <c r="U154" s="106"/>
      <c r="V154" s="105"/>
      <c r="W154" s="107">
        <f t="shared" si="48"/>
        <v>0</v>
      </c>
      <c r="X154" s="106"/>
      <c r="Y154" s="106"/>
      <c r="Z154" s="106"/>
      <c r="AA154" s="106"/>
      <c r="AB154" s="106"/>
      <c r="AC154" s="107">
        <f t="shared" si="49"/>
        <v>0</v>
      </c>
      <c r="AD154" s="108" t="str">
        <f>IF(AE154=0,"--",IF(AE154&lt;='[4]db fasce di rischio'!$B$4,'[4]db fasce di rischio'!$A$2,IF(AE154&lt;='[4]db fasce di rischio'!$D$4,'[4]db fasce di rischio'!$C$2,IF(AE154&lt;='[4]db fasce di rischio'!$F$4,'[4]db fasce di rischio'!$E$2,IF(AE154&lt;='[4]db fasce di rischio'!$H$4,'[4]db fasce di rischio'!$G$2,"")))))</f>
        <v>--</v>
      </c>
      <c r="AE154" s="109">
        <f t="shared" si="43"/>
        <v>0</v>
      </c>
      <c r="AF154" s="106"/>
      <c r="AG154" s="108" t="str">
        <f>IF(AH154=0,"--",IF(AH154&lt;='db fasce di rischio'!$B$4,'db fasce di rischio'!$A$2,IF(AH154&lt;='db fasce di rischio'!$D$4,'db fasce di rischio'!$C$2,IF(AH154&lt;='db fasce di rischio'!$F$4,'db fasce di rischio'!$E$2,IF(AH154&lt;='db fasce di rischio'!$H$4,'db fasce di rischio'!$G$2,"")))))</f>
        <v>--</v>
      </c>
      <c r="AH154" s="109">
        <f t="shared" si="44"/>
        <v>0</v>
      </c>
      <c r="AI154" s="108" t="str">
        <f t="shared" si="45"/>
        <v>--</v>
      </c>
      <c r="AJ154" s="28"/>
      <c r="AK154" s="28"/>
    </row>
    <row r="155" spans="1:37" ht="21" hidden="1" outlineLevel="1" x14ac:dyDescent="0.2">
      <c r="A155" s="161"/>
      <c r="B155" s="161"/>
      <c r="C155" s="24" t="s">
        <v>30</v>
      </c>
      <c r="D155" s="24" t="s">
        <v>30</v>
      </c>
      <c r="E155" s="24" t="s">
        <v>30</v>
      </c>
      <c r="F155" s="24" t="s">
        <v>30</v>
      </c>
      <c r="G155" s="152" t="str">
        <f t="shared" si="46"/>
        <v>--</v>
      </c>
      <c r="H155" s="109">
        <f t="shared" si="47"/>
        <v>0</v>
      </c>
      <c r="I155" s="25" t="s">
        <v>30</v>
      </c>
      <c r="J155" s="31" t="s">
        <v>30</v>
      </c>
      <c r="K155" s="83"/>
      <c r="L155" s="31"/>
      <c r="M155" s="24"/>
      <c r="N155" s="24"/>
      <c r="O155" s="24"/>
      <c r="P155" s="24"/>
      <c r="Q155" s="161"/>
      <c r="R155" s="105"/>
      <c r="S155" s="106"/>
      <c r="T155" s="106"/>
      <c r="U155" s="106"/>
      <c r="V155" s="105"/>
      <c r="W155" s="107">
        <f t="shared" si="48"/>
        <v>0</v>
      </c>
      <c r="X155" s="106"/>
      <c r="Y155" s="106"/>
      <c r="Z155" s="106"/>
      <c r="AA155" s="106"/>
      <c r="AB155" s="106"/>
      <c r="AC155" s="107">
        <f t="shared" si="49"/>
        <v>0</v>
      </c>
      <c r="AD155" s="108" t="str">
        <f>IF(AE155=0,"--",IF(AE155&lt;='[4]db fasce di rischio'!$B$4,'[4]db fasce di rischio'!$A$2,IF(AE155&lt;='[4]db fasce di rischio'!$D$4,'[4]db fasce di rischio'!$C$2,IF(AE155&lt;='[4]db fasce di rischio'!$F$4,'[4]db fasce di rischio'!$E$2,IF(AE155&lt;='[4]db fasce di rischio'!$H$4,'[4]db fasce di rischio'!$G$2,"")))))</f>
        <v>--</v>
      </c>
      <c r="AE155" s="109">
        <f t="shared" si="43"/>
        <v>0</v>
      </c>
      <c r="AF155" s="106"/>
      <c r="AG155" s="108" t="str">
        <f>IF(AH155=0,"--",IF(AH155&lt;='db fasce di rischio'!$B$4,'db fasce di rischio'!$A$2,IF(AH155&lt;='db fasce di rischio'!$D$4,'db fasce di rischio'!$C$2,IF(AH155&lt;='db fasce di rischio'!$F$4,'db fasce di rischio'!$E$2,IF(AH155&lt;='db fasce di rischio'!$H$4,'db fasce di rischio'!$G$2,"")))))</f>
        <v>--</v>
      </c>
      <c r="AH155" s="109">
        <f t="shared" si="44"/>
        <v>0</v>
      </c>
      <c r="AI155" s="108" t="str">
        <f t="shared" si="45"/>
        <v>--</v>
      </c>
      <c r="AJ155" s="28"/>
      <c r="AK155" s="28"/>
    </row>
    <row r="156" spans="1:37" ht="21" hidden="1" outlineLevel="1" x14ac:dyDescent="0.2">
      <c r="A156" s="161"/>
      <c r="B156" s="161"/>
      <c r="C156" s="24" t="s">
        <v>30</v>
      </c>
      <c r="D156" s="24" t="s">
        <v>30</v>
      </c>
      <c r="E156" s="24" t="s">
        <v>30</v>
      </c>
      <c r="F156" s="24" t="s">
        <v>30</v>
      </c>
      <c r="G156" s="152" t="str">
        <f t="shared" si="46"/>
        <v>--</v>
      </c>
      <c r="H156" s="109">
        <f t="shared" si="47"/>
        <v>0</v>
      </c>
      <c r="I156" s="25" t="s">
        <v>30</v>
      </c>
      <c r="J156" s="31" t="s">
        <v>30</v>
      </c>
      <c r="K156" s="83"/>
      <c r="L156" s="31"/>
      <c r="M156" s="24"/>
      <c r="N156" s="24"/>
      <c r="O156" s="24"/>
      <c r="P156" s="24"/>
      <c r="Q156" s="161"/>
      <c r="R156" s="105"/>
      <c r="S156" s="106"/>
      <c r="T156" s="106"/>
      <c r="U156" s="106"/>
      <c r="V156" s="105"/>
      <c r="W156" s="107">
        <f t="shared" si="48"/>
        <v>0</v>
      </c>
      <c r="X156" s="106"/>
      <c r="Y156" s="106"/>
      <c r="Z156" s="106"/>
      <c r="AA156" s="106"/>
      <c r="AB156" s="106"/>
      <c r="AC156" s="107">
        <f t="shared" si="49"/>
        <v>0</v>
      </c>
      <c r="AD156" s="108" t="str">
        <f>IF(AE156=0,"--",IF(AE156&lt;='[4]db fasce di rischio'!$B$4,'[4]db fasce di rischio'!$A$2,IF(AE156&lt;='[4]db fasce di rischio'!$D$4,'[4]db fasce di rischio'!$C$2,IF(AE156&lt;='[4]db fasce di rischio'!$F$4,'[4]db fasce di rischio'!$E$2,IF(AE156&lt;='[4]db fasce di rischio'!$H$4,'[4]db fasce di rischio'!$G$2,"")))))</f>
        <v>--</v>
      </c>
      <c r="AE156" s="109">
        <f t="shared" si="43"/>
        <v>0</v>
      </c>
      <c r="AF156" s="106"/>
      <c r="AG156" s="108" t="str">
        <f>IF(AH156=0,"--",IF(AH156&lt;='db fasce di rischio'!$B$4,'db fasce di rischio'!$A$2,IF(AH156&lt;='db fasce di rischio'!$D$4,'db fasce di rischio'!$C$2,IF(AH156&lt;='db fasce di rischio'!$F$4,'db fasce di rischio'!$E$2,IF(AH156&lt;='db fasce di rischio'!$H$4,'db fasce di rischio'!$G$2,"")))))</f>
        <v>--</v>
      </c>
      <c r="AH156" s="109">
        <f t="shared" si="44"/>
        <v>0</v>
      </c>
      <c r="AI156" s="108" t="str">
        <f t="shared" si="45"/>
        <v>--</v>
      </c>
      <c r="AJ156" s="28"/>
      <c r="AK156" s="28"/>
    </row>
    <row r="157" spans="1:37" ht="21" hidden="1" outlineLevel="1" x14ac:dyDescent="0.2">
      <c r="A157" s="161"/>
      <c r="B157" s="161"/>
      <c r="C157" s="24" t="s">
        <v>30</v>
      </c>
      <c r="D157" s="24" t="s">
        <v>30</v>
      </c>
      <c r="E157" s="24" t="s">
        <v>30</v>
      </c>
      <c r="F157" s="24" t="s">
        <v>30</v>
      </c>
      <c r="G157" s="152" t="str">
        <f t="shared" si="46"/>
        <v>--</v>
      </c>
      <c r="H157" s="109">
        <f t="shared" si="47"/>
        <v>0</v>
      </c>
      <c r="I157" s="25" t="s">
        <v>30</v>
      </c>
      <c r="J157" s="31" t="s">
        <v>30</v>
      </c>
      <c r="K157" s="82"/>
      <c r="L157" s="31"/>
      <c r="M157" s="24"/>
      <c r="N157" s="24"/>
      <c r="O157" s="24"/>
      <c r="P157" s="24"/>
      <c r="Q157" s="161"/>
      <c r="R157" s="105"/>
      <c r="S157" s="106"/>
      <c r="T157" s="106"/>
      <c r="U157" s="106"/>
      <c r="V157" s="105"/>
      <c r="W157" s="107">
        <f t="shared" si="48"/>
        <v>0</v>
      </c>
      <c r="X157" s="106"/>
      <c r="Y157" s="106"/>
      <c r="Z157" s="106"/>
      <c r="AA157" s="106"/>
      <c r="AB157" s="106"/>
      <c r="AC157" s="107">
        <f t="shared" si="49"/>
        <v>0</v>
      </c>
      <c r="AD157" s="108" t="str">
        <f>IF(AE157=0,"--",IF(AE157&lt;='[4]db fasce di rischio'!$B$4,'[4]db fasce di rischio'!$A$2,IF(AE157&lt;='[4]db fasce di rischio'!$D$4,'[4]db fasce di rischio'!$C$2,IF(AE157&lt;='[4]db fasce di rischio'!$F$4,'[4]db fasce di rischio'!$E$2,IF(AE157&lt;='[4]db fasce di rischio'!$H$4,'[4]db fasce di rischio'!$G$2,"")))))</f>
        <v>--</v>
      </c>
      <c r="AE157" s="109">
        <f t="shared" si="43"/>
        <v>0</v>
      </c>
      <c r="AF157" s="106"/>
      <c r="AG157" s="108" t="str">
        <f>IF(AH157=0,"--",IF(AH157&lt;='db fasce di rischio'!$B$4,'db fasce di rischio'!$A$2,IF(AH157&lt;='db fasce di rischio'!$D$4,'db fasce di rischio'!$C$2,IF(AH157&lt;='db fasce di rischio'!$F$4,'db fasce di rischio'!$E$2,IF(AH157&lt;='db fasce di rischio'!$H$4,'db fasce di rischio'!$G$2,"")))))</f>
        <v>--</v>
      </c>
      <c r="AH157" s="109">
        <f t="shared" si="44"/>
        <v>0</v>
      </c>
      <c r="AI157" s="108" t="str">
        <f t="shared" si="45"/>
        <v>--</v>
      </c>
      <c r="AJ157" s="28"/>
      <c r="AK157" s="28"/>
    </row>
    <row r="158" spans="1:37" ht="21" hidden="1" outlineLevel="1" x14ac:dyDescent="0.2">
      <c r="A158" s="161"/>
      <c r="B158" s="161"/>
      <c r="C158" s="24" t="s">
        <v>30</v>
      </c>
      <c r="D158" s="24" t="s">
        <v>30</v>
      </c>
      <c r="E158" s="24" t="s">
        <v>30</v>
      </c>
      <c r="F158" s="24" t="s">
        <v>30</v>
      </c>
      <c r="G158" s="152" t="str">
        <f t="shared" si="46"/>
        <v>--</v>
      </c>
      <c r="H158" s="109">
        <f t="shared" si="47"/>
        <v>0</v>
      </c>
      <c r="I158" s="25" t="s">
        <v>30</v>
      </c>
      <c r="J158" s="31" t="s">
        <v>30</v>
      </c>
      <c r="K158" s="82"/>
      <c r="L158" s="31"/>
      <c r="M158" s="24"/>
      <c r="N158" s="24"/>
      <c r="O158" s="24"/>
      <c r="P158" s="26"/>
      <c r="Q158" s="161"/>
      <c r="R158" s="105"/>
      <c r="S158" s="106"/>
      <c r="T158" s="106"/>
      <c r="U158" s="106"/>
      <c r="V158" s="105"/>
      <c r="W158" s="107">
        <f t="shared" si="48"/>
        <v>0</v>
      </c>
      <c r="X158" s="106"/>
      <c r="Y158" s="106"/>
      <c r="Z158" s="106"/>
      <c r="AA158" s="106"/>
      <c r="AB158" s="106"/>
      <c r="AC158" s="107">
        <f t="shared" si="49"/>
        <v>0</v>
      </c>
      <c r="AD158" s="108" t="str">
        <f>IF(AE158=0,"--",IF(AE158&lt;='[4]db fasce di rischio'!$B$4,'[4]db fasce di rischio'!$A$2,IF(AE158&lt;='[4]db fasce di rischio'!$D$4,'[4]db fasce di rischio'!$C$2,IF(AE158&lt;='[4]db fasce di rischio'!$F$4,'[4]db fasce di rischio'!$E$2,IF(AE158&lt;='[4]db fasce di rischio'!$H$4,'[4]db fasce di rischio'!$G$2,"")))))</f>
        <v>--</v>
      </c>
      <c r="AE158" s="109">
        <f t="shared" si="43"/>
        <v>0</v>
      </c>
      <c r="AF158" s="106"/>
      <c r="AG158" s="108" t="str">
        <f>IF(AH158=0,"--",IF(AH158&lt;='db fasce di rischio'!$B$4,'db fasce di rischio'!$A$2,IF(AH158&lt;='db fasce di rischio'!$D$4,'db fasce di rischio'!$C$2,IF(AH158&lt;='db fasce di rischio'!$F$4,'db fasce di rischio'!$E$2,IF(AH158&lt;='db fasce di rischio'!$H$4,'db fasce di rischio'!$G$2,"")))))</f>
        <v>--</v>
      </c>
      <c r="AH158" s="109">
        <f t="shared" si="44"/>
        <v>0</v>
      </c>
      <c r="AI158" s="108" t="str">
        <f t="shared" si="45"/>
        <v>--</v>
      </c>
      <c r="AJ158" s="28"/>
      <c r="AK158" s="28"/>
    </row>
    <row r="159" spans="1:37" ht="21" hidden="1" outlineLevel="1" x14ac:dyDescent="0.2">
      <c r="A159" s="161"/>
      <c r="B159" s="161"/>
      <c r="C159" s="24" t="s">
        <v>30</v>
      </c>
      <c r="D159" s="24" t="s">
        <v>30</v>
      </c>
      <c r="E159" s="24" t="s">
        <v>30</v>
      </c>
      <c r="F159" s="24" t="s">
        <v>30</v>
      </c>
      <c r="G159" s="152" t="str">
        <f t="shared" si="46"/>
        <v>--</v>
      </c>
      <c r="H159" s="109">
        <f t="shared" si="47"/>
        <v>0</v>
      </c>
      <c r="I159" s="25" t="s">
        <v>30</v>
      </c>
      <c r="J159" s="31" t="s">
        <v>30</v>
      </c>
      <c r="K159" s="82"/>
      <c r="L159" s="31"/>
      <c r="M159" s="24"/>
      <c r="N159" s="24"/>
      <c r="O159" s="24"/>
      <c r="P159" s="27"/>
      <c r="Q159" s="161"/>
      <c r="R159" s="105"/>
      <c r="S159" s="106"/>
      <c r="T159" s="106"/>
      <c r="U159" s="106"/>
      <c r="V159" s="105"/>
      <c r="W159" s="107">
        <f t="shared" si="48"/>
        <v>0</v>
      </c>
      <c r="X159" s="106"/>
      <c r="Y159" s="106"/>
      <c r="Z159" s="106"/>
      <c r="AA159" s="106"/>
      <c r="AB159" s="106"/>
      <c r="AC159" s="107">
        <f t="shared" si="49"/>
        <v>0</v>
      </c>
      <c r="AD159" s="108" t="str">
        <f>IF(AE159=0,"--",IF(AE159&lt;='[4]db fasce di rischio'!$B$4,'[4]db fasce di rischio'!$A$2,IF(AE159&lt;='[4]db fasce di rischio'!$D$4,'[4]db fasce di rischio'!$C$2,IF(AE159&lt;='[4]db fasce di rischio'!$F$4,'[4]db fasce di rischio'!$E$2,IF(AE159&lt;='[4]db fasce di rischio'!$H$4,'[4]db fasce di rischio'!$G$2,"")))))</f>
        <v>--</v>
      </c>
      <c r="AE159" s="109">
        <f t="shared" si="43"/>
        <v>0</v>
      </c>
      <c r="AF159" s="106"/>
      <c r="AG159" s="108" t="str">
        <f>IF(AH159=0,"--",IF(AH159&lt;='db fasce di rischio'!$B$4,'db fasce di rischio'!$A$2,IF(AH159&lt;='db fasce di rischio'!$D$4,'db fasce di rischio'!$C$2,IF(AH159&lt;='db fasce di rischio'!$F$4,'db fasce di rischio'!$E$2,IF(AH159&lt;='db fasce di rischio'!$H$4,'db fasce di rischio'!$G$2,"")))))</f>
        <v>--</v>
      </c>
      <c r="AH159" s="109">
        <f t="shared" si="44"/>
        <v>0</v>
      </c>
      <c r="AI159" s="108" t="str">
        <f t="shared" si="45"/>
        <v>--</v>
      </c>
      <c r="AJ159" s="28"/>
      <c r="AK159" s="28"/>
    </row>
    <row r="160" spans="1:37" ht="21" collapsed="1" x14ac:dyDescent="0.2">
      <c r="A160" s="160"/>
      <c r="B160" s="160"/>
      <c r="C160" s="87"/>
      <c r="D160" s="87"/>
      <c r="E160" s="87"/>
      <c r="F160" s="87"/>
      <c r="G160" s="87"/>
      <c r="H160" s="87"/>
      <c r="I160" s="87"/>
      <c r="J160" s="87"/>
      <c r="K160" s="168"/>
      <c r="L160" s="87"/>
      <c r="M160" s="87"/>
      <c r="N160" s="87"/>
      <c r="O160" s="87"/>
      <c r="P160" s="87"/>
      <c r="Q160" s="160"/>
      <c r="R160" s="28"/>
      <c r="S160" s="28"/>
      <c r="T160" s="28"/>
      <c r="U160" s="28"/>
      <c r="V160" s="28"/>
      <c r="W160" s="28"/>
      <c r="X160" s="28"/>
      <c r="Y160" s="28"/>
      <c r="Z160" s="28"/>
      <c r="AA160" s="28"/>
      <c r="AB160" s="28"/>
      <c r="AC160" s="28"/>
      <c r="AD160" s="28"/>
      <c r="AE160" s="28"/>
      <c r="AF160" s="28"/>
      <c r="AG160" s="28"/>
      <c r="AH160" s="28"/>
      <c r="AI160" s="28"/>
      <c r="AJ160" s="28"/>
      <c r="AK160" s="28"/>
    </row>
    <row r="161" spans="1:37" ht="90.6" customHeight="1" x14ac:dyDescent="0.2">
      <c r="A161" s="29"/>
      <c r="B161" s="29"/>
      <c r="C161" s="30" t="s">
        <v>665</v>
      </c>
      <c r="D161" s="30"/>
      <c r="E161" s="28"/>
      <c r="F161" s="28"/>
      <c r="G161" s="28"/>
      <c r="H161" s="28"/>
      <c r="I161" s="28"/>
      <c r="J161" s="28"/>
      <c r="K161" s="80"/>
      <c r="L161" s="28"/>
      <c r="M161" s="28"/>
      <c r="N161" s="28"/>
      <c r="O161" s="79" t="s">
        <v>6</v>
      </c>
      <c r="P161" s="79" t="s">
        <v>666</v>
      </c>
      <c r="Q161" s="28"/>
      <c r="R161" s="192" t="str">
        <f>'Val testo - PNA 2019'!$A$4</f>
        <v>Livello di interesse “esterno”(1.1)</v>
      </c>
      <c r="S161" s="192" t="str">
        <f>'Val testo - PNA 2019'!$A$12</f>
        <v>Grado di discrezionalità del decisore interno alla PA rispetto al processo (1.2)</v>
      </c>
      <c r="T161" s="192" t="str">
        <f>'Val testo - PNA 2019'!$A$20</f>
        <v>Manifestazione di eventi corruttivi o di maladministration in passato (1.3)</v>
      </c>
      <c r="U161" s="192" t="str">
        <f>'Val testo - PNA 2019'!$A$28</f>
        <v>Complessità/opacità del processo decisionale (1.4)</v>
      </c>
      <c r="V161" s="192" t="str">
        <f>'Val testo - PNA 2019'!$A$36</f>
        <v>Livello di collaborazione del responsabile del processo (1.5)</v>
      </c>
      <c r="W161" s="193" t="s">
        <v>1276</v>
      </c>
      <c r="X161" s="192" t="str">
        <f>'Val testo - PNA 2019'!$A$46</f>
        <v>Impatto organizzativo (2.1)</v>
      </c>
      <c r="Y161" s="192" t="str">
        <f>'Val testo - PNA 2019'!$A$54</f>
        <v>Impatto derivante dalla definizione dei ruoli/responsabilità (2.2)</v>
      </c>
      <c r="Z161" s="192" t="str">
        <f>'Val testo - PNA 2019'!$A$62</f>
        <v>Impatto economico (2.3)</v>
      </c>
      <c r="AA161" s="192" t="str">
        <f>'Val testo - PNA 2019'!$A$70</f>
        <v>Impatto reputazionale (2.4)</v>
      </c>
      <c r="AB161" s="192" t="str">
        <f>'Val testo - PNA 2019'!$A$78</f>
        <v>Impatto organizzativo, economico e sull'immagine (2.5)</v>
      </c>
      <c r="AC161" s="193" t="s">
        <v>1276</v>
      </c>
      <c r="AD161" s="194" t="s">
        <v>1277</v>
      </c>
      <c r="AE161" s="194" t="s">
        <v>1278</v>
      </c>
      <c r="AF161" s="174" t="s">
        <v>1382</v>
      </c>
      <c r="AG161" s="173" t="s">
        <v>1303</v>
      </c>
      <c r="AH161" s="173" t="s">
        <v>1304</v>
      </c>
      <c r="AI161" s="175" t="s">
        <v>1387</v>
      </c>
      <c r="AJ161" s="28"/>
      <c r="AK161" s="28"/>
    </row>
    <row r="162" spans="1:37" ht="30.6" customHeight="1" x14ac:dyDescent="0.2">
      <c r="A162" s="160"/>
      <c r="B162" s="160">
        <v>8</v>
      </c>
      <c r="C162" s="265" t="s">
        <v>1257</v>
      </c>
      <c r="D162" s="266"/>
      <c r="E162" s="267"/>
      <c r="F162" s="270"/>
      <c r="G162" s="270"/>
      <c r="H162" s="270"/>
      <c r="I162" s="270"/>
      <c r="J162" s="45" t="s">
        <v>11</v>
      </c>
      <c r="K162" s="271" t="s">
        <v>3</v>
      </c>
      <c r="L162" s="271"/>
      <c r="M162" s="37"/>
      <c r="N162" s="153" t="s">
        <v>667</v>
      </c>
      <c r="O162" s="154" t="str">
        <f>IF(P162=0,"--",IF(P162&lt;='db fasce di rischio'!$B$4,'db fasce di rischio'!$A$2,IF(P162&lt;='db fasce di rischio'!$D$4,'db fasce di rischio'!$C$2,IF(P162&lt;='db fasce di rischio'!$F$4,'db fasce di rischio'!$E$2,IF(P162&lt;='db fasce di rischio'!$H$4,'db fasce di rischio'!$G$2,"")))))</f>
        <v>--</v>
      </c>
      <c r="P162" s="155">
        <f>IF(AH162=0,MAX(AH162:AH180),AH162)</f>
        <v>0</v>
      </c>
      <c r="Q162" s="160"/>
      <c r="R162" s="105"/>
      <c r="S162" s="106"/>
      <c r="T162" s="106"/>
      <c r="U162" s="106"/>
      <c r="V162" s="105"/>
      <c r="W162" s="107">
        <f>SUM(R162:V162)/5</f>
        <v>0</v>
      </c>
      <c r="X162" s="106"/>
      <c r="Y162" s="106"/>
      <c r="Z162" s="106"/>
      <c r="AA162" s="106"/>
      <c r="AB162" s="106"/>
      <c r="AC162" s="107">
        <f>SUM(X162:AB162)/5</f>
        <v>0</v>
      </c>
      <c r="AD162" s="108" t="str">
        <f>IF(AE162=0,"--",IF(AE162&lt;='[4]db fasce di rischio'!$B$4,'[4]db fasce di rischio'!$A$2,IF(AE162&lt;='[4]db fasce di rischio'!$D$4,'[4]db fasce di rischio'!$C$2,IF(AE162&lt;='[4]db fasce di rischio'!$F$4,'[4]db fasce di rischio'!$E$2,IF(AE162&lt;='[4]db fasce di rischio'!$H$4,'[4]db fasce di rischio'!$G$2,"")))))</f>
        <v>--</v>
      </c>
      <c r="AE162" s="109">
        <f>W162*AC162</f>
        <v>0</v>
      </c>
      <c r="AF162" s="106"/>
      <c r="AG162" s="108" t="str">
        <f>IF(AH162=0,"--",IF(AH162&lt;='db fasce di rischio'!$B$4,'db fasce di rischio'!$A$2,IF(AH162&lt;='db fasce di rischio'!$D$4,'db fasce di rischio'!$C$2,IF(AH162&lt;='db fasce di rischio'!$F$4,'db fasce di rischio'!$E$2,IF(AH162&lt;='db fasce di rischio'!$H$4,'db fasce di rischio'!$G$2,"")))))</f>
        <v>--</v>
      </c>
      <c r="AH162" s="109">
        <f>IF(MAX(AH166:AH180)&gt;(AF162*AE162),MAX(AH166:AH180),AF162*AE162)</f>
        <v>0</v>
      </c>
      <c r="AI162" s="108" t="str">
        <f>AG162</f>
        <v>--</v>
      </c>
      <c r="AJ162" s="28"/>
      <c r="AK162" s="28"/>
    </row>
    <row r="163" spans="1:37" ht="59.45" customHeight="1" x14ac:dyDescent="0.2">
      <c r="A163" s="160"/>
      <c r="B163" s="160"/>
      <c r="C163" s="268"/>
      <c r="D163" s="269"/>
      <c r="E163" s="269"/>
      <c r="F163" s="164"/>
      <c r="G163" s="164"/>
      <c r="H163" s="164"/>
      <c r="I163" s="164"/>
      <c r="J163" s="164"/>
      <c r="K163" s="164"/>
      <c r="L163" s="164"/>
      <c r="M163" s="165"/>
      <c r="N163" s="272" t="s">
        <v>1302</v>
      </c>
      <c r="O163" s="272"/>
      <c r="P163" s="272"/>
      <c r="Q163" s="160"/>
      <c r="R163" s="160"/>
      <c r="S163" s="28"/>
      <c r="T163" s="28"/>
      <c r="U163" s="28"/>
      <c r="V163" s="28"/>
      <c r="W163" s="28"/>
      <c r="X163" s="28"/>
      <c r="Y163" s="28"/>
      <c r="Z163" s="28"/>
      <c r="AA163" s="28"/>
      <c r="AB163" s="28"/>
      <c r="AC163" s="28"/>
      <c r="AD163" s="28"/>
      <c r="AE163" s="28"/>
      <c r="AF163" s="28"/>
      <c r="AG163" s="28"/>
      <c r="AH163" s="28"/>
      <c r="AI163" s="28"/>
      <c r="AJ163" s="28"/>
      <c r="AK163" s="28"/>
    </row>
    <row r="164" spans="1:37" ht="31.5" hidden="1" customHeight="1" outlineLevel="1" x14ac:dyDescent="0.2">
      <c r="A164" s="160"/>
      <c r="B164" s="160"/>
      <c r="C164" s="260" t="s">
        <v>1256</v>
      </c>
      <c r="D164" s="261"/>
      <c r="E164" s="151"/>
      <c r="F164" s="151"/>
      <c r="G164" s="151"/>
      <c r="H164" s="151"/>
      <c r="I164" s="151"/>
      <c r="J164" s="151"/>
      <c r="K164" s="150"/>
      <c r="L164" s="151"/>
      <c r="M164" s="156">
        <f>SUM(I151:I159)</f>
        <v>0</v>
      </c>
      <c r="N164" s="157"/>
      <c r="O164" s="157"/>
      <c r="P164" s="157"/>
      <c r="Q164" s="160"/>
      <c r="R164" s="160"/>
      <c r="S164" s="28"/>
      <c r="T164" s="28"/>
      <c r="U164" s="28"/>
      <c r="V164" s="28"/>
      <c r="W164" s="28"/>
      <c r="X164" s="28"/>
      <c r="Y164" s="28"/>
      <c r="Z164" s="28"/>
      <c r="AA164" s="28"/>
      <c r="AB164" s="28"/>
      <c r="AC164" s="28"/>
      <c r="AD164" s="28"/>
      <c r="AE164" s="28"/>
      <c r="AF164" s="28"/>
      <c r="AG164" s="28"/>
      <c r="AH164" s="28"/>
      <c r="AI164" s="28"/>
      <c r="AJ164" s="28"/>
      <c r="AK164" s="28"/>
    </row>
    <row r="165" spans="1:37" ht="81.95" hidden="1" customHeight="1" outlineLevel="1" x14ac:dyDescent="0.2">
      <c r="A165" s="161"/>
      <c r="B165" s="161"/>
      <c r="C165" s="22" t="s">
        <v>905</v>
      </c>
      <c r="D165" s="22" t="s">
        <v>906</v>
      </c>
      <c r="E165" s="22" t="s">
        <v>971</v>
      </c>
      <c r="F165" s="22" t="s">
        <v>970</v>
      </c>
      <c r="G165" s="262" t="s">
        <v>1299</v>
      </c>
      <c r="H165" s="263"/>
      <c r="I165" s="22" t="s">
        <v>969</v>
      </c>
      <c r="J165" s="22" t="s">
        <v>907</v>
      </c>
      <c r="K165" s="45" t="s">
        <v>972</v>
      </c>
      <c r="L165" s="45" t="s">
        <v>908</v>
      </c>
      <c r="M165" s="22" t="s">
        <v>630</v>
      </c>
      <c r="N165" s="22" t="s">
        <v>668</v>
      </c>
      <c r="O165" s="22" t="s">
        <v>669</v>
      </c>
      <c r="P165" s="22" t="s">
        <v>670</v>
      </c>
      <c r="Q165" s="161"/>
      <c r="R165" s="192" t="str">
        <f>'Val testo - PNA 2019'!$A$4</f>
        <v>Livello di interesse “esterno”(1.1)</v>
      </c>
      <c r="S165" s="192" t="str">
        <f>'Val testo - PNA 2019'!$A$12</f>
        <v>Grado di discrezionalità del decisore interno alla PA rispetto al processo (1.2)</v>
      </c>
      <c r="T165" s="192" t="str">
        <f>'Val testo - PNA 2019'!$A$20</f>
        <v>Manifestazione di eventi corruttivi o di maladministration in passato (1.3)</v>
      </c>
      <c r="U165" s="192" t="str">
        <f>'Val testo - PNA 2019'!$A$28</f>
        <v>Complessità/opacità del processo decisionale (1.4)</v>
      </c>
      <c r="V165" s="192" t="str">
        <f>'Val testo - PNA 2019'!$A$36</f>
        <v>Livello di collaborazione del responsabile del processo (1.5)</v>
      </c>
      <c r="W165" s="193" t="s">
        <v>1276</v>
      </c>
      <c r="X165" s="192" t="str">
        <f>'Val testo - PNA 2019'!$A$46</f>
        <v>Impatto organizzativo (2.1)</v>
      </c>
      <c r="Y165" s="192" t="str">
        <f>'Val testo - PNA 2019'!$A$54</f>
        <v>Impatto derivante dalla definizione dei ruoli/responsabilità (2.2)</v>
      </c>
      <c r="Z165" s="192" t="str">
        <f>'Val testo - PNA 2019'!$A$62</f>
        <v>Impatto economico (2.3)</v>
      </c>
      <c r="AA165" s="192" t="str">
        <f>'Val testo - PNA 2019'!$A$70</f>
        <v>Impatto reputazionale (2.4)</v>
      </c>
      <c r="AB165" s="192" t="str">
        <f>'Val testo - PNA 2019'!$A$78</f>
        <v>Impatto organizzativo, economico e sull'immagine (2.5)</v>
      </c>
      <c r="AC165" s="193" t="s">
        <v>1276</v>
      </c>
      <c r="AD165" s="194" t="s">
        <v>1277</v>
      </c>
      <c r="AE165" s="194" t="s">
        <v>1278</v>
      </c>
      <c r="AF165" s="174" t="s">
        <v>1382</v>
      </c>
      <c r="AG165" s="173" t="s">
        <v>1303</v>
      </c>
      <c r="AH165" s="22" t="s">
        <v>1293</v>
      </c>
      <c r="AI165" s="22" t="s">
        <v>1387</v>
      </c>
      <c r="AJ165" s="28"/>
      <c r="AK165" s="28"/>
    </row>
    <row r="166" spans="1:37" ht="21" hidden="1" outlineLevel="1" x14ac:dyDescent="0.2">
      <c r="A166" s="161"/>
      <c r="B166" s="161"/>
      <c r="C166" s="24" t="s">
        <v>30</v>
      </c>
      <c r="D166" s="24" t="s">
        <v>30</v>
      </c>
      <c r="E166" s="24" t="s">
        <v>30</v>
      </c>
      <c r="F166" s="24" t="s">
        <v>30</v>
      </c>
      <c r="G166" s="152" t="str">
        <f>AG166</f>
        <v>--</v>
      </c>
      <c r="H166" s="109">
        <f>AH166</f>
        <v>0</v>
      </c>
      <c r="I166" s="25" t="s">
        <v>30</v>
      </c>
      <c r="J166" s="31" t="s">
        <v>30</v>
      </c>
      <c r="K166" s="82"/>
      <c r="L166" s="31"/>
      <c r="M166" s="24"/>
      <c r="N166" s="24"/>
      <c r="O166" s="24"/>
      <c r="P166" s="24"/>
      <c r="Q166" s="161"/>
      <c r="R166" s="105"/>
      <c r="S166" s="106"/>
      <c r="T166" s="106"/>
      <c r="U166" s="106"/>
      <c r="V166" s="105"/>
      <c r="W166" s="107">
        <f>SUM(R166:V166)/5</f>
        <v>0</v>
      </c>
      <c r="X166" s="106"/>
      <c r="Y166" s="106"/>
      <c r="Z166" s="106"/>
      <c r="AA166" s="106"/>
      <c r="AB166" s="106"/>
      <c r="AC166" s="107">
        <f>SUM(X166:AB166)/5</f>
        <v>0</v>
      </c>
      <c r="AD166" s="108" t="str">
        <f>IF(AE166=0,"--",IF(AE166&lt;='[4]db fasce di rischio'!$B$4,'[4]db fasce di rischio'!$A$2,IF(AE166&lt;='[4]db fasce di rischio'!$D$4,'[4]db fasce di rischio'!$C$2,IF(AE166&lt;='[4]db fasce di rischio'!$F$4,'[4]db fasce di rischio'!$E$2,IF(AE166&lt;='[4]db fasce di rischio'!$H$4,'[4]db fasce di rischio'!$G$2,"")))))</f>
        <v>--</v>
      </c>
      <c r="AE166" s="109">
        <f t="shared" ref="AE166:AE180" si="50">W166*AC166</f>
        <v>0</v>
      </c>
      <c r="AF166" s="106"/>
      <c r="AG166" s="108" t="str">
        <f>IF(AH166=0,"--",IF(AH166&lt;='db fasce di rischio'!$B$4,'db fasce di rischio'!$A$2,IF(AH166&lt;='db fasce di rischio'!$D$4,'db fasce di rischio'!$C$2,IF(AH166&lt;='db fasce di rischio'!$F$4,'db fasce di rischio'!$E$2,IF(AH166&lt;='db fasce di rischio'!$H$4,'db fasce di rischio'!$G$2,"")))))</f>
        <v>--</v>
      </c>
      <c r="AH166" s="109">
        <f t="shared" ref="AH166:AH180" si="51">AF166*AE166</f>
        <v>0</v>
      </c>
      <c r="AI166" s="108" t="str">
        <f t="shared" ref="AI166:AI180" si="52">AG166</f>
        <v>--</v>
      </c>
      <c r="AJ166" s="28"/>
      <c r="AK166" s="28"/>
    </row>
    <row r="167" spans="1:37" ht="21" hidden="1" outlineLevel="1" x14ac:dyDescent="0.2">
      <c r="A167" s="161"/>
      <c r="B167" s="161"/>
      <c r="C167" s="24" t="s">
        <v>30</v>
      </c>
      <c r="D167" s="24" t="s">
        <v>30</v>
      </c>
      <c r="E167" s="24" t="s">
        <v>30</v>
      </c>
      <c r="F167" s="24" t="s">
        <v>30</v>
      </c>
      <c r="G167" s="152" t="str">
        <f t="shared" ref="G167:G180" si="53">AG167</f>
        <v>--</v>
      </c>
      <c r="H167" s="109">
        <f t="shared" ref="H167:H180" si="54">AH167</f>
        <v>0</v>
      </c>
      <c r="I167" s="25" t="s">
        <v>30</v>
      </c>
      <c r="J167" s="31" t="s">
        <v>30</v>
      </c>
      <c r="K167" s="82"/>
      <c r="L167" s="31"/>
      <c r="M167" s="24"/>
      <c r="N167" s="24"/>
      <c r="O167" s="24"/>
      <c r="P167" s="24"/>
      <c r="Q167" s="161"/>
      <c r="R167" s="105"/>
      <c r="S167" s="106"/>
      <c r="T167" s="106"/>
      <c r="U167" s="106"/>
      <c r="V167" s="105"/>
      <c r="W167" s="107">
        <f t="shared" ref="W167:W180" si="55">SUM(R167:V167)/5</f>
        <v>0</v>
      </c>
      <c r="X167" s="106"/>
      <c r="Y167" s="106"/>
      <c r="Z167" s="106"/>
      <c r="AA167" s="106"/>
      <c r="AB167" s="106"/>
      <c r="AC167" s="107">
        <f t="shared" ref="AC167:AC180" si="56">SUM(X167:AB167)/5</f>
        <v>0</v>
      </c>
      <c r="AD167" s="108" t="str">
        <f>IF(AE167=0,"--",IF(AE167&lt;='[4]db fasce di rischio'!$B$4,'[4]db fasce di rischio'!$A$2,IF(AE167&lt;='[4]db fasce di rischio'!$D$4,'[4]db fasce di rischio'!$C$2,IF(AE167&lt;='[4]db fasce di rischio'!$F$4,'[4]db fasce di rischio'!$E$2,IF(AE167&lt;='[4]db fasce di rischio'!$H$4,'[4]db fasce di rischio'!$G$2,"")))))</f>
        <v>--</v>
      </c>
      <c r="AE167" s="109">
        <f t="shared" si="50"/>
        <v>0</v>
      </c>
      <c r="AF167" s="106"/>
      <c r="AG167" s="108" t="str">
        <f>IF(AH167=0,"--",IF(AH167&lt;='db fasce di rischio'!$B$4,'db fasce di rischio'!$A$2,IF(AH167&lt;='db fasce di rischio'!$D$4,'db fasce di rischio'!$C$2,IF(AH167&lt;='db fasce di rischio'!$F$4,'db fasce di rischio'!$E$2,IF(AH167&lt;='db fasce di rischio'!$H$4,'db fasce di rischio'!$G$2,"")))))</f>
        <v>--</v>
      </c>
      <c r="AH167" s="109">
        <f t="shared" si="51"/>
        <v>0</v>
      </c>
      <c r="AI167" s="108" t="str">
        <f t="shared" si="52"/>
        <v>--</v>
      </c>
      <c r="AJ167" s="28"/>
      <c r="AK167" s="28"/>
    </row>
    <row r="168" spans="1:37" ht="21" hidden="1" outlineLevel="1" x14ac:dyDescent="0.2">
      <c r="A168" s="161"/>
      <c r="B168" s="161"/>
      <c r="C168" s="24" t="s">
        <v>30</v>
      </c>
      <c r="D168" s="24" t="s">
        <v>30</v>
      </c>
      <c r="E168" s="24" t="s">
        <v>30</v>
      </c>
      <c r="F168" s="24" t="s">
        <v>30</v>
      </c>
      <c r="G168" s="152" t="str">
        <f t="shared" si="53"/>
        <v>--</v>
      </c>
      <c r="H168" s="109">
        <f t="shared" si="54"/>
        <v>0</v>
      </c>
      <c r="I168" s="25" t="s">
        <v>30</v>
      </c>
      <c r="J168" s="31" t="s">
        <v>30</v>
      </c>
      <c r="K168" s="82"/>
      <c r="L168" s="31"/>
      <c r="M168" s="24"/>
      <c r="N168" s="24"/>
      <c r="O168" s="24"/>
      <c r="P168" s="24"/>
      <c r="Q168" s="161"/>
      <c r="R168" s="105"/>
      <c r="S168" s="106"/>
      <c r="T168" s="106"/>
      <c r="U168" s="106"/>
      <c r="V168" s="105"/>
      <c r="W168" s="107">
        <f t="shared" si="55"/>
        <v>0</v>
      </c>
      <c r="X168" s="106"/>
      <c r="Y168" s="106"/>
      <c r="Z168" s="106"/>
      <c r="AA168" s="106"/>
      <c r="AB168" s="106"/>
      <c r="AC168" s="107">
        <f t="shared" si="56"/>
        <v>0</v>
      </c>
      <c r="AD168" s="108" t="str">
        <f>IF(AE168=0,"--",IF(AE168&lt;='[4]db fasce di rischio'!$B$4,'[4]db fasce di rischio'!$A$2,IF(AE168&lt;='[4]db fasce di rischio'!$D$4,'[4]db fasce di rischio'!$C$2,IF(AE168&lt;='[4]db fasce di rischio'!$F$4,'[4]db fasce di rischio'!$E$2,IF(AE168&lt;='[4]db fasce di rischio'!$H$4,'[4]db fasce di rischio'!$G$2,"")))))</f>
        <v>--</v>
      </c>
      <c r="AE168" s="109">
        <f t="shared" si="50"/>
        <v>0</v>
      </c>
      <c r="AF168" s="106"/>
      <c r="AG168" s="108" t="str">
        <f>IF(AH168=0,"--",IF(AH168&lt;='db fasce di rischio'!$B$4,'db fasce di rischio'!$A$2,IF(AH168&lt;='db fasce di rischio'!$D$4,'db fasce di rischio'!$C$2,IF(AH168&lt;='db fasce di rischio'!$F$4,'db fasce di rischio'!$E$2,IF(AH168&lt;='db fasce di rischio'!$H$4,'db fasce di rischio'!$G$2,"")))))</f>
        <v>--</v>
      </c>
      <c r="AH168" s="109">
        <f t="shared" si="51"/>
        <v>0</v>
      </c>
      <c r="AI168" s="108" t="str">
        <f t="shared" si="52"/>
        <v>--</v>
      </c>
      <c r="AJ168" s="28"/>
      <c r="AK168" s="28"/>
    </row>
    <row r="169" spans="1:37" ht="21" hidden="1" outlineLevel="1" x14ac:dyDescent="0.2">
      <c r="A169" s="161"/>
      <c r="B169" s="161"/>
      <c r="C169" s="24" t="s">
        <v>30</v>
      </c>
      <c r="D169" s="24" t="s">
        <v>30</v>
      </c>
      <c r="E169" s="24" t="s">
        <v>30</v>
      </c>
      <c r="F169" s="24" t="s">
        <v>30</v>
      </c>
      <c r="G169" s="152" t="str">
        <f t="shared" si="53"/>
        <v>--</v>
      </c>
      <c r="H169" s="109">
        <f t="shared" si="54"/>
        <v>0</v>
      </c>
      <c r="I169" s="25" t="s">
        <v>30</v>
      </c>
      <c r="J169" s="31" t="s">
        <v>30</v>
      </c>
      <c r="K169" s="82"/>
      <c r="L169" s="31"/>
      <c r="M169" s="24"/>
      <c r="N169" s="24"/>
      <c r="O169" s="24"/>
      <c r="P169" s="24"/>
      <c r="Q169" s="161"/>
      <c r="R169" s="105"/>
      <c r="S169" s="106"/>
      <c r="T169" s="106"/>
      <c r="U169" s="106"/>
      <c r="V169" s="105"/>
      <c r="W169" s="107">
        <f t="shared" si="55"/>
        <v>0</v>
      </c>
      <c r="X169" s="106"/>
      <c r="Y169" s="106"/>
      <c r="Z169" s="106"/>
      <c r="AA169" s="106"/>
      <c r="AB169" s="106"/>
      <c r="AC169" s="107">
        <f t="shared" si="56"/>
        <v>0</v>
      </c>
      <c r="AD169" s="108" t="str">
        <f>IF(AE169=0,"--",IF(AE169&lt;='[4]db fasce di rischio'!$B$4,'[4]db fasce di rischio'!$A$2,IF(AE169&lt;='[4]db fasce di rischio'!$D$4,'[4]db fasce di rischio'!$C$2,IF(AE169&lt;='[4]db fasce di rischio'!$F$4,'[4]db fasce di rischio'!$E$2,IF(AE169&lt;='[4]db fasce di rischio'!$H$4,'[4]db fasce di rischio'!$G$2,"")))))</f>
        <v>--</v>
      </c>
      <c r="AE169" s="109">
        <f t="shared" si="50"/>
        <v>0</v>
      </c>
      <c r="AF169" s="106"/>
      <c r="AG169" s="108" t="str">
        <f>IF(AH169=0,"--",IF(AH169&lt;='db fasce di rischio'!$B$4,'db fasce di rischio'!$A$2,IF(AH169&lt;='db fasce di rischio'!$D$4,'db fasce di rischio'!$C$2,IF(AH169&lt;='db fasce di rischio'!$F$4,'db fasce di rischio'!$E$2,IF(AH169&lt;='db fasce di rischio'!$H$4,'db fasce di rischio'!$G$2,"")))))</f>
        <v>--</v>
      </c>
      <c r="AH169" s="109">
        <f t="shared" si="51"/>
        <v>0</v>
      </c>
      <c r="AI169" s="108" t="str">
        <f t="shared" si="52"/>
        <v>--</v>
      </c>
      <c r="AJ169" s="28"/>
      <c r="AK169" s="28"/>
    </row>
    <row r="170" spans="1:37" ht="21" hidden="1" outlineLevel="1" x14ac:dyDescent="0.2">
      <c r="A170" s="161"/>
      <c r="B170" s="161"/>
      <c r="C170" s="24" t="s">
        <v>30</v>
      </c>
      <c r="D170" s="24" t="s">
        <v>30</v>
      </c>
      <c r="E170" s="24" t="s">
        <v>30</v>
      </c>
      <c r="F170" s="24" t="s">
        <v>30</v>
      </c>
      <c r="G170" s="152" t="str">
        <f t="shared" si="53"/>
        <v>--</v>
      </c>
      <c r="H170" s="109">
        <f t="shared" si="54"/>
        <v>0</v>
      </c>
      <c r="I170" s="25" t="s">
        <v>30</v>
      </c>
      <c r="J170" s="31" t="s">
        <v>30</v>
      </c>
      <c r="K170" s="82"/>
      <c r="L170" s="31"/>
      <c r="M170" s="24"/>
      <c r="N170" s="24"/>
      <c r="O170" s="24"/>
      <c r="P170" s="24"/>
      <c r="Q170" s="161"/>
      <c r="R170" s="105"/>
      <c r="S170" s="106"/>
      <c r="T170" s="106"/>
      <c r="U170" s="106"/>
      <c r="V170" s="105"/>
      <c r="W170" s="107">
        <f t="shared" si="55"/>
        <v>0</v>
      </c>
      <c r="X170" s="106"/>
      <c r="Y170" s="106"/>
      <c r="Z170" s="106"/>
      <c r="AA170" s="106"/>
      <c r="AB170" s="106"/>
      <c r="AC170" s="107">
        <f t="shared" si="56"/>
        <v>0</v>
      </c>
      <c r="AD170" s="108" t="str">
        <f>IF(AE170=0,"--",IF(AE170&lt;='[4]db fasce di rischio'!$B$4,'[4]db fasce di rischio'!$A$2,IF(AE170&lt;='[4]db fasce di rischio'!$D$4,'[4]db fasce di rischio'!$C$2,IF(AE170&lt;='[4]db fasce di rischio'!$F$4,'[4]db fasce di rischio'!$E$2,IF(AE170&lt;='[4]db fasce di rischio'!$H$4,'[4]db fasce di rischio'!$G$2,"")))))</f>
        <v>--</v>
      </c>
      <c r="AE170" s="109">
        <f t="shared" si="50"/>
        <v>0</v>
      </c>
      <c r="AF170" s="106"/>
      <c r="AG170" s="108" t="str">
        <f>IF(AH170=0,"--",IF(AH170&lt;='db fasce di rischio'!$B$4,'db fasce di rischio'!$A$2,IF(AH170&lt;='db fasce di rischio'!$D$4,'db fasce di rischio'!$C$2,IF(AH170&lt;='db fasce di rischio'!$F$4,'db fasce di rischio'!$E$2,IF(AH170&lt;='db fasce di rischio'!$H$4,'db fasce di rischio'!$G$2,"")))))</f>
        <v>--</v>
      </c>
      <c r="AH170" s="109">
        <f t="shared" si="51"/>
        <v>0</v>
      </c>
      <c r="AI170" s="108" t="str">
        <f t="shared" si="52"/>
        <v>--</v>
      </c>
      <c r="AJ170" s="28"/>
      <c r="AK170" s="28"/>
    </row>
    <row r="171" spans="1:37" ht="21" hidden="1" outlineLevel="1" x14ac:dyDescent="0.2">
      <c r="A171" s="161"/>
      <c r="B171" s="161"/>
      <c r="C171" s="24" t="s">
        <v>30</v>
      </c>
      <c r="D171" s="24" t="s">
        <v>30</v>
      </c>
      <c r="E171" s="24" t="s">
        <v>30</v>
      </c>
      <c r="F171" s="24" t="s">
        <v>30</v>
      </c>
      <c r="G171" s="152" t="str">
        <f t="shared" si="53"/>
        <v>--</v>
      </c>
      <c r="H171" s="109">
        <f t="shared" si="54"/>
        <v>0</v>
      </c>
      <c r="I171" s="25" t="s">
        <v>30</v>
      </c>
      <c r="J171" s="31" t="s">
        <v>30</v>
      </c>
      <c r="K171" s="82"/>
      <c r="L171" s="31"/>
      <c r="M171" s="24"/>
      <c r="N171" s="24"/>
      <c r="O171" s="24"/>
      <c r="P171" s="24"/>
      <c r="Q171" s="161"/>
      <c r="R171" s="105"/>
      <c r="S171" s="106"/>
      <c r="T171" s="106"/>
      <c r="U171" s="106"/>
      <c r="V171" s="105"/>
      <c r="W171" s="107">
        <f t="shared" si="55"/>
        <v>0</v>
      </c>
      <c r="X171" s="106"/>
      <c r="Y171" s="106"/>
      <c r="Z171" s="106"/>
      <c r="AA171" s="106"/>
      <c r="AB171" s="106"/>
      <c r="AC171" s="107">
        <f t="shared" si="56"/>
        <v>0</v>
      </c>
      <c r="AD171" s="108" t="str">
        <f>IF(AE171=0,"--",IF(AE171&lt;='[4]db fasce di rischio'!$B$4,'[4]db fasce di rischio'!$A$2,IF(AE171&lt;='[4]db fasce di rischio'!$D$4,'[4]db fasce di rischio'!$C$2,IF(AE171&lt;='[4]db fasce di rischio'!$F$4,'[4]db fasce di rischio'!$E$2,IF(AE171&lt;='[4]db fasce di rischio'!$H$4,'[4]db fasce di rischio'!$G$2,"")))))</f>
        <v>--</v>
      </c>
      <c r="AE171" s="109">
        <f t="shared" si="50"/>
        <v>0</v>
      </c>
      <c r="AF171" s="106"/>
      <c r="AG171" s="108" t="str">
        <f>IF(AH171=0,"--",IF(AH171&lt;='db fasce di rischio'!$B$4,'db fasce di rischio'!$A$2,IF(AH171&lt;='db fasce di rischio'!$D$4,'db fasce di rischio'!$C$2,IF(AH171&lt;='db fasce di rischio'!$F$4,'db fasce di rischio'!$E$2,IF(AH171&lt;='db fasce di rischio'!$H$4,'db fasce di rischio'!$G$2,"")))))</f>
        <v>--</v>
      </c>
      <c r="AH171" s="109">
        <f t="shared" si="51"/>
        <v>0</v>
      </c>
      <c r="AI171" s="108" t="str">
        <f t="shared" si="52"/>
        <v>--</v>
      </c>
      <c r="AJ171" s="28"/>
      <c r="AK171" s="28"/>
    </row>
    <row r="172" spans="1:37" ht="21" hidden="1" outlineLevel="1" x14ac:dyDescent="0.2">
      <c r="A172" s="161"/>
      <c r="B172" s="161"/>
      <c r="C172" s="24" t="s">
        <v>30</v>
      </c>
      <c r="D172" s="24" t="s">
        <v>30</v>
      </c>
      <c r="E172" s="24" t="s">
        <v>30</v>
      </c>
      <c r="F172" s="24" t="s">
        <v>30</v>
      </c>
      <c r="G172" s="152" t="str">
        <f t="shared" si="53"/>
        <v>--</v>
      </c>
      <c r="H172" s="109">
        <f t="shared" si="54"/>
        <v>0</v>
      </c>
      <c r="I172" s="25" t="s">
        <v>30</v>
      </c>
      <c r="J172" s="31" t="s">
        <v>30</v>
      </c>
      <c r="K172" s="82"/>
      <c r="L172" s="31"/>
      <c r="M172" s="24"/>
      <c r="N172" s="24"/>
      <c r="O172" s="24"/>
      <c r="P172" s="24"/>
      <c r="Q172" s="161"/>
      <c r="R172" s="105"/>
      <c r="S172" s="106"/>
      <c r="T172" s="106"/>
      <c r="U172" s="106"/>
      <c r="V172" s="105"/>
      <c r="W172" s="107">
        <f t="shared" si="55"/>
        <v>0</v>
      </c>
      <c r="X172" s="106"/>
      <c r="Y172" s="106"/>
      <c r="Z172" s="106"/>
      <c r="AA172" s="106"/>
      <c r="AB172" s="106"/>
      <c r="AC172" s="107">
        <f t="shared" si="56"/>
        <v>0</v>
      </c>
      <c r="AD172" s="108" t="str">
        <f>IF(AE172=0,"--",IF(AE172&lt;='[4]db fasce di rischio'!$B$4,'[4]db fasce di rischio'!$A$2,IF(AE172&lt;='[4]db fasce di rischio'!$D$4,'[4]db fasce di rischio'!$C$2,IF(AE172&lt;='[4]db fasce di rischio'!$F$4,'[4]db fasce di rischio'!$E$2,IF(AE172&lt;='[4]db fasce di rischio'!$H$4,'[4]db fasce di rischio'!$G$2,"")))))</f>
        <v>--</v>
      </c>
      <c r="AE172" s="109">
        <f t="shared" si="50"/>
        <v>0</v>
      </c>
      <c r="AF172" s="106"/>
      <c r="AG172" s="108" t="str">
        <f>IF(AH172=0,"--",IF(AH172&lt;='db fasce di rischio'!$B$4,'db fasce di rischio'!$A$2,IF(AH172&lt;='db fasce di rischio'!$D$4,'db fasce di rischio'!$C$2,IF(AH172&lt;='db fasce di rischio'!$F$4,'db fasce di rischio'!$E$2,IF(AH172&lt;='db fasce di rischio'!$H$4,'db fasce di rischio'!$G$2,"")))))</f>
        <v>--</v>
      </c>
      <c r="AH172" s="109">
        <f t="shared" si="51"/>
        <v>0</v>
      </c>
      <c r="AI172" s="108" t="str">
        <f t="shared" si="52"/>
        <v>--</v>
      </c>
      <c r="AJ172" s="28"/>
      <c r="AK172" s="28"/>
    </row>
    <row r="173" spans="1:37" ht="21" hidden="1" outlineLevel="1" x14ac:dyDescent="0.2">
      <c r="A173" s="161"/>
      <c r="B173" s="161"/>
      <c r="C173" s="24" t="s">
        <v>30</v>
      </c>
      <c r="D173" s="24" t="s">
        <v>30</v>
      </c>
      <c r="E173" s="24" t="s">
        <v>30</v>
      </c>
      <c r="F173" s="24" t="s">
        <v>30</v>
      </c>
      <c r="G173" s="152" t="str">
        <f t="shared" si="53"/>
        <v>--</v>
      </c>
      <c r="H173" s="109">
        <f t="shared" si="54"/>
        <v>0</v>
      </c>
      <c r="I173" s="25" t="s">
        <v>30</v>
      </c>
      <c r="J173" s="31" t="s">
        <v>30</v>
      </c>
      <c r="K173" s="82"/>
      <c r="L173" s="31"/>
      <c r="M173" s="24"/>
      <c r="N173" s="24"/>
      <c r="O173" s="24"/>
      <c r="P173" s="24"/>
      <c r="Q173" s="161"/>
      <c r="R173" s="105"/>
      <c r="S173" s="106"/>
      <c r="T173" s="106"/>
      <c r="U173" s="106"/>
      <c r="V173" s="105"/>
      <c r="W173" s="107">
        <f t="shared" si="55"/>
        <v>0</v>
      </c>
      <c r="X173" s="106"/>
      <c r="Y173" s="106"/>
      <c r="Z173" s="106"/>
      <c r="AA173" s="106"/>
      <c r="AB173" s="106"/>
      <c r="AC173" s="107">
        <f t="shared" si="56"/>
        <v>0</v>
      </c>
      <c r="AD173" s="108" t="str">
        <f>IF(AE173=0,"--",IF(AE173&lt;='[4]db fasce di rischio'!$B$4,'[4]db fasce di rischio'!$A$2,IF(AE173&lt;='[4]db fasce di rischio'!$D$4,'[4]db fasce di rischio'!$C$2,IF(AE173&lt;='[4]db fasce di rischio'!$F$4,'[4]db fasce di rischio'!$E$2,IF(AE173&lt;='[4]db fasce di rischio'!$H$4,'[4]db fasce di rischio'!$G$2,"")))))</f>
        <v>--</v>
      </c>
      <c r="AE173" s="109">
        <f t="shared" si="50"/>
        <v>0</v>
      </c>
      <c r="AF173" s="106"/>
      <c r="AG173" s="108" t="str">
        <f>IF(AH173=0,"--",IF(AH173&lt;='db fasce di rischio'!$B$4,'db fasce di rischio'!$A$2,IF(AH173&lt;='db fasce di rischio'!$D$4,'db fasce di rischio'!$C$2,IF(AH173&lt;='db fasce di rischio'!$F$4,'db fasce di rischio'!$E$2,IF(AH173&lt;='db fasce di rischio'!$H$4,'db fasce di rischio'!$G$2,"")))))</f>
        <v>--</v>
      </c>
      <c r="AH173" s="109">
        <f t="shared" si="51"/>
        <v>0</v>
      </c>
      <c r="AI173" s="108" t="str">
        <f t="shared" si="52"/>
        <v>--</v>
      </c>
      <c r="AJ173" s="28"/>
      <c r="AK173" s="28"/>
    </row>
    <row r="174" spans="1:37" ht="21" hidden="1" outlineLevel="1" x14ac:dyDescent="0.2">
      <c r="A174" s="161"/>
      <c r="B174" s="161"/>
      <c r="C174" s="24" t="s">
        <v>30</v>
      </c>
      <c r="D174" s="24" t="s">
        <v>30</v>
      </c>
      <c r="E174" s="24" t="s">
        <v>30</v>
      </c>
      <c r="F174" s="24" t="s">
        <v>30</v>
      </c>
      <c r="G174" s="152" t="str">
        <f t="shared" si="53"/>
        <v>--</v>
      </c>
      <c r="H174" s="109">
        <f t="shared" si="54"/>
        <v>0</v>
      </c>
      <c r="I174" s="25" t="s">
        <v>30</v>
      </c>
      <c r="J174" s="31" t="s">
        <v>30</v>
      </c>
      <c r="K174" s="83"/>
      <c r="L174" s="31"/>
      <c r="M174" s="24"/>
      <c r="N174" s="24"/>
      <c r="O174" s="24"/>
      <c r="P174" s="24"/>
      <c r="Q174" s="161"/>
      <c r="R174" s="105"/>
      <c r="S174" s="106"/>
      <c r="T174" s="106"/>
      <c r="U174" s="106"/>
      <c r="V174" s="105"/>
      <c r="W174" s="107">
        <f t="shared" si="55"/>
        <v>0</v>
      </c>
      <c r="X174" s="106"/>
      <c r="Y174" s="106"/>
      <c r="Z174" s="106"/>
      <c r="AA174" s="106"/>
      <c r="AB174" s="106"/>
      <c r="AC174" s="107">
        <f t="shared" si="56"/>
        <v>0</v>
      </c>
      <c r="AD174" s="108" t="str">
        <f>IF(AE174=0,"--",IF(AE174&lt;='[4]db fasce di rischio'!$B$4,'[4]db fasce di rischio'!$A$2,IF(AE174&lt;='[4]db fasce di rischio'!$D$4,'[4]db fasce di rischio'!$C$2,IF(AE174&lt;='[4]db fasce di rischio'!$F$4,'[4]db fasce di rischio'!$E$2,IF(AE174&lt;='[4]db fasce di rischio'!$H$4,'[4]db fasce di rischio'!$G$2,"")))))</f>
        <v>--</v>
      </c>
      <c r="AE174" s="109">
        <f t="shared" si="50"/>
        <v>0</v>
      </c>
      <c r="AF174" s="106"/>
      <c r="AG174" s="108" t="str">
        <f>IF(AH174=0,"--",IF(AH174&lt;='db fasce di rischio'!$B$4,'db fasce di rischio'!$A$2,IF(AH174&lt;='db fasce di rischio'!$D$4,'db fasce di rischio'!$C$2,IF(AH174&lt;='db fasce di rischio'!$F$4,'db fasce di rischio'!$E$2,IF(AH174&lt;='db fasce di rischio'!$H$4,'db fasce di rischio'!$G$2,"")))))</f>
        <v>--</v>
      </c>
      <c r="AH174" s="109">
        <f t="shared" si="51"/>
        <v>0</v>
      </c>
      <c r="AI174" s="108" t="str">
        <f t="shared" si="52"/>
        <v>--</v>
      </c>
      <c r="AJ174" s="28"/>
      <c r="AK174" s="28"/>
    </row>
    <row r="175" spans="1:37" ht="21" hidden="1" outlineLevel="1" x14ac:dyDescent="0.2">
      <c r="A175" s="161"/>
      <c r="B175" s="161"/>
      <c r="C175" s="24" t="s">
        <v>30</v>
      </c>
      <c r="D175" s="24" t="s">
        <v>30</v>
      </c>
      <c r="E175" s="24" t="s">
        <v>30</v>
      </c>
      <c r="F175" s="24" t="s">
        <v>30</v>
      </c>
      <c r="G175" s="152" t="str">
        <f t="shared" si="53"/>
        <v>--</v>
      </c>
      <c r="H175" s="109">
        <f t="shared" si="54"/>
        <v>0</v>
      </c>
      <c r="I175" s="25" t="s">
        <v>30</v>
      </c>
      <c r="J175" s="31" t="s">
        <v>30</v>
      </c>
      <c r="K175" s="83"/>
      <c r="L175" s="31"/>
      <c r="M175" s="24"/>
      <c r="N175" s="24"/>
      <c r="O175" s="24"/>
      <c r="P175" s="24"/>
      <c r="Q175" s="161"/>
      <c r="R175" s="105"/>
      <c r="S175" s="106"/>
      <c r="T175" s="106"/>
      <c r="U175" s="106"/>
      <c r="V175" s="105"/>
      <c r="W175" s="107">
        <f t="shared" si="55"/>
        <v>0</v>
      </c>
      <c r="X175" s="106"/>
      <c r="Y175" s="106"/>
      <c r="Z175" s="106"/>
      <c r="AA175" s="106"/>
      <c r="AB175" s="106"/>
      <c r="AC175" s="107">
        <f t="shared" si="56"/>
        <v>0</v>
      </c>
      <c r="AD175" s="108" t="str">
        <f>IF(AE175=0,"--",IF(AE175&lt;='[4]db fasce di rischio'!$B$4,'[4]db fasce di rischio'!$A$2,IF(AE175&lt;='[4]db fasce di rischio'!$D$4,'[4]db fasce di rischio'!$C$2,IF(AE175&lt;='[4]db fasce di rischio'!$F$4,'[4]db fasce di rischio'!$E$2,IF(AE175&lt;='[4]db fasce di rischio'!$H$4,'[4]db fasce di rischio'!$G$2,"")))))</f>
        <v>--</v>
      </c>
      <c r="AE175" s="109">
        <f t="shared" si="50"/>
        <v>0</v>
      </c>
      <c r="AF175" s="106"/>
      <c r="AG175" s="108" t="str">
        <f>IF(AH175=0,"--",IF(AH175&lt;='db fasce di rischio'!$B$4,'db fasce di rischio'!$A$2,IF(AH175&lt;='db fasce di rischio'!$D$4,'db fasce di rischio'!$C$2,IF(AH175&lt;='db fasce di rischio'!$F$4,'db fasce di rischio'!$E$2,IF(AH175&lt;='db fasce di rischio'!$H$4,'db fasce di rischio'!$G$2,"")))))</f>
        <v>--</v>
      </c>
      <c r="AH175" s="109">
        <f t="shared" si="51"/>
        <v>0</v>
      </c>
      <c r="AI175" s="108" t="str">
        <f t="shared" si="52"/>
        <v>--</v>
      </c>
      <c r="AJ175" s="28"/>
      <c r="AK175" s="28"/>
    </row>
    <row r="176" spans="1:37" ht="21" hidden="1" outlineLevel="1" x14ac:dyDescent="0.2">
      <c r="A176" s="161"/>
      <c r="B176" s="161"/>
      <c r="C176" s="24" t="s">
        <v>30</v>
      </c>
      <c r="D176" s="24" t="s">
        <v>30</v>
      </c>
      <c r="E176" s="24" t="s">
        <v>30</v>
      </c>
      <c r="F176" s="24" t="s">
        <v>30</v>
      </c>
      <c r="G176" s="152" t="str">
        <f t="shared" si="53"/>
        <v>--</v>
      </c>
      <c r="H176" s="109">
        <f t="shared" si="54"/>
        <v>0</v>
      </c>
      <c r="I176" s="25" t="s">
        <v>30</v>
      </c>
      <c r="J176" s="31" t="s">
        <v>30</v>
      </c>
      <c r="K176" s="83"/>
      <c r="L176" s="31"/>
      <c r="M176" s="24"/>
      <c r="N176" s="24"/>
      <c r="O176" s="24"/>
      <c r="P176" s="24"/>
      <c r="Q176" s="161"/>
      <c r="R176" s="105"/>
      <c r="S176" s="106"/>
      <c r="T176" s="106"/>
      <c r="U176" s="106"/>
      <c r="V176" s="105"/>
      <c r="W176" s="107">
        <f t="shared" si="55"/>
        <v>0</v>
      </c>
      <c r="X176" s="106"/>
      <c r="Y176" s="106"/>
      <c r="Z176" s="106"/>
      <c r="AA176" s="106"/>
      <c r="AB176" s="106"/>
      <c r="AC176" s="107">
        <f t="shared" si="56"/>
        <v>0</v>
      </c>
      <c r="AD176" s="108" t="str">
        <f>IF(AE176=0,"--",IF(AE176&lt;='[4]db fasce di rischio'!$B$4,'[4]db fasce di rischio'!$A$2,IF(AE176&lt;='[4]db fasce di rischio'!$D$4,'[4]db fasce di rischio'!$C$2,IF(AE176&lt;='[4]db fasce di rischio'!$F$4,'[4]db fasce di rischio'!$E$2,IF(AE176&lt;='[4]db fasce di rischio'!$H$4,'[4]db fasce di rischio'!$G$2,"")))))</f>
        <v>--</v>
      </c>
      <c r="AE176" s="109">
        <f t="shared" si="50"/>
        <v>0</v>
      </c>
      <c r="AF176" s="106"/>
      <c r="AG176" s="108" t="str">
        <f>IF(AH176=0,"--",IF(AH176&lt;='db fasce di rischio'!$B$4,'db fasce di rischio'!$A$2,IF(AH176&lt;='db fasce di rischio'!$D$4,'db fasce di rischio'!$C$2,IF(AH176&lt;='db fasce di rischio'!$F$4,'db fasce di rischio'!$E$2,IF(AH176&lt;='db fasce di rischio'!$H$4,'db fasce di rischio'!$G$2,"")))))</f>
        <v>--</v>
      </c>
      <c r="AH176" s="109">
        <f t="shared" si="51"/>
        <v>0</v>
      </c>
      <c r="AI176" s="108" t="str">
        <f t="shared" si="52"/>
        <v>--</v>
      </c>
      <c r="AJ176" s="28"/>
      <c r="AK176" s="28"/>
    </row>
    <row r="177" spans="1:37" ht="21" hidden="1" outlineLevel="1" x14ac:dyDescent="0.2">
      <c r="A177" s="161"/>
      <c r="B177" s="161"/>
      <c r="C177" s="24" t="s">
        <v>30</v>
      </c>
      <c r="D177" s="24" t="s">
        <v>30</v>
      </c>
      <c r="E177" s="24" t="s">
        <v>30</v>
      </c>
      <c r="F177" s="24" t="s">
        <v>30</v>
      </c>
      <c r="G177" s="152" t="str">
        <f t="shared" si="53"/>
        <v>--</v>
      </c>
      <c r="H177" s="109">
        <f t="shared" si="54"/>
        <v>0</v>
      </c>
      <c r="I177" s="25" t="s">
        <v>30</v>
      </c>
      <c r="J177" s="31" t="s">
        <v>30</v>
      </c>
      <c r="K177" s="83"/>
      <c r="L177" s="31"/>
      <c r="M177" s="24"/>
      <c r="N177" s="24"/>
      <c r="O177" s="24"/>
      <c r="P177" s="24"/>
      <c r="Q177" s="161"/>
      <c r="R177" s="105"/>
      <c r="S177" s="106"/>
      <c r="T177" s="106"/>
      <c r="U177" s="106"/>
      <c r="V177" s="105"/>
      <c r="W177" s="107">
        <f t="shared" si="55"/>
        <v>0</v>
      </c>
      <c r="X177" s="106"/>
      <c r="Y177" s="106"/>
      <c r="Z177" s="106"/>
      <c r="AA177" s="106"/>
      <c r="AB177" s="106"/>
      <c r="AC177" s="107">
        <f t="shared" si="56"/>
        <v>0</v>
      </c>
      <c r="AD177" s="108" t="str">
        <f>IF(AE177=0,"--",IF(AE177&lt;='[4]db fasce di rischio'!$B$4,'[4]db fasce di rischio'!$A$2,IF(AE177&lt;='[4]db fasce di rischio'!$D$4,'[4]db fasce di rischio'!$C$2,IF(AE177&lt;='[4]db fasce di rischio'!$F$4,'[4]db fasce di rischio'!$E$2,IF(AE177&lt;='[4]db fasce di rischio'!$H$4,'[4]db fasce di rischio'!$G$2,"")))))</f>
        <v>--</v>
      </c>
      <c r="AE177" s="109">
        <f t="shared" si="50"/>
        <v>0</v>
      </c>
      <c r="AF177" s="106"/>
      <c r="AG177" s="108" t="str">
        <f>IF(AH177=0,"--",IF(AH177&lt;='db fasce di rischio'!$B$4,'db fasce di rischio'!$A$2,IF(AH177&lt;='db fasce di rischio'!$D$4,'db fasce di rischio'!$C$2,IF(AH177&lt;='db fasce di rischio'!$F$4,'db fasce di rischio'!$E$2,IF(AH177&lt;='db fasce di rischio'!$H$4,'db fasce di rischio'!$G$2,"")))))</f>
        <v>--</v>
      </c>
      <c r="AH177" s="109">
        <f t="shared" si="51"/>
        <v>0</v>
      </c>
      <c r="AI177" s="108" t="str">
        <f t="shared" si="52"/>
        <v>--</v>
      </c>
      <c r="AJ177" s="28"/>
      <c r="AK177" s="28"/>
    </row>
    <row r="178" spans="1:37" ht="21" hidden="1" outlineLevel="1" x14ac:dyDescent="0.2">
      <c r="A178" s="161"/>
      <c r="B178" s="161"/>
      <c r="C178" s="24" t="s">
        <v>30</v>
      </c>
      <c r="D178" s="24" t="s">
        <v>30</v>
      </c>
      <c r="E178" s="24" t="s">
        <v>30</v>
      </c>
      <c r="F178" s="24" t="s">
        <v>30</v>
      </c>
      <c r="G178" s="152" t="str">
        <f t="shared" si="53"/>
        <v>--</v>
      </c>
      <c r="H178" s="109">
        <f t="shared" si="54"/>
        <v>0</v>
      </c>
      <c r="I178" s="25" t="s">
        <v>30</v>
      </c>
      <c r="J178" s="31" t="s">
        <v>30</v>
      </c>
      <c r="K178" s="82"/>
      <c r="L178" s="31"/>
      <c r="M178" s="24"/>
      <c r="N178" s="24"/>
      <c r="O178" s="24"/>
      <c r="P178" s="24"/>
      <c r="Q178" s="161"/>
      <c r="R178" s="105"/>
      <c r="S178" s="106"/>
      <c r="T178" s="106"/>
      <c r="U178" s="106"/>
      <c r="V178" s="105"/>
      <c r="W178" s="107">
        <f t="shared" si="55"/>
        <v>0</v>
      </c>
      <c r="X178" s="106"/>
      <c r="Y178" s="106"/>
      <c r="Z178" s="106"/>
      <c r="AA178" s="106"/>
      <c r="AB178" s="106"/>
      <c r="AC178" s="107">
        <f t="shared" si="56"/>
        <v>0</v>
      </c>
      <c r="AD178" s="108" t="str">
        <f>IF(AE178=0,"--",IF(AE178&lt;='[4]db fasce di rischio'!$B$4,'[4]db fasce di rischio'!$A$2,IF(AE178&lt;='[4]db fasce di rischio'!$D$4,'[4]db fasce di rischio'!$C$2,IF(AE178&lt;='[4]db fasce di rischio'!$F$4,'[4]db fasce di rischio'!$E$2,IF(AE178&lt;='[4]db fasce di rischio'!$H$4,'[4]db fasce di rischio'!$G$2,"")))))</f>
        <v>--</v>
      </c>
      <c r="AE178" s="109">
        <f t="shared" si="50"/>
        <v>0</v>
      </c>
      <c r="AF178" s="106"/>
      <c r="AG178" s="108" t="str">
        <f>IF(AH178=0,"--",IF(AH178&lt;='db fasce di rischio'!$B$4,'db fasce di rischio'!$A$2,IF(AH178&lt;='db fasce di rischio'!$D$4,'db fasce di rischio'!$C$2,IF(AH178&lt;='db fasce di rischio'!$F$4,'db fasce di rischio'!$E$2,IF(AH178&lt;='db fasce di rischio'!$H$4,'db fasce di rischio'!$G$2,"")))))</f>
        <v>--</v>
      </c>
      <c r="AH178" s="109">
        <f t="shared" si="51"/>
        <v>0</v>
      </c>
      <c r="AI178" s="108" t="str">
        <f t="shared" si="52"/>
        <v>--</v>
      </c>
      <c r="AJ178" s="28"/>
      <c r="AK178" s="28"/>
    </row>
    <row r="179" spans="1:37" ht="21" hidden="1" outlineLevel="1" x14ac:dyDescent="0.2">
      <c r="A179" s="161"/>
      <c r="B179" s="161"/>
      <c r="C179" s="24" t="s">
        <v>30</v>
      </c>
      <c r="D179" s="24" t="s">
        <v>30</v>
      </c>
      <c r="E179" s="24" t="s">
        <v>30</v>
      </c>
      <c r="F179" s="24" t="s">
        <v>30</v>
      </c>
      <c r="G179" s="152" t="str">
        <f t="shared" si="53"/>
        <v>--</v>
      </c>
      <c r="H179" s="109">
        <f t="shared" si="54"/>
        <v>0</v>
      </c>
      <c r="I179" s="25" t="s">
        <v>30</v>
      </c>
      <c r="J179" s="31" t="s">
        <v>30</v>
      </c>
      <c r="K179" s="82"/>
      <c r="L179" s="31"/>
      <c r="M179" s="24"/>
      <c r="N179" s="24"/>
      <c r="O179" s="24"/>
      <c r="P179" s="26"/>
      <c r="Q179" s="161"/>
      <c r="R179" s="105"/>
      <c r="S179" s="106"/>
      <c r="T179" s="106"/>
      <c r="U179" s="106"/>
      <c r="V179" s="105"/>
      <c r="W179" s="107">
        <f t="shared" si="55"/>
        <v>0</v>
      </c>
      <c r="X179" s="106"/>
      <c r="Y179" s="106"/>
      <c r="Z179" s="106"/>
      <c r="AA179" s="106"/>
      <c r="AB179" s="106"/>
      <c r="AC179" s="107">
        <f t="shared" si="56"/>
        <v>0</v>
      </c>
      <c r="AD179" s="108" t="str">
        <f>IF(AE179=0,"--",IF(AE179&lt;='[4]db fasce di rischio'!$B$4,'[4]db fasce di rischio'!$A$2,IF(AE179&lt;='[4]db fasce di rischio'!$D$4,'[4]db fasce di rischio'!$C$2,IF(AE179&lt;='[4]db fasce di rischio'!$F$4,'[4]db fasce di rischio'!$E$2,IF(AE179&lt;='[4]db fasce di rischio'!$H$4,'[4]db fasce di rischio'!$G$2,"")))))</f>
        <v>--</v>
      </c>
      <c r="AE179" s="109">
        <f t="shared" si="50"/>
        <v>0</v>
      </c>
      <c r="AF179" s="106"/>
      <c r="AG179" s="108" t="str">
        <f>IF(AH179=0,"--",IF(AH179&lt;='db fasce di rischio'!$B$4,'db fasce di rischio'!$A$2,IF(AH179&lt;='db fasce di rischio'!$D$4,'db fasce di rischio'!$C$2,IF(AH179&lt;='db fasce di rischio'!$F$4,'db fasce di rischio'!$E$2,IF(AH179&lt;='db fasce di rischio'!$H$4,'db fasce di rischio'!$G$2,"")))))</f>
        <v>--</v>
      </c>
      <c r="AH179" s="109">
        <f t="shared" si="51"/>
        <v>0</v>
      </c>
      <c r="AI179" s="108" t="str">
        <f t="shared" si="52"/>
        <v>--</v>
      </c>
      <c r="AJ179" s="28"/>
      <c r="AK179" s="28"/>
    </row>
    <row r="180" spans="1:37" ht="21" hidden="1" outlineLevel="1" x14ac:dyDescent="0.2">
      <c r="A180" s="161"/>
      <c r="B180" s="161"/>
      <c r="C180" s="24" t="s">
        <v>30</v>
      </c>
      <c r="D180" s="24" t="s">
        <v>30</v>
      </c>
      <c r="E180" s="24" t="s">
        <v>30</v>
      </c>
      <c r="F180" s="24" t="s">
        <v>30</v>
      </c>
      <c r="G180" s="152" t="str">
        <f t="shared" si="53"/>
        <v>--</v>
      </c>
      <c r="H180" s="109">
        <f t="shared" si="54"/>
        <v>0</v>
      </c>
      <c r="I180" s="25" t="s">
        <v>30</v>
      </c>
      <c r="J180" s="31" t="s">
        <v>30</v>
      </c>
      <c r="K180" s="82"/>
      <c r="L180" s="31"/>
      <c r="M180" s="24"/>
      <c r="N180" s="24"/>
      <c r="O180" s="24"/>
      <c r="P180" s="27"/>
      <c r="Q180" s="161"/>
      <c r="R180" s="105"/>
      <c r="S180" s="106"/>
      <c r="T180" s="106"/>
      <c r="U180" s="106"/>
      <c r="V180" s="105"/>
      <c r="W180" s="107">
        <f t="shared" si="55"/>
        <v>0</v>
      </c>
      <c r="X180" s="106"/>
      <c r="Y180" s="106"/>
      <c r="Z180" s="106"/>
      <c r="AA180" s="106"/>
      <c r="AB180" s="106"/>
      <c r="AC180" s="107">
        <f t="shared" si="56"/>
        <v>0</v>
      </c>
      <c r="AD180" s="108" t="str">
        <f>IF(AE180=0,"--",IF(AE180&lt;='[4]db fasce di rischio'!$B$4,'[4]db fasce di rischio'!$A$2,IF(AE180&lt;='[4]db fasce di rischio'!$D$4,'[4]db fasce di rischio'!$C$2,IF(AE180&lt;='[4]db fasce di rischio'!$F$4,'[4]db fasce di rischio'!$E$2,IF(AE180&lt;='[4]db fasce di rischio'!$H$4,'[4]db fasce di rischio'!$G$2,"")))))</f>
        <v>--</v>
      </c>
      <c r="AE180" s="109">
        <f t="shared" si="50"/>
        <v>0</v>
      </c>
      <c r="AF180" s="106"/>
      <c r="AG180" s="108" t="str">
        <f>IF(AH180=0,"--",IF(AH180&lt;='db fasce di rischio'!$B$4,'db fasce di rischio'!$A$2,IF(AH180&lt;='db fasce di rischio'!$D$4,'db fasce di rischio'!$C$2,IF(AH180&lt;='db fasce di rischio'!$F$4,'db fasce di rischio'!$E$2,IF(AH180&lt;='db fasce di rischio'!$H$4,'db fasce di rischio'!$G$2,"")))))</f>
        <v>--</v>
      </c>
      <c r="AH180" s="109">
        <f t="shared" si="51"/>
        <v>0</v>
      </c>
      <c r="AI180" s="108" t="str">
        <f t="shared" si="52"/>
        <v>--</v>
      </c>
      <c r="AJ180" s="28"/>
      <c r="AK180" s="28"/>
    </row>
    <row r="181" spans="1:37" ht="21" collapsed="1" x14ac:dyDescent="0.2">
      <c r="A181" s="160"/>
      <c r="B181" s="160"/>
      <c r="C181" s="87"/>
      <c r="D181" s="87"/>
      <c r="E181" s="87"/>
      <c r="F181" s="87"/>
      <c r="G181" s="87"/>
      <c r="H181" s="87"/>
      <c r="I181" s="87"/>
      <c r="J181" s="87"/>
      <c r="K181" s="168"/>
      <c r="L181" s="87"/>
      <c r="M181" s="87"/>
      <c r="N181" s="87"/>
      <c r="O181" s="87"/>
      <c r="P181" s="87"/>
      <c r="Q181" s="160"/>
      <c r="R181" s="28"/>
      <c r="S181" s="28"/>
      <c r="T181" s="28"/>
      <c r="U181" s="28"/>
      <c r="V181" s="28"/>
      <c r="W181" s="28"/>
      <c r="X181" s="28"/>
      <c r="Y181" s="28"/>
      <c r="Z181" s="28"/>
      <c r="AA181" s="28"/>
      <c r="AB181" s="28"/>
      <c r="AC181" s="28"/>
      <c r="AD181" s="28"/>
      <c r="AE181" s="28"/>
      <c r="AF181" s="28"/>
      <c r="AG181" s="28"/>
      <c r="AH181" s="28"/>
      <c r="AI181" s="28"/>
      <c r="AJ181" s="28"/>
      <c r="AK181" s="28"/>
    </row>
    <row r="182" spans="1:37" ht="90.6" customHeight="1" x14ac:dyDescent="0.2">
      <c r="A182" s="29"/>
      <c r="B182" s="29"/>
      <c r="C182" s="30" t="s">
        <v>665</v>
      </c>
      <c r="D182" s="30"/>
      <c r="E182" s="28"/>
      <c r="F182" s="28"/>
      <c r="G182" s="28"/>
      <c r="H182" s="28"/>
      <c r="I182" s="28"/>
      <c r="J182" s="28"/>
      <c r="K182" s="80"/>
      <c r="L182" s="28"/>
      <c r="M182" s="28"/>
      <c r="N182" s="28"/>
      <c r="O182" s="79" t="s">
        <v>6</v>
      </c>
      <c r="P182" s="79" t="s">
        <v>666</v>
      </c>
      <c r="Q182" s="28"/>
      <c r="R182" s="192" t="str">
        <f>'Val testo - PNA 2019'!$A$4</f>
        <v>Livello di interesse “esterno”(1.1)</v>
      </c>
      <c r="S182" s="192" t="str">
        <f>'Val testo - PNA 2019'!$A$12</f>
        <v>Grado di discrezionalità del decisore interno alla PA rispetto al processo (1.2)</v>
      </c>
      <c r="T182" s="192" t="str">
        <f>'Val testo - PNA 2019'!$A$20</f>
        <v>Manifestazione di eventi corruttivi o di maladministration in passato (1.3)</v>
      </c>
      <c r="U182" s="192" t="str">
        <f>'Val testo - PNA 2019'!$A$28</f>
        <v>Complessità/opacità del processo decisionale (1.4)</v>
      </c>
      <c r="V182" s="192" t="str">
        <f>'Val testo - PNA 2019'!$A$36</f>
        <v>Livello di collaborazione del responsabile del processo (1.5)</v>
      </c>
      <c r="W182" s="193" t="s">
        <v>1276</v>
      </c>
      <c r="X182" s="192" t="str">
        <f>'Val testo - PNA 2019'!$A$46</f>
        <v>Impatto organizzativo (2.1)</v>
      </c>
      <c r="Y182" s="192" t="str">
        <f>'Val testo - PNA 2019'!$A$54</f>
        <v>Impatto derivante dalla definizione dei ruoli/responsabilità (2.2)</v>
      </c>
      <c r="Z182" s="192" t="str">
        <f>'Val testo - PNA 2019'!$A$62</f>
        <v>Impatto economico (2.3)</v>
      </c>
      <c r="AA182" s="192" t="str">
        <f>'Val testo - PNA 2019'!$A$70</f>
        <v>Impatto reputazionale (2.4)</v>
      </c>
      <c r="AB182" s="192" t="str">
        <f>'Val testo - PNA 2019'!$A$78</f>
        <v>Impatto organizzativo, economico e sull'immagine (2.5)</v>
      </c>
      <c r="AC182" s="193" t="s">
        <v>1276</v>
      </c>
      <c r="AD182" s="194" t="s">
        <v>1277</v>
      </c>
      <c r="AE182" s="194" t="s">
        <v>1278</v>
      </c>
      <c r="AF182" s="174" t="s">
        <v>1382</v>
      </c>
      <c r="AG182" s="173" t="s">
        <v>1303</v>
      </c>
      <c r="AH182" s="173" t="s">
        <v>1304</v>
      </c>
      <c r="AI182" s="175" t="s">
        <v>1387</v>
      </c>
      <c r="AJ182" s="28"/>
      <c r="AK182" s="28"/>
    </row>
    <row r="183" spans="1:37" ht="30.6" customHeight="1" x14ac:dyDescent="0.2">
      <c r="A183" s="160"/>
      <c r="B183" s="160">
        <v>9</v>
      </c>
      <c r="C183" s="265" t="s">
        <v>1257</v>
      </c>
      <c r="D183" s="266"/>
      <c r="E183" s="267"/>
      <c r="F183" s="270"/>
      <c r="G183" s="270"/>
      <c r="H183" s="270"/>
      <c r="I183" s="270"/>
      <c r="J183" s="45" t="s">
        <v>11</v>
      </c>
      <c r="K183" s="271" t="s">
        <v>3</v>
      </c>
      <c r="L183" s="271"/>
      <c r="M183" s="37"/>
      <c r="N183" s="153" t="s">
        <v>667</v>
      </c>
      <c r="O183" s="154" t="str">
        <f>IF(P183=0,"--",IF(P183&lt;='db fasce di rischio'!$B$4,'db fasce di rischio'!$A$2,IF(P183&lt;='db fasce di rischio'!$D$4,'db fasce di rischio'!$C$2,IF(P183&lt;='db fasce di rischio'!$F$4,'db fasce di rischio'!$E$2,IF(P183&lt;='db fasce di rischio'!$H$4,'db fasce di rischio'!$G$2,"")))))</f>
        <v>--</v>
      </c>
      <c r="P183" s="155">
        <f>IF(AH183=0,MAX(AH183:AH201),AH183)</f>
        <v>0</v>
      </c>
      <c r="Q183" s="160"/>
      <c r="R183" s="105"/>
      <c r="S183" s="106"/>
      <c r="T183" s="106"/>
      <c r="U183" s="106"/>
      <c r="V183" s="105"/>
      <c r="W183" s="107">
        <f>SUM(R183:V183)/5</f>
        <v>0</v>
      </c>
      <c r="X183" s="106"/>
      <c r="Y183" s="106"/>
      <c r="Z183" s="106"/>
      <c r="AA183" s="106"/>
      <c r="AB183" s="106"/>
      <c r="AC183" s="107">
        <f>SUM(X183:AB183)/5</f>
        <v>0</v>
      </c>
      <c r="AD183" s="108" t="str">
        <f>IF(AE183=0,"--",IF(AE183&lt;='[4]db fasce di rischio'!$B$4,'[4]db fasce di rischio'!$A$2,IF(AE183&lt;='[4]db fasce di rischio'!$D$4,'[4]db fasce di rischio'!$C$2,IF(AE183&lt;='[4]db fasce di rischio'!$F$4,'[4]db fasce di rischio'!$E$2,IF(AE183&lt;='[4]db fasce di rischio'!$H$4,'[4]db fasce di rischio'!$G$2,"")))))</f>
        <v>--</v>
      </c>
      <c r="AE183" s="109">
        <f>W183*AC183</f>
        <v>0</v>
      </c>
      <c r="AF183" s="106"/>
      <c r="AG183" s="108" t="str">
        <f>IF(AH183=0,"--",IF(AH183&lt;='db fasce di rischio'!$B$4,'db fasce di rischio'!$A$2,IF(AH183&lt;='db fasce di rischio'!$D$4,'db fasce di rischio'!$C$2,IF(AH183&lt;='db fasce di rischio'!$F$4,'db fasce di rischio'!$E$2,IF(AH183&lt;='db fasce di rischio'!$H$4,'db fasce di rischio'!$G$2,"")))))</f>
        <v>--</v>
      </c>
      <c r="AH183" s="109">
        <f>IF(MAX(AH187:AH201)&gt;(AF183*AE183),MAX(AH187:AH201),AF183*AE183)</f>
        <v>0</v>
      </c>
      <c r="AI183" s="108" t="str">
        <f>AG183</f>
        <v>--</v>
      </c>
      <c r="AJ183" s="28"/>
      <c r="AK183" s="28"/>
    </row>
    <row r="184" spans="1:37" ht="59.45" customHeight="1" x14ac:dyDescent="0.2">
      <c r="A184" s="160"/>
      <c r="B184" s="160"/>
      <c r="C184" s="268"/>
      <c r="D184" s="269"/>
      <c r="E184" s="269"/>
      <c r="F184" s="164"/>
      <c r="G184" s="164"/>
      <c r="H184" s="164"/>
      <c r="I184" s="164"/>
      <c r="J184" s="164"/>
      <c r="K184" s="164"/>
      <c r="L184" s="164"/>
      <c r="M184" s="165"/>
      <c r="N184" s="272" t="s">
        <v>1302</v>
      </c>
      <c r="O184" s="272"/>
      <c r="P184" s="272"/>
      <c r="Q184" s="160"/>
      <c r="R184" s="160"/>
      <c r="S184" s="28"/>
      <c r="T184" s="28"/>
      <c r="U184" s="28"/>
      <c r="V184" s="28"/>
      <c r="W184" s="28"/>
      <c r="X184" s="28"/>
      <c r="Y184" s="28"/>
      <c r="Z184" s="28"/>
      <c r="AA184" s="28"/>
      <c r="AB184" s="28"/>
      <c r="AC184" s="28"/>
      <c r="AD184" s="28"/>
      <c r="AE184" s="28"/>
      <c r="AF184" s="28"/>
      <c r="AG184" s="28"/>
      <c r="AH184" s="28"/>
      <c r="AI184" s="28"/>
      <c r="AJ184" s="28"/>
      <c r="AK184" s="28"/>
    </row>
    <row r="185" spans="1:37" ht="31.5" hidden="1" customHeight="1" outlineLevel="1" x14ac:dyDescent="0.2">
      <c r="A185" s="160"/>
      <c r="B185" s="160"/>
      <c r="C185" s="260" t="s">
        <v>1256</v>
      </c>
      <c r="D185" s="261"/>
      <c r="E185" s="151"/>
      <c r="F185" s="151"/>
      <c r="G185" s="151"/>
      <c r="H185" s="151"/>
      <c r="I185" s="151"/>
      <c r="J185" s="151"/>
      <c r="K185" s="150"/>
      <c r="L185" s="151"/>
      <c r="M185" s="156">
        <f>SUM(I172:I180)</f>
        <v>0</v>
      </c>
      <c r="N185" s="157"/>
      <c r="O185" s="157"/>
      <c r="P185" s="157"/>
      <c r="Q185" s="160"/>
      <c r="R185" s="160"/>
      <c r="S185" s="28"/>
      <c r="T185" s="28"/>
      <c r="U185" s="28"/>
      <c r="V185" s="28"/>
      <c r="W185" s="28"/>
      <c r="X185" s="28"/>
      <c r="Y185" s="28"/>
      <c r="Z185" s="28"/>
      <c r="AA185" s="28"/>
      <c r="AB185" s="28"/>
      <c r="AC185" s="28"/>
      <c r="AD185" s="28"/>
      <c r="AE185" s="28"/>
      <c r="AF185" s="28"/>
      <c r="AG185" s="28"/>
      <c r="AH185" s="28"/>
      <c r="AI185" s="28"/>
      <c r="AJ185" s="28"/>
      <c r="AK185" s="28"/>
    </row>
    <row r="186" spans="1:37" ht="81.95" hidden="1" customHeight="1" outlineLevel="1" x14ac:dyDescent="0.2">
      <c r="A186" s="161"/>
      <c r="B186" s="161"/>
      <c r="C186" s="22" t="s">
        <v>905</v>
      </c>
      <c r="D186" s="22" t="s">
        <v>906</v>
      </c>
      <c r="E186" s="22" t="s">
        <v>971</v>
      </c>
      <c r="F186" s="22" t="s">
        <v>970</v>
      </c>
      <c r="G186" s="262" t="s">
        <v>1299</v>
      </c>
      <c r="H186" s="263"/>
      <c r="I186" s="22" t="s">
        <v>969</v>
      </c>
      <c r="J186" s="22" t="s">
        <v>907</v>
      </c>
      <c r="K186" s="45" t="s">
        <v>972</v>
      </c>
      <c r="L186" s="45" t="s">
        <v>908</v>
      </c>
      <c r="M186" s="22" t="s">
        <v>630</v>
      </c>
      <c r="N186" s="22" t="s">
        <v>668</v>
      </c>
      <c r="O186" s="22" t="s">
        <v>669</v>
      </c>
      <c r="P186" s="22" t="s">
        <v>670</v>
      </c>
      <c r="Q186" s="161"/>
      <c r="R186" s="192" t="str">
        <f>'Val testo - PNA 2019'!$A$4</f>
        <v>Livello di interesse “esterno”(1.1)</v>
      </c>
      <c r="S186" s="192" t="str">
        <f>'Val testo - PNA 2019'!$A$12</f>
        <v>Grado di discrezionalità del decisore interno alla PA rispetto al processo (1.2)</v>
      </c>
      <c r="T186" s="192" t="str">
        <f>'Val testo - PNA 2019'!$A$20</f>
        <v>Manifestazione di eventi corruttivi o di maladministration in passato (1.3)</v>
      </c>
      <c r="U186" s="192" t="str">
        <f>'Val testo - PNA 2019'!$A$28</f>
        <v>Complessità/opacità del processo decisionale (1.4)</v>
      </c>
      <c r="V186" s="192" t="str">
        <f>'Val testo - PNA 2019'!$A$36</f>
        <v>Livello di collaborazione del responsabile del processo (1.5)</v>
      </c>
      <c r="W186" s="193" t="s">
        <v>1276</v>
      </c>
      <c r="X186" s="192" t="str">
        <f>'Val testo - PNA 2019'!$A$46</f>
        <v>Impatto organizzativo (2.1)</v>
      </c>
      <c r="Y186" s="192" t="str">
        <f>'Val testo - PNA 2019'!$A$54</f>
        <v>Impatto derivante dalla definizione dei ruoli/responsabilità (2.2)</v>
      </c>
      <c r="Z186" s="192" t="str">
        <f>'Val testo - PNA 2019'!$A$62</f>
        <v>Impatto economico (2.3)</v>
      </c>
      <c r="AA186" s="192" t="str">
        <f>'Val testo - PNA 2019'!$A$70</f>
        <v>Impatto reputazionale (2.4)</v>
      </c>
      <c r="AB186" s="192" t="str">
        <f>'Val testo - PNA 2019'!$A$78</f>
        <v>Impatto organizzativo, economico e sull'immagine (2.5)</v>
      </c>
      <c r="AC186" s="193" t="s">
        <v>1276</v>
      </c>
      <c r="AD186" s="194" t="s">
        <v>1277</v>
      </c>
      <c r="AE186" s="194" t="s">
        <v>1278</v>
      </c>
      <c r="AF186" s="174" t="s">
        <v>1382</v>
      </c>
      <c r="AG186" s="173" t="s">
        <v>1303</v>
      </c>
      <c r="AH186" s="22" t="s">
        <v>1293</v>
      </c>
      <c r="AI186" s="22" t="s">
        <v>1387</v>
      </c>
      <c r="AJ186" s="28"/>
      <c r="AK186" s="28"/>
    </row>
    <row r="187" spans="1:37" ht="21" hidden="1" outlineLevel="1" x14ac:dyDescent="0.2">
      <c r="A187" s="161"/>
      <c r="B187" s="161"/>
      <c r="C187" s="24" t="s">
        <v>30</v>
      </c>
      <c r="D187" s="24" t="s">
        <v>30</v>
      </c>
      <c r="E187" s="24" t="s">
        <v>30</v>
      </c>
      <c r="F187" s="24" t="s">
        <v>30</v>
      </c>
      <c r="G187" s="152" t="str">
        <f>AG187</f>
        <v>--</v>
      </c>
      <c r="H187" s="109">
        <f>AH187</f>
        <v>0</v>
      </c>
      <c r="I187" s="25" t="s">
        <v>30</v>
      </c>
      <c r="J187" s="31" t="s">
        <v>30</v>
      </c>
      <c r="K187" s="82"/>
      <c r="L187" s="31"/>
      <c r="M187" s="24"/>
      <c r="N187" s="24"/>
      <c r="O187" s="24"/>
      <c r="P187" s="24"/>
      <c r="Q187" s="161"/>
      <c r="R187" s="105"/>
      <c r="S187" s="106"/>
      <c r="T187" s="106"/>
      <c r="U187" s="106"/>
      <c r="V187" s="105"/>
      <c r="W187" s="107">
        <f>SUM(R187:V187)/5</f>
        <v>0</v>
      </c>
      <c r="X187" s="106"/>
      <c r="Y187" s="106"/>
      <c r="Z187" s="106"/>
      <c r="AA187" s="106"/>
      <c r="AB187" s="106"/>
      <c r="AC187" s="107">
        <f>SUM(X187:AB187)/5</f>
        <v>0</v>
      </c>
      <c r="AD187" s="108" t="str">
        <f>IF(AE187=0,"--",IF(AE187&lt;='[4]db fasce di rischio'!$B$4,'[4]db fasce di rischio'!$A$2,IF(AE187&lt;='[4]db fasce di rischio'!$D$4,'[4]db fasce di rischio'!$C$2,IF(AE187&lt;='[4]db fasce di rischio'!$F$4,'[4]db fasce di rischio'!$E$2,IF(AE187&lt;='[4]db fasce di rischio'!$H$4,'[4]db fasce di rischio'!$G$2,"")))))</f>
        <v>--</v>
      </c>
      <c r="AE187" s="109">
        <f t="shared" ref="AE187:AE201" si="57">W187*AC187</f>
        <v>0</v>
      </c>
      <c r="AF187" s="106"/>
      <c r="AG187" s="108" t="str">
        <f>IF(AH187=0,"--",IF(AH187&lt;='db fasce di rischio'!$B$4,'db fasce di rischio'!$A$2,IF(AH187&lt;='db fasce di rischio'!$D$4,'db fasce di rischio'!$C$2,IF(AH187&lt;='db fasce di rischio'!$F$4,'db fasce di rischio'!$E$2,IF(AH187&lt;='db fasce di rischio'!$H$4,'db fasce di rischio'!$G$2,"")))))</f>
        <v>--</v>
      </c>
      <c r="AH187" s="109">
        <f t="shared" ref="AH187:AH201" si="58">AF187*AE187</f>
        <v>0</v>
      </c>
      <c r="AI187" s="108" t="str">
        <f t="shared" ref="AI187:AI201" si="59">AG187</f>
        <v>--</v>
      </c>
      <c r="AJ187" s="28"/>
      <c r="AK187" s="28"/>
    </row>
    <row r="188" spans="1:37" ht="21" hidden="1" outlineLevel="1" x14ac:dyDescent="0.2">
      <c r="A188" s="161"/>
      <c r="B188" s="161"/>
      <c r="C188" s="24" t="s">
        <v>30</v>
      </c>
      <c r="D188" s="24" t="s">
        <v>30</v>
      </c>
      <c r="E188" s="24" t="s">
        <v>30</v>
      </c>
      <c r="F188" s="24" t="s">
        <v>30</v>
      </c>
      <c r="G188" s="152" t="str">
        <f t="shared" ref="G188:G201" si="60">AG188</f>
        <v>--</v>
      </c>
      <c r="H188" s="109">
        <f t="shared" ref="H188:H201" si="61">AH188</f>
        <v>0</v>
      </c>
      <c r="I188" s="25" t="s">
        <v>30</v>
      </c>
      <c r="J188" s="31" t="s">
        <v>30</v>
      </c>
      <c r="K188" s="82"/>
      <c r="L188" s="31"/>
      <c r="M188" s="24"/>
      <c r="N188" s="24"/>
      <c r="O188" s="24"/>
      <c r="P188" s="24"/>
      <c r="Q188" s="161"/>
      <c r="R188" s="105"/>
      <c r="S188" s="106"/>
      <c r="T188" s="106"/>
      <c r="U188" s="106"/>
      <c r="V188" s="105"/>
      <c r="W188" s="107">
        <f t="shared" ref="W188:W201" si="62">SUM(R188:V188)/5</f>
        <v>0</v>
      </c>
      <c r="X188" s="106"/>
      <c r="Y188" s="106"/>
      <c r="Z188" s="106"/>
      <c r="AA188" s="106"/>
      <c r="AB188" s="106"/>
      <c r="AC188" s="107">
        <f t="shared" ref="AC188:AC201" si="63">SUM(X188:AB188)/5</f>
        <v>0</v>
      </c>
      <c r="AD188" s="108" t="str">
        <f>IF(AE188=0,"--",IF(AE188&lt;='[4]db fasce di rischio'!$B$4,'[4]db fasce di rischio'!$A$2,IF(AE188&lt;='[4]db fasce di rischio'!$D$4,'[4]db fasce di rischio'!$C$2,IF(AE188&lt;='[4]db fasce di rischio'!$F$4,'[4]db fasce di rischio'!$E$2,IF(AE188&lt;='[4]db fasce di rischio'!$H$4,'[4]db fasce di rischio'!$G$2,"")))))</f>
        <v>--</v>
      </c>
      <c r="AE188" s="109">
        <f t="shared" si="57"/>
        <v>0</v>
      </c>
      <c r="AF188" s="106"/>
      <c r="AG188" s="108" t="str">
        <f>IF(AH188=0,"--",IF(AH188&lt;='db fasce di rischio'!$B$4,'db fasce di rischio'!$A$2,IF(AH188&lt;='db fasce di rischio'!$D$4,'db fasce di rischio'!$C$2,IF(AH188&lt;='db fasce di rischio'!$F$4,'db fasce di rischio'!$E$2,IF(AH188&lt;='db fasce di rischio'!$H$4,'db fasce di rischio'!$G$2,"")))))</f>
        <v>--</v>
      </c>
      <c r="AH188" s="109">
        <f t="shared" si="58"/>
        <v>0</v>
      </c>
      <c r="AI188" s="108" t="str">
        <f t="shared" si="59"/>
        <v>--</v>
      </c>
      <c r="AJ188" s="28"/>
      <c r="AK188" s="28"/>
    </row>
    <row r="189" spans="1:37" ht="21" hidden="1" outlineLevel="1" x14ac:dyDescent="0.2">
      <c r="A189" s="161"/>
      <c r="B189" s="161"/>
      <c r="C189" s="24" t="s">
        <v>30</v>
      </c>
      <c r="D189" s="24" t="s">
        <v>30</v>
      </c>
      <c r="E189" s="24" t="s">
        <v>30</v>
      </c>
      <c r="F189" s="24" t="s">
        <v>30</v>
      </c>
      <c r="G189" s="152" t="str">
        <f t="shared" si="60"/>
        <v>--</v>
      </c>
      <c r="H189" s="109">
        <f t="shared" si="61"/>
        <v>0</v>
      </c>
      <c r="I189" s="25" t="s">
        <v>30</v>
      </c>
      <c r="J189" s="31" t="s">
        <v>30</v>
      </c>
      <c r="K189" s="82"/>
      <c r="L189" s="31"/>
      <c r="M189" s="24"/>
      <c r="N189" s="24"/>
      <c r="O189" s="24"/>
      <c r="P189" s="24"/>
      <c r="Q189" s="161"/>
      <c r="R189" s="105"/>
      <c r="S189" s="106"/>
      <c r="T189" s="106"/>
      <c r="U189" s="106"/>
      <c r="V189" s="105"/>
      <c r="W189" s="107">
        <f t="shared" si="62"/>
        <v>0</v>
      </c>
      <c r="X189" s="106"/>
      <c r="Y189" s="106"/>
      <c r="Z189" s="106"/>
      <c r="AA189" s="106"/>
      <c r="AB189" s="106"/>
      <c r="AC189" s="107">
        <f t="shared" si="63"/>
        <v>0</v>
      </c>
      <c r="AD189" s="108" t="str">
        <f>IF(AE189=0,"--",IF(AE189&lt;='[4]db fasce di rischio'!$B$4,'[4]db fasce di rischio'!$A$2,IF(AE189&lt;='[4]db fasce di rischio'!$D$4,'[4]db fasce di rischio'!$C$2,IF(AE189&lt;='[4]db fasce di rischio'!$F$4,'[4]db fasce di rischio'!$E$2,IF(AE189&lt;='[4]db fasce di rischio'!$H$4,'[4]db fasce di rischio'!$G$2,"")))))</f>
        <v>--</v>
      </c>
      <c r="AE189" s="109">
        <f t="shared" si="57"/>
        <v>0</v>
      </c>
      <c r="AF189" s="106"/>
      <c r="AG189" s="108" t="str">
        <f>IF(AH189=0,"--",IF(AH189&lt;='db fasce di rischio'!$B$4,'db fasce di rischio'!$A$2,IF(AH189&lt;='db fasce di rischio'!$D$4,'db fasce di rischio'!$C$2,IF(AH189&lt;='db fasce di rischio'!$F$4,'db fasce di rischio'!$E$2,IF(AH189&lt;='db fasce di rischio'!$H$4,'db fasce di rischio'!$G$2,"")))))</f>
        <v>--</v>
      </c>
      <c r="AH189" s="109">
        <f t="shared" si="58"/>
        <v>0</v>
      </c>
      <c r="AI189" s="108" t="str">
        <f t="shared" si="59"/>
        <v>--</v>
      </c>
      <c r="AJ189" s="28"/>
      <c r="AK189" s="28"/>
    </row>
    <row r="190" spans="1:37" ht="21" hidden="1" outlineLevel="1" x14ac:dyDescent="0.2">
      <c r="A190" s="161"/>
      <c r="B190" s="161"/>
      <c r="C190" s="24" t="s">
        <v>30</v>
      </c>
      <c r="D190" s="24" t="s">
        <v>30</v>
      </c>
      <c r="E190" s="24" t="s">
        <v>30</v>
      </c>
      <c r="F190" s="24" t="s">
        <v>30</v>
      </c>
      <c r="G190" s="152" t="str">
        <f t="shared" si="60"/>
        <v>--</v>
      </c>
      <c r="H190" s="109">
        <f t="shared" si="61"/>
        <v>0</v>
      </c>
      <c r="I190" s="25" t="s">
        <v>30</v>
      </c>
      <c r="J190" s="31" t="s">
        <v>30</v>
      </c>
      <c r="K190" s="82"/>
      <c r="L190" s="31"/>
      <c r="M190" s="24"/>
      <c r="N190" s="24"/>
      <c r="O190" s="24"/>
      <c r="P190" s="24"/>
      <c r="Q190" s="161"/>
      <c r="R190" s="105"/>
      <c r="S190" s="106"/>
      <c r="T190" s="106"/>
      <c r="U190" s="106"/>
      <c r="V190" s="105"/>
      <c r="W190" s="107">
        <f t="shared" si="62"/>
        <v>0</v>
      </c>
      <c r="X190" s="106"/>
      <c r="Y190" s="106"/>
      <c r="Z190" s="106"/>
      <c r="AA190" s="106"/>
      <c r="AB190" s="106"/>
      <c r="AC190" s="107">
        <f t="shared" si="63"/>
        <v>0</v>
      </c>
      <c r="AD190" s="108" t="str">
        <f>IF(AE190=0,"--",IF(AE190&lt;='[4]db fasce di rischio'!$B$4,'[4]db fasce di rischio'!$A$2,IF(AE190&lt;='[4]db fasce di rischio'!$D$4,'[4]db fasce di rischio'!$C$2,IF(AE190&lt;='[4]db fasce di rischio'!$F$4,'[4]db fasce di rischio'!$E$2,IF(AE190&lt;='[4]db fasce di rischio'!$H$4,'[4]db fasce di rischio'!$G$2,"")))))</f>
        <v>--</v>
      </c>
      <c r="AE190" s="109">
        <f t="shared" si="57"/>
        <v>0</v>
      </c>
      <c r="AF190" s="106"/>
      <c r="AG190" s="108" t="str">
        <f>IF(AH190=0,"--",IF(AH190&lt;='db fasce di rischio'!$B$4,'db fasce di rischio'!$A$2,IF(AH190&lt;='db fasce di rischio'!$D$4,'db fasce di rischio'!$C$2,IF(AH190&lt;='db fasce di rischio'!$F$4,'db fasce di rischio'!$E$2,IF(AH190&lt;='db fasce di rischio'!$H$4,'db fasce di rischio'!$G$2,"")))))</f>
        <v>--</v>
      </c>
      <c r="AH190" s="109">
        <f t="shared" si="58"/>
        <v>0</v>
      </c>
      <c r="AI190" s="108" t="str">
        <f t="shared" si="59"/>
        <v>--</v>
      </c>
      <c r="AJ190" s="28"/>
      <c r="AK190" s="28"/>
    </row>
    <row r="191" spans="1:37" ht="21" hidden="1" outlineLevel="1" x14ac:dyDescent="0.2">
      <c r="A191" s="161"/>
      <c r="B191" s="161"/>
      <c r="C191" s="24" t="s">
        <v>30</v>
      </c>
      <c r="D191" s="24" t="s">
        <v>30</v>
      </c>
      <c r="E191" s="24" t="s">
        <v>30</v>
      </c>
      <c r="F191" s="24" t="s">
        <v>30</v>
      </c>
      <c r="G191" s="152" t="str">
        <f t="shared" si="60"/>
        <v>--</v>
      </c>
      <c r="H191" s="109">
        <f t="shared" si="61"/>
        <v>0</v>
      </c>
      <c r="I191" s="25" t="s">
        <v>30</v>
      </c>
      <c r="J191" s="31" t="s">
        <v>30</v>
      </c>
      <c r="K191" s="82"/>
      <c r="L191" s="31"/>
      <c r="M191" s="24"/>
      <c r="N191" s="24"/>
      <c r="O191" s="24"/>
      <c r="P191" s="24"/>
      <c r="Q191" s="161"/>
      <c r="R191" s="105"/>
      <c r="S191" s="106"/>
      <c r="T191" s="106"/>
      <c r="U191" s="106"/>
      <c r="V191" s="105"/>
      <c r="W191" s="107">
        <f t="shared" si="62"/>
        <v>0</v>
      </c>
      <c r="X191" s="106"/>
      <c r="Y191" s="106"/>
      <c r="Z191" s="106"/>
      <c r="AA191" s="106"/>
      <c r="AB191" s="106"/>
      <c r="AC191" s="107">
        <f t="shared" si="63"/>
        <v>0</v>
      </c>
      <c r="AD191" s="108" t="str">
        <f>IF(AE191=0,"--",IF(AE191&lt;='[4]db fasce di rischio'!$B$4,'[4]db fasce di rischio'!$A$2,IF(AE191&lt;='[4]db fasce di rischio'!$D$4,'[4]db fasce di rischio'!$C$2,IF(AE191&lt;='[4]db fasce di rischio'!$F$4,'[4]db fasce di rischio'!$E$2,IF(AE191&lt;='[4]db fasce di rischio'!$H$4,'[4]db fasce di rischio'!$G$2,"")))))</f>
        <v>--</v>
      </c>
      <c r="AE191" s="109">
        <f t="shared" si="57"/>
        <v>0</v>
      </c>
      <c r="AF191" s="106"/>
      <c r="AG191" s="108" t="str">
        <f>IF(AH191=0,"--",IF(AH191&lt;='db fasce di rischio'!$B$4,'db fasce di rischio'!$A$2,IF(AH191&lt;='db fasce di rischio'!$D$4,'db fasce di rischio'!$C$2,IF(AH191&lt;='db fasce di rischio'!$F$4,'db fasce di rischio'!$E$2,IF(AH191&lt;='db fasce di rischio'!$H$4,'db fasce di rischio'!$G$2,"")))))</f>
        <v>--</v>
      </c>
      <c r="AH191" s="109">
        <f t="shared" si="58"/>
        <v>0</v>
      </c>
      <c r="AI191" s="108" t="str">
        <f t="shared" si="59"/>
        <v>--</v>
      </c>
      <c r="AJ191" s="28"/>
      <c r="AK191" s="28"/>
    </row>
    <row r="192" spans="1:37" ht="21" hidden="1" outlineLevel="1" x14ac:dyDescent="0.2">
      <c r="A192" s="161"/>
      <c r="B192" s="161"/>
      <c r="C192" s="24" t="s">
        <v>30</v>
      </c>
      <c r="D192" s="24" t="s">
        <v>30</v>
      </c>
      <c r="E192" s="24" t="s">
        <v>30</v>
      </c>
      <c r="F192" s="24" t="s">
        <v>30</v>
      </c>
      <c r="G192" s="152" t="str">
        <f t="shared" si="60"/>
        <v>--</v>
      </c>
      <c r="H192" s="109">
        <f t="shared" si="61"/>
        <v>0</v>
      </c>
      <c r="I192" s="25" t="s">
        <v>30</v>
      </c>
      <c r="J192" s="31" t="s">
        <v>30</v>
      </c>
      <c r="K192" s="82"/>
      <c r="L192" s="31"/>
      <c r="M192" s="24"/>
      <c r="N192" s="24"/>
      <c r="O192" s="24"/>
      <c r="P192" s="24"/>
      <c r="Q192" s="161"/>
      <c r="R192" s="105"/>
      <c r="S192" s="106"/>
      <c r="T192" s="106"/>
      <c r="U192" s="106"/>
      <c r="V192" s="105"/>
      <c r="W192" s="107">
        <f t="shared" si="62"/>
        <v>0</v>
      </c>
      <c r="X192" s="106"/>
      <c r="Y192" s="106"/>
      <c r="Z192" s="106"/>
      <c r="AA192" s="106"/>
      <c r="AB192" s="106"/>
      <c r="AC192" s="107">
        <f t="shared" si="63"/>
        <v>0</v>
      </c>
      <c r="AD192" s="108" t="str">
        <f>IF(AE192=0,"--",IF(AE192&lt;='[4]db fasce di rischio'!$B$4,'[4]db fasce di rischio'!$A$2,IF(AE192&lt;='[4]db fasce di rischio'!$D$4,'[4]db fasce di rischio'!$C$2,IF(AE192&lt;='[4]db fasce di rischio'!$F$4,'[4]db fasce di rischio'!$E$2,IF(AE192&lt;='[4]db fasce di rischio'!$H$4,'[4]db fasce di rischio'!$G$2,"")))))</f>
        <v>--</v>
      </c>
      <c r="AE192" s="109">
        <f t="shared" si="57"/>
        <v>0</v>
      </c>
      <c r="AF192" s="106"/>
      <c r="AG192" s="108" t="str">
        <f>IF(AH192=0,"--",IF(AH192&lt;='db fasce di rischio'!$B$4,'db fasce di rischio'!$A$2,IF(AH192&lt;='db fasce di rischio'!$D$4,'db fasce di rischio'!$C$2,IF(AH192&lt;='db fasce di rischio'!$F$4,'db fasce di rischio'!$E$2,IF(AH192&lt;='db fasce di rischio'!$H$4,'db fasce di rischio'!$G$2,"")))))</f>
        <v>--</v>
      </c>
      <c r="AH192" s="109">
        <f t="shared" si="58"/>
        <v>0</v>
      </c>
      <c r="AI192" s="108" t="str">
        <f t="shared" si="59"/>
        <v>--</v>
      </c>
      <c r="AJ192" s="28"/>
      <c r="AK192" s="28"/>
    </row>
    <row r="193" spans="1:37" ht="21" hidden="1" outlineLevel="1" x14ac:dyDescent="0.2">
      <c r="A193" s="161"/>
      <c r="B193" s="161"/>
      <c r="C193" s="24" t="s">
        <v>30</v>
      </c>
      <c r="D193" s="24" t="s">
        <v>30</v>
      </c>
      <c r="E193" s="24" t="s">
        <v>30</v>
      </c>
      <c r="F193" s="24" t="s">
        <v>30</v>
      </c>
      <c r="G193" s="152" t="str">
        <f t="shared" si="60"/>
        <v>--</v>
      </c>
      <c r="H193" s="109">
        <f t="shared" si="61"/>
        <v>0</v>
      </c>
      <c r="I193" s="25" t="s">
        <v>30</v>
      </c>
      <c r="J193" s="31" t="s">
        <v>30</v>
      </c>
      <c r="K193" s="82"/>
      <c r="L193" s="31"/>
      <c r="M193" s="24"/>
      <c r="N193" s="24"/>
      <c r="O193" s="24"/>
      <c r="P193" s="24"/>
      <c r="Q193" s="161"/>
      <c r="R193" s="105"/>
      <c r="S193" s="106"/>
      <c r="T193" s="106"/>
      <c r="U193" s="106"/>
      <c r="V193" s="105"/>
      <c r="W193" s="107">
        <f t="shared" si="62"/>
        <v>0</v>
      </c>
      <c r="X193" s="106"/>
      <c r="Y193" s="106"/>
      <c r="Z193" s="106"/>
      <c r="AA193" s="106"/>
      <c r="AB193" s="106"/>
      <c r="AC193" s="107">
        <f t="shared" si="63"/>
        <v>0</v>
      </c>
      <c r="AD193" s="108" t="str">
        <f>IF(AE193=0,"--",IF(AE193&lt;='[4]db fasce di rischio'!$B$4,'[4]db fasce di rischio'!$A$2,IF(AE193&lt;='[4]db fasce di rischio'!$D$4,'[4]db fasce di rischio'!$C$2,IF(AE193&lt;='[4]db fasce di rischio'!$F$4,'[4]db fasce di rischio'!$E$2,IF(AE193&lt;='[4]db fasce di rischio'!$H$4,'[4]db fasce di rischio'!$G$2,"")))))</f>
        <v>--</v>
      </c>
      <c r="AE193" s="109">
        <f t="shared" si="57"/>
        <v>0</v>
      </c>
      <c r="AF193" s="106"/>
      <c r="AG193" s="108" t="str">
        <f>IF(AH193=0,"--",IF(AH193&lt;='db fasce di rischio'!$B$4,'db fasce di rischio'!$A$2,IF(AH193&lt;='db fasce di rischio'!$D$4,'db fasce di rischio'!$C$2,IF(AH193&lt;='db fasce di rischio'!$F$4,'db fasce di rischio'!$E$2,IF(AH193&lt;='db fasce di rischio'!$H$4,'db fasce di rischio'!$G$2,"")))))</f>
        <v>--</v>
      </c>
      <c r="AH193" s="109">
        <f t="shared" si="58"/>
        <v>0</v>
      </c>
      <c r="AI193" s="108" t="str">
        <f t="shared" si="59"/>
        <v>--</v>
      </c>
      <c r="AJ193" s="28"/>
      <c r="AK193" s="28"/>
    </row>
    <row r="194" spans="1:37" ht="21" hidden="1" outlineLevel="1" x14ac:dyDescent="0.2">
      <c r="A194" s="161"/>
      <c r="B194" s="161"/>
      <c r="C194" s="24" t="s">
        <v>30</v>
      </c>
      <c r="D194" s="24" t="s">
        <v>30</v>
      </c>
      <c r="E194" s="24" t="s">
        <v>30</v>
      </c>
      <c r="F194" s="24" t="s">
        <v>30</v>
      </c>
      <c r="G194" s="152" t="str">
        <f t="shared" si="60"/>
        <v>--</v>
      </c>
      <c r="H194" s="109">
        <f t="shared" si="61"/>
        <v>0</v>
      </c>
      <c r="I194" s="25" t="s">
        <v>30</v>
      </c>
      <c r="J194" s="31" t="s">
        <v>30</v>
      </c>
      <c r="K194" s="82"/>
      <c r="L194" s="31"/>
      <c r="M194" s="24"/>
      <c r="N194" s="24"/>
      <c r="O194" s="24"/>
      <c r="P194" s="24"/>
      <c r="Q194" s="161"/>
      <c r="R194" s="105"/>
      <c r="S194" s="106"/>
      <c r="T194" s="106"/>
      <c r="U194" s="106"/>
      <c r="V194" s="105"/>
      <c r="W194" s="107">
        <f t="shared" si="62"/>
        <v>0</v>
      </c>
      <c r="X194" s="106"/>
      <c r="Y194" s="106"/>
      <c r="Z194" s="106"/>
      <c r="AA194" s="106"/>
      <c r="AB194" s="106"/>
      <c r="AC194" s="107">
        <f t="shared" si="63"/>
        <v>0</v>
      </c>
      <c r="AD194" s="108" t="str">
        <f>IF(AE194=0,"--",IF(AE194&lt;='[4]db fasce di rischio'!$B$4,'[4]db fasce di rischio'!$A$2,IF(AE194&lt;='[4]db fasce di rischio'!$D$4,'[4]db fasce di rischio'!$C$2,IF(AE194&lt;='[4]db fasce di rischio'!$F$4,'[4]db fasce di rischio'!$E$2,IF(AE194&lt;='[4]db fasce di rischio'!$H$4,'[4]db fasce di rischio'!$G$2,"")))))</f>
        <v>--</v>
      </c>
      <c r="AE194" s="109">
        <f t="shared" si="57"/>
        <v>0</v>
      </c>
      <c r="AF194" s="106"/>
      <c r="AG194" s="108" t="str">
        <f>IF(AH194=0,"--",IF(AH194&lt;='db fasce di rischio'!$B$4,'db fasce di rischio'!$A$2,IF(AH194&lt;='db fasce di rischio'!$D$4,'db fasce di rischio'!$C$2,IF(AH194&lt;='db fasce di rischio'!$F$4,'db fasce di rischio'!$E$2,IF(AH194&lt;='db fasce di rischio'!$H$4,'db fasce di rischio'!$G$2,"")))))</f>
        <v>--</v>
      </c>
      <c r="AH194" s="109">
        <f t="shared" si="58"/>
        <v>0</v>
      </c>
      <c r="AI194" s="108" t="str">
        <f t="shared" si="59"/>
        <v>--</v>
      </c>
      <c r="AJ194" s="28"/>
      <c r="AK194" s="28"/>
    </row>
    <row r="195" spans="1:37" ht="21" hidden="1" outlineLevel="1" x14ac:dyDescent="0.2">
      <c r="A195" s="161"/>
      <c r="B195" s="161"/>
      <c r="C195" s="24" t="s">
        <v>30</v>
      </c>
      <c r="D195" s="24" t="s">
        <v>30</v>
      </c>
      <c r="E195" s="24" t="s">
        <v>30</v>
      </c>
      <c r="F195" s="24" t="s">
        <v>30</v>
      </c>
      <c r="G195" s="152" t="str">
        <f t="shared" si="60"/>
        <v>--</v>
      </c>
      <c r="H195" s="109">
        <f t="shared" si="61"/>
        <v>0</v>
      </c>
      <c r="I195" s="25" t="s">
        <v>30</v>
      </c>
      <c r="J195" s="31" t="s">
        <v>30</v>
      </c>
      <c r="K195" s="83"/>
      <c r="L195" s="31"/>
      <c r="M195" s="24"/>
      <c r="N195" s="24"/>
      <c r="O195" s="24"/>
      <c r="P195" s="24"/>
      <c r="Q195" s="161"/>
      <c r="R195" s="105"/>
      <c r="S195" s="106"/>
      <c r="T195" s="106"/>
      <c r="U195" s="106"/>
      <c r="V195" s="105"/>
      <c r="W195" s="107">
        <f t="shared" si="62"/>
        <v>0</v>
      </c>
      <c r="X195" s="106"/>
      <c r="Y195" s="106"/>
      <c r="Z195" s="106"/>
      <c r="AA195" s="106"/>
      <c r="AB195" s="106"/>
      <c r="AC195" s="107">
        <f t="shared" si="63"/>
        <v>0</v>
      </c>
      <c r="AD195" s="108" t="str">
        <f>IF(AE195=0,"--",IF(AE195&lt;='[4]db fasce di rischio'!$B$4,'[4]db fasce di rischio'!$A$2,IF(AE195&lt;='[4]db fasce di rischio'!$D$4,'[4]db fasce di rischio'!$C$2,IF(AE195&lt;='[4]db fasce di rischio'!$F$4,'[4]db fasce di rischio'!$E$2,IF(AE195&lt;='[4]db fasce di rischio'!$H$4,'[4]db fasce di rischio'!$G$2,"")))))</f>
        <v>--</v>
      </c>
      <c r="AE195" s="109">
        <f t="shared" si="57"/>
        <v>0</v>
      </c>
      <c r="AF195" s="106"/>
      <c r="AG195" s="108" t="str">
        <f>IF(AH195=0,"--",IF(AH195&lt;='db fasce di rischio'!$B$4,'db fasce di rischio'!$A$2,IF(AH195&lt;='db fasce di rischio'!$D$4,'db fasce di rischio'!$C$2,IF(AH195&lt;='db fasce di rischio'!$F$4,'db fasce di rischio'!$E$2,IF(AH195&lt;='db fasce di rischio'!$H$4,'db fasce di rischio'!$G$2,"")))))</f>
        <v>--</v>
      </c>
      <c r="AH195" s="109">
        <f t="shared" si="58"/>
        <v>0</v>
      </c>
      <c r="AI195" s="108" t="str">
        <f t="shared" si="59"/>
        <v>--</v>
      </c>
      <c r="AJ195" s="28"/>
      <c r="AK195" s="28"/>
    </row>
    <row r="196" spans="1:37" ht="21" hidden="1" outlineLevel="1" x14ac:dyDescent="0.2">
      <c r="A196" s="161"/>
      <c r="B196" s="161"/>
      <c r="C196" s="24" t="s">
        <v>30</v>
      </c>
      <c r="D196" s="24" t="s">
        <v>30</v>
      </c>
      <c r="E196" s="24" t="s">
        <v>30</v>
      </c>
      <c r="F196" s="24" t="s">
        <v>30</v>
      </c>
      <c r="G196" s="152" t="str">
        <f t="shared" si="60"/>
        <v>--</v>
      </c>
      <c r="H196" s="109">
        <f t="shared" si="61"/>
        <v>0</v>
      </c>
      <c r="I196" s="25" t="s">
        <v>30</v>
      </c>
      <c r="J196" s="31" t="s">
        <v>30</v>
      </c>
      <c r="K196" s="83"/>
      <c r="L196" s="31"/>
      <c r="M196" s="24"/>
      <c r="N196" s="24"/>
      <c r="O196" s="24"/>
      <c r="P196" s="24"/>
      <c r="Q196" s="161"/>
      <c r="R196" s="105"/>
      <c r="S196" s="106"/>
      <c r="T196" s="106"/>
      <c r="U196" s="106"/>
      <c r="V196" s="105"/>
      <c r="W196" s="107">
        <f t="shared" si="62"/>
        <v>0</v>
      </c>
      <c r="X196" s="106"/>
      <c r="Y196" s="106"/>
      <c r="Z196" s="106"/>
      <c r="AA196" s="106"/>
      <c r="AB196" s="106"/>
      <c r="AC196" s="107">
        <f t="shared" si="63"/>
        <v>0</v>
      </c>
      <c r="AD196" s="108" t="str">
        <f>IF(AE196=0,"--",IF(AE196&lt;='[4]db fasce di rischio'!$B$4,'[4]db fasce di rischio'!$A$2,IF(AE196&lt;='[4]db fasce di rischio'!$D$4,'[4]db fasce di rischio'!$C$2,IF(AE196&lt;='[4]db fasce di rischio'!$F$4,'[4]db fasce di rischio'!$E$2,IF(AE196&lt;='[4]db fasce di rischio'!$H$4,'[4]db fasce di rischio'!$G$2,"")))))</f>
        <v>--</v>
      </c>
      <c r="AE196" s="109">
        <f t="shared" si="57"/>
        <v>0</v>
      </c>
      <c r="AF196" s="106"/>
      <c r="AG196" s="108" t="str">
        <f>IF(AH196=0,"--",IF(AH196&lt;='db fasce di rischio'!$B$4,'db fasce di rischio'!$A$2,IF(AH196&lt;='db fasce di rischio'!$D$4,'db fasce di rischio'!$C$2,IF(AH196&lt;='db fasce di rischio'!$F$4,'db fasce di rischio'!$E$2,IF(AH196&lt;='db fasce di rischio'!$H$4,'db fasce di rischio'!$G$2,"")))))</f>
        <v>--</v>
      </c>
      <c r="AH196" s="109">
        <f t="shared" si="58"/>
        <v>0</v>
      </c>
      <c r="AI196" s="108" t="str">
        <f t="shared" si="59"/>
        <v>--</v>
      </c>
      <c r="AJ196" s="28"/>
      <c r="AK196" s="28"/>
    </row>
    <row r="197" spans="1:37" ht="21" hidden="1" outlineLevel="1" x14ac:dyDescent="0.2">
      <c r="A197" s="161"/>
      <c r="B197" s="161"/>
      <c r="C197" s="24" t="s">
        <v>30</v>
      </c>
      <c r="D197" s="24" t="s">
        <v>30</v>
      </c>
      <c r="E197" s="24" t="s">
        <v>30</v>
      </c>
      <c r="F197" s="24" t="s">
        <v>30</v>
      </c>
      <c r="G197" s="152" t="str">
        <f t="shared" si="60"/>
        <v>--</v>
      </c>
      <c r="H197" s="109">
        <f t="shared" si="61"/>
        <v>0</v>
      </c>
      <c r="I197" s="25" t="s">
        <v>30</v>
      </c>
      <c r="J197" s="31" t="s">
        <v>30</v>
      </c>
      <c r="K197" s="83"/>
      <c r="L197" s="31"/>
      <c r="M197" s="24"/>
      <c r="N197" s="24"/>
      <c r="O197" s="24"/>
      <c r="P197" s="24"/>
      <c r="Q197" s="161"/>
      <c r="R197" s="105"/>
      <c r="S197" s="106"/>
      <c r="T197" s="106"/>
      <c r="U197" s="106"/>
      <c r="V197" s="105"/>
      <c r="W197" s="107">
        <f t="shared" si="62"/>
        <v>0</v>
      </c>
      <c r="X197" s="106"/>
      <c r="Y197" s="106"/>
      <c r="Z197" s="106"/>
      <c r="AA197" s="106"/>
      <c r="AB197" s="106"/>
      <c r="AC197" s="107">
        <f t="shared" si="63"/>
        <v>0</v>
      </c>
      <c r="AD197" s="108" t="str">
        <f>IF(AE197=0,"--",IF(AE197&lt;='[4]db fasce di rischio'!$B$4,'[4]db fasce di rischio'!$A$2,IF(AE197&lt;='[4]db fasce di rischio'!$D$4,'[4]db fasce di rischio'!$C$2,IF(AE197&lt;='[4]db fasce di rischio'!$F$4,'[4]db fasce di rischio'!$E$2,IF(AE197&lt;='[4]db fasce di rischio'!$H$4,'[4]db fasce di rischio'!$G$2,"")))))</f>
        <v>--</v>
      </c>
      <c r="AE197" s="109">
        <f t="shared" si="57"/>
        <v>0</v>
      </c>
      <c r="AF197" s="106"/>
      <c r="AG197" s="108" t="str">
        <f>IF(AH197=0,"--",IF(AH197&lt;='db fasce di rischio'!$B$4,'db fasce di rischio'!$A$2,IF(AH197&lt;='db fasce di rischio'!$D$4,'db fasce di rischio'!$C$2,IF(AH197&lt;='db fasce di rischio'!$F$4,'db fasce di rischio'!$E$2,IF(AH197&lt;='db fasce di rischio'!$H$4,'db fasce di rischio'!$G$2,"")))))</f>
        <v>--</v>
      </c>
      <c r="AH197" s="109">
        <f t="shared" si="58"/>
        <v>0</v>
      </c>
      <c r="AI197" s="108" t="str">
        <f t="shared" si="59"/>
        <v>--</v>
      </c>
      <c r="AJ197" s="28"/>
      <c r="AK197" s="28"/>
    </row>
    <row r="198" spans="1:37" ht="21" hidden="1" outlineLevel="1" x14ac:dyDescent="0.2">
      <c r="A198" s="161"/>
      <c r="B198" s="161"/>
      <c r="C198" s="24" t="s">
        <v>30</v>
      </c>
      <c r="D198" s="24" t="s">
        <v>30</v>
      </c>
      <c r="E198" s="24" t="s">
        <v>30</v>
      </c>
      <c r="F198" s="24" t="s">
        <v>30</v>
      </c>
      <c r="G198" s="152" t="str">
        <f t="shared" si="60"/>
        <v>--</v>
      </c>
      <c r="H198" s="109">
        <f t="shared" si="61"/>
        <v>0</v>
      </c>
      <c r="I198" s="25" t="s">
        <v>30</v>
      </c>
      <c r="J198" s="31" t="s">
        <v>30</v>
      </c>
      <c r="K198" s="83"/>
      <c r="L198" s="31"/>
      <c r="M198" s="24"/>
      <c r="N198" s="24"/>
      <c r="O198" s="24"/>
      <c r="P198" s="24"/>
      <c r="Q198" s="161"/>
      <c r="R198" s="105"/>
      <c r="S198" s="106"/>
      <c r="T198" s="106"/>
      <c r="U198" s="106"/>
      <c r="V198" s="105"/>
      <c r="W198" s="107">
        <f t="shared" si="62"/>
        <v>0</v>
      </c>
      <c r="X198" s="106"/>
      <c r="Y198" s="106"/>
      <c r="Z198" s="106"/>
      <c r="AA198" s="106"/>
      <c r="AB198" s="106"/>
      <c r="AC198" s="107">
        <f t="shared" si="63"/>
        <v>0</v>
      </c>
      <c r="AD198" s="108" t="str">
        <f>IF(AE198=0,"--",IF(AE198&lt;='[4]db fasce di rischio'!$B$4,'[4]db fasce di rischio'!$A$2,IF(AE198&lt;='[4]db fasce di rischio'!$D$4,'[4]db fasce di rischio'!$C$2,IF(AE198&lt;='[4]db fasce di rischio'!$F$4,'[4]db fasce di rischio'!$E$2,IF(AE198&lt;='[4]db fasce di rischio'!$H$4,'[4]db fasce di rischio'!$G$2,"")))))</f>
        <v>--</v>
      </c>
      <c r="AE198" s="109">
        <f t="shared" si="57"/>
        <v>0</v>
      </c>
      <c r="AF198" s="106"/>
      <c r="AG198" s="108" t="str">
        <f>IF(AH198=0,"--",IF(AH198&lt;='db fasce di rischio'!$B$4,'db fasce di rischio'!$A$2,IF(AH198&lt;='db fasce di rischio'!$D$4,'db fasce di rischio'!$C$2,IF(AH198&lt;='db fasce di rischio'!$F$4,'db fasce di rischio'!$E$2,IF(AH198&lt;='db fasce di rischio'!$H$4,'db fasce di rischio'!$G$2,"")))))</f>
        <v>--</v>
      </c>
      <c r="AH198" s="109">
        <f t="shared" si="58"/>
        <v>0</v>
      </c>
      <c r="AI198" s="108" t="str">
        <f t="shared" si="59"/>
        <v>--</v>
      </c>
      <c r="AJ198" s="28"/>
      <c r="AK198" s="28"/>
    </row>
    <row r="199" spans="1:37" ht="21" hidden="1" outlineLevel="1" x14ac:dyDescent="0.2">
      <c r="A199" s="161"/>
      <c r="B199" s="161"/>
      <c r="C199" s="24" t="s">
        <v>30</v>
      </c>
      <c r="D199" s="24" t="s">
        <v>30</v>
      </c>
      <c r="E199" s="24" t="s">
        <v>30</v>
      </c>
      <c r="F199" s="24" t="s">
        <v>30</v>
      </c>
      <c r="G199" s="152" t="str">
        <f t="shared" si="60"/>
        <v>--</v>
      </c>
      <c r="H199" s="109">
        <f t="shared" si="61"/>
        <v>0</v>
      </c>
      <c r="I199" s="25" t="s">
        <v>30</v>
      </c>
      <c r="J199" s="31" t="s">
        <v>30</v>
      </c>
      <c r="K199" s="82"/>
      <c r="L199" s="31"/>
      <c r="M199" s="24"/>
      <c r="N199" s="24"/>
      <c r="O199" s="24"/>
      <c r="P199" s="24"/>
      <c r="Q199" s="161"/>
      <c r="R199" s="105"/>
      <c r="S199" s="106"/>
      <c r="T199" s="106"/>
      <c r="U199" s="106"/>
      <c r="V199" s="105"/>
      <c r="W199" s="107">
        <f t="shared" si="62"/>
        <v>0</v>
      </c>
      <c r="X199" s="106"/>
      <c r="Y199" s="106"/>
      <c r="Z199" s="106"/>
      <c r="AA199" s="106"/>
      <c r="AB199" s="106"/>
      <c r="AC199" s="107">
        <f t="shared" si="63"/>
        <v>0</v>
      </c>
      <c r="AD199" s="108" t="str">
        <f>IF(AE199=0,"--",IF(AE199&lt;='[4]db fasce di rischio'!$B$4,'[4]db fasce di rischio'!$A$2,IF(AE199&lt;='[4]db fasce di rischio'!$D$4,'[4]db fasce di rischio'!$C$2,IF(AE199&lt;='[4]db fasce di rischio'!$F$4,'[4]db fasce di rischio'!$E$2,IF(AE199&lt;='[4]db fasce di rischio'!$H$4,'[4]db fasce di rischio'!$G$2,"")))))</f>
        <v>--</v>
      </c>
      <c r="AE199" s="109">
        <f t="shared" si="57"/>
        <v>0</v>
      </c>
      <c r="AF199" s="106"/>
      <c r="AG199" s="108" t="str">
        <f>IF(AH199=0,"--",IF(AH199&lt;='db fasce di rischio'!$B$4,'db fasce di rischio'!$A$2,IF(AH199&lt;='db fasce di rischio'!$D$4,'db fasce di rischio'!$C$2,IF(AH199&lt;='db fasce di rischio'!$F$4,'db fasce di rischio'!$E$2,IF(AH199&lt;='db fasce di rischio'!$H$4,'db fasce di rischio'!$G$2,"")))))</f>
        <v>--</v>
      </c>
      <c r="AH199" s="109">
        <f t="shared" si="58"/>
        <v>0</v>
      </c>
      <c r="AI199" s="108" t="str">
        <f t="shared" si="59"/>
        <v>--</v>
      </c>
      <c r="AJ199" s="28"/>
      <c r="AK199" s="28"/>
    </row>
    <row r="200" spans="1:37" ht="21" hidden="1" outlineLevel="1" x14ac:dyDescent="0.2">
      <c r="A200" s="161"/>
      <c r="B200" s="161"/>
      <c r="C200" s="24" t="s">
        <v>30</v>
      </c>
      <c r="D200" s="24" t="s">
        <v>30</v>
      </c>
      <c r="E200" s="24" t="s">
        <v>30</v>
      </c>
      <c r="F200" s="24" t="s">
        <v>30</v>
      </c>
      <c r="G200" s="152" t="str">
        <f t="shared" si="60"/>
        <v>--</v>
      </c>
      <c r="H200" s="109">
        <f t="shared" si="61"/>
        <v>0</v>
      </c>
      <c r="I200" s="25" t="s">
        <v>30</v>
      </c>
      <c r="J200" s="31" t="s">
        <v>30</v>
      </c>
      <c r="K200" s="82"/>
      <c r="L200" s="31"/>
      <c r="M200" s="24"/>
      <c r="N200" s="24"/>
      <c r="O200" s="24"/>
      <c r="P200" s="26"/>
      <c r="Q200" s="161"/>
      <c r="R200" s="105"/>
      <c r="S200" s="106"/>
      <c r="T200" s="106"/>
      <c r="U200" s="106"/>
      <c r="V200" s="105"/>
      <c r="W200" s="107">
        <f t="shared" si="62"/>
        <v>0</v>
      </c>
      <c r="X200" s="106"/>
      <c r="Y200" s="106"/>
      <c r="Z200" s="106"/>
      <c r="AA200" s="106"/>
      <c r="AB200" s="106"/>
      <c r="AC200" s="107">
        <f t="shared" si="63"/>
        <v>0</v>
      </c>
      <c r="AD200" s="108" t="str">
        <f>IF(AE200=0,"--",IF(AE200&lt;='[4]db fasce di rischio'!$B$4,'[4]db fasce di rischio'!$A$2,IF(AE200&lt;='[4]db fasce di rischio'!$D$4,'[4]db fasce di rischio'!$C$2,IF(AE200&lt;='[4]db fasce di rischio'!$F$4,'[4]db fasce di rischio'!$E$2,IF(AE200&lt;='[4]db fasce di rischio'!$H$4,'[4]db fasce di rischio'!$G$2,"")))))</f>
        <v>--</v>
      </c>
      <c r="AE200" s="109">
        <f t="shared" si="57"/>
        <v>0</v>
      </c>
      <c r="AF200" s="106"/>
      <c r="AG200" s="108" t="str">
        <f>IF(AH200=0,"--",IF(AH200&lt;='db fasce di rischio'!$B$4,'db fasce di rischio'!$A$2,IF(AH200&lt;='db fasce di rischio'!$D$4,'db fasce di rischio'!$C$2,IF(AH200&lt;='db fasce di rischio'!$F$4,'db fasce di rischio'!$E$2,IF(AH200&lt;='db fasce di rischio'!$H$4,'db fasce di rischio'!$G$2,"")))))</f>
        <v>--</v>
      </c>
      <c r="AH200" s="109">
        <f t="shared" si="58"/>
        <v>0</v>
      </c>
      <c r="AI200" s="108" t="str">
        <f t="shared" si="59"/>
        <v>--</v>
      </c>
      <c r="AJ200" s="28"/>
      <c r="AK200" s="28"/>
    </row>
    <row r="201" spans="1:37" ht="21" hidden="1" outlineLevel="1" x14ac:dyDescent="0.2">
      <c r="A201" s="161"/>
      <c r="B201" s="161"/>
      <c r="C201" s="24" t="s">
        <v>30</v>
      </c>
      <c r="D201" s="24" t="s">
        <v>30</v>
      </c>
      <c r="E201" s="24" t="s">
        <v>30</v>
      </c>
      <c r="F201" s="24" t="s">
        <v>30</v>
      </c>
      <c r="G201" s="152" t="str">
        <f t="shared" si="60"/>
        <v>--</v>
      </c>
      <c r="H201" s="109">
        <f t="shared" si="61"/>
        <v>0</v>
      </c>
      <c r="I201" s="25" t="s">
        <v>30</v>
      </c>
      <c r="J201" s="31" t="s">
        <v>30</v>
      </c>
      <c r="K201" s="82"/>
      <c r="L201" s="31"/>
      <c r="M201" s="24"/>
      <c r="N201" s="24"/>
      <c r="O201" s="24"/>
      <c r="P201" s="27"/>
      <c r="Q201" s="161"/>
      <c r="R201" s="105"/>
      <c r="S201" s="106"/>
      <c r="T201" s="106"/>
      <c r="U201" s="106"/>
      <c r="V201" s="105"/>
      <c r="W201" s="107">
        <f t="shared" si="62"/>
        <v>0</v>
      </c>
      <c r="X201" s="106"/>
      <c r="Y201" s="106"/>
      <c r="Z201" s="106"/>
      <c r="AA201" s="106"/>
      <c r="AB201" s="106"/>
      <c r="AC201" s="107">
        <f t="shared" si="63"/>
        <v>0</v>
      </c>
      <c r="AD201" s="108" t="str">
        <f>IF(AE201=0,"--",IF(AE201&lt;='[4]db fasce di rischio'!$B$4,'[4]db fasce di rischio'!$A$2,IF(AE201&lt;='[4]db fasce di rischio'!$D$4,'[4]db fasce di rischio'!$C$2,IF(AE201&lt;='[4]db fasce di rischio'!$F$4,'[4]db fasce di rischio'!$E$2,IF(AE201&lt;='[4]db fasce di rischio'!$H$4,'[4]db fasce di rischio'!$G$2,"")))))</f>
        <v>--</v>
      </c>
      <c r="AE201" s="109">
        <f t="shared" si="57"/>
        <v>0</v>
      </c>
      <c r="AF201" s="106"/>
      <c r="AG201" s="108" t="str">
        <f>IF(AH201=0,"--",IF(AH201&lt;='db fasce di rischio'!$B$4,'db fasce di rischio'!$A$2,IF(AH201&lt;='db fasce di rischio'!$D$4,'db fasce di rischio'!$C$2,IF(AH201&lt;='db fasce di rischio'!$F$4,'db fasce di rischio'!$E$2,IF(AH201&lt;='db fasce di rischio'!$H$4,'db fasce di rischio'!$G$2,"")))))</f>
        <v>--</v>
      </c>
      <c r="AH201" s="109">
        <f t="shared" si="58"/>
        <v>0</v>
      </c>
      <c r="AI201" s="108" t="str">
        <f t="shared" si="59"/>
        <v>--</v>
      </c>
      <c r="AJ201" s="28"/>
      <c r="AK201" s="28"/>
    </row>
    <row r="202" spans="1:37" ht="21" collapsed="1" x14ac:dyDescent="0.2">
      <c r="A202" s="160"/>
      <c r="B202" s="160"/>
      <c r="C202" s="87"/>
      <c r="D202" s="87"/>
      <c r="E202" s="87"/>
      <c r="F202" s="87"/>
      <c r="G202" s="87"/>
      <c r="H202" s="87"/>
      <c r="I202" s="87"/>
      <c r="J202" s="87"/>
      <c r="K202" s="168"/>
      <c r="L202" s="87"/>
      <c r="M202" s="87"/>
      <c r="N202" s="87"/>
      <c r="O202" s="87"/>
      <c r="P202" s="87"/>
      <c r="Q202" s="160"/>
      <c r="R202" s="28"/>
      <c r="S202" s="28"/>
      <c r="T202" s="28"/>
      <c r="U202" s="28"/>
      <c r="V202" s="28"/>
      <c r="W202" s="28"/>
      <c r="X202" s="28"/>
      <c r="Y202" s="28"/>
      <c r="Z202" s="28"/>
      <c r="AA202" s="28"/>
      <c r="AB202" s="28"/>
      <c r="AC202" s="28"/>
      <c r="AD202" s="28"/>
      <c r="AE202" s="28"/>
      <c r="AF202" s="28"/>
      <c r="AG202" s="28"/>
      <c r="AH202" s="28"/>
      <c r="AI202" s="28"/>
      <c r="AJ202" s="28"/>
      <c r="AK202" s="28"/>
    </row>
    <row r="203" spans="1:37" ht="90.6" customHeight="1" x14ac:dyDescent="0.2">
      <c r="A203" s="29"/>
      <c r="B203" s="29"/>
      <c r="C203" s="30" t="s">
        <v>665</v>
      </c>
      <c r="D203" s="30"/>
      <c r="E203" s="28"/>
      <c r="F203" s="28"/>
      <c r="G203" s="28"/>
      <c r="H203" s="28"/>
      <c r="I203" s="28"/>
      <c r="J203" s="28"/>
      <c r="K203" s="80"/>
      <c r="L203" s="28"/>
      <c r="M203" s="28"/>
      <c r="N203" s="28"/>
      <c r="O203" s="79" t="s">
        <v>6</v>
      </c>
      <c r="P203" s="79" t="s">
        <v>666</v>
      </c>
      <c r="Q203" s="28"/>
      <c r="R203" s="192" t="str">
        <f>'Val testo - PNA 2019'!$A$4</f>
        <v>Livello di interesse “esterno”(1.1)</v>
      </c>
      <c r="S203" s="192" t="str">
        <f>'Val testo - PNA 2019'!$A$12</f>
        <v>Grado di discrezionalità del decisore interno alla PA rispetto al processo (1.2)</v>
      </c>
      <c r="T203" s="192" t="str">
        <f>'Val testo - PNA 2019'!$A$20</f>
        <v>Manifestazione di eventi corruttivi o di maladministration in passato (1.3)</v>
      </c>
      <c r="U203" s="192" t="str">
        <f>'Val testo - PNA 2019'!$A$28</f>
        <v>Complessità/opacità del processo decisionale (1.4)</v>
      </c>
      <c r="V203" s="192" t="str">
        <f>'Val testo - PNA 2019'!$A$36</f>
        <v>Livello di collaborazione del responsabile del processo (1.5)</v>
      </c>
      <c r="W203" s="193" t="s">
        <v>1276</v>
      </c>
      <c r="X203" s="192" t="str">
        <f>'Val testo - PNA 2019'!$A$46</f>
        <v>Impatto organizzativo (2.1)</v>
      </c>
      <c r="Y203" s="192" t="str">
        <f>'Val testo - PNA 2019'!$A$54</f>
        <v>Impatto derivante dalla definizione dei ruoli/responsabilità (2.2)</v>
      </c>
      <c r="Z203" s="192" t="str">
        <f>'Val testo - PNA 2019'!$A$62</f>
        <v>Impatto economico (2.3)</v>
      </c>
      <c r="AA203" s="192" t="str">
        <f>'Val testo - PNA 2019'!$A$70</f>
        <v>Impatto reputazionale (2.4)</v>
      </c>
      <c r="AB203" s="192" t="str">
        <f>'Val testo - PNA 2019'!$A$78</f>
        <v>Impatto organizzativo, economico e sull'immagine (2.5)</v>
      </c>
      <c r="AC203" s="193" t="s">
        <v>1276</v>
      </c>
      <c r="AD203" s="194" t="s">
        <v>1277</v>
      </c>
      <c r="AE203" s="194" t="s">
        <v>1278</v>
      </c>
      <c r="AF203" s="174" t="s">
        <v>1382</v>
      </c>
      <c r="AG203" s="173" t="s">
        <v>1303</v>
      </c>
      <c r="AH203" s="173" t="s">
        <v>1304</v>
      </c>
      <c r="AI203" s="175" t="s">
        <v>1387</v>
      </c>
      <c r="AJ203" s="28"/>
      <c r="AK203" s="28"/>
    </row>
    <row r="204" spans="1:37" ht="30.6" customHeight="1" x14ac:dyDescent="0.2">
      <c r="A204" s="160"/>
      <c r="B204" s="160">
        <v>10</v>
      </c>
      <c r="C204" s="265" t="s">
        <v>1257</v>
      </c>
      <c r="D204" s="266"/>
      <c r="E204" s="267"/>
      <c r="F204" s="270"/>
      <c r="G204" s="270"/>
      <c r="H204" s="270"/>
      <c r="I204" s="270"/>
      <c r="J204" s="45" t="s">
        <v>11</v>
      </c>
      <c r="K204" s="271" t="s">
        <v>3</v>
      </c>
      <c r="L204" s="271"/>
      <c r="M204" s="37"/>
      <c r="N204" s="153" t="s">
        <v>667</v>
      </c>
      <c r="O204" s="154" t="str">
        <f>IF(P204=0,"--",IF(P204&lt;='db fasce di rischio'!$B$4,'db fasce di rischio'!$A$2,IF(P204&lt;='db fasce di rischio'!$D$4,'db fasce di rischio'!$C$2,IF(P204&lt;='db fasce di rischio'!$F$4,'db fasce di rischio'!$E$2,IF(P204&lt;='db fasce di rischio'!$H$4,'db fasce di rischio'!$G$2,"")))))</f>
        <v>--</v>
      </c>
      <c r="P204" s="155">
        <f>IF(AH204=0,MAX(AH204:AH222),AH204)</f>
        <v>0</v>
      </c>
      <c r="Q204" s="160"/>
      <c r="R204" s="105"/>
      <c r="S204" s="106"/>
      <c r="T204" s="106"/>
      <c r="U204" s="106"/>
      <c r="V204" s="105"/>
      <c r="W204" s="107">
        <f>SUM(R204:V204)/5</f>
        <v>0</v>
      </c>
      <c r="X204" s="106"/>
      <c r="Y204" s="106"/>
      <c r="Z204" s="106"/>
      <c r="AA204" s="106"/>
      <c r="AB204" s="106"/>
      <c r="AC204" s="107">
        <f>SUM(X204:AB204)/5</f>
        <v>0</v>
      </c>
      <c r="AD204" s="108" t="str">
        <f>IF(AE204=0,"--",IF(AE204&lt;='[4]db fasce di rischio'!$B$4,'[4]db fasce di rischio'!$A$2,IF(AE204&lt;='[4]db fasce di rischio'!$D$4,'[4]db fasce di rischio'!$C$2,IF(AE204&lt;='[4]db fasce di rischio'!$F$4,'[4]db fasce di rischio'!$E$2,IF(AE204&lt;='[4]db fasce di rischio'!$H$4,'[4]db fasce di rischio'!$G$2,"")))))</f>
        <v>--</v>
      </c>
      <c r="AE204" s="109">
        <f>W204*AC204</f>
        <v>0</v>
      </c>
      <c r="AF204" s="106"/>
      <c r="AG204" s="108" t="str">
        <f>IF(AH204=0,"--",IF(AH204&lt;='db fasce di rischio'!$B$4,'db fasce di rischio'!$A$2,IF(AH204&lt;='db fasce di rischio'!$D$4,'db fasce di rischio'!$C$2,IF(AH204&lt;='db fasce di rischio'!$F$4,'db fasce di rischio'!$E$2,IF(AH204&lt;='db fasce di rischio'!$H$4,'db fasce di rischio'!$G$2,"")))))</f>
        <v>--</v>
      </c>
      <c r="AH204" s="109">
        <f>IF(MAX(AH208:AH222)&gt;(AF204*AE204),MAX(AH208:AH222),AF204*AE204)</f>
        <v>0</v>
      </c>
      <c r="AI204" s="108" t="str">
        <f>AG204</f>
        <v>--</v>
      </c>
      <c r="AJ204" s="28"/>
      <c r="AK204" s="28"/>
    </row>
    <row r="205" spans="1:37" ht="59.45" customHeight="1" x14ac:dyDescent="0.2">
      <c r="A205" s="160"/>
      <c r="B205" s="160"/>
      <c r="C205" s="268"/>
      <c r="D205" s="269"/>
      <c r="E205" s="269"/>
      <c r="F205" s="164"/>
      <c r="G205" s="164"/>
      <c r="H205" s="164"/>
      <c r="I205" s="164"/>
      <c r="J205" s="164"/>
      <c r="K205" s="164"/>
      <c r="L205" s="164"/>
      <c r="M205" s="165"/>
      <c r="N205" s="272" t="s">
        <v>1302</v>
      </c>
      <c r="O205" s="272"/>
      <c r="P205" s="272"/>
      <c r="Q205" s="160"/>
      <c r="R205" s="160"/>
      <c r="S205" s="28"/>
      <c r="T205" s="28"/>
      <c r="U205" s="28"/>
      <c r="V205" s="28"/>
      <c r="W205" s="28"/>
      <c r="X205" s="28"/>
      <c r="Y205" s="28"/>
      <c r="Z205" s="28"/>
      <c r="AA205" s="28"/>
      <c r="AB205" s="28"/>
      <c r="AC205" s="28"/>
      <c r="AD205" s="28"/>
      <c r="AE205" s="28"/>
      <c r="AF205" s="28"/>
      <c r="AG205" s="28"/>
      <c r="AH205" s="28"/>
      <c r="AI205" s="28"/>
      <c r="AJ205" s="28"/>
      <c r="AK205" s="28"/>
    </row>
    <row r="206" spans="1:37" ht="31.5" hidden="1" customHeight="1" outlineLevel="1" x14ac:dyDescent="0.2">
      <c r="A206" s="160"/>
      <c r="B206" s="160"/>
      <c r="C206" s="260" t="s">
        <v>1256</v>
      </c>
      <c r="D206" s="261"/>
      <c r="E206" s="151"/>
      <c r="F206" s="151"/>
      <c r="G206" s="151"/>
      <c r="H206" s="151"/>
      <c r="I206" s="151"/>
      <c r="J206" s="151"/>
      <c r="K206" s="150"/>
      <c r="L206" s="151"/>
      <c r="M206" s="156">
        <f>SUM(I193:I201)</f>
        <v>0</v>
      </c>
      <c r="N206" s="157"/>
      <c r="O206" s="157"/>
      <c r="P206" s="157"/>
      <c r="Q206" s="160"/>
      <c r="R206" s="160"/>
      <c r="S206" s="28"/>
      <c r="T206" s="28"/>
      <c r="U206" s="28"/>
      <c r="V206" s="28"/>
      <c r="W206" s="28"/>
      <c r="X206" s="28"/>
      <c r="Y206" s="28"/>
      <c r="Z206" s="28"/>
      <c r="AA206" s="28"/>
      <c r="AB206" s="28"/>
      <c r="AC206" s="28"/>
      <c r="AD206" s="28"/>
      <c r="AE206" s="28"/>
      <c r="AF206" s="28"/>
      <c r="AG206" s="28"/>
      <c r="AH206" s="28"/>
      <c r="AI206" s="28"/>
      <c r="AJ206" s="28"/>
      <c r="AK206" s="28"/>
    </row>
    <row r="207" spans="1:37" ht="81.95" hidden="1" customHeight="1" outlineLevel="1" x14ac:dyDescent="0.2">
      <c r="A207" s="161"/>
      <c r="B207" s="161"/>
      <c r="C207" s="22" t="s">
        <v>905</v>
      </c>
      <c r="D207" s="22" t="s">
        <v>906</v>
      </c>
      <c r="E207" s="22" t="s">
        <v>971</v>
      </c>
      <c r="F207" s="22" t="s">
        <v>970</v>
      </c>
      <c r="G207" s="262" t="s">
        <v>1299</v>
      </c>
      <c r="H207" s="263"/>
      <c r="I207" s="22" t="s">
        <v>969</v>
      </c>
      <c r="J207" s="22" t="s">
        <v>907</v>
      </c>
      <c r="K207" s="45" t="s">
        <v>972</v>
      </c>
      <c r="L207" s="45" t="s">
        <v>908</v>
      </c>
      <c r="M207" s="22" t="s">
        <v>630</v>
      </c>
      <c r="N207" s="22" t="s">
        <v>668</v>
      </c>
      <c r="O207" s="22" t="s">
        <v>669</v>
      </c>
      <c r="P207" s="22" t="s">
        <v>670</v>
      </c>
      <c r="Q207" s="161"/>
      <c r="R207" s="192" t="str">
        <f>'Val testo - PNA 2019'!$A$4</f>
        <v>Livello di interesse “esterno”(1.1)</v>
      </c>
      <c r="S207" s="192" t="str">
        <f>'Val testo - PNA 2019'!$A$12</f>
        <v>Grado di discrezionalità del decisore interno alla PA rispetto al processo (1.2)</v>
      </c>
      <c r="T207" s="192" t="str">
        <f>'Val testo - PNA 2019'!$A$20</f>
        <v>Manifestazione di eventi corruttivi o di maladministration in passato (1.3)</v>
      </c>
      <c r="U207" s="192" t="str">
        <f>'Val testo - PNA 2019'!$A$28</f>
        <v>Complessità/opacità del processo decisionale (1.4)</v>
      </c>
      <c r="V207" s="192" t="str">
        <f>'Val testo - PNA 2019'!$A$36</f>
        <v>Livello di collaborazione del responsabile del processo (1.5)</v>
      </c>
      <c r="W207" s="193" t="s">
        <v>1276</v>
      </c>
      <c r="X207" s="192" t="str">
        <f>'Val testo - PNA 2019'!$A$46</f>
        <v>Impatto organizzativo (2.1)</v>
      </c>
      <c r="Y207" s="192" t="str">
        <f>'Val testo - PNA 2019'!$A$54</f>
        <v>Impatto derivante dalla definizione dei ruoli/responsabilità (2.2)</v>
      </c>
      <c r="Z207" s="192" t="str">
        <f>'Val testo - PNA 2019'!$A$62</f>
        <v>Impatto economico (2.3)</v>
      </c>
      <c r="AA207" s="192" t="str">
        <f>'Val testo - PNA 2019'!$A$70</f>
        <v>Impatto reputazionale (2.4)</v>
      </c>
      <c r="AB207" s="192" t="str">
        <f>'Val testo - PNA 2019'!$A$78</f>
        <v>Impatto organizzativo, economico e sull'immagine (2.5)</v>
      </c>
      <c r="AC207" s="193" t="s">
        <v>1276</v>
      </c>
      <c r="AD207" s="194" t="s">
        <v>1277</v>
      </c>
      <c r="AE207" s="194" t="s">
        <v>1278</v>
      </c>
      <c r="AF207" s="174" t="s">
        <v>1382</v>
      </c>
      <c r="AG207" s="173" t="s">
        <v>1303</v>
      </c>
      <c r="AH207" s="22" t="s">
        <v>1293</v>
      </c>
      <c r="AI207" s="22" t="s">
        <v>1387</v>
      </c>
      <c r="AJ207" s="28"/>
      <c r="AK207" s="28"/>
    </row>
    <row r="208" spans="1:37" ht="21" hidden="1" outlineLevel="1" x14ac:dyDescent="0.2">
      <c r="A208" s="161"/>
      <c r="B208" s="161"/>
      <c r="C208" s="24" t="s">
        <v>30</v>
      </c>
      <c r="D208" s="24" t="s">
        <v>30</v>
      </c>
      <c r="E208" s="24" t="s">
        <v>30</v>
      </c>
      <c r="F208" s="24" t="s">
        <v>30</v>
      </c>
      <c r="G208" s="152" t="str">
        <f>AG208</f>
        <v>--</v>
      </c>
      <c r="H208" s="109">
        <f>AH208</f>
        <v>0</v>
      </c>
      <c r="I208" s="25" t="s">
        <v>30</v>
      </c>
      <c r="J208" s="31" t="s">
        <v>30</v>
      </c>
      <c r="K208" s="82"/>
      <c r="L208" s="31"/>
      <c r="M208" s="24"/>
      <c r="N208" s="24"/>
      <c r="O208" s="24"/>
      <c r="P208" s="24"/>
      <c r="Q208" s="161"/>
      <c r="R208" s="105"/>
      <c r="S208" s="106"/>
      <c r="T208" s="106"/>
      <c r="U208" s="106"/>
      <c r="V208" s="105"/>
      <c r="W208" s="107">
        <f>SUM(R208:V208)/5</f>
        <v>0</v>
      </c>
      <c r="X208" s="106"/>
      <c r="Y208" s="106"/>
      <c r="Z208" s="106"/>
      <c r="AA208" s="106"/>
      <c r="AB208" s="106"/>
      <c r="AC208" s="107">
        <f>SUM(X208:AB208)/5</f>
        <v>0</v>
      </c>
      <c r="AD208" s="108" t="str">
        <f>IF(AE208=0,"--",IF(AE208&lt;='[4]db fasce di rischio'!$B$4,'[4]db fasce di rischio'!$A$2,IF(AE208&lt;='[4]db fasce di rischio'!$D$4,'[4]db fasce di rischio'!$C$2,IF(AE208&lt;='[4]db fasce di rischio'!$F$4,'[4]db fasce di rischio'!$E$2,IF(AE208&lt;='[4]db fasce di rischio'!$H$4,'[4]db fasce di rischio'!$G$2,"")))))</f>
        <v>--</v>
      </c>
      <c r="AE208" s="109">
        <f t="shared" ref="AE208:AE222" si="64">W208*AC208</f>
        <v>0</v>
      </c>
      <c r="AF208" s="106"/>
      <c r="AG208" s="108" t="str">
        <f>IF(AH208=0,"--",IF(AH208&lt;='db fasce di rischio'!$B$4,'db fasce di rischio'!$A$2,IF(AH208&lt;='db fasce di rischio'!$D$4,'db fasce di rischio'!$C$2,IF(AH208&lt;='db fasce di rischio'!$F$4,'db fasce di rischio'!$E$2,IF(AH208&lt;='db fasce di rischio'!$H$4,'db fasce di rischio'!$G$2,"")))))</f>
        <v>--</v>
      </c>
      <c r="AH208" s="109">
        <f t="shared" ref="AH208:AH222" si="65">AF208*AE208</f>
        <v>0</v>
      </c>
      <c r="AI208" s="108" t="str">
        <f t="shared" ref="AI208:AI222" si="66">AG208</f>
        <v>--</v>
      </c>
      <c r="AJ208" s="28"/>
      <c r="AK208" s="28"/>
    </row>
    <row r="209" spans="1:37" ht="21" hidden="1" outlineLevel="1" x14ac:dyDescent="0.2">
      <c r="A209" s="161"/>
      <c r="B209" s="161"/>
      <c r="C209" s="24" t="s">
        <v>30</v>
      </c>
      <c r="D209" s="24" t="s">
        <v>30</v>
      </c>
      <c r="E209" s="24" t="s">
        <v>30</v>
      </c>
      <c r="F209" s="24" t="s">
        <v>30</v>
      </c>
      <c r="G209" s="152" t="str">
        <f t="shared" ref="G209:G222" si="67">AG209</f>
        <v>--</v>
      </c>
      <c r="H209" s="109">
        <f t="shared" ref="H209:H222" si="68">AH209</f>
        <v>0</v>
      </c>
      <c r="I209" s="25" t="s">
        <v>30</v>
      </c>
      <c r="J209" s="31" t="s">
        <v>30</v>
      </c>
      <c r="K209" s="82"/>
      <c r="L209" s="31"/>
      <c r="M209" s="24"/>
      <c r="N209" s="24"/>
      <c r="O209" s="24"/>
      <c r="P209" s="24"/>
      <c r="Q209" s="161"/>
      <c r="R209" s="105"/>
      <c r="S209" s="106"/>
      <c r="T209" s="106"/>
      <c r="U209" s="106"/>
      <c r="V209" s="105"/>
      <c r="W209" s="107">
        <f t="shared" ref="W209:W222" si="69">SUM(R209:V209)/5</f>
        <v>0</v>
      </c>
      <c r="X209" s="106"/>
      <c r="Y209" s="106"/>
      <c r="Z209" s="106"/>
      <c r="AA209" s="106"/>
      <c r="AB209" s="106"/>
      <c r="AC209" s="107">
        <f t="shared" ref="AC209:AC222" si="70">SUM(X209:AB209)/5</f>
        <v>0</v>
      </c>
      <c r="AD209" s="108" t="str">
        <f>IF(AE209=0,"--",IF(AE209&lt;='[4]db fasce di rischio'!$B$4,'[4]db fasce di rischio'!$A$2,IF(AE209&lt;='[4]db fasce di rischio'!$D$4,'[4]db fasce di rischio'!$C$2,IF(AE209&lt;='[4]db fasce di rischio'!$F$4,'[4]db fasce di rischio'!$E$2,IF(AE209&lt;='[4]db fasce di rischio'!$H$4,'[4]db fasce di rischio'!$G$2,"")))))</f>
        <v>--</v>
      </c>
      <c r="AE209" s="109">
        <f t="shared" si="64"/>
        <v>0</v>
      </c>
      <c r="AF209" s="106"/>
      <c r="AG209" s="108" t="str">
        <f>IF(AH209=0,"--",IF(AH209&lt;='db fasce di rischio'!$B$4,'db fasce di rischio'!$A$2,IF(AH209&lt;='db fasce di rischio'!$D$4,'db fasce di rischio'!$C$2,IF(AH209&lt;='db fasce di rischio'!$F$4,'db fasce di rischio'!$E$2,IF(AH209&lt;='db fasce di rischio'!$H$4,'db fasce di rischio'!$G$2,"")))))</f>
        <v>--</v>
      </c>
      <c r="AH209" s="109">
        <f t="shared" si="65"/>
        <v>0</v>
      </c>
      <c r="AI209" s="108" t="str">
        <f t="shared" si="66"/>
        <v>--</v>
      </c>
      <c r="AJ209" s="28"/>
      <c r="AK209" s="28"/>
    </row>
    <row r="210" spans="1:37" ht="21" hidden="1" outlineLevel="1" x14ac:dyDescent="0.2">
      <c r="A210" s="161"/>
      <c r="B210" s="161"/>
      <c r="C210" s="24" t="s">
        <v>30</v>
      </c>
      <c r="D210" s="24" t="s">
        <v>30</v>
      </c>
      <c r="E210" s="24" t="s">
        <v>30</v>
      </c>
      <c r="F210" s="24" t="s">
        <v>30</v>
      </c>
      <c r="G210" s="152" t="str">
        <f t="shared" si="67"/>
        <v>--</v>
      </c>
      <c r="H210" s="109">
        <f t="shared" si="68"/>
        <v>0</v>
      </c>
      <c r="I210" s="25" t="s">
        <v>30</v>
      </c>
      <c r="J210" s="31" t="s">
        <v>30</v>
      </c>
      <c r="K210" s="82"/>
      <c r="L210" s="31"/>
      <c r="M210" s="24"/>
      <c r="N210" s="24"/>
      <c r="O210" s="24"/>
      <c r="P210" s="24"/>
      <c r="Q210" s="161"/>
      <c r="R210" s="105"/>
      <c r="S210" s="106"/>
      <c r="T210" s="106"/>
      <c r="U210" s="106"/>
      <c r="V210" s="105"/>
      <c r="W210" s="107">
        <f t="shared" si="69"/>
        <v>0</v>
      </c>
      <c r="X210" s="106"/>
      <c r="Y210" s="106"/>
      <c r="Z210" s="106"/>
      <c r="AA210" s="106"/>
      <c r="AB210" s="106"/>
      <c r="AC210" s="107">
        <f t="shared" si="70"/>
        <v>0</v>
      </c>
      <c r="AD210" s="108" t="str">
        <f>IF(AE210=0,"--",IF(AE210&lt;='[4]db fasce di rischio'!$B$4,'[4]db fasce di rischio'!$A$2,IF(AE210&lt;='[4]db fasce di rischio'!$D$4,'[4]db fasce di rischio'!$C$2,IF(AE210&lt;='[4]db fasce di rischio'!$F$4,'[4]db fasce di rischio'!$E$2,IF(AE210&lt;='[4]db fasce di rischio'!$H$4,'[4]db fasce di rischio'!$G$2,"")))))</f>
        <v>--</v>
      </c>
      <c r="AE210" s="109">
        <f t="shared" si="64"/>
        <v>0</v>
      </c>
      <c r="AF210" s="106"/>
      <c r="AG210" s="108" t="str">
        <f>IF(AH210=0,"--",IF(AH210&lt;='db fasce di rischio'!$B$4,'db fasce di rischio'!$A$2,IF(AH210&lt;='db fasce di rischio'!$D$4,'db fasce di rischio'!$C$2,IF(AH210&lt;='db fasce di rischio'!$F$4,'db fasce di rischio'!$E$2,IF(AH210&lt;='db fasce di rischio'!$H$4,'db fasce di rischio'!$G$2,"")))))</f>
        <v>--</v>
      </c>
      <c r="AH210" s="109">
        <f t="shared" si="65"/>
        <v>0</v>
      </c>
      <c r="AI210" s="108" t="str">
        <f t="shared" si="66"/>
        <v>--</v>
      </c>
      <c r="AJ210" s="28"/>
      <c r="AK210" s="28"/>
    </row>
    <row r="211" spans="1:37" ht="21" hidden="1" outlineLevel="1" x14ac:dyDescent="0.2">
      <c r="A211" s="161"/>
      <c r="B211" s="161"/>
      <c r="C211" s="24" t="s">
        <v>30</v>
      </c>
      <c r="D211" s="24" t="s">
        <v>30</v>
      </c>
      <c r="E211" s="24" t="s">
        <v>30</v>
      </c>
      <c r="F211" s="24" t="s">
        <v>30</v>
      </c>
      <c r="G211" s="152" t="str">
        <f t="shared" si="67"/>
        <v>--</v>
      </c>
      <c r="H211" s="109">
        <f t="shared" si="68"/>
        <v>0</v>
      </c>
      <c r="I211" s="25" t="s">
        <v>30</v>
      </c>
      <c r="J211" s="31" t="s">
        <v>30</v>
      </c>
      <c r="K211" s="82"/>
      <c r="L211" s="31"/>
      <c r="M211" s="24"/>
      <c r="N211" s="24"/>
      <c r="O211" s="24"/>
      <c r="P211" s="24"/>
      <c r="Q211" s="161"/>
      <c r="R211" s="105"/>
      <c r="S211" s="106"/>
      <c r="T211" s="106"/>
      <c r="U211" s="106"/>
      <c r="V211" s="105"/>
      <c r="W211" s="107">
        <f t="shared" si="69"/>
        <v>0</v>
      </c>
      <c r="X211" s="106"/>
      <c r="Y211" s="106"/>
      <c r="Z211" s="106"/>
      <c r="AA211" s="106"/>
      <c r="AB211" s="106"/>
      <c r="AC211" s="107">
        <f t="shared" si="70"/>
        <v>0</v>
      </c>
      <c r="AD211" s="108" t="str">
        <f>IF(AE211=0,"--",IF(AE211&lt;='[4]db fasce di rischio'!$B$4,'[4]db fasce di rischio'!$A$2,IF(AE211&lt;='[4]db fasce di rischio'!$D$4,'[4]db fasce di rischio'!$C$2,IF(AE211&lt;='[4]db fasce di rischio'!$F$4,'[4]db fasce di rischio'!$E$2,IF(AE211&lt;='[4]db fasce di rischio'!$H$4,'[4]db fasce di rischio'!$G$2,"")))))</f>
        <v>--</v>
      </c>
      <c r="AE211" s="109">
        <f t="shared" si="64"/>
        <v>0</v>
      </c>
      <c r="AF211" s="106"/>
      <c r="AG211" s="108" t="str">
        <f>IF(AH211=0,"--",IF(AH211&lt;='db fasce di rischio'!$B$4,'db fasce di rischio'!$A$2,IF(AH211&lt;='db fasce di rischio'!$D$4,'db fasce di rischio'!$C$2,IF(AH211&lt;='db fasce di rischio'!$F$4,'db fasce di rischio'!$E$2,IF(AH211&lt;='db fasce di rischio'!$H$4,'db fasce di rischio'!$G$2,"")))))</f>
        <v>--</v>
      </c>
      <c r="AH211" s="109">
        <f t="shared" si="65"/>
        <v>0</v>
      </c>
      <c r="AI211" s="108" t="str">
        <f t="shared" si="66"/>
        <v>--</v>
      </c>
      <c r="AJ211" s="28"/>
      <c r="AK211" s="28"/>
    </row>
    <row r="212" spans="1:37" ht="21" hidden="1" outlineLevel="1" x14ac:dyDescent="0.2">
      <c r="A212" s="161"/>
      <c r="B212" s="161"/>
      <c r="C212" s="24" t="s">
        <v>30</v>
      </c>
      <c r="D212" s="24" t="s">
        <v>30</v>
      </c>
      <c r="E212" s="24" t="s">
        <v>30</v>
      </c>
      <c r="F212" s="24" t="s">
        <v>30</v>
      </c>
      <c r="G212" s="152" t="str">
        <f t="shared" si="67"/>
        <v>--</v>
      </c>
      <c r="H212" s="109">
        <f t="shared" si="68"/>
        <v>0</v>
      </c>
      <c r="I212" s="25" t="s">
        <v>30</v>
      </c>
      <c r="J212" s="31" t="s">
        <v>30</v>
      </c>
      <c r="K212" s="82"/>
      <c r="L212" s="31"/>
      <c r="M212" s="24"/>
      <c r="N212" s="24"/>
      <c r="O212" s="24"/>
      <c r="P212" s="24"/>
      <c r="Q212" s="161"/>
      <c r="R212" s="105"/>
      <c r="S212" s="106"/>
      <c r="T212" s="106"/>
      <c r="U212" s="106"/>
      <c r="V212" s="105"/>
      <c r="W212" s="107">
        <f t="shared" si="69"/>
        <v>0</v>
      </c>
      <c r="X212" s="106"/>
      <c r="Y212" s="106"/>
      <c r="Z212" s="106"/>
      <c r="AA212" s="106"/>
      <c r="AB212" s="106"/>
      <c r="AC212" s="107">
        <f t="shared" si="70"/>
        <v>0</v>
      </c>
      <c r="AD212" s="108" t="str">
        <f>IF(AE212=0,"--",IF(AE212&lt;='[4]db fasce di rischio'!$B$4,'[4]db fasce di rischio'!$A$2,IF(AE212&lt;='[4]db fasce di rischio'!$D$4,'[4]db fasce di rischio'!$C$2,IF(AE212&lt;='[4]db fasce di rischio'!$F$4,'[4]db fasce di rischio'!$E$2,IF(AE212&lt;='[4]db fasce di rischio'!$H$4,'[4]db fasce di rischio'!$G$2,"")))))</f>
        <v>--</v>
      </c>
      <c r="AE212" s="109">
        <f t="shared" si="64"/>
        <v>0</v>
      </c>
      <c r="AF212" s="106"/>
      <c r="AG212" s="108" t="str">
        <f>IF(AH212=0,"--",IF(AH212&lt;='db fasce di rischio'!$B$4,'db fasce di rischio'!$A$2,IF(AH212&lt;='db fasce di rischio'!$D$4,'db fasce di rischio'!$C$2,IF(AH212&lt;='db fasce di rischio'!$F$4,'db fasce di rischio'!$E$2,IF(AH212&lt;='db fasce di rischio'!$H$4,'db fasce di rischio'!$G$2,"")))))</f>
        <v>--</v>
      </c>
      <c r="AH212" s="109">
        <f t="shared" si="65"/>
        <v>0</v>
      </c>
      <c r="AI212" s="108" t="str">
        <f t="shared" si="66"/>
        <v>--</v>
      </c>
      <c r="AJ212" s="28"/>
      <c r="AK212" s="28"/>
    </row>
    <row r="213" spans="1:37" ht="21" hidden="1" outlineLevel="1" x14ac:dyDescent="0.2">
      <c r="A213" s="161"/>
      <c r="B213" s="161"/>
      <c r="C213" s="24" t="s">
        <v>30</v>
      </c>
      <c r="D213" s="24" t="s">
        <v>30</v>
      </c>
      <c r="E213" s="24" t="s">
        <v>30</v>
      </c>
      <c r="F213" s="24" t="s">
        <v>30</v>
      </c>
      <c r="G213" s="152" t="str">
        <f t="shared" si="67"/>
        <v>--</v>
      </c>
      <c r="H213" s="109">
        <f t="shared" si="68"/>
        <v>0</v>
      </c>
      <c r="I213" s="25" t="s">
        <v>30</v>
      </c>
      <c r="J213" s="31" t="s">
        <v>30</v>
      </c>
      <c r="K213" s="82"/>
      <c r="L213" s="31"/>
      <c r="M213" s="24"/>
      <c r="N213" s="24"/>
      <c r="O213" s="24"/>
      <c r="P213" s="24"/>
      <c r="Q213" s="161"/>
      <c r="R213" s="105"/>
      <c r="S213" s="106"/>
      <c r="T213" s="106"/>
      <c r="U213" s="106"/>
      <c r="V213" s="105"/>
      <c r="W213" s="107">
        <f t="shared" si="69"/>
        <v>0</v>
      </c>
      <c r="X213" s="106"/>
      <c r="Y213" s="106"/>
      <c r="Z213" s="106"/>
      <c r="AA213" s="106"/>
      <c r="AB213" s="106"/>
      <c r="AC213" s="107">
        <f t="shared" si="70"/>
        <v>0</v>
      </c>
      <c r="AD213" s="108" t="str">
        <f>IF(AE213=0,"--",IF(AE213&lt;='[4]db fasce di rischio'!$B$4,'[4]db fasce di rischio'!$A$2,IF(AE213&lt;='[4]db fasce di rischio'!$D$4,'[4]db fasce di rischio'!$C$2,IF(AE213&lt;='[4]db fasce di rischio'!$F$4,'[4]db fasce di rischio'!$E$2,IF(AE213&lt;='[4]db fasce di rischio'!$H$4,'[4]db fasce di rischio'!$G$2,"")))))</f>
        <v>--</v>
      </c>
      <c r="AE213" s="109">
        <f t="shared" si="64"/>
        <v>0</v>
      </c>
      <c r="AF213" s="106"/>
      <c r="AG213" s="108" t="str">
        <f>IF(AH213=0,"--",IF(AH213&lt;='db fasce di rischio'!$B$4,'db fasce di rischio'!$A$2,IF(AH213&lt;='db fasce di rischio'!$D$4,'db fasce di rischio'!$C$2,IF(AH213&lt;='db fasce di rischio'!$F$4,'db fasce di rischio'!$E$2,IF(AH213&lt;='db fasce di rischio'!$H$4,'db fasce di rischio'!$G$2,"")))))</f>
        <v>--</v>
      </c>
      <c r="AH213" s="109">
        <f t="shared" si="65"/>
        <v>0</v>
      </c>
      <c r="AI213" s="108" t="str">
        <f t="shared" si="66"/>
        <v>--</v>
      </c>
      <c r="AJ213" s="28"/>
      <c r="AK213" s="28"/>
    </row>
    <row r="214" spans="1:37" ht="21" hidden="1" outlineLevel="1" x14ac:dyDescent="0.2">
      <c r="A214" s="161"/>
      <c r="B214" s="161"/>
      <c r="C214" s="24" t="s">
        <v>30</v>
      </c>
      <c r="D214" s="24" t="s">
        <v>30</v>
      </c>
      <c r="E214" s="24" t="s">
        <v>30</v>
      </c>
      <c r="F214" s="24" t="s">
        <v>30</v>
      </c>
      <c r="G214" s="152" t="str">
        <f t="shared" si="67"/>
        <v>--</v>
      </c>
      <c r="H214" s="109">
        <f t="shared" si="68"/>
        <v>0</v>
      </c>
      <c r="I214" s="25" t="s">
        <v>30</v>
      </c>
      <c r="J214" s="31" t="s">
        <v>30</v>
      </c>
      <c r="K214" s="82"/>
      <c r="L214" s="31"/>
      <c r="M214" s="24"/>
      <c r="N214" s="24"/>
      <c r="O214" s="24"/>
      <c r="P214" s="24"/>
      <c r="Q214" s="161"/>
      <c r="R214" s="105"/>
      <c r="S214" s="106"/>
      <c r="T214" s="106"/>
      <c r="U214" s="106"/>
      <c r="V214" s="105"/>
      <c r="W214" s="107">
        <f t="shared" si="69"/>
        <v>0</v>
      </c>
      <c r="X214" s="106"/>
      <c r="Y214" s="106"/>
      <c r="Z214" s="106"/>
      <c r="AA214" s="106"/>
      <c r="AB214" s="106"/>
      <c r="AC214" s="107">
        <f t="shared" si="70"/>
        <v>0</v>
      </c>
      <c r="AD214" s="108" t="str">
        <f>IF(AE214=0,"--",IF(AE214&lt;='[4]db fasce di rischio'!$B$4,'[4]db fasce di rischio'!$A$2,IF(AE214&lt;='[4]db fasce di rischio'!$D$4,'[4]db fasce di rischio'!$C$2,IF(AE214&lt;='[4]db fasce di rischio'!$F$4,'[4]db fasce di rischio'!$E$2,IF(AE214&lt;='[4]db fasce di rischio'!$H$4,'[4]db fasce di rischio'!$G$2,"")))))</f>
        <v>--</v>
      </c>
      <c r="AE214" s="109">
        <f t="shared" si="64"/>
        <v>0</v>
      </c>
      <c r="AF214" s="106"/>
      <c r="AG214" s="108" t="str">
        <f>IF(AH214=0,"--",IF(AH214&lt;='db fasce di rischio'!$B$4,'db fasce di rischio'!$A$2,IF(AH214&lt;='db fasce di rischio'!$D$4,'db fasce di rischio'!$C$2,IF(AH214&lt;='db fasce di rischio'!$F$4,'db fasce di rischio'!$E$2,IF(AH214&lt;='db fasce di rischio'!$H$4,'db fasce di rischio'!$G$2,"")))))</f>
        <v>--</v>
      </c>
      <c r="AH214" s="109">
        <f t="shared" si="65"/>
        <v>0</v>
      </c>
      <c r="AI214" s="108" t="str">
        <f t="shared" si="66"/>
        <v>--</v>
      </c>
      <c r="AJ214" s="28"/>
      <c r="AK214" s="28"/>
    </row>
    <row r="215" spans="1:37" ht="21" hidden="1" outlineLevel="1" x14ac:dyDescent="0.2">
      <c r="A215" s="161"/>
      <c r="B215" s="161"/>
      <c r="C215" s="24" t="s">
        <v>30</v>
      </c>
      <c r="D215" s="24" t="s">
        <v>30</v>
      </c>
      <c r="E215" s="24" t="s">
        <v>30</v>
      </c>
      <c r="F215" s="24" t="s">
        <v>30</v>
      </c>
      <c r="G215" s="152" t="str">
        <f t="shared" si="67"/>
        <v>--</v>
      </c>
      <c r="H215" s="109">
        <f t="shared" si="68"/>
        <v>0</v>
      </c>
      <c r="I215" s="25" t="s">
        <v>30</v>
      </c>
      <c r="J215" s="31" t="s">
        <v>30</v>
      </c>
      <c r="K215" s="82"/>
      <c r="L215" s="31"/>
      <c r="M215" s="24"/>
      <c r="N215" s="24"/>
      <c r="O215" s="24"/>
      <c r="P215" s="24"/>
      <c r="Q215" s="161"/>
      <c r="R215" s="105"/>
      <c r="S215" s="106"/>
      <c r="T215" s="106"/>
      <c r="U215" s="106"/>
      <c r="V215" s="105"/>
      <c r="W215" s="107">
        <f t="shared" si="69"/>
        <v>0</v>
      </c>
      <c r="X215" s="106"/>
      <c r="Y215" s="106"/>
      <c r="Z215" s="106"/>
      <c r="AA215" s="106"/>
      <c r="AB215" s="106"/>
      <c r="AC215" s="107">
        <f t="shared" si="70"/>
        <v>0</v>
      </c>
      <c r="AD215" s="108" t="str">
        <f>IF(AE215=0,"--",IF(AE215&lt;='[4]db fasce di rischio'!$B$4,'[4]db fasce di rischio'!$A$2,IF(AE215&lt;='[4]db fasce di rischio'!$D$4,'[4]db fasce di rischio'!$C$2,IF(AE215&lt;='[4]db fasce di rischio'!$F$4,'[4]db fasce di rischio'!$E$2,IF(AE215&lt;='[4]db fasce di rischio'!$H$4,'[4]db fasce di rischio'!$G$2,"")))))</f>
        <v>--</v>
      </c>
      <c r="AE215" s="109">
        <f t="shared" si="64"/>
        <v>0</v>
      </c>
      <c r="AF215" s="106"/>
      <c r="AG215" s="108" t="str">
        <f>IF(AH215=0,"--",IF(AH215&lt;='db fasce di rischio'!$B$4,'db fasce di rischio'!$A$2,IF(AH215&lt;='db fasce di rischio'!$D$4,'db fasce di rischio'!$C$2,IF(AH215&lt;='db fasce di rischio'!$F$4,'db fasce di rischio'!$E$2,IF(AH215&lt;='db fasce di rischio'!$H$4,'db fasce di rischio'!$G$2,"")))))</f>
        <v>--</v>
      </c>
      <c r="AH215" s="109">
        <f t="shared" si="65"/>
        <v>0</v>
      </c>
      <c r="AI215" s="108" t="str">
        <f t="shared" si="66"/>
        <v>--</v>
      </c>
      <c r="AJ215" s="28"/>
      <c r="AK215" s="28"/>
    </row>
    <row r="216" spans="1:37" ht="21" hidden="1" outlineLevel="1" x14ac:dyDescent="0.2">
      <c r="A216" s="161"/>
      <c r="B216" s="161"/>
      <c r="C216" s="24" t="s">
        <v>30</v>
      </c>
      <c r="D216" s="24" t="s">
        <v>30</v>
      </c>
      <c r="E216" s="24" t="s">
        <v>30</v>
      </c>
      <c r="F216" s="24" t="s">
        <v>30</v>
      </c>
      <c r="G216" s="152" t="str">
        <f t="shared" si="67"/>
        <v>--</v>
      </c>
      <c r="H216" s="109">
        <f t="shared" si="68"/>
        <v>0</v>
      </c>
      <c r="I216" s="25" t="s">
        <v>30</v>
      </c>
      <c r="J216" s="31" t="s">
        <v>30</v>
      </c>
      <c r="K216" s="83"/>
      <c r="L216" s="31"/>
      <c r="M216" s="24"/>
      <c r="N216" s="24"/>
      <c r="O216" s="24"/>
      <c r="P216" s="24"/>
      <c r="Q216" s="161"/>
      <c r="R216" s="105"/>
      <c r="S216" s="106"/>
      <c r="T216" s="106"/>
      <c r="U216" s="106"/>
      <c r="V216" s="105"/>
      <c r="W216" s="107">
        <f t="shared" si="69"/>
        <v>0</v>
      </c>
      <c r="X216" s="106"/>
      <c r="Y216" s="106"/>
      <c r="Z216" s="106"/>
      <c r="AA216" s="106"/>
      <c r="AB216" s="106"/>
      <c r="AC216" s="107">
        <f t="shared" si="70"/>
        <v>0</v>
      </c>
      <c r="AD216" s="108" t="str">
        <f>IF(AE216=0,"--",IF(AE216&lt;='[4]db fasce di rischio'!$B$4,'[4]db fasce di rischio'!$A$2,IF(AE216&lt;='[4]db fasce di rischio'!$D$4,'[4]db fasce di rischio'!$C$2,IF(AE216&lt;='[4]db fasce di rischio'!$F$4,'[4]db fasce di rischio'!$E$2,IF(AE216&lt;='[4]db fasce di rischio'!$H$4,'[4]db fasce di rischio'!$G$2,"")))))</f>
        <v>--</v>
      </c>
      <c r="AE216" s="109">
        <f t="shared" si="64"/>
        <v>0</v>
      </c>
      <c r="AF216" s="106"/>
      <c r="AG216" s="108" t="str">
        <f>IF(AH216=0,"--",IF(AH216&lt;='db fasce di rischio'!$B$4,'db fasce di rischio'!$A$2,IF(AH216&lt;='db fasce di rischio'!$D$4,'db fasce di rischio'!$C$2,IF(AH216&lt;='db fasce di rischio'!$F$4,'db fasce di rischio'!$E$2,IF(AH216&lt;='db fasce di rischio'!$H$4,'db fasce di rischio'!$G$2,"")))))</f>
        <v>--</v>
      </c>
      <c r="AH216" s="109">
        <f t="shared" si="65"/>
        <v>0</v>
      </c>
      <c r="AI216" s="108" t="str">
        <f t="shared" si="66"/>
        <v>--</v>
      </c>
      <c r="AJ216" s="28"/>
      <c r="AK216" s="28"/>
    </row>
    <row r="217" spans="1:37" ht="21" hidden="1" outlineLevel="1" x14ac:dyDescent="0.2">
      <c r="A217" s="161"/>
      <c r="B217" s="161"/>
      <c r="C217" s="24" t="s">
        <v>30</v>
      </c>
      <c r="D217" s="24" t="s">
        <v>30</v>
      </c>
      <c r="E217" s="24" t="s">
        <v>30</v>
      </c>
      <c r="F217" s="24" t="s">
        <v>30</v>
      </c>
      <c r="G217" s="152" t="str">
        <f t="shared" si="67"/>
        <v>--</v>
      </c>
      <c r="H217" s="109">
        <f t="shared" si="68"/>
        <v>0</v>
      </c>
      <c r="I217" s="25" t="s">
        <v>30</v>
      </c>
      <c r="J217" s="31" t="s">
        <v>30</v>
      </c>
      <c r="K217" s="83"/>
      <c r="L217" s="31"/>
      <c r="M217" s="24"/>
      <c r="N217" s="24"/>
      <c r="O217" s="24"/>
      <c r="P217" s="24"/>
      <c r="Q217" s="161"/>
      <c r="R217" s="105"/>
      <c r="S217" s="106"/>
      <c r="T217" s="106"/>
      <c r="U217" s="106"/>
      <c r="V217" s="105"/>
      <c r="W217" s="107">
        <f t="shared" si="69"/>
        <v>0</v>
      </c>
      <c r="X217" s="106"/>
      <c r="Y217" s="106"/>
      <c r="Z217" s="106"/>
      <c r="AA217" s="106"/>
      <c r="AB217" s="106"/>
      <c r="AC217" s="107">
        <f t="shared" si="70"/>
        <v>0</v>
      </c>
      <c r="AD217" s="108" t="str">
        <f>IF(AE217=0,"--",IF(AE217&lt;='[4]db fasce di rischio'!$B$4,'[4]db fasce di rischio'!$A$2,IF(AE217&lt;='[4]db fasce di rischio'!$D$4,'[4]db fasce di rischio'!$C$2,IF(AE217&lt;='[4]db fasce di rischio'!$F$4,'[4]db fasce di rischio'!$E$2,IF(AE217&lt;='[4]db fasce di rischio'!$H$4,'[4]db fasce di rischio'!$G$2,"")))))</f>
        <v>--</v>
      </c>
      <c r="AE217" s="109">
        <f t="shared" si="64"/>
        <v>0</v>
      </c>
      <c r="AF217" s="106"/>
      <c r="AG217" s="108" t="str">
        <f>IF(AH217=0,"--",IF(AH217&lt;='db fasce di rischio'!$B$4,'db fasce di rischio'!$A$2,IF(AH217&lt;='db fasce di rischio'!$D$4,'db fasce di rischio'!$C$2,IF(AH217&lt;='db fasce di rischio'!$F$4,'db fasce di rischio'!$E$2,IF(AH217&lt;='db fasce di rischio'!$H$4,'db fasce di rischio'!$G$2,"")))))</f>
        <v>--</v>
      </c>
      <c r="AH217" s="109">
        <f t="shared" si="65"/>
        <v>0</v>
      </c>
      <c r="AI217" s="108" t="str">
        <f t="shared" si="66"/>
        <v>--</v>
      </c>
      <c r="AJ217" s="28"/>
      <c r="AK217" s="28"/>
    </row>
    <row r="218" spans="1:37" ht="21" hidden="1" outlineLevel="1" x14ac:dyDescent="0.2">
      <c r="A218" s="161"/>
      <c r="B218" s="161"/>
      <c r="C218" s="24" t="s">
        <v>30</v>
      </c>
      <c r="D218" s="24" t="s">
        <v>30</v>
      </c>
      <c r="E218" s="24" t="s">
        <v>30</v>
      </c>
      <c r="F218" s="24" t="s">
        <v>30</v>
      </c>
      <c r="G218" s="152" t="str">
        <f t="shared" si="67"/>
        <v>--</v>
      </c>
      <c r="H218" s="109">
        <f t="shared" si="68"/>
        <v>0</v>
      </c>
      <c r="I218" s="25" t="s">
        <v>30</v>
      </c>
      <c r="J218" s="31" t="s">
        <v>30</v>
      </c>
      <c r="K218" s="83"/>
      <c r="L218" s="31"/>
      <c r="M218" s="24"/>
      <c r="N218" s="24"/>
      <c r="O218" s="24"/>
      <c r="P218" s="24"/>
      <c r="Q218" s="161"/>
      <c r="R218" s="105"/>
      <c r="S218" s="106"/>
      <c r="T218" s="106"/>
      <c r="U218" s="106"/>
      <c r="V218" s="105"/>
      <c r="W218" s="107">
        <f t="shared" si="69"/>
        <v>0</v>
      </c>
      <c r="X218" s="106"/>
      <c r="Y218" s="106"/>
      <c r="Z218" s="106"/>
      <c r="AA218" s="106"/>
      <c r="AB218" s="106"/>
      <c r="AC218" s="107">
        <f t="shared" si="70"/>
        <v>0</v>
      </c>
      <c r="AD218" s="108" t="str">
        <f>IF(AE218=0,"--",IF(AE218&lt;='[4]db fasce di rischio'!$B$4,'[4]db fasce di rischio'!$A$2,IF(AE218&lt;='[4]db fasce di rischio'!$D$4,'[4]db fasce di rischio'!$C$2,IF(AE218&lt;='[4]db fasce di rischio'!$F$4,'[4]db fasce di rischio'!$E$2,IF(AE218&lt;='[4]db fasce di rischio'!$H$4,'[4]db fasce di rischio'!$G$2,"")))))</f>
        <v>--</v>
      </c>
      <c r="AE218" s="109">
        <f t="shared" si="64"/>
        <v>0</v>
      </c>
      <c r="AF218" s="106"/>
      <c r="AG218" s="108" t="str">
        <f>IF(AH218=0,"--",IF(AH218&lt;='db fasce di rischio'!$B$4,'db fasce di rischio'!$A$2,IF(AH218&lt;='db fasce di rischio'!$D$4,'db fasce di rischio'!$C$2,IF(AH218&lt;='db fasce di rischio'!$F$4,'db fasce di rischio'!$E$2,IF(AH218&lt;='db fasce di rischio'!$H$4,'db fasce di rischio'!$G$2,"")))))</f>
        <v>--</v>
      </c>
      <c r="AH218" s="109">
        <f t="shared" si="65"/>
        <v>0</v>
      </c>
      <c r="AI218" s="108" t="str">
        <f t="shared" si="66"/>
        <v>--</v>
      </c>
      <c r="AJ218" s="28"/>
      <c r="AK218" s="28"/>
    </row>
    <row r="219" spans="1:37" ht="21" hidden="1" outlineLevel="1" x14ac:dyDescent="0.2">
      <c r="A219" s="161"/>
      <c r="B219" s="161"/>
      <c r="C219" s="24" t="s">
        <v>30</v>
      </c>
      <c r="D219" s="24" t="s">
        <v>30</v>
      </c>
      <c r="E219" s="24" t="s">
        <v>30</v>
      </c>
      <c r="F219" s="24" t="s">
        <v>30</v>
      </c>
      <c r="G219" s="152" t="str">
        <f t="shared" si="67"/>
        <v>--</v>
      </c>
      <c r="H219" s="109">
        <f t="shared" si="68"/>
        <v>0</v>
      </c>
      <c r="I219" s="25" t="s">
        <v>30</v>
      </c>
      <c r="J219" s="31" t="s">
        <v>30</v>
      </c>
      <c r="K219" s="83"/>
      <c r="L219" s="31"/>
      <c r="M219" s="24"/>
      <c r="N219" s="24"/>
      <c r="O219" s="24"/>
      <c r="P219" s="24"/>
      <c r="Q219" s="161"/>
      <c r="R219" s="105"/>
      <c r="S219" s="106"/>
      <c r="T219" s="106"/>
      <c r="U219" s="106"/>
      <c r="V219" s="105"/>
      <c r="W219" s="107">
        <f t="shared" si="69"/>
        <v>0</v>
      </c>
      <c r="X219" s="106"/>
      <c r="Y219" s="106"/>
      <c r="Z219" s="106"/>
      <c r="AA219" s="106"/>
      <c r="AB219" s="106"/>
      <c r="AC219" s="107">
        <f t="shared" si="70"/>
        <v>0</v>
      </c>
      <c r="AD219" s="108" t="str">
        <f>IF(AE219=0,"--",IF(AE219&lt;='[4]db fasce di rischio'!$B$4,'[4]db fasce di rischio'!$A$2,IF(AE219&lt;='[4]db fasce di rischio'!$D$4,'[4]db fasce di rischio'!$C$2,IF(AE219&lt;='[4]db fasce di rischio'!$F$4,'[4]db fasce di rischio'!$E$2,IF(AE219&lt;='[4]db fasce di rischio'!$H$4,'[4]db fasce di rischio'!$G$2,"")))))</f>
        <v>--</v>
      </c>
      <c r="AE219" s="109">
        <f t="shared" si="64"/>
        <v>0</v>
      </c>
      <c r="AF219" s="106"/>
      <c r="AG219" s="108" t="str">
        <f>IF(AH219=0,"--",IF(AH219&lt;='db fasce di rischio'!$B$4,'db fasce di rischio'!$A$2,IF(AH219&lt;='db fasce di rischio'!$D$4,'db fasce di rischio'!$C$2,IF(AH219&lt;='db fasce di rischio'!$F$4,'db fasce di rischio'!$E$2,IF(AH219&lt;='db fasce di rischio'!$H$4,'db fasce di rischio'!$G$2,"")))))</f>
        <v>--</v>
      </c>
      <c r="AH219" s="109">
        <f t="shared" si="65"/>
        <v>0</v>
      </c>
      <c r="AI219" s="108" t="str">
        <f t="shared" si="66"/>
        <v>--</v>
      </c>
      <c r="AJ219" s="28"/>
      <c r="AK219" s="28"/>
    </row>
    <row r="220" spans="1:37" ht="21" hidden="1" outlineLevel="1" x14ac:dyDescent="0.2">
      <c r="A220" s="161"/>
      <c r="B220" s="161"/>
      <c r="C220" s="24" t="s">
        <v>30</v>
      </c>
      <c r="D220" s="24" t="s">
        <v>30</v>
      </c>
      <c r="E220" s="24" t="s">
        <v>30</v>
      </c>
      <c r="F220" s="24" t="s">
        <v>30</v>
      </c>
      <c r="G220" s="152" t="str">
        <f t="shared" si="67"/>
        <v>--</v>
      </c>
      <c r="H220" s="109">
        <f t="shared" si="68"/>
        <v>0</v>
      </c>
      <c r="I220" s="25" t="s">
        <v>30</v>
      </c>
      <c r="J220" s="31" t="s">
        <v>30</v>
      </c>
      <c r="K220" s="82"/>
      <c r="L220" s="31"/>
      <c r="M220" s="24"/>
      <c r="N220" s="24"/>
      <c r="O220" s="24"/>
      <c r="P220" s="24"/>
      <c r="Q220" s="161"/>
      <c r="R220" s="105"/>
      <c r="S220" s="106"/>
      <c r="T220" s="106"/>
      <c r="U220" s="106"/>
      <c r="V220" s="105"/>
      <c r="W220" s="107">
        <f t="shared" si="69"/>
        <v>0</v>
      </c>
      <c r="X220" s="106"/>
      <c r="Y220" s="106"/>
      <c r="Z220" s="106"/>
      <c r="AA220" s="106"/>
      <c r="AB220" s="106"/>
      <c r="AC220" s="107">
        <f t="shared" si="70"/>
        <v>0</v>
      </c>
      <c r="AD220" s="108" t="str">
        <f>IF(AE220=0,"--",IF(AE220&lt;='[4]db fasce di rischio'!$B$4,'[4]db fasce di rischio'!$A$2,IF(AE220&lt;='[4]db fasce di rischio'!$D$4,'[4]db fasce di rischio'!$C$2,IF(AE220&lt;='[4]db fasce di rischio'!$F$4,'[4]db fasce di rischio'!$E$2,IF(AE220&lt;='[4]db fasce di rischio'!$H$4,'[4]db fasce di rischio'!$G$2,"")))))</f>
        <v>--</v>
      </c>
      <c r="AE220" s="109">
        <f t="shared" si="64"/>
        <v>0</v>
      </c>
      <c r="AF220" s="106"/>
      <c r="AG220" s="108" t="str">
        <f>IF(AH220=0,"--",IF(AH220&lt;='db fasce di rischio'!$B$4,'db fasce di rischio'!$A$2,IF(AH220&lt;='db fasce di rischio'!$D$4,'db fasce di rischio'!$C$2,IF(AH220&lt;='db fasce di rischio'!$F$4,'db fasce di rischio'!$E$2,IF(AH220&lt;='db fasce di rischio'!$H$4,'db fasce di rischio'!$G$2,"")))))</f>
        <v>--</v>
      </c>
      <c r="AH220" s="109">
        <f t="shared" si="65"/>
        <v>0</v>
      </c>
      <c r="AI220" s="108" t="str">
        <f t="shared" si="66"/>
        <v>--</v>
      </c>
      <c r="AJ220" s="28"/>
      <c r="AK220" s="28"/>
    </row>
    <row r="221" spans="1:37" ht="21" hidden="1" outlineLevel="1" x14ac:dyDescent="0.2">
      <c r="A221" s="161"/>
      <c r="B221" s="161"/>
      <c r="C221" s="24" t="s">
        <v>30</v>
      </c>
      <c r="D221" s="24" t="s">
        <v>30</v>
      </c>
      <c r="E221" s="24" t="s">
        <v>30</v>
      </c>
      <c r="F221" s="24" t="s">
        <v>30</v>
      </c>
      <c r="G221" s="152" t="str">
        <f t="shared" si="67"/>
        <v>--</v>
      </c>
      <c r="H221" s="109">
        <f t="shared" si="68"/>
        <v>0</v>
      </c>
      <c r="I221" s="25" t="s">
        <v>30</v>
      </c>
      <c r="J221" s="31" t="s">
        <v>30</v>
      </c>
      <c r="K221" s="82"/>
      <c r="L221" s="31"/>
      <c r="M221" s="24"/>
      <c r="N221" s="24"/>
      <c r="O221" s="24"/>
      <c r="P221" s="26"/>
      <c r="Q221" s="161"/>
      <c r="R221" s="105"/>
      <c r="S221" s="106"/>
      <c r="T221" s="106"/>
      <c r="U221" s="106"/>
      <c r="V221" s="105"/>
      <c r="W221" s="107">
        <f t="shared" si="69"/>
        <v>0</v>
      </c>
      <c r="X221" s="106"/>
      <c r="Y221" s="106"/>
      <c r="Z221" s="106"/>
      <c r="AA221" s="106"/>
      <c r="AB221" s="106"/>
      <c r="AC221" s="107">
        <f t="shared" si="70"/>
        <v>0</v>
      </c>
      <c r="AD221" s="108" t="str">
        <f>IF(AE221=0,"--",IF(AE221&lt;='[4]db fasce di rischio'!$B$4,'[4]db fasce di rischio'!$A$2,IF(AE221&lt;='[4]db fasce di rischio'!$D$4,'[4]db fasce di rischio'!$C$2,IF(AE221&lt;='[4]db fasce di rischio'!$F$4,'[4]db fasce di rischio'!$E$2,IF(AE221&lt;='[4]db fasce di rischio'!$H$4,'[4]db fasce di rischio'!$G$2,"")))))</f>
        <v>--</v>
      </c>
      <c r="AE221" s="109">
        <f t="shared" si="64"/>
        <v>0</v>
      </c>
      <c r="AF221" s="106"/>
      <c r="AG221" s="108" t="str">
        <f>IF(AH221=0,"--",IF(AH221&lt;='db fasce di rischio'!$B$4,'db fasce di rischio'!$A$2,IF(AH221&lt;='db fasce di rischio'!$D$4,'db fasce di rischio'!$C$2,IF(AH221&lt;='db fasce di rischio'!$F$4,'db fasce di rischio'!$E$2,IF(AH221&lt;='db fasce di rischio'!$H$4,'db fasce di rischio'!$G$2,"")))))</f>
        <v>--</v>
      </c>
      <c r="AH221" s="109">
        <f t="shared" si="65"/>
        <v>0</v>
      </c>
      <c r="AI221" s="108" t="str">
        <f t="shared" si="66"/>
        <v>--</v>
      </c>
      <c r="AJ221" s="28"/>
      <c r="AK221" s="28"/>
    </row>
    <row r="222" spans="1:37" ht="21" hidden="1" outlineLevel="1" x14ac:dyDescent="0.2">
      <c r="A222" s="161"/>
      <c r="B222" s="161"/>
      <c r="C222" s="24" t="s">
        <v>30</v>
      </c>
      <c r="D222" s="24" t="s">
        <v>30</v>
      </c>
      <c r="E222" s="24" t="s">
        <v>30</v>
      </c>
      <c r="F222" s="24" t="s">
        <v>30</v>
      </c>
      <c r="G222" s="152" t="str">
        <f t="shared" si="67"/>
        <v>--</v>
      </c>
      <c r="H222" s="109">
        <f t="shared" si="68"/>
        <v>0</v>
      </c>
      <c r="I222" s="25" t="s">
        <v>30</v>
      </c>
      <c r="J222" s="31" t="s">
        <v>30</v>
      </c>
      <c r="K222" s="82"/>
      <c r="L222" s="31"/>
      <c r="M222" s="24"/>
      <c r="N222" s="24"/>
      <c r="O222" s="24"/>
      <c r="P222" s="27"/>
      <c r="Q222" s="161"/>
      <c r="R222" s="105"/>
      <c r="S222" s="106"/>
      <c r="T222" s="106"/>
      <c r="U222" s="106"/>
      <c r="V222" s="105"/>
      <c r="W222" s="107">
        <f t="shared" si="69"/>
        <v>0</v>
      </c>
      <c r="X222" s="106"/>
      <c r="Y222" s="106"/>
      <c r="Z222" s="106"/>
      <c r="AA222" s="106"/>
      <c r="AB222" s="106"/>
      <c r="AC222" s="107">
        <f t="shared" si="70"/>
        <v>0</v>
      </c>
      <c r="AD222" s="108" t="str">
        <f>IF(AE222=0,"--",IF(AE222&lt;='[4]db fasce di rischio'!$B$4,'[4]db fasce di rischio'!$A$2,IF(AE222&lt;='[4]db fasce di rischio'!$D$4,'[4]db fasce di rischio'!$C$2,IF(AE222&lt;='[4]db fasce di rischio'!$F$4,'[4]db fasce di rischio'!$E$2,IF(AE222&lt;='[4]db fasce di rischio'!$H$4,'[4]db fasce di rischio'!$G$2,"")))))</f>
        <v>--</v>
      </c>
      <c r="AE222" s="109">
        <f t="shared" si="64"/>
        <v>0</v>
      </c>
      <c r="AF222" s="106"/>
      <c r="AG222" s="108" t="str">
        <f>IF(AH222=0,"--",IF(AH222&lt;='db fasce di rischio'!$B$4,'db fasce di rischio'!$A$2,IF(AH222&lt;='db fasce di rischio'!$D$4,'db fasce di rischio'!$C$2,IF(AH222&lt;='db fasce di rischio'!$F$4,'db fasce di rischio'!$E$2,IF(AH222&lt;='db fasce di rischio'!$H$4,'db fasce di rischio'!$G$2,"")))))</f>
        <v>--</v>
      </c>
      <c r="AH222" s="109">
        <f t="shared" si="65"/>
        <v>0</v>
      </c>
      <c r="AI222" s="108" t="str">
        <f t="shared" si="66"/>
        <v>--</v>
      </c>
      <c r="AJ222" s="28"/>
      <c r="AK222" s="28"/>
    </row>
    <row r="223" spans="1:37" ht="21" collapsed="1" x14ac:dyDescent="0.2">
      <c r="A223" s="160"/>
      <c r="B223" s="160"/>
      <c r="C223" s="87"/>
      <c r="D223" s="87"/>
      <c r="E223" s="87"/>
      <c r="F223" s="87"/>
      <c r="G223" s="87"/>
      <c r="H223" s="87"/>
      <c r="I223" s="87"/>
      <c r="J223" s="87"/>
      <c r="K223" s="168"/>
      <c r="L223" s="87"/>
      <c r="M223" s="87"/>
      <c r="N223" s="87"/>
      <c r="O223" s="87"/>
      <c r="P223" s="87"/>
      <c r="Q223" s="160"/>
      <c r="R223" s="28"/>
      <c r="S223" s="28"/>
      <c r="T223" s="28"/>
      <c r="U223" s="28"/>
      <c r="V223" s="28"/>
      <c r="W223" s="28"/>
      <c r="X223" s="28"/>
      <c r="Y223" s="28"/>
      <c r="Z223" s="28"/>
      <c r="AA223" s="28"/>
      <c r="AB223" s="28"/>
      <c r="AC223" s="28"/>
      <c r="AD223" s="28"/>
      <c r="AE223" s="28"/>
      <c r="AF223" s="28"/>
      <c r="AG223" s="28"/>
      <c r="AH223" s="28"/>
      <c r="AI223" s="28"/>
      <c r="AJ223" s="28"/>
      <c r="AK223" s="28"/>
    </row>
    <row r="224" spans="1:37" ht="89.1" customHeight="1" x14ac:dyDescent="0.2">
      <c r="A224" s="29"/>
      <c r="B224" s="29"/>
      <c r="C224" s="30" t="s">
        <v>665</v>
      </c>
      <c r="D224" s="30"/>
      <c r="E224" s="28"/>
      <c r="F224" s="28"/>
      <c r="G224" s="28"/>
      <c r="H224" s="28"/>
      <c r="I224" s="28"/>
      <c r="J224" s="28"/>
      <c r="K224" s="80"/>
      <c r="L224" s="28"/>
      <c r="M224" s="28"/>
      <c r="N224" s="28"/>
      <c r="O224" s="79" t="s">
        <v>6</v>
      </c>
      <c r="P224" s="79" t="s">
        <v>666</v>
      </c>
      <c r="Q224" s="28"/>
      <c r="R224" s="192" t="str">
        <f>'Val testo - PNA 2019'!$A$4</f>
        <v>Livello di interesse “esterno”(1.1)</v>
      </c>
      <c r="S224" s="192" t="str">
        <f>'Val testo - PNA 2019'!$A$12</f>
        <v>Grado di discrezionalità del decisore interno alla PA rispetto al processo (1.2)</v>
      </c>
      <c r="T224" s="192" t="str">
        <f>'Val testo - PNA 2019'!$A$20</f>
        <v>Manifestazione di eventi corruttivi o di maladministration in passato (1.3)</v>
      </c>
      <c r="U224" s="192" t="str">
        <f>'Val testo - PNA 2019'!$A$28</f>
        <v>Complessità/opacità del processo decisionale (1.4)</v>
      </c>
      <c r="V224" s="192" t="str">
        <f>'Val testo - PNA 2019'!$A$36</f>
        <v>Livello di collaborazione del responsabile del processo (1.5)</v>
      </c>
      <c r="W224" s="193" t="s">
        <v>1276</v>
      </c>
      <c r="X224" s="192" t="str">
        <f>'Val testo - PNA 2019'!$A$46</f>
        <v>Impatto organizzativo (2.1)</v>
      </c>
      <c r="Y224" s="192" t="str">
        <f>'Val testo - PNA 2019'!$A$54</f>
        <v>Impatto derivante dalla definizione dei ruoli/responsabilità (2.2)</v>
      </c>
      <c r="Z224" s="192" t="str">
        <f>'Val testo - PNA 2019'!$A$62</f>
        <v>Impatto economico (2.3)</v>
      </c>
      <c r="AA224" s="192" t="str">
        <f>'Val testo - PNA 2019'!$A$70</f>
        <v>Impatto reputazionale (2.4)</v>
      </c>
      <c r="AB224" s="192" t="str">
        <f>'Val testo - PNA 2019'!$A$78</f>
        <v>Impatto organizzativo, economico e sull'immagine (2.5)</v>
      </c>
      <c r="AC224" s="193" t="s">
        <v>1276</v>
      </c>
      <c r="AD224" s="194" t="s">
        <v>1277</v>
      </c>
      <c r="AE224" s="194" t="s">
        <v>1278</v>
      </c>
      <c r="AF224" s="174" t="s">
        <v>1382</v>
      </c>
      <c r="AG224" s="194" t="s">
        <v>1303</v>
      </c>
      <c r="AH224" s="194" t="s">
        <v>1304</v>
      </c>
      <c r="AI224" s="175" t="s">
        <v>1387</v>
      </c>
      <c r="AJ224" s="28"/>
      <c r="AK224" s="28"/>
    </row>
    <row r="225" spans="1:37" ht="30.6" customHeight="1" x14ac:dyDescent="0.2">
      <c r="A225" s="160"/>
      <c r="B225" s="160">
        <v>11</v>
      </c>
      <c r="C225" s="265" t="s">
        <v>1257</v>
      </c>
      <c r="D225" s="266"/>
      <c r="E225" s="267"/>
      <c r="F225" s="270"/>
      <c r="G225" s="270"/>
      <c r="H225" s="270"/>
      <c r="I225" s="270"/>
      <c r="J225" s="45" t="s">
        <v>11</v>
      </c>
      <c r="K225" s="271" t="s">
        <v>3</v>
      </c>
      <c r="L225" s="271"/>
      <c r="M225" s="37"/>
      <c r="N225" s="153" t="s">
        <v>667</v>
      </c>
      <c r="O225" s="154" t="str">
        <f>IF(P225=0,"--",IF(P225&lt;='db fasce di rischio'!$B$4,'db fasce di rischio'!$A$2,IF(P225&lt;='db fasce di rischio'!$D$4,'db fasce di rischio'!$C$2,IF(P225&lt;='db fasce di rischio'!$F$4,'db fasce di rischio'!$E$2,IF(P225&lt;='db fasce di rischio'!$H$4,'db fasce di rischio'!$G$2,"")))))</f>
        <v>--</v>
      </c>
      <c r="P225" s="155">
        <f>IF(AH225=0,MAX(AH225:AH243),AH225)</f>
        <v>0</v>
      </c>
      <c r="Q225" s="160"/>
      <c r="R225" s="105"/>
      <c r="S225" s="106"/>
      <c r="T225" s="106"/>
      <c r="U225" s="106"/>
      <c r="V225" s="105"/>
      <c r="W225" s="107">
        <f>SUM(R225:V225)/5</f>
        <v>0</v>
      </c>
      <c r="X225" s="106"/>
      <c r="Y225" s="106"/>
      <c r="Z225" s="106"/>
      <c r="AA225" s="106"/>
      <c r="AB225" s="106"/>
      <c r="AC225" s="107">
        <f>SUM(X225:AB225)/5</f>
        <v>0</v>
      </c>
      <c r="AD225" s="108" t="str">
        <f>IF(AE225=0,"--",IF(AE225&lt;='[4]db fasce di rischio'!$B$4,'[4]db fasce di rischio'!$A$2,IF(AE225&lt;='[4]db fasce di rischio'!$D$4,'[4]db fasce di rischio'!$C$2,IF(AE225&lt;='[4]db fasce di rischio'!$F$4,'[4]db fasce di rischio'!$E$2,IF(AE225&lt;='[4]db fasce di rischio'!$H$4,'[4]db fasce di rischio'!$G$2,"")))))</f>
        <v>--</v>
      </c>
      <c r="AE225" s="109">
        <f>W225*AC225</f>
        <v>0</v>
      </c>
      <c r="AF225" s="106"/>
      <c r="AG225" s="108" t="str">
        <f>IF(AH225=0,"--",IF(AH225&lt;='db fasce di rischio'!$B$4,'db fasce di rischio'!$A$2,IF(AH225&lt;='db fasce di rischio'!$D$4,'db fasce di rischio'!$C$2,IF(AH225&lt;='db fasce di rischio'!$F$4,'db fasce di rischio'!$E$2,IF(AH225&lt;='db fasce di rischio'!$H$4,'db fasce di rischio'!$G$2,"")))))</f>
        <v>--</v>
      </c>
      <c r="AH225" s="109">
        <f>IF(MAX(AH229:AH243)&gt;(AF225*AE225),MAX(AH229:AH243),AF225*AE225)</f>
        <v>0</v>
      </c>
      <c r="AI225" s="108" t="str">
        <f>AG225</f>
        <v>--</v>
      </c>
      <c r="AJ225" s="28"/>
      <c r="AK225" s="28"/>
    </row>
    <row r="226" spans="1:37" ht="59.45" customHeight="1" x14ac:dyDescent="0.2">
      <c r="A226" s="160"/>
      <c r="B226" s="160"/>
      <c r="C226" s="268"/>
      <c r="D226" s="269"/>
      <c r="E226" s="269"/>
      <c r="F226" s="164"/>
      <c r="G226" s="164"/>
      <c r="H226" s="164"/>
      <c r="I226" s="164"/>
      <c r="J226" s="164"/>
      <c r="K226" s="164"/>
      <c r="L226" s="164"/>
      <c r="M226" s="165"/>
      <c r="N226" s="272" t="s">
        <v>1302</v>
      </c>
      <c r="O226" s="272"/>
      <c r="P226" s="272"/>
      <c r="Q226" s="160"/>
      <c r="R226" s="160"/>
      <c r="S226" s="28"/>
      <c r="T226" s="28"/>
      <c r="U226" s="28"/>
      <c r="V226" s="28"/>
      <c r="W226" s="28"/>
      <c r="X226" s="28"/>
      <c r="Y226" s="28"/>
      <c r="Z226" s="28"/>
      <c r="AA226" s="28"/>
      <c r="AB226" s="28"/>
      <c r="AC226" s="28"/>
      <c r="AD226" s="28"/>
      <c r="AE226" s="28"/>
      <c r="AF226" s="28"/>
      <c r="AG226" s="28"/>
      <c r="AH226" s="28"/>
      <c r="AI226" s="28"/>
      <c r="AJ226" s="28"/>
      <c r="AK226" s="28"/>
    </row>
    <row r="227" spans="1:37" ht="31.5" hidden="1" customHeight="1" outlineLevel="1" x14ac:dyDescent="0.2">
      <c r="A227" s="160"/>
      <c r="B227" s="160"/>
      <c r="C227" s="260" t="s">
        <v>1256</v>
      </c>
      <c r="D227" s="261"/>
      <c r="E227" s="151"/>
      <c r="F227" s="151"/>
      <c r="G227" s="151"/>
      <c r="H227" s="151"/>
      <c r="I227" s="151"/>
      <c r="J227" s="151"/>
      <c r="K227" s="150"/>
      <c r="L227" s="151"/>
      <c r="M227" s="156">
        <f>SUM(I214:I222)</f>
        <v>0</v>
      </c>
      <c r="N227" s="157"/>
      <c r="O227" s="157"/>
      <c r="P227" s="157"/>
      <c r="Q227" s="160"/>
      <c r="R227" s="160"/>
      <c r="S227" s="28"/>
      <c r="T227" s="28"/>
      <c r="U227" s="28"/>
      <c r="V227" s="28"/>
      <c r="W227" s="28"/>
      <c r="X227" s="28"/>
      <c r="Y227" s="28"/>
      <c r="Z227" s="28"/>
      <c r="AA227" s="28"/>
      <c r="AB227" s="28"/>
      <c r="AC227" s="28"/>
      <c r="AD227" s="28"/>
      <c r="AE227" s="28"/>
      <c r="AF227" s="28"/>
      <c r="AG227" s="28"/>
      <c r="AH227" s="28"/>
      <c r="AI227" s="28"/>
      <c r="AJ227" s="28"/>
      <c r="AK227" s="28"/>
    </row>
    <row r="228" spans="1:37" ht="81.95" hidden="1" customHeight="1" outlineLevel="1" x14ac:dyDescent="0.2">
      <c r="A228" s="161"/>
      <c r="B228" s="161"/>
      <c r="C228" s="22" t="s">
        <v>905</v>
      </c>
      <c r="D228" s="22" t="s">
        <v>906</v>
      </c>
      <c r="E228" s="22" t="s">
        <v>971</v>
      </c>
      <c r="F228" s="22" t="s">
        <v>970</v>
      </c>
      <c r="G228" s="262" t="s">
        <v>1299</v>
      </c>
      <c r="H228" s="263"/>
      <c r="I228" s="22" t="s">
        <v>969</v>
      </c>
      <c r="J228" s="22" t="s">
        <v>907</v>
      </c>
      <c r="K228" s="45" t="s">
        <v>972</v>
      </c>
      <c r="L228" s="45" t="s">
        <v>908</v>
      </c>
      <c r="M228" s="22" t="s">
        <v>630</v>
      </c>
      <c r="N228" s="22" t="s">
        <v>668</v>
      </c>
      <c r="O228" s="22" t="s">
        <v>669</v>
      </c>
      <c r="P228" s="22" t="s">
        <v>670</v>
      </c>
      <c r="Q228" s="161"/>
      <c r="R228" s="192" t="str">
        <f>'Val testo - PNA 2019'!$A$4</f>
        <v>Livello di interesse “esterno”(1.1)</v>
      </c>
      <c r="S228" s="192" t="str">
        <f>'Val testo - PNA 2019'!$A$12</f>
        <v>Grado di discrezionalità del decisore interno alla PA rispetto al processo (1.2)</v>
      </c>
      <c r="T228" s="192" t="str">
        <f>'Val testo - PNA 2019'!$A$20</f>
        <v>Manifestazione di eventi corruttivi o di maladministration in passato (1.3)</v>
      </c>
      <c r="U228" s="192" t="str">
        <f>'Val testo - PNA 2019'!$A$28</f>
        <v>Complessità/opacità del processo decisionale (1.4)</v>
      </c>
      <c r="V228" s="192" t="str">
        <f>'Val testo - PNA 2019'!$A$36</f>
        <v>Livello di collaborazione del responsabile del processo (1.5)</v>
      </c>
      <c r="W228" s="193" t="s">
        <v>1276</v>
      </c>
      <c r="X228" s="192" t="str">
        <f>'Val testo - PNA 2019'!$A$46</f>
        <v>Impatto organizzativo (2.1)</v>
      </c>
      <c r="Y228" s="192" t="str">
        <f>'Val testo - PNA 2019'!$A$54</f>
        <v>Impatto derivante dalla definizione dei ruoli/responsabilità (2.2)</v>
      </c>
      <c r="Z228" s="192" t="str">
        <f>'Val testo - PNA 2019'!$A$62</f>
        <v>Impatto economico (2.3)</v>
      </c>
      <c r="AA228" s="192" t="str">
        <f>'Val testo - PNA 2019'!$A$70</f>
        <v>Impatto reputazionale (2.4)</v>
      </c>
      <c r="AB228" s="192" t="str">
        <f>'Val testo - PNA 2019'!$A$78</f>
        <v>Impatto organizzativo, economico e sull'immagine (2.5)</v>
      </c>
      <c r="AC228" s="193" t="s">
        <v>1276</v>
      </c>
      <c r="AD228" s="194" t="s">
        <v>1277</v>
      </c>
      <c r="AE228" s="194" t="s">
        <v>1278</v>
      </c>
      <c r="AF228" s="174" t="s">
        <v>1382</v>
      </c>
      <c r="AG228" s="194" t="s">
        <v>1303</v>
      </c>
      <c r="AH228" s="194" t="s">
        <v>1293</v>
      </c>
      <c r="AI228" s="175" t="s">
        <v>1387</v>
      </c>
      <c r="AJ228" s="28"/>
      <c r="AK228" s="28"/>
    </row>
    <row r="229" spans="1:37" ht="21" hidden="1" outlineLevel="1" x14ac:dyDescent="0.2">
      <c r="A229" s="161"/>
      <c r="B229" s="161"/>
      <c r="C229" s="24" t="s">
        <v>30</v>
      </c>
      <c r="D229" s="24" t="s">
        <v>30</v>
      </c>
      <c r="E229" s="24" t="s">
        <v>30</v>
      </c>
      <c r="F229" s="24" t="s">
        <v>30</v>
      </c>
      <c r="G229" s="152" t="str">
        <f>AG229</f>
        <v>--</v>
      </c>
      <c r="H229" s="109">
        <f>AH229</f>
        <v>0</v>
      </c>
      <c r="I229" s="25" t="s">
        <v>30</v>
      </c>
      <c r="J229" s="31" t="s">
        <v>30</v>
      </c>
      <c r="K229" s="82"/>
      <c r="L229" s="31"/>
      <c r="M229" s="24"/>
      <c r="N229" s="24"/>
      <c r="O229" s="24"/>
      <c r="P229" s="24"/>
      <c r="Q229" s="161"/>
      <c r="R229" s="105"/>
      <c r="S229" s="106"/>
      <c r="T229" s="106"/>
      <c r="U229" s="106"/>
      <c r="V229" s="105"/>
      <c r="W229" s="107">
        <f>SUM(R229:V229)/5</f>
        <v>0</v>
      </c>
      <c r="X229" s="106"/>
      <c r="Y229" s="106"/>
      <c r="Z229" s="106"/>
      <c r="AA229" s="106"/>
      <c r="AB229" s="106"/>
      <c r="AC229" s="107">
        <f>SUM(X229:AB229)/5</f>
        <v>0</v>
      </c>
      <c r="AD229" s="108" t="str">
        <f>IF(AE229=0,"--",IF(AE229&lt;='[4]db fasce di rischio'!$B$4,'[4]db fasce di rischio'!$A$2,IF(AE229&lt;='[4]db fasce di rischio'!$D$4,'[4]db fasce di rischio'!$C$2,IF(AE229&lt;='[4]db fasce di rischio'!$F$4,'[4]db fasce di rischio'!$E$2,IF(AE229&lt;='[4]db fasce di rischio'!$H$4,'[4]db fasce di rischio'!$G$2,"")))))</f>
        <v>--</v>
      </c>
      <c r="AE229" s="109">
        <f t="shared" ref="AE229:AE243" si="71">W229*AC229</f>
        <v>0</v>
      </c>
      <c r="AF229" s="106"/>
      <c r="AG229" s="108" t="str">
        <f>IF(AH229=0,"--",IF(AH229&lt;='db fasce di rischio'!$B$4,'db fasce di rischio'!$A$2,IF(AH229&lt;='db fasce di rischio'!$D$4,'db fasce di rischio'!$C$2,IF(AH229&lt;='db fasce di rischio'!$F$4,'db fasce di rischio'!$E$2,IF(AH229&lt;='db fasce di rischio'!$H$4,'db fasce di rischio'!$G$2,"")))))</f>
        <v>--</v>
      </c>
      <c r="AH229" s="109">
        <f t="shared" ref="AH229:AH243" si="72">AF229*AE229</f>
        <v>0</v>
      </c>
      <c r="AI229" s="108" t="str">
        <f t="shared" ref="AI229:AI243" si="73">AG229</f>
        <v>--</v>
      </c>
      <c r="AJ229" s="28"/>
      <c r="AK229" s="28"/>
    </row>
    <row r="230" spans="1:37" ht="21" hidden="1" outlineLevel="1" x14ac:dyDescent="0.2">
      <c r="A230" s="161"/>
      <c r="B230" s="161"/>
      <c r="C230" s="24" t="s">
        <v>30</v>
      </c>
      <c r="D230" s="24" t="s">
        <v>30</v>
      </c>
      <c r="E230" s="24" t="s">
        <v>30</v>
      </c>
      <c r="F230" s="24" t="s">
        <v>30</v>
      </c>
      <c r="G230" s="152" t="str">
        <f t="shared" ref="G230:G243" si="74">AG230</f>
        <v>--</v>
      </c>
      <c r="H230" s="109">
        <f t="shared" ref="H230:H243" si="75">AH230</f>
        <v>0</v>
      </c>
      <c r="I230" s="25" t="s">
        <v>30</v>
      </c>
      <c r="J230" s="31" t="s">
        <v>30</v>
      </c>
      <c r="K230" s="82"/>
      <c r="L230" s="31"/>
      <c r="M230" s="24"/>
      <c r="N230" s="24"/>
      <c r="O230" s="24"/>
      <c r="P230" s="24"/>
      <c r="Q230" s="161"/>
      <c r="R230" s="105"/>
      <c r="S230" s="106"/>
      <c r="T230" s="106"/>
      <c r="U230" s="106"/>
      <c r="V230" s="105"/>
      <c r="W230" s="107">
        <f t="shared" ref="W230:W243" si="76">SUM(R230:V230)/5</f>
        <v>0</v>
      </c>
      <c r="X230" s="106"/>
      <c r="Y230" s="106"/>
      <c r="Z230" s="106"/>
      <c r="AA230" s="106"/>
      <c r="AB230" s="106"/>
      <c r="AC230" s="107">
        <f t="shared" ref="AC230:AC243" si="77">SUM(X230:AB230)/5</f>
        <v>0</v>
      </c>
      <c r="AD230" s="108" t="str">
        <f>IF(AE230=0,"--",IF(AE230&lt;='[4]db fasce di rischio'!$B$4,'[4]db fasce di rischio'!$A$2,IF(AE230&lt;='[4]db fasce di rischio'!$D$4,'[4]db fasce di rischio'!$C$2,IF(AE230&lt;='[4]db fasce di rischio'!$F$4,'[4]db fasce di rischio'!$E$2,IF(AE230&lt;='[4]db fasce di rischio'!$H$4,'[4]db fasce di rischio'!$G$2,"")))))</f>
        <v>--</v>
      </c>
      <c r="AE230" s="109">
        <f t="shared" si="71"/>
        <v>0</v>
      </c>
      <c r="AF230" s="106"/>
      <c r="AG230" s="108" t="str">
        <f>IF(AH230=0,"--",IF(AH230&lt;='db fasce di rischio'!$B$4,'db fasce di rischio'!$A$2,IF(AH230&lt;='db fasce di rischio'!$D$4,'db fasce di rischio'!$C$2,IF(AH230&lt;='db fasce di rischio'!$F$4,'db fasce di rischio'!$E$2,IF(AH230&lt;='db fasce di rischio'!$H$4,'db fasce di rischio'!$G$2,"")))))</f>
        <v>--</v>
      </c>
      <c r="AH230" s="109">
        <f t="shared" si="72"/>
        <v>0</v>
      </c>
      <c r="AI230" s="108" t="str">
        <f t="shared" si="73"/>
        <v>--</v>
      </c>
      <c r="AJ230" s="28"/>
      <c r="AK230" s="28"/>
    </row>
    <row r="231" spans="1:37" ht="21" hidden="1" outlineLevel="1" x14ac:dyDescent="0.2">
      <c r="A231" s="161"/>
      <c r="B231" s="161"/>
      <c r="C231" s="24" t="s">
        <v>30</v>
      </c>
      <c r="D231" s="24" t="s">
        <v>30</v>
      </c>
      <c r="E231" s="24" t="s">
        <v>30</v>
      </c>
      <c r="F231" s="24" t="s">
        <v>30</v>
      </c>
      <c r="G231" s="152" t="str">
        <f t="shared" si="74"/>
        <v>--</v>
      </c>
      <c r="H231" s="109">
        <f t="shared" si="75"/>
        <v>0</v>
      </c>
      <c r="I231" s="25" t="s">
        <v>30</v>
      </c>
      <c r="J231" s="31" t="s">
        <v>30</v>
      </c>
      <c r="K231" s="82"/>
      <c r="L231" s="31"/>
      <c r="M231" s="24"/>
      <c r="N231" s="24"/>
      <c r="O231" s="24"/>
      <c r="P231" s="24"/>
      <c r="Q231" s="161"/>
      <c r="R231" s="105"/>
      <c r="S231" s="106"/>
      <c r="T231" s="106"/>
      <c r="U231" s="106"/>
      <c r="V231" s="105"/>
      <c r="W231" s="107">
        <f t="shared" si="76"/>
        <v>0</v>
      </c>
      <c r="X231" s="106"/>
      <c r="Y231" s="106"/>
      <c r="Z231" s="106"/>
      <c r="AA231" s="106"/>
      <c r="AB231" s="106"/>
      <c r="AC231" s="107">
        <f t="shared" si="77"/>
        <v>0</v>
      </c>
      <c r="AD231" s="108" t="str">
        <f>IF(AE231=0,"--",IF(AE231&lt;='[4]db fasce di rischio'!$B$4,'[4]db fasce di rischio'!$A$2,IF(AE231&lt;='[4]db fasce di rischio'!$D$4,'[4]db fasce di rischio'!$C$2,IF(AE231&lt;='[4]db fasce di rischio'!$F$4,'[4]db fasce di rischio'!$E$2,IF(AE231&lt;='[4]db fasce di rischio'!$H$4,'[4]db fasce di rischio'!$G$2,"")))))</f>
        <v>--</v>
      </c>
      <c r="AE231" s="109">
        <f t="shared" si="71"/>
        <v>0</v>
      </c>
      <c r="AF231" s="106"/>
      <c r="AG231" s="108" t="str">
        <f>IF(AH231=0,"--",IF(AH231&lt;='db fasce di rischio'!$B$4,'db fasce di rischio'!$A$2,IF(AH231&lt;='db fasce di rischio'!$D$4,'db fasce di rischio'!$C$2,IF(AH231&lt;='db fasce di rischio'!$F$4,'db fasce di rischio'!$E$2,IF(AH231&lt;='db fasce di rischio'!$H$4,'db fasce di rischio'!$G$2,"")))))</f>
        <v>--</v>
      </c>
      <c r="AH231" s="109">
        <f t="shared" si="72"/>
        <v>0</v>
      </c>
      <c r="AI231" s="108" t="str">
        <f t="shared" si="73"/>
        <v>--</v>
      </c>
      <c r="AJ231" s="28"/>
      <c r="AK231" s="28"/>
    </row>
    <row r="232" spans="1:37" ht="21" hidden="1" outlineLevel="1" x14ac:dyDescent="0.2">
      <c r="A232" s="161"/>
      <c r="B232" s="161"/>
      <c r="C232" s="24" t="s">
        <v>30</v>
      </c>
      <c r="D232" s="24" t="s">
        <v>30</v>
      </c>
      <c r="E232" s="24" t="s">
        <v>30</v>
      </c>
      <c r="F232" s="24" t="s">
        <v>30</v>
      </c>
      <c r="G232" s="152" t="str">
        <f t="shared" si="74"/>
        <v>--</v>
      </c>
      <c r="H232" s="109">
        <f t="shared" si="75"/>
        <v>0</v>
      </c>
      <c r="I232" s="25" t="s">
        <v>30</v>
      </c>
      <c r="J232" s="31" t="s">
        <v>30</v>
      </c>
      <c r="K232" s="82"/>
      <c r="L232" s="31"/>
      <c r="M232" s="24"/>
      <c r="N232" s="24"/>
      <c r="O232" s="24"/>
      <c r="P232" s="24"/>
      <c r="Q232" s="161"/>
      <c r="R232" s="105"/>
      <c r="S232" s="106"/>
      <c r="T232" s="106"/>
      <c r="U232" s="106"/>
      <c r="V232" s="105"/>
      <c r="W232" s="107">
        <f t="shared" si="76"/>
        <v>0</v>
      </c>
      <c r="X232" s="106"/>
      <c r="Y232" s="106"/>
      <c r="Z232" s="106"/>
      <c r="AA232" s="106"/>
      <c r="AB232" s="106"/>
      <c r="AC232" s="107">
        <f t="shared" si="77"/>
        <v>0</v>
      </c>
      <c r="AD232" s="108" t="str">
        <f>IF(AE232=0,"--",IF(AE232&lt;='[4]db fasce di rischio'!$B$4,'[4]db fasce di rischio'!$A$2,IF(AE232&lt;='[4]db fasce di rischio'!$D$4,'[4]db fasce di rischio'!$C$2,IF(AE232&lt;='[4]db fasce di rischio'!$F$4,'[4]db fasce di rischio'!$E$2,IF(AE232&lt;='[4]db fasce di rischio'!$H$4,'[4]db fasce di rischio'!$G$2,"")))))</f>
        <v>--</v>
      </c>
      <c r="AE232" s="109">
        <f t="shared" si="71"/>
        <v>0</v>
      </c>
      <c r="AF232" s="106"/>
      <c r="AG232" s="108" t="str">
        <f>IF(AH232=0,"--",IF(AH232&lt;='db fasce di rischio'!$B$4,'db fasce di rischio'!$A$2,IF(AH232&lt;='db fasce di rischio'!$D$4,'db fasce di rischio'!$C$2,IF(AH232&lt;='db fasce di rischio'!$F$4,'db fasce di rischio'!$E$2,IF(AH232&lt;='db fasce di rischio'!$H$4,'db fasce di rischio'!$G$2,"")))))</f>
        <v>--</v>
      </c>
      <c r="AH232" s="109">
        <f t="shared" si="72"/>
        <v>0</v>
      </c>
      <c r="AI232" s="108" t="str">
        <f t="shared" si="73"/>
        <v>--</v>
      </c>
      <c r="AJ232" s="28"/>
      <c r="AK232" s="28"/>
    </row>
    <row r="233" spans="1:37" ht="21" hidden="1" outlineLevel="1" x14ac:dyDescent="0.2">
      <c r="A233" s="161"/>
      <c r="B233" s="161"/>
      <c r="C233" s="24" t="s">
        <v>30</v>
      </c>
      <c r="D233" s="24" t="s">
        <v>30</v>
      </c>
      <c r="E233" s="24" t="s">
        <v>30</v>
      </c>
      <c r="F233" s="24" t="s">
        <v>30</v>
      </c>
      <c r="G233" s="152" t="str">
        <f t="shared" si="74"/>
        <v>--</v>
      </c>
      <c r="H233" s="109">
        <f t="shared" si="75"/>
        <v>0</v>
      </c>
      <c r="I233" s="25" t="s">
        <v>30</v>
      </c>
      <c r="J233" s="31" t="s">
        <v>30</v>
      </c>
      <c r="K233" s="82"/>
      <c r="L233" s="31"/>
      <c r="M233" s="24"/>
      <c r="N233" s="24"/>
      <c r="O233" s="24"/>
      <c r="P233" s="24"/>
      <c r="Q233" s="161"/>
      <c r="R233" s="105"/>
      <c r="S233" s="106"/>
      <c r="T233" s="106"/>
      <c r="U233" s="106"/>
      <c r="V233" s="105"/>
      <c r="W233" s="107">
        <f t="shared" si="76"/>
        <v>0</v>
      </c>
      <c r="X233" s="106"/>
      <c r="Y233" s="106"/>
      <c r="Z233" s="106"/>
      <c r="AA233" s="106"/>
      <c r="AB233" s="106"/>
      <c r="AC233" s="107">
        <f t="shared" si="77"/>
        <v>0</v>
      </c>
      <c r="AD233" s="108" t="str">
        <f>IF(AE233=0,"--",IF(AE233&lt;='[4]db fasce di rischio'!$B$4,'[4]db fasce di rischio'!$A$2,IF(AE233&lt;='[4]db fasce di rischio'!$D$4,'[4]db fasce di rischio'!$C$2,IF(AE233&lt;='[4]db fasce di rischio'!$F$4,'[4]db fasce di rischio'!$E$2,IF(AE233&lt;='[4]db fasce di rischio'!$H$4,'[4]db fasce di rischio'!$G$2,"")))))</f>
        <v>--</v>
      </c>
      <c r="AE233" s="109">
        <f t="shared" si="71"/>
        <v>0</v>
      </c>
      <c r="AF233" s="106"/>
      <c r="AG233" s="108" t="str">
        <f>IF(AH233=0,"--",IF(AH233&lt;='db fasce di rischio'!$B$4,'db fasce di rischio'!$A$2,IF(AH233&lt;='db fasce di rischio'!$D$4,'db fasce di rischio'!$C$2,IF(AH233&lt;='db fasce di rischio'!$F$4,'db fasce di rischio'!$E$2,IF(AH233&lt;='db fasce di rischio'!$H$4,'db fasce di rischio'!$G$2,"")))))</f>
        <v>--</v>
      </c>
      <c r="AH233" s="109">
        <f t="shared" si="72"/>
        <v>0</v>
      </c>
      <c r="AI233" s="108" t="str">
        <f t="shared" si="73"/>
        <v>--</v>
      </c>
      <c r="AJ233" s="28"/>
      <c r="AK233" s="28"/>
    </row>
    <row r="234" spans="1:37" ht="21" hidden="1" outlineLevel="1" x14ac:dyDescent="0.2">
      <c r="A234" s="161"/>
      <c r="B234" s="161"/>
      <c r="C234" s="24" t="s">
        <v>30</v>
      </c>
      <c r="D234" s="24" t="s">
        <v>30</v>
      </c>
      <c r="E234" s="24" t="s">
        <v>30</v>
      </c>
      <c r="F234" s="24" t="s">
        <v>30</v>
      </c>
      <c r="G234" s="152" t="str">
        <f t="shared" si="74"/>
        <v>--</v>
      </c>
      <c r="H234" s="109">
        <f t="shared" si="75"/>
        <v>0</v>
      </c>
      <c r="I234" s="25" t="s">
        <v>30</v>
      </c>
      <c r="J234" s="31" t="s">
        <v>30</v>
      </c>
      <c r="K234" s="82"/>
      <c r="L234" s="31"/>
      <c r="M234" s="24"/>
      <c r="N234" s="24"/>
      <c r="O234" s="24"/>
      <c r="P234" s="24"/>
      <c r="Q234" s="161"/>
      <c r="R234" s="105"/>
      <c r="S234" s="106"/>
      <c r="T234" s="106"/>
      <c r="U234" s="106"/>
      <c r="V234" s="105"/>
      <c r="W234" s="107">
        <f t="shared" si="76"/>
        <v>0</v>
      </c>
      <c r="X234" s="106"/>
      <c r="Y234" s="106"/>
      <c r="Z234" s="106"/>
      <c r="AA234" s="106"/>
      <c r="AB234" s="106"/>
      <c r="AC234" s="107">
        <f t="shared" si="77"/>
        <v>0</v>
      </c>
      <c r="AD234" s="108" t="str">
        <f>IF(AE234=0,"--",IF(AE234&lt;='[4]db fasce di rischio'!$B$4,'[4]db fasce di rischio'!$A$2,IF(AE234&lt;='[4]db fasce di rischio'!$D$4,'[4]db fasce di rischio'!$C$2,IF(AE234&lt;='[4]db fasce di rischio'!$F$4,'[4]db fasce di rischio'!$E$2,IF(AE234&lt;='[4]db fasce di rischio'!$H$4,'[4]db fasce di rischio'!$G$2,"")))))</f>
        <v>--</v>
      </c>
      <c r="AE234" s="109">
        <f t="shared" si="71"/>
        <v>0</v>
      </c>
      <c r="AF234" s="106"/>
      <c r="AG234" s="108" t="str">
        <f>IF(AH234=0,"--",IF(AH234&lt;='db fasce di rischio'!$B$4,'db fasce di rischio'!$A$2,IF(AH234&lt;='db fasce di rischio'!$D$4,'db fasce di rischio'!$C$2,IF(AH234&lt;='db fasce di rischio'!$F$4,'db fasce di rischio'!$E$2,IF(AH234&lt;='db fasce di rischio'!$H$4,'db fasce di rischio'!$G$2,"")))))</f>
        <v>--</v>
      </c>
      <c r="AH234" s="109">
        <f t="shared" si="72"/>
        <v>0</v>
      </c>
      <c r="AI234" s="108" t="str">
        <f t="shared" si="73"/>
        <v>--</v>
      </c>
      <c r="AJ234" s="28"/>
      <c r="AK234" s="28"/>
    </row>
    <row r="235" spans="1:37" ht="21" hidden="1" outlineLevel="1" x14ac:dyDescent="0.2">
      <c r="A235" s="161"/>
      <c r="B235" s="161"/>
      <c r="C235" s="24" t="s">
        <v>30</v>
      </c>
      <c r="D235" s="24" t="s">
        <v>30</v>
      </c>
      <c r="E235" s="24" t="s">
        <v>30</v>
      </c>
      <c r="F235" s="24" t="s">
        <v>30</v>
      </c>
      <c r="G235" s="152" t="str">
        <f t="shared" si="74"/>
        <v>--</v>
      </c>
      <c r="H235" s="109">
        <f t="shared" si="75"/>
        <v>0</v>
      </c>
      <c r="I235" s="25" t="s">
        <v>30</v>
      </c>
      <c r="J235" s="31" t="s">
        <v>30</v>
      </c>
      <c r="K235" s="82"/>
      <c r="L235" s="31"/>
      <c r="M235" s="24"/>
      <c r="N235" s="24"/>
      <c r="O235" s="24"/>
      <c r="P235" s="24"/>
      <c r="Q235" s="161"/>
      <c r="R235" s="105"/>
      <c r="S235" s="106"/>
      <c r="T235" s="106"/>
      <c r="U235" s="106"/>
      <c r="V235" s="105"/>
      <c r="W235" s="107">
        <f t="shared" si="76"/>
        <v>0</v>
      </c>
      <c r="X235" s="106"/>
      <c r="Y235" s="106"/>
      <c r="Z235" s="106"/>
      <c r="AA235" s="106"/>
      <c r="AB235" s="106"/>
      <c r="AC235" s="107">
        <f t="shared" si="77"/>
        <v>0</v>
      </c>
      <c r="AD235" s="108" t="str">
        <f>IF(AE235=0,"--",IF(AE235&lt;='[4]db fasce di rischio'!$B$4,'[4]db fasce di rischio'!$A$2,IF(AE235&lt;='[4]db fasce di rischio'!$D$4,'[4]db fasce di rischio'!$C$2,IF(AE235&lt;='[4]db fasce di rischio'!$F$4,'[4]db fasce di rischio'!$E$2,IF(AE235&lt;='[4]db fasce di rischio'!$H$4,'[4]db fasce di rischio'!$G$2,"")))))</f>
        <v>--</v>
      </c>
      <c r="AE235" s="109">
        <f t="shared" si="71"/>
        <v>0</v>
      </c>
      <c r="AF235" s="106"/>
      <c r="AG235" s="108" t="str">
        <f>IF(AH235=0,"--",IF(AH235&lt;='db fasce di rischio'!$B$4,'db fasce di rischio'!$A$2,IF(AH235&lt;='db fasce di rischio'!$D$4,'db fasce di rischio'!$C$2,IF(AH235&lt;='db fasce di rischio'!$F$4,'db fasce di rischio'!$E$2,IF(AH235&lt;='db fasce di rischio'!$H$4,'db fasce di rischio'!$G$2,"")))))</f>
        <v>--</v>
      </c>
      <c r="AH235" s="109">
        <f t="shared" si="72"/>
        <v>0</v>
      </c>
      <c r="AI235" s="108" t="str">
        <f t="shared" si="73"/>
        <v>--</v>
      </c>
      <c r="AJ235" s="28"/>
      <c r="AK235" s="28"/>
    </row>
    <row r="236" spans="1:37" ht="21" hidden="1" outlineLevel="1" x14ac:dyDescent="0.2">
      <c r="A236" s="161"/>
      <c r="B236" s="161"/>
      <c r="C236" s="24" t="s">
        <v>30</v>
      </c>
      <c r="D236" s="24" t="s">
        <v>30</v>
      </c>
      <c r="E236" s="24" t="s">
        <v>30</v>
      </c>
      <c r="F236" s="24" t="s">
        <v>30</v>
      </c>
      <c r="G236" s="152" t="str">
        <f t="shared" si="74"/>
        <v>--</v>
      </c>
      <c r="H236" s="109">
        <f t="shared" si="75"/>
        <v>0</v>
      </c>
      <c r="I236" s="25" t="s">
        <v>30</v>
      </c>
      <c r="J236" s="31" t="s">
        <v>30</v>
      </c>
      <c r="K236" s="82"/>
      <c r="L236" s="31"/>
      <c r="M236" s="24"/>
      <c r="N236" s="24"/>
      <c r="O236" s="24"/>
      <c r="P236" s="24"/>
      <c r="Q236" s="161"/>
      <c r="R236" s="105"/>
      <c r="S236" s="106"/>
      <c r="T236" s="106"/>
      <c r="U236" s="106"/>
      <c r="V236" s="105"/>
      <c r="W236" s="107">
        <f t="shared" si="76"/>
        <v>0</v>
      </c>
      <c r="X236" s="106"/>
      <c r="Y236" s="106"/>
      <c r="Z236" s="106"/>
      <c r="AA236" s="106"/>
      <c r="AB236" s="106"/>
      <c r="AC236" s="107">
        <f t="shared" si="77"/>
        <v>0</v>
      </c>
      <c r="AD236" s="108" t="str">
        <f>IF(AE236=0,"--",IF(AE236&lt;='[4]db fasce di rischio'!$B$4,'[4]db fasce di rischio'!$A$2,IF(AE236&lt;='[4]db fasce di rischio'!$D$4,'[4]db fasce di rischio'!$C$2,IF(AE236&lt;='[4]db fasce di rischio'!$F$4,'[4]db fasce di rischio'!$E$2,IF(AE236&lt;='[4]db fasce di rischio'!$H$4,'[4]db fasce di rischio'!$G$2,"")))))</f>
        <v>--</v>
      </c>
      <c r="AE236" s="109">
        <f t="shared" si="71"/>
        <v>0</v>
      </c>
      <c r="AF236" s="106"/>
      <c r="AG236" s="108" t="str">
        <f>IF(AH236=0,"--",IF(AH236&lt;='db fasce di rischio'!$B$4,'db fasce di rischio'!$A$2,IF(AH236&lt;='db fasce di rischio'!$D$4,'db fasce di rischio'!$C$2,IF(AH236&lt;='db fasce di rischio'!$F$4,'db fasce di rischio'!$E$2,IF(AH236&lt;='db fasce di rischio'!$H$4,'db fasce di rischio'!$G$2,"")))))</f>
        <v>--</v>
      </c>
      <c r="AH236" s="109">
        <f t="shared" si="72"/>
        <v>0</v>
      </c>
      <c r="AI236" s="108" t="str">
        <f t="shared" si="73"/>
        <v>--</v>
      </c>
      <c r="AJ236" s="28"/>
      <c r="AK236" s="28"/>
    </row>
    <row r="237" spans="1:37" ht="21" hidden="1" outlineLevel="1" x14ac:dyDescent="0.2">
      <c r="A237" s="161"/>
      <c r="B237" s="161"/>
      <c r="C237" s="24" t="s">
        <v>30</v>
      </c>
      <c r="D237" s="24" t="s">
        <v>30</v>
      </c>
      <c r="E237" s="24" t="s">
        <v>30</v>
      </c>
      <c r="F237" s="24" t="s">
        <v>30</v>
      </c>
      <c r="G237" s="152" t="str">
        <f t="shared" si="74"/>
        <v>--</v>
      </c>
      <c r="H237" s="109">
        <f t="shared" si="75"/>
        <v>0</v>
      </c>
      <c r="I237" s="25" t="s">
        <v>30</v>
      </c>
      <c r="J237" s="31" t="s">
        <v>30</v>
      </c>
      <c r="K237" s="83"/>
      <c r="L237" s="31"/>
      <c r="M237" s="24"/>
      <c r="N237" s="24"/>
      <c r="O237" s="24"/>
      <c r="P237" s="24"/>
      <c r="Q237" s="161"/>
      <c r="R237" s="105"/>
      <c r="S237" s="106"/>
      <c r="T237" s="106"/>
      <c r="U237" s="106"/>
      <c r="V237" s="105"/>
      <c r="W237" s="107">
        <f t="shared" si="76"/>
        <v>0</v>
      </c>
      <c r="X237" s="106"/>
      <c r="Y237" s="106"/>
      <c r="Z237" s="106"/>
      <c r="AA237" s="106"/>
      <c r="AB237" s="106"/>
      <c r="AC237" s="107">
        <f t="shared" si="77"/>
        <v>0</v>
      </c>
      <c r="AD237" s="108" t="str">
        <f>IF(AE237=0,"--",IF(AE237&lt;='[4]db fasce di rischio'!$B$4,'[4]db fasce di rischio'!$A$2,IF(AE237&lt;='[4]db fasce di rischio'!$D$4,'[4]db fasce di rischio'!$C$2,IF(AE237&lt;='[4]db fasce di rischio'!$F$4,'[4]db fasce di rischio'!$E$2,IF(AE237&lt;='[4]db fasce di rischio'!$H$4,'[4]db fasce di rischio'!$G$2,"")))))</f>
        <v>--</v>
      </c>
      <c r="AE237" s="109">
        <f t="shared" si="71"/>
        <v>0</v>
      </c>
      <c r="AF237" s="106"/>
      <c r="AG237" s="108" t="str">
        <f>IF(AH237=0,"--",IF(AH237&lt;='db fasce di rischio'!$B$4,'db fasce di rischio'!$A$2,IF(AH237&lt;='db fasce di rischio'!$D$4,'db fasce di rischio'!$C$2,IF(AH237&lt;='db fasce di rischio'!$F$4,'db fasce di rischio'!$E$2,IF(AH237&lt;='db fasce di rischio'!$H$4,'db fasce di rischio'!$G$2,"")))))</f>
        <v>--</v>
      </c>
      <c r="AH237" s="109">
        <f t="shared" si="72"/>
        <v>0</v>
      </c>
      <c r="AI237" s="108" t="str">
        <f t="shared" si="73"/>
        <v>--</v>
      </c>
      <c r="AJ237" s="28"/>
      <c r="AK237" s="28"/>
    </row>
    <row r="238" spans="1:37" ht="21" hidden="1" outlineLevel="1" x14ac:dyDescent="0.2">
      <c r="A238" s="161"/>
      <c r="B238" s="161"/>
      <c r="C238" s="24" t="s">
        <v>30</v>
      </c>
      <c r="D238" s="24" t="s">
        <v>30</v>
      </c>
      <c r="E238" s="24" t="s">
        <v>30</v>
      </c>
      <c r="F238" s="24" t="s">
        <v>30</v>
      </c>
      <c r="G238" s="152" t="str">
        <f t="shared" si="74"/>
        <v>--</v>
      </c>
      <c r="H238" s="109">
        <f t="shared" si="75"/>
        <v>0</v>
      </c>
      <c r="I238" s="25" t="s">
        <v>30</v>
      </c>
      <c r="J238" s="31" t="s">
        <v>30</v>
      </c>
      <c r="K238" s="83"/>
      <c r="L238" s="31"/>
      <c r="M238" s="24"/>
      <c r="N238" s="24"/>
      <c r="O238" s="24"/>
      <c r="P238" s="24"/>
      <c r="Q238" s="161"/>
      <c r="R238" s="105"/>
      <c r="S238" s="106"/>
      <c r="T238" s="106"/>
      <c r="U238" s="106"/>
      <c r="V238" s="105"/>
      <c r="W238" s="107">
        <f t="shared" si="76"/>
        <v>0</v>
      </c>
      <c r="X238" s="106"/>
      <c r="Y238" s="106"/>
      <c r="Z238" s="106"/>
      <c r="AA238" s="106"/>
      <c r="AB238" s="106"/>
      <c r="AC238" s="107">
        <f t="shared" si="77"/>
        <v>0</v>
      </c>
      <c r="AD238" s="108" t="str">
        <f>IF(AE238=0,"--",IF(AE238&lt;='[4]db fasce di rischio'!$B$4,'[4]db fasce di rischio'!$A$2,IF(AE238&lt;='[4]db fasce di rischio'!$D$4,'[4]db fasce di rischio'!$C$2,IF(AE238&lt;='[4]db fasce di rischio'!$F$4,'[4]db fasce di rischio'!$E$2,IF(AE238&lt;='[4]db fasce di rischio'!$H$4,'[4]db fasce di rischio'!$G$2,"")))))</f>
        <v>--</v>
      </c>
      <c r="AE238" s="109">
        <f t="shared" si="71"/>
        <v>0</v>
      </c>
      <c r="AF238" s="106"/>
      <c r="AG238" s="108" t="str">
        <f>IF(AH238=0,"--",IF(AH238&lt;='db fasce di rischio'!$B$4,'db fasce di rischio'!$A$2,IF(AH238&lt;='db fasce di rischio'!$D$4,'db fasce di rischio'!$C$2,IF(AH238&lt;='db fasce di rischio'!$F$4,'db fasce di rischio'!$E$2,IF(AH238&lt;='db fasce di rischio'!$H$4,'db fasce di rischio'!$G$2,"")))))</f>
        <v>--</v>
      </c>
      <c r="AH238" s="109">
        <f t="shared" si="72"/>
        <v>0</v>
      </c>
      <c r="AI238" s="108" t="str">
        <f t="shared" si="73"/>
        <v>--</v>
      </c>
      <c r="AJ238" s="28"/>
      <c r="AK238" s="28"/>
    </row>
    <row r="239" spans="1:37" ht="21" hidden="1" outlineLevel="1" x14ac:dyDescent="0.2">
      <c r="A239" s="161"/>
      <c r="B239" s="161"/>
      <c r="C239" s="24" t="s">
        <v>30</v>
      </c>
      <c r="D239" s="24" t="s">
        <v>30</v>
      </c>
      <c r="E239" s="24" t="s">
        <v>30</v>
      </c>
      <c r="F239" s="24" t="s">
        <v>30</v>
      </c>
      <c r="G239" s="152" t="str">
        <f t="shared" si="74"/>
        <v>--</v>
      </c>
      <c r="H239" s="109">
        <f t="shared" si="75"/>
        <v>0</v>
      </c>
      <c r="I239" s="25" t="s">
        <v>30</v>
      </c>
      <c r="J239" s="31" t="s">
        <v>30</v>
      </c>
      <c r="K239" s="83"/>
      <c r="L239" s="31"/>
      <c r="M239" s="24"/>
      <c r="N239" s="24"/>
      <c r="O239" s="24"/>
      <c r="P239" s="24"/>
      <c r="Q239" s="161"/>
      <c r="R239" s="105"/>
      <c r="S239" s="106"/>
      <c r="T239" s="106"/>
      <c r="U239" s="106"/>
      <c r="V239" s="105"/>
      <c r="W239" s="107">
        <f t="shared" si="76"/>
        <v>0</v>
      </c>
      <c r="X239" s="106"/>
      <c r="Y239" s="106"/>
      <c r="Z239" s="106"/>
      <c r="AA239" s="106"/>
      <c r="AB239" s="106"/>
      <c r="AC239" s="107">
        <f t="shared" si="77"/>
        <v>0</v>
      </c>
      <c r="AD239" s="108" t="str">
        <f>IF(AE239=0,"--",IF(AE239&lt;='[4]db fasce di rischio'!$B$4,'[4]db fasce di rischio'!$A$2,IF(AE239&lt;='[4]db fasce di rischio'!$D$4,'[4]db fasce di rischio'!$C$2,IF(AE239&lt;='[4]db fasce di rischio'!$F$4,'[4]db fasce di rischio'!$E$2,IF(AE239&lt;='[4]db fasce di rischio'!$H$4,'[4]db fasce di rischio'!$G$2,"")))))</f>
        <v>--</v>
      </c>
      <c r="AE239" s="109">
        <f t="shared" si="71"/>
        <v>0</v>
      </c>
      <c r="AF239" s="106"/>
      <c r="AG239" s="108" t="str">
        <f>IF(AH239=0,"--",IF(AH239&lt;='db fasce di rischio'!$B$4,'db fasce di rischio'!$A$2,IF(AH239&lt;='db fasce di rischio'!$D$4,'db fasce di rischio'!$C$2,IF(AH239&lt;='db fasce di rischio'!$F$4,'db fasce di rischio'!$E$2,IF(AH239&lt;='db fasce di rischio'!$H$4,'db fasce di rischio'!$G$2,"")))))</f>
        <v>--</v>
      </c>
      <c r="AH239" s="109">
        <f t="shared" si="72"/>
        <v>0</v>
      </c>
      <c r="AI239" s="108" t="str">
        <f t="shared" si="73"/>
        <v>--</v>
      </c>
      <c r="AJ239" s="28"/>
      <c r="AK239" s="28"/>
    </row>
    <row r="240" spans="1:37" ht="21" hidden="1" outlineLevel="1" x14ac:dyDescent="0.2">
      <c r="A240" s="161"/>
      <c r="B240" s="161"/>
      <c r="C240" s="24" t="s">
        <v>30</v>
      </c>
      <c r="D240" s="24" t="s">
        <v>30</v>
      </c>
      <c r="E240" s="24" t="s">
        <v>30</v>
      </c>
      <c r="F240" s="24" t="s">
        <v>30</v>
      </c>
      <c r="G240" s="152" t="str">
        <f t="shared" si="74"/>
        <v>--</v>
      </c>
      <c r="H240" s="109">
        <f t="shared" si="75"/>
        <v>0</v>
      </c>
      <c r="I240" s="25" t="s">
        <v>30</v>
      </c>
      <c r="J240" s="31" t="s">
        <v>30</v>
      </c>
      <c r="K240" s="83"/>
      <c r="L240" s="31"/>
      <c r="M240" s="24"/>
      <c r="N240" s="24"/>
      <c r="O240" s="24"/>
      <c r="P240" s="24"/>
      <c r="Q240" s="161"/>
      <c r="R240" s="105"/>
      <c r="S240" s="106"/>
      <c r="T240" s="106"/>
      <c r="U240" s="106"/>
      <c r="V240" s="105"/>
      <c r="W240" s="107">
        <f t="shared" si="76"/>
        <v>0</v>
      </c>
      <c r="X240" s="106"/>
      <c r="Y240" s="106"/>
      <c r="Z240" s="106"/>
      <c r="AA240" s="106"/>
      <c r="AB240" s="106"/>
      <c r="AC240" s="107">
        <f t="shared" si="77"/>
        <v>0</v>
      </c>
      <c r="AD240" s="108" t="str">
        <f>IF(AE240=0,"--",IF(AE240&lt;='[4]db fasce di rischio'!$B$4,'[4]db fasce di rischio'!$A$2,IF(AE240&lt;='[4]db fasce di rischio'!$D$4,'[4]db fasce di rischio'!$C$2,IF(AE240&lt;='[4]db fasce di rischio'!$F$4,'[4]db fasce di rischio'!$E$2,IF(AE240&lt;='[4]db fasce di rischio'!$H$4,'[4]db fasce di rischio'!$G$2,"")))))</f>
        <v>--</v>
      </c>
      <c r="AE240" s="109">
        <f t="shared" si="71"/>
        <v>0</v>
      </c>
      <c r="AF240" s="106"/>
      <c r="AG240" s="108" t="str">
        <f>IF(AH240=0,"--",IF(AH240&lt;='db fasce di rischio'!$B$4,'db fasce di rischio'!$A$2,IF(AH240&lt;='db fasce di rischio'!$D$4,'db fasce di rischio'!$C$2,IF(AH240&lt;='db fasce di rischio'!$F$4,'db fasce di rischio'!$E$2,IF(AH240&lt;='db fasce di rischio'!$H$4,'db fasce di rischio'!$G$2,"")))))</f>
        <v>--</v>
      </c>
      <c r="AH240" s="109">
        <f t="shared" si="72"/>
        <v>0</v>
      </c>
      <c r="AI240" s="108" t="str">
        <f t="shared" si="73"/>
        <v>--</v>
      </c>
      <c r="AJ240" s="28"/>
      <c r="AK240" s="28"/>
    </row>
    <row r="241" spans="1:37" ht="21" hidden="1" outlineLevel="1" x14ac:dyDescent="0.2">
      <c r="A241" s="161"/>
      <c r="B241" s="161"/>
      <c r="C241" s="24" t="s">
        <v>30</v>
      </c>
      <c r="D241" s="24" t="s">
        <v>30</v>
      </c>
      <c r="E241" s="24" t="s">
        <v>30</v>
      </c>
      <c r="F241" s="24" t="s">
        <v>30</v>
      </c>
      <c r="G241" s="152" t="str">
        <f t="shared" si="74"/>
        <v>--</v>
      </c>
      <c r="H241" s="109">
        <f t="shared" si="75"/>
        <v>0</v>
      </c>
      <c r="I241" s="25" t="s">
        <v>30</v>
      </c>
      <c r="J241" s="31" t="s">
        <v>30</v>
      </c>
      <c r="K241" s="82"/>
      <c r="L241" s="31"/>
      <c r="M241" s="24"/>
      <c r="N241" s="24"/>
      <c r="O241" s="24"/>
      <c r="P241" s="24"/>
      <c r="Q241" s="161"/>
      <c r="R241" s="105"/>
      <c r="S241" s="106"/>
      <c r="T241" s="106"/>
      <c r="U241" s="106"/>
      <c r="V241" s="105"/>
      <c r="W241" s="107">
        <f t="shared" si="76"/>
        <v>0</v>
      </c>
      <c r="X241" s="106"/>
      <c r="Y241" s="106"/>
      <c r="Z241" s="106"/>
      <c r="AA241" s="106"/>
      <c r="AB241" s="106"/>
      <c r="AC241" s="107">
        <f t="shared" si="77"/>
        <v>0</v>
      </c>
      <c r="AD241" s="108" t="str">
        <f>IF(AE241=0,"--",IF(AE241&lt;='[4]db fasce di rischio'!$B$4,'[4]db fasce di rischio'!$A$2,IF(AE241&lt;='[4]db fasce di rischio'!$D$4,'[4]db fasce di rischio'!$C$2,IF(AE241&lt;='[4]db fasce di rischio'!$F$4,'[4]db fasce di rischio'!$E$2,IF(AE241&lt;='[4]db fasce di rischio'!$H$4,'[4]db fasce di rischio'!$G$2,"")))))</f>
        <v>--</v>
      </c>
      <c r="AE241" s="109">
        <f t="shared" si="71"/>
        <v>0</v>
      </c>
      <c r="AF241" s="106"/>
      <c r="AG241" s="108" t="str">
        <f>IF(AH241=0,"--",IF(AH241&lt;='db fasce di rischio'!$B$4,'db fasce di rischio'!$A$2,IF(AH241&lt;='db fasce di rischio'!$D$4,'db fasce di rischio'!$C$2,IF(AH241&lt;='db fasce di rischio'!$F$4,'db fasce di rischio'!$E$2,IF(AH241&lt;='db fasce di rischio'!$H$4,'db fasce di rischio'!$G$2,"")))))</f>
        <v>--</v>
      </c>
      <c r="AH241" s="109">
        <f t="shared" si="72"/>
        <v>0</v>
      </c>
      <c r="AI241" s="108" t="str">
        <f t="shared" si="73"/>
        <v>--</v>
      </c>
      <c r="AJ241" s="28"/>
      <c r="AK241" s="28"/>
    </row>
    <row r="242" spans="1:37" ht="21" hidden="1" outlineLevel="1" x14ac:dyDescent="0.2">
      <c r="A242" s="161"/>
      <c r="B242" s="161"/>
      <c r="C242" s="24" t="s">
        <v>30</v>
      </c>
      <c r="D242" s="24" t="s">
        <v>30</v>
      </c>
      <c r="E242" s="24" t="s">
        <v>30</v>
      </c>
      <c r="F242" s="24" t="s">
        <v>30</v>
      </c>
      <c r="G242" s="152" t="str">
        <f t="shared" si="74"/>
        <v>--</v>
      </c>
      <c r="H242" s="109">
        <f t="shared" si="75"/>
        <v>0</v>
      </c>
      <c r="I242" s="25" t="s">
        <v>30</v>
      </c>
      <c r="J242" s="31" t="s">
        <v>30</v>
      </c>
      <c r="K242" s="82"/>
      <c r="L242" s="31"/>
      <c r="M242" s="24"/>
      <c r="N242" s="24"/>
      <c r="O242" s="24"/>
      <c r="P242" s="26"/>
      <c r="Q242" s="161"/>
      <c r="R242" s="105"/>
      <c r="S242" s="106"/>
      <c r="T242" s="106"/>
      <c r="U242" s="106"/>
      <c r="V242" s="105"/>
      <c r="W242" s="107">
        <f t="shared" si="76"/>
        <v>0</v>
      </c>
      <c r="X242" s="106"/>
      <c r="Y242" s="106"/>
      <c r="Z242" s="106"/>
      <c r="AA242" s="106"/>
      <c r="AB242" s="106"/>
      <c r="AC242" s="107">
        <f t="shared" si="77"/>
        <v>0</v>
      </c>
      <c r="AD242" s="108" t="str">
        <f>IF(AE242=0,"--",IF(AE242&lt;='[4]db fasce di rischio'!$B$4,'[4]db fasce di rischio'!$A$2,IF(AE242&lt;='[4]db fasce di rischio'!$D$4,'[4]db fasce di rischio'!$C$2,IF(AE242&lt;='[4]db fasce di rischio'!$F$4,'[4]db fasce di rischio'!$E$2,IF(AE242&lt;='[4]db fasce di rischio'!$H$4,'[4]db fasce di rischio'!$G$2,"")))))</f>
        <v>--</v>
      </c>
      <c r="AE242" s="109">
        <f t="shared" si="71"/>
        <v>0</v>
      </c>
      <c r="AF242" s="106"/>
      <c r="AG242" s="108" t="str">
        <f>IF(AH242=0,"--",IF(AH242&lt;='db fasce di rischio'!$B$4,'db fasce di rischio'!$A$2,IF(AH242&lt;='db fasce di rischio'!$D$4,'db fasce di rischio'!$C$2,IF(AH242&lt;='db fasce di rischio'!$F$4,'db fasce di rischio'!$E$2,IF(AH242&lt;='db fasce di rischio'!$H$4,'db fasce di rischio'!$G$2,"")))))</f>
        <v>--</v>
      </c>
      <c r="AH242" s="109">
        <f t="shared" si="72"/>
        <v>0</v>
      </c>
      <c r="AI242" s="108" t="str">
        <f t="shared" si="73"/>
        <v>--</v>
      </c>
      <c r="AJ242" s="28"/>
      <c r="AK242" s="28"/>
    </row>
    <row r="243" spans="1:37" ht="21" hidden="1" outlineLevel="1" x14ac:dyDescent="0.2">
      <c r="A243" s="161"/>
      <c r="B243" s="161"/>
      <c r="C243" s="24" t="s">
        <v>30</v>
      </c>
      <c r="D243" s="24" t="s">
        <v>30</v>
      </c>
      <c r="E243" s="24" t="s">
        <v>30</v>
      </c>
      <c r="F243" s="24" t="s">
        <v>30</v>
      </c>
      <c r="G243" s="152" t="str">
        <f t="shared" si="74"/>
        <v>--</v>
      </c>
      <c r="H243" s="109">
        <f t="shared" si="75"/>
        <v>0</v>
      </c>
      <c r="I243" s="25" t="s">
        <v>30</v>
      </c>
      <c r="J243" s="31" t="s">
        <v>30</v>
      </c>
      <c r="K243" s="82"/>
      <c r="L243" s="31"/>
      <c r="M243" s="24"/>
      <c r="N243" s="24"/>
      <c r="O243" s="24"/>
      <c r="P243" s="27"/>
      <c r="Q243" s="161"/>
      <c r="R243" s="105"/>
      <c r="S243" s="106"/>
      <c r="T243" s="106"/>
      <c r="U243" s="106"/>
      <c r="V243" s="105"/>
      <c r="W243" s="107">
        <f t="shared" si="76"/>
        <v>0</v>
      </c>
      <c r="X243" s="106"/>
      <c r="Y243" s="106"/>
      <c r="Z243" s="106"/>
      <c r="AA243" s="106"/>
      <c r="AB243" s="106"/>
      <c r="AC243" s="107">
        <f t="shared" si="77"/>
        <v>0</v>
      </c>
      <c r="AD243" s="108" t="str">
        <f>IF(AE243=0,"--",IF(AE243&lt;='[4]db fasce di rischio'!$B$4,'[4]db fasce di rischio'!$A$2,IF(AE243&lt;='[4]db fasce di rischio'!$D$4,'[4]db fasce di rischio'!$C$2,IF(AE243&lt;='[4]db fasce di rischio'!$F$4,'[4]db fasce di rischio'!$E$2,IF(AE243&lt;='[4]db fasce di rischio'!$H$4,'[4]db fasce di rischio'!$G$2,"")))))</f>
        <v>--</v>
      </c>
      <c r="AE243" s="109">
        <f t="shared" si="71"/>
        <v>0</v>
      </c>
      <c r="AF243" s="106"/>
      <c r="AG243" s="108" t="str">
        <f>IF(AH243=0,"--",IF(AH243&lt;='db fasce di rischio'!$B$4,'db fasce di rischio'!$A$2,IF(AH243&lt;='db fasce di rischio'!$D$4,'db fasce di rischio'!$C$2,IF(AH243&lt;='db fasce di rischio'!$F$4,'db fasce di rischio'!$E$2,IF(AH243&lt;='db fasce di rischio'!$H$4,'db fasce di rischio'!$G$2,"")))))</f>
        <v>--</v>
      </c>
      <c r="AH243" s="109">
        <f t="shared" si="72"/>
        <v>0</v>
      </c>
      <c r="AI243" s="108" t="str">
        <f t="shared" si="73"/>
        <v>--</v>
      </c>
      <c r="AJ243" s="28"/>
      <c r="AK243" s="28"/>
    </row>
    <row r="244" spans="1:37" ht="21" collapsed="1" x14ac:dyDescent="0.2">
      <c r="A244" s="160"/>
      <c r="B244" s="160"/>
      <c r="C244" s="87"/>
      <c r="D244" s="87"/>
      <c r="E244" s="87"/>
      <c r="F244" s="87"/>
      <c r="G244" s="87"/>
      <c r="H244" s="87"/>
      <c r="I244" s="87"/>
      <c r="J244" s="87"/>
      <c r="K244" s="168"/>
      <c r="L244" s="87"/>
      <c r="M244" s="87"/>
      <c r="N244" s="87"/>
      <c r="O244" s="87"/>
      <c r="P244" s="87"/>
      <c r="Q244" s="160"/>
      <c r="R244" s="28"/>
      <c r="S244" s="28"/>
      <c r="T244" s="28"/>
      <c r="U244" s="28"/>
      <c r="V244" s="28"/>
      <c r="W244" s="28"/>
      <c r="X244" s="28"/>
      <c r="Y244" s="28"/>
      <c r="Z244" s="28"/>
      <c r="AA244" s="28"/>
      <c r="AB244" s="28"/>
      <c r="AC244" s="28"/>
      <c r="AD244" s="28"/>
      <c r="AE244" s="28"/>
      <c r="AF244" s="28"/>
      <c r="AG244" s="28"/>
      <c r="AH244" s="28"/>
      <c r="AI244" s="28"/>
      <c r="AJ244" s="28"/>
      <c r="AK244" s="28"/>
    </row>
    <row r="245" spans="1:37" ht="90.6" customHeight="1" x14ac:dyDescent="0.2">
      <c r="A245" s="29"/>
      <c r="B245" s="29"/>
      <c r="C245" s="30" t="s">
        <v>665</v>
      </c>
      <c r="D245" s="30"/>
      <c r="E245" s="28"/>
      <c r="F245" s="28"/>
      <c r="G245" s="28"/>
      <c r="H245" s="28"/>
      <c r="I245" s="28"/>
      <c r="J245" s="28"/>
      <c r="K245" s="80"/>
      <c r="L245" s="28"/>
      <c r="M245" s="28"/>
      <c r="N245" s="28"/>
      <c r="O245" s="79" t="s">
        <v>6</v>
      </c>
      <c r="P245" s="79" t="s">
        <v>666</v>
      </c>
      <c r="Q245" s="28"/>
      <c r="R245" s="192" t="str">
        <f>'Val testo - PNA 2019'!$A$4</f>
        <v>Livello di interesse “esterno”(1.1)</v>
      </c>
      <c r="S245" s="192" t="str">
        <f>'Val testo - PNA 2019'!$A$12</f>
        <v>Grado di discrezionalità del decisore interno alla PA rispetto al processo (1.2)</v>
      </c>
      <c r="T245" s="192" t="str">
        <f>'Val testo - PNA 2019'!$A$20</f>
        <v>Manifestazione di eventi corruttivi o di maladministration in passato (1.3)</v>
      </c>
      <c r="U245" s="192" t="str">
        <f>'Val testo - PNA 2019'!$A$28</f>
        <v>Complessità/opacità del processo decisionale (1.4)</v>
      </c>
      <c r="V245" s="192" t="str">
        <f>'Val testo - PNA 2019'!$A$36</f>
        <v>Livello di collaborazione del responsabile del processo (1.5)</v>
      </c>
      <c r="W245" s="193" t="s">
        <v>1276</v>
      </c>
      <c r="X245" s="192" t="str">
        <f>'Val testo - PNA 2019'!$A$46</f>
        <v>Impatto organizzativo (2.1)</v>
      </c>
      <c r="Y245" s="192" t="str">
        <f>'Val testo - PNA 2019'!$A$54</f>
        <v>Impatto derivante dalla definizione dei ruoli/responsabilità (2.2)</v>
      </c>
      <c r="Z245" s="192" t="str">
        <f>'Val testo - PNA 2019'!$A$62</f>
        <v>Impatto economico (2.3)</v>
      </c>
      <c r="AA245" s="192" t="str">
        <f>'Val testo - PNA 2019'!$A$70</f>
        <v>Impatto reputazionale (2.4)</v>
      </c>
      <c r="AB245" s="192" t="str">
        <f>'Val testo - PNA 2019'!$A$78</f>
        <v>Impatto organizzativo, economico e sull'immagine (2.5)</v>
      </c>
      <c r="AC245" s="193" t="s">
        <v>1276</v>
      </c>
      <c r="AD245" s="194" t="s">
        <v>1277</v>
      </c>
      <c r="AE245" s="194" t="s">
        <v>1278</v>
      </c>
      <c r="AF245" s="174" t="s">
        <v>1382</v>
      </c>
      <c r="AG245" s="173" t="s">
        <v>1303</v>
      </c>
      <c r="AH245" s="173" t="s">
        <v>1304</v>
      </c>
      <c r="AI245" s="175" t="s">
        <v>1387</v>
      </c>
      <c r="AJ245" s="28"/>
      <c r="AK245" s="28"/>
    </row>
    <row r="246" spans="1:37" ht="30.6" customHeight="1" x14ac:dyDescent="0.2">
      <c r="A246" s="160"/>
      <c r="B246" s="160">
        <v>12</v>
      </c>
      <c r="C246" s="265" t="s">
        <v>1257</v>
      </c>
      <c r="D246" s="266"/>
      <c r="E246" s="267"/>
      <c r="F246" s="270"/>
      <c r="G246" s="270"/>
      <c r="H246" s="270"/>
      <c r="I246" s="270"/>
      <c r="J246" s="45" t="s">
        <v>11</v>
      </c>
      <c r="K246" s="271" t="s">
        <v>3</v>
      </c>
      <c r="L246" s="271"/>
      <c r="M246" s="37"/>
      <c r="N246" s="153" t="s">
        <v>667</v>
      </c>
      <c r="O246" s="154" t="str">
        <f>IF(P246=0,"--",IF(P246&lt;='db fasce di rischio'!$B$4,'db fasce di rischio'!$A$2,IF(P246&lt;='db fasce di rischio'!$D$4,'db fasce di rischio'!$C$2,IF(P246&lt;='db fasce di rischio'!$F$4,'db fasce di rischio'!$E$2,IF(P246&lt;='db fasce di rischio'!$H$4,'db fasce di rischio'!$G$2,"")))))</f>
        <v>--</v>
      </c>
      <c r="P246" s="155">
        <f>IF(AH246=0,MAX(AH246:AH264),AH246)</f>
        <v>0</v>
      </c>
      <c r="Q246" s="160"/>
      <c r="R246" s="105"/>
      <c r="S246" s="106"/>
      <c r="T246" s="106"/>
      <c r="U246" s="106"/>
      <c r="V246" s="105"/>
      <c r="W246" s="107">
        <f>SUM(R246:V246)/5</f>
        <v>0</v>
      </c>
      <c r="X246" s="106"/>
      <c r="Y246" s="106"/>
      <c r="Z246" s="106"/>
      <c r="AA246" s="106"/>
      <c r="AB246" s="106"/>
      <c r="AC246" s="107">
        <f>SUM(X246:AB246)/5</f>
        <v>0</v>
      </c>
      <c r="AD246" s="108" t="str">
        <f>IF(AE246=0,"--",IF(AE246&lt;='[4]db fasce di rischio'!$B$4,'[4]db fasce di rischio'!$A$2,IF(AE246&lt;='[4]db fasce di rischio'!$D$4,'[4]db fasce di rischio'!$C$2,IF(AE246&lt;='[4]db fasce di rischio'!$F$4,'[4]db fasce di rischio'!$E$2,IF(AE246&lt;='[4]db fasce di rischio'!$H$4,'[4]db fasce di rischio'!$G$2,"")))))</f>
        <v>--</v>
      </c>
      <c r="AE246" s="109">
        <f>W246*AC246</f>
        <v>0</v>
      </c>
      <c r="AF246" s="106"/>
      <c r="AG246" s="108" t="str">
        <f>IF(AH246=0,"--",IF(AH246&lt;='db fasce di rischio'!$B$4,'db fasce di rischio'!$A$2,IF(AH246&lt;='db fasce di rischio'!$D$4,'db fasce di rischio'!$C$2,IF(AH246&lt;='db fasce di rischio'!$F$4,'db fasce di rischio'!$E$2,IF(AH246&lt;='db fasce di rischio'!$H$4,'db fasce di rischio'!$G$2,"")))))</f>
        <v>--</v>
      </c>
      <c r="AH246" s="109">
        <f>IF(MAX(AH250:AH264)&gt;(AF246*AE246),MAX(AH250:AH264),AF246*AE246)</f>
        <v>0</v>
      </c>
      <c r="AI246" s="108" t="str">
        <f>AG246</f>
        <v>--</v>
      </c>
      <c r="AJ246" s="28"/>
      <c r="AK246" s="28"/>
    </row>
    <row r="247" spans="1:37" ht="59.45" customHeight="1" x14ac:dyDescent="0.2">
      <c r="A247" s="160"/>
      <c r="B247" s="160"/>
      <c r="C247" s="268"/>
      <c r="D247" s="269"/>
      <c r="E247" s="269"/>
      <c r="F247" s="164"/>
      <c r="G247" s="164"/>
      <c r="H247" s="164"/>
      <c r="I247" s="164"/>
      <c r="J247" s="164"/>
      <c r="K247" s="164"/>
      <c r="L247" s="164"/>
      <c r="M247" s="165"/>
      <c r="N247" s="272" t="s">
        <v>1302</v>
      </c>
      <c r="O247" s="272"/>
      <c r="P247" s="272"/>
      <c r="Q247" s="160"/>
      <c r="R247" s="160"/>
      <c r="S247" s="28"/>
      <c r="T247" s="28"/>
      <c r="U247" s="28"/>
      <c r="V247" s="28"/>
      <c r="W247" s="28"/>
      <c r="X247" s="28"/>
      <c r="Y247" s="28"/>
      <c r="Z247" s="28"/>
      <c r="AA247" s="28"/>
      <c r="AB247" s="28"/>
      <c r="AC247" s="28"/>
      <c r="AD247" s="28"/>
      <c r="AE247" s="28"/>
      <c r="AF247" s="28"/>
      <c r="AG247" s="28"/>
      <c r="AH247" s="28"/>
      <c r="AI247" s="28"/>
      <c r="AJ247" s="28"/>
      <c r="AK247" s="28"/>
    </row>
    <row r="248" spans="1:37" ht="31.5" hidden="1" customHeight="1" outlineLevel="1" x14ac:dyDescent="0.2">
      <c r="A248" s="160"/>
      <c r="B248" s="160"/>
      <c r="C248" s="260" t="s">
        <v>1256</v>
      </c>
      <c r="D248" s="261"/>
      <c r="E248" s="151"/>
      <c r="F248" s="151"/>
      <c r="G248" s="151"/>
      <c r="H248" s="151"/>
      <c r="I248" s="151"/>
      <c r="J248" s="151"/>
      <c r="K248" s="150"/>
      <c r="L248" s="151"/>
      <c r="M248" s="156">
        <f>SUM(I235:I243)</f>
        <v>0</v>
      </c>
      <c r="N248" s="157"/>
      <c r="O248" s="157"/>
      <c r="P248" s="157"/>
      <c r="Q248" s="160"/>
      <c r="R248" s="160"/>
      <c r="S248" s="28"/>
      <c r="T248" s="28"/>
      <c r="U248" s="28"/>
      <c r="V248" s="28"/>
      <c r="W248" s="28"/>
      <c r="X248" s="28"/>
      <c r="Y248" s="28"/>
      <c r="Z248" s="28"/>
      <c r="AA248" s="28"/>
      <c r="AB248" s="28"/>
      <c r="AC248" s="28"/>
      <c r="AD248" s="28"/>
      <c r="AE248" s="28"/>
      <c r="AF248" s="28"/>
      <c r="AG248" s="28"/>
      <c r="AH248" s="28"/>
      <c r="AI248" s="28"/>
      <c r="AJ248" s="28"/>
      <c r="AK248" s="28"/>
    </row>
    <row r="249" spans="1:37" ht="81.95" hidden="1" customHeight="1" outlineLevel="1" x14ac:dyDescent="0.2">
      <c r="A249" s="161"/>
      <c r="B249" s="161"/>
      <c r="C249" s="22" t="s">
        <v>905</v>
      </c>
      <c r="D249" s="22" t="s">
        <v>906</v>
      </c>
      <c r="E249" s="22" t="s">
        <v>971</v>
      </c>
      <c r="F249" s="22" t="s">
        <v>970</v>
      </c>
      <c r="G249" s="262" t="s">
        <v>1299</v>
      </c>
      <c r="H249" s="263"/>
      <c r="I249" s="22" t="s">
        <v>969</v>
      </c>
      <c r="J249" s="22" t="s">
        <v>907</v>
      </c>
      <c r="K249" s="45" t="s">
        <v>972</v>
      </c>
      <c r="L249" s="45" t="s">
        <v>908</v>
      </c>
      <c r="M249" s="22" t="s">
        <v>630</v>
      </c>
      <c r="N249" s="22" t="s">
        <v>668</v>
      </c>
      <c r="O249" s="22" t="s">
        <v>669</v>
      </c>
      <c r="P249" s="22" t="s">
        <v>670</v>
      </c>
      <c r="Q249" s="161"/>
      <c r="R249" s="192" t="str">
        <f>'Val testo - PNA 2019'!$A$4</f>
        <v>Livello di interesse “esterno”(1.1)</v>
      </c>
      <c r="S249" s="192" t="str">
        <f>'Val testo - PNA 2019'!$A$12</f>
        <v>Grado di discrezionalità del decisore interno alla PA rispetto al processo (1.2)</v>
      </c>
      <c r="T249" s="192" t="str">
        <f>'Val testo - PNA 2019'!$A$20</f>
        <v>Manifestazione di eventi corruttivi o di maladministration in passato (1.3)</v>
      </c>
      <c r="U249" s="192" t="str">
        <f>'Val testo - PNA 2019'!$A$28</f>
        <v>Complessità/opacità del processo decisionale (1.4)</v>
      </c>
      <c r="V249" s="192" t="str">
        <f>'Val testo - PNA 2019'!$A$36</f>
        <v>Livello di collaborazione del responsabile del processo (1.5)</v>
      </c>
      <c r="W249" s="193" t="s">
        <v>1276</v>
      </c>
      <c r="X249" s="192" t="str">
        <f>'Val testo - PNA 2019'!$A$46</f>
        <v>Impatto organizzativo (2.1)</v>
      </c>
      <c r="Y249" s="192" t="str">
        <f>'Val testo - PNA 2019'!$A$54</f>
        <v>Impatto derivante dalla definizione dei ruoli/responsabilità (2.2)</v>
      </c>
      <c r="Z249" s="192" t="str">
        <f>'Val testo - PNA 2019'!$A$62</f>
        <v>Impatto economico (2.3)</v>
      </c>
      <c r="AA249" s="192" t="str">
        <f>'Val testo - PNA 2019'!$A$70</f>
        <v>Impatto reputazionale (2.4)</v>
      </c>
      <c r="AB249" s="192" t="str">
        <f>'Val testo - PNA 2019'!$A$78</f>
        <v>Impatto organizzativo, economico e sull'immagine (2.5)</v>
      </c>
      <c r="AC249" s="193" t="s">
        <v>1276</v>
      </c>
      <c r="AD249" s="194" t="s">
        <v>1277</v>
      </c>
      <c r="AE249" s="194" t="s">
        <v>1278</v>
      </c>
      <c r="AF249" s="174" t="s">
        <v>1382</v>
      </c>
      <c r="AG249" s="173" t="s">
        <v>1303</v>
      </c>
      <c r="AH249" s="22" t="s">
        <v>1293</v>
      </c>
      <c r="AI249" s="22" t="s">
        <v>1387</v>
      </c>
      <c r="AJ249" s="28"/>
      <c r="AK249" s="28"/>
    </row>
    <row r="250" spans="1:37" ht="21" hidden="1" outlineLevel="1" x14ac:dyDescent="0.2">
      <c r="A250" s="161"/>
      <c r="B250" s="161"/>
      <c r="C250" s="24" t="s">
        <v>30</v>
      </c>
      <c r="D250" s="24" t="s">
        <v>30</v>
      </c>
      <c r="E250" s="24" t="s">
        <v>30</v>
      </c>
      <c r="F250" s="24" t="s">
        <v>30</v>
      </c>
      <c r="G250" s="152" t="str">
        <f>AG250</f>
        <v>--</v>
      </c>
      <c r="H250" s="109">
        <f>AH250</f>
        <v>0</v>
      </c>
      <c r="I250" s="25" t="s">
        <v>30</v>
      </c>
      <c r="J250" s="31" t="s">
        <v>30</v>
      </c>
      <c r="K250" s="82"/>
      <c r="L250" s="31"/>
      <c r="M250" s="24"/>
      <c r="N250" s="24"/>
      <c r="O250" s="24"/>
      <c r="P250" s="24"/>
      <c r="Q250" s="161"/>
      <c r="R250" s="105"/>
      <c r="S250" s="106"/>
      <c r="T250" s="106"/>
      <c r="U250" s="106"/>
      <c r="V250" s="105"/>
      <c r="W250" s="107">
        <f>SUM(R250:V250)/5</f>
        <v>0</v>
      </c>
      <c r="X250" s="106"/>
      <c r="Y250" s="106"/>
      <c r="Z250" s="106"/>
      <c r="AA250" s="106"/>
      <c r="AB250" s="106"/>
      <c r="AC250" s="107">
        <f>SUM(X250:AB250)/5</f>
        <v>0</v>
      </c>
      <c r="AD250" s="108" t="str">
        <f>IF(AE250=0,"--",IF(AE250&lt;='[4]db fasce di rischio'!$B$4,'[4]db fasce di rischio'!$A$2,IF(AE250&lt;='[4]db fasce di rischio'!$D$4,'[4]db fasce di rischio'!$C$2,IF(AE250&lt;='[4]db fasce di rischio'!$F$4,'[4]db fasce di rischio'!$E$2,IF(AE250&lt;='[4]db fasce di rischio'!$H$4,'[4]db fasce di rischio'!$G$2,"")))))</f>
        <v>--</v>
      </c>
      <c r="AE250" s="109">
        <f t="shared" ref="AE250:AE264" si="78">W250*AC250</f>
        <v>0</v>
      </c>
      <c r="AF250" s="106"/>
      <c r="AG250" s="108" t="str">
        <f>IF(AH250=0,"--",IF(AH250&lt;='db fasce di rischio'!$B$4,'db fasce di rischio'!$A$2,IF(AH250&lt;='db fasce di rischio'!$D$4,'db fasce di rischio'!$C$2,IF(AH250&lt;='db fasce di rischio'!$F$4,'db fasce di rischio'!$E$2,IF(AH250&lt;='db fasce di rischio'!$H$4,'db fasce di rischio'!$G$2,"")))))</f>
        <v>--</v>
      </c>
      <c r="AH250" s="109">
        <f t="shared" ref="AH250:AH264" si="79">AF250*AE250</f>
        <v>0</v>
      </c>
      <c r="AI250" s="108" t="str">
        <f t="shared" ref="AI250:AI264" si="80">AG250</f>
        <v>--</v>
      </c>
      <c r="AJ250" s="28"/>
      <c r="AK250" s="28"/>
    </row>
    <row r="251" spans="1:37" ht="21" hidden="1" outlineLevel="1" x14ac:dyDescent="0.2">
      <c r="A251" s="161"/>
      <c r="B251" s="161"/>
      <c r="C251" s="24" t="s">
        <v>30</v>
      </c>
      <c r="D251" s="24" t="s">
        <v>30</v>
      </c>
      <c r="E251" s="24" t="s">
        <v>30</v>
      </c>
      <c r="F251" s="24" t="s">
        <v>30</v>
      </c>
      <c r="G251" s="152" t="str">
        <f t="shared" ref="G251:G264" si="81">AG251</f>
        <v>--</v>
      </c>
      <c r="H251" s="109">
        <f t="shared" ref="H251:H264" si="82">AH251</f>
        <v>0</v>
      </c>
      <c r="I251" s="25" t="s">
        <v>30</v>
      </c>
      <c r="J251" s="31" t="s">
        <v>30</v>
      </c>
      <c r="K251" s="82"/>
      <c r="L251" s="31"/>
      <c r="M251" s="24"/>
      <c r="N251" s="24"/>
      <c r="O251" s="24"/>
      <c r="P251" s="24"/>
      <c r="Q251" s="161"/>
      <c r="R251" s="105"/>
      <c r="S251" s="106"/>
      <c r="T251" s="106"/>
      <c r="U251" s="106"/>
      <c r="V251" s="105"/>
      <c r="W251" s="107">
        <f t="shared" ref="W251:W264" si="83">SUM(R251:V251)/5</f>
        <v>0</v>
      </c>
      <c r="X251" s="106"/>
      <c r="Y251" s="106"/>
      <c r="Z251" s="106"/>
      <c r="AA251" s="106"/>
      <c r="AB251" s="106"/>
      <c r="AC251" s="107">
        <f t="shared" ref="AC251:AC264" si="84">SUM(X251:AB251)/5</f>
        <v>0</v>
      </c>
      <c r="AD251" s="108" t="str">
        <f>IF(AE251=0,"--",IF(AE251&lt;='[4]db fasce di rischio'!$B$4,'[4]db fasce di rischio'!$A$2,IF(AE251&lt;='[4]db fasce di rischio'!$D$4,'[4]db fasce di rischio'!$C$2,IF(AE251&lt;='[4]db fasce di rischio'!$F$4,'[4]db fasce di rischio'!$E$2,IF(AE251&lt;='[4]db fasce di rischio'!$H$4,'[4]db fasce di rischio'!$G$2,"")))))</f>
        <v>--</v>
      </c>
      <c r="AE251" s="109">
        <f t="shared" si="78"/>
        <v>0</v>
      </c>
      <c r="AF251" s="106"/>
      <c r="AG251" s="108" t="str">
        <f>IF(AH251=0,"--",IF(AH251&lt;='db fasce di rischio'!$B$4,'db fasce di rischio'!$A$2,IF(AH251&lt;='db fasce di rischio'!$D$4,'db fasce di rischio'!$C$2,IF(AH251&lt;='db fasce di rischio'!$F$4,'db fasce di rischio'!$E$2,IF(AH251&lt;='db fasce di rischio'!$H$4,'db fasce di rischio'!$G$2,"")))))</f>
        <v>--</v>
      </c>
      <c r="AH251" s="109">
        <f t="shared" si="79"/>
        <v>0</v>
      </c>
      <c r="AI251" s="108" t="str">
        <f t="shared" si="80"/>
        <v>--</v>
      </c>
      <c r="AJ251" s="28"/>
      <c r="AK251" s="28"/>
    </row>
    <row r="252" spans="1:37" ht="21" hidden="1" outlineLevel="1" x14ac:dyDescent="0.2">
      <c r="A252" s="161"/>
      <c r="B252" s="161"/>
      <c r="C252" s="24" t="s">
        <v>30</v>
      </c>
      <c r="D252" s="24" t="s">
        <v>30</v>
      </c>
      <c r="E252" s="24" t="s">
        <v>30</v>
      </c>
      <c r="F252" s="24" t="s">
        <v>30</v>
      </c>
      <c r="G252" s="152" t="str">
        <f t="shared" si="81"/>
        <v>--</v>
      </c>
      <c r="H252" s="109">
        <f t="shared" si="82"/>
        <v>0</v>
      </c>
      <c r="I252" s="25" t="s">
        <v>30</v>
      </c>
      <c r="J252" s="31" t="s">
        <v>30</v>
      </c>
      <c r="K252" s="82"/>
      <c r="L252" s="31"/>
      <c r="M252" s="24"/>
      <c r="N252" s="24"/>
      <c r="O252" s="24"/>
      <c r="P252" s="24"/>
      <c r="Q252" s="161"/>
      <c r="R252" s="105"/>
      <c r="S252" s="106"/>
      <c r="T252" s="106"/>
      <c r="U252" s="106"/>
      <c r="V252" s="105"/>
      <c r="W252" s="107">
        <f t="shared" si="83"/>
        <v>0</v>
      </c>
      <c r="X252" s="106"/>
      <c r="Y252" s="106"/>
      <c r="Z252" s="106"/>
      <c r="AA252" s="106"/>
      <c r="AB252" s="106"/>
      <c r="AC252" s="107">
        <f t="shared" si="84"/>
        <v>0</v>
      </c>
      <c r="AD252" s="108" t="str">
        <f>IF(AE252=0,"--",IF(AE252&lt;='[4]db fasce di rischio'!$B$4,'[4]db fasce di rischio'!$A$2,IF(AE252&lt;='[4]db fasce di rischio'!$D$4,'[4]db fasce di rischio'!$C$2,IF(AE252&lt;='[4]db fasce di rischio'!$F$4,'[4]db fasce di rischio'!$E$2,IF(AE252&lt;='[4]db fasce di rischio'!$H$4,'[4]db fasce di rischio'!$G$2,"")))))</f>
        <v>--</v>
      </c>
      <c r="AE252" s="109">
        <f t="shared" si="78"/>
        <v>0</v>
      </c>
      <c r="AF252" s="106"/>
      <c r="AG252" s="108" t="str">
        <f>IF(AH252=0,"--",IF(AH252&lt;='db fasce di rischio'!$B$4,'db fasce di rischio'!$A$2,IF(AH252&lt;='db fasce di rischio'!$D$4,'db fasce di rischio'!$C$2,IF(AH252&lt;='db fasce di rischio'!$F$4,'db fasce di rischio'!$E$2,IF(AH252&lt;='db fasce di rischio'!$H$4,'db fasce di rischio'!$G$2,"")))))</f>
        <v>--</v>
      </c>
      <c r="AH252" s="109">
        <f t="shared" si="79"/>
        <v>0</v>
      </c>
      <c r="AI252" s="108" t="str">
        <f t="shared" si="80"/>
        <v>--</v>
      </c>
      <c r="AJ252" s="28"/>
      <c r="AK252" s="28"/>
    </row>
    <row r="253" spans="1:37" ht="21" hidden="1" outlineLevel="1" x14ac:dyDescent="0.2">
      <c r="A253" s="161"/>
      <c r="B253" s="161"/>
      <c r="C253" s="24" t="s">
        <v>30</v>
      </c>
      <c r="D253" s="24" t="s">
        <v>30</v>
      </c>
      <c r="E253" s="24" t="s">
        <v>30</v>
      </c>
      <c r="F253" s="24" t="s">
        <v>30</v>
      </c>
      <c r="G253" s="152" t="str">
        <f t="shared" si="81"/>
        <v>--</v>
      </c>
      <c r="H253" s="109">
        <f t="shared" si="82"/>
        <v>0</v>
      </c>
      <c r="I253" s="25" t="s">
        <v>30</v>
      </c>
      <c r="J253" s="31" t="s">
        <v>30</v>
      </c>
      <c r="K253" s="82"/>
      <c r="L253" s="31"/>
      <c r="M253" s="24"/>
      <c r="N253" s="24"/>
      <c r="O253" s="24"/>
      <c r="P253" s="24"/>
      <c r="Q253" s="161"/>
      <c r="R253" s="105"/>
      <c r="S253" s="106"/>
      <c r="T253" s="106"/>
      <c r="U253" s="106"/>
      <c r="V253" s="105"/>
      <c r="W253" s="107">
        <f t="shared" si="83"/>
        <v>0</v>
      </c>
      <c r="X253" s="106"/>
      <c r="Y253" s="106"/>
      <c r="Z253" s="106"/>
      <c r="AA253" s="106"/>
      <c r="AB253" s="106"/>
      <c r="AC253" s="107">
        <f t="shared" si="84"/>
        <v>0</v>
      </c>
      <c r="AD253" s="108" t="str">
        <f>IF(AE253=0,"--",IF(AE253&lt;='[4]db fasce di rischio'!$B$4,'[4]db fasce di rischio'!$A$2,IF(AE253&lt;='[4]db fasce di rischio'!$D$4,'[4]db fasce di rischio'!$C$2,IF(AE253&lt;='[4]db fasce di rischio'!$F$4,'[4]db fasce di rischio'!$E$2,IF(AE253&lt;='[4]db fasce di rischio'!$H$4,'[4]db fasce di rischio'!$G$2,"")))))</f>
        <v>--</v>
      </c>
      <c r="AE253" s="109">
        <f t="shared" si="78"/>
        <v>0</v>
      </c>
      <c r="AF253" s="106"/>
      <c r="AG253" s="108" t="str">
        <f>IF(AH253=0,"--",IF(AH253&lt;='db fasce di rischio'!$B$4,'db fasce di rischio'!$A$2,IF(AH253&lt;='db fasce di rischio'!$D$4,'db fasce di rischio'!$C$2,IF(AH253&lt;='db fasce di rischio'!$F$4,'db fasce di rischio'!$E$2,IF(AH253&lt;='db fasce di rischio'!$H$4,'db fasce di rischio'!$G$2,"")))))</f>
        <v>--</v>
      </c>
      <c r="AH253" s="109">
        <f t="shared" si="79"/>
        <v>0</v>
      </c>
      <c r="AI253" s="108" t="str">
        <f t="shared" si="80"/>
        <v>--</v>
      </c>
      <c r="AJ253" s="28"/>
      <c r="AK253" s="28"/>
    </row>
    <row r="254" spans="1:37" ht="21" hidden="1" outlineLevel="1" x14ac:dyDescent="0.2">
      <c r="A254" s="161"/>
      <c r="B254" s="161"/>
      <c r="C254" s="24" t="s">
        <v>30</v>
      </c>
      <c r="D254" s="24" t="s">
        <v>30</v>
      </c>
      <c r="E254" s="24" t="s">
        <v>30</v>
      </c>
      <c r="F254" s="24" t="s">
        <v>30</v>
      </c>
      <c r="G254" s="152" t="str">
        <f t="shared" si="81"/>
        <v>--</v>
      </c>
      <c r="H254" s="109">
        <f t="shared" si="82"/>
        <v>0</v>
      </c>
      <c r="I254" s="25" t="s">
        <v>30</v>
      </c>
      <c r="J254" s="31" t="s">
        <v>30</v>
      </c>
      <c r="K254" s="82"/>
      <c r="L254" s="31"/>
      <c r="M254" s="24"/>
      <c r="N254" s="24"/>
      <c r="O254" s="24"/>
      <c r="P254" s="24"/>
      <c r="Q254" s="161"/>
      <c r="R254" s="105"/>
      <c r="S254" s="106"/>
      <c r="T254" s="106"/>
      <c r="U254" s="106"/>
      <c r="V254" s="105"/>
      <c r="W254" s="107">
        <f t="shared" si="83"/>
        <v>0</v>
      </c>
      <c r="X254" s="106"/>
      <c r="Y254" s="106"/>
      <c r="Z254" s="106"/>
      <c r="AA254" s="106"/>
      <c r="AB254" s="106"/>
      <c r="AC254" s="107">
        <f t="shared" si="84"/>
        <v>0</v>
      </c>
      <c r="AD254" s="108" t="str">
        <f>IF(AE254=0,"--",IF(AE254&lt;='[4]db fasce di rischio'!$B$4,'[4]db fasce di rischio'!$A$2,IF(AE254&lt;='[4]db fasce di rischio'!$D$4,'[4]db fasce di rischio'!$C$2,IF(AE254&lt;='[4]db fasce di rischio'!$F$4,'[4]db fasce di rischio'!$E$2,IF(AE254&lt;='[4]db fasce di rischio'!$H$4,'[4]db fasce di rischio'!$G$2,"")))))</f>
        <v>--</v>
      </c>
      <c r="AE254" s="109">
        <f t="shared" si="78"/>
        <v>0</v>
      </c>
      <c r="AF254" s="106"/>
      <c r="AG254" s="108" t="str">
        <f>IF(AH254=0,"--",IF(AH254&lt;='db fasce di rischio'!$B$4,'db fasce di rischio'!$A$2,IF(AH254&lt;='db fasce di rischio'!$D$4,'db fasce di rischio'!$C$2,IF(AH254&lt;='db fasce di rischio'!$F$4,'db fasce di rischio'!$E$2,IF(AH254&lt;='db fasce di rischio'!$H$4,'db fasce di rischio'!$G$2,"")))))</f>
        <v>--</v>
      </c>
      <c r="AH254" s="109">
        <f t="shared" si="79"/>
        <v>0</v>
      </c>
      <c r="AI254" s="108" t="str">
        <f t="shared" si="80"/>
        <v>--</v>
      </c>
      <c r="AJ254" s="28"/>
      <c r="AK254" s="28"/>
    </row>
    <row r="255" spans="1:37" ht="21" hidden="1" outlineLevel="1" x14ac:dyDescent="0.2">
      <c r="A255" s="161"/>
      <c r="B255" s="161"/>
      <c r="C255" s="24" t="s">
        <v>30</v>
      </c>
      <c r="D255" s="24" t="s">
        <v>30</v>
      </c>
      <c r="E255" s="24" t="s">
        <v>30</v>
      </c>
      <c r="F255" s="24" t="s">
        <v>30</v>
      </c>
      <c r="G255" s="152" t="str">
        <f t="shared" si="81"/>
        <v>--</v>
      </c>
      <c r="H255" s="109">
        <f t="shared" si="82"/>
        <v>0</v>
      </c>
      <c r="I255" s="25" t="s">
        <v>30</v>
      </c>
      <c r="J255" s="31" t="s">
        <v>30</v>
      </c>
      <c r="K255" s="82"/>
      <c r="L255" s="31"/>
      <c r="M255" s="24"/>
      <c r="N255" s="24"/>
      <c r="O255" s="24"/>
      <c r="P255" s="24"/>
      <c r="Q255" s="161"/>
      <c r="R255" s="105"/>
      <c r="S255" s="106"/>
      <c r="T255" s="106"/>
      <c r="U255" s="106"/>
      <c r="V255" s="105"/>
      <c r="W255" s="107">
        <f t="shared" si="83"/>
        <v>0</v>
      </c>
      <c r="X255" s="106"/>
      <c r="Y255" s="106"/>
      <c r="Z255" s="106"/>
      <c r="AA255" s="106"/>
      <c r="AB255" s="106"/>
      <c r="AC255" s="107">
        <f t="shared" si="84"/>
        <v>0</v>
      </c>
      <c r="AD255" s="108" t="str">
        <f>IF(AE255=0,"--",IF(AE255&lt;='[4]db fasce di rischio'!$B$4,'[4]db fasce di rischio'!$A$2,IF(AE255&lt;='[4]db fasce di rischio'!$D$4,'[4]db fasce di rischio'!$C$2,IF(AE255&lt;='[4]db fasce di rischio'!$F$4,'[4]db fasce di rischio'!$E$2,IF(AE255&lt;='[4]db fasce di rischio'!$H$4,'[4]db fasce di rischio'!$G$2,"")))))</f>
        <v>--</v>
      </c>
      <c r="AE255" s="109">
        <f t="shared" si="78"/>
        <v>0</v>
      </c>
      <c r="AF255" s="106"/>
      <c r="AG255" s="108" t="str">
        <f>IF(AH255=0,"--",IF(AH255&lt;='db fasce di rischio'!$B$4,'db fasce di rischio'!$A$2,IF(AH255&lt;='db fasce di rischio'!$D$4,'db fasce di rischio'!$C$2,IF(AH255&lt;='db fasce di rischio'!$F$4,'db fasce di rischio'!$E$2,IF(AH255&lt;='db fasce di rischio'!$H$4,'db fasce di rischio'!$G$2,"")))))</f>
        <v>--</v>
      </c>
      <c r="AH255" s="109">
        <f t="shared" si="79"/>
        <v>0</v>
      </c>
      <c r="AI255" s="108" t="str">
        <f t="shared" si="80"/>
        <v>--</v>
      </c>
      <c r="AJ255" s="28"/>
      <c r="AK255" s="28"/>
    </row>
    <row r="256" spans="1:37" ht="21" hidden="1" outlineLevel="1" x14ac:dyDescent="0.2">
      <c r="A256" s="161"/>
      <c r="B256" s="161"/>
      <c r="C256" s="24" t="s">
        <v>30</v>
      </c>
      <c r="D256" s="24" t="s">
        <v>30</v>
      </c>
      <c r="E256" s="24" t="s">
        <v>30</v>
      </c>
      <c r="F256" s="24" t="s">
        <v>30</v>
      </c>
      <c r="G256" s="152" t="str">
        <f t="shared" si="81"/>
        <v>--</v>
      </c>
      <c r="H256" s="109">
        <f t="shared" si="82"/>
        <v>0</v>
      </c>
      <c r="I256" s="25" t="s">
        <v>30</v>
      </c>
      <c r="J256" s="31" t="s">
        <v>30</v>
      </c>
      <c r="K256" s="82"/>
      <c r="L256" s="31"/>
      <c r="M256" s="24"/>
      <c r="N256" s="24"/>
      <c r="O256" s="24"/>
      <c r="P256" s="24"/>
      <c r="Q256" s="161"/>
      <c r="R256" s="105"/>
      <c r="S256" s="106"/>
      <c r="T256" s="106"/>
      <c r="U256" s="106"/>
      <c r="V256" s="105"/>
      <c r="W256" s="107">
        <f t="shared" si="83"/>
        <v>0</v>
      </c>
      <c r="X256" s="106"/>
      <c r="Y256" s="106"/>
      <c r="Z256" s="106"/>
      <c r="AA256" s="106"/>
      <c r="AB256" s="106"/>
      <c r="AC256" s="107">
        <f t="shared" si="84"/>
        <v>0</v>
      </c>
      <c r="AD256" s="108" t="str">
        <f>IF(AE256=0,"--",IF(AE256&lt;='[4]db fasce di rischio'!$B$4,'[4]db fasce di rischio'!$A$2,IF(AE256&lt;='[4]db fasce di rischio'!$D$4,'[4]db fasce di rischio'!$C$2,IF(AE256&lt;='[4]db fasce di rischio'!$F$4,'[4]db fasce di rischio'!$E$2,IF(AE256&lt;='[4]db fasce di rischio'!$H$4,'[4]db fasce di rischio'!$G$2,"")))))</f>
        <v>--</v>
      </c>
      <c r="AE256" s="109">
        <f t="shared" si="78"/>
        <v>0</v>
      </c>
      <c r="AF256" s="106"/>
      <c r="AG256" s="108" t="str">
        <f>IF(AH256=0,"--",IF(AH256&lt;='db fasce di rischio'!$B$4,'db fasce di rischio'!$A$2,IF(AH256&lt;='db fasce di rischio'!$D$4,'db fasce di rischio'!$C$2,IF(AH256&lt;='db fasce di rischio'!$F$4,'db fasce di rischio'!$E$2,IF(AH256&lt;='db fasce di rischio'!$H$4,'db fasce di rischio'!$G$2,"")))))</f>
        <v>--</v>
      </c>
      <c r="AH256" s="109">
        <f t="shared" si="79"/>
        <v>0</v>
      </c>
      <c r="AI256" s="108" t="str">
        <f t="shared" si="80"/>
        <v>--</v>
      </c>
      <c r="AJ256" s="28"/>
      <c r="AK256" s="28"/>
    </row>
    <row r="257" spans="1:37" ht="21" hidden="1" outlineLevel="1" x14ac:dyDescent="0.2">
      <c r="A257" s="161"/>
      <c r="B257" s="161"/>
      <c r="C257" s="24" t="s">
        <v>30</v>
      </c>
      <c r="D257" s="24" t="s">
        <v>30</v>
      </c>
      <c r="E257" s="24" t="s">
        <v>30</v>
      </c>
      <c r="F257" s="24" t="s">
        <v>30</v>
      </c>
      <c r="G257" s="152" t="str">
        <f t="shared" si="81"/>
        <v>--</v>
      </c>
      <c r="H257" s="109">
        <f t="shared" si="82"/>
        <v>0</v>
      </c>
      <c r="I257" s="25" t="s">
        <v>30</v>
      </c>
      <c r="J257" s="31" t="s">
        <v>30</v>
      </c>
      <c r="K257" s="82"/>
      <c r="L257" s="31"/>
      <c r="M257" s="24"/>
      <c r="N257" s="24"/>
      <c r="O257" s="24"/>
      <c r="P257" s="24"/>
      <c r="Q257" s="161"/>
      <c r="R257" s="105"/>
      <c r="S257" s="106"/>
      <c r="T257" s="106"/>
      <c r="U257" s="106"/>
      <c r="V257" s="105"/>
      <c r="W257" s="107">
        <f t="shared" si="83"/>
        <v>0</v>
      </c>
      <c r="X257" s="106"/>
      <c r="Y257" s="106"/>
      <c r="Z257" s="106"/>
      <c r="AA257" s="106"/>
      <c r="AB257" s="106"/>
      <c r="AC257" s="107">
        <f t="shared" si="84"/>
        <v>0</v>
      </c>
      <c r="AD257" s="108" t="str">
        <f>IF(AE257=0,"--",IF(AE257&lt;='[4]db fasce di rischio'!$B$4,'[4]db fasce di rischio'!$A$2,IF(AE257&lt;='[4]db fasce di rischio'!$D$4,'[4]db fasce di rischio'!$C$2,IF(AE257&lt;='[4]db fasce di rischio'!$F$4,'[4]db fasce di rischio'!$E$2,IF(AE257&lt;='[4]db fasce di rischio'!$H$4,'[4]db fasce di rischio'!$G$2,"")))))</f>
        <v>--</v>
      </c>
      <c r="AE257" s="109">
        <f t="shared" si="78"/>
        <v>0</v>
      </c>
      <c r="AF257" s="106"/>
      <c r="AG257" s="108" t="str">
        <f>IF(AH257=0,"--",IF(AH257&lt;='db fasce di rischio'!$B$4,'db fasce di rischio'!$A$2,IF(AH257&lt;='db fasce di rischio'!$D$4,'db fasce di rischio'!$C$2,IF(AH257&lt;='db fasce di rischio'!$F$4,'db fasce di rischio'!$E$2,IF(AH257&lt;='db fasce di rischio'!$H$4,'db fasce di rischio'!$G$2,"")))))</f>
        <v>--</v>
      </c>
      <c r="AH257" s="109">
        <f t="shared" si="79"/>
        <v>0</v>
      </c>
      <c r="AI257" s="108" t="str">
        <f t="shared" si="80"/>
        <v>--</v>
      </c>
      <c r="AJ257" s="28"/>
      <c r="AK257" s="28"/>
    </row>
    <row r="258" spans="1:37" ht="21" hidden="1" outlineLevel="1" x14ac:dyDescent="0.2">
      <c r="A258" s="161"/>
      <c r="B258" s="161"/>
      <c r="C258" s="24" t="s">
        <v>30</v>
      </c>
      <c r="D258" s="24" t="s">
        <v>30</v>
      </c>
      <c r="E258" s="24" t="s">
        <v>30</v>
      </c>
      <c r="F258" s="24" t="s">
        <v>30</v>
      </c>
      <c r="G258" s="152" t="str">
        <f t="shared" si="81"/>
        <v>--</v>
      </c>
      <c r="H258" s="109">
        <f t="shared" si="82"/>
        <v>0</v>
      </c>
      <c r="I258" s="25" t="s">
        <v>30</v>
      </c>
      <c r="J258" s="31" t="s">
        <v>30</v>
      </c>
      <c r="K258" s="83"/>
      <c r="L258" s="31"/>
      <c r="M258" s="24"/>
      <c r="N258" s="24"/>
      <c r="O258" s="24"/>
      <c r="P258" s="24"/>
      <c r="Q258" s="161"/>
      <c r="R258" s="105"/>
      <c r="S258" s="106"/>
      <c r="T258" s="106"/>
      <c r="U258" s="106"/>
      <c r="V258" s="105"/>
      <c r="W258" s="107">
        <f t="shared" si="83"/>
        <v>0</v>
      </c>
      <c r="X258" s="106"/>
      <c r="Y258" s="106"/>
      <c r="Z258" s="106"/>
      <c r="AA258" s="106"/>
      <c r="AB258" s="106"/>
      <c r="AC258" s="107">
        <f t="shared" si="84"/>
        <v>0</v>
      </c>
      <c r="AD258" s="108" t="str">
        <f>IF(AE258=0,"--",IF(AE258&lt;='[4]db fasce di rischio'!$B$4,'[4]db fasce di rischio'!$A$2,IF(AE258&lt;='[4]db fasce di rischio'!$D$4,'[4]db fasce di rischio'!$C$2,IF(AE258&lt;='[4]db fasce di rischio'!$F$4,'[4]db fasce di rischio'!$E$2,IF(AE258&lt;='[4]db fasce di rischio'!$H$4,'[4]db fasce di rischio'!$G$2,"")))))</f>
        <v>--</v>
      </c>
      <c r="AE258" s="109">
        <f t="shared" si="78"/>
        <v>0</v>
      </c>
      <c r="AF258" s="106"/>
      <c r="AG258" s="108" t="str">
        <f>IF(AH258=0,"--",IF(AH258&lt;='db fasce di rischio'!$B$4,'db fasce di rischio'!$A$2,IF(AH258&lt;='db fasce di rischio'!$D$4,'db fasce di rischio'!$C$2,IF(AH258&lt;='db fasce di rischio'!$F$4,'db fasce di rischio'!$E$2,IF(AH258&lt;='db fasce di rischio'!$H$4,'db fasce di rischio'!$G$2,"")))))</f>
        <v>--</v>
      </c>
      <c r="AH258" s="109">
        <f t="shared" si="79"/>
        <v>0</v>
      </c>
      <c r="AI258" s="108" t="str">
        <f t="shared" si="80"/>
        <v>--</v>
      </c>
      <c r="AJ258" s="28"/>
      <c r="AK258" s="28"/>
    </row>
    <row r="259" spans="1:37" ht="21" hidden="1" outlineLevel="1" x14ac:dyDescent="0.2">
      <c r="A259" s="161"/>
      <c r="B259" s="161"/>
      <c r="C259" s="24" t="s">
        <v>30</v>
      </c>
      <c r="D259" s="24" t="s">
        <v>30</v>
      </c>
      <c r="E259" s="24" t="s">
        <v>30</v>
      </c>
      <c r="F259" s="24" t="s">
        <v>30</v>
      </c>
      <c r="G259" s="152" t="str">
        <f t="shared" si="81"/>
        <v>--</v>
      </c>
      <c r="H259" s="109">
        <f t="shared" si="82"/>
        <v>0</v>
      </c>
      <c r="I259" s="25" t="s">
        <v>30</v>
      </c>
      <c r="J259" s="31" t="s">
        <v>30</v>
      </c>
      <c r="K259" s="83"/>
      <c r="L259" s="31"/>
      <c r="M259" s="24"/>
      <c r="N259" s="24"/>
      <c r="O259" s="24"/>
      <c r="P259" s="24"/>
      <c r="Q259" s="161"/>
      <c r="R259" s="105"/>
      <c r="S259" s="106"/>
      <c r="T259" s="106"/>
      <c r="U259" s="106"/>
      <c r="V259" s="105"/>
      <c r="W259" s="107">
        <f t="shared" si="83"/>
        <v>0</v>
      </c>
      <c r="X259" s="106"/>
      <c r="Y259" s="106"/>
      <c r="Z259" s="106"/>
      <c r="AA259" s="106"/>
      <c r="AB259" s="106"/>
      <c r="AC259" s="107">
        <f t="shared" si="84"/>
        <v>0</v>
      </c>
      <c r="AD259" s="108" t="str">
        <f>IF(AE259=0,"--",IF(AE259&lt;='[4]db fasce di rischio'!$B$4,'[4]db fasce di rischio'!$A$2,IF(AE259&lt;='[4]db fasce di rischio'!$D$4,'[4]db fasce di rischio'!$C$2,IF(AE259&lt;='[4]db fasce di rischio'!$F$4,'[4]db fasce di rischio'!$E$2,IF(AE259&lt;='[4]db fasce di rischio'!$H$4,'[4]db fasce di rischio'!$G$2,"")))))</f>
        <v>--</v>
      </c>
      <c r="AE259" s="109">
        <f t="shared" si="78"/>
        <v>0</v>
      </c>
      <c r="AF259" s="106"/>
      <c r="AG259" s="108" t="str">
        <f>IF(AH259=0,"--",IF(AH259&lt;='db fasce di rischio'!$B$4,'db fasce di rischio'!$A$2,IF(AH259&lt;='db fasce di rischio'!$D$4,'db fasce di rischio'!$C$2,IF(AH259&lt;='db fasce di rischio'!$F$4,'db fasce di rischio'!$E$2,IF(AH259&lt;='db fasce di rischio'!$H$4,'db fasce di rischio'!$G$2,"")))))</f>
        <v>--</v>
      </c>
      <c r="AH259" s="109">
        <f t="shared" si="79"/>
        <v>0</v>
      </c>
      <c r="AI259" s="108" t="str">
        <f t="shared" si="80"/>
        <v>--</v>
      </c>
      <c r="AJ259" s="28"/>
      <c r="AK259" s="28"/>
    </row>
    <row r="260" spans="1:37" ht="21" hidden="1" outlineLevel="1" x14ac:dyDescent="0.2">
      <c r="A260" s="161"/>
      <c r="B260" s="161"/>
      <c r="C260" s="24" t="s">
        <v>30</v>
      </c>
      <c r="D260" s="24" t="s">
        <v>30</v>
      </c>
      <c r="E260" s="24" t="s">
        <v>30</v>
      </c>
      <c r="F260" s="24" t="s">
        <v>30</v>
      </c>
      <c r="G260" s="152" t="str">
        <f t="shared" si="81"/>
        <v>--</v>
      </c>
      <c r="H260" s="109">
        <f t="shared" si="82"/>
        <v>0</v>
      </c>
      <c r="I260" s="25" t="s">
        <v>30</v>
      </c>
      <c r="J260" s="31" t="s">
        <v>30</v>
      </c>
      <c r="K260" s="83"/>
      <c r="L260" s="31"/>
      <c r="M260" s="24"/>
      <c r="N260" s="24"/>
      <c r="O260" s="24"/>
      <c r="P260" s="24"/>
      <c r="Q260" s="161"/>
      <c r="R260" s="105"/>
      <c r="S260" s="106"/>
      <c r="T260" s="106"/>
      <c r="U260" s="106"/>
      <c r="V260" s="105"/>
      <c r="W260" s="107">
        <f t="shared" si="83"/>
        <v>0</v>
      </c>
      <c r="X260" s="106"/>
      <c r="Y260" s="106"/>
      <c r="Z260" s="106"/>
      <c r="AA260" s="106"/>
      <c r="AB260" s="106"/>
      <c r="AC260" s="107">
        <f t="shared" si="84"/>
        <v>0</v>
      </c>
      <c r="AD260" s="108" t="str">
        <f>IF(AE260=0,"--",IF(AE260&lt;='[4]db fasce di rischio'!$B$4,'[4]db fasce di rischio'!$A$2,IF(AE260&lt;='[4]db fasce di rischio'!$D$4,'[4]db fasce di rischio'!$C$2,IF(AE260&lt;='[4]db fasce di rischio'!$F$4,'[4]db fasce di rischio'!$E$2,IF(AE260&lt;='[4]db fasce di rischio'!$H$4,'[4]db fasce di rischio'!$G$2,"")))))</f>
        <v>--</v>
      </c>
      <c r="AE260" s="109">
        <f t="shared" si="78"/>
        <v>0</v>
      </c>
      <c r="AF260" s="106"/>
      <c r="AG260" s="108" t="str">
        <f>IF(AH260=0,"--",IF(AH260&lt;='db fasce di rischio'!$B$4,'db fasce di rischio'!$A$2,IF(AH260&lt;='db fasce di rischio'!$D$4,'db fasce di rischio'!$C$2,IF(AH260&lt;='db fasce di rischio'!$F$4,'db fasce di rischio'!$E$2,IF(AH260&lt;='db fasce di rischio'!$H$4,'db fasce di rischio'!$G$2,"")))))</f>
        <v>--</v>
      </c>
      <c r="AH260" s="109">
        <f t="shared" si="79"/>
        <v>0</v>
      </c>
      <c r="AI260" s="108" t="str">
        <f t="shared" si="80"/>
        <v>--</v>
      </c>
      <c r="AJ260" s="28"/>
      <c r="AK260" s="28"/>
    </row>
    <row r="261" spans="1:37" ht="21" hidden="1" outlineLevel="1" x14ac:dyDescent="0.2">
      <c r="A261" s="161"/>
      <c r="B261" s="161"/>
      <c r="C261" s="24" t="s">
        <v>30</v>
      </c>
      <c r="D261" s="24" t="s">
        <v>30</v>
      </c>
      <c r="E261" s="24" t="s">
        <v>30</v>
      </c>
      <c r="F261" s="24" t="s">
        <v>30</v>
      </c>
      <c r="G261" s="152" t="str">
        <f t="shared" si="81"/>
        <v>--</v>
      </c>
      <c r="H261" s="109">
        <f t="shared" si="82"/>
        <v>0</v>
      </c>
      <c r="I261" s="25" t="s">
        <v>30</v>
      </c>
      <c r="J261" s="31" t="s">
        <v>30</v>
      </c>
      <c r="K261" s="83"/>
      <c r="L261" s="31"/>
      <c r="M261" s="24"/>
      <c r="N261" s="24"/>
      <c r="O261" s="24"/>
      <c r="P261" s="24"/>
      <c r="Q261" s="161"/>
      <c r="R261" s="105"/>
      <c r="S261" s="106"/>
      <c r="T261" s="106"/>
      <c r="U261" s="106"/>
      <c r="V261" s="105"/>
      <c r="W261" s="107">
        <f t="shared" si="83"/>
        <v>0</v>
      </c>
      <c r="X261" s="106"/>
      <c r="Y261" s="106"/>
      <c r="Z261" s="106"/>
      <c r="AA261" s="106"/>
      <c r="AB261" s="106"/>
      <c r="AC261" s="107">
        <f t="shared" si="84"/>
        <v>0</v>
      </c>
      <c r="AD261" s="108" t="str">
        <f>IF(AE261=0,"--",IF(AE261&lt;='[4]db fasce di rischio'!$B$4,'[4]db fasce di rischio'!$A$2,IF(AE261&lt;='[4]db fasce di rischio'!$D$4,'[4]db fasce di rischio'!$C$2,IF(AE261&lt;='[4]db fasce di rischio'!$F$4,'[4]db fasce di rischio'!$E$2,IF(AE261&lt;='[4]db fasce di rischio'!$H$4,'[4]db fasce di rischio'!$G$2,"")))))</f>
        <v>--</v>
      </c>
      <c r="AE261" s="109">
        <f t="shared" si="78"/>
        <v>0</v>
      </c>
      <c r="AF261" s="106"/>
      <c r="AG261" s="108" t="str">
        <f>IF(AH261=0,"--",IF(AH261&lt;='db fasce di rischio'!$B$4,'db fasce di rischio'!$A$2,IF(AH261&lt;='db fasce di rischio'!$D$4,'db fasce di rischio'!$C$2,IF(AH261&lt;='db fasce di rischio'!$F$4,'db fasce di rischio'!$E$2,IF(AH261&lt;='db fasce di rischio'!$H$4,'db fasce di rischio'!$G$2,"")))))</f>
        <v>--</v>
      </c>
      <c r="AH261" s="109">
        <f t="shared" si="79"/>
        <v>0</v>
      </c>
      <c r="AI261" s="108" t="str">
        <f t="shared" si="80"/>
        <v>--</v>
      </c>
      <c r="AJ261" s="28"/>
      <c r="AK261" s="28"/>
    </row>
    <row r="262" spans="1:37" ht="21" hidden="1" outlineLevel="1" x14ac:dyDescent="0.2">
      <c r="A262" s="161"/>
      <c r="B262" s="161"/>
      <c r="C262" s="24" t="s">
        <v>30</v>
      </c>
      <c r="D262" s="24" t="s">
        <v>30</v>
      </c>
      <c r="E262" s="24" t="s">
        <v>30</v>
      </c>
      <c r="F262" s="24" t="s">
        <v>30</v>
      </c>
      <c r="G262" s="152" t="str">
        <f t="shared" si="81"/>
        <v>--</v>
      </c>
      <c r="H262" s="109">
        <f t="shared" si="82"/>
        <v>0</v>
      </c>
      <c r="I262" s="25" t="s">
        <v>30</v>
      </c>
      <c r="J262" s="31" t="s">
        <v>30</v>
      </c>
      <c r="K262" s="82"/>
      <c r="L262" s="31"/>
      <c r="M262" s="24"/>
      <c r="N262" s="24"/>
      <c r="O262" s="24"/>
      <c r="P262" s="24"/>
      <c r="Q262" s="161"/>
      <c r="R262" s="105"/>
      <c r="S262" s="106"/>
      <c r="T262" s="106"/>
      <c r="U262" s="106"/>
      <c r="V262" s="105"/>
      <c r="W262" s="107">
        <f t="shared" si="83"/>
        <v>0</v>
      </c>
      <c r="X262" s="106"/>
      <c r="Y262" s="106"/>
      <c r="Z262" s="106"/>
      <c r="AA262" s="106"/>
      <c r="AB262" s="106"/>
      <c r="AC262" s="107">
        <f t="shared" si="84"/>
        <v>0</v>
      </c>
      <c r="AD262" s="108" t="str">
        <f>IF(AE262=0,"--",IF(AE262&lt;='[4]db fasce di rischio'!$B$4,'[4]db fasce di rischio'!$A$2,IF(AE262&lt;='[4]db fasce di rischio'!$D$4,'[4]db fasce di rischio'!$C$2,IF(AE262&lt;='[4]db fasce di rischio'!$F$4,'[4]db fasce di rischio'!$E$2,IF(AE262&lt;='[4]db fasce di rischio'!$H$4,'[4]db fasce di rischio'!$G$2,"")))))</f>
        <v>--</v>
      </c>
      <c r="AE262" s="109">
        <f t="shared" si="78"/>
        <v>0</v>
      </c>
      <c r="AF262" s="106"/>
      <c r="AG262" s="108" t="str">
        <f>IF(AH262=0,"--",IF(AH262&lt;='db fasce di rischio'!$B$4,'db fasce di rischio'!$A$2,IF(AH262&lt;='db fasce di rischio'!$D$4,'db fasce di rischio'!$C$2,IF(AH262&lt;='db fasce di rischio'!$F$4,'db fasce di rischio'!$E$2,IF(AH262&lt;='db fasce di rischio'!$H$4,'db fasce di rischio'!$G$2,"")))))</f>
        <v>--</v>
      </c>
      <c r="AH262" s="109">
        <f t="shared" si="79"/>
        <v>0</v>
      </c>
      <c r="AI262" s="108" t="str">
        <f t="shared" si="80"/>
        <v>--</v>
      </c>
      <c r="AJ262" s="28"/>
      <c r="AK262" s="28"/>
    </row>
    <row r="263" spans="1:37" ht="21" hidden="1" outlineLevel="1" x14ac:dyDescent="0.2">
      <c r="A263" s="161"/>
      <c r="B263" s="161"/>
      <c r="C263" s="24" t="s">
        <v>30</v>
      </c>
      <c r="D263" s="24" t="s">
        <v>30</v>
      </c>
      <c r="E263" s="24" t="s">
        <v>30</v>
      </c>
      <c r="F263" s="24" t="s">
        <v>30</v>
      </c>
      <c r="G263" s="152" t="str">
        <f t="shared" si="81"/>
        <v>--</v>
      </c>
      <c r="H263" s="109">
        <f t="shared" si="82"/>
        <v>0</v>
      </c>
      <c r="I263" s="25" t="s">
        <v>30</v>
      </c>
      <c r="J263" s="31" t="s">
        <v>30</v>
      </c>
      <c r="K263" s="82"/>
      <c r="L263" s="31"/>
      <c r="M263" s="24"/>
      <c r="N263" s="24"/>
      <c r="O263" s="24"/>
      <c r="P263" s="26"/>
      <c r="Q263" s="161"/>
      <c r="R263" s="105"/>
      <c r="S263" s="106"/>
      <c r="T263" s="106"/>
      <c r="U263" s="106"/>
      <c r="V263" s="105"/>
      <c r="W263" s="107">
        <f t="shared" si="83"/>
        <v>0</v>
      </c>
      <c r="X263" s="106"/>
      <c r="Y263" s="106"/>
      <c r="Z263" s="106"/>
      <c r="AA263" s="106"/>
      <c r="AB263" s="106"/>
      <c r="AC263" s="107">
        <f t="shared" si="84"/>
        <v>0</v>
      </c>
      <c r="AD263" s="108" t="str">
        <f>IF(AE263=0,"--",IF(AE263&lt;='[4]db fasce di rischio'!$B$4,'[4]db fasce di rischio'!$A$2,IF(AE263&lt;='[4]db fasce di rischio'!$D$4,'[4]db fasce di rischio'!$C$2,IF(AE263&lt;='[4]db fasce di rischio'!$F$4,'[4]db fasce di rischio'!$E$2,IF(AE263&lt;='[4]db fasce di rischio'!$H$4,'[4]db fasce di rischio'!$G$2,"")))))</f>
        <v>--</v>
      </c>
      <c r="AE263" s="109">
        <f t="shared" si="78"/>
        <v>0</v>
      </c>
      <c r="AF263" s="106"/>
      <c r="AG263" s="108" t="str">
        <f>IF(AH263=0,"--",IF(AH263&lt;='db fasce di rischio'!$B$4,'db fasce di rischio'!$A$2,IF(AH263&lt;='db fasce di rischio'!$D$4,'db fasce di rischio'!$C$2,IF(AH263&lt;='db fasce di rischio'!$F$4,'db fasce di rischio'!$E$2,IF(AH263&lt;='db fasce di rischio'!$H$4,'db fasce di rischio'!$G$2,"")))))</f>
        <v>--</v>
      </c>
      <c r="AH263" s="109">
        <f t="shared" si="79"/>
        <v>0</v>
      </c>
      <c r="AI263" s="108" t="str">
        <f t="shared" si="80"/>
        <v>--</v>
      </c>
      <c r="AJ263" s="28"/>
      <c r="AK263" s="28"/>
    </row>
    <row r="264" spans="1:37" ht="21" hidden="1" outlineLevel="1" x14ac:dyDescent="0.2">
      <c r="A264" s="161"/>
      <c r="B264" s="161"/>
      <c r="C264" s="24" t="s">
        <v>30</v>
      </c>
      <c r="D264" s="24" t="s">
        <v>30</v>
      </c>
      <c r="E264" s="24" t="s">
        <v>30</v>
      </c>
      <c r="F264" s="24" t="s">
        <v>30</v>
      </c>
      <c r="G264" s="152" t="str">
        <f t="shared" si="81"/>
        <v>--</v>
      </c>
      <c r="H264" s="109">
        <f t="shared" si="82"/>
        <v>0</v>
      </c>
      <c r="I264" s="25" t="s">
        <v>30</v>
      </c>
      <c r="J264" s="31" t="s">
        <v>30</v>
      </c>
      <c r="K264" s="82"/>
      <c r="L264" s="31"/>
      <c r="M264" s="24"/>
      <c r="N264" s="24"/>
      <c r="O264" s="24"/>
      <c r="P264" s="27"/>
      <c r="Q264" s="161"/>
      <c r="R264" s="105"/>
      <c r="S264" s="106"/>
      <c r="T264" s="106"/>
      <c r="U264" s="106"/>
      <c r="V264" s="105"/>
      <c r="W264" s="107">
        <f t="shared" si="83"/>
        <v>0</v>
      </c>
      <c r="X264" s="106"/>
      <c r="Y264" s="106"/>
      <c r="Z264" s="106"/>
      <c r="AA264" s="106"/>
      <c r="AB264" s="106"/>
      <c r="AC264" s="107">
        <f t="shared" si="84"/>
        <v>0</v>
      </c>
      <c r="AD264" s="108" t="str">
        <f>IF(AE264=0,"--",IF(AE264&lt;='[4]db fasce di rischio'!$B$4,'[4]db fasce di rischio'!$A$2,IF(AE264&lt;='[4]db fasce di rischio'!$D$4,'[4]db fasce di rischio'!$C$2,IF(AE264&lt;='[4]db fasce di rischio'!$F$4,'[4]db fasce di rischio'!$E$2,IF(AE264&lt;='[4]db fasce di rischio'!$H$4,'[4]db fasce di rischio'!$G$2,"")))))</f>
        <v>--</v>
      </c>
      <c r="AE264" s="109">
        <f t="shared" si="78"/>
        <v>0</v>
      </c>
      <c r="AF264" s="106"/>
      <c r="AG264" s="108" t="str">
        <f>IF(AH264=0,"--",IF(AH264&lt;='db fasce di rischio'!$B$4,'db fasce di rischio'!$A$2,IF(AH264&lt;='db fasce di rischio'!$D$4,'db fasce di rischio'!$C$2,IF(AH264&lt;='db fasce di rischio'!$F$4,'db fasce di rischio'!$E$2,IF(AH264&lt;='db fasce di rischio'!$H$4,'db fasce di rischio'!$G$2,"")))))</f>
        <v>--</v>
      </c>
      <c r="AH264" s="109">
        <f t="shared" si="79"/>
        <v>0</v>
      </c>
      <c r="AI264" s="108" t="str">
        <f t="shared" si="80"/>
        <v>--</v>
      </c>
      <c r="AJ264" s="28"/>
      <c r="AK264" s="28"/>
    </row>
    <row r="265" spans="1:37" ht="21" collapsed="1" x14ac:dyDescent="0.2">
      <c r="A265" s="160"/>
      <c r="B265" s="160"/>
      <c r="C265" s="87"/>
      <c r="D265" s="87"/>
      <c r="E265" s="87"/>
      <c r="F265" s="87"/>
      <c r="G265" s="87"/>
      <c r="H265" s="87"/>
      <c r="I265" s="87"/>
      <c r="J265" s="87"/>
      <c r="K265" s="168"/>
      <c r="L265" s="87"/>
      <c r="M265" s="87"/>
      <c r="N265" s="87"/>
      <c r="O265" s="87"/>
      <c r="P265" s="87"/>
      <c r="Q265" s="160"/>
      <c r="R265" s="28"/>
      <c r="S265" s="28"/>
      <c r="T265" s="28"/>
      <c r="U265" s="28"/>
      <c r="V265" s="28"/>
      <c r="W265" s="28"/>
      <c r="X265" s="28"/>
      <c r="Y265" s="28"/>
      <c r="Z265" s="28"/>
      <c r="AA265" s="28"/>
      <c r="AB265" s="28"/>
      <c r="AC265" s="28"/>
      <c r="AD265" s="28"/>
      <c r="AE265" s="28"/>
      <c r="AF265" s="28"/>
      <c r="AG265" s="28"/>
      <c r="AH265" s="28"/>
      <c r="AI265" s="28"/>
      <c r="AJ265" s="28"/>
      <c r="AK265" s="28"/>
    </row>
    <row r="266" spans="1:37" ht="90.6" customHeight="1" x14ac:dyDescent="0.2">
      <c r="A266" s="29"/>
      <c r="B266" s="29"/>
      <c r="C266" s="30" t="s">
        <v>665</v>
      </c>
      <c r="D266" s="30"/>
      <c r="E266" s="28"/>
      <c r="F266" s="28"/>
      <c r="G266" s="28"/>
      <c r="H266" s="28"/>
      <c r="I266" s="28"/>
      <c r="J266" s="28"/>
      <c r="K266" s="80"/>
      <c r="L266" s="28"/>
      <c r="M266" s="28"/>
      <c r="N266" s="28"/>
      <c r="O266" s="79" t="s">
        <v>6</v>
      </c>
      <c r="P266" s="79" t="s">
        <v>666</v>
      </c>
      <c r="Q266" s="28"/>
      <c r="R266" s="192" t="str">
        <f>'Val testo - PNA 2019'!$A$4</f>
        <v>Livello di interesse “esterno”(1.1)</v>
      </c>
      <c r="S266" s="192" t="str">
        <f>'Val testo - PNA 2019'!$A$12</f>
        <v>Grado di discrezionalità del decisore interno alla PA rispetto al processo (1.2)</v>
      </c>
      <c r="T266" s="192" t="str">
        <f>'Val testo - PNA 2019'!$A$20</f>
        <v>Manifestazione di eventi corruttivi o di maladministration in passato (1.3)</v>
      </c>
      <c r="U266" s="192" t="str">
        <f>'Val testo - PNA 2019'!$A$28</f>
        <v>Complessità/opacità del processo decisionale (1.4)</v>
      </c>
      <c r="V266" s="192" t="str">
        <f>'Val testo - PNA 2019'!$A$36</f>
        <v>Livello di collaborazione del responsabile del processo (1.5)</v>
      </c>
      <c r="W266" s="193" t="s">
        <v>1276</v>
      </c>
      <c r="X266" s="192" t="str">
        <f>'Val testo - PNA 2019'!$A$46</f>
        <v>Impatto organizzativo (2.1)</v>
      </c>
      <c r="Y266" s="192" t="str">
        <f>'Val testo - PNA 2019'!$A$54</f>
        <v>Impatto derivante dalla definizione dei ruoli/responsabilità (2.2)</v>
      </c>
      <c r="Z266" s="192" t="str">
        <f>'Val testo - PNA 2019'!$A$62</f>
        <v>Impatto economico (2.3)</v>
      </c>
      <c r="AA266" s="192" t="str">
        <f>'Val testo - PNA 2019'!$A$70</f>
        <v>Impatto reputazionale (2.4)</v>
      </c>
      <c r="AB266" s="192" t="str">
        <f>'Val testo - PNA 2019'!$A$78</f>
        <v>Impatto organizzativo, economico e sull'immagine (2.5)</v>
      </c>
      <c r="AC266" s="193" t="s">
        <v>1276</v>
      </c>
      <c r="AD266" s="194" t="s">
        <v>1277</v>
      </c>
      <c r="AE266" s="194" t="s">
        <v>1278</v>
      </c>
      <c r="AF266" s="174" t="s">
        <v>1382</v>
      </c>
      <c r="AG266" s="173" t="s">
        <v>1303</v>
      </c>
      <c r="AH266" s="173" t="s">
        <v>1304</v>
      </c>
      <c r="AI266" s="175" t="s">
        <v>1387</v>
      </c>
      <c r="AJ266" s="28"/>
      <c r="AK266" s="28"/>
    </row>
    <row r="267" spans="1:37" ht="30.6" customHeight="1" x14ac:dyDescent="0.2">
      <c r="A267" s="160"/>
      <c r="B267" s="160">
        <v>13</v>
      </c>
      <c r="C267" s="265" t="s">
        <v>1257</v>
      </c>
      <c r="D267" s="266"/>
      <c r="E267" s="267"/>
      <c r="F267" s="270"/>
      <c r="G267" s="270"/>
      <c r="H267" s="270"/>
      <c r="I267" s="270"/>
      <c r="J267" s="45" t="s">
        <v>11</v>
      </c>
      <c r="K267" s="271" t="s">
        <v>3</v>
      </c>
      <c r="L267" s="271"/>
      <c r="M267" s="37"/>
      <c r="N267" s="153" t="s">
        <v>667</v>
      </c>
      <c r="O267" s="154" t="str">
        <f>IF(P267=0,"--",IF(P267&lt;='db fasce di rischio'!$B$4,'db fasce di rischio'!$A$2,IF(P267&lt;='db fasce di rischio'!$D$4,'db fasce di rischio'!$C$2,IF(P267&lt;='db fasce di rischio'!$F$4,'db fasce di rischio'!$E$2,IF(P267&lt;='db fasce di rischio'!$H$4,'db fasce di rischio'!$G$2,"")))))</f>
        <v>--</v>
      </c>
      <c r="P267" s="155">
        <f>IF(AH267=0,MAX(AH267:AH285),AH267)</f>
        <v>0</v>
      </c>
      <c r="Q267" s="160"/>
      <c r="R267" s="105"/>
      <c r="S267" s="106"/>
      <c r="T267" s="106"/>
      <c r="U267" s="106"/>
      <c r="V267" s="105"/>
      <c r="W267" s="107">
        <f>SUM(R267:V267)/5</f>
        <v>0</v>
      </c>
      <c r="X267" s="106"/>
      <c r="Y267" s="106"/>
      <c r="Z267" s="106"/>
      <c r="AA267" s="106"/>
      <c r="AB267" s="106"/>
      <c r="AC267" s="107">
        <f>SUM(X267:AB267)/5</f>
        <v>0</v>
      </c>
      <c r="AD267" s="108" t="str">
        <f>IF(AE267=0,"--",IF(AE267&lt;='[4]db fasce di rischio'!$B$4,'[4]db fasce di rischio'!$A$2,IF(AE267&lt;='[4]db fasce di rischio'!$D$4,'[4]db fasce di rischio'!$C$2,IF(AE267&lt;='[4]db fasce di rischio'!$F$4,'[4]db fasce di rischio'!$E$2,IF(AE267&lt;='[4]db fasce di rischio'!$H$4,'[4]db fasce di rischio'!$G$2,"")))))</f>
        <v>--</v>
      </c>
      <c r="AE267" s="109">
        <f>W267*AC267</f>
        <v>0</v>
      </c>
      <c r="AF267" s="106"/>
      <c r="AG267" s="108" t="str">
        <f>IF(AH267=0,"--",IF(AH267&lt;='db fasce di rischio'!$B$4,'db fasce di rischio'!$A$2,IF(AH267&lt;='db fasce di rischio'!$D$4,'db fasce di rischio'!$C$2,IF(AH267&lt;='db fasce di rischio'!$F$4,'db fasce di rischio'!$E$2,IF(AH267&lt;='db fasce di rischio'!$H$4,'db fasce di rischio'!$G$2,"")))))</f>
        <v>--</v>
      </c>
      <c r="AH267" s="109">
        <f>IF(MAX(AH271:AH285)&gt;(AF267*AE267),MAX(AH271:AH285),AF267*AE267)</f>
        <v>0</v>
      </c>
      <c r="AI267" s="108" t="str">
        <f>AG267</f>
        <v>--</v>
      </c>
      <c r="AJ267" s="28"/>
      <c r="AK267" s="28"/>
    </row>
    <row r="268" spans="1:37" ht="59.45" customHeight="1" x14ac:dyDescent="0.2">
      <c r="A268" s="160"/>
      <c r="B268" s="160"/>
      <c r="C268" s="268"/>
      <c r="D268" s="269"/>
      <c r="E268" s="269"/>
      <c r="F268" s="164"/>
      <c r="G268" s="164"/>
      <c r="H268" s="164"/>
      <c r="I268" s="164"/>
      <c r="J268" s="164"/>
      <c r="K268" s="164"/>
      <c r="L268" s="164"/>
      <c r="M268" s="165"/>
      <c r="N268" s="272" t="s">
        <v>1302</v>
      </c>
      <c r="O268" s="272"/>
      <c r="P268" s="272"/>
      <c r="Q268" s="160"/>
      <c r="R268" s="160"/>
      <c r="S268" s="28"/>
      <c r="T268" s="28"/>
      <c r="U268" s="28"/>
      <c r="V268" s="28"/>
      <c r="W268" s="28"/>
      <c r="X268" s="28"/>
      <c r="Y268" s="28"/>
      <c r="Z268" s="28"/>
      <c r="AA268" s="28"/>
      <c r="AB268" s="28"/>
      <c r="AC268" s="28"/>
      <c r="AD268" s="28"/>
      <c r="AE268" s="28"/>
      <c r="AF268" s="28"/>
      <c r="AG268" s="28"/>
      <c r="AH268" s="28"/>
      <c r="AI268" s="28"/>
      <c r="AJ268" s="28"/>
      <c r="AK268" s="28"/>
    </row>
    <row r="269" spans="1:37" ht="31.5" hidden="1" customHeight="1" outlineLevel="1" x14ac:dyDescent="0.2">
      <c r="A269" s="160"/>
      <c r="B269" s="160"/>
      <c r="C269" s="260" t="s">
        <v>1256</v>
      </c>
      <c r="D269" s="261"/>
      <c r="E269" s="151"/>
      <c r="F269" s="151"/>
      <c r="G269" s="151"/>
      <c r="H269" s="151"/>
      <c r="I269" s="151"/>
      <c r="J269" s="151"/>
      <c r="K269" s="150"/>
      <c r="L269" s="151"/>
      <c r="M269" s="156">
        <f>SUM(I256:I264)</f>
        <v>0</v>
      </c>
      <c r="N269" s="157"/>
      <c r="O269" s="157"/>
      <c r="P269" s="157"/>
      <c r="Q269" s="160"/>
      <c r="R269" s="160"/>
      <c r="S269" s="28"/>
      <c r="T269" s="28"/>
      <c r="U269" s="28"/>
      <c r="V269" s="28"/>
      <c r="W269" s="28"/>
      <c r="X269" s="28"/>
      <c r="Y269" s="28"/>
      <c r="Z269" s="28"/>
      <c r="AA269" s="28"/>
      <c r="AB269" s="28"/>
      <c r="AC269" s="28"/>
      <c r="AD269" s="28"/>
      <c r="AE269" s="28"/>
      <c r="AF269" s="28"/>
      <c r="AG269" s="28"/>
      <c r="AH269" s="28"/>
      <c r="AI269" s="28"/>
      <c r="AJ269" s="28"/>
      <c r="AK269" s="28"/>
    </row>
    <row r="270" spans="1:37" ht="81.95" hidden="1" customHeight="1" outlineLevel="1" x14ac:dyDescent="0.2">
      <c r="A270" s="161"/>
      <c r="B270" s="161"/>
      <c r="C270" s="22" t="s">
        <v>905</v>
      </c>
      <c r="D270" s="22" t="s">
        <v>906</v>
      </c>
      <c r="E270" s="22" t="s">
        <v>971</v>
      </c>
      <c r="F270" s="22" t="s">
        <v>970</v>
      </c>
      <c r="G270" s="262" t="s">
        <v>1299</v>
      </c>
      <c r="H270" s="263"/>
      <c r="I270" s="22" t="s">
        <v>969</v>
      </c>
      <c r="J270" s="22" t="s">
        <v>907</v>
      </c>
      <c r="K270" s="45" t="s">
        <v>972</v>
      </c>
      <c r="L270" s="45" t="s">
        <v>908</v>
      </c>
      <c r="M270" s="22" t="s">
        <v>630</v>
      </c>
      <c r="N270" s="22" t="s">
        <v>668</v>
      </c>
      <c r="O270" s="22" t="s">
        <v>669</v>
      </c>
      <c r="P270" s="22" t="s">
        <v>670</v>
      </c>
      <c r="Q270" s="161"/>
      <c r="R270" s="192" t="str">
        <f>'Val testo - PNA 2019'!$A$4</f>
        <v>Livello di interesse “esterno”(1.1)</v>
      </c>
      <c r="S270" s="192" t="str">
        <f>'Val testo - PNA 2019'!$A$12</f>
        <v>Grado di discrezionalità del decisore interno alla PA rispetto al processo (1.2)</v>
      </c>
      <c r="T270" s="192" t="str">
        <f>'Val testo - PNA 2019'!$A$20</f>
        <v>Manifestazione di eventi corruttivi o di maladministration in passato (1.3)</v>
      </c>
      <c r="U270" s="192" t="str">
        <f>'Val testo - PNA 2019'!$A$28</f>
        <v>Complessità/opacità del processo decisionale (1.4)</v>
      </c>
      <c r="V270" s="192" t="str">
        <f>'Val testo - PNA 2019'!$A$36</f>
        <v>Livello di collaborazione del responsabile del processo (1.5)</v>
      </c>
      <c r="W270" s="193" t="s">
        <v>1276</v>
      </c>
      <c r="X270" s="192" t="str">
        <f>'Val testo - PNA 2019'!$A$46</f>
        <v>Impatto organizzativo (2.1)</v>
      </c>
      <c r="Y270" s="192" t="str">
        <f>'Val testo - PNA 2019'!$A$54</f>
        <v>Impatto derivante dalla definizione dei ruoli/responsabilità (2.2)</v>
      </c>
      <c r="Z270" s="192" t="str">
        <f>'Val testo - PNA 2019'!$A$62</f>
        <v>Impatto economico (2.3)</v>
      </c>
      <c r="AA270" s="192" t="str">
        <f>'Val testo - PNA 2019'!$A$70</f>
        <v>Impatto reputazionale (2.4)</v>
      </c>
      <c r="AB270" s="192" t="str">
        <f>'Val testo - PNA 2019'!$A$78</f>
        <v>Impatto organizzativo, economico e sull'immagine (2.5)</v>
      </c>
      <c r="AC270" s="193" t="s">
        <v>1276</v>
      </c>
      <c r="AD270" s="194" t="s">
        <v>1277</v>
      </c>
      <c r="AE270" s="194" t="s">
        <v>1278</v>
      </c>
      <c r="AF270" s="174" t="s">
        <v>1382</v>
      </c>
      <c r="AG270" s="173" t="s">
        <v>1303</v>
      </c>
      <c r="AH270" s="22" t="s">
        <v>1293</v>
      </c>
      <c r="AI270" s="22" t="s">
        <v>1387</v>
      </c>
      <c r="AJ270" s="28"/>
      <c r="AK270" s="28"/>
    </row>
    <row r="271" spans="1:37" ht="21" hidden="1" outlineLevel="1" x14ac:dyDescent="0.2">
      <c r="A271" s="161"/>
      <c r="B271" s="161"/>
      <c r="C271" s="24" t="s">
        <v>30</v>
      </c>
      <c r="D271" s="24" t="s">
        <v>30</v>
      </c>
      <c r="E271" s="24" t="s">
        <v>30</v>
      </c>
      <c r="F271" s="24" t="s">
        <v>30</v>
      </c>
      <c r="G271" s="152" t="str">
        <f>AG271</f>
        <v>--</v>
      </c>
      <c r="H271" s="109">
        <f>AH271</f>
        <v>0</v>
      </c>
      <c r="I271" s="25" t="s">
        <v>30</v>
      </c>
      <c r="J271" s="31" t="s">
        <v>30</v>
      </c>
      <c r="K271" s="82"/>
      <c r="L271" s="31"/>
      <c r="M271" s="24"/>
      <c r="N271" s="24"/>
      <c r="O271" s="24"/>
      <c r="P271" s="24"/>
      <c r="Q271" s="161"/>
      <c r="R271" s="105"/>
      <c r="S271" s="106"/>
      <c r="T271" s="106"/>
      <c r="U271" s="106"/>
      <c r="V271" s="105"/>
      <c r="W271" s="107">
        <f>SUM(R271:V271)/5</f>
        <v>0</v>
      </c>
      <c r="X271" s="106"/>
      <c r="Y271" s="106"/>
      <c r="Z271" s="106"/>
      <c r="AA271" s="106"/>
      <c r="AB271" s="106"/>
      <c r="AC271" s="107">
        <f>SUM(X271:AB271)/5</f>
        <v>0</v>
      </c>
      <c r="AD271" s="108" t="str">
        <f>IF(AE271=0,"--",IF(AE271&lt;='[4]db fasce di rischio'!$B$4,'[4]db fasce di rischio'!$A$2,IF(AE271&lt;='[4]db fasce di rischio'!$D$4,'[4]db fasce di rischio'!$C$2,IF(AE271&lt;='[4]db fasce di rischio'!$F$4,'[4]db fasce di rischio'!$E$2,IF(AE271&lt;='[4]db fasce di rischio'!$H$4,'[4]db fasce di rischio'!$G$2,"")))))</f>
        <v>--</v>
      </c>
      <c r="AE271" s="109">
        <f t="shared" ref="AE271:AE285" si="85">W271*AC271</f>
        <v>0</v>
      </c>
      <c r="AF271" s="106"/>
      <c r="AG271" s="108" t="str">
        <f>IF(AH271=0,"--",IF(AH271&lt;='db fasce di rischio'!$B$4,'db fasce di rischio'!$A$2,IF(AH271&lt;='db fasce di rischio'!$D$4,'db fasce di rischio'!$C$2,IF(AH271&lt;='db fasce di rischio'!$F$4,'db fasce di rischio'!$E$2,IF(AH271&lt;='db fasce di rischio'!$H$4,'db fasce di rischio'!$G$2,"")))))</f>
        <v>--</v>
      </c>
      <c r="AH271" s="109">
        <f t="shared" ref="AH271:AH285" si="86">AF271*AE271</f>
        <v>0</v>
      </c>
      <c r="AI271" s="108" t="str">
        <f t="shared" ref="AI271:AI285" si="87">AG271</f>
        <v>--</v>
      </c>
      <c r="AJ271" s="28"/>
      <c r="AK271" s="28"/>
    </row>
    <row r="272" spans="1:37" ht="21" hidden="1" outlineLevel="1" x14ac:dyDescent="0.2">
      <c r="A272" s="161"/>
      <c r="B272" s="161"/>
      <c r="C272" s="24" t="s">
        <v>30</v>
      </c>
      <c r="D272" s="24" t="s">
        <v>30</v>
      </c>
      <c r="E272" s="24" t="s">
        <v>30</v>
      </c>
      <c r="F272" s="24" t="s">
        <v>30</v>
      </c>
      <c r="G272" s="152" t="str">
        <f t="shared" ref="G272:G285" si="88">AG272</f>
        <v>--</v>
      </c>
      <c r="H272" s="109">
        <f t="shared" ref="H272:H285" si="89">AH272</f>
        <v>0</v>
      </c>
      <c r="I272" s="25" t="s">
        <v>30</v>
      </c>
      <c r="J272" s="31" t="s">
        <v>30</v>
      </c>
      <c r="K272" s="82"/>
      <c r="L272" s="31"/>
      <c r="M272" s="24"/>
      <c r="N272" s="24"/>
      <c r="O272" s="24"/>
      <c r="P272" s="24"/>
      <c r="Q272" s="161"/>
      <c r="R272" s="105"/>
      <c r="S272" s="106"/>
      <c r="T272" s="106"/>
      <c r="U272" s="106"/>
      <c r="V272" s="105"/>
      <c r="W272" s="107">
        <f t="shared" ref="W272:W285" si="90">SUM(R272:V272)/5</f>
        <v>0</v>
      </c>
      <c r="X272" s="106"/>
      <c r="Y272" s="106"/>
      <c r="Z272" s="106"/>
      <c r="AA272" s="106"/>
      <c r="AB272" s="106"/>
      <c r="AC272" s="107">
        <f t="shared" ref="AC272:AC285" si="91">SUM(X272:AB272)/5</f>
        <v>0</v>
      </c>
      <c r="AD272" s="108" t="str">
        <f>IF(AE272=0,"--",IF(AE272&lt;='[4]db fasce di rischio'!$B$4,'[4]db fasce di rischio'!$A$2,IF(AE272&lt;='[4]db fasce di rischio'!$D$4,'[4]db fasce di rischio'!$C$2,IF(AE272&lt;='[4]db fasce di rischio'!$F$4,'[4]db fasce di rischio'!$E$2,IF(AE272&lt;='[4]db fasce di rischio'!$H$4,'[4]db fasce di rischio'!$G$2,"")))))</f>
        <v>--</v>
      </c>
      <c r="AE272" s="109">
        <f t="shared" si="85"/>
        <v>0</v>
      </c>
      <c r="AF272" s="106"/>
      <c r="AG272" s="108" t="str">
        <f>IF(AH272=0,"--",IF(AH272&lt;='db fasce di rischio'!$B$4,'db fasce di rischio'!$A$2,IF(AH272&lt;='db fasce di rischio'!$D$4,'db fasce di rischio'!$C$2,IF(AH272&lt;='db fasce di rischio'!$F$4,'db fasce di rischio'!$E$2,IF(AH272&lt;='db fasce di rischio'!$H$4,'db fasce di rischio'!$G$2,"")))))</f>
        <v>--</v>
      </c>
      <c r="AH272" s="109">
        <f t="shared" si="86"/>
        <v>0</v>
      </c>
      <c r="AI272" s="108" t="str">
        <f t="shared" si="87"/>
        <v>--</v>
      </c>
      <c r="AJ272" s="28"/>
      <c r="AK272" s="28"/>
    </row>
    <row r="273" spans="1:37" ht="21" hidden="1" outlineLevel="1" x14ac:dyDescent="0.2">
      <c r="A273" s="161"/>
      <c r="B273" s="161"/>
      <c r="C273" s="24" t="s">
        <v>30</v>
      </c>
      <c r="D273" s="24" t="s">
        <v>30</v>
      </c>
      <c r="E273" s="24" t="s">
        <v>30</v>
      </c>
      <c r="F273" s="24" t="s">
        <v>30</v>
      </c>
      <c r="G273" s="152" t="str">
        <f t="shared" si="88"/>
        <v>--</v>
      </c>
      <c r="H273" s="109">
        <f t="shared" si="89"/>
        <v>0</v>
      </c>
      <c r="I273" s="25" t="s">
        <v>30</v>
      </c>
      <c r="J273" s="31" t="s">
        <v>30</v>
      </c>
      <c r="K273" s="82"/>
      <c r="L273" s="31"/>
      <c r="M273" s="24"/>
      <c r="N273" s="24"/>
      <c r="O273" s="24"/>
      <c r="P273" s="24"/>
      <c r="Q273" s="161"/>
      <c r="R273" s="105"/>
      <c r="S273" s="106"/>
      <c r="T273" s="106"/>
      <c r="U273" s="106"/>
      <c r="V273" s="105"/>
      <c r="W273" s="107">
        <f t="shared" si="90"/>
        <v>0</v>
      </c>
      <c r="X273" s="106"/>
      <c r="Y273" s="106"/>
      <c r="Z273" s="106"/>
      <c r="AA273" s="106"/>
      <c r="AB273" s="106"/>
      <c r="AC273" s="107">
        <f t="shared" si="91"/>
        <v>0</v>
      </c>
      <c r="AD273" s="108" t="str">
        <f>IF(AE273=0,"--",IF(AE273&lt;='[4]db fasce di rischio'!$B$4,'[4]db fasce di rischio'!$A$2,IF(AE273&lt;='[4]db fasce di rischio'!$D$4,'[4]db fasce di rischio'!$C$2,IF(AE273&lt;='[4]db fasce di rischio'!$F$4,'[4]db fasce di rischio'!$E$2,IF(AE273&lt;='[4]db fasce di rischio'!$H$4,'[4]db fasce di rischio'!$G$2,"")))))</f>
        <v>--</v>
      </c>
      <c r="AE273" s="109">
        <f t="shared" si="85"/>
        <v>0</v>
      </c>
      <c r="AF273" s="106"/>
      <c r="AG273" s="108" t="str">
        <f>IF(AH273=0,"--",IF(AH273&lt;='db fasce di rischio'!$B$4,'db fasce di rischio'!$A$2,IF(AH273&lt;='db fasce di rischio'!$D$4,'db fasce di rischio'!$C$2,IF(AH273&lt;='db fasce di rischio'!$F$4,'db fasce di rischio'!$E$2,IF(AH273&lt;='db fasce di rischio'!$H$4,'db fasce di rischio'!$G$2,"")))))</f>
        <v>--</v>
      </c>
      <c r="AH273" s="109">
        <f t="shared" si="86"/>
        <v>0</v>
      </c>
      <c r="AI273" s="108" t="str">
        <f t="shared" si="87"/>
        <v>--</v>
      </c>
      <c r="AJ273" s="28"/>
      <c r="AK273" s="28"/>
    </row>
    <row r="274" spans="1:37" ht="21" hidden="1" outlineLevel="1" x14ac:dyDescent="0.2">
      <c r="A274" s="161"/>
      <c r="B274" s="161"/>
      <c r="C274" s="24" t="s">
        <v>30</v>
      </c>
      <c r="D274" s="24" t="s">
        <v>30</v>
      </c>
      <c r="E274" s="24" t="s">
        <v>30</v>
      </c>
      <c r="F274" s="24" t="s">
        <v>30</v>
      </c>
      <c r="G274" s="152" t="str">
        <f t="shared" si="88"/>
        <v>--</v>
      </c>
      <c r="H274" s="109">
        <f t="shared" si="89"/>
        <v>0</v>
      </c>
      <c r="I274" s="25" t="s">
        <v>30</v>
      </c>
      <c r="J274" s="31" t="s">
        <v>30</v>
      </c>
      <c r="K274" s="82"/>
      <c r="L274" s="31"/>
      <c r="M274" s="24"/>
      <c r="N274" s="24"/>
      <c r="O274" s="24"/>
      <c r="P274" s="24"/>
      <c r="Q274" s="161"/>
      <c r="R274" s="105"/>
      <c r="S274" s="106"/>
      <c r="T274" s="106"/>
      <c r="U274" s="106"/>
      <c r="V274" s="105"/>
      <c r="W274" s="107">
        <f t="shared" si="90"/>
        <v>0</v>
      </c>
      <c r="X274" s="106"/>
      <c r="Y274" s="106"/>
      <c r="Z274" s="106"/>
      <c r="AA274" s="106"/>
      <c r="AB274" s="106"/>
      <c r="AC274" s="107">
        <f t="shared" si="91"/>
        <v>0</v>
      </c>
      <c r="AD274" s="108" t="str">
        <f>IF(AE274=0,"--",IF(AE274&lt;='[4]db fasce di rischio'!$B$4,'[4]db fasce di rischio'!$A$2,IF(AE274&lt;='[4]db fasce di rischio'!$D$4,'[4]db fasce di rischio'!$C$2,IF(AE274&lt;='[4]db fasce di rischio'!$F$4,'[4]db fasce di rischio'!$E$2,IF(AE274&lt;='[4]db fasce di rischio'!$H$4,'[4]db fasce di rischio'!$G$2,"")))))</f>
        <v>--</v>
      </c>
      <c r="AE274" s="109">
        <f t="shared" si="85"/>
        <v>0</v>
      </c>
      <c r="AF274" s="106"/>
      <c r="AG274" s="108" t="str">
        <f>IF(AH274=0,"--",IF(AH274&lt;='db fasce di rischio'!$B$4,'db fasce di rischio'!$A$2,IF(AH274&lt;='db fasce di rischio'!$D$4,'db fasce di rischio'!$C$2,IF(AH274&lt;='db fasce di rischio'!$F$4,'db fasce di rischio'!$E$2,IF(AH274&lt;='db fasce di rischio'!$H$4,'db fasce di rischio'!$G$2,"")))))</f>
        <v>--</v>
      </c>
      <c r="AH274" s="109">
        <f t="shared" si="86"/>
        <v>0</v>
      </c>
      <c r="AI274" s="108" t="str">
        <f t="shared" si="87"/>
        <v>--</v>
      </c>
      <c r="AJ274" s="28"/>
      <c r="AK274" s="28"/>
    </row>
    <row r="275" spans="1:37" ht="21" hidden="1" outlineLevel="1" x14ac:dyDescent="0.2">
      <c r="A275" s="161"/>
      <c r="B275" s="161"/>
      <c r="C275" s="24" t="s">
        <v>30</v>
      </c>
      <c r="D275" s="24" t="s">
        <v>30</v>
      </c>
      <c r="E275" s="24" t="s">
        <v>30</v>
      </c>
      <c r="F275" s="24" t="s">
        <v>30</v>
      </c>
      <c r="G275" s="152" t="str">
        <f t="shared" si="88"/>
        <v>--</v>
      </c>
      <c r="H275" s="109">
        <f t="shared" si="89"/>
        <v>0</v>
      </c>
      <c r="I275" s="25" t="s">
        <v>30</v>
      </c>
      <c r="J275" s="31" t="s">
        <v>30</v>
      </c>
      <c r="K275" s="82"/>
      <c r="L275" s="31"/>
      <c r="M275" s="24"/>
      <c r="N275" s="24"/>
      <c r="O275" s="24"/>
      <c r="P275" s="24"/>
      <c r="Q275" s="161"/>
      <c r="R275" s="105"/>
      <c r="S275" s="106"/>
      <c r="T275" s="106"/>
      <c r="U275" s="106"/>
      <c r="V275" s="105"/>
      <c r="W275" s="107">
        <f t="shared" si="90"/>
        <v>0</v>
      </c>
      <c r="X275" s="106"/>
      <c r="Y275" s="106"/>
      <c r="Z275" s="106"/>
      <c r="AA275" s="106"/>
      <c r="AB275" s="106"/>
      <c r="AC275" s="107">
        <f t="shared" si="91"/>
        <v>0</v>
      </c>
      <c r="AD275" s="108" t="str">
        <f>IF(AE275=0,"--",IF(AE275&lt;='[4]db fasce di rischio'!$B$4,'[4]db fasce di rischio'!$A$2,IF(AE275&lt;='[4]db fasce di rischio'!$D$4,'[4]db fasce di rischio'!$C$2,IF(AE275&lt;='[4]db fasce di rischio'!$F$4,'[4]db fasce di rischio'!$E$2,IF(AE275&lt;='[4]db fasce di rischio'!$H$4,'[4]db fasce di rischio'!$G$2,"")))))</f>
        <v>--</v>
      </c>
      <c r="AE275" s="109">
        <f t="shared" si="85"/>
        <v>0</v>
      </c>
      <c r="AF275" s="106"/>
      <c r="AG275" s="108" t="str">
        <f>IF(AH275=0,"--",IF(AH275&lt;='db fasce di rischio'!$B$4,'db fasce di rischio'!$A$2,IF(AH275&lt;='db fasce di rischio'!$D$4,'db fasce di rischio'!$C$2,IF(AH275&lt;='db fasce di rischio'!$F$4,'db fasce di rischio'!$E$2,IF(AH275&lt;='db fasce di rischio'!$H$4,'db fasce di rischio'!$G$2,"")))))</f>
        <v>--</v>
      </c>
      <c r="AH275" s="109">
        <f t="shared" si="86"/>
        <v>0</v>
      </c>
      <c r="AI275" s="108" t="str">
        <f t="shared" si="87"/>
        <v>--</v>
      </c>
      <c r="AJ275" s="28"/>
      <c r="AK275" s="28"/>
    </row>
    <row r="276" spans="1:37" ht="21" hidden="1" outlineLevel="1" x14ac:dyDescent="0.2">
      <c r="A276" s="161"/>
      <c r="B276" s="161"/>
      <c r="C276" s="24" t="s">
        <v>30</v>
      </c>
      <c r="D276" s="24" t="s">
        <v>30</v>
      </c>
      <c r="E276" s="24" t="s">
        <v>30</v>
      </c>
      <c r="F276" s="24" t="s">
        <v>30</v>
      </c>
      <c r="G276" s="152" t="str">
        <f t="shared" si="88"/>
        <v>--</v>
      </c>
      <c r="H276" s="109">
        <f t="shared" si="89"/>
        <v>0</v>
      </c>
      <c r="I276" s="25" t="s">
        <v>30</v>
      </c>
      <c r="J276" s="31" t="s">
        <v>30</v>
      </c>
      <c r="K276" s="82"/>
      <c r="L276" s="31"/>
      <c r="M276" s="24"/>
      <c r="N276" s="24"/>
      <c r="O276" s="24"/>
      <c r="P276" s="24"/>
      <c r="Q276" s="161"/>
      <c r="R276" s="105"/>
      <c r="S276" s="106"/>
      <c r="T276" s="106"/>
      <c r="U276" s="106"/>
      <c r="V276" s="105"/>
      <c r="W276" s="107">
        <f t="shared" si="90"/>
        <v>0</v>
      </c>
      <c r="X276" s="106"/>
      <c r="Y276" s="106"/>
      <c r="Z276" s="106"/>
      <c r="AA276" s="106"/>
      <c r="AB276" s="106"/>
      <c r="AC276" s="107">
        <f t="shared" si="91"/>
        <v>0</v>
      </c>
      <c r="AD276" s="108" t="str">
        <f>IF(AE276=0,"--",IF(AE276&lt;='[4]db fasce di rischio'!$B$4,'[4]db fasce di rischio'!$A$2,IF(AE276&lt;='[4]db fasce di rischio'!$D$4,'[4]db fasce di rischio'!$C$2,IF(AE276&lt;='[4]db fasce di rischio'!$F$4,'[4]db fasce di rischio'!$E$2,IF(AE276&lt;='[4]db fasce di rischio'!$H$4,'[4]db fasce di rischio'!$G$2,"")))))</f>
        <v>--</v>
      </c>
      <c r="AE276" s="109">
        <f t="shared" si="85"/>
        <v>0</v>
      </c>
      <c r="AF276" s="106"/>
      <c r="AG276" s="108" t="str">
        <f>IF(AH276=0,"--",IF(AH276&lt;='db fasce di rischio'!$B$4,'db fasce di rischio'!$A$2,IF(AH276&lt;='db fasce di rischio'!$D$4,'db fasce di rischio'!$C$2,IF(AH276&lt;='db fasce di rischio'!$F$4,'db fasce di rischio'!$E$2,IF(AH276&lt;='db fasce di rischio'!$H$4,'db fasce di rischio'!$G$2,"")))))</f>
        <v>--</v>
      </c>
      <c r="AH276" s="109">
        <f t="shared" si="86"/>
        <v>0</v>
      </c>
      <c r="AI276" s="108" t="str">
        <f t="shared" si="87"/>
        <v>--</v>
      </c>
      <c r="AJ276" s="28"/>
      <c r="AK276" s="28"/>
    </row>
    <row r="277" spans="1:37" ht="21" hidden="1" outlineLevel="1" x14ac:dyDescent="0.2">
      <c r="A277" s="161"/>
      <c r="B277" s="161"/>
      <c r="C277" s="24" t="s">
        <v>30</v>
      </c>
      <c r="D277" s="24" t="s">
        <v>30</v>
      </c>
      <c r="E277" s="24" t="s">
        <v>30</v>
      </c>
      <c r="F277" s="24" t="s">
        <v>30</v>
      </c>
      <c r="G277" s="152" t="str">
        <f t="shared" si="88"/>
        <v>--</v>
      </c>
      <c r="H277" s="109">
        <f t="shared" si="89"/>
        <v>0</v>
      </c>
      <c r="I277" s="25" t="s">
        <v>30</v>
      </c>
      <c r="J277" s="31" t="s">
        <v>30</v>
      </c>
      <c r="K277" s="82"/>
      <c r="L277" s="31"/>
      <c r="M277" s="24"/>
      <c r="N277" s="24"/>
      <c r="O277" s="24"/>
      <c r="P277" s="24"/>
      <c r="Q277" s="161"/>
      <c r="R277" s="105"/>
      <c r="S277" s="106"/>
      <c r="T277" s="106"/>
      <c r="U277" s="106"/>
      <c r="V277" s="105"/>
      <c r="W277" s="107">
        <f t="shared" si="90"/>
        <v>0</v>
      </c>
      <c r="X277" s="106"/>
      <c r="Y277" s="106"/>
      <c r="Z277" s="106"/>
      <c r="AA277" s="106"/>
      <c r="AB277" s="106"/>
      <c r="AC277" s="107">
        <f t="shared" si="91"/>
        <v>0</v>
      </c>
      <c r="AD277" s="108" t="str">
        <f>IF(AE277=0,"--",IF(AE277&lt;='[4]db fasce di rischio'!$B$4,'[4]db fasce di rischio'!$A$2,IF(AE277&lt;='[4]db fasce di rischio'!$D$4,'[4]db fasce di rischio'!$C$2,IF(AE277&lt;='[4]db fasce di rischio'!$F$4,'[4]db fasce di rischio'!$E$2,IF(AE277&lt;='[4]db fasce di rischio'!$H$4,'[4]db fasce di rischio'!$G$2,"")))))</f>
        <v>--</v>
      </c>
      <c r="AE277" s="109">
        <f t="shared" si="85"/>
        <v>0</v>
      </c>
      <c r="AF277" s="106"/>
      <c r="AG277" s="108" t="str">
        <f>IF(AH277=0,"--",IF(AH277&lt;='db fasce di rischio'!$B$4,'db fasce di rischio'!$A$2,IF(AH277&lt;='db fasce di rischio'!$D$4,'db fasce di rischio'!$C$2,IF(AH277&lt;='db fasce di rischio'!$F$4,'db fasce di rischio'!$E$2,IF(AH277&lt;='db fasce di rischio'!$H$4,'db fasce di rischio'!$G$2,"")))))</f>
        <v>--</v>
      </c>
      <c r="AH277" s="109">
        <f t="shared" si="86"/>
        <v>0</v>
      </c>
      <c r="AI277" s="108" t="str">
        <f t="shared" si="87"/>
        <v>--</v>
      </c>
      <c r="AJ277" s="28"/>
      <c r="AK277" s="28"/>
    </row>
    <row r="278" spans="1:37" ht="21" hidden="1" outlineLevel="1" x14ac:dyDescent="0.2">
      <c r="A278" s="161"/>
      <c r="B278" s="161"/>
      <c r="C278" s="24" t="s">
        <v>30</v>
      </c>
      <c r="D278" s="24" t="s">
        <v>30</v>
      </c>
      <c r="E278" s="24" t="s">
        <v>30</v>
      </c>
      <c r="F278" s="24" t="s">
        <v>30</v>
      </c>
      <c r="G278" s="152" t="str">
        <f t="shared" si="88"/>
        <v>--</v>
      </c>
      <c r="H278" s="109">
        <f t="shared" si="89"/>
        <v>0</v>
      </c>
      <c r="I278" s="25" t="s">
        <v>30</v>
      </c>
      <c r="J278" s="31" t="s">
        <v>30</v>
      </c>
      <c r="K278" s="82"/>
      <c r="L278" s="31"/>
      <c r="M278" s="24"/>
      <c r="N278" s="24"/>
      <c r="O278" s="24"/>
      <c r="P278" s="24"/>
      <c r="Q278" s="161"/>
      <c r="R278" s="105"/>
      <c r="S278" s="106"/>
      <c r="T278" s="106"/>
      <c r="U278" s="106"/>
      <c r="V278" s="105"/>
      <c r="W278" s="107">
        <f t="shared" si="90"/>
        <v>0</v>
      </c>
      <c r="X278" s="106"/>
      <c r="Y278" s="106"/>
      <c r="Z278" s="106"/>
      <c r="AA278" s="106"/>
      <c r="AB278" s="106"/>
      <c r="AC278" s="107">
        <f t="shared" si="91"/>
        <v>0</v>
      </c>
      <c r="AD278" s="108" t="str">
        <f>IF(AE278=0,"--",IF(AE278&lt;='[4]db fasce di rischio'!$B$4,'[4]db fasce di rischio'!$A$2,IF(AE278&lt;='[4]db fasce di rischio'!$D$4,'[4]db fasce di rischio'!$C$2,IF(AE278&lt;='[4]db fasce di rischio'!$F$4,'[4]db fasce di rischio'!$E$2,IF(AE278&lt;='[4]db fasce di rischio'!$H$4,'[4]db fasce di rischio'!$G$2,"")))))</f>
        <v>--</v>
      </c>
      <c r="AE278" s="109">
        <f t="shared" si="85"/>
        <v>0</v>
      </c>
      <c r="AF278" s="106"/>
      <c r="AG278" s="108" t="str">
        <f>IF(AH278=0,"--",IF(AH278&lt;='db fasce di rischio'!$B$4,'db fasce di rischio'!$A$2,IF(AH278&lt;='db fasce di rischio'!$D$4,'db fasce di rischio'!$C$2,IF(AH278&lt;='db fasce di rischio'!$F$4,'db fasce di rischio'!$E$2,IF(AH278&lt;='db fasce di rischio'!$H$4,'db fasce di rischio'!$G$2,"")))))</f>
        <v>--</v>
      </c>
      <c r="AH278" s="109">
        <f t="shared" si="86"/>
        <v>0</v>
      </c>
      <c r="AI278" s="108" t="str">
        <f t="shared" si="87"/>
        <v>--</v>
      </c>
      <c r="AJ278" s="28"/>
      <c r="AK278" s="28"/>
    </row>
    <row r="279" spans="1:37" ht="21" hidden="1" outlineLevel="1" x14ac:dyDescent="0.2">
      <c r="A279" s="161"/>
      <c r="B279" s="161"/>
      <c r="C279" s="24" t="s">
        <v>30</v>
      </c>
      <c r="D279" s="24" t="s">
        <v>30</v>
      </c>
      <c r="E279" s="24" t="s">
        <v>30</v>
      </c>
      <c r="F279" s="24" t="s">
        <v>30</v>
      </c>
      <c r="G279" s="152" t="str">
        <f t="shared" si="88"/>
        <v>--</v>
      </c>
      <c r="H279" s="109">
        <f t="shared" si="89"/>
        <v>0</v>
      </c>
      <c r="I279" s="25" t="s">
        <v>30</v>
      </c>
      <c r="J279" s="31" t="s">
        <v>30</v>
      </c>
      <c r="K279" s="83"/>
      <c r="L279" s="31"/>
      <c r="M279" s="24"/>
      <c r="N279" s="24"/>
      <c r="O279" s="24"/>
      <c r="P279" s="24"/>
      <c r="Q279" s="161"/>
      <c r="R279" s="105"/>
      <c r="S279" s="106"/>
      <c r="T279" s="106"/>
      <c r="U279" s="106"/>
      <c r="V279" s="105"/>
      <c r="W279" s="107">
        <f t="shared" si="90"/>
        <v>0</v>
      </c>
      <c r="X279" s="106"/>
      <c r="Y279" s="106"/>
      <c r="Z279" s="106"/>
      <c r="AA279" s="106"/>
      <c r="AB279" s="106"/>
      <c r="AC279" s="107">
        <f t="shared" si="91"/>
        <v>0</v>
      </c>
      <c r="AD279" s="108" t="str">
        <f>IF(AE279=0,"--",IF(AE279&lt;='[4]db fasce di rischio'!$B$4,'[4]db fasce di rischio'!$A$2,IF(AE279&lt;='[4]db fasce di rischio'!$D$4,'[4]db fasce di rischio'!$C$2,IF(AE279&lt;='[4]db fasce di rischio'!$F$4,'[4]db fasce di rischio'!$E$2,IF(AE279&lt;='[4]db fasce di rischio'!$H$4,'[4]db fasce di rischio'!$G$2,"")))))</f>
        <v>--</v>
      </c>
      <c r="AE279" s="109">
        <f t="shared" si="85"/>
        <v>0</v>
      </c>
      <c r="AF279" s="106"/>
      <c r="AG279" s="108" t="str">
        <f>IF(AH279=0,"--",IF(AH279&lt;='db fasce di rischio'!$B$4,'db fasce di rischio'!$A$2,IF(AH279&lt;='db fasce di rischio'!$D$4,'db fasce di rischio'!$C$2,IF(AH279&lt;='db fasce di rischio'!$F$4,'db fasce di rischio'!$E$2,IF(AH279&lt;='db fasce di rischio'!$H$4,'db fasce di rischio'!$G$2,"")))))</f>
        <v>--</v>
      </c>
      <c r="AH279" s="109">
        <f t="shared" si="86"/>
        <v>0</v>
      </c>
      <c r="AI279" s="108" t="str">
        <f t="shared" si="87"/>
        <v>--</v>
      </c>
      <c r="AJ279" s="28"/>
      <c r="AK279" s="28"/>
    </row>
    <row r="280" spans="1:37" ht="21" hidden="1" outlineLevel="1" x14ac:dyDescent="0.2">
      <c r="A280" s="161"/>
      <c r="B280" s="161"/>
      <c r="C280" s="24" t="s">
        <v>30</v>
      </c>
      <c r="D280" s="24" t="s">
        <v>30</v>
      </c>
      <c r="E280" s="24" t="s">
        <v>30</v>
      </c>
      <c r="F280" s="24" t="s">
        <v>30</v>
      </c>
      <c r="G280" s="152" t="str">
        <f t="shared" si="88"/>
        <v>--</v>
      </c>
      <c r="H280" s="109">
        <f t="shared" si="89"/>
        <v>0</v>
      </c>
      <c r="I280" s="25" t="s">
        <v>30</v>
      </c>
      <c r="J280" s="31" t="s">
        <v>30</v>
      </c>
      <c r="K280" s="83"/>
      <c r="L280" s="31"/>
      <c r="M280" s="24"/>
      <c r="N280" s="24"/>
      <c r="O280" s="24"/>
      <c r="P280" s="24"/>
      <c r="Q280" s="161"/>
      <c r="R280" s="105"/>
      <c r="S280" s="106"/>
      <c r="T280" s="106"/>
      <c r="U280" s="106"/>
      <c r="V280" s="105"/>
      <c r="W280" s="107">
        <f t="shared" si="90"/>
        <v>0</v>
      </c>
      <c r="X280" s="106"/>
      <c r="Y280" s="106"/>
      <c r="Z280" s="106"/>
      <c r="AA280" s="106"/>
      <c r="AB280" s="106"/>
      <c r="AC280" s="107">
        <f t="shared" si="91"/>
        <v>0</v>
      </c>
      <c r="AD280" s="108" t="str">
        <f>IF(AE280=0,"--",IF(AE280&lt;='[4]db fasce di rischio'!$B$4,'[4]db fasce di rischio'!$A$2,IF(AE280&lt;='[4]db fasce di rischio'!$D$4,'[4]db fasce di rischio'!$C$2,IF(AE280&lt;='[4]db fasce di rischio'!$F$4,'[4]db fasce di rischio'!$E$2,IF(AE280&lt;='[4]db fasce di rischio'!$H$4,'[4]db fasce di rischio'!$G$2,"")))))</f>
        <v>--</v>
      </c>
      <c r="AE280" s="109">
        <f t="shared" si="85"/>
        <v>0</v>
      </c>
      <c r="AF280" s="106"/>
      <c r="AG280" s="108" t="str">
        <f>IF(AH280=0,"--",IF(AH280&lt;='db fasce di rischio'!$B$4,'db fasce di rischio'!$A$2,IF(AH280&lt;='db fasce di rischio'!$D$4,'db fasce di rischio'!$C$2,IF(AH280&lt;='db fasce di rischio'!$F$4,'db fasce di rischio'!$E$2,IF(AH280&lt;='db fasce di rischio'!$H$4,'db fasce di rischio'!$G$2,"")))))</f>
        <v>--</v>
      </c>
      <c r="AH280" s="109">
        <f t="shared" si="86"/>
        <v>0</v>
      </c>
      <c r="AI280" s="108" t="str">
        <f t="shared" si="87"/>
        <v>--</v>
      </c>
      <c r="AJ280" s="28"/>
      <c r="AK280" s="28"/>
    </row>
    <row r="281" spans="1:37" ht="21" hidden="1" outlineLevel="1" x14ac:dyDescent="0.2">
      <c r="A281" s="161"/>
      <c r="B281" s="161"/>
      <c r="C281" s="24" t="s">
        <v>30</v>
      </c>
      <c r="D281" s="24" t="s">
        <v>30</v>
      </c>
      <c r="E281" s="24" t="s">
        <v>30</v>
      </c>
      <c r="F281" s="24" t="s">
        <v>30</v>
      </c>
      <c r="G281" s="152" t="str">
        <f t="shared" si="88"/>
        <v>--</v>
      </c>
      <c r="H281" s="109">
        <f t="shared" si="89"/>
        <v>0</v>
      </c>
      <c r="I281" s="25" t="s">
        <v>30</v>
      </c>
      <c r="J281" s="31" t="s">
        <v>30</v>
      </c>
      <c r="K281" s="83"/>
      <c r="L281" s="31"/>
      <c r="M281" s="24"/>
      <c r="N281" s="24"/>
      <c r="O281" s="24"/>
      <c r="P281" s="24"/>
      <c r="Q281" s="161"/>
      <c r="R281" s="105"/>
      <c r="S281" s="106"/>
      <c r="T281" s="106"/>
      <c r="U281" s="106"/>
      <c r="V281" s="105"/>
      <c r="W281" s="107">
        <f t="shared" si="90"/>
        <v>0</v>
      </c>
      <c r="X281" s="106"/>
      <c r="Y281" s="106"/>
      <c r="Z281" s="106"/>
      <c r="AA281" s="106"/>
      <c r="AB281" s="106"/>
      <c r="AC281" s="107">
        <f t="shared" si="91"/>
        <v>0</v>
      </c>
      <c r="AD281" s="108" t="str">
        <f>IF(AE281=0,"--",IF(AE281&lt;='[4]db fasce di rischio'!$B$4,'[4]db fasce di rischio'!$A$2,IF(AE281&lt;='[4]db fasce di rischio'!$D$4,'[4]db fasce di rischio'!$C$2,IF(AE281&lt;='[4]db fasce di rischio'!$F$4,'[4]db fasce di rischio'!$E$2,IF(AE281&lt;='[4]db fasce di rischio'!$H$4,'[4]db fasce di rischio'!$G$2,"")))))</f>
        <v>--</v>
      </c>
      <c r="AE281" s="109">
        <f t="shared" si="85"/>
        <v>0</v>
      </c>
      <c r="AF281" s="106"/>
      <c r="AG281" s="108" t="str">
        <f>IF(AH281=0,"--",IF(AH281&lt;='db fasce di rischio'!$B$4,'db fasce di rischio'!$A$2,IF(AH281&lt;='db fasce di rischio'!$D$4,'db fasce di rischio'!$C$2,IF(AH281&lt;='db fasce di rischio'!$F$4,'db fasce di rischio'!$E$2,IF(AH281&lt;='db fasce di rischio'!$H$4,'db fasce di rischio'!$G$2,"")))))</f>
        <v>--</v>
      </c>
      <c r="AH281" s="109">
        <f t="shared" si="86"/>
        <v>0</v>
      </c>
      <c r="AI281" s="108" t="str">
        <f t="shared" si="87"/>
        <v>--</v>
      </c>
      <c r="AJ281" s="28"/>
      <c r="AK281" s="28"/>
    </row>
    <row r="282" spans="1:37" ht="21" hidden="1" outlineLevel="1" x14ac:dyDescent="0.2">
      <c r="A282" s="161"/>
      <c r="B282" s="161"/>
      <c r="C282" s="24" t="s">
        <v>30</v>
      </c>
      <c r="D282" s="24" t="s">
        <v>30</v>
      </c>
      <c r="E282" s="24" t="s">
        <v>30</v>
      </c>
      <c r="F282" s="24" t="s">
        <v>30</v>
      </c>
      <c r="G282" s="152" t="str">
        <f t="shared" si="88"/>
        <v>--</v>
      </c>
      <c r="H282" s="109">
        <f t="shared" si="89"/>
        <v>0</v>
      </c>
      <c r="I282" s="25" t="s">
        <v>30</v>
      </c>
      <c r="J282" s="31" t="s">
        <v>30</v>
      </c>
      <c r="K282" s="83"/>
      <c r="L282" s="31"/>
      <c r="M282" s="24"/>
      <c r="N282" s="24"/>
      <c r="O282" s="24"/>
      <c r="P282" s="24"/>
      <c r="Q282" s="161"/>
      <c r="R282" s="105"/>
      <c r="S282" s="106"/>
      <c r="T282" s="106"/>
      <c r="U282" s="106"/>
      <c r="V282" s="105"/>
      <c r="W282" s="107">
        <f t="shared" si="90"/>
        <v>0</v>
      </c>
      <c r="X282" s="106"/>
      <c r="Y282" s="106"/>
      <c r="Z282" s="106"/>
      <c r="AA282" s="106"/>
      <c r="AB282" s="106"/>
      <c r="AC282" s="107">
        <f t="shared" si="91"/>
        <v>0</v>
      </c>
      <c r="AD282" s="108" t="str">
        <f>IF(AE282=0,"--",IF(AE282&lt;='[4]db fasce di rischio'!$B$4,'[4]db fasce di rischio'!$A$2,IF(AE282&lt;='[4]db fasce di rischio'!$D$4,'[4]db fasce di rischio'!$C$2,IF(AE282&lt;='[4]db fasce di rischio'!$F$4,'[4]db fasce di rischio'!$E$2,IF(AE282&lt;='[4]db fasce di rischio'!$H$4,'[4]db fasce di rischio'!$G$2,"")))))</f>
        <v>--</v>
      </c>
      <c r="AE282" s="109">
        <f t="shared" si="85"/>
        <v>0</v>
      </c>
      <c r="AF282" s="106"/>
      <c r="AG282" s="108" t="str">
        <f>IF(AH282=0,"--",IF(AH282&lt;='db fasce di rischio'!$B$4,'db fasce di rischio'!$A$2,IF(AH282&lt;='db fasce di rischio'!$D$4,'db fasce di rischio'!$C$2,IF(AH282&lt;='db fasce di rischio'!$F$4,'db fasce di rischio'!$E$2,IF(AH282&lt;='db fasce di rischio'!$H$4,'db fasce di rischio'!$G$2,"")))))</f>
        <v>--</v>
      </c>
      <c r="AH282" s="109">
        <f t="shared" si="86"/>
        <v>0</v>
      </c>
      <c r="AI282" s="108" t="str">
        <f t="shared" si="87"/>
        <v>--</v>
      </c>
      <c r="AJ282" s="28"/>
      <c r="AK282" s="28"/>
    </row>
    <row r="283" spans="1:37" ht="21" hidden="1" outlineLevel="1" x14ac:dyDescent="0.2">
      <c r="A283" s="161"/>
      <c r="B283" s="161"/>
      <c r="C283" s="24" t="s">
        <v>30</v>
      </c>
      <c r="D283" s="24" t="s">
        <v>30</v>
      </c>
      <c r="E283" s="24" t="s">
        <v>30</v>
      </c>
      <c r="F283" s="24" t="s">
        <v>30</v>
      </c>
      <c r="G283" s="152" t="str">
        <f t="shared" si="88"/>
        <v>--</v>
      </c>
      <c r="H283" s="109">
        <f t="shared" si="89"/>
        <v>0</v>
      </c>
      <c r="I283" s="25" t="s">
        <v>30</v>
      </c>
      <c r="J283" s="31" t="s">
        <v>30</v>
      </c>
      <c r="K283" s="82"/>
      <c r="L283" s="31"/>
      <c r="M283" s="24"/>
      <c r="N283" s="24"/>
      <c r="O283" s="24"/>
      <c r="P283" s="24"/>
      <c r="Q283" s="161"/>
      <c r="R283" s="105"/>
      <c r="S283" s="106"/>
      <c r="T283" s="106"/>
      <c r="U283" s="106"/>
      <c r="V283" s="105"/>
      <c r="W283" s="107">
        <f t="shared" si="90"/>
        <v>0</v>
      </c>
      <c r="X283" s="106"/>
      <c r="Y283" s="106"/>
      <c r="Z283" s="106"/>
      <c r="AA283" s="106"/>
      <c r="AB283" s="106"/>
      <c r="AC283" s="107">
        <f t="shared" si="91"/>
        <v>0</v>
      </c>
      <c r="AD283" s="108" t="str">
        <f>IF(AE283=0,"--",IF(AE283&lt;='[4]db fasce di rischio'!$B$4,'[4]db fasce di rischio'!$A$2,IF(AE283&lt;='[4]db fasce di rischio'!$D$4,'[4]db fasce di rischio'!$C$2,IF(AE283&lt;='[4]db fasce di rischio'!$F$4,'[4]db fasce di rischio'!$E$2,IF(AE283&lt;='[4]db fasce di rischio'!$H$4,'[4]db fasce di rischio'!$G$2,"")))))</f>
        <v>--</v>
      </c>
      <c r="AE283" s="109">
        <f t="shared" si="85"/>
        <v>0</v>
      </c>
      <c r="AF283" s="106"/>
      <c r="AG283" s="108" t="str">
        <f>IF(AH283=0,"--",IF(AH283&lt;='db fasce di rischio'!$B$4,'db fasce di rischio'!$A$2,IF(AH283&lt;='db fasce di rischio'!$D$4,'db fasce di rischio'!$C$2,IF(AH283&lt;='db fasce di rischio'!$F$4,'db fasce di rischio'!$E$2,IF(AH283&lt;='db fasce di rischio'!$H$4,'db fasce di rischio'!$G$2,"")))))</f>
        <v>--</v>
      </c>
      <c r="AH283" s="109">
        <f t="shared" si="86"/>
        <v>0</v>
      </c>
      <c r="AI283" s="108" t="str">
        <f t="shared" si="87"/>
        <v>--</v>
      </c>
      <c r="AJ283" s="28"/>
      <c r="AK283" s="28"/>
    </row>
    <row r="284" spans="1:37" ht="21" hidden="1" outlineLevel="1" x14ac:dyDescent="0.2">
      <c r="A284" s="161"/>
      <c r="B284" s="161"/>
      <c r="C284" s="24" t="s">
        <v>30</v>
      </c>
      <c r="D284" s="24" t="s">
        <v>30</v>
      </c>
      <c r="E284" s="24" t="s">
        <v>30</v>
      </c>
      <c r="F284" s="24" t="s">
        <v>30</v>
      </c>
      <c r="G284" s="152" t="str">
        <f t="shared" si="88"/>
        <v>--</v>
      </c>
      <c r="H284" s="109">
        <f t="shared" si="89"/>
        <v>0</v>
      </c>
      <c r="I284" s="25" t="s">
        <v>30</v>
      </c>
      <c r="J284" s="31" t="s">
        <v>30</v>
      </c>
      <c r="K284" s="82"/>
      <c r="L284" s="31"/>
      <c r="M284" s="24"/>
      <c r="N284" s="24"/>
      <c r="O284" s="24"/>
      <c r="P284" s="26"/>
      <c r="Q284" s="161"/>
      <c r="R284" s="105"/>
      <c r="S284" s="106"/>
      <c r="T284" s="106"/>
      <c r="U284" s="106"/>
      <c r="V284" s="105"/>
      <c r="W284" s="107">
        <f t="shared" si="90"/>
        <v>0</v>
      </c>
      <c r="X284" s="106"/>
      <c r="Y284" s="106"/>
      <c r="Z284" s="106"/>
      <c r="AA284" s="106"/>
      <c r="AB284" s="106"/>
      <c r="AC284" s="107">
        <f t="shared" si="91"/>
        <v>0</v>
      </c>
      <c r="AD284" s="108" t="str">
        <f>IF(AE284=0,"--",IF(AE284&lt;='[4]db fasce di rischio'!$B$4,'[4]db fasce di rischio'!$A$2,IF(AE284&lt;='[4]db fasce di rischio'!$D$4,'[4]db fasce di rischio'!$C$2,IF(AE284&lt;='[4]db fasce di rischio'!$F$4,'[4]db fasce di rischio'!$E$2,IF(AE284&lt;='[4]db fasce di rischio'!$H$4,'[4]db fasce di rischio'!$G$2,"")))))</f>
        <v>--</v>
      </c>
      <c r="AE284" s="109">
        <f t="shared" si="85"/>
        <v>0</v>
      </c>
      <c r="AF284" s="106"/>
      <c r="AG284" s="108" t="str">
        <f>IF(AH284=0,"--",IF(AH284&lt;='db fasce di rischio'!$B$4,'db fasce di rischio'!$A$2,IF(AH284&lt;='db fasce di rischio'!$D$4,'db fasce di rischio'!$C$2,IF(AH284&lt;='db fasce di rischio'!$F$4,'db fasce di rischio'!$E$2,IF(AH284&lt;='db fasce di rischio'!$H$4,'db fasce di rischio'!$G$2,"")))))</f>
        <v>--</v>
      </c>
      <c r="AH284" s="109">
        <f t="shared" si="86"/>
        <v>0</v>
      </c>
      <c r="AI284" s="108" t="str">
        <f t="shared" si="87"/>
        <v>--</v>
      </c>
      <c r="AJ284" s="28"/>
      <c r="AK284" s="28"/>
    </row>
    <row r="285" spans="1:37" ht="21" hidden="1" outlineLevel="1" x14ac:dyDescent="0.2">
      <c r="A285" s="161"/>
      <c r="B285" s="161"/>
      <c r="C285" s="24" t="s">
        <v>30</v>
      </c>
      <c r="D285" s="24" t="s">
        <v>30</v>
      </c>
      <c r="E285" s="24" t="s">
        <v>30</v>
      </c>
      <c r="F285" s="24" t="s">
        <v>30</v>
      </c>
      <c r="G285" s="152" t="str">
        <f t="shared" si="88"/>
        <v>--</v>
      </c>
      <c r="H285" s="109">
        <f t="shared" si="89"/>
        <v>0</v>
      </c>
      <c r="I285" s="25" t="s">
        <v>30</v>
      </c>
      <c r="J285" s="31" t="s">
        <v>30</v>
      </c>
      <c r="K285" s="82"/>
      <c r="L285" s="31"/>
      <c r="M285" s="24"/>
      <c r="N285" s="24"/>
      <c r="O285" s="24"/>
      <c r="P285" s="27"/>
      <c r="Q285" s="161"/>
      <c r="R285" s="105"/>
      <c r="S285" s="106"/>
      <c r="T285" s="106"/>
      <c r="U285" s="106"/>
      <c r="V285" s="105"/>
      <c r="W285" s="107">
        <f t="shared" si="90"/>
        <v>0</v>
      </c>
      <c r="X285" s="106"/>
      <c r="Y285" s="106"/>
      <c r="Z285" s="106"/>
      <c r="AA285" s="106"/>
      <c r="AB285" s="106"/>
      <c r="AC285" s="107">
        <f t="shared" si="91"/>
        <v>0</v>
      </c>
      <c r="AD285" s="108" t="str">
        <f>IF(AE285=0,"--",IF(AE285&lt;='[4]db fasce di rischio'!$B$4,'[4]db fasce di rischio'!$A$2,IF(AE285&lt;='[4]db fasce di rischio'!$D$4,'[4]db fasce di rischio'!$C$2,IF(AE285&lt;='[4]db fasce di rischio'!$F$4,'[4]db fasce di rischio'!$E$2,IF(AE285&lt;='[4]db fasce di rischio'!$H$4,'[4]db fasce di rischio'!$G$2,"")))))</f>
        <v>--</v>
      </c>
      <c r="AE285" s="109">
        <f t="shared" si="85"/>
        <v>0</v>
      </c>
      <c r="AF285" s="106"/>
      <c r="AG285" s="108" t="str">
        <f>IF(AH285=0,"--",IF(AH285&lt;='db fasce di rischio'!$B$4,'db fasce di rischio'!$A$2,IF(AH285&lt;='db fasce di rischio'!$D$4,'db fasce di rischio'!$C$2,IF(AH285&lt;='db fasce di rischio'!$F$4,'db fasce di rischio'!$E$2,IF(AH285&lt;='db fasce di rischio'!$H$4,'db fasce di rischio'!$G$2,"")))))</f>
        <v>--</v>
      </c>
      <c r="AH285" s="109">
        <f t="shared" si="86"/>
        <v>0</v>
      </c>
      <c r="AI285" s="108" t="str">
        <f t="shared" si="87"/>
        <v>--</v>
      </c>
      <c r="AJ285" s="28"/>
      <c r="AK285" s="28"/>
    </row>
    <row r="286" spans="1:37" ht="21" collapsed="1" x14ac:dyDescent="0.2">
      <c r="A286" s="160"/>
      <c r="B286" s="160"/>
      <c r="C286" s="87"/>
      <c r="D286" s="87"/>
      <c r="E286" s="87"/>
      <c r="F286" s="87"/>
      <c r="G286" s="87"/>
      <c r="H286" s="87"/>
      <c r="I286" s="87"/>
      <c r="J286" s="87"/>
      <c r="K286" s="168"/>
      <c r="L286" s="87"/>
      <c r="M286" s="87"/>
      <c r="N286" s="87"/>
      <c r="O286" s="87"/>
      <c r="P286" s="87"/>
      <c r="Q286" s="160"/>
      <c r="R286" s="28"/>
      <c r="S286" s="28"/>
      <c r="T286" s="28"/>
      <c r="U286" s="28"/>
      <c r="V286" s="28"/>
      <c r="W286" s="28"/>
      <c r="X286" s="28"/>
      <c r="Y286" s="28"/>
      <c r="Z286" s="28"/>
      <c r="AA286" s="28"/>
      <c r="AB286" s="28"/>
      <c r="AC286" s="28"/>
      <c r="AD286" s="28"/>
      <c r="AE286" s="28"/>
      <c r="AF286" s="28"/>
      <c r="AG286" s="28"/>
      <c r="AH286" s="28"/>
      <c r="AI286" s="28"/>
      <c r="AJ286" s="28"/>
      <c r="AK286" s="28"/>
    </row>
    <row r="287" spans="1:37" ht="90.6" customHeight="1" x14ac:dyDescent="0.2">
      <c r="A287" s="29"/>
      <c r="B287" s="29"/>
      <c r="C287" s="30" t="s">
        <v>665</v>
      </c>
      <c r="D287" s="30"/>
      <c r="E287" s="28"/>
      <c r="F287" s="28"/>
      <c r="G287" s="28"/>
      <c r="H287" s="28"/>
      <c r="I287" s="28"/>
      <c r="J287" s="28"/>
      <c r="K287" s="80"/>
      <c r="L287" s="28"/>
      <c r="M287" s="28"/>
      <c r="N287" s="28"/>
      <c r="O287" s="79" t="s">
        <v>6</v>
      </c>
      <c r="P287" s="79" t="s">
        <v>666</v>
      </c>
      <c r="Q287" s="28"/>
      <c r="R287" s="192" t="str">
        <f>'Val testo - PNA 2019'!$A$4</f>
        <v>Livello di interesse “esterno”(1.1)</v>
      </c>
      <c r="S287" s="192" t="str">
        <f>'Val testo - PNA 2019'!$A$12</f>
        <v>Grado di discrezionalità del decisore interno alla PA rispetto al processo (1.2)</v>
      </c>
      <c r="T287" s="192" t="str">
        <f>'Val testo - PNA 2019'!$A$20</f>
        <v>Manifestazione di eventi corruttivi o di maladministration in passato (1.3)</v>
      </c>
      <c r="U287" s="192" t="str">
        <f>'Val testo - PNA 2019'!$A$28</f>
        <v>Complessità/opacità del processo decisionale (1.4)</v>
      </c>
      <c r="V287" s="192" t="str">
        <f>'Val testo - PNA 2019'!$A$36</f>
        <v>Livello di collaborazione del responsabile del processo (1.5)</v>
      </c>
      <c r="W287" s="193" t="s">
        <v>1276</v>
      </c>
      <c r="X287" s="192" t="str">
        <f>'Val testo - PNA 2019'!$A$46</f>
        <v>Impatto organizzativo (2.1)</v>
      </c>
      <c r="Y287" s="192" t="str">
        <f>'Val testo - PNA 2019'!$A$54</f>
        <v>Impatto derivante dalla definizione dei ruoli/responsabilità (2.2)</v>
      </c>
      <c r="Z287" s="192" t="str">
        <f>'Val testo - PNA 2019'!$A$62</f>
        <v>Impatto economico (2.3)</v>
      </c>
      <c r="AA287" s="192" t="str">
        <f>'Val testo - PNA 2019'!$A$70</f>
        <v>Impatto reputazionale (2.4)</v>
      </c>
      <c r="AB287" s="192" t="str">
        <f>'Val testo - PNA 2019'!$A$78</f>
        <v>Impatto organizzativo, economico e sull'immagine (2.5)</v>
      </c>
      <c r="AC287" s="193" t="s">
        <v>1276</v>
      </c>
      <c r="AD287" s="194" t="s">
        <v>1277</v>
      </c>
      <c r="AE287" s="194" t="s">
        <v>1278</v>
      </c>
      <c r="AF287" s="174" t="s">
        <v>1382</v>
      </c>
      <c r="AG287" s="173" t="s">
        <v>1303</v>
      </c>
      <c r="AH287" s="173" t="s">
        <v>1304</v>
      </c>
      <c r="AI287" s="175" t="s">
        <v>1387</v>
      </c>
      <c r="AJ287" s="28"/>
      <c r="AK287" s="28"/>
    </row>
    <row r="288" spans="1:37" ht="30.6" customHeight="1" x14ac:dyDescent="0.2">
      <c r="A288" s="160"/>
      <c r="B288" s="160">
        <v>14</v>
      </c>
      <c r="C288" s="265" t="s">
        <v>1257</v>
      </c>
      <c r="D288" s="266"/>
      <c r="E288" s="267"/>
      <c r="F288" s="270"/>
      <c r="G288" s="270"/>
      <c r="H288" s="270"/>
      <c r="I288" s="270"/>
      <c r="J288" s="45" t="s">
        <v>11</v>
      </c>
      <c r="K288" s="271" t="s">
        <v>3</v>
      </c>
      <c r="L288" s="271"/>
      <c r="M288" s="37"/>
      <c r="N288" s="153" t="s">
        <v>667</v>
      </c>
      <c r="O288" s="154" t="str">
        <f>IF(P288=0,"--",IF(P288&lt;='db fasce di rischio'!$B$4,'db fasce di rischio'!$A$2,IF(P288&lt;='db fasce di rischio'!$D$4,'db fasce di rischio'!$C$2,IF(P288&lt;='db fasce di rischio'!$F$4,'db fasce di rischio'!$E$2,IF(P288&lt;='db fasce di rischio'!$H$4,'db fasce di rischio'!$G$2,"")))))</f>
        <v>--</v>
      </c>
      <c r="P288" s="155">
        <f>IF(AH288=0,MAX(AH288:AH306),AH288)</f>
        <v>0</v>
      </c>
      <c r="Q288" s="160"/>
      <c r="R288" s="105"/>
      <c r="S288" s="106"/>
      <c r="T288" s="106"/>
      <c r="U288" s="106"/>
      <c r="V288" s="105"/>
      <c r="W288" s="107">
        <f>SUM(R288:V288)/5</f>
        <v>0</v>
      </c>
      <c r="X288" s="106"/>
      <c r="Y288" s="106"/>
      <c r="Z288" s="106"/>
      <c r="AA288" s="106"/>
      <c r="AB288" s="106"/>
      <c r="AC288" s="107">
        <f>SUM(X288:AB288)/5</f>
        <v>0</v>
      </c>
      <c r="AD288" s="108" t="str">
        <f>IF(AE288=0,"--",IF(AE288&lt;='[4]db fasce di rischio'!$B$4,'[4]db fasce di rischio'!$A$2,IF(AE288&lt;='[4]db fasce di rischio'!$D$4,'[4]db fasce di rischio'!$C$2,IF(AE288&lt;='[4]db fasce di rischio'!$F$4,'[4]db fasce di rischio'!$E$2,IF(AE288&lt;='[4]db fasce di rischio'!$H$4,'[4]db fasce di rischio'!$G$2,"")))))</f>
        <v>--</v>
      </c>
      <c r="AE288" s="109">
        <f>W288*AC288</f>
        <v>0</v>
      </c>
      <c r="AF288" s="106"/>
      <c r="AG288" s="108" t="str">
        <f>IF(AH288=0,"--",IF(AH288&lt;='db fasce di rischio'!$B$4,'db fasce di rischio'!$A$2,IF(AH288&lt;='db fasce di rischio'!$D$4,'db fasce di rischio'!$C$2,IF(AH288&lt;='db fasce di rischio'!$F$4,'db fasce di rischio'!$E$2,IF(AH288&lt;='db fasce di rischio'!$H$4,'db fasce di rischio'!$G$2,"")))))</f>
        <v>--</v>
      </c>
      <c r="AH288" s="109">
        <f>IF(MAX(AH292:AH306)&gt;(AF288*AE288),MAX(AH292:AH306),AF288*AE288)</f>
        <v>0</v>
      </c>
      <c r="AI288" s="108" t="str">
        <f>AG288</f>
        <v>--</v>
      </c>
      <c r="AJ288" s="28"/>
      <c r="AK288" s="28"/>
    </row>
    <row r="289" spans="1:37" ht="59.45" customHeight="1" x14ac:dyDescent="0.2">
      <c r="A289" s="160"/>
      <c r="B289" s="160"/>
      <c r="C289" s="268"/>
      <c r="D289" s="269"/>
      <c r="E289" s="269"/>
      <c r="F289" s="164"/>
      <c r="G289" s="164"/>
      <c r="H289" s="164"/>
      <c r="I289" s="164"/>
      <c r="J289" s="164"/>
      <c r="K289" s="164"/>
      <c r="L289" s="164"/>
      <c r="M289" s="165"/>
      <c r="N289" s="272" t="s">
        <v>1302</v>
      </c>
      <c r="O289" s="272"/>
      <c r="P289" s="272"/>
      <c r="Q289" s="160"/>
      <c r="R289" s="160"/>
      <c r="S289" s="28"/>
      <c r="T289" s="28"/>
      <c r="U289" s="28"/>
      <c r="V289" s="28"/>
      <c r="W289" s="28"/>
      <c r="X289" s="28"/>
      <c r="Y289" s="28"/>
      <c r="Z289" s="28"/>
      <c r="AA289" s="28"/>
      <c r="AB289" s="28"/>
      <c r="AC289" s="28"/>
      <c r="AD289" s="28"/>
      <c r="AE289" s="28"/>
      <c r="AF289" s="28"/>
      <c r="AG289" s="28"/>
      <c r="AH289" s="28"/>
      <c r="AI289" s="28"/>
      <c r="AJ289" s="28"/>
      <c r="AK289" s="28"/>
    </row>
    <row r="290" spans="1:37" ht="31.5" hidden="1" customHeight="1" outlineLevel="1" x14ac:dyDescent="0.2">
      <c r="A290" s="160"/>
      <c r="B290" s="160"/>
      <c r="C290" s="260" t="s">
        <v>1256</v>
      </c>
      <c r="D290" s="261"/>
      <c r="E290" s="151"/>
      <c r="F290" s="151"/>
      <c r="G290" s="151"/>
      <c r="H290" s="151"/>
      <c r="I290" s="151"/>
      <c r="J290" s="151"/>
      <c r="K290" s="150"/>
      <c r="L290" s="151"/>
      <c r="M290" s="156">
        <f>SUM(I277:I285)</f>
        <v>0</v>
      </c>
      <c r="N290" s="157"/>
      <c r="O290" s="157"/>
      <c r="P290" s="157"/>
      <c r="Q290" s="160"/>
      <c r="R290" s="160"/>
      <c r="S290" s="28"/>
      <c r="T290" s="28"/>
      <c r="U290" s="28"/>
      <c r="V290" s="28"/>
      <c r="W290" s="28"/>
      <c r="X290" s="28"/>
      <c r="Y290" s="28"/>
      <c r="Z290" s="28"/>
      <c r="AA290" s="28"/>
      <c r="AB290" s="28"/>
      <c r="AC290" s="28"/>
      <c r="AD290" s="28"/>
      <c r="AE290" s="28"/>
      <c r="AF290" s="28"/>
      <c r="AG290" s="28"/>
      <c r="AH290" s="28"/>
      <c r="AI290" s="28"/>
      <c r="AJ290" s="28"/>
      <c r="AK290" s="28"/>
    </row>
    <row r="291" spans="1:37" ht="81.95" hidden="1" customHeight="1" outlineLevel="1" x14ac:dyDescent="0.2">
      <c r="A291" s="161"/>
      <c r="B291" s="161"/>
      <c r="C291" s="22" t="s">
        <v>905</v>
      </c>
      <c r="D291" s="22" t="s">
        <v>906</v>
      </c>
      <c r="E291" s="22" t="s">
        <v>971</v>
      </c>
      <c r="F291" s="22" t="s">
        <v>970</v>
      </c>
      <c r="G291" s="262" t="s">
        <v>1299</v>
      </c>
      <c r="H291" s="263"/>
      <c r="I291" s="22" t="s">
        <v>969</v>
      </c>
      <c r="J291" s="22" t="s">
        <v>907</v>
      </c>
      <c r="K291" s="45" t="s">
        <v>972</v>
      </c>
      <c r="L291" s="45" t="s">
        <v>908</v>
      </c>
      <c r="M291" s="22" t="s">
        <v>630</v>
      </c>
      <c r="N291" s="22" t="s">
        <v>668</v>
      </c>
      <c r="O291" s="22" t="s">
        <v>669</v>
      </c>
      <c r="P291" s="22" t="s">
        <v>670</v>
      </c>
      <c r="Q291" s="161"/>
      <c r="R291" s="192" t="str">
        <f>'Val testo - PNA 2019'!$A$4</f>
        <v>Livello di interesse “esterno”(1.1)</v>
      </c>
      <c r="S291" s="192" t="str">
        <f>'Val testo - PNA 2019'!$A$12</f>
        <v>Grado di discrezionalità del decisore interno alla PA rispetto al processo (1.2)</v>
      </c>
      <c r="T291" s="192" t="str">
        <f>'Val testo - PNA 2019'!$A$20</f>
        <v>Manifestazione di eventi corruttivi o di maladministration in passato (1.3)</v>
      </c>
      <c r="U291" s="192" t="str">
        <f>'Val testo - PNA 2019'!$A$28</f>
        <v>Complessità/opacità del processo decisionale (1.4)</v>
      </c>
      <c r="V291" s="192" t="str">
        <f>'Val testo - PNA 2019'!$A$36</f>
        <v>Livello di collaborazione del responsabile del processo (1.5)</v>
      </c>
      <c r="W291" s="193" t="s">
        <v>1276</v>
      </c>
      <c r="X291" s="192" t="str">
        <f>'Val testo - PNA 2019'!$A$46</f>
        <v>Impatto organizzativo (2.1)</v>
      </c>
      <c r="Y291" s="192" t="str">
        <f>'Val testo - PNA 2019'!$A$54</f>
        <v>Impatto derivante dalla definizione dei ruoli/responsabilità (2.2)</v>
      </c>
      <c r="Z291" s="192" t="str">
        <f>'Val testo - PNA 2019'!$A$62</f>
        <v>Impatto economico (2.3)</v>
      </c>
      <c r="AA291" s="192" t="str">
        <f>'Val testo - PNA 2019'!$A$70</f>
        <v>Impatto reputazionale (2.4)</v>
      </c>
      <c r="AB291" s="192" t="str">
        <f>'Val testo - PNA 2019'!$A$78</f>
        <v>Impatto organizzativo, economico e sull'immagine (2.5)</v>
      </c>
      <c r="AC291" s="193" t="s">
        <v>1276</v>
      </c>
      <c r="AD291" s="194" t="s">
        <v>1277</v>
      </c>
      <c r="AE291" s="194" t="s">
        <v>1278</v>
      </c>
      <c r="AF291" s="174" t="s">
        <v>1382</v>
      </c>
      <c r="AG291" s="173" t="s">
        <v>1303</v>
      </c>
      <c r="AH291" s="22" t="s">
        <v>1293</v>
      </c>
      <c r="AI291" s="22" t="s">
        <v>1387</v>
      </c>
      <c r="AJ291" s="28"/>
      <c r="AK291" s="28"/>
    </row>
    <row r="292" spans="1:37" ht="21" hidden="1" outlineLevel="1" x14ac:dyDescent="0.2">
      <c r="A292" s="161"/>
      <c r="B292" s="161"/>
      <c r="C292" s="24" t="s">
        <v>30</v>
      </c>
      <c r="D292" s="24" t="s">
        <v>30</v>
      </c>
      <c r="E292" s="24" t="s">
        <v>30</v>
      </c>
      <c r="F292" s="24" t="s">
        <v>30</v>
      </c>
      <c r="G292" s="152" t="str">
        <f>AG292</f>
        <v>--</v>
      </c>
      <c r="H292" s="109">
        <f>AH292</f>
        <v>0</v>
      </c>
      <c r="I292" s="25" t="s">
        <v>30</v>
      </c>
      <c r="J292" s="31" t="s">
        <v>30</v>
      </c>
      <c r="K292" s="82"/>
      <c r="L292" s="31"/>
      <c r="M292" s="24"/>
      <c r="N292" s="24"/>
      <c r="O292" s="24"/>
      <c r="P292" s="24"/>
      <c r="Q292" s="161"/>
      <c r="R292" s="105"/>
      <c r="S292" s="106"/>
      <c r="T292" s="106"/>
      <c r="U292" s="106"/>
      <c r="V292" s="105"/>
      <c r="W292" s="107">
        <f>SUM(R292:V292)/5</f>
        <v>0</v>
      </c>
      <c r="X292" s="106"/>
      <c r="Y292" s="106"/>
      <c r="Z292" s="106"/>
      <c r="AA292" s="106"/>
      <c r="AB292" s="106"/>
      <c r="AC292" s="107">
        <f>SUM(X292:AB292)/5</f>
        <v>0</v>
      </c>
      <c r="AD292" s="108" t="str">
        <f>IF(AE292=0,"--",IF(AE292&lt;='[4]db fasce di rischio'!$B$4,'[4]db fasce di rischio'!$A$2,IF(AE292&lt;='[4]db fasce di rischio'!$D$4,'[4]db fasce di rischio'!$C$2,IF(AE292&lt;='[4]db fasce di rischio'!$F$4,'[4]db fasce di rischio'!$E$2,IF(AE292&lt;='[4]db fasce di rischio'!$H$4,'[4]db fasce di rischio'!$G$2,"")))))</f>
        <v>--</v>
      </c>
      <c r="AE292" s="109">
        <f t="shared" ref="AE292:AE306" si="92">W292*AC292</f>
        <v>0</v>
      </c>
      <c r="AF292" s="106"/>
      <c r="AG292" s="108" t="str">
        <f>IF(AH292=0,"--",IF(AH292&lt;='db fasce di rischio'!$B$4,'db fasce di rischio'!$A$2,IF(AH292&lt;='db fasce di rischio'!$D$4,'db fasce di rischio'!$C$2,IF(AH292&lt;='db fasce di rischio'!$F$4,'db fasce di rischio'!$E$2,IF(AH292&lt;='db fasce di rischio'!$H$4,'db fasce di rischio'!$G$2,"")))))</f>
        <v>--</v>
      </c>
      <c r="AH292" s="109">
        <f t="shared" ref="AH292:AH306" si="93">AF292*AE292</f>
        <v>0</v>
      </c>
      <c r="AI292" s="108" t="str">
        <f t="shared" ref="AI292:AI306" si="94">AG292</f>
        <v>--</v>
      </c>
      <c r="AJ292" s="28"/>
      <c r="AK292" s="28"/>
    </row>
    <row r="293" spans="1:37" ht="21" hidden="1" outlineLevel="1" x14ac:dyDescent="0.2">
      <c r="A293" s="161"/>
      <c r="B293" s="161"/>
      <c r="C293" s="24" t="s">
        <v>30</v>
      </c>
      <c r="D293" s="24" t="s">
        <v>30</v>
      </c>
      <c r="E293" s="24" t="s">
        <v>30</v>
      </c>
      <c r="F293" s="24" t="s">
        <v>30</v>
      </c>
      <c r="G293" s="152" t="str">
        <f t="shared" ref="G293:G306" si="95">AG293</f>
        <v>--</v>
      </c>
      <c r="H293" s="109">
        <f t="shared" ref="H293:H306" si="96">AH293</f>
        <v>0</v>
      </c>
      <c r="I293" s="25" t="s">
        <v>30</v>
      </c>
      <c r="J293" s="31" t="s">
        <v>30</v>
      </c>
      <c r="K293" s="82"/>
      <c r="L293" s="31"/>
      <c r="M293" s="24"/>
      <c r="N293" s="24"/>
      <c r="O293" s="24"/>
      <c r="P293" s="24"/>
      <c r="Q293" s="161"/>
      <c r="R293" s="105"/>
      <c r="S293" s="106"/>
      <c r="T293" s="106"/>
      <c r="U293" s="106"/>
      <c r="V293" s="105"/>
      <c r="W293" s="107">
        <f t="shared" ref="W293:W306" si="97">SUM(R293:V293)/5</f>
        <v>0</v>
      </c>
      <c r="X293" s="106"/>
      <c r="Y293" s="106"/>
      <c r="Z293" s="106"/>
      <c r="AA293" s="106"/>
      <c r="AB293" s="106"/>
      <c r="AC293" s="107">
        <f t="shared" ref="AC293:AC306" si="98">SUM(X293:AB293)/5</f>
        <v>0</v>
      </c>
      <c r="AD293" s="108" t="str">
        <f>IF(AE293=0,"--",IF(AE293&lt;='[4]db fasce di rischio'!$B$4,'[4]db fasce di rischio'!$A$2,IF(AE293&lt;='[4]db fasce di rischio'!$D$4,'[4]db fasce di rischio'!$C$2,IF(AE293&lt;='[4]db fasce di rischio'!$F$4,'[4]db fasce di rischio'!$E$2,IF(AE293&lt;='[4]db fasce di rischio'!$H$4,'[4]db fasce di rischio'!$G$2,"")))))</f>
        <v>--</v>
      </c>
      <c r="AE293" s="109">
        <f t="shared" si="92"/>
        <v>0</v>
      </c>
      <c r="AF293" s="106"/>
      <c r="AG293" s="108" t="str">
        <f>IF(AH293=0,"--",IF(AH293&lt;='db fasce di rischio'!$B$4,'db fasce di rischio'!$A$2,IF(AH293&lt;='db fasce di rischio'!$D$4,'db fasce di rischio'!$C$2,IF(AH293&lt;='db fasce di rischio'!$F$4,'db fasce di rischio'!$E$2,IF(AH293&lt;='db fasce di rischio'!$H$4,'db fasce di rischio'!$G$2,"")))))</f>
        <v>--</v>
      </c>
      <c r="AH293" s="109">
        <f t="shared" si="93"/>
        <v>0</v>
      </c>
      <c r="AI293" s="108" t="str">
        <f t="shared" si="94"/>
        <v>--</v>
      </c>
      <c r="AJ293" s="28"/>
      <c r="AK293" s="28"/>
    </row>
    <row r="294" spans="1:37" ht="21" hidden="1" outlineLevel="1" x14ac:dyDescent="0.2">
      <c r="A294" s="161"/>
      <c r="B294" s="161"/>
      <c r="C294" s="24" t="s">
        <v>30</v>
      </c>
      <c r="D294" s="24" t="s">
        <v>30</v>
      </c>
      <c r="E294" s="24" t="s">
        <v>30</v>
      </c>
      <c r="F294" s="24" t="s">
        <v>30</v>
      </c>
      <c r="G294" s="152" t="str">
        <f t="shared" si="95"/>
        <v>--</v>
      </c>
      <c r="H294" s="109">
        <f t="shared" si="96"/>
        <v>0</v>
      </c>
      <c r="I294" s="25" t="s">
        <v>30</v>
      </c>
      <c r="J294" s="31" t="s">
        <v>30</v>
      </c>
      <c r="K294" s="82"/>
      <c r="L294" s="31"/>
      <c r="M294" s="24"/>
      <c r="N294" s="24"/>
      <c r="O294" s="24"/>
      <c r="P294" s="24"/>
      <c r="Q294" s="161"/>
      <c r="R294" s="105"/>
      <c r="S294" s="106"/>
      <c r="T294" s="106"/>
      <c r="U294" s="106"/>
      <c r="V294" s="105"/>
      <c r="W294" s="107">
        <f t="shared" si="97"/>
        <v>0</v>
      </c>
      <c r="X294" s="106"/>
      <c r="Y294" s="106"/>
      <c r="Z294" s="106"/>
      <c r="AA294" s="106"/>
      <c r="AB294" s="106"/>
      <c r="AC294" s="107">
        <f t="shared" si="98"/>
        <v>0</v>
      </c>
      <c r="AD294" s="108" t="str">
        <f>IF(AE294=0,"--",IF(AE294&lt;='[4]db fasce di rischio'!$B$4,'[4]db fasce di rischio'!$A$2,IF(AE294&lt;='[4]db fasce di rischio'!$D$4,'[4]db fasce di rischio'!$C$2,IF(AE294&lt;='[4]db fasce di rischio'!$F$4,'[4]db fasce di rischio'!$E$2,IF(AE294&lt;='[4]db fasce di rischio'!$H$4,'[4]db fasce di rischio'!$G$2,"")))))</f>
        <v>--</v>
      </c>
      <c r="AE294" s="109">
        <f t="shared" si="92"/>
        <v>0</v>
      </c>
      <c r="AF294" s="106"/>
      <c r="AG294" s="108" t="str">
        <f>IF(AH294=0,"--",IF(AH294&lt;='db fasce di rischio'!$B$4,'db fasce di rischio'!$A$2,IF(AH294&lt;='db fasce di rischio'!$D$4,'db fasce di rischio'!$C$2,IF(AH294&lt;='db fasce di rischio'!$F$4,'db fasce di rischio'!$E$2,IF(AH294&lt;='db fasce di rischio'!$H$4,'db fasce di rischio'!$G$2,"")))))</f>
        <v>--</v>
      </c>
      <c r="AH294" s="109">
        <f t="shared" si="93"/>
        <v>0</v>
      </c>
      <c r="AI294" s="108" t="str">
        <f t="shared" si="94"/>
        <v>--</v>
      </c>
      <c r="AJ294" s="28"/>
      <c r="AK294" s="28"/>
    </row>
    <row r="295" spans="1:37" ht="21" hidden="1" outlineLevel="1" x14ac:dyDescent="0.2">
      <c r="A295" s="161"/>
      <c r="B295" s="161"/>
      <c r="C295" s="24" t="s">
        <v>30</v>
      </c>
      <c r="D295" s="24" t="s">
        <v>30</v>
      </c>
      <c r="E295" s="24" t="s">
        <v>30</v>
      </c>
      <c r="F295" s="24" t="s">
        <v>30</v>
      </c>
      <c r="G295" s="152" t="str">
        <f t="shared" si="95"/>
        <v>--</v>
      </c>
      <c r="H295" s="109">
        <f t="shared" si="96"/>
        <v>0</v>
      </c>
      <c r="I295" s="25" t="s">
        <v>30</v>
      </c>
      <c r="J295" s="31" t="s">
        <v>30</v>
      </c>
      <c r="K295" s="82"/>
      <c r="L295" s="31"/>
      <c r="M295" s="24"/>
      <c r="N295" s="24"/>
      <c r="O295" s="24"/>
      <c r="P295" s="24"/>
      <c r="Q295" s="161"/>
      <c r="R295" s="105"/>
      <c r="S295" s="106"/>
      <c r="T295" s="106"/>
      <c r="U295" s="106"/>
      <c r="V295" s="105"/>
      <c r="W295" s="107">
        <f t="shared" si="97"/>
        <v>0</v>
      </c>
      <c r="X295" s="106"/>
      <c r="Y295" s="106"/>
      <c r="Z295" s="106"/>
      <c r="AA295" s="106"/>
      <c r="AB295" s="106"/>
      <c r="AC295" s="107">
        <f t="shared" si="98"/>
        <v>0</v>
      </c>
      <c r="AD295" s="108" t="str">
        <f>IF(AE295=0,"--",IF(AE295&lt;='[4]db fasce di rischio'!$B$4,'[4]db fasce di rischio'!$A$2,IF(AE295&lt;='[4]db fasce di rischio'!$D$4,'[4]db fasce di rischio'!$C$2,IF(AE295&lt;='[4]db fasce di rischio'!$F$4,'[4]db fasce di rischio'!$E$2,IF(AE295&lt;='[4]db fasce di rischio'!$H$4,'[4]db fasce di rischio'!$G$2,"")))))</f>
        <v>--</v>
      </c>
      <c r="AE295" s="109">
        <f t="shared" si="92"/>
        <v>0</v>
      </c>
      <c r="AF295" s="106"/>
      <c r="AG295" s="108" t="str">
        <f>IF(AH295=0,"--",IF(AH295&lt;='db fasce di rischio'!$B$4,'db fasce di rischio'!$A$2,IF(AH295&lt;='db fasce di rischio'!$D$4,'db fasce di rischio'!$C$2,IF(AH295&lt;='db fasce di rischio'!$F$4,'db fasce di rischio'!$E$2,IF(AH295&lt;='db fasce di rischio'!$H$4,'db fasce di rischio'!$G$2,"")))))</f>
        <v>--</v>
      </c>
      <c r="AH295" s="109">
        <f t="shared" si="93"/>
        <v>0</v>
      </c>
      <c r="AI295" s="108" t="str">
        <f t="shared" si="94"/>
        <v>--</v>
      </c>
      <c r="AJ295" s="28"/>
      <c r="AK295" s="28"/>
    </row>
    <row r="296" spans="1:37" ht="21" hidden="1" outlineLevel="1" x14ac:dyDescent="0.2">
      <c r="A296" s="161"/>
      <c r="B296" s="161"/>
      <c r="C296" s="24" t="s">
        <v>30</v>
      </c>
      <c r="D296" s="24" t="s">
        <v>30</v>
      </c>
      <c r="E296" s="24" t="s">
        <v>30</v>
      </c>
      <c r="F296" s="24" t="s">
        <v>30</v>
      </c>
      <c r="G296" s="152" t="str">
        <f t="shared" si="95"/>
        <v>--</v>
      </c>
      <c r="H296" s="109">
        <f t="shared" si="96"/>
        <v>0</v>
      </c>
      <c r="I296" s="25" t="s">
        <v>30</v>
      </c>
      <c r="J296" s="31" t="s">
        <v>30</v>
      </c>
      <c r="K296" s="82"/>
      <c r="L296" s="31"/>
      <c r="M296" s="24"/>
      <c r="N296" s="24"/>
      <c r="O296" s="24"/>
      <c r="P296" s="24"/>
      <c r="Q296" s="161"/>
      <c r="R296" s="105"/>
      <c r="S296" s="106"/>
      <c r="T296" s="106"/>
      <c r="U296" s="106"/>
      <c r="V296" s="105"/>
      <c r="W296" s="107">
        <f t="shared" si="97"/>
        <v>0</v>
      </c>
      <c r="X296" s="106"/>
      <c r="Y296" s="106"/>
      <c r="Z296" s="106"/>
      <c r="AA296" s="106"/>
      <c r="AB296" s="106"/>
      <c r="AC296" s="107">
        <f t="shared" si="98"/>
        <v>0</v>
      </c>
      <c r="AD296" s="108" t="str">
        <f>IF(AE296=0,"--",IF(AE296&lt;='[4]db fasce di rischio'!$B$4,'[4]db fasce di rischio'!$A$2,IF(AE296&lt;='[4]db fasce di rischio'!$D$4,'[4]db fasce di rischio'!$C$2,IF(AE296&lt;='[4]db fasce di rischio'!$F$4,'[4]db fasce di rischio'!$E$2,IF(AE296&lt;='[4]db fasce di rischio'!$H$4,'[4]db fasce di rischio'!$G$2,"")))))</f>
        <v>--</v>
      </c>
      <c r="AE296" s="109">
        <f t="shared" si="92"/>
        <v>0</v>
      </c>
      <c r="AF296" s="106"/>
      <c r="AG296" s="108" t="str">
        <f>IF(AH296=0,"--",IF(AH296&lt;='db fasce di rischio'!$B$4,'db fasce di rischio'!$A$2,IF(AH296&lt;='db fasce di rischio'!$D$4,'db fasce di rischio'!$C$2,IF(AH296&lt;='db fasce di rischio'!$F$4,'db fasce di rischio'!$E$2,IF(AH296&lt;='db fasce di rischio'!$H$4,'db fasce di rischio'!$G$2,"")))))</f>
        <v>--</v>
      </c>
      <c r="AH296" s="109">
        <f t="shared" si="93"/>
        <v>0</v>
      </c>
      <c r="AI296" s="108" t="str">
        <f t="shared" si="94"/>
        <v>--</v>
      </c>
      <c r="AJ296" s="28"/>
      <c r="AK296" s="28"/>
    </row>
    <row r="297" spans="1:37" ht="21" hidden="1" outlineLevel="1" x14ac:dyDescent="0.2">
      <c r="A297" s="161"/>
      <c r="B297" s="161"/>
      <c r="C297" s="24" t="s">
        <v>30</v>
      </c>
      <c r="D297" s="24" t="s">
        <v>30</v>
      </c>
      <c r="E297" s="24" t="s">
        <v>30</v>
      </c>
      <c r="F297" s="24" t="s">
        <v>30</v>
      </c>
      <c r="G297" s="152" t="str">
        <f t="shared" si="95"/>
        <v>--</v>
      </c>
      <c r="H297" s="109">
        <f t="shared" si="96"/>
        <v>0</v>
      </c>
      <c r="I297" s="25" t="s">
        <v>30</v>
      </c>
      <c r="J297" s="31" t="s">
        <v>30</v>
      </c>
      <c r="K297" s="82"/>
      <c r="L297" s="31"/>
      <c r="M297" s="24"/>
      <c r="N297" s="24"/>
      <c r="O297" s="24"/>
      <c r="P297" s="24"/>
      <c r="Q297" s="161"/>
      <c r="R297" s="105"/>
      <c r="S297" s="106"/>
      <c r="T297" s="106"/>
      <c r="U297" s="106"/>
      <c r="V297" s="105"/>
      <c r="W297" s="107">
        <f t="shared" si="97"/>
        <v>0</v>
      </c>
      <c r="X297" s="106"/>
      <c r="Y297" s="106"/>
      <c r="Z297" s="106"/>
      <c r="AA297" s="106"/>
      <c r="AB297" s="106"/>
      <c r="AC297" s="107">
        <f t="shared" si="98"/>
        <v>0</v>
      </c>
      <c r="AD297" s="108" t="str">
        <f>IF(AE297=0,"--",IF(AE297&lt;='[4]db fasce di rischio'!$B$4,'[4]db fasce di rischio'!$A$2,IF(AE297&lt;='[4]db fasce di rischio'!$D$4,'[4]db fasce di rischio'!$C$2,IF(AE297&lt;='[4]db fasce di rischio'!$F$4,'[4]db fasce di rischio'!$E$2,IF(AE297&lt;='[4]db fasce di rischio'!$H$4,'[4]db fasce di rischio'!$G$2,"")))))</f>
        <v>--</v>
      </c>
      <c r="AE297" s="109">
        <f t="shared" si="92"/>
        <v>0</v>
      </c>
      <c r="AF297" s="106"/>
      <c r="AG297" s="108" t="str">
        <f>IF(AH297=0,"--",IF(AH297&lt;='db fasce di rischio'!$B$4,'db fasce di rischio'!$A$2,IF(AH297&lt;='db fasce di rischio'!$D$4,'db fasce di rischio'!$C$2,IF(AH297&lt;='db fasce di rischio'!$F$4,'db fasce di rischio'!$E$2,IF(AH297&lt;='db fasce di rischio'!$H$4,'db fasce di rischio'!$G$2,"")))))</f>
        <v>--</v>
      </c>
      <c r="AH297" s="109">
        <f t="shared" si="93"/>
        <v>0</v>
      </c>
      <c r="AI297" s="108" t="str">
        <f t="shared" si="94"/>
        <v>--</v>
      </c>
      <c r="AJ297" s="28"/>
      <c r="AK297" s="28"/>
    </row>
    <row r="298" spans="1:37" ht="21" hidden="1" outlineLevel="1" x14ac:dyDescent="0.2">
      <c r="A298" s="161"/>
      <c r="B298" s="161"/>
      <c r="C298" s="24" t="s">
        <v>30</v>
      </c>
      <c r="D298" s="24" t="s">
        <v>30</v>
      </c>
      <c r="E298" s="24" t="s">
        <v>30</v>
      </c>
      <c r="F298" s="24" t="s">
        <v>30</v>
      </c>
      <c r="G298" s="152" t="str">
        <f t="shared" si="95"/>
        <v>--</v>
      </c>
      <c r="H298" s="109">
        <f t="shared" si="96"/>
        <v>0</v>
      </c>
      <c r="I298" s="25" t="s">
        <v>30</v>
      </c>
      <c r="J298" s="31" t="s">
        <v>30</v>
      </c>
      <c r="K298" s="82"/>
      <c r="L298" s="31"/>
      <c r="M298" s="24"/>
      <c r="N298" s="24"/>
      <c r="O298" s="24"/>
      <c r="P298" s="24"/>
      <c r="Q298" s="161"/>
      <c r="R298" s="105"/>
      <c r="S298" s="106"/>
      <c r="T298" s="106"/>
      <c r="U298" s="106"/>
      <c r="V298" s="105"/>
      <c r="W298" s="107">
        <f t="shared" si="97"/>
        <v>0</v>
      </c>
      <c r="X298" s="106"/>
      <c r="Y298" s="106"/>
      <c r="Z298" s="106"/>
      <c r="AA298" s="106"/>
      <c r="AB298" s="106"/>
      <c r="AC298" s="107">
        <f t="shared" si="98"/>
        <v>0</v>
      </c>
      <c r="AD298" s="108" t="str">
        <f>IF(AE298=0,"--",IF(AE298&lt;='[4]db fasce di rischio'!$B$4,'[4]db fasce di rischio'!$A$2,IF(AE298&lt;='[4]db fasce di rischio'!$D$4,'[4]db fasce di rischio'!$C$2,IF(AE298&lt;='[4]db fasce di rischio'!$F$4,'[4]db fasce di rischio'!$E$2,IF(AE298&lt;='[4]db fasce di rischio'!$H$4,'[4]db fasce di rischio'!$G$2,"")))))</f>
        <v>--</v>
      </c>
      <c r="AE298" s="109">
        <f t="shared" si="92"/>
        <v>0</v>
      </c>
      <c r="AF298" s="106"/>
      <c r="AG298" s="108" t="str">
        <f>IF(AH298=0,"--",IF(AH298&lt;='db fasce di rischio'!$B$4,'db fasce di rischio'!$A$2,IF(AH298&lt;='db fasce di rischio'!$D$4,'db fasce di rischio'!$C$2,IF(AH298&lt;='db fasce di rischio'!$F$4,'db fasce di rischio'!$E$2,IF(AH298&lt;='db fasce di rischio'!$H$4,'db fasce di rischio'!$G$2,"")))))</f>
        <v>--</v>
      </c>
      <c r="AH298" s="109">
        <f t="shared" si="93"/>
        <v>0</v>
      </c>
      <c r="AI298" s="108" t="str">
        <f t="shared" si="94"/>
        <v>--</v>
      </c>
      <c r="AJ298" s="28"/>
      <c r="AK298" s="28"/>
    </row>
    <row r="299" spans="1:37" ht="21" hidden="1" outlineLevel="1" x14ac:dyDescent="0.2">
      <c r="A299" s="161"/>
      <c r="B299" s="161"/>
      <c r="C299" s="24" t="s">
        <v>30</v>
      </c>
      <c r="D299" s="24" t="s">
        <v>30</v>
      </c>
      <c r="E299" s="24" t="s">
        <v>30</v>
      </c>
      <c r="F299" s="24" t="s">
        <v>30</v>
      </c>
      <c r="G299" s="152" t="str">
        <f t="shared" si="95"/>
        <v>--</v>
      </c>
      <c r="H299" s="109">
        <f t="shared" si="96"/>
        <v>0</v>
      </c>
      <c r="I299" s="25" t="s">
        <v>30</v>
      </c>
      <c r="J299" s="31" t="s">
        <v>30</v>
      </c>
      <c r="K299" s="82"/>
      <c r="L299" s="31"/>
      <c r="M299" s="24"/>
      <c r="N299" s="24"/>
      <c r="O299" s="24"/>
      <c r="P299" s="24"/>
      <c r="Q299" s="161"/>
      <c r="R299" s="105"/>
      <c r="S299" s="106"/>
      <c r="T299" s="106"/>
      <c r="U299" s="106"/>
      <c r="V299" s="105"/>
      <c r="W299" s="107">
        <f t="shared" si="97"/>
        <v>0</v>
      </c>
      <c r="X299" s="106"/>
      <c r="Y299" s="106"/>
      <c r="Z299" s="106"/>
      <c r="AA299" s="106"/>
      <c r="AB299" s="106"/>
      <c r="AC299" s="107">
        <f t="shared" si="98"/>
        <v>0</v>
      </c>
      <c r="AD299" s="108" t="str">
        <f>IF(AE299=0,"--",IF(AE299&lt;='[4]db fasce di rischio'!$B$4,'[4]db fasce di rischio'!$A$2,IF(AE299&lt;='[4]db fasce di rischio'!$D$4,'[4]db fasce di rischio'!$C$2,IF(AE299&lt;='[4]db fasce di rischio'!$F$4,'[4]db fasce di rischio'!$E$2,IF(AE299&lt;='[4]db fasce di rischio'!$H$4,'[4]db fasce di rischio'!$G$2,"")))))</f>
        <v>--</v>
      </c>
      <c r="AE299" s="109">
        <f t="shared" si="92"/>
        <v>0</v>
      </c>
      <c r="AF299" s="106"/>
      <c r="AG299" s="108" t="str">
        <f>IF(AH299=0,"--",IF(AH299&lt;='db fasce di rischio'!$B$4,'db fasce di rischio'!$A$2,IF(AH299&lt;='db fasce di rischio'!$D$4,'db fasce di rischio'!$C$2,IF(AH299&lt;='db fasce di rischio'!$F$4,'db fasce di rischio'!$E$2,IF(AH299&lt;='db fasce di rischio'!$H$4,'db fasce di rischio'!$G$2,"")))))</f>
        <v>--</v>
      </c>
      <c r="AH299" s="109">
        <f t="shared" si="93"/>
        <v>0</v>
      </c>
      <c r="AI299" s="108" t="str">
        <f t="shared" si="94"/>
        <v>--</v>
      </c>
      <c r="AJ299" s="28"/>
      <c r="AK299" s="28"/>
    </row>
    <row r="300" spans="1:37" ht="21" hidden="1" outlineLevel="1" x14ac:dyDescent="0.2">
      <c r="A300" s="161"/>
      <c r="B300" s="161"/>
      <c r="C300" s="24" t="s">
        <v>30</v>
      </c>
      <c r="D300" s="24" t="s">
        <v>30</v>
      </c>
      <c r="E300" s="24" t="s">
        <v>30</v>
      </c>
      <c r="F300" s="24" t="s">
        <v>30</v>
      </c>
      <c r="G300" s="152" t="str">
        <f t="shared" si="95"/>
        <v>--</v>
      </c>
      <c r="H300" s="109">
        <f t="shared" si="96"/>
        <v>0</v>
      </c>
      <c r="I300" s="25" t="s">
        <v>30</v>
      </c>
      <c r="J300" s="31" t="s">
        <v>30</v>
      </c>
      <c r="K300" s="83"/>
      <c r="L300" s="31"/>
      <c r="M300" s="24"/>
      <c r="N300" s="24"/>
      <c r="O300" s="24"/>
      <c r="P300" s="24"/>
      <c r="Q300" s="161"/>
      <c r="R300" s="105"/>
      <c r="S300" s="106"/>
      <c r="T300" s="106"/>
      <c r="U300" s="106"/>
      <c r="V300" s="105"/>
      <c r="W300" s="107">
        <f t="shared" si="97"/>
        <v>0</v>
      </c>
      <c r="X300" s="106"/>
      <c r="Y300" s="106"/>
      <c r="Z300" s="106"/>
      <c r="AA300" s="106"/>
      <c r="AB300" s="106"/>
      <c r="AC300" s="107">
        <f t="shared" si="98"/>
        <v>0</v>
      </c>
      <c r="AD300" s="108" t="str">
        <f>IF(AE300=0,"--",IF(AE300&lt;='[4]db fasce di rischio'!$B$4,'[4]db fasce di rischio'!$A$2,IF(AE300&lt;='[4]db fasce di rischio'!$D$4,'[4]db fasce di rischio'!$C$2,IF(AE300&lt;='[4]db fasce di rischio'!$F$4,'[4]db fasce di rischio'!$E$2,IF(AE300&lt;='[4]db fasce di rischio'!$H$4,'[4]db fasce di rischio'!$G$2,"")))))</f>
        <v>--</v>
      </c>
      <c r="AE300" s="109">
        <f t="shared" si="92"/>
        <v>0</v>
      </c>
      <c r="AF300" s="106"/>
      <c r="AG300" s="108" t="str">
        <f>IF(AH300=0,"--",IF(AH300&lt;='db fasce di rischio'!$B$4,'db fasce di rischio'!$A$2,IF(AH300&lt;='db fasce di rischio'!$D$4,'db fasce di rischio'!$C$2,IF(AH300&lt;='db fasce di rischio'!$F$4,'db fasce di rischio'!$E$2,IF(AH300&lt;='db fasce di rischio'!$H$4,'db fasce di rischio'!$G$2,"")))))</f>
        <v>--</v>
      </c>
      <c r="AH300" s="109">
        <f t="shared" si="93"/>
        <v>0</v>
      </c>
      <c r="AI300" s="108" t="str">
        <f t="shared" si="94"/>
        <v>--</v>
      </c>
      <c r="AJ300" s="28"/>
      <c r="AK300" s="28"/>
    </row>
    <row r="301" spans="1:37" ht="21" hidden="1" outlineLevel="1" x14ac:dyDescent="0.2">
      <c r="A301" s="161"/>
      <c r="B301" s="161"/>
      <c r="C301" s="24" t="s">
        <v>30</v>
      </c>
      <c r="D301" s="24" t="s">
        <v>30</v>
      </c>
      <c r="E301" s="24" t="s">
        <v>30</v>
      </c>
      <c r="F301" s="24" t="s">
        <v>30</v>
      </c>
      <c r="G301" s="152" t="str">
        <f t="shared" si="95"/>
        <v>--</v>
      </c>
      <c r="H301" s="109">
        <f t="shared" si="96"/>
        <v>0</v>
      </c>
      <c r="I301" s="25" t="s">
        <v>30</v>
      </c>
      <c r="J301" s="31" t="s">
        <v>30</v>
      </c>
      <c r="K301" s="83"/>
      <c r="L301" s="31"/>
      <c r="M301" s="24"/>
      <c r="N301" s="24"/>
      <c r="O301" s="24"/>
      <c r="P301" s="24"/>
      <c r="Q301" s="161"/>
      <c r="R301" s="105"/>
      <c r="S301" s="106"/>
      <c r="T301" s="106"/>
      <c r="U301" s="106"/>
      <c r="V301" s="105"/>
      <c r="W301" s="107">
        <f t="shared" si="97"/>
        <v>0</v>
      </c>
      <c r="X301" s="106"/>
      <c r="Y301" s="106"/>
      <c r="Z301" s="106"/>
      <c r="AA301" s="106"/>
      <c r="AB301" s="106"/>
      <c r="AC301" s="107">
        <f t="shared" si="98"/>
        <v>0</v>
      </c>
      <c r="AD301" s="108" t="str">
        <f>IF(AE301=0,"--",IF(AE301&lt;='[4]db fasce di rischio'!$B$4,'[4]db fasce di rischio'!$A$2,IF(AE301&lt;='[4]db fasce di rischio'!$D$4,'[4]db fasce di rischio'!$C$2,IF(AE301&lt;='[4]db fasce di rischio'!$F$4,'[4]db fasce di rischio'!$E$2,IF(AE301&lt;='[4]db fasce di rischio'!$H$4,'[4]db fasce di rischio'!$G$2,"")))))</f>
        <v>--</v>
      </c>
      <c r="AE301" s="109">
        <f t="shared" si="92"/>
        <v>0</v>
      </c>
      <c r="AF301" s="106"/>
      <c r="AG301" s="108" t="str">
        <f>IF(AH301=0,"--",IF(AH301&lt;='db fasce di rischio'!$B$4,'db fasce di rischio'!$A$2,IF(AH301&lt;='db fasce di rischio'!$D$4,'db fasce di rischio'!$C$2,IF(AH301&lt;='db fasce di rischio'!$F$4,'db fasce di rischio'!$E$2,IF(AH301&lt;='db fasce di rischio'!$H$4,'db fasce di rischio'!$G$2,"")))))</f>
        <v>--</v>
      </c>
      <c r="AH301" s="109">
        <f t="shared" si="93"/>
        <v>0</v>
      </c>
      <c r="AI301" s="108" t="str">
        <f t="shared" si="94"/>
        <v>--</v>
      </c>
      <c r="AJ301" s="28"/>
      <c r="AK301" s="28"/>
    </row>
    <row r="302" spans="1:37" ht="21" hidden="1" outlineLevel="1" x14ac:dyDescent="0.2">
      <c r="A302" s="161"/>
      <c r="B302" s="161"/>
      <c r="C302" s="24" t="s">
        <v>30</v>
      </c>
      <c r="D302" s="24" t="s">
        <v>30</v>
      </c>
      <c r="E302" s="24" t="s">
        <v>30</v>
      </c>
      <c r="F302" s="24" t="s">
        <v>30</v>
      </c>
      <c r="G302" s="152" t="str">
        <f t="shared" si="95"/>
        <v>--</v>
      </c>
      <c r="H302" s="109">
        <f t="shared" si="96"/>
        <v>0</v>
      </c>
      <c r="I302" s="25" t="s">
        <v>30</v>
      </c>
      <c r="J302" s="31" t="s">
        <v>30</v>
      </c>
      <c r="K302" s="83"/>
      <c r="L302" s="31"/>
      <c r="M302" s="24"/>
      <c r="N302" s="24"/>
      <c r="O302" s="24"/>
      <c r="P302" s="24"/>
      <c r="Q302" s="161"/>
      <c r="R302" s="105"/>
      <c r="S302" s="106"/>
      <c r="T302" s="106"/>
      <c r="U302" s="106"/>
      <c r="V302" s="105"/>
      <c r="W302" s="107">
        <f t="shared" si="97"/>
        <v>0</v>
      </c>
      <c r="X302" s="106"/>
      <c r="Y302" s="106"/>
      <c r="Z302" s="106"/>
      <c r="AA302" s="106"/>
      <c r="AB302" s="106"/>
      <c r="AC302" s="107">
        <f t="shared" si="98"/>
        <v>0</v>
      </c>
      <c r="AD302" s="108" t="str">
        <f>IF(AE302=0,"--",IF(AE302&lt;='[4]db fasce di rischio'!$B$4,'[4]db fasce di rischio'!$A$2,IF(AE302&lt;='[4]db fasce di rischio'!$D$4,'[4]db fasce di rischio'!$C$2,IF(AE302&lt;='[4]db fasce di rischio'!$F$4,'[4]db fasce di rischio'!$E$2,IF(AE302&lt;='[4]db fasce di rischio'!$H$4,'[4]db fasce di rischio'!$G$2,"")))))</f>
        <v>--</v>
      </c>
      <c r="AE302" s="109">
        <f t="shared" si="92"/>
        <v>0</v>
      </c>
      <c r="AF302" s="106"/>
      <c r="AG302" s="108" t="str">
        <f>IF(AH302=0,"--",IF(AH302&lt;='db fasce di rischio'!$B$4,'db fasce di rischio'!$A$2,IF(AH302&lt;='db fasce di rischio'!$D$4,'db fasce di rischio'!$C$2,IF(AH302&lt;='db fasce di rischio'!$F$4,'db fasce di rischio'!$E$2,IF(AH302&lt;='db fasce di rischio'!$H$4,'db fasce di rischio'!$G$2,"")))))</f>
        <v>--</v>
      </c>
      <c r="AH302" s="109">
        <f t="shared" si="93"/>
        <v>0</v>
      </c>
      <c r="AI302" s="108" t="str">
        <f t="shared" si="94"/>
        <v>--</v>
      </c>
      <c r="AJ302" s="28"/>
      <c r="AK302" s="28"/>
    </row>
    <row r="303" spans="1:37" ht="21" hidden="1" outlineLevel="1" x14ac:dyDescent="0.2">
      <c r="A303" s="161"/>
      <c r="B303" s="161"/>
      <c r="C303" s="24" t="s">
        <v>30</v>
      </c>
      <c r="D303" s="24" t="s">
        <v>30</v>
      </c>
      <c r="E303" s="24" t="s">
        <v>30</v>
      </c>
      <c r="F303" s="24" t="s">
        <v>30</v>
      </c>
      <c r="G303" s="152" t="str">
        <f t="shared" si="95"/>
        <v>--</v>
      </c>
      <c r="H303" s="109">
        <f t="shared" si="96"/>
        <v>0</v>
      </c>
      <c r="I303" s="25" t="s">
        <v>30</v>
      </c>
      <c r="J303" s="31" t="s">
        <v>30</v>
      </c>
      <c r="K303" s="83"/>
      <c r="L303" s="31"/>
      <c r="M303" s="24"/>
      <c r="N303" s="24"/>
      <c r="O303" s="24"/>
      <c r="P303" s="24"/>
      <c r="Q303" s="161"/>
      <c r="R303" s="105"/>
      <c r="S303" s="106"/>
      <c r="T303" s="106"/>
      <c r="U303" s="106"/>
      <c r="V303" s="105"/>
      <c r="W303" s="107">
        <f t="shared" si="97"/>
        <v>0</v>
      </c>
      <c r="X303" s="106"/>
      <c r="Y303" s="106"/>
      <c r="Z303" s="106"/>
      <c r="AA303" s="106"/>
      <c r="AB303" s="106"/>
      <c r="AC303" s="107">
        <f t="shared" si="98"/>
        <v>0</v>
      </c>
      <c r="AD303" s="108" t="str">
        <f>IF(AE303=0,"--",IF(AE303&lt;='[4]db fasce di rischio'!$B$4,'[4]db fasce di rischio'!$A$2,IF(AE303&lt;='[4]db fasce di rischio'!$D$4,'[4]db fasce di rischio'!$C$2,IF(AE303&lt;='[4]db fasce di rischio'!$F$4,'[4]db fasce di rischio'!$E$2,IF(AE303&lt;='[4]db fasce di rischio'!$H$4,'[4]db fasce di rischio'!$G$2,"")))))</f>
        <v>--</v>
      </c>
      <c r="AE303" s="109">
        <f t="shared" si="92"/>
        <v>0</v>
      </c>
      <c r="AF303" s="106"/>
      <c r="AG303" s="108" t="str">
        <f>IF(AH303=0,"--",IF(AH303&lt;='db fasce di rischio'!$B$4,'db fasce di rischio'!$A$2,IF(AH303&lt;='db fasce di rischio'!$D$4,'db fasce di rischio'!$C$2,IF(AH303&lt;='db fasce di rischio'!$F$4,'db fasce di rischio'!$E$2,IF(AH303&lt;='db fasce di rischio'!$H$4,'db fasce di rischio'!$G$2,"")))))</f>
        <v>--</v>
      </c>
      <c r="AH303" s="109">
        <f t="shared" si="93"/>
        <v>0</v>
      </c>
      <c r="AI303" s="108" t="str">
        <f t="shared" si="94"/>
        <v>--</v>
      </c>
      <c r="AJ303" s="28"/>
      <c r="AK303" s="28"/>
    </row>
    <row r="304" spans="1:37" ht="21" hidden="1" outlineLevel="1" x14ac:dyDescent="0.2">
      <c r="A304" s="161"/>
      <c r="B304" s="161"/>
      <c r="C304" s="24" t="s">
        <v>30</v>
      </c>
      <c r="D304" s="24" t="s">
        <v>30</v>
      </c>
      <c r="E304" s="24" t="s">
        <v>30</v>
      </c>
      <c r="F304" s="24" t="s">
        <v>30</v>
      </c>
      <c r="G304" s="152" t="str">
        <f t="shared" si="95"/>
        <v>--</v>
      </c>
      <c r="H304" s="109">
        <f t="shared" si="96"/>
        <v>0</v>
      </c>
      <c r="I304" s="25" t="s">
        <v>30</v>
      </c>
      <c r="J304" s="31" t="s">
        <v>30</v>
      </c>
      <c r="K304" s="82"/>
      <c r="L304" s="31"/>
      <c r="M304" s="24"/>
      <c r="N304" s="24"/>
      <c r="O304" s="24"/>
      <c r="P304" s="24"/>
      <c r="Q304" s="161"/>
      <c r="R304" s="105"/>
      <c r="S304" s="106"/>
      <c r="T304" s="106"/>
      <c r="U304" s="106"/>
      <c r="V304" s="105"/>
      <c r="W304" s="107">
        <f t="shared" si="97"/>
        <v>0</v>
      </c>
      <c r="X304" s="106"/>
      <c r="Y304" s="106"/>
      <c r="Z304" s="106"/>
      <c r="AA304" s="106"/>
      <c r="AB304" s="106"/>
      <c r="AC304" s="107">
        <f t="shared" si="98"/>
        <v>0</v>
      </c>
      <c r="AD304" s="108" t="str">
        <f>IF(AE304=0,"--",IF(AE304&lt;='[4]db fasce di rischio'!$B$4,'[4]db fasce di rischio'!$A$2,IF(AE304&lt;='[4]db fasce di rischio'!$D$4,'[4]db fasce di rischio'!$C$2,IF(AE304&lt;='[4]db fasce di rischio'!$F$4,'[4]db fasce di rischio'!$E$2,IF(AE304&lt;='[4]db fasce di rischio'!$H$4,'[4]db fasce di rischio'!$G$2,"")))))</f>
        <v>--</v>
      </c>
      <c r="AE304" s="109">
        <f t="shared" si="92"/>
        <v>0</v>
      </c>
      <c r="AF304" s="106"/>
      <c r="AG304" s="108" t="str">
        <f>IF(AH304=0,"--",IF(AH304&lt;='db fasce di rischio'!$B$4,'db fasce di rischio'!$A$2,IF(AH304&lt;='db fasce di rischio'!$D$4,'db fasce di rischio'!$C$2,IF(AH304&lt;='db fasce di rischio'!$F$4,'db fasce di rischio'!$E$2,IF(AH304&lt;='db fasce di rischio'!$H$4,'db fasce di rischio'!$G$2,"")))))</f>
        <v>--</v>
      </c>
      <c r="AH304" s="109">
        <f t="shared" si="93"/>
        <v>0</v>
      </c>
      <c r="AI304" s="108" t="str">
        <f t="shared" si="94"/>
        <v>--</v>
      </c>
      <c r="AJ304" s="28"/>
      <c r="AK304" s="28"/>
    </row>
    <row r="305" spans="1:37" ht="21" hidden="1" outlineLevel="1" x14ac:dyDescent="0.2">
      <c r="A305" s="161"/>
      <c r="B305" s="161"/>
      <c r="C305" s="24" t="s">
        <v>30</v>
      </c>
      <c r="D305" s="24" t="s">
        <v>30</v>
      </c>
      <c r="E305" s="24" t="s">
        <v>30</v>
      </c>
      <c r="F305" s="24" t="s">
        <v>30</v>
      </c>
      <c r="G305" s="152" t="str">
        <f t="shared" si="95"/>
        <v>--</v>
      </c>
      <c r="H305" s="109">
        <f t="shared" si="96"/>
        <v>0</v>
      </c>
      <c r="I305" s="25" t="s">
        <v>30</v>
      </c>
      <c r="J305" s="31" t="s">
        <v>30</v>
      </c>
      <c r="K305" s="82"/>
      <c r="L305" s="31"/>
      <c r="M305" s="24"/>
      <c r="N305" s="24"/>
      <c r="O305" s="24"/>
      <c r="P305" s="26"/>
      <c r="Q305" s="161"/>
      <c r="R305" s="105"/>
      <c r="S305" s="106"/>
      <c r="T305" s="106"/>
      <c r="U305" s="106"/>
      <c r="V305" s="105"/>
      <c r="W305" s="107">
        <f t="shared" si="97"/>
        <v>0</v>
      </c>
      <c r="X305" s="106"/>
      <c r="Y305" s="106"/>
      <c r="Z305" s="106"/>
      <c r="AA305" s="106"/>
      <c r="AB305" s="106"/>
      <c r="AC305" s="107">
        <f t="shared" si="98"/>
        <v>0</v>
      </c>
      <c r="AD305" s="108" t="str">
        <f>IF(AE305=0,"--",IF(AE305&lt;='[4]db fasce di rischio'!$B$4,'[4]db fasce di rischio'!$A$2,IF(AE305&lt;='[4]db fasce di rischio'!$D$4,'[4]db fasce di rischio'!$C$2,IF(AE305&lt;='[4]db fasce di rischio'!$F$4,'[4]db fasce di rischio'!$E$2,IF(AE305&lt;='[4]db fasce di rischio'!$H$4,'[4]db fasce di rischio'!$G$2,"")))))</f>
        <v>--</v>
      </c>
      <c r="AE305" s="109">
        <f t="shared" si="92"/>
        <v>0</v>
      </c>
      <c r="AF305" s="106"/>
      <c r="AG305" s="108" t="str">
        <f>IF(AH305=0,"--",IF(AH305&lt;='db fasce di rischio'!$B$4,'db fasce di rischio'!$A$2,IF(AH305&lt;='db fasce di rischio'!$D$4,'db fasce di rischio'!$C$2,IF(AH305&lt;='db fasce di rischio'!$F$4,'db fasce di rischio'!$E$2,IF(AH305&lt;='db fasce di rischio'!$H$4,'db fasce di rischio'!$G$2,"")))))</f>
        <v>--</v>
      </c>
      <c r="AH305" s="109">
        <f t="shared" si="93"/>
        <v>0</v>
      </c>
      <c r="AI305" s="108" t="str">
        <f t="shared" si="94"/>
        <v>--</v>
      </c>
      <c r="AJ305" s="28"/>
      <c r="AK305" s="28"/>
    </row>
    <row r="306" spans="1:37" ht="21" hidden="1" outlineLevel="1" x14ac:dyDescent="0.2">
      <c r="A306" s="161"/>
      <c r="B306" s="161"/>
      <c r="C306" s="24" t="s">
        <v>30</v>
      </c>
      <c r="D306" s="24" t="s">
        <v>30</v>
      </c>
      <c r="E306" s="24" t="s">
        <v>30</v>
      </c>
      <c r="F306" s="24" t="s">
        <v>30</v>
      </c>
      <c r="G306" s="152" t="str">
        <f t="shared" si="95"/>
        <v>--</v>
      </c>
      <c r="H306" s="109">
        <f t="shared" si="96"/>
        <v>0</v>
      </c>
      <c r="I306" s="25" t="s">
        <v>30</v>
      </c>
      <c r="J306" s="31" t="s">
        <v>30</v>
      </c>
      <c r="K306" s="82"/>
      <c r="L306" s="31"/>
      <c r="M306" s="24"/>
      <c r="N306" s="24"/>
      <c r="O306" s="24"/>
      <c r="P306" s="27"/>
      <c r="Q306" s="161"/>
      <c r="R306" s="105"/>
      <c r="S306" s="106"/>
      <c r="T306" s="106"/>
      <c r="U306" s="106"/>
      <c r="V306" s="105"/>
      <c r="W306" s="107">
        <f t="shared" si="97"/>
        <v>0</v>
      </c>
      <c r="X306" s="106"/>
      <c r="Y306" s="106"/>
      <c r="Z306" s="106"/>
      <c r="AA306" s="106"/>
      <c r="AB306" s="106"/>
      <c r="AC306" s="107">
        <f t="shared" si="98"/>
        <v>0</v>
      </c>
      <c r="AD306" s="108" t="str">
        <f>IF(AE306=0,"--",IF(AE306&lt;='[4]db fasce di rischio'!$B$4,'[4]db fasce di rischio'!$A$2,IF(AE306&lt;='[4]db fasce di rischio'!$D$4,'[4]db fasce di rischio'!$C$2,IF(AE306&lt;='[4]db fasce di rischio'!$F$4,'[4]db fasce di rischio'!$E$2,IF(AE306&lt;='[4]db fasce di rischio'!$H$4,'[4]db fasce di rischio'!$G$2,"")))))</f>
        <v>--</v>
      </c>
      <c r="AE306" s="109">
        <f t="shared" si="92"/>
        <v>0</v>
      </c>
      <c r="AF306" s="106"/>
      <c r="AG306" s="108" t="str">
        <f>IF(AH306=0,"--",IF(AH306&lt;='db fasce di rischio'!$B$4,'db fasce di rischio'!$A$2,IF(AH306&lt;='db fasce di rischio'!$D$4,'db fasce di rischio'!$C$2,IF(AH306&lt;='db fasce di rischio'!$F$4,'db fasce di rischio'!$E$2,IF(AH306&lt;='db fasce di rischio'!$H$4,'db fasce di rischio'!$G$2,"")))))</f>
        <v>--</v>
      </c>
      <c r="AH306" s="109">
        <f t="shared" si="93"/>
        <v>0</v>
      </c>
      <c r="AI306" s="108" t="str">
        <f t="shared" si="94"/>
        <v>--</v>
      </c>
      <c r="AJ306" s="28"/>
      <c r="AK306" s="28"/>
    </row>
    <row r="307" spans="1:37" ht="21" collapsed="1" x14ac:dyDescent="0.2">
      <c r="A307" s="160"/>
      <c r="B307" s="160"/>
      <c r="C307" s="87"/>
      <c r="D307" s="87"/>
      <c r="E307" s="87"/>
      <c r="F307" s="87"/>
      <c r="G307" s="87"/>
      <c r="H307" s="87"/>
      <c r="I307" s="87"/>
      <c r="J307" s="87"/>
      <c r="K307" s="168"/>
      <c r="L307" s="87"/>
      <c r="M307" s="87"/>
      <c r="N307" s="87"/>
      <c r="O307" s="87"/>
      <c r="P307" s="87"/>
      <c r="Q307" s="160"/>
      <c r="R307" s="28"/>
      <c r="S307" s="28"/>
      <c r="T307" s="28"/>
      <c r="U307" s="28"/>
      <c r="V307" s="28"/>
      <c r="W307" s="28"/>
      <c r="X307" s="28"/>
      <c r="Y307" s="28"/>
      <c r="Z307" s="28"/>
      <c r="AA307" s="28"/>
      <c r="AB307" s="28"/>
      <c r="AC307" s="28"/>
      <c r="AD307" s="28"/>
      <c r="AE307" s="28"/>
      <c r="AF307" s="28"/>
      <c r="AG307" s="28"/>
      <c r="AH307" s="28"/>
      <c r="AI307" s="28"/>
      <c r="AJ307" s="28"/>
      <c r="AK307" s="28"/>
    </row>
    <row r="308" spans="1:37" ht="90.6" customHeight="1" x14ac:dyDescent="0.2">
      <c r="A308" s="29"/>
      <c r="B308" s="29"/>
      <c r="C308" s="30" t="s">
        <v>665</v>
      </c>
      <c r="D308" s="30"/>
      <c r="E308" s="28"/>
      <c r="F308" s="28"/>
      <c r="G308" s="28"/>
      <c r="H308" s="28"/>
      <c r="I308" s="28"/>
      <c r="J308" s="28"/>
      <c r="K308" s="80"/>
      <c r="L308" s="28"/>
      <c r="M308" s="28"/>
      <c r="N308" s="28"/>
      <c r="O308" s="79" t="s">
        <v>6</v>
      </c>
      <c r="P308" s="79" t="s">
        <v>666</v>
      </c>
      <c r="Q308" s="28"/>
      <c r="R308" s="192" t="str">
        <f>'Val testo - PNA 2019'!$A$4</f>
        <v>Livello di interesse “esterno”(1.1)</v>
      </c>
      <c r="S308" s="192" t="str">
        <f>'Val testo - PNA 2019'!$A$12</f>
        <v>Grado di discrezionalità del decisore interno alla PA rispetto al processo (1.2)</v>
      </c>
      <c r="T308" s="192" t="str">
        <f>'Val testo - PNA 2019'!$A$20</f>
        <v>Manifestazione di eventi corruttivi o di maladministration in passato (1.3)</v>
      </c>
      <c r="U308" s="192" t="str">
        <f>'Val testo - PNA 2019'!$A$28</f>
        <v>Complessità/opacità del processo decisionale (1.4)</v>
      </c>
      <c r="V308" s="192" t="str">
        <f>'Val testo - PNA 2019'!$A$36</f>
        <v>Livello di collaborazione del responsabile del processo (1.5)</v>
      </c>
      <c r="W308" s="193" t="s">
        <v>1276</v>
      </c>
      <c r="X308" s="192" t="str">
        <f>'Val testo - PNA 2019'!$A$46</f>
        <v>Impatto organizzativo (2.1)</v>
      </c>
      <c r="Y308" s="192" t="str">
        <f>'Val testo - PNA 2019'!$A$54</f>
        <v>Impatto derivante dalla definizione dei ruoli/responsabilità (2.2)</v>
      </c>
      <c r="Z308" s="192" t="str">
        <f>'Val testo - PNA 2019'!$A$62</f>
        <v>Impatto economico (2.3)</v>
      </c>
      <c r="AA308" s="192" t="str">
        <f>'Val testo - PNA 2019'!$A$70</f>
        <v>Impatto reputazionale (2.4)</v>
      </c>
      <c r="AB308" s="192" t="str">
        <f>'Val testo - PNA 2019'!$A$78</f>
        <v>Impatto organizzativo, economico e sull'immagine (2.5)</v>
      </c>
      <c r="AC308" s="193" t="s">
        <v>1276</v>
      </c>
      <c r="AD308" s="194" t="s">
        <v>1277</v>
      </c>
      <c r="AE308" s="194" t="s">
        <v>1278</v>
      </c>
      <c r="AF308" s="174" t="s">
        <v>1382</v>
      </c>
      <c r="AG308" s="173" t="s">
        <v>1303</v>
      </c>
      <c r="AH308" s="173" t="s">
        <v>1304</v>
      </c>
      <c r="AI308" s="175" t="s">
        <v>1387</v>
      </c>
      <c r="AJ308" s="28"/>
      <c r="AK308" s="28"/>
    </row>
    <row r="309" spans="1:37" ht="30.6" customHeight="1" x14ac:dyDescent="0.2">
      <c r="A309" s="160"/>
      <c r="B309" s="160">
        <v>15</v>
      </c>
      <c r="C309" s="265" t="s">
        <v>1257</v>
      </c>
      <c r="D309" s="266"/>
      <c r="E309" s="267"/>
      <c r="F309" s="270"/>
      <c r="G309" s="270"/>
      <c r="H309" s="270"/>
      <c r="I309" s="270"/>
      <c r="J309" s="45" t="s">
        <v>11</v>
      </c>
      <c r="K309" s="271" t="s">
        <v>3</v>
      </c>
      <c r="L309" s="271"/>
      <c r="M309" s="37"/>
      <c r="N309" s="153" t="s">
        <v>667</v>
      </c>
      <c r="O309" s="154" t="str">
        <f>IF(P309=0,"--",IF(P309&lt;='db fasce di rischio'!$B$4,'db fasce di rischio'!$A$2,IF(P309&lt;='db fasce di rischio'!$D$4,'db fasce di rischio'!$C$2,IF(P309&lt;='db fasce di rischio'!$F$4,'db fasce di rischio'!$E$2,IF(P309&lt;='db fasce di rischio'!$H$4,'db fasce di rischio'!$G$2,"")))))</f>
        <v>--</v>
      </c>
      <c r="P309" s="155">
        <f>IF(AH309=0,MAX(AH309:AH327),AH309)</f>
        <v>0</v>
      </c>
      <c r="Q309" s="160"/>
      <c r="R309" s="105"/>
      <c r="S309" s="106"/>
      <c r="T309" s="106"/>
      <c r="U309" s="106"/>
      <c r="V309" s="105"/>
      <c r="W309" s="107">
        <f>SUM(R309:V309)/5</f>
        <v>0</v>
      </c>
      <c r="X309" s="106"/>
      <c r="Y309" s="106"/>
      <c r="Z309" s="106"/>
      <c r="AA309" s="106"/>
      <c r="AB309" s="106"/>
      <c r="AC309" s="107">
        <f>SUM(X309:AB309)/5</f>
        <v>0</v>
      </c>
      <c r="AD309" s="108" t="str">
        <f>IF(AE309=0,"--",IF(AE309&lt;='[4]db fasce di rischio'!$B$4,'[4]db fasce di rischio'!$A$2,IF(AE309&lt;='[4]db fasce di rischio'!$D$4,'[4]db fasce di rischio'!$C$2,IF(AE309&lt;='[4]db fasce di rischio'!$F$4,'[4]db fasce di rischio'!$E$2,IF(AE309&lt;='[4]db fasce di rischio'!$H$4,'[4]db fasce di rischio'!$G$2,"")))))</f>
        <v>--</v>
      </c>
      <c r="AE309" s="109">
        <f>W309*AC309</f>
        <v>0</v>
      </c>
      <c r="AF309" s="106"/>
      <c r="AG309" s="108" t="str">
        <f>IF(AH309=0,"--",IF(AH309&lt;='db fasce di rischio'!$B$4,'db fasce di rischio'!$A$2,IF(AH309&lt;='db fasce di rischio'!$D$4,'db fasce di rischio'!$C$2,IF(AH309&lt;='db fasce di rischio'!$F$4,'db fasce di rischio'!$E$2,IF(AH309&lt;='db fasce di rischio'!$H$4,'db fasce di rischio'!$G$2,"")))))</f>
        <v>--</v>
      </c>
      <c r="AH309" s="109">
        <f>IF(MAX(AH313:AH327)&gt;(AF309*AE309),MAX(AH313:AH327),AF309*AE309)</f>
        <v>0</v>
      </c>
      <c r="AI309" s="108" t="str">
        <f>AG309</f>
        <v>--</v>
      </c>
      <c r="AJ309" s="28"/>
      <c r="AK309" s="28"/>
    </row>
    <row r="310" spans="1:37" ht="59.45" customHeight="1" x14ac:dyDescent="0.2">
      <c r="A310" s="160"/>
      <c r="B310" s="160"/>
      <c r="C310" s="268"/>
      <c r="D310" s="269"/>
      <c r="E310" s="269"/>
      <c r="F310" s="164"/>
      <c r="G310" s="164"/>
      <c r="H310" s="164"/>
      <c r="I310" s="164"/>
      <c r="J310" s="164"/>
      <c r="K310" s="164"/>
      <c r="L310" s="164"/>
      <c r="M310" s="165"/>
      <c r="N310" s="272" t="s">
        <v>1302</v>
      </c>
      <c r="O310" s="272"/>
      <c r="P310" s="272"/>
      <c r="Q310" s="160"/>
      <c r="R310" s="160"/>
      <c r="S310" s="28"/>
      <c r="T310" s="28"/>
      <c r="U310" s="28"/>
      <c r="V310" s="28"/>
      <c r="W310" s="28"/>
      <c r="X310" s="28"/>
      <c r="Y310" s="28"/>
      <c r="Z310" s="28"/>
      <c r="AA310" s="28"/>
      <c r="AB310" s="28"/>
      <c r="AC310" s="28"/>
      <c r="AD310" s="28"/>
      <c r="AE310" s="28"/>
      <c r="AF310" s="28"/>
      <c r="AG310" s="28"/>
      <c r="AH310" s="28"/>
      <c r="AI310" s="28"/>
      <c r="AJ310" s="28"/>
      <c r="AK310" s="28"/>
    </row>
    <row r="311" spans="1:37" ht="31.5" hidden="1" customHeight="1" outlineLevel="1" x14ac:dyDescent="0.2">
      <c r="A311" s="160"/>
      <c r="B311" s="160"/>
      <c r="C311" s="260" t="s">
        <v>1256</v>
      </c>
      <c r="D311" s="261"/>
      <c r="E311" s="151"/>
      <c r="F311" s="151"/>
      <c r="G311" s="151"/>
      <c r="H311" s="151"/>
      <c r="I311" s="151"/>
      <c r="J311" s="151"/>
      <c r="K311" s="150"/>
      <c r="L311" s="151"/>
      <c r="M311" s="156">
        <f>SUM(I298:I306)</f>
        <v>0</v>
      </c>
      <c r="N311" s="157"/>
      <c r="O311" s="157"/>
      <c r="P311" s="157"/>
      <c r="Q311" s="160"/>
      <c r="R311" s="160"/>
      <c r="S311" s="28"/>
      <c r="T311" s="28"/>
      <c r="U311" s="28"/>
      <c r="V311" s="28"/>
      <c r="W311" s="28"/>
      <c r="X311" s="28"/>
      <c r="Y311" s="28"/>
      <c r="Z311" s="28"/>
      <c r="AA311" s="28"/>
      <c r="AB311" s="28"/>
      <c r="AC311" s="28"/>
      <c r="AD311" s="28"/>
      <c r="AE311" s="28"/>
      <c r="AF311" s="28"/>
      <c r="AG311" s="28"/>
      <c r="AH311" s="28"/>
      <c r="AI311" s="28"/>
      <c r="AJ311" s="28"/>
      <c r="AK311" s="28"/>
    </row>
    <row r="312" spans="1:37" ht="81.95" hidden="1" customHeight="1" outlineLevel="1" x14ac:dyDescent="0.2">
      <c r="A312" s="161"/>
      <c r="B312" s="161"/>
      <c r="C312" s="22" t="s">
        <v>905</v>
      </c>
      <c r="D312" s="22" t="s">
        <v>906</v>
      </c>
      <c r="E312" s="22" t="s">
        <v>971</v>
      </c>
      <c r="F312" s="22" t="s">
        <v>970</v>
      </c>
      <c r="G312" s="262" t="s">
        <v>1299</v>
      </c>
      <c r="H312" s="263"/>
      <c r="I312" s="22" t="s">
        <v>969</v>
      </c>
      <c r="J312" s="22" t="s">
        <v>907</v>
      </c>
      <c r="K312" s="45" t="s">
        <v>972</v>
      </c>
      <c r="L312" s="45" t="s">
        <v>908</v>
      </c>
      <c r="M312" s="22" t="s">
        <v>630</v>
      </c>
      <c r="N312" s="22" t="s">
        <v>668</v>
      </c>
      <c r="O312" s="22" t="s">
        <v>669</v>
      </c>
      <c r="P312" s="22" t="s">
        <v>670</v>
      </c>
      <c r="Q312" s="161"/>
      <c r="R312" s="192" t="str">
        <f>'Val testo - PNA 2019'!$A$4</f>
        <v>Livello di interesse “esterno”(1.1)</v>
      </c>
      <c r="S312" s="192" t="str">
        <f>'Val testo - PNA 2019'!$A$12</f>
        <v>Grado di discrezionalità del decisore interno alla PA rispetto al processo (1.2)</v>
      </c>
      <c r="T312" s="192" t="str">
        <f>'Val testo - PNA 2019'!$A$20</f>
        <v>Manifestazione di eventi corruttivi o di maladministration in passato (1.3)</v>
      </c>
      <c r="U312" s="192" t="str">
        <f>'Val testo - PNA 2019'!$A$28</f>
        <v>Complessità/opacità del processo decisionale (1.4)</v>
      </c>
      <c r="V312" s="192" t="str">
        <f>'Val testo - PNA 2019'!$A$36</f>
        <v>Livello di collaborazione del responsabile del processo (1.5)</v>
      </c>
      <c r="W312" s="193" t="s">
        <v>1276</v>
      </c>
      <c r="X312" s="192" t="str">
        <f>'Val testo - PNA 2019'!$A$46</f>
        <v>Impatto organizzativo (2.1)</v>
      </c>
      <c r="Y312" s="192" t="str">
        <f>'Val testo - PNA 2019'!$A$54</f>
        <v>Impatto derivante dalla definizione dei ruoli/responsabilità (2.2)</v>
      </c>
      <c r="Z312" s="192" t="str">
        <f>'Val testo - PNA 2019'!$A$62</f>
        <v>Impatto economico (2.3)</v>
      </c>
      <c r="AA312" s="192" t="str">
        <f>'Val testo - PNA 2019'!$A$70</f>
        <v>Impatto reputazionale (2.4)</v>
      </c>
      <c r="AB312" s="192" t="str">
        <f>'Val testo - PNA 2019'!$A$78</f>
        <v>Impatto organizzativo, economico e sull'immagine (2.5)</v>
      </c>
      <c r="AC312" s="193" t="s">
        <v>1276</v>
      </c>
      <c r="AD312" s="194" t="s">
        <v>1277</v>
      </c>
      <c r="AE312" s="194" t="s">
        <v>1278</v>
      </c>
      <c r="AF312" s="174" t="s">
        <v>1382</v>
      </c>
      <c r="AG312" s="173" t="s">
        <v>1303</v>
      </c>
      <c r="AH312" s="22" t="s">
        <v>1293</v>
      </c>
      <c r="AI312" s="22" t="s">
        <v>1387</v>
      </c>
      <c r="AJ312" s="28"/>
      <c r="AK312" s="28"/>
    </row>
    <row r="313" spans="1:37" ht="21" hidden="1" outlineLevel="1" x14ac:dyDescent="0.2">
      <c r="A313" s="161"/>
      <c r="B313" s="161"/>
      <c r="C313" s="24" t="s">
        <v>30</v>
      </c>
      <c r="D313" s="24" t="s">
        <v>30</v>
      </c>
      <c r="E313" s="24" t="s">
        <v>30</v>
      </c>
      <c r="F313" s="24" t="s">
        <v>30</v>
      </c>
      <c r="G313" s="152" t="str">
        <f>AG313</f>
        <v>--</v>
      </c>
      <c r="H313" s="109">
        <f>AH313</f>
        <v>0</v>
      </c>
      <c r="I313" s="25" t="s">
        <v>30</v>
      </c>
      <c r="J313" s="31" t="s">
        <v>30</v>
      </c>
      <c r="K313" s="82"/>
      <c r="L313" s="31"/>
      <c r="M313" s="24"/>
      <c r="N313" s="24"/>
      <c r="O313" s="24"/>
      <c r="P313" s="24"/>
      <c r="Q313" s="161"/>
      <c r="R313" s="105"/>
      <c r="S313" s="106"/>
      <c r="T313" s="106"/>
      <c r="U313" s="106"/>
      <c r="V313" s="105"/>
      <c r="W313" s="107">
        <f>SUM(R313:V313)/5</f>
        <v>0</v>
      </c>
      <c r="X313" s="106"/>
      <c r="Y313" s="106"/>
      <c r="Z313" s="106"/>
      <c r="AA313" s="106"/>
      <c r="AB313" s="106"/>
      <c r="AC313" s="107">
        <f>SUM(X313:AB313)/5</f>
        <v>0</v>
      </c>
      <c r="AD313" s="108" t="str">
        <f>IF(AE313=0,"--",IF(AE313&lt;='[4]db fasce di rischio'!$B$4,'[4]db fasce di rischio'!$A$2,IF(AE313&lt;='[4]db fasce di rischio'!$D$4,'[4]db fasce di rischio'!$C$2,IF(AE313&lt;='[4]db fasce di rischio'!$F$4,'[4]db fasce di rischio'!$E$2,IF(AE313&lt;='[4]db fasce di rischio'!$H$4,'[4]db fasce di rischio'!$G$2,"")))))</f>
        <v>--</v>
      </c>
      <c r="AE313" s="109">
        <f t="shared" ref="AE313:AE327" si="99">W313*AC313</f>
        <v>0</v>
      </c>
      <c r="AF313" s="106"/>
      <c r="AG313" s="108" t="str">
        <f>IF(AH313=0,"--",IF(AH313&lt;='db fasce di rischio'!$B$4,'db fasce di rischio'!$A$2,IF(AH313&lt;='db fasce di rischio'!$D$4,'db fasce di rischio'!$C$2,IF(AH313&lt;='db fasce di rischio'!$F$4,'db fasce di rischio'!$E$2,IF(AH313&lt;='db fasce di rischio'!$H$4,'db fasce di rischio'!$G$2,"")))))</f>
        <v>--</v>
      </c>
      <c r="AH313" s="109">
        <f t="shared" ref="AH313:AH327" si="100">AF313*AE313</f>
        <v>0</v>
      </c>
      <c r="AI313" s="108" t="str">
        <f t="shared" ref="AI313:AI327" si="101">AG313</f>
        <v>--</v>
      </c>
      <c r="AJ313" s="28"/>
      <c r="AK313" s="28"/>
    </row>
    <row r="314" spans="1:37" ht="21" hidden="1" outlineLevel="1" x14ac:dyDescent="0.2">
      <c r="A314" s="161"/>
      <c r="B314" s="161"/>
      <c r="C314" s="24" t="s">
        <v>30</v>
      </c>
      <c r="D314" s="24" t="s">
        <v>30</v>
      </c>
      <c r="E314" s="24" t="s">
        <v>30</v>
      </c>
      <c r="F314" s="24" t="s">
        <v>30</v>
      </c>
      <c r="G314" s="152" t="str">
        <f t="shared" ref="G314:G327" si="102">AG314</f>
        <v>--</v>
      </c>
      <c r="H314" s="109">
        <f t="shared" ref="H314:H327" si="103">AH314</f>
        <v>0</v>
      </c>
      <c r="I314" s="25" t="s">
        <v>30</v>
      </c>
      <c r="J314" s="31" t="s">
        <v>30</v>
      </c>
      <c r="K314" s="82"/>
      <c r="L314" s="31"/>
      <c r="M314" s="24"/>
      <c r="N314" s="24"/>
      <c r="O314" s="24"/>
      <c r="P314" s="24"/>
      <c r="Q314" s="161"/>
      <c r="R314" s="105"/>
      <c r="S314" s="106"/>
      <c r="T314" s="106"/>
      <c r="U314" s="106"/>
      <c r="V314" s="105"/>
      <c r="W314" s="107">
        <f t="shared" ref="W314:W327" si="104">SUM(R314:V314)/5</f>
        <v>0</v>
      </c>
      <c r="X314" s="106"/>
      <c r="Y314" s="106"/>
      <c r="Z314" s="106"/>
      <c r="AA314" s="106"/>
      <c r="AB314" s="106"/>
      <c r="AC314" s="107">
        <f t="shared" ref="AC314:AC327" si="105">SUM(X314:AB314)/5</f>
        <v>0</v>
      </c>
      <c r="AD314" s="108" t="str">
        <f>IF(AE314=0,"--",IF(AE314&lt;='[4]db fasce di rischio'!$B$4,'[4]db fasce di rischio'!$A$2,IF(AE314&lt;='[4]db fasce di rischio'!$D$4,'[4]db fasce di rischio'!$C$2,IF(AE314&lt;='[4]db fasce di rischio'!$F$4,'[4]db fasce di rischio'!$E$2,IF(AE314&lt;='[4]db fasce di rischio'!$H$4,'[4]db fasce di rischio'!$G$2,"")))))</f>
        <v>--</v>
      </c>
      <c r="AE314" s="109">
        <f t="shared" si="99"/>
        <v>0</v>
      </c>
      <c r="AF314" s="106"/>
      <c r="AG314" s="108" t="str">
        <f>IF(AH314=0,"--",IF(AH314&lt;='db fasce di rischio'!$B$4,'db fasce di rischio'!$A$2,IF(AH314&lt;='db fasce di rischio'!$D$4,'db fasce di rischio'!$C$2,IF(AH314&lt;='db fasce di rischio'!$F$4,'db fasce di rischio'!$E$2,IF(AH314&lt;='db fasce di rischio'!$H$4,'db fasce di rischio'!$G$2,"")))))</f>
        <v>--</v>
      </c>
      <c r="AH314" s="109">
        <f t="shared" si="100"/>
        <v>0</v>
      </c>
      <c r="AI314" s="108" t="str">
        <f t="shared" si="101"/>
        <v>--</v>
      </c>
      <c r="AJ314" s="28"/>
      <c r="AK314" s="28"/>
    </row>
    <row r="315" spans="1:37" ht="21" hidden="1" outlineLevel="1" x14ac:dyDescent="0.2">
      <c r="A315" s="161"/>
      <c r="B315" s="161"/>
      <c r="C315" s="24" t="s">
        <v>30</v>
      </c>
      <c r="D315" s="24" t="s">
        <v>30</v>
      </c>
      <c r="E315" s="24" t="s">
        <v>30</v>
      </c>
      <c r="F315" s="24" t="s">
        <v>30</v>
      </c>
      <c r="G315" s="152" t="str">
        <f t="shared" si="102"/>
        <v>--</v>
      </c>
      <c r="H315" s="109">
        <f t="shared" si="103"/>
        <v>0</v>
      </c>
      <c r="I315" s="25" t="s">
        <v>30</v>
      </c>
      <c r="J315" s="31" t="s">
        <v>30</v>
      </c>
      <c r="K315" s="82"/>
      <c r="L315" s="31"/>
      <c r="M315" s="24"/>
      <c r="N315" s="24"/>
      <c r="O315" s="24"/>
      <c r="P315" s="24"/>
      <c r="Q315" s="161"/>
      <c r="R315" s="105"/>
      <c r="S315" s="106"/>
      <c r="T315" s="106"/>
      <c r="U315" s="106"/>
      <c r="V315" s="105"/>
      <c r="W315" s="107">
        <f t="shared" si="104"/>
        <v>0</v>
      </c>
      <c r="X315" s="106"/>
      <c r="Y315" s="106"/>
      <c r="Z315" s="106"/>
      <c r="AA315" s="106"/>
      <c r="AB315" s="106"/>
      <c r="AC315" s="107">
        <f t="shared" si="105"/>
        <v>0</v>
      </c>
      <c r="AD315" s="108" t="str">
        <f>IF(AE315=0,"--",IF(AE315&lt;='[4]db fasce di rischio'!$B$4,'[4]db fasce di rischio'!$A$2,IF(AE315&lt;='[4]db fasce di rischio'!$D$4,'[4]db fasce di rischio'!$C$2,IF(AE315&lt;='[4]db fasce di rischio'!$F$4,'[4]db fasce di rischio'!$E$2,IF(AE315&lt;='[4]db fasce di rischio'!$H$4,'[4]db fasce di rischio'!$G$2,"")))))</f>
        <v>--</v>
      </c>
      <c r="AE315" s="109">
        <f t="shared" si="99"/>
        <v>0</v>
      </c>
      <c r="AF315" s="106"/>
      <c r="AG315" s="108" t="str">
        <f>IF(AH315=0,"--",IF(AH315&lt;='db fasce di rischio'!$B$4,'db fasce di rischio'!$A$2,IF(AH315&lt;='db fasce di rischio'!$D$4,'db fasce di rischio'!$C$2,IF(AH315&lt;='db fasce di rischio'!$F$4,'db fasce di rischio'!$E$2,IF(AH315&lt;='db fasce di rischio'!$H$4,'db fasce di rischio'!$G$2,"")))))</f>
        <v>--</v>
      </c>
      <c r="AH315" s="109">
        <f t="shared" si="100"/>
        <v>0</v>
      </c>
      <c r="AI315" s="108" t="str">
        <f t="shared" si="101"/>
        <v>--</v>
      </c>
      <c r="AJ315" s="28"/>
      <c r="AK315" s="28"/>
    </row>
    <row r="316" spans="1:37" ht="21" hidden="1" outlineLevel="1" x14ac:dyDescent="0.2">
      <c r="A316" s="161"/>
      <c r="B316" s="161"/>
      <c r="C316" s="24" t="s">
        <v>30</v>
      </c>
      <c r="D316" s="24" t="s">
        <v>30</v>
      </c>
      <c r="E316" s="24" t="s">
        <v>30</v>
      </c>
      <c r="F316" s="24" t="s">
        <v>30</v>
      </c>
      <c r="G316" s="152" t="str">
        <f t="shared" si="102"/>
        <v>--</v>
      </c>
      <c r="H316" s="109">
        <f t="shared" si="103"/>
        <v>0</v>
      </c>
      <c r="I316" s="25" t="s">
        <v>30</v>
      </c>
      <c r="J316" s="31" t="s">
        <v>30</v>
      </c>
      <c r="K316" s="82"/>
      <c r="L316" s="31"/>
      <c r="M316" s="24"/>
      <c r="N316" s="24"/>
      <c r="O316" s="24"/>
      <c r="P316" s="24"/>
      <c r="Q316" s="161"/>
      <c r="R316" s="105"/>
      <c r="S316" s="106"/>
      <c r="T316" s="106"/>
      <c r="U316" s="106"/>
      <c r="V316" s="105"/>
      <c r="W316" s="107">
        <f t="shared" si="104"/>
        <v>0</v>
      </c>
      <c r="X316" s="106"/>
      <c r="Y316" s="106"/>
      <c r="Z316" s="106"/>
      <c r="AA316" s="106"/>
      <c r="AB316" s="106"/>
      <c r="AC316" s="107">
        <f t="shared" si="105"/>
        <v>0</v>
      </c>
      <c r="AD316" s="108" t="str">
        <f>IF(AE316=0,"--",IF(AE316&lt;='[4]db fasce di rischio'!$B$4,'[4]db fasce di rischio'!$A$2,IF(AE316&lt;='[4]db fasce di rischio'!$D$4,'[4]db fasce di rischio'!$C$2,IF(AE316&lt;='[4]db fasce di rischio'!$F$4,'[4]db fasce di rischio'!$E$2,IF(AE316&lt;='[4]db fasce di rischio'!$H$4,'[4]db fasce di rischio'!$G$2,"")))))</f>
        <v>--</v>
      </c>
      <c r="AE316" s="109">
        <f t="shared" si="99"/>
        <v>0</v>
      </c>
      <c r="AF316" s="106"/>
      <c r="AG316" s="108" t="str">
        <f>IF(AH316=0,"--",IF(AH316&lt;='db fasce di rischio'!$B$4,'db fasce di rischio'!$A$2,IF(AH316&lt;='db fasce di rischio'!$D$4,'db fasce di rischio'!$C$2,IF(AH316&lt;='db fasce di rischio'!$F$4,'db fasce di rischio'!$E$2,IF(AH316&lt;='db fasce di rischio'!$H$4,'db fasce di rischio'!$G$2,"")))))</f>
        <v>--</v>
      </c>
      <c r="AH316" s="109">
        <f t="shared" si="100"/>
        <v>0</v>
      </c>
      <c r="AI316" s="108" t="str">
        <f t="shared" si="101"/>
        <v>--</v>
      </c>
      <c r="AJ316" s="28"/>
      <c r="AK316" s="28"/>
    </row>
    <row r="317" spans="1:37" ht="21" hidden="1" outlineLevel="1" x14ac:dyDescent="0.2">
      <c r="A317" s="161"/>
      <c r="B317" s="161"/>
      <c r="C317" s="24" t="s">
        <v>30</v>
      </c>
      <c r="D317" s="24" t="s">
        <v>30</v>
      </c>
      <c r="E317" s="24" t="s">
        <v>30</v>
      </c>
      <c r="F317" s="24" t="s">
        <v>30</v>
      </c>
      <c r="G317" s="152" t="str">
        <f t="shared" si="102"/>
        <v>--</v>
      </c>
      <c r="H317" s="109">
        <f t="shared" si="103"/>
        <v>0</v>
      </c>
      <c r="I317" s="25" t="s">
        <v>30</v>
      </c>
      <c r="J317" s="31" t="s">
        <v>30</v>
      </c>
      <c r="K317" s="82"/>
      <c r="L317" s="31"/>
      <c r="M317" s="24"/>
      <c r="N317" s="24"/>
      <c r="O317" s="24"/>
      <c r="P317" s="24"/>
      <c r="Q317" s="161"/>
      <c r="R317" s="105"/>
      <c r="S317" s="106"/>
      <c r="T317" s="106"/>
      <c r="U317" s="106"/>
      <c r="V317" s="105"/>
      <c r="W317" s="107">
        <f t="shared" si="104"/>
        <v>0</v>
      </c>
      <c r="X317" s="106"/>
      <c r="Y317" s="106"/>
      <c r="Z317" s="106"/>
      <c r="AA317" s="106"/>
      <c r="AB317" s="106"/>
      <c r="AC317" s="107">
        <f t="shared" si="105"/>
        <v>0</v>
      </c>
      <c r="AD317" s="108" t="str">
        <f>IF(AE317=0,"--",IF(AE317&lt;='[4]db fasce di rischio'!$B$4,'[4]db fasce di rischio'!$A$2,IF(AE317&lt;='[4]db fasce di rischio'!$D$4,'[4]db fasce di rischio'!$C$2,IF(AE317&lt;='[4]db fasce di rischio'!$F$4,'[4]db fasce di rischio'!$E$2,IF(AE317&lt;='[4]db fasce di rischio'!$H$4,'[4]db fasce di rischio'!$G$2,"")))))</f>
        <v>--</v>
      </c>
      <c r="AE317" s="109">
        <f t="shared" si="99"/>
        <v>0</v>
      </c>
      <c r="AF317" s="106"/>
      <c r="AG317" s="108" t="str">
        <f>IF(AH317=0,"--",IF(AH317&lt;='db fasce di rischio'!$B$4,'db fasce di rischio'!$A$2,IF(AH317&lt;='db fasce di rischio'!$D$4,'db fasce di rischio'!$C$2,IF(AH317&lt;='db fasce di rischio'!$F$4,'db fasce di rischio'!$E$2,IF(AH317&lt;='db fasce di rischio'!$H$4,'db fasce di rischio'!$G$2,"")))))</f>
        <v>--</v>
      </c>
      <c r="AH317" s="109">
        <f t="shared" si="100"/>
        <v>0</v>
      </c>
      <c r="AI317" s="108" t="str">
        <f t="shared" si="101"/>
        <v>--</v>
      </c>
      <c r="AJ317" s="28"/>
      <c r="AK317" s="28"/>
    </row>
    <row r="318" spans="1:37" ht="21" hidden="1" outlineLevel="1" x14ac:dyDescent="0.2">
      <c r="A318" s="161"/>
      <c r="B318" s="161"/>
      <c r="C318" s="24" t="s">
        <v>30</v>
      </c>
      <c r="D318" s="24" t="s">
        <v>30</v>
      </c>
      <c r="E318" s="24" t="s">
        <v>30</v>
      </c>
      <c r="F318" s="24" t="s">
        <v>30</v>
      </c>
      <c r="G318" s="152" t="str">
        <f t="shared" si="102"/>
        <v>--</v>
      </c>
      <c r="H318" s="109">
        <f t="shared" si="103"/>
        <v>0</v>
      </c>
      <c r="I318" s="25" t="s">
        <v>30</v>
      </c>
      <c r="J318" s="31" t="s">
        <v>30</v>
      </c>
      <c r="K318" s="82"/>
      <c r="L318" s="31"/>
      <c r="M318" s="24"/>
      <c r="N318" s="24"/>
      <c r="O318" s="24"/>
      <c r="P318" s="24"/>
      <c r="Q318" s="161"/>
      <c r="R318" s="105"/>
      <c r="S318" s="106"/>
      <c r="T318" s="106"/>
      <c r="U318" s="106"/>
      <c r="V318" s="105"/>
      <c r="W318" s="107">
        <f t="shared" si="104"/>
        <v>0</v>
      </c>
      <c r="X318" s="106"/>
      <c r="Y318" s="106"/>
      <c r="Z318" s="106"/>
      <c r="AA318" s="106"/>
      <c r="AB318" s="106"/>
      <c r="AC318" s="107">
        <f t="shared" si="105"/>
        <v>0</v>
      </c>
      <c r="AD318" s="108" t="str">
        <f>IF(AE318=0,"--",IF(AE318&lt;='[4]db fasce di rischio'!$B$4,'[4]db fasce di rischio'!$A$2,IF(AE318&lt;='[4]db fasce di rischio'!$D$4,'[4]db fasce di rischio'!$C$2,IF(AE318&lt;='[4]db fasce di rischio'!$F$4,'[4]db fasce di rischio'!$E$2,IF(AE318&lt;='[4]db fasce di rischio'!$H$4,'[4]db fasce di rischio'!$G$2,"")))))</f>
        <v>--</v>
      </c>
      <c r="AE318" s="109">
        <f t="shared" si="99"/>
        <v>0</v>
      </c>
      <c r="AF318" s="106"/>
      <c r="AG318" s="108" t="str">
        <f>IF(AH318=0,"--",IF(AH318&lt;='db fasce di rischio'!$B$4,'db fasce di rischio'!$A$2,IF(AH318&lt;='db fasce di rischio'!$D$4,'db fasce di rischio'!$C$2,IF(AH318&lt;='db fasce di rischio'!$F$4,'db fasce di rischio'!$E$2,IF(AH318&lt;='db fasce di rischio'!$H$4,'db fasce di rischio'!$G$2,"")))))</f>
        <v>--</v>
      </c>
      <c r="AH318" s="109">
        <f t="shared" si="100"/>
        <v>0</v>
      </c>
      <c r="AI318" s="108" t="str">
        <f t="shared" si="101"/>
        <v>--</v>
      </c>
      <c r="AJ318" s="28"/>
      <c r="AK318" s="28"/>
    </row>
    <row r="319" spans="1:37" ht="21" hidden="1" outlineLevel="1" x14ac:dyDescent="0.2">
      <c r="A319" s="161"/>
      <c r="B319" s="161"/>
      <c r="C319" s="24" t="s">
        <v>30</v>
      </c>
      <c r="D319" s="24" t="s">
        <v>30</v>
      </c>
      <c r="E319" s="24" t="s">
        <v>30</v>
      </c>
      <c r="F319" s="24" t="s">
        <v>30</v>
      </c>
      <c r="G319" s="152" t="str">
        <f t="shared" si="102"/>
        <v>--</v>
      </c>
      <c r="H319" s="109">
        <f t="shared" si="103"/>
        <v>0</v>
      </c>
      <c r="I319" s="25" t="s">
        <v>30</v>
      </c>
      <c r="J319" s="31" t="s">
        <v>30</v>
      </c>
      <c r="K319" s="82"/>
      <c r="L319" s="31"/>
      <c r="M319" s="24"/>
      <c r="N319" s="24"/>
      <c r="O319" s="24"/>
      <c r="P319" s="24"/>
      <c r="Q319" s="161"/>
      <c r="R319" s="105"/>
      <c r="S319" s="106"/>
      <c r="T319" s="106"/>
      <c r="U319" s="106"/>
      <c r="V319" s="105"/>
      <c r="W319" s="107">
        <f t="shared" si="104"/>
        <v>0</v>
      </c>
      <c r="X319" s="106"/>
      <c r="Y319" s="106"/>
      <c r="Z319" s="106"/>
      <c r="AA319" s="106"/>
      <c r="AB319" s="106"/>
      <c r="AC319" s="107">
        <f t="shared" si="105"/>
        <v>0</v>
      </c>
      <c r="AD319" s="108" t="str">
        <f>IF(AE319=0,"--",IF(AE319&lt;='[4]db fasce di rischio'!$B$4,'[4]db fasce di rischio'!$A$2,IF(AE319&lt;='[4]db fasce di rischio'!$D$4,'[4]db fasce di rischio'!$C$2,IF(AE319&lt;='[4]db fasce di rischio'!$F$4,'[4]db fasce di rischio'!$E$2,IF(AE319&lt;='[4]db fasce di rischio'!$H$4,'[4]db fasce di rischio'!$G$2,"")))))</f>
        <v>--</v>
      </c>
      <c r="AE319" s="109">
        <f t="shared" si="99"/>
        <v>0</v>
      </c>
      <c r="AF319" s="106"/>
      <c r="AG319" s="108" t="str">
        <f>IF(AH319=0,"--",IF(AH319&lt;='db fasce di rischio'!$B$4,'db fasce di rischio'!$A$2,IF(AH319&lt;='db fasce di rischio'!$D$4,'db fasce di rischio'!$C$2,IF(AH319&lt;='db fasce di rischio'!$F$4,'db fasce di rischio'!$E$2,IF(AH319&lt;='db fasce di rischio'!$H$4,'db fasce di rischio'!$G$2,"")))))</f>
        <v>--</v>
      </c>
      <c r="AH319" s="109">
        <f t="shared" si="100"/>
        <v>0</v>
      </c>
      <c r="AI319" s="108" t="str">
        <f t="shared" si="101"/>
        <v>--</v>
      </c>
      <c r="AJ319" s="28"/>
      <c r="AK319" s="28"/>
    </row>
    <row r="320" spans="1:37" ht="21" hidden="1" outlineLevel="1" x14ac:dyDescent="0.2">
      <c r="A320" s="161"/>
      <c r="B320" s="161"/>
      <c r="C320" s="24" t="s">
        <v>30</v>
      </c>
      <c r="D320" s="24" t="s">
        <v>30</v>
      </c>
      <c r="E320" s="24" t="s">
        <v>30</v>
      </c>
      <c r="F320" s="24" t="s">
        <v>30</v>
      </c>
      <c r="G320" s="152" t="str">
        <f t="shared" si="102"/>
        <v>--</v>
      </c>
      <c r="H320" s="109">
        <f t="shared" si="103"/>
        <v>0</v>
      </c>
      <c r="I320" s="25" t="s">
        <v>30</v>
      </c>
      <c r="J320" s="31" t="s">
        <v>30</v>
      </c>
      <c r="K320" s="82"/>
      <c r="L320" s="31"/>
      <c r="M320" s="24"/>
      <c r="N320" s="24"/>
      <c r="O320" s="24"/>
      <c r="P320" s="24"/>
      <c r="Q320" s="161"/>
      <c r="R320" s="105"/>
      <c r="S320" s="106"/>
      <c r="T320" s="106"/>
      <c r="U320" s="106"/>
      <c r="V320" s="105"/>
      <c r="W320" s="107">
        <f t="shared" si="104"/>
        <v>0</v>
      </c>
      <c r="X320" s="106"/>
      <c r="Y320" s="106"/>
      <c r="Z320" s="106"/>
      <c r="AA320" s="106"/>
      <c r="AB320" s="106"/>
      <c r="AC320" s="107">
        <f t="shared" si="105"/>
        <v>0</v>
      </c>
      <c r="AD320" s="108" t="str">
        <f>IF(AE320=0,"--",IF(AE320&lt;='[4]db fasce di rischio'!$B$4,'[4]db fasce di rischio'!$A$2,IF(AE320&lt;='[4]db fasce di rischio'!$D$4,'[4]db fasce di rischio'!$C$2,IF(AE320&lt;='[4]db fasce di rischio'!$F$4,'[4]db fasce di rischio'!$E$2,IF(AE320&lt;='[4]db fasce di rischio'!$H$4,'[4]db fasce di rischio'!$G$2,"")))))</f>
        <v>--</v>
      </c>
      <c r="AE320" s="109">
        <f t="shared" si="99"/>
        <v>0</v>
      </c>
      <c r="AF320" s="106"/>
      <c r="AG320" s="108" t="str">
        <f>IF(AH320=0,"--",IF(AH320&lt;='db fasce di rischio'!$B$4,'db fasce di rischio'!$A$2,IF(AH320&lt;='db fasce di rischio'!$D$4,'db fasce di rischio'!$C$2,IF(AH320&lt;='db fasce di rischio'!$F$4,'db fasce di rischio'!$E$2,IF(AH320&lt;='db fasce di rischio'!$H$4,'db fasce di rischio'!$G$2,"")))))</f>
        <v>--</v>
      </c>
      <c r="AH320" s="109">
        <f t="shared" si="100"/>
        <v>0</v>
      </c>
      <c r="AI320" s="108" t="str">
        <f t="shared" si="101"/>
        <v>--</v>
      </c>
      <c r="AJ320" s="28"/>
      <c r="AK320" s="28"/>
    </row>
    <row r="321" spans="1:37" ht="21" hidden="1" outlineLevel="1" x14ac:dyDescent="0.2">
      <c r="A321" s="161"/>
      <c r="B321" s="161"/>
      <c r="C321" s="24" t="s">
        <v>30</v>
      </c>
      <c r="D321" s="24" t="s">
        <v>30</v>
      </c>
      <c r="E321" s="24" t="s">
        <v>30</v>
      </c>
      <c r="F321" s="24" t="s">
        <v>30</v>
      </c>
      <c r="G321" s="152" t="str">
        <f t="shared" si="102"/>
        <v>--</v>
      </c>
      <c r="H321" s="109">
        <f t="shared" si="103"/>
        <v>0</v>
      </c>
      <c r="I321" s="25" t="s">
        <v>30</v>
      </c>
      <c r="J321" s="31" t="s">
        <v>30</v>
      </c>
      <c r="K321" s="83"/>
      <c r="L321" s="31"/>
      <c r="M321" s="24"/>
      <c r="N321" s="24"/>
      <c r="O321" s="24"/>
      <c r="P321" s="24"/>
      <c r="Q321" s="161"/>
      <c r="R321" s="105"/>
      <c r="S321" s="106"/>
      <c r="T321" s="106"/>
      <c r="U321" s="106"/>
      <c r="V321" s="105"/>
      <c r="W321" s="107">
        <f t="shared" si="104"/>
        <v>0</v>
      </c>
      <c r="X321" s="106"/>
      <c r="Y321" s="106"/>
      <c r="Z321" s="106"/>
      <c r="AA321" s="106"/>
      <c r="AB321" s="106"/>
      <c r="AC321" s="107">
        <f t="shared" si="105"/>
        <v>0</v>
      </c>
      <c r="AD321" s="108" t="str">
        <f>IF(AE321=0,"--",IF(AE321&lt;='[4]db fasce di rischio'!$B$4,'[4]db fasce di rischio'!$A$2,IF(AE321&lt;='[4]db fasce di rischio'!$D$4,'[4]db fasce di rischio'!$C$2,IF(AE321&lt;='[4]db fasce di rischio'!$F$4,'[4]db fasce di rischio'!$E$2,IF(AE321&lt;='[4]db fasce di rischio'!$H$4,'[4]db fasce di rischio'!$G$2,"")))))</f>
        <v>--</v>
      </c>
      <c r="AE321" s="109">
        <f t="shared" si="99"/>
        <v>0</v>
      </c>
      <c r="AF321" s="106"/>
      <c r="AG321" s="108" t="str">
        <f>IF(AH321=0,"--",IF(AH321&lt;='db fasce di rischio'!$B$4,'db fasce di rischio'!$A$2,IF(AH321&lt;='db fasce di rischio'!$D$4,'db fasce di rischio'!$C$2,IF(AH321&lt;='db fasce di rischio'!$F$4,'db fasce di rischio'!$E$2,IF(AH321&lt;='db fasce di rischio'!$H$4,'db fasce di rischio'!$G$2,"")))))</f>
        <v>--</v>
      </c>
      <c r="AH321" s="109">
        <f t="shared" si="100"/>
        <v>0</v>
      </c>
      <c r="AI321" s="108" t="str">
        <f t="shared" si="101"/>
        <v>--</v>
      </c>
      <c r="AJ321" s="28"/>
      <c r="AK321" s="28"/>
    </row>
    <row r="322" spans="1:37" ht="21" hidden="1" outlineLevel="1" x14ac:dyDescent="0.2">
      <c r="A322" s="161"/>
      <c r="B322" s="161"/>
      <c r="C322" s="24" t="s">
        <v>30</v>
      </c>
      <c r="D322" s="24" t="s">
        <v>30</v>
      </c>
      <c r="E322" s="24" t="s">
        <v>30</v>
      </c>
      <c r="F322" s="24" t="s">
        <v>30</v>
      </c>
      <c r="G322" s="152" t="str">
        <f t="shared" si="102"/>
        <v>--</v>
      </c>
      <c r="H322" s="109">
        <f t="shared" si="103"/>
        <v>0</v>
      </c>
      <c r="I322" s="25" t="s">
        <v>30</v>
      </c>
      <c r="J322" s="31" t="s">
        <v>30</v>
      </c>
      <c r="K322" s="83"/>
      <c r="L322" s="31"/>
      <c r="M322" s="24"/>
      <c r="N322" s="24"/>
      <c r="O322" s="24"/>
      <c r="P322" s="24"/>
      <c r="Q322" s="161"/>
      <c r="R322" s="105"/>
      <c r="S322" s="106"/>
      <c r="T322" s="106"/>
      <c r="U322" s="106"/>
      <c r="V322" s="105"/>
      <c r="W322" s="107">
        <f t="shared" si="104"/>
        <v>0</v>
      </c>
      <c r="X322" s="106"/>
      <c r="Y322" s="106"/>
      <c r="Z322" s="106"/>
      <c r="AA322" s="106"/>
      <c r="AB322" s="106"/>
      <c r="AC322" s="107">
        <f t="shared" si="105"/>
        <v>0</v>
      </c>
      <c r="AD322" s="108" t="str">
        <f>IF(AE322=0,"--",IF(AE322&lt;='[4]db fasce di rischio'!$B$4,'[4]db fasce di rischio'!$A$2,IF(AE322&lt;='[4]db fasce di rischio'!$D$4,'[4]db fasce di rischio'!$C$2,IF(AE322&lt;='[4]db fasce di rischio'!$F$4,'[4]db fasce di rischio'!$E$2,IF(AE322&lt;='[4]db fasce di rischio'!$H$4,'[4]db fasce di rischio'!$G$2,"")))))</f>
        <v>--</v>
      </c>
      <c r="AE322" s="109">
        <f t="shared" si="99"/>
        <v>0</v>
      </c>
      <c r="AF322" s="106"/>
      <c r="AG322" s="108" t="str">
        <f>IF(AH322=0,"--",IF(AH322&lt;='db fasce di rischio'!$B$4,'db fasce di rischio'!$A$2,IF(AH322&lt;='db fasce di rischio'!$D$4,'db fasce di rischio'!$C$2,IF(AH322&lt;='db fasce di rischio'!$F$4,'db fasce di rischio'!$E$2,IF(AH322&lt;='db fasce di rischio'!$H$4,'db fasce di rischio'!$G$2,"")))))</f>
        <v>--</v>
      </c>
      <c r="AH322" s="109">
        <f t="shared" si="100"/>
        <v>0</v>
      </c>
      <c r="AI322" s="108" t="str">
        <f t="shared" si="101"/>
        <v>--</v>
      </c>
      <c r="AJ322" s="28"/>
      <c r="AK322" s="28"/>
    </row>
    <row r="323" spans="1:37" ht="21" hidden="1" outlineLevel="1" x14ac:dyDescent="0.2">
      <c r="A323" s="161"/>
      <c r="B323" s="161"/>
      <c r="C323" s="24" t="s">
        <v>30</v>
      </c>
      <c r="D323" s="24" t="s">
        <v>30</v>
      </c>
      <c r="E323" s="24" t="s">
        <v>30</v>
      </c>
      <c r="F323" s="24" t="s">
        <v>30</v>
      </c>
      <c r="G323" s="152" t="str">
        <f t="shared" si="102"/>
        <v>--</v>
      </c>
      <c r="H323" s="109">
        <f t="shared" si="103"/>
        <v>0</v>
      </c>
      <c r="I323" s="25" t="s">
        <v>30</v>
      </c>
      <c r="J323" s="31" t="s">
        <v>30</v>
      </c>
      <c r="K323" s="83"/>
      <c r="L323" s="31"/>
      <c r="M323" s="24"/>
      <c r="N323" s="24"/>
      <c r="O323" s="24"/>
      <c r="P323" s="24"/>
      <c r="Q323" s="161"/>
      <c r="R323" s="105"/>
      <c r="S323" s="106"/>
      <c r="T323" s="106"/>
      <c r="U323" s="106"/>
      <c r="V323" s="105"/>
      <c r="W323" s="107">
        <f t="shared" si="104"/>
        <v>0</v>
      </c>
      <c r="X323" s="106"/>
      <c r="Y323" s="106"/>
      <c r="Z323" s="106"/>
      <c r="AA323" s="106"/>
      <c r="AB323" s="106"/>
      <c r="AC323" s="107">
        <f t="shared" si="105"/>
        <v>0</v>
      </c>
      <c r="AD323" s="108" t="str">
        <f>IF(AE323=0,"--",IF(AE323&lt;='[4]db fasce di rischio'!$B$4,'[4]db fasce di rischio'!$A$2,IF(AE323&lt;='[4]db fasce di rischio'!$D$4,'[4]db fasce di rischio'!$C$2,IF(AE323&lt;='[4]db fasce di rischio'!$F$4,'[4]db fasce di rischio'!$E$2,IF(AE323&lt;='[4]db fasce di rischio'!$H$4,'[4]db fasce di rischio'!$G$2,"")))))</f>
        <v>--</v>
      </c>
      <c r="AE323" s="109">
        <f t="shared" si="99"/>
        <v>0</v>
      </c>
      <c r="AF323" s="106"/>
      <c r="AG323" s="108" t="str">
        <f>IF(AH323=0,"--",IF(AH323&lt;='db fasce di rischio'!$B$4,'db fasce di rischio'!$A$2,IF(AH323&lt;='db fasce di rischio'!$D$4,'db fasce di rischio'!$C$2,IF(AH323&lt;='db fasce di rischio'!$F$4,'db fasce di rischio'!$E$2,IF(AH323&lt;='db fasce di rischio'!$H$4,'db fasce di rischio'!$G$2,"")))))</f>
        <v>--</v>
      </c>
      <c r="AH323" s="109">
        <f t="shared" si="100"/>
        <v>0</v>
      </c>
      <c r="AI323" s="108" t="str">
        <f t="shared" si="101"/>
        <v>--</v>
      </c>
      <c r="AJ323" s="28"/>
      <c r="AK323" s="28"/>
    </row>
    <row r="324" spans="1:37" ht="21" hidden="1" outlineLevel="1" x14ac:dyDescent="0.2">
      <c r="A324" s="161"/>
      <c r="B324" s="161"/>
      <c r="C324" s="24" t="s">
        <v>30</v>
      </c>
      <c r="D324" s="24" t="s">
        <v>30</v>
      </c>
      <c r="E324" s="24" t="s">
        <v>30</v>
      </c>
      <c r="F324" s="24" t="s">
        <v>30</v>
      </c>
      <c r="G324" s="152" t="str">
        <f t="shared" si="102"/>
        <v>--</v>
      </c>
      <c r="H324" s="109">
        <f t="shared" si="103"/>
        <v>0</v>
      </c>
      <c r="I324" s="25" t="s">
        <v>30</v>
      </c>
      <c r="J324" s="31" t="s">
        <v>30</v>
      </c>
      <c r="K324" s="83"/>
      <c r="L324" s="31"/>
      <c r="M324" s="24"/>
      <c r="N324" s="24"/>
      <c r="O324" s="24"/>
      <c r="P324" s="24"/>
      <c r="Q324" s="161"/>
      <c r="R324" s="105"/>
      <c r="S324" s="106"/>
      <c r="T324" s="106"/>
      <c r="U324" s="106"/>
      <c r="V324" s="105"/>
      <c r="W324" s="107">
        <f t="shared" si="104"/>
        <v>0</v>
      </c>
      <c r="X324" s="106"/>
      <c r="Y324" s="106"/>
      <c r="Z324" s="106"/>
      <c r="AA324" s="106"/>
      <c r="AB324" s="106"/>
      <c r="AC324" s="107">
        <f t="shared" si="105"/>
        <v>0</v>
      </c>
      <c r="AD324" s="108" t="str">
        <f>IF(AE324=0,"--",IF(AE324&lt;='[4]db fasce di rischio'!$B$4,'[4]db fasce di rischio'!$A$2,IF(AE324&lt;='[4]db fasce di rischio'!$D$4,'[4]db fasce di rischio'!$C$2,IF(AE324&lt;='[4]db fasce di rischio'!$F$4,'[4]db fasce di rischio'!$E$2,IF(AE324&lt;='[4]db fasce di rischio'!$H$4,'[4]db fasce di rischio'!$G$2,"")))))</f>
        <v>--</v>
      </c>
      <c r="AE324" s="109">
        <f t="shared" si="99"/>
        <v>0</v>
      </c>
      <c r="AF324" s="106"/>
      <c r="AG324" s="108" t="str">
        <f>IF(AH324=0,"--",IF(AH324&lt;='db fasce di rischio'!$B$4,'db fasce di rischio'!$A$2,IF(AH324&lt;='db fasce di rischio'!$D$4,'db fasce di rischio'!$C$2,IF(AH324&lt;='db fasce di rischio'!$F$4,'db fasce di rischio'!$E$2,IF(AH324&lt;='db fasce di rischio'!$H$4,'db fasce di rischio'!$G$2,"")))))</f>
        <v>--</v>
      </c>
      <c r="AH324" s="109">
        <f t="shared" si="100"/>
        <v>0</v>
      </c>
      <c r="AI324" s="108" t="str">
        <f t="shared" si="101"/>
        <v>--</v>
      </c>
      <c r="AJ324" s="28"/>
      <c r="AK324" s="28"/>
    </row>
    <row r="325" spans="1:37" ht="21" hidden="1" outlineLevel="1" x14ac:dyDescent="0.2">
      <c r="A325" s="161"/>
      <c r="B325" s="161"/>
      <c r="C325" s="24" t="s">
        <v>30</v>
      </c>
      <c r="D325" s="24" t="s">
        <v>30</v>
      </c>
      <c r="E325" s="24" t="s">
        <v>30</v>
      </c>
      <c r="F325" s="24" t="s">
        <v>30</v>
      </c>
      <c r="G325" s="152" t="str">
        <f t="shared" si="102"/>
        <v>--</v>
      </c>
      <c r="H325" s="109">
        <f t="shared" si="103"/>
        <v>0</v>
      </c>
      <c r="I325" s="25" t="s">
        <v>30</v>
      </c>
      <c r="J325" s="31" t="s">
        <v>30</v>
      </c>
      <c r="K325" s="82"/>
      <c r="L325" s="31"/>
      <c r="M325" s="24"/>
      <c r="N325" s="24"/>
      <c r="O325" s="24"/>
      <c r="P325" s="24"/>
      <c r="Q325" s="161"/>
      <c r="R325" s="105"/>
      <c r="S325" s="106"/>
      <c r="T325" s="106"/>
      <c r="U325" s="106"/>
      <c r="V325" s="105"/>
      <c r="W325" s="107">
        <f t="shared" si="104"/>
        <v>0</v>
      </c>
      <c r="X325" s="106"/>
      <c r="Y325" s="106"/>
      <c r="Z325" s="106"/>
      <c r="AA325" s="106"/>
      <c r="AB325" s="106"/>
      <c r="AC325" s="107">
        <f t="shared" si="105"/>
        <v>0</v>
      </c>
      <c r="AD325" s="108" t="str">
        <f>IF(AE325=0,"--",IF(AE325&lt;='[4]db fasce di rischio'!$B$4,'[4]db fasce di rischio'!$A$2,IF(AE325&lt;='[4]db fasce di rischio'!$D$4,'[4]db fasce di rischio'!$C$2,IF(AE325&lt;='[4]db fasce di rischio'!$F$4,'[4]db fasce di rischio'!$E$2,IF(AE325&lt;='[4]db fasce di rischio'!$H$4,'[4]db fasce di rischio'!$G$2,"")))))</f>
        <v>--</v>
      </c>
      <c r="AE325" s="109">
        <f t="shared" si="99"/>
        <v>0</v>
      </c>
      <c r="AF325" s="106"/>
      <c r="AG325" s="108" t="str">
        <f>IF(AH325=0,"--",IF(AH325&lt;='db fasce di rischio'!$B$4,'db fasce di rischio'!$A$2,IF(AH325&lt;='db fasce di rischio'!$D$4,'db fasce di rischio'!$C$2,IF(AH325&lt;='db fasce di rischio'!$F$4,'db fasce di rischio'!$E$2,IF(AH325&lt;='db fasce di rischio'!$H$4,'db fasce di rischio'!$G$2,"")))))</f>
        <v>--</v>
      </c>
      <c r="AH325" s="109">
        <f t="shared" si="100"/>
        <v>0</v>
      </c>
      <c r="AI325" s="108" t="str">
        <f t="shared" si="101"/>
        <v>--</v>
      </c>
      <c r="AJ325" s="28"/>
      <c r="AK325" s="28"/>
    </row>
    <row r="326" spans="1:37" ht="21" hidden="1" outlineLevel="1" x14ac:dyDescent="0.2">
      <c r="A326" s="161"/>
      <c r="B326" s="161"/>
      <c r="C326" s="24" t="s">
        <v>30</v>
      </c>
      <c r="D326" s="24" t="s">
        <v>30</v>
      </c>
      <c r="E326" s="24" t="s">
        <v>30</v>
      </c>
      <c r="F326" s="24" t="s">
        <v>30</v>
      </c>
      <c r="G326" s="152" t="str">
        <f t="shared" si="102"/>
        <v>--</v>
      </c>
      <c r="H326" s="109">
        <f t="shared" si="103"/>
        <v>0</v>
      </c>
      <c r="I326" s="25" t="s">
        <v>30</v>
      </c>
      <c r="J326" s="31" t="s">
        <v>30</v>
      </c>
      <c r="K326" s="82"/>
      <c r="L326" s="31"/>
      <c r="M326" s="24"/>
      <c r="N326" s="24"/>
      <c r="O326" s="24"/>
      <c r="P326" s="26"/>
      <c r="Q326" s="161"/>
      <c r="R326" s="105"/>
      <c r="S326" s="106"/>
      <c r="T326" s="106"/>
      <c r="U326" s="106"/>
      <c r="V326" s="105"/>
      <c r="W326" s="107">
        <f t="shared" si="104"/>
        <v>0</v>
      </c>
      <c r="X326" s="106"/>
      <c r="Y326" s="106"/>
      <c r="Z326" s="106"/>
      <c r="AA326" s="106"/>
      <c r="AB326" s="106"/>
      <c r="AC326" s="107">
        <f t="shared" si="105"/>
        <v>0</v>
      </c>
      <c r="AD326" s="108" t="str">
        <f>IF(AE326=0,"--",IF(AE326&lt;='[4]db fasce di rischio'!$B$4,'[4]db fasce di rischio'!$A$2,IF(AE326&lt;='[4]db fasce di rischio'!$D$4,'[4]db fasce di rischio'!$C$2,IF(AE326&lt;='[4]db fasce di rischio'!$F$4,'[4]db fasce di rischio'!$E$2,IF(AE326&lt;='[4]db fasce di rischio'!$H$4,'[4]db fasce di rischio'!$G$2,"")))))</f>
        <v>--</v>
      </c>
      <c r="AE326" s="109">
        <f t="shared" si="99"/>
        <v>0</v>
      </c>
      <c r="AF326" s="106"/>
      <c r="AG326" s="108" t="str">
        <f>IF(AH326=0,"--",IF(AH326&lt;='db fasce di rischio'!$B$4,'db fasce di rischio'!$A$2,IF(AH326&lt;='db fasce di rischio'!$D$4,'db fasce di rischio'!$C$2,IF(AH326&lt;='db fasce di rischio'!$F$4,'db fasce di rischio'!$E$2,IF(AH326&lt;='db fasce di rischio'!$H$4,'db fasce di rischio'!$G$2,"")))))</f>
        <v>--</v>
      </c>
      <c r="AH326" s="109">
        <f t="shared" si="100"/>
        <v>0</v>
      </c>
      <c r="AI326" s="108" t="str">
        <f t="shared" si="101"/>
        <v>--</v>
      </c>
      <c r="AJ326" s="28"/>
      <c r="AK326" s="28"/>
    </row>
    <row r="327" spans="1:37" ht="21" hidden="1" outlineLevel="1" x14ac:dyDescent="0.2">
      <c r="A327" s="161"/>
      <c r="B327" s="161"/>
      <c r="C327" s="24" t="s">
        <v>30</v>
      </c>
      <c r="D327" s="24" t="s">
        <v>30</v>
      </c>
      <c r="E327" s="24" t="s">
        <v>30</v>
      </c>
      <c r="F327" s="24" t="s">
        <v>30</v>
      </c>
      <c r="G327" s="152" t="str">
        <f t="shared" si="102"/>
        <v>--</v>
      </c>
      <c r="H327" s="109">
        <f t="shared" si="103"/>
        <v>0</v>
      </c>
      <c r="I327" s="25" t="s">
        <v>30</v>
      </c>
      <c r="J327" s="31" t="s">
        <v>30</v>
      </c>
      <c r="K327" s="82"/>
      <c r="L327" s="31"/>
      <c r="M327" s="24"/>
      <c r="N327" s="24"/>
      <c r="O327" s="24"/>
      <c r="P327" s="27"/>
      <c r="Q327" s="161"/>
      <c r="R327" s="105"/>
      <c r="S327" s="106"/>
      <c r="T327" s="106"/>
      <c r="U327" s="106"/>
      <c r="V327" s="105"/>
      <c r="W327" s="107">
        <f t="shared" si="104"/>
        <v>0</v>
      </c>
      <c r="X327" s="106"/>
      <c r="Y327" s="106"/>
      <c r="Z327" s="106"/>
      <c r="AA327" s="106"/>
      <c r="AB327" s="106"/>
      <c r="AC327" s="107">
        <f t="shared" si="105"/>
        <v>0</v>
      </c>
      <c r="AD327" s="108" t="str">
        <f>IF(AE327=0,"--",IF(AE327&lt;='[4]db fasce di rischio'!$B$4,'[4]db fasce di rischio'!$A$2,IF(AE327&lt;='[4]db fasce di rischio'!$D$4,'[4]db fasce di rischio'!$C$2,IF(AE327&lt;='[4]db fasce di rischio'!$F$4,'[4]db fasce di rischio'!$E$2,IF(AE327&lt;='[4]db fasce di rischio'!$H$4,'[4]db fasce di rischio'!$G$2,"")))))</f>
        <v>--</v>
      </c>
      <c r="AE327" s="109">
        <f t="shared" si="99"/>
        <v>0</v>
      </c>
      <c r="AF327" s="106"/>
      <c r="AG327" s="108" t="str">
        <f>IF(AH327=0,"--",IF(AH327&lt;='db fasce di rischio'!$B$4,'db fasce di rischio'!$A$2,IF(AH327&lt;='db fasce di rischio'!$D$4,'db fasce di rischio'!$C$2,IF(AH327&lt;='db fasce di rischio'!$F$4,'db fasce di rischio'!$E$2,IF(AH327&lt;='db fasce di rischio'!$H$4,'db fasce di rischio'!$G$2,"")))))</f>
        <v>--</v>
      </c>
      <c r="AH327" s="109">
        <f t="shared" si="100"/>
        <v>0</v>
      </c>
      <c r="AI327" s="108" t="str">
        <f t="shared" si="101"/>
        <v>--</v>
      </c>
      <c r="AJ327" s="28"/>
      <c r="AK327" s="28"/>
    </row>
    <row r="328" spans="1:37" ht="21" collapsed="1" x14ac:dyDescent="0.2">
      <c r="A328" s="160"/>
      <c r="B328" s="160"/>
      <c r="C328" s="87"/>
      <c r="D328" s="87"/>
      <c r="E328" s="87"/>
      <c r="F328" s="87"/>
      <c r="G328" s="87"/>
      <c r="H328" s="87"/>
      <c r="I328" s="87"/>
      <c r="J328" s="87"/>
      <c r="K328" s="168"/>
      <c r="L328" s="87"/>
      <c r="M328" s="87"/>
      <c r="N328" s="87"/>
      <c r="O328" s="87"/>
      <c r="P328" s="87"/>
      <c r="Q328" s="160"/>
      <c r="R328" s="28"/>
      <c r="S328" s="28"/>
      <c r="T328" s="28"/>
      <c r="U328" s="28"/>
      <c r="V328" s="28"/>
      <c r="W328" s="28"/>
      <c r="X328" s="28"/>
      <c r="Y328" s="28"/>
      <c r="Z328" s="28"/>
      <c r="AA328" s="28"/>
      <c r="AB328" s="28"/>
      <c r="AC328" s="28"/>
      <c r="AD328" s="28"/>
      <c r="AE328" s="28"/>
      <c r="AF328" s="28"/>
      <c r="AG328" s="28"/>
      <c r="AH328" s="28"/>
      <c r="AI328" s="28"/>
      <c r="AJ328" s="28"/>
      <c r="AK328" s="28"/>
    </row>
    <row r="329" spans="1:37" ht="90.6" customHeight="1" x14ac:dyDescent="0.2">
      <c r="A329" s="29"/>
      <c r="B329" s="29"/>
      <c r="C329" s="30" t="s">
        <v>665</v>
      </c>
      <c r="D329" s="30"/>
      <c r="E329" s="28"/>
      <c r="F329" s="28"/>
      <c r="G329" s="28"/>
      <c r="H329" s="28"/>
      <c r="I329" s="28"/>
      <c r="J329" s="28"/>
      <c r="K329" s="80"/>
      <c r="L329" s="28"/>
      <c r="M329" s="28"/>
      <c r="N329" s="28"/>
      <c r="O329" s="79" t="s">
        <v>6</v>
      </c>
      <c r="P329" s="79" t="s">
        <v>666</v>
      </c>
      <c r="Q329" s="28"/>
      <c r="R329" s="192" t="str">
        <f>'Val testo - PNA 2019'!$A$4</f>
        <v>Livello di interesse “esterno”(1.1)</v>
      </c>
      <c r="S329" s="192" t="str">
        <f>'Val testo - PNA 2019'!$A$12</f>
        <v>Grado di discrezionalità del decisore interno alla PA rispetto al processo (1.2)</v>
      </c>
      <c r="T329" s="192" t="str">
        <f>'Val testo - PNA 2019'!$A$20</f>
        <v>Manifestazione di eventi corruttivi o di maladministration in passato (1.3)</v>
      </c>
      <c r="U329" s="192" t="str">
        <f>'Val testo - PNA 2019'!$A$28</f>
        <v>Complessità/opacità del processo decisionale (1.4)</v>
      </c>
      <c r="V329" s="192" t="str">
        <f>'Val testo - PNA 2019'!$A$36</f>
        <v>Livello di collaborazione del responsabile del processo (1.5)</v>
      </c>
      <c r="W329" s="193" t="s">
        <v>1276</v>
      </c>
      <c r="X329" s="192" t="str">
        <f>'Val testo - PNA 2019'!$A$46</f>
        <v>Impatto organizzativo (2.1)</v>
      </c>
      <c r="Y329" s="192" t="str">
        <f>'Val testo - PNA 2019'!$A$54</f>
        <v>Impatto derivante dalla definizione dei ruoli/responsabilità (2.2)</v>
      </c>
      <c r="Z329" s="192" t="str">
        <f>'Val testo - PNA 2019'!$A$62</f>
        <v>Impatto economico (2.3)</v>
      </c>
      <c r="AA329" s="192" t="str">
        <f>'Val testo - PNA 2019'!$A$70</f>
        <v>Impatto reputazionale (2.4)</v>
      </c>
      <c r="AB329" s="192" t="str">
        <f>'Val testo - PNA 2019'!$A$78</f>
        <v>Impatto organizzativo, economico e sull'immagine (2.5)</v>
      </c>
      <c r="AC329" s="193" t="s">
        <v>1276</v>
      </c>
      <c r="AD329" s="194" t="s">
        <v>1277</v>
      </c>
      <c r="AE329" s="194" t="s">
        <v>1278</v>
      </c>
      <c r="AF329" s="174" t="s">
        <v>1382</v>
      </c>
      <c r="AG329" s="194" t="s">
        <v>1303</v>
      </c>
      <c r="AH329" s="194" t="s">
        <v>1304</v>
      </c>
      <c r="AI329" s="175" t="s">
        <v>1387</v>
      </c>
      <c r="AJ329" s="28"/>
      <c r="AK329" s="28"/>
    </row>
    <row r="330" spans="1:37" ht="30.6" customHeight="1" x14ac:dyDescent="0.2">
      <c r="A330" s="160"/>
      <c r="B330" s="160">
        <v>16</v>
      </c>
      <c r="C330" s="265" t="s">
        <v>1257</v>
      </c>
      <c r="D330" s="266"/>
      <c r="E330" s="267"/>
      <c r="F330" s="270"/>
      <c r="G330" s="270"/>
      <c r="H330" s="270"/>
      <c r="I330" s="270"/>
      <c r="J330" s="45" t="s">
        <v>11</v>
      </c>
      <c r="K330" s="271" t="s">
        <v>3</v>
      </c>
      <c r="L330" s="271"/>
      <c r="M330" s="37"/>
      <c r="N330" s="153" t="s">
        <v>667</v>
      </c>
      <c r="O330" s="154" t="str">
        <f>IF(P330=0,"--",IF(P330&lt;='db fasce di rischio'!$B$4,'db fasce di rischio'!$A$2,IF(P330&lt;='db fasce di rischio'!$D$4,'db fasce di rischio'!$C$2,IF(P330&lt;='db fasce di rischio'!$F$4,'db fasce di rischio'!$E$2,IF(P330&lt;='db fasce di rischio'!$H$4,'db fasce di rischio'!$G$2,"")))))</f>
        <v>--</v>
      </c>
      <c r="P330" s="155">
        <f>IF(AH330=0,MAX(AH330:AH348),AH330)</f>
        <v>0</v>
      </c>
      <c r="Q330" s="160"/>
      <c r="R330" s="105"/>
      <c r="S330" s="106"/>
      <c r="T330" s="106"/>
      <c r="U330" s="106"/>
      <c r="V330" s="105"/>
      <c r="W330" s="107">
        <f>SUM(R330:V330)/5</f>
        <v>0</v>
      </c>
      <c r="X330" s="106"/>
      <c r="Y330" s="106"/>
      <c r="Z330" s="106"/>
      <c r="AA330" s="106"/>
      <c r="AB330" s="106"/>
      <c r="AC330" s="107">
        <f>SUM(X330:AB330)/5</f>
        <v>0</v>
      </c>
      <c r="AD330" s="108" t="str">
        <f>IF(AE330=0,"--",IF(AE330&lt;='[4]db fasce di rischio'!$B$4,'[4]db fasce di rischio'!$A$2,IF(AE330&lt;='[4]db fasce di rischio'!$D$4,'[4]db fasce di rischio'!$C$2,IF(AE330&lt;='[4]db fasce di rischio'!$F$4,'[4]db fasce di rischio'!$E$2,IF(AE330&lt;='[4]db fasce di rischio'!$H$4,'[4]db fasce di rischio'!$G$2,"")))))</f>
        <v>--</v>
      </c>
      <c r="AE330" s="109">
        <f>W330*AC330</f>
        <v>0</v>
      </c>
      <c r="AF330" s="106"/>
      <c r="AG330" s="108" t="str">
        <f>IF(AH330=0,"--",IF(AH330&lt;='db fasce di rischio'!$B$4,'db fasce di rischio'!$A$2,IF(AH330&lt;='db fasce di rischio'!$D$4,'db fasce di rischio'!$C$2,IF(AH330&lt;='db fasce di rischio'!$F$4,'db fasce di rischio'!$E$2,IF(AH330&lt;='db fasce di rischio'!$H$4,'db fasce di rischio'!$G$2,"")))))</f>
        <v>--</v>
      </c>
      <c r="AH330" s="109">
        <f>IF(MAX(AH334:AH348)&gt;(AF330*AE330),MAX(AH334:AH348),AF330*AE330)</f>
        <v>0</v>
      </c>
      <c r="AI330" s="108" t="str">
        <f>AG330</f>
        <v>--</v>
      </c>
      <c r="AJ330" s="28"/>
      <c r="AK330" s="28"/>
    </row>
    <row r="331" spans="1:37" ht="59.45" customHeight="1" x14ac:dyDescent="0.2">
      <c r="A331" s="160"/>
      <c r="B331" s="160"/>
      <c r="C331" s="268"/>
      <c r="D331" s="269"/>
      <c r="E331" s="269"/>
      <c r="F331" s="164"/>
      <c r="G331" s="164"/>
      <c r="H331" s="164"/>
      <c r="I331" s="164"/>
      <c r="J331" s="164"/>
      <c r="K331" s="164"/>
      <c r="L331" s="164"/>
      <c r="M331" s="165"/>
      <c r="N331" s="272" t="s">
        <v>1302</v>
      </c>
      <c r="O331" s="272"/>
      <c r="P331" s="272"/>
      <c r="Q331" s="160"/>
      <c r="R331" s="160"/>
      <c r="S331" s="28"/>
      <c r="T331" s="28"/>
      <c r="U331" s="28"/>
      <c r="V331" s="28"/>
      <c r="W331" s="28"/>
      <c r="X331" s="28"/>
      <c r="Y331" s="28"/>
      <c r="Z331" s="28"/>
      <c r="AA331" s="28"/>
      <c r="AB331" s="28"/>
      <c r="AC331" s="28"/>
      <c r="AD331" s="28"/>
      <c r="AE331" s="28"/>
      <c r="AF331" s="28"/>
      <c r="AG331" s="28"/>
      <c r="AH331" s="28"/>
      <c r="AI331" s="28"/>
      <c r="AJ331" s="28"/>
      <c r="AK331" s="28"/>
    </row>
    <row r="332" spans="1:37" ht="31.5" hidden="1" customHeight="1" outlineLevel="1" x14ac:dyDescent="0.2">
      <c r="A332" s="160"/>
      <c r="B332" s="160"/>
      <c r="C332" s="260" t="s">
        <v>1256</v>
      </c>
      <c r="D332" s="261"/>
      <c r="E332" s="151"/>
      <c r="F332" s="151"/>
      <c r="G332" s="151"/>
      <c r="H332" s="151"/>
      <c r="I332" s="151"/>
      <c r="J332" s="151"/>
      <c r="K332" s="150"/>
      <c r="L332" s="151"/>
      <c r="M332" s="156">
        <f>SUM(I319:I327)</f>
        <v>0</v>
      </c>
      <c r="N332" s="157"/>
      <c r="O332" s="157"/>
      <c r="P332" s="157"/>
      <c r="Q332" s="160"/>
      <c r="R332" s="160"/>
      <c r="S332" s="28"/>
      <c r="T332" s="28"/>
      <c r="U332" s="28"/>
      <c r="V332" s="28"/>
      <c r="W332" s="28"/>
      <c r="X332" s="28"/>
      <c r="Y332" s="28"/>
      <c r="Z332" s="28"/>
      <c r="AA332" s="28"/>
      <c r="AB332" s="28"/>
      <c r="AC332" s="28"/>
      <c r="AD332" s="28"/>
      <c r="AE332" s="28"/>
      <c r="AF332" s="28"/>
      <c r="AG332" s="28"/>
      <c r="AH332" s="28"/>
      <c r="AI332" s="28"/>
      <c r="AJ332" s="28"/>
      <c r="AK332" s="28"/>
    </row>
    <row r="333" spans="1:37" ht="81.95" hidden="1" customHeight="1" outlineLevel="1" x14ac:dyDescent="0.2">
      <c r="A333" s="161"/>
      <c r="B333" s="161"/>
      <c r="C333" s="22" t="s">
        <v>905</v>
      </c>
      <c r="D333" s="22" t="s">
        <v>906</v>
      </c>
      <c r="E333" s="22" t="s">
        <v>971</v>
      </c>
      <c r="F333" s="22" t="s">
        <v>970</v>
      </c>
      <c r="G333" s="262" t="s">
        <v>1299</v>
      </c>
      <c r="H333" s="263"/>
      <c r="I333" s="22" t="s">
        <v>969</v>
      </c>
      <c r="J333" s="22" t="s">
        <v>907</v>
      </c>
      <c r="K333" s="45" t="s">
        <v>972</v>
      </c>
      <c r="L333" s="45" t="s">
        <v>908</v>
      </c>
      <c r="M333" s="22" t="s">
        <v>630</v>
      </c>
      <c r="N333" s="22" t="s">
        <v>668</v>
      </c>
      <c r="O333" s="22" t="s">
        <v>669</v>
      </c>
      <c r="P333" s="22" t="s">
        <v>670</v>
      </c>
      <c r="Q333" s="161"/>
      <c r="R333" s="192" t="str">
        <f>'Val testo - PNA 2019'!$A$4</f>
        <v>Livello di interesse “esterno”(1.1)</v>
      </c>
      <c r="S333" s="192" t="str">
        <f>'Val testo - PNA 2019'!$A$12</f>
        <v>Grado di discrezionalità del decisore interno alla PA rispetto al processo (1.2)</v>
      </c>
      <c r="T333" s="192" t="str">
        <f>'Val testo - PNA 2019'!$A$20</f>
        <v>Manifestazione di eventi corruttivi o di maladministration in passato (1.3)</v>
      </c>
      <c r="U333" s="192" t="str">
        <f>'Val testo - PNA 2019'!$A$28</f>
        <v>Complessità/opacità del processo decisionale (1.4)</v>
      </c>
      <c r="V333" s="192" t="str">
        <f>'Val testo - PNA 2019'!$A$36</f>
        <v>Livello di collaborazione del responsabile del processo (1.5)</v>
      </c>
      <c r="W333" s="193" t="s">
        <v>1276</v>
      </c>
      <c r="X333" s="192" t="str">
        <f>'Val testo - PNA 2019'!$A$46</f>
        <v>Impatto organizzativo (2.1)</v>
      </c>
      <c r="Y333" s="192" t="str">
        <f>'Val testo - PNA 2019'!$A$54</f>
        <v>Impatto derivante dalla definizione dei ruoli/responsabilità (2.2)</v>
      </c>
      <c r="Z333" s="192" t="str">
        <f>'Val testo - PNA 2019'!$A$62</f>
        <v>Impatto economico (2.3)</v>
      </c>
      <c r="AA333" s="192" t="str">
        <f>'Val testo - PNA 2019'!$A$70</f>
        <v>Impatto reputazionale (2.4)</v>
      </c>
      <c r="AB333" s="192" t="str">
        <f>'Val testo - PNA 2019'!$A$78</f>
        <v>Impatto organizzativo, economico e sull'immagine (2.5)</v>
      </c>
      <c r="AC333" s="193" t="s">
        <v>1276</v>
      </c>
      <c r="AD333" s="194" t="s">
        <v>1277</v>
      </c>
      <c r="AE333" s="194" t="s">
        <v>1278</v>
      </c>
      <c r="AF333" s="174" t="s">
        <v>1382</v>
      </c>
      <c r="AG333" s="194" t="s">
        <v>1303</v>
      </c>
      <c r="AH333" s="194" t="s">
        <v>1293</v>
      </c>
      <c r="AI333" s="175" t="s">
        <v>1387</v>
      </c>
      <c r="AJ333" s="28"/>
      <c r="AK333" s="28"/>
    </row>
    <row r="334" spans="1:37" ht="21" hidden="1" outlineLevel="1" x14ac:dyDescent="0.2">
      <c r="A334" s="161"/>
      <c r="B334" s="161"/>
      <c r="C334" s="24" t="s">
        <v>30</v>
      </c>
      <c r="D334" s="24" t="s">
        <v>30</v>
      </c>
      <c r="E334" s="24" t="s">
        <v>30</v>
      </c>
      <c r="F334" s="24" t="s">
        <v>30</v>
      </c>
      <c r="G334" s="152" t="str">
        <f>AG334</f>
        <v>--</v>
      </c>
      <c r="H334" s="109">
        <f>AH334</f>
        <v>0</v>
      </c>
      <c r="I334" s="25" t="s">
        <v>30</v>
      </c>
      <c r="J334" s="31" t="s">
        <v>30</v>
      </c>
      <c r="K334" s="82"/>
      <c r="L334" s="31"/>
      <c r="M334" s="24"/>
      <c r="N334" s="24"/>
      <c r="O334" s="24"/>
      <c r="P334" s="24"/>
      <c r="Q334" s="161"/>
      <c r="R334" s="105"/>
      <c r="S334" s="106"/>
      <c r="T334" s="106"/>
      <c r="U334" s="106"/>
      <c r="V334" s="105"/>
      <c r="W334" s="107">
        <f>SUM(R334:V334)/5</f>
        <v>0</v>
      </c>
      <c r="X334" s="106"/>
      <c r="Y334" s="106"/>
      <c r="Z334" s="106"/>
      <c r="AA334" s="106"/>
      <c r="AB334" s="106"/>
      <c r="AC334" s="107">
        <f>SUM(X334:AB334)/5</f>
        <v>0</v>
      </c>
      <c r="AD334" s="108" t="str">
        <f>IF(AE334=0,"--",IF(AE334&lt;='[4]db fasce di rischio'!$B$4,'[4]db fasce di rischio'!$A$2,IF(AE334&lt;='[4]db fasce di rischio'!$D$4,'[4]db fasce di rischio'!$C$2,IF(AE334&lt;='[4]db fasce di rischio'!$F$4,'[4]db fasce di rischio'!$E$2,IF(AE334&lt;='[4]db fasce di rischio'!$H$4,'[4]db fasce di rischio'!$G$2,"")))))</f>
        <v>--</v>
      </c>
      <c r="AE334" s="109">
        <f t="shared" ref="AE334:AE348" si="106">W334*AC334</f>
        <v>0</v>
      </c>
      <c r="AF334" s="106"/>
      <c r="AG334" s="108" t="str">
        <f>IF(AH334=0,"--",IF(AH334&lt;='db fasce di rischio'!$B$4,'db fasce di rischio'!$A$2,IF(AH334&lt;='db fasce di rischio'!$D$4,'db fasce di rischio'!$C$2,IF(AH334&lt;='db fasce di rischio'!$F$4,'db fasce di rischio'!$E$2,IF(AH334&lt;='db fasce di rischio'!$H$4,'db fasce di rischio'!$G$2,"")))))</f>
        <v>--</v>
      </c>
      <c r="AH334" s="109">
        <f t="shared" ref="AH334:AH348" si="107">AF334*AE334</f>
        <v>0</v>
      </c>
      <c r="AI334" s="108" t="str">
        <f t="shared" ref="AI334:AI348" si="108">AG334</f>
        <v>--</v>
      </c>
      <c r="AJ334" s="28"/>
      <c r="AK334" s="28"/>
    </row>
    <row r="335" spans="1:37" ht="21" hidden="1" outlineLevel="1" x14ac:dyDescent="0.2">
      <c r="A335" s="161"/>
      <c r="B335" s="161"/>
      <c r="C335" s="24" t="s">
        <v>30</v>
      </c>
      <c r="D335" s="24" t="s">
        <v>30</v>
      </c>
      <c r="E335" s="24" t="s">
        <v>30</v>
      </c>
      <c r="F335" s="24" t="s">
        <v>30</v>
      </c>
      <c r="G335" s="152" t="str">
        <f t="shared" ref="G335:G348" si="109">AG335</f>
        <v>--</v>
      </c>
      <c r="H335" s="109">
        <f t="shared" ref="H335:H348" si="110">AH335</f>
        <v>0</v>
      </c>
      <c r="I335" s="25" t="s">
        <v>30</v>
      </c>
      <c r="J335" s="31" t="s">
        <v>30</v>
      </c>
      <c r="K335" s="82"/>
      <c r="L335" s="31"/>
      <c r="M335" s="24"/>
      <c r="N335" s="24"/>
      <c r="O335" s="24"/>
      <c r="P335" s="24"/>
      <c r="Q335" s="161"/>
      <c r="R335" s="105"/>
      <c r="S335" s="106"/>
      <c r="T335" s="106"/>
      <c r="U335" s="106"/>
      <c r="V335" s="105"/>
      <c r="W335" s="107">
        <f t="shared" ref="W335:W348" si="111">SUM(R335:V335)/5</f>
        <v>0</v>
      </c>
      <c r="X335" s="106"/>
      <c r="Y335" s="106"/>
      <c r="Z335" s="106"/>
      <c r="AA335" s="106"/>
      <c r="AB335" s="106"/>
      <c r="AC335" s="107">
        <f t="shared" ref="AC335:AC348" si="112">SUM(X335:AB335)/5</f>
        <v>0</v>
      </c>
      <c r="AD335" s="108" t="str">
        <f>IF(AE335=0,"--",IF(AE335&lt;='[4]db fasce di rischio'!$B$4,'[4]db fasce di rischio'!$A$2,IF(AE335&lt;='[4]db fasce di rischio'!$D$4,'[4]db fasce di rischio'!$C$2,IF(AE335&lt;='[4]db fasce di rischio'!$F$4,'[4]db fasce di rischio'!$E$2,IF(AE335&lt;='[4]db fasce di rischio'!$H$4,'[4]db fasce di rischio'!$G$2,"")))))</f>
        <v>--</v>
      </c>
      <c r="AE335" s="109">
        <f t="shared" si="106"/>
        <v>0</v>
      </c>
      <c r="AF335" s="106"/>
      <c r="AG335" s="108" t="str">
        <f>IF(AH335=0,"--",IF(AH335&lt;='db fasce di rischio'!$B$4,'db fasce di rischio'!$A$2,IF(AH335&lt;='db fasce di rischio'!$D$4,'db fasce di rischio'!$C$2,IF(AH335&lt;='db fasce di rischio'!$F$4,'db fasce di rischio'!$E$2,IF(AH335&lt;='db fasce di rischio'!$H$4,'db fasce di rischio'!$G$2,"")))))</f>
        <v>--</v>
      </c>
      <c r="AH335" s="109">
        <f t="shared" si="107"/>
        <v>0</v>
      </c>
      <c r="AI335" s="108" t="str">
        <f t="shared" si="108"/>
        <v>--</v>
      </c>
      <c r="AJ335" s="28"/>
      <c r="AK335" s="28"/>
    </row>
    <row r="336" spans="1:37" ht="21" hidden="1" outlineLevel="1" x14ac:dyDescent="0.2">
      <c r="A336" s="161"/>
      <c r="B336" s="161"/>
      <c r="C336" s="24" t="s">
        <v>30</v>
      </c>
      <c r="D336" s="24" t="s">
        <v>30</v>
      </c>
      <c r="E336" s="24" t="s">
        <v>30</v>
      </c>
      <c r="F336" s="24" t="s">
        <v>30</v>
      </c>
      <c r="G336" s="152" t="str">
        <f t="shared" si="109"/>
        <v>--</v>
      </c>
      <c r="H336" s="109">
        <f t="shared" si="110"/>
        <v>0</v>
      </c>
      <c r="I336" s="25" t="s">
        <v>30</v>
      </c>
      <c r="J336" s="31" t="s">
        <v>30</v>
      </c>
      <c r="K336" s="82"/>
      <c r="L336" s="31"/>
      <c r="M336" s="24"/>
      <c r="N336" s="24"/>
      <c r="O336" s="24"/>
      <c r="P336" s="24"/>
      <c r="Q336" s="161"/>
      <c r="R336" s="105"/>
      <c r="S336" s="106"/>
      <c r="T336" s="106"/>
      <c r="U336" s="106"/>
      <c r="V336" s="105"/>
      <c r="W336" s="107">
        <f t="shared" si="111"/>
        <v>0</v>
      </c>
      <c r="X336" s="106"/>
      <c r="Y336" s="106"/>
      <c r="Z336" s="106"/>
      <c r="AA336" s="106"/>
      <c r="AB336" s="106"/>
      <c r="AC336" s="107">
        <f t="shared" si="112"/>
        <v>0</v>
      </c>
      <c r="AD336" s="108" t="str">
        <f>IF(AE336=0,"--",IF(AE336&lt;='[4]db fasce di rischio'!$B$4,'[4]db fasce di rischio'!$A$2,IF(AE336&lt;='[4]db fasce di rischio'!$D$4,'[4]db fasce di rischio'!$C$2,IF(AE336&lt;='[4]db fasce di rischio'!$F$4,'[4]db fasce di rischio'!$E$2,IF(AE336&lt;='[4]db fasce di rischio'!$H$4,'[4]db fasce di rischio'!$G$2,"")))))</f>
        <v>--</v>
      </c>
      <c r="AE336" s="109">
        <f t="shared" si="106"/>
        <v>0</v>
      </c>
      <c r="AF336" s="106"/>
      <c r="AG336" s="108" t="str">
        <f>IF(AH336=0,"--",IF(AH336&lt;='db fasce di rischio'!$B$4,'db fasce di rischio'!$A$2,IF(AH336&lt;='db fasce di rischio'!$D$4,'db fasce di rischio'!$C$2,IF(AH336&lt;='db fasce di rischio'!$F$4,'db fasce di rischio'!$E$2,IF(AH336&lt;='db fasce di rischio'!$H$4,'db fasce di rischio'!$G$2,"")))))</f>
        <v>--</v>
      </c>
      <c r="AH336" s="109">
        <f t="shared" si="107"/>
        <v>0</v>
      </c>
      <c r="AI336" s="108" t="str">
        <f t="shared" si="108"/>
        <v>--</v>
      </c>
      <c r="AJ336" s="28"/>
      <c r="AK336" s="28"/>
    </row>
    <row r="337" spans="1:37" ht="21" hidden="1" outlineLevel="1" x14ac:dyDescent="0.2">
      <c r="A337" s="161"/>
      <c r="B337" s="161"/>
      <c r="C337" s="24" t="s">
        <v>30</v>
      </c>
      <c r="D337" s="24" t="s">
        <v>30</v>
      </c>
      <c r="E337" s="24" t="s">
        <v>30</v>
      </c>
      <c r="F337" s="24" t="s">
        <v>30</v>
      </c>
      <c r="G337" s="152" t="str">
        <f t="shared" si="109"/>
        <v>--</v>
      </c>
      <c r="H337" s="109">
        <f t="shared" si="110"/>
        <v>0</v>
      </c>
      <c r="I337" s="25" t="s">
        <v>30</v>
      </c>
      <c r="J337" s="31" t="s">
        <v>30</v>
      </c>
      <c r="K337" s="82"/>
      <c r="L337" s="31"/>
      <c r="M337" s="24"/>
      <c r="N337" s="24"/>
      <c r="O337" s="24"/>
      <c r="P337" s="24"/>
      <c r="Q337" s="161"/>
      <c r="R337" s="105"/>
      <c r="S337" s="106"/>
      <c r="T337" s="106"/>
      <c r="U337" s="106"/>
      <c r="V337" s="105"/>
      <c r="W337" s="107">
        <f t="shared" si="111"/>
        <v>0</v>
      </c>
      <c r="X337" s="106"/>
      <c r="Y337" s="106"/>
      <c r="Z337" s="106"/>
      <c r="AA337" s="106"/>
      <c r="AB337" s="106"/>
      <c r="AC337" s="107">
        <f t="shared" si="112"/>
        <v>0</v>
      </c>
      <c r="AD337" s="108" t="str">
        <f>IF(AE337=0,"--",IF(AE337&lt;='[4]db fasce di rischio'!$B$4,'[4]db fasce di rischio'!$A$2,IF(AE337&lt;='[4]db fasce di rischio'!$D$4,'[4]db fasce di rischio'!$C$2,IF(AE337&lt;='[4]db fasce di rischio'!$F$4,'[4]db fasce di rischio'!$E$2,IF(AE337&lt;='[4]db fasce di rischio'!$H$4,'[4]db fasce di rischio'!$G$2,"")))))</f>
        <v>--</v>
      </c>
      <c r="AE337" s="109">
        <f t="shared" si="106"/>
        <v>0</v>
      </c>
      <c r="AF337" s="106"/>
      <c r="AG337" s="108" t="str">
        <f>IF(AH337=0,"--",IF(AH337&lt;='db fasce di rischio'!$B$4,'db fasce di rischio'!$A$2,IF(AH337&lt;='db fasce di rischio'!$D$4,'db fasce di rischio'!$C$2,IF(AH337&lt;='db fasce di rischio'!$F$4,'db fasce di rischio'!$E$2,IF(AH337&lt;='db fasce di rischio'!$H$4,'db fasce di rischio'!$G$2,"")))))</f>
        <v>--</v>
      </c>
      <c r="AH337" s="109">
        <f t="shared" si="107"/>
        <v>0</v>
      </c>
      <c r="AI337" s="108" t="str">
        <f t="shared" si="108"/>
        <v>--</v>
      </c>
      <c r="AJ337" s="28"/>
      <c r="AK337" s="28"/>
    </row>
    <row r="338" spans="1:37" ht="21" hidden="1" outlineLevel="1" x14ac:dyDescent="0.2">
      <c r="A338" s="161"/>
      <c r="B338" s="161"/>
      <c r="C338" s="24" t="s">
        <v>30</v>
      </c>
      <c r="D338" s="24" t="s">
        <v>30</v>
      </c>
      <c r="E338" s="24" t="s">
        <v>30</v>
      </c>
      <c r="F338" s="24" t="s">
        <v>30</v>
      </c>
      <c r="G338" s="152" t="str">
        <f t="shared" si="109"/>
        <v>--</v>
      </c>
      <c r="H338" s="109">
        <f t="shared" si="110"/>
        <v>0</v>
      </c>
      <c r="I338" s="25" t="s">
        <v>30</v>
      </c>
      <c r="J338" s="31" t="s">
        <v>30</v>
      </c>
      <c r="K338" s="82"/>
      <c r="L338" s="31"/>
      <c r="M338" s="24"/>
      <c r="N338" s="24"/>
      <c r="O338" s="24"/>
      <c r="P338" s="24"/>
      <c r="Q338" s="161"/>
      <c r="R338" s="105"/>
      <c r="S338" s="106"/>
      <c r="T338" s="106"/>
      <c r="U338" s="106"/>
      <c r="V338" s="105"/>
      <c r="W338" s="107">
        <f t="shared" si="111"/>
        <v>0</v>
      </c>
      <c r="X338" s="106"/>
      <c r="Y338" s="106"/>
      <c r="Z338" s="106"/>
      <c r="AA338" s="106"/>
      <c r="AB338" s="106"/>
      <c r="AC338" s="107">
        <f t="shared" si="112"/>
        <v>0</v>
      </c>
      <c r="AD338" s="108" t="str">
        <f>IF(AE338=0,"--",IF(AE338&lt;='[4]db fasce di rischio'!$B$4,'[4]db fasce di rischio'!$A$2,IF(AE338&lt;='[4]db fasce di rischio'!$D$4,'[4]db fasce di rischio'!$C$2,IF(AE338&lt;='[4]db fasce di rischio'!$F$4,'[4]db fasce di rischio'!$E$2,IF(AE338&lt;='[4]db fasce di rischio'!$H$4,'[4]db fasce di rischio'!$G$2,"")))))</f>
        <v>--</v>
      </c>
      <c r="AE338" s="109">
        <f t="shared" si="106"/>
        <v>0</v>
      </c>
      <c r="AF338" s="106"/>
      <c r="AG338" s="108" t="str">
        <f>IF(AH338=0,"--",IF(AH338&lt;='db fasce di rischio'!$B$4,'db fasce di rischio'!$A$2,IF(AH338&lt;='db fasce di rischio'!$D$4,'db fasce di rischio'!$C$2,IF(AH338&lt;='db fasce di rischio'!$F$4,'db fasce di rischio'!$E$2,IF(AH338&lt;='db fasce di rischio'!$H$4,'db fasce di rischio'!$G$2,"")))))</f>
        <v>--</v>
      </c>
      <c r="AH338" s="109">
        <f t="shared" si="107"/>
        <v>0</v>
      </c>
      <c r="AI338" s="108" t="str">
        <f t="shared" si="108"/>
        <v>--</v>
      </c>
      <c r="AJ338" s="28"/>
      <c r="AK338" s="28"/>
    </row>
    <row r="339" spans="1:37" ht="21" hidden="1" outlineLevel="1" x14ac:dyDescent="0.2">
      <c r="A339" s="161"/>
      <c r="B339" s="161"/>
      <c r="C339" s="24" t="s">
        <v>30</v>
      </c>
      <c r="D339" s="24" t="s">
        <v>30</v>
      </c>
      <c r="E339" s="24" t="s">
        <v>30</v>
      </c>
      <c r="F339" s="24" t="s">
        <v>30</v>
      </c>
      <c r="G339" s="152" t="str">
        <f t="shared" si="109"/>
        <v>--</v>
      </c>
      <c r="H339" s="109">
        <f t="shared" si="110"/>
        <v>0</v>
      </c>
      <c r="I339" s="25" t="s">
        <v>30</v>
      </c>
      <c r="J339" s="31" t="s">
        <v>30</v>
      </c>
      <c r="K339" s="82"/>
      <c r="L339" s="31"/>
      <c r="M339" s="24"/>
      <c r="N339" s="24"/>
      <c r="O339" s="24"/>
      <c r="P339" s="24"/>
      <c r="Q339" s="161"/>
      <c r="R339" s="105"/>
      <c r="S339" s="106"/>
      <c r="T339" s="106"/>
      <c r="U339" s="106"/>
      <c r="V339" s="105"/>
      <c r="W339" s="107">
        <f t="shared" si="111"/>
        <v>0</v>
      </c>
      <c r="X339" s="106"/>
      <c r="Y339" s="106"/>
      <c r="Z339" s="106"/>
      <c r="AA339" s="106"/>
      <c r="AB339" s="106"/>
      <c r="AC339" s="107">
        <f t="shared" si="112"/>
        <v>0</v>
      </c>
      <c r="AD339" s="108" t="str">
        <f>IF(AE339=0,"--",IF(AE339&lt;='[4]db fasce di rischio'!$B$4,'[4]db fasce di rischio'!$A$2,IF(AE339&lt;='[4]db fasce di rischio'!$D$4,'[4]db fasce di rischio'!$C$2,IF(AE339&lt;='[4]db fasce di rischio'!$F$4,'[4]db fasce di rischio'!$E$2,IF(AE339&lt;='[4]db fasce di rischio'!$H$4,'[4]db fasce di rischio'!$G$2,"")))))</f>
        <v>--</v>
      </c>
      <c r="AE339" s="109">
        <f t="shared" si="106"/>
        <v>0</v>
      </c>
      <c r="AF339" s="106"/>
      <c r="AG339" s="108" t="str">
        <f>IF(AH339=0,"--",IF(AH339&lt;='db fasce di rischio'!$B$4,'db fasce di rischio'!$A$2,IF(AH339&lt;='db fasce di rischio'!$D$4,'db fasce di rischio'!$C$2,IF(AH339&lt;='db fasce di rischio'!$F$4,'db fasce di rischio'!$E$2,IF(AH339&lt;='db fasce di rischio'!$H$4,'db fasce di rischio'!$G$2,"")))))</f>
        <v>--</v>
      </c>
      <c r="AH339" s="109">
        <f t="shared" si="107"/>
        <v>0</v>
      </c>
      <c r="AI339" s="108" t="str">
        <f t="shared" si="108"/>
        <v>--</v>
      </c>
      <c r="AJ339" s="28"/>
      <c r="AK339" s="28"/>
    </row>
    <row r="340" spans="1:37" ht="21" hidden="1" outlineLevel="1" x14ac:dyDescent="0.2">
      <c r="A340" s="161"/>
      <c r="B340" s="161"/>
      <c r="C340" s="24" t="s">
        <v>30</v>
      </c>
      <c r="D340" s="24" t="s">
        <v>30</v>
      </c>
      <c r="E340" s="24" t="s">
        <v>30</v>
      </c>
      <c r="F340" s="24" t="s">
        <v>30</v>
      </c>
      <c r="G340" s="152" t="str">
        <f t="shared" si="109"/>
        <v>--</v>
      </c>
      <c r="H340" s="109">
        <f t="shared" si="110"/>
        <v>0</v>
      </c>
      <c r="I340" s="25" t="s">
        <v>30</v>
      </c>
      <c r="J340" s="31" t="s">
        <v>30</v>
      </c>
      <c r="K340" s="82"/>
      <c r="L340" s="31"/>
      <c r="M340" s="24"/>
      <c r="N340" s="24"/>
      <c r="O340" s="24"/>
      <c r="P340" s="24"/>
      <c r="Q340" s="161"/>
      <c r="R340" s="105"/>
      <c r="S340" s="106"/>
      <c r="T340" s="106"/>
      <c r="U340" s="106"/>
      <c r="V340" s="105"/>
      <c r="W340" s="107">
        <f t="shared" si="111"/>
        <v>0</v>
      </c>
      <c r="X340" s="106"/>
      <c r="Y340" s="106"/>
      <c r="Z340" s="106"/>
      <c r="AA340" s="106"/>
      <c r="AB340" s="106"/>
      <c r="AC340" s="107">
        <f t="shared" si="112"/>
        <v>0</v>
      </c>
      <c r="AD340" s="108" t="str">
        <f>IF(AE340=0,"--",IF(AE340&lt;='[4]db fasce di rischio'!$B$4,'[4]db fasce di rischio'!$A$2,IF(AE340&lt;='[4]db fasce di rischio'!$D$4,'[4]db fasce di rischio'!$C$2,IF(AE340&lt;='[4]db fasce di rischio'!$F$4,'[4]db fasce di rischio'!$E$2,IF(AE340&lt;='[4]db fasce di rischio'!$H$4,'[4]db fasce di rischio'!$G$2,"")))))</f>
        <v>--</v>
      </c>
      <c r="AE340" s="109">
        <f t="shared" si="106"/>
        <v>0</v>
      </c>
      <c r="AF340" s="106"/>
      <c r="AG340" s="108" t="str">
        <f>IF(AH340=0,"--",IF(AH340&lt;='db fasce di rischio'!$B$4,'db fasce di rischio'!$A$2,IF(AH340&lt;='db fasce di rischio'!$D$4,'db fasce di rischio'!$C$2,IF(AH340&lt;='db fasce di rischio'!$F$4,'db fasce di rischio'!$E$2,IF(AH340&lt;='db fasce di rischio'!$H$4,'db fasce di rischio'!$G$2,"")))))</f>
        <v>--</v>
      </c>
      <c r="AH340" s="109">
        <f t="shared" si="107"/>
        <v>0</v>
      </c>
      <c r="AI340" s="108" t="str">
        <f t="shared" si="108"/>
        <v>--</v>
      </c>
      <c r="AJ340" s="28"/>
      <c r="AK340" s="28"/>
    </row>
    <row r="341" spans="1:37" ht="21" hidden="1" outlineLevel="1" x14ac:dyDescent="0.2">
      <c r="A341" s="161"/>
      <c r="B341" s="161"/>
      <c r="C341" s="24" t="s">
        <v>30</v>
      </c>
      <c r="D341" s="24" t="s">
        <v>30</v>
      </c>
      <c r="E341" s="24" t="s">
        <v>30</v>
      </c>
      <c r="F341" s="24" t="s">
        <v>30</v>
      </c>
      <c r="G341" s="152" t="str">
        <f t="shared" si="109"/>
        <v>--</v>
      </c>
      <c r="H341" s="109">
        <f t="shared" si="110"/>
        <v>0</v>
      </c>
      <c r="I341" s="25" t="s">
        <v>30</v>
      </c>
      <c r="J341" s="31" t="s">
        <v>30</v>
      </c>
      <c r="K341" s="82"/>
      <c r="L341" s="31"/>
      <c r="M341" s="24"/>
      <c r="N341" s="24"/>
      <c r="O341" s="24"/>
      <c r="P341" s="24"/>
      <c r="Q341" s="161"/>
      <c r="R341" s="105"/>
      <c r="S341" s="106"/>
      <c r="T341" s="106"/>
      <c r="U341" s="106"/>
      <c r="V341" s="105"/>
      <c r="W341" s="107">
        <f t="shared" si="111"/>
        <v>0</v>
      </c>
      <c r="X341" s="106"/>
      <c r="Y341" s="106"/>
      <c r="Z341" s="106"/>
      <c r="AA341" s="106"/>
      <c r="AB341" s="106"/>
      <c r="AC341" s="107">
        <f t="shared" si="112"/>
        <v>0</v>
      </c>
      <c r="AD341" s="108" t="str">
        <f>IF(AE341=0,"--",IF(AE341&lt;='[4]db fasce di rischio'!$B$4,'[4]db fasce di rischio'!$A$2,IF(AE341&lt;='[4]db fasce di rischio'!$D$4,'[4]db fasce di rischio'!$C$2,IF(AE341&lt;='[4]db fasce di rischio'!$F$4,'[4]db fasce di rischio'!$E$2,IF(AE341&lt;='[4]db fasce di rischio'!$H$4,'[4]db fasce di rischio'!$G$2,"")))))</f>
        <v>--</v>
      </c>
      <c r="AE341" s="109">
        <f t="shared" si="106"/>
        <v>0</v>
      </c>
      <c r="AF341" s="106"/>
      <c r="AG341" s="108" t="str">
        <f>IF(AH341=0,"--",IF(AH341&lt;='db fasce di rischio'!$B$4,'db fasce di rischio'!$A$2,IF(AH341&lt;='db fasce di rischio'!$D$4,'db fasce di rischio'!$C$2,IF(AH341&lt;='db fasce di rischio'!$F$4,'db fasce di rischio'!$E$2,IF(AH341&lt;='db fasce di rischio'!$H$4,'db fasce di rischio'!$G$2,"")))))</f>
        <v>--</v>
      </c>
      <c r="AH341" s="109">
        <f t="shared" si="107"/>
        <v>0</v>
      </c>
      <c r="AI341" s="108" t="str">
        <f t="shared" si="108"/>
        <v>--</v>
      </c>
      <c r="AJ341" s="28"/>
      <c r="AK341" s="28"/>
    </row>
    <row r="342" spans="1:37" ht="21" hidden="1" outlineLevel="1" x14ac:dyDescent="0.2">
      <c r="A342" s="161"/>
      <c r="B342" s="161"/>
      <c r="C342" s="24" t="s">
        <v>30</v>
      </c>
      <c r="D342" s="24" t="s">
        <v>30</v>
      </c>
      <c r="E342" s="24" t="s">
        <v>30</v>
      </c>
      <c r="F342" s="24" t="s">
        <v>30</v>
      </c>
      <c r="G342" s="152" t="str">
        <f t="shared" si="109"/>
        <v>--</v>
      </c>
      <c r="H342" s="109">
        <f t="shared" si="110"/>
        <v>0</v>
      </c>
      <c r="I342" s="25" t="s">
        <v>30</v>
      </c>
      <c r="J342" s="31" t="s">
        <v>30</v>
      </c>
      <c r="K342" s="83"/>
      <c r="L342" s="31"/>
      <c r="M342" s="24"/>
      <c r="N342" s="24"/>
      <c r="O342" s="24"/>
      <c r="P342" s="24"/>
      <c r="Q342" s="161"/>
      <c r="R342" s="105"/>
      <c r="S342" s="106"/>
      <c r="T342" s="106"/>
      <c r="U342" s="106"/>
      <c r="V342" s="105"/>
      <c r="W342" s="107">
        <f t="shared" si="111"/>
        <v>0</v>
      </c>
      <c r="X342" s="106"/>
      <c r="Y342" s="106"/>
      <c r="Z342" s="106"/>
      <c r="AA342" s="106"/>
      <c r="AB342" s="106"/>
      <c r="AC342" s="107">
        <f t="shared" si="112"/>
        <v>0</v>
      </c>
      <c r="AD342" s="108" t="str">
        <f>IF(AE342=0,"--",IF(AE342&lt;='[4]db fasce di rischio'!$B$4,'[4]db fasce di rischio'!$A$2,IF(AE342&lt;='[4]db fasce di rischio'!$D$4,'[4]db fasce di rischio'!$C$2,IF(AE342&lt;='[4]db fasce di rischio'!$F$4,'[4]db fasce di rischio'!$E$2,IF(AE342&lt;='[4]db fasce di rischio'!$H$4,'[4]db fasce di rischio'!$G$2,"")))))</f>
        <v>--</v>
      </c>
      <c r="AE342" s="109">
        <f t="shared" si="106"/>
        <v>0</v>
      </c>
      <c r="AF342" s="106"/>
      <c r="AG342" s="108" t="str">
        <f>IF(AH342=0,"--",IF(AH342&lt;='db fasce di rischio'!$B$4,'db fasce di rischio'!$A$2,IF(AH342&lt;='db fasce di rischio'!$D$4,'db fasce di rischio'!$C$2,IF(AH342&lt;='db fasce di rischio'!$F$4,'db fasce di rischio'!$E$2,IF(AH342&lt;='db fasce di rischio'!$H$4,'db fasce di rischio'!$G$2,"")))))</f>
        <v>--</v>
      </c>
      <c r="AH342" s="109">
        <f t="shared" si="107"/>
        <v>0</v>
      </c>
      <c r="AI342" s="108" t="str">
        <f t="shared" si="108"/>
        <v>--</v>
      </c>
      <c r="AJ342" s="28"/>
      <c r="AK342" s="28"/>
    </row>
    <row r="343" spans="1:37" ht="21" hidden="1" outlineLevel="1" x14ac:dyDescent="0.2">
      <c r="A343" s="161"/>
      <c r="B343" s="161"/>
      <c r="C343" s="24" t="s">
        <v>30</v>
      </c>
      <c r="D343" s="24" t="s">
        <v>30</v>
      </c>
      <c r="E343" s="24" t="s">
        <v>30</v>
      </c>
      <c r="F343" s="24" t="s">
        <v>30</v>
      </c>
      <c r="G343" s="152" t="str">
        <f t="shared" si="109"/>
        <v>--</v>
      </c>
      <c r="H343" s="109">
        <f t="shared" si="110"/>
        <v>0</v>
      </c>
      <c r="I343" s="25" t="s">
        <v>30</v>
      </c>
      <c r="J343" s="31" t="s">
        <v>30</v>
      </c>
      <c r="K343" s="83"/>
      <c r="L343" s="31"/>
      <c r="M343" s="24"/>
      <c r="N343" s="24"/>
      <c r="O343" s="24"/>
      <c r="P343" s="24"/>
      <c r="Q343" s="161"/>
      <c r="R343" s="105"/>
      <c r="S343" s="106"/>
      <c r="T343" s="106"/>
      <c r="U343" s="106"/>
      <c r="V343" s="105"/>
      <c r="W343" s="107">
        <f t="shared" si="111"/>
        <v>0</v>
      </c>
      <c r="X343" s="106"/>
      <c r="Y343" s="106"/>
      <c r="Z343" s="106"/>
      <c r="AA343" s="106"/>
      <c r="AB343" s="106"/>
      <c r="AC343" s="107">
        <f t="shared" si="112"/>
        <v>0</v>
      </c>
      <c r="AD343" s="108" t="str">
        <f>IF(AE343=0,"--",IF(AE343&lt;='[4]db fasce di rischio'!$B$4,'[4]db fasce di rischio'!$A$2,IF(AE343&lt;='[4]db fasce di rischio'!$D$4,'[4]db fasce di rischio'!$C$2,IF(AE343&lt;='[4]db fasce di rischio'!$F$4,'[4]db fasce di rischio'!$E$2,IF(AE343&lt;='[4]db fasce di rischio'!$H$4,'[4]db fasce di rischio'!$G$2,"")))))</f>
        <v>--</v>
      </c>
      <c r="AE343" s="109">
        <f t="shared" si="106"/>
        <v>0</v>
      </c>
      <c r="AF343" s="106"/>
      <c r="AG343" s="108" t="str">
        <f>IF(AH343=0,"--",IF(AH343&lt;='db fasce di rischio'!$B$4,'db fasce di rischio'!$A$2,IF(AH343&lt;='db fasce di rischio'!$D$4,'db fasce di rischio'!$C$2,IF(AH343&lt;='db fasce di rischio'!$F$4,'db fasce di rischio'!$E$2,IF(AH343&lt;='db fasce di rischio'!$H$4,'db fasce di rischio'!$G$2,"")))))</f>
        <v>--</v>
      </c>
      <c r="AH343" s="109">
        <f t="shared" si="107"/>
        <v>0</v>
      </c>
      <c r="AI343" s="108" t="str">
        <f t="shared" si="108"/>
        <v>--</v>
      </c>
      <c r="AJ343" s="28"/>
      <c r="AK343" s="28"/>
    </row>
    <row r="344" spans="1:37" ht="21" hidden="1" outlineLevel="1" x14ac:dyDescent="0.2">
      <c r="A344" s="161"/>
      <c r="B344" s="161"/>
      <c r="C344" s="24" t="s">
        <v>30</v>
      </c>
      <c r="D344" s="24" t="s">
        <v>30</v>
      </c>
      <c r="E344" s="24" t="s">
        <v>30</v>
      </c>
      <c r="F344" s="24" t="s">
        <v>30</v>
      </c>
      <c r="G344" s="152" t="str">
        <f t="shared" si="109"/>
        <v>--</v>
      </c>
      <c r="H344" s="109">
        <f t="shared" si="110"/>
        <v>0</v>
      </c>
      <c r="I344" s="25" t="s">
        <v>30</v>
      </c>
      <c r="J344" s="31" t="s">
        <v>30</v>
      </c>
      <c r="K344" s="83"/>
      <c r="L344" s="31"/>
      <c r="M344" s="24"/>
      <c r="N344" s="24"/>
      <c r="O344" s="24"/>
      <c r="P344" s="24"/>
      <c r="Q344" s="161"/>
      <c r="R344" s="105"/>
      <c r="S344" s="106"/>
      <c r="T344" s="106"/>
      <c r="U344" s="106"/>
      <c r="V344" s="105"/>
      <c r="W344" s="107">
        <f t="shared" si="111"/>
        <v>0</v>
      </c>
      <c r="X344" s="106"/>
      <c r="Y344" s="106"/>
      <c r="Z344" s="106"/>
      <c r="AA344" s="106"/>
      <c r="AB344" s="106"/>
      <c r="AC344" s="107">
        <f t="shared" si="112"/>
        <v>0</v>
      </c>
      <c r="AD344" s="108" t="str">
        <f>IF(AE344=0,"--",IF(AE344&lt;='[4]db fasce di rischio'!$B$4,'[4]db fasce di rischio'!$A$2,IF(AE344&lt;='[4]db fasce di rischio'!$D$4,'[4]db fasce di rischio'!$C$2,IF(AE344&lt;='[4]db fasce di rischio'!$F$4,'[4]db fasce di rischio'!$E$2,IF(AE344&lt;='[4]db fasce di rischio'!$H$4,'[4]db fasce di rischio'!$G$2,"")))))</f>
        <v>--</v>
      </c>
      <c r="AE344" s="109">
        <f t="shared" si="106"/>
        <v>0</v>
      </c>
      <c r="AF344" s="106"/>
      <c r="AG344" s="108" t="str">
        <f>IF(AH344=0,"--",IF(AH344&lt;='db fasce di rischio'!$B$4,'db fasce di rischio'!$A$2,IF(AH344&lt;='db fasce di rischio'!$D$4,'db fasce di rischio'!$C$2,IF(AH344&lt;='db fasce di rischio'!$F$4,'db fasce di rischio'!$E$2,IF(AH344&lt;='db fasce di rischio'!$H$4,'db fasce di rischio'!$G$2,"")))))</f>
        <v>--</v>
      </c>
      <c r="AH344" s="109">
        <f t="shared" si="107"/>
        <v>0</v>
      </c>
      <c r="AI344" s="108" t="str">
        <f t="shared" si="108"/>
        <v>--</v>
      </c>
      <c r="AJ344" s="28"/>
      <c r="AK344" s="28"/>
    </row>
    <row r="345" spans="1:37" ht="21" hidden="1" outlineLevel="1" x14ac:dyDescent="0.2">
      <c r="A345" s="161"/>
      <c r="B345" s="161"/>
      <c r="C345" s="24" t="s">
        <v>30</v>
      </c>
      <c r="D345" s="24" t="s">
        <v>30</v>
      </c>
      <c r="E345" s="24" t="s">
        <v>30</v>
      </c>
      <c r="F345" s="24" t="s">
        <v>30</v>
      </c>
      <c r="G345" s="152" t="str">
        <f t="shared" si="109"/>
        <v>--</v>
      </c>
      <c r="H345" s="109">
        <f t="shared" si="110"/>
        <v>0</v>
      </c>
      <c r="I345" s="25" t="s">
        <v>30</v>
      </c>
      <c r="J345" s="31" t="s">
        <v>30</v>
      </c>
      <c r="K345" s="83"/>
      <c r="L345" s="31"/>
      <c r="M345" s="24"/>
      <c r="N345" s="24"/>
      <c r="O345" s="24"/>
      <c r="P345" s="24"/>
      <c r="Q345" s="161"/>
      <c r="R345" s="105"/>
      <c r="S345" s="106"/>
      <c r="T345" s="106"/>
      <c r="U345" s="106"/>
      <c r="V345" s="105"/>
      <c r="W345" s="107">
        <f t="shared" si="111"/>
        <v>0</v>
      </c>
      <c r="X345" s="106"/>
      <c r="Y345" s="106"/>
      <c r="Z345" s="106"/>
      <c r="AA345" s="106"/>
      <c r="AB345" s="106"/>
      <c r="AC345" s="107">
        <f t="shared" si="112"/>
        <v>0</v>
      </c>
      <c r="AD345" s="108" t="str">
        <f>IF(AE345=0,"--",IF(AE345&lt;='[4]db fasce di rischio'!$B$4,'[4]db fasce di rischio'!$A$2,IF(AE345&lt;='[4]db fasce di rischio'!$D$4,'[4]db fasce di rischio'!$C$2,IF(AE345&lt;='[4]db fasce di rischio'!$F$4,'[4]db fasce di rischio'!$E$2,IF(AE345&lt;='[4]db fasce di rischio'!$H$4,'[4]db fasce di rischio'!$G$2,"")))))</f>
        <v>--</v>
      </c>
      <c r="AE345" s="109">
        <f t="shared" si="106"/>
        <v>0</v>
      </c>
      <c r="AF345" s="106"/>
      <c r="AG345" s="108" t="str">
        <f>IF(AH345=0,"--",IF(AH345&lt;='db fasce di rischio'!$B$4,'db fasce di rischio'!$A$2,IF(AH345&lt;='db fasce di rischio'!$D$4,'db fasce di rischio'!$C$2,IF(AH345&lt;='db fasce di rischio'!$F$4,'db fasce di rischio'!$E$2,IF(AH345&lt;='db fasce di rischio'!$H$4,'db fasce di rischio'!$G$2,"")))))</f>
        <v>--</v>
      </c>
      <c r="AH345" s="109">
        <f t="shared" si="107"/>
        <v>0</v>
      </c>
      <c r="AI345" s="108" t="str">
        <f t="shared" si="108"/>
        <v>--</v>
      </c>
      <c r="AJ345" s="28"/>
      <c r="AK345" s="28"/>
    </row>
    <row r="346" spans="1:37" ht="21" hidden="1" outlineLevel="1" x14ac:dyDescent="0.2">
      <c r="A346" s="161"/>
      <c r="B346" s="161"/>
      <c r="C346" s="24" t="s">
        <v>30</v>
      </c>
      <c r="D346" s="24" t="s">
        <v>30</v>
      </c>
      <c r="E346" s="24" t="s">
        <v>30</v>
      </c>
      <c r="F346" s="24" t="s">
        <v>30</v>
      </c>
      <c r="G346" s="152" t="str">
        <f t="shared" si="109"/>
        <v>--</v>
      </c>
      <c r="H346" s="109">
        <f t="shared" si="110"/>
        <v>0</v>
      </c>
      <c r="I346" s="25" t="s">
        <v>30</v>
      </c>
      <c r="J346" s="31" t="s">
        <v>30</v>
      </c>
      <c r="K346" s="82"/>
      <c r="L346" s="31"/>
      <c r="M346" s="24"/>
      <c r="N346" s="24"/>
      <c r="O346" s="24"/>
      <c r="P346" s="24"/>
      <c r="Q346" s="161"/>
      <c r="R346" s="105"/>
      <c r="S346" s="106"/>
      <c r="T346" s="106"/>
      <c r="U346" s="106"/>
      <c r="V346" s="105"/>
      <c r="W346" s="107">
        <f t="shared" si="111"/>
        <v>0</v>
      </c>
      <c r="X346" s="106"/>
      <c r="Y346" s="106"/>
      <c r="Z346" s="106"/>
      <c r="AA346" s="106"/>
      <c r="AB346" s="106"/>
      <c r="AC346" s="107">
        <f t="shared" si="112"/>
        <v>0</v>
      </c>
      <c r="AD346" s="108" t="str">
        <f>IF(AE346=0,"--",IF(AE346&lt;='[4]db fasce di rischio'!$B$4,'[4]db fasce di rischio'!$A$2,IF(AE346&lt;='[4]db fasce di rischio'!$D$4,'[4]db fasce di rischio'!$C$2,IF(AE346&lt;='[4]db fasce di rischio'!$F$4,'[4]db fasce di rischio'!$E$2,IF(AE346&lt;='[4]db fasce di rischio'!$H$4,'[4]db fasce di rischio'!$G$2,"")))))</f>
        <v>--</v>
      </c>
      <c r="AE346" s="109">
        <f t="shared" si="106"/>
        <v>0</v>
      </c>
      <c r="AF346" s="106"/>
      <c r="AG346" s="108" t="str">
        <f>IF(AH346=0,"--",IF(AH346&lt;='db fasce di rischio'!$B$4,'db fasce di rischio'!$A$2,IF(AH346&lt;='db fasce di rischio'!$D$4,'db fasce di rischio'!$C$2,IF(AH346&lt;='db fasce di rischio'!$F$4,'db fasce di rischio'!$E$2,IF(AH346&lt;='db fasce di rischio'!$H$4,'db fasce di rischio'!$G$2,"")))))</f>
        <v>--</v>
      </c>
      <c r="AH346" s="109">
        <f t="shared" si="107"/>
        <v>0</v>
      </c>
      <c r="AI346" s="108" t="str">
        <f t="shared" si="108"/>
        <v>--</v>
      </c>
      <c r="AJ346" s="28"/>
      <c r="AK346" s="28"/>
    </row>
    <row r="347" spans="1:37" ht="21" hidden="1" outlineLevel="1" x14ac:dyDescent="0.2">
      <c r="A347" s="161"/>
      <c r="B347" s="161"/>
      <c r="C347" s="24" t="s">
        <v>30</v>
      </c>
      <c r="D347" s="24" t="s">
        <v>30</v>
      </c>
      <c r="E347" s="24" t="s">
        <v>30</v>
      </c>
      <c r="F347" s="24" t="s">
        <v>30</v>
      </c>
      <c r="G347" s="152" t="str">
        <f t="shared" si="109"/>
        <v>--</v>
      </c>
      <c r="H347" s="109">
        <f t="shared" si="110"/>
        <v>0</v>
      </c>
      <c r="I347" s="25" t="s">
        <v>30</v>
      </c>
      <c r="J347" s="31" t="s">
        <v>30</v>
      </c>
      <c r="K347" s="82"/>
      <c r="L347" s="31"/>
      <c r="M347" s="24"/>
      <c r="N347" s="24"/>
      <c r="O347" s="24"/>
      <c r="P347" s="26"/>
      <c r="Q347" s="161"/>
      <c r="R347" s="105"/>
      <c r="S347" s="106"/>
      <c r="T347" s="106"/>
      <c r="U347" s="106"/>
      <c r="V347" s="105"/>
      <c r="W347" s="107">
        <f t="shared" si="111"/>
        <v>0</v>
      </c>
      <c r="X347" s="106"/>
      <c r="Y347" s="106"/>
      <c r="Z347" s="106"/>
      <c r="AA347" s="106"/>
      <c r="AB347" s="106"/>
      <c r="AC347" s="107">
        <f t="shared" si="112"/>
        <v>0</v>
      </c>
      <c r="AD347" s="108" t="str">
        <f>IF(AE347=0,"--",IF(AE347&lt;='[4]db fasce di rischio'!$B$4,'[4]db fasce di rischio'!$A$2,IF(AE347&lt;='[4]db fasce di rischio'!$D$4,'[4]db fasce di rischio'!$C$2,IF(AE347&lt;='[4]db fasce di rischio'!$F$4,'[4]db fasce di rischio'!$E$2,IF(AE347&lt;='[4]db fasce di rischio'!$H$4,'[4]db fasce di rischio'!$G$2,"")))))</f>
        <v>--</v>
      </c>
      <c r="AE347" s="109">
        <f t="shared" si="106"/>
        <v>0</v>
      </c>
      <c r="AF347" s="106"/>
      <c r="AG347" s="108" t="str">
        <f>IF(AH347=0,"--",IF(AH347&lt;='db fasce di rischio'!$B$4,'db fasce di rischio'!$A$2,IF(AH347&lt;='db fasce di rischio'!$D$4,'db fasce di rischio'!$C$2,IF(AH347&lt;='db fasce di rischio'!$F$4,'db fasce di rischio'!$E$2,IF(AH347&lt;='db fasce di rischio'!$H$4,'db fasce di rischio'!$G$2,"")))))</f>
        <v>--</v>
      </c>
      <c r="AH347" s="109">
        <f t="shared" si="107"/>
        <v>0</v>
      </c>
      <c r="AI347" s="108" t="str">
        <f t="shared" si="108"/>
        <v>--</v>
      </c>
      <c r="AJ347" s="28"/>
      <c r="AK347" s="28"/>
    </row>
    <row r="348" spans="1:37" ht="21" hidden="1" outlineLevel="1" x14ac:dyDescent="0.2">
      <c r="A348" s="161"/>
      <c r="B348" s="161"/>
      <c r="C348" s="24" t="s">
        <v>30</v>
      </c>
      <c r="D348" s="24" t="s">
        <v>30</v>
      </c>
      <c r="E348" s="24" t="s">
        <v>30</v>
      </c>
      <c r="F348" s="24" t="s">
        <v>30</v>
      </c>
      <c r="G348" s="152" t="str">
        <f t="shared" si="109"/>
        <v>--</v>
      </c>
      <c r="H348" s="109">
        <f t="shared" si="110"/>
        <v>0</v>
      </c>
      <c r="I348" s="25" t="s">
        <v>30</v>
      </c>
      <c r="J348" s="31" t="s">
        <v>30</v>
      </c>
      <c r="K348" s="82"/>
      <c r="L348" s="31"/>
      <c r="M348" s="24"/>
      <c r="N348" s="24"/>
      <c r="O348" s="24"/>
      <c r="P348" s="27"/>
      <c r="Q348" s="161"/>
      <c r="R348" s="105"/>
      <c r="S348" s="106"/>
      <c r="T348" s="106"/>
      <c r="U348" s="106"/>
      <c r="V348" s="105"/>
      <c r="W348" s="107">
        <f t="shared" si="111"/>
        <v>0</v>
      </c>
      <c r="X348" s="106"/>
      <c r="Y348" s="106"/>
      <c r="Z348" s="106"/>
      <c r="AA348" s="106"/>
      <c r="AB348" s="106"/>
      <c r="AC348" s="107">
        <f t="shared" si="112"/>
        <v>0</v>
      </c>
      <c r="AD348" s="108" t="str">
        <f>IF(AE348=0,"--",IF(AE348&lt;='[4]db fasce di rischio'!$B$4,'[4]db fasce di rischio'!$A$2,IF(AE348&lt;='[4]db fasce di rischio'!$D$4,'[4]db fasce di rischio'!$C$2,IF(AE348&lt;='[4]db fasce di rischio'!$F$4,'[4]db fasce di rischio'!$E$2,IF(AE348&lt;='[4]db fasce di rischio'!$H$4,'[4]db fasce di rischio'!$G$2,"")))))</f>
        <v>--</v>
      </c>
      <c r="AE348" s="109">
        <f t="shared" si="106"/>
        <v>0</v>
      </c>
      <c r="AF348" s="106"/>
      <c r="AG348" s="108" t="str">
        <f>IF(AH348=0,"--",IF(AH348&lt;='db fasce di rischio'!$B$4,'db fasce di rischio'!$A$2,IF(AH348&lt;='db fasce di rischio'!$D$4,'db fasce di rischio'!$C$2,IF(AH348&lt;='db fasce di rischio'!$F$4,'db fasce di rischio'!$E$2,IF(AH348&lt;='db fasce di rischio'!$H$4,'db fasce di rischio'!$G$2,"")))))</f>
        <v>--</v>
      </c>
      <c r="AH348" s="109">
        <f t="shared" si="107"/>
        <v>0</v>
      </c>
      <c r="AI348" s="108" t="str">
        <f t="shared" si="108"/>
        <v>--</v>
      </c>
      <c r="AJ348" s="28"/>
      <c r="AK348" s="28"/>
    </row>
    <row r="349" spans="1:37" ht="21" collapsed="1" x14ac:dyDescent="0.2">
      <c r="A349" s="160"/>
      <c r="B349" s="160"/>
      <c r="C349" s="87"/>
      <c r="D349" s="87"/>
      <c r="E349" s="87"/>
      <c r="F349" s="87"/>
      <c r="G349" s="87"/>
      <c r="H349" s="87"/>
      <c r="I349" s="87"/>
      <c r="J349" s="87"/>
      <c r="K349" s="168"/>
      <c r="L349" s="87"/>
      <c r="M349" s="87"/>
      <c r="N349" s="87"/>
      <c r="O349" s="87"/>
      <c r="P349" s="87"/>
      <c r="Q349" s="160"/>
      <c r="R349" s="28"/>
      <c r="S349" s="28"/>
      <c r="T349" s="28"/>
      <c r="U349" s="28"/>
      <c r="V349" s="28"/>
      <c r="W349" s="28"/>
      <c r="X349" s="28"/>
      <c r="Y349" s="28"/>
      <c r="Z349" s="28"/>
      <c r="AA349" s="28"/>
      <c r="AB349" s="28"/>
      <c r="AC349" s="28"/>
      <c r="AD349" s="28"/>
      <c r="AE349" s="28"/>
      <c r="AF349" s="28"/>
      <c r="AG349" s="28"/>
      <c r="AH349" s="28"/>
      <c r="AI349" s="28"/>
      <c r="AJ349" s="28"/>
      <c r="AK349" s="28"/>
    </row>
    <row r="350" spans="1:37" ht="90.6" customHeight="1" x14ac:dyDescent="0.2">
      <c r="A350" s="29"/>
      <c r="B350" s="29"/>
      <c r="C350" s="30" t="s">
        <v>665</v>
      </c>
      <c r="D350" s="30"/>
      <c r="E350" s="28"/>
      <c r="F350" s="28"/>
      <c r="G350" s="28"/>
      <c r="H350" s="28"/>
      <c r="I350" s="28"/>
      <c r="J350" s="28"/>
      <c r="K350" s="80"/>
      <c r="L350" s="28"/>
      <c r="M350" s="28"/>
      <c r="N350" s="28"/>
      <c r="O350" s="79" t="s">
        <v>6</v>
      </c>
      <c r="P350" s="79" t="s">
        <v>666</v>
      </c>
      <c r="Q350" s="28"/>
      <c r="R350" s="192" t="str">
        <f>'Val testo - PNA 2019'!$A$4</f>
        <v>Livello di interesse “esterno”(1.1)</v>
      </c>
      <c r="S350" s="192" t="str">
        <f>'Val testo - PNA 2019'!$A$12</f>
        <v>Grado di discrezionalità del decisore interno alla PA rispetto al processo (1.2)</v>
      </c>
      <c r="T350" s="192" t="str">
        <f>'Val testo - PNA 2019'!$A$20</f>
        <v>Manifestazione di eventi corruttivi o di maladministration in passato (1.3)</v>
      </c>
      <c r="U350" s="192" t="str">
        <f>'Val testo - PNA 2019'!$A$28</f>
        <v>Complessità/opacità del processo decisionale (1.4)</v>
      </c>
      <c r="V350" s="192" t="str">
        <f>'Val testo - PNA 2019'!$A$36</f>
        <v>Livello di collaborazione del responsabile del processo (1.5)</v>
      </c>
      <c r="W350" s="193" t="s">
        <v>1276</v>
      </c>
      <c r="X350" s="192" t="str">
        <f>'Val testo - PNA 2019'!$A$46</f>
        <v>Impatto organizzativo (2.1)</v>
      </c>
      <c r="Y350" s="192" t="str">
        <f>'Val testo - PNA 2019'!$A$54</f>
        <v>Impatto derivante dalla definizione dei ruoli/responsabilità (2.2)</v>
      </c>
      <c r="Z350" s="192" t="str">
        <f>'Val testo - PNA 2019'!$A$62</f>
        <v>Impatto economico (2.3)</v>
      </c>
      <c r="AA350" s="192" t="str">
        <f>'Val testo - PNA 2019'!$A$70</f>
        <v>Impatto reputazionale (2.4)</v>
      </c>
      <c r="AB350" s="192" t="str">
        <f>'Val testo - PNA 2019'!$A$78</f>
        <v>Impatto organizzativo, economico e sull'immagine (2.5)</v>
      </c>
      <c r="AC350" s="193" t="s">
        <v>1276</v>
      </c>
      <c r="AD350" s="194" t="s">
        <v>1277</v>
      </c>
      <c r="AE350" s="194" t="s">
        <v>1278</v>
      </c>
      <c r="AF350" s="174" t="s">
        <v>1382</v>
      </c>
      <c r="AG350" s="173" t="s">
        <v>1303</v>
      </c>
      <c r="AH350" s="173" t="s">
        <v>1304</v>
      </c>
      <c r="AI350" s="175" t="s">
        <v>1387</v>
      </c>
      <c r="AJ350" s="28"/>
      <c r="AK350" s="28"/>
    </row>
    <row r="351" spans="1:37" ht="30.6" customHeight="1" x14ac:dyDescent="0.2">
      <c r="A351" s="160"/>
      <c r="B351" s="160">
        <v>17</v>
      </c>
      <c r="C351" s="265" t="s">
        <v>1257</v>
      </c>
      <c r="D351" s="266"/>
      <c r="E351" s="267"/>
      <c r="F351" s="270"/>
      <c r="G351" s="270"/>
      <c r="H351" s="270"/>
      <c r="I351" s="270"/>
      <c r="J351" s="45" t="s">
        <v>11</v>
      </c>
      <c r="K351" s="271" t="s">
        <v>3</v>
      </c>
      <c r="L351" s="271"/>
      <c r="M351" s="37"/>
      <c r="N351" s="153" t="s">
        <v>667</v>
      </c>
      <c r="O351" s="154" t="str">
        <f>IF(P351=0,"--",IF(P351&lt;='db fasce di rischio'!$B$4,'db fasce di rischio'!$A$2,IF(P351&lt;='db fasce di rischio'!$D$4,'db fasce di rischio'!$C$2,IF(P351&lt;='db fasce di rischio'!$F$4,'db fasce di rischio'!$E$2,IF(P351&lt;='db fasce di rischio'!$H$4,'db fasce di rischio'!$G$2,"")))))</f>
        <v>--</v>
      </c>
      <c r="P351" s="155">
        <f>IF(AH351=0,MAX(AH351:AH369),AH351)</f>
        <v>0</v>
      </c>
      <c r="Q351" s="160"/>
      <c r="R351" s="105"/>
      <c r="S351" s="106"/>
      <c r="T351" s="106"/>
      <c r="U351" s="106"/>
      <c r="V351" s="105"/>
      <c r="W351" s="107">
        <f>SUM(R351:V351)/5</f>
        <v>0</v>
      </c>
      <c r="X351" s="106"/>
      <c r="Y351" s="106"/>
      <c r="Z351" s="106"/>
      <c r="AA351" s="106"/>
      <c r="AB351" s="106"/>
      <c r="AC351" s="107">
        <f>SUM(X351:AB351)/5</f>
        <v>0</v>
      </c>
      <c r="AD351" s="108" t="str">
        <f>IF(AE351=0,"--",IF(AE351&lt;='[4]db fasce di rischio'!$B$4,'[4]db fasce di rischio'!$A$2,IF(AE351&lt;='[4]db fasce di rischio'!$D$4,'[4]db fasce di rischio'!$C$2,IF(AE351&lt;='[4]db fasce di rischio'!$F$4,'[4]db fasce di rischio'!$E$2,IF(AE351&lt;='[4]db fasce di rischio'!$H$4,'[4]db fasce di rischio'!$G$2,"")))))</f>
        <v>--</v>
      </c>
      <c r="AE351" s="109">
        <f>W351*AC351</f>
        <v>0</v>
      </c>
      <c r="AF351" s="106"/>
      <c r="AG351" s="108" t="str">
        <f>IF(AH351=0,"--",IF(AH351&lt;='db fasce di rischio'!$B$4,'db fasce di rischio'!$A$2,IF(AH351&lt;='db fasce di rischio'!$D$4,'db fasce di rischio'!$C$2,IF(AH351&lt;='db fasce di rischio'!$F$4,'db fasce di rischio'!$E$2,IF(AH351&lt;='db fasce di rischio'!$H$4,'db fasce di rischio'!$G$2,"")))))</f>
        <v>--</v>
      </c>
      <c r="AH351" s="109">
        <f>IF(MAX(AH355:AH369)&gt;(AF351*AE351),MAX(AH355:AH369),AF351*AE351)</f>
        <v>0</v>
      </c>
      <c r="AI351" s="108" t="str">
        <f>AG351</f>
        <v>--</v>
      </c>
      <c r="AJ351" s="28"/>
      <c r="AK351" s="28"/>
    </row>
    <row r="352" spans="1:37" ht="59.45" customHeight="1" x14ac:dyDescent="0.2">
      <c r="A352" s="160"/>
      <c r="B352" s="160"/>
      <c r="C352" s="268"/>
      <c r="D352" s="269"/>
      <c r="E352" s="269"/>
      <c r="F352" s="164"/>
      <c r="G352" s="164"/>
      <c r="H352" s="164"/>
      <c r="I352" s="164"/>
      <c r="J352" s="164"/>
      <c r="K352" s="164"/>
      <c r="L352" s="164"/>
      <c r="M352" s="165"/>
      <c r="N352" s="272" t="s">
        <v>1302</v>
      </c>
      <c r="O352" s="272"/>
      <c r="P352" s="272"/>
      <c r="Q352" s="160"/>
      <c r="R352" s="160"/>
      <c r="S352" s="28"/>
      <c r="T352" s="28"/>
      <c r="U352" s="28"/>
      <c r="V352" s="28"/>
      <c r="W352" s="28"/>
      <c r="X352" s="28"/>
      <c r="Y352" s="28"/>
      <c r="Z352" s="28"/>
      <c r="AA352" s="28"/>
      <c r="AB352" s="28"/>
      <c r="AC352" s="28"/>
      <c r="AD352" s="28"/>
      <c r="AE352" s="28"/>
      <c r="AF352" s="28"/>
      <c r="AG352" s="28"/>
      <c r="AH352" s="28"/>
      <c r="AI352" s="28"/>
      <c r="AJ352" s="28"/>
      <c r="AK352" s="28"/>
    </row>
    <row r="353" spans="1:37" ht="31.5" hidden="1" customHeight="1" outlineLevel="1" x14ac:dyDescent="0.2">
      <c r="A353" s="160"/>
      <c r="B353" s="160"/>
      <c r="C353" s="260" t="s">
        <v>1256</v>
      </c>
      <c r="D353" s="261"/>
      <c r="E353" s="151"/>
      <c r="F353" s="151"/>
      <c r="G353" s="151"/>
      <c r="H353" s="151"/>
      <c r="I353" s="151"/>
      <c r="J353" s="151"/>
      <c r="K353" s="150"/>
      <c r="L353" s="151"/>
      <c r="M353" s="156">
        <f>SUM(I340:I348)</f>
        <v>0</v>
      </c>
      <c r="N353" s="157"/>
      <c r="O353" s="157"/>
      <c r="P353" s="157"/>
      <c r="Q353" s="160"/>
      <c r="R353" s="160"/>
      <c r="S353" s="28"/>
      <c r="T353" s="28"/>
      <c r="U353" s="28"/>
      <c r="V353" s="28"/>
      <c r="W353" s="28"/>
      <c r="X353" s="28"/>
      <c r="Y353" s="28"/>
      <c r="Z353" s="28"/>
      <c r="AA353" s="28"/>
      <c r="AB353" s="28"/>
      <c r="AC353" s="28"/>
      <c r="AD353" s="28"/>
      <c r="AE353" s="28"/>
      <c r="AF353" s="28"/>
      <c r="AG353" s="28"/>
      <c r="AH353" s="28"/>
      <c r="AI353" s="28"/>
      <c r="AJ353" s="28"/>
      <c r="AK353" s="28"/>
    </row>
    <row r="354" spans="1:37" ht="81.95" hidden="1" customHeight="1" outlineLevel="1" x14ac:dyDescent="0.2">
      <c r="A354" s="161"/>
      <c r="B354" s="161"/>
      <c r="C354" s="22" t="s">
        <v>905</v>
      </c>
      <c r="D354" s="22" t="s">
        <v>906</v>
      </c>
      <c r="E354" s="22" t="s">
        <v>971</v>
      </c>
      <c r="F354" s="22" t="s">
        <v>970</v>
      </c>
      <c r="G354" s="262" t="s">
        <v>1299</v>
      </c>
      <c r="H354" s="263"/>
      <c r="I354" s="22" t="s">
        <v>969</v>
      </c>
      <c r="J354" s="22" t="s">
        <v>907</v>
      </c>
      <c r="K354" s="45" t="s">
        <v>972</v>
      </c>
      <c r="L354" s="45" t="s">
        <v>908</v>
      </c>
      <c r="M354" s="22" t="s">
        <v>630</v>
      </c>
      <c r="N354" s="22" t="s">
        <v>668</v>
      </c>
      <c r="O354" s="22" t="s">
        <v>669</v>
      </c>
      <c r="P354" s="22" t="s">
        <v>670</v>
      </c>
      <c r="Q354" s="161"/>
      <c r="R354" s="192" t="str">
        <f>'Val testo - PNA 2019'!$A$4</f>
        <v>Livello di interesse “esterno”(1.1)</v>
      </c>
      <c r="S354" s="192" t="str">
        <f>'Val testo - PNA 2019'!$A$12</f>
        <v>Grado di discrezionalità del decisore interno alla PA rispetto al processo (1.2)</v>
      </c>
      <c r="T354" s="192" t="str">
        <f>'Val testo - PNA 2019'!$A$20</f>
        <v>Manifestazione di eventi corruttivi o di maladministration in passato (1.3)</v>
      </c>
      <c r="U354" s="192" t="str">
        <f>'Val testo - PNA 2019'!$A$28</f>
        <v>Complessità/opacità del processo decisionale (1.4)</v>
      </c>
      <c r="V354" s="192" t="str">
        <f>'Val testo - PNA 2019'!$A$36</f>
        <v>Livello di collaborazione del responsabile del processo (1.5)</v>
      </c>
      <c r="W354" s="193" t="s">
        <v>1276</v>
      </c>
      <c r="X354" s="192" t="str">
        <f>'Val testo - PNA 2019'!$A$46</f>
        <v>Impatto organizzativo (2.1)</v>
      </c>
      <c r="Y354" s="192" t="str">
        <f>'Val testo - PNA 2019'!$A$54</f>
        <v>Impatto derivante dalla definizione dei ruoli/responsabilità (2.2)</v>
      </c>
      <c r="Z354" s="192" t="str">
        <f>'Val testo - PNA 2019'!$A$62</f>
        <v>Impatto economico (2.3)</v>
      </c>
      <c r="AA354" s="192" t="str">
        <f>'Val testo - PNA 2019'!$A$70</f>
        <v>Impatto reputazionale (2.4)</v>
      </c>
      <c r="AB354" s="192" t="str">
        <f>'Val testo - PNA 2019'!$A$78</f>
        <v>Impatto organizzativo, economico e sull'immagine (2.5)</v>
      </c>
      <c r="AC354" s="193" t="s">
        <v>1276</v>
      </c>
      <c r="AD354" s="194" t="s">
        <v>1277</v>
      </c>
      <c r="AE354" s="194" t="s">
        <v>1278</v>
      </c>
      <c r="AF354" s="174" t="s">
        <v>1382</v>
      </c>
      <c r="AG354" s="173" t="s">
        <v>1303</v>
      </c>
      <c r="AH354" s="22" t="s">
        <v>1293</v>
      </c>
      <c r="AI354" s="22" t="s">
        <v>1387</v>
      </c>
      <c r="AJ354" s="28"/>
      <c r="AK354" s="28"/>
    </row>
    <row r="355" spans="1:37" ht="21" hidden="1" outlineLevel="1" x14ac:dyDescent="0.2">
      <c r="A355" s="161"/>
      <c r="B355" s="161"/>
      <c r="C355" s="24" t="s">
        <v>30</v>
      </c>
      <c r="D355" s="24" t="s">
        <v>30</v>
      </c>
      <c r="E355" s="24" t="s">
        <v>30</v>
      </c>
      <c r="F355" s="24" t="s">
        <v>30</v>
      </c>
      <c r="G355" s="152" t="str">
        <f>AG355</f>
        <v>--</v>
      </c>
      <c r="H355" s="109">
        <f>AH355</f>
        <v>0</v>
      </c>
      <c r="I355" s="25" t="s">
        <v>30</v>
      </c>
      <c r="J355" s="31" t="s">
        <v>30</v>
      </c>
      <c r="K355" s="82"/>
      <c r="L355" s="31"/>
      <c r="M355" s="24"/>
      <c r="N355" s="24"/>
      <c r="O355" s="24"/>
      <c r="P355" s="24"/>
      <c r="Q355" s="161"/>
      <c r="R355" s="105"/>
      <c r="S355" s="106"/>
      <c r="T355" s="106"/>
      <c r="U355" s="106"/>
      <c r="V355" s="105"/>
      <c r="W355" s="107">
        <f>SUM(R355:V355)/5</f>
        <v>0</v>
      </c>
      <c r="X355" s="106"/>
      <c r="Y355" s="106"/>
      <c r="Z355" s="106"/>
      <c r="AA355" s="106"/>
      <c r="AB355" s="106"/>
      <c r="AC355" s="107">
        <f>SUM(X355:AB355)/5</f>
        <v>0</v>
      </c>
      <c r="AD355" s="108" t="str">
        <f>IF(AE355=0,"--",IF(AE355&lt;='[4]db fasce di rischio'!$B$4,'[4]db fasce di rischio'!$A$2,IF(AE355&lt;='[4]db fasce di rischio'!$D$4,'[4]db fasce di rischio'!$C$2,IF(AE355&lt;='[4]db fasce di rischio'!$F$4,'[4]db fasce di rischio'!$E$2,IF(AE355&lt;='[4]db fasce di rischio'!$H$4,'[4]db fasce di rischio'!$G$2,"")))))</f>
        <v>--</v>
      </c>
      <c r="AE355" s="109">
        <f t="shared" ref="AE355:AE369" si="113">W355*AC355</f>
        <v>0</v>
      </c>
      <c r="AF355" s="106"/>
      <c r="AG355" s="108" t="str">
        <f>IF(AH355=0,"--",IF(AH355&lt;='db fasce di rischio'!$B$4,'db fasce di rischio'!$A$2,IF(AH355&lt;='db fasce di rischio'!$D$4,'db fasce di rischio'!$C$2,IF(AH355&lt;='db fasce di rischio'!$F$4,'db fasce di rischio'!$E$2,IF(AH355&lt;='db fasce di rischio'!$H$4,'db fasce di rischio'!$G$2,"")))))</f>
        <v>--</v>
      </c>
      <c r="AH355" s="109">
        <f t="shared" ref="AH355:AH369" si="114">AF355*AE355</f>
        <v>0</v>
      </c>
      <c r="AI355" s="108" t="str">
        <f t="shared" ref="AI355:AI369" si="115">AG355</f>
        <v>--</v>
      </c>
      <c r="AJ355" s="28"/>
      <c r="AK355" s="28"/>
    </row>
    <row r="356" spans="1:37" ht="21" hidden="1" outlineLevel="1" x14ac:dyDescent="0.2">
      <c r="A356" s="161"/>
      <c r="B356" s="161"/>
      <c r="C356" s="24" t="s">
        <v>30</v>
      </c>
      <c r="D356" s="24" t="s">
        <v>30</v>
      </c>
      <c r="E356" s="24" t="s">
        <v>30</v>
      </c>
      <c r="F356" s="24" t="s">
        <v>30</v>
      </c>
      <c r="G356" s="152" t="str">
        <f t="shared" ref="G356:G369" si="116">AG356</f>
        <v>--</v>
      </c>
      <c r="H356" s="109">
        <f t="shared" ref="H356:H369" si="117">AH356</f>
        <v>0</v>
      </c>
      <c r="I356" s="25" t="s">
        <v>30</v>
      </c>
      <c r="J356" s="31" t="s">
        <v>30</v>
      </c>
      <c r="K356" s="82"/>
      <c r="L356" s="31"/>
      <c r="M356" s="24"/>
      <c r="N356" s="24"/>
      <c r="O356" s="24"/>
      <c r="P356" s="24"/>
      <c r="Q356" s="161"/>
      <c r="R356" s="105"/>
      <c r="S356" s="106"/>
      <c r="T356" s="106"/>
      <c r="U356" s="106"/>
      <c r="V356" s="105"/>
      <c r="W356" s="107">
        <f t="shared" ref="W356:W369" si="118">SUM(R356:V356)/5</f>
        <v>0</v>
      </c>
      <c r="X356" s="106"/>
      <c r="Y356" s="106"/>
      <c r="Z356" s="106"/>
      <c r="AA356" s="106"/>
      <c r="AB356" s="106"/>
      <c r="AC356" s="107">
        <f t="shared" ref="AC356:AC369" si="119">SUM(X356:AB356)/5</f>
        <v>0</v>
      </c>
      <c r="AD356" s="108" t="str">
        <f>IF(AE356=0,"--",IF(AE356&lt;='[4]db fasce di rischio'!$B$4,'[4]db fasce di rischio'!$A$2,IF(AE356&lt;='[4]db fasce di rischio'!$D$4,'[4]db fasce di rischio'!$C$2,IF(AE356&lt;='[4]db fasce di rischio'!$F$4,'[4]db fasce di rischio'!$E$2,IF(AE356&lt;='[4]db fasce di rischio'!$H$4,'[4]db fasce di rischio'!$G$2,"")))))</f>
        <v>--</v>
      </c>
      <c r="AE356" s="109">
        <f t="shared" si="113"/>
        <v>0</v>
      </c>
      <c r="AF356" s="106"/>
      <c r="AG356" s="108" t="str">
        <f>IF(AH356=0,"--",IF(AH356&lt;='db fasce di rischio'!$B$4,'db fasce di rischio'!$A$2,IF(AH356&lt;='db fasce di rischio'!$D$4,'db fasce di rischio'!$C$2,IF(AH356&lt;='db fasce di rischio'!$F$4,'db fasce di rischio'!$E$2,IF(AH356&lt;='db fasce di rischio'!$H$4,'db fasce di rischio'!$G$2,"")))))</f>
        <v>--</v>
      </c>
      <c r="AH356" s="109">
        <f t="shared" si="114"/>
        <v>0</v>
      </c>
      <c r="AI356" s="108" t="str">
        <f t="shared" si="115"/>
        <v>--</v>
      </c>
      <c r="AJ356" s="28"/>
      <c r="AK356" s="28"/>
    </row>
    <row r="357" spans="1:37" ht="21" hidden="1" outlineLevel="1" x14ac:dyDescent="0.2">
      <c r="A357" s="161"/>
      <c r="B357" s="161"/>
      <c r="C357" s="24" t="s">
        <v>30</v>
      </c>
      <c r="D357" s="24" t="s">
        <v>30</v>
      </c>
      <c r="E357" s="24" t="s">
        <v>30</v>
      </c>
      <c r="F357" s="24" t="s">
        <v>30</v>
      </c>
      <c r="G357" s="152" t="str">
        <f t="shared" si="116"/>
        <v>--</v>
      </c>
      <c r="H357" s="109">
        <f t="shared" si="117"/>
        <v>0</v>
      </c>
      <c r="I357" s="25" t="s">
        <v>30</v>
      </c>
      <c r="J357" s="31" t="s">
        <v>30</v>
      </c>
      <c r="K357" s="82"/>
      <c r="L357" s="31"/>
      <c r="M357" s="24"/>
      <c r="N357" s="24"/>
      <c r="O357" s="24"/>
      <c r="P357" s="24"/>
      <c r="Q357" s="161"/>
      <c r="R357" s="105"/>
      <c r="S357" s="106"/>
      <c r="T357" s="106"/>
      <c r="U357" s="106"/>
      <c r="V357" s="105"/>
      <c r="W357" s="107">
        <f t="shared" si="118"/>
        <v>0</v>
      </c>
      <c r="X357" s="106"/>
      <c r="Y357" s="106"/>
      <c r="Z357" s="106"/>
      <c r="AA357" s="106"/>
      <c r="AB357" s="106"/>
      <c r="AC357" s="107">
        <f t="shared" si="119"/>
        <v>0</v>
      </c>
      <c r="AD357" s="108" t="str">
        <f>IF(AE357=0,"--",IF(AE357&lt;='[4]db fasce di rischio'!$B$4,'[4]db fasce di rischio'!$A$2,IF(AE357&lt;='[4]db fasce di rischio'!$D$4,'[4]db fasce di rischio'!$C$2,IF(AE357&lt;='[4]db fasce di rischio'!$F$4,'[4]db fasce di rischio'!$E$2,IF(AE357&lt;='[4]db fasce di rischio'!$H$4,'[4]db fasce di rischio'!$G$2,"")))))</f>
        <v>--</v>
      </c>
      <c r="AE357" s="109">
        <f t="shared" si="113"/>
        <v>0</v>
      </c>
      <c r="AF357" s="106"/>
      <c r="AG357" s="108" t="str">
        <f>IF(AH357=0,"--",IF(AH357&lt;='db fasce di rischio'!$B$4,'db fasce di rischio'!$A$2,IF(AH357&lt;='db fasce di rischio'!$D$4,'db fasce di rischio'!$C$2,IF(AH357&lt;='db fasce di rischio'!$F$4,'db fasce di rischio'!$E$2,IF(AH357&lt;='db fasce di rischio'!$H$4,'db fasce di rischio'!$G$2,"")))))</f>
        <v>--</v>
      </c>
      <c r="AH357" s="109">
        <f t="shared" si="114"/>
        <v>0</v>
      </c>
      <c r="AI357" s="108" t="str">
        <f t="shared" si="115"/>
        <v>--</v>
      </c>
      <c r="AJ357" s="28"/>
      <c r="AK357" s="28"/>
    </row>
    <row r="358" spans="1:37" ht="21" hidden="1" outlineLevel="1" x14ac:dyDescent="0.2">
      <c r="A358" s="161"/>
      <c r="B358" s="161"/>
      <c r="C358" s="24" t="s">
        <v>30</v>
      </c>
      <c r="D358" s="24" t="s">
        <v>30</v>
      </c>
      <c r="E358" s="24" t="s">
        <v>30</v>
      </c>
      <c r="F358" s="24" t="s">
        <v>30</v>
      </c>
      <c r="G358" s="152" t="str">
        <f t="shared" si="116"/>
        <v>--</v>
      </c>
      <c r="H358" s="109">
        <f t="shared" si="117"/>
        <v>0</v>
      </c>
      <c r="I358" s="25" t="s">
        <v>30</v>
      </c>
      <c r="J358" s="31" t="s">
        <v>30</v>
      </c>
      <c r="K358" s="82"/>
      <c r="L358" s="31"/>
      <c r="M358" s="24"/>
      <c r="N358" s="24"/>
      <c r="O358" s="24"/>
      <c r="P358" s="24"/>
      <c r="Q358" s="161"/>
      <c r="R358" s="105"/>
      <c r="S358" s="106"/>
      <c r="T358" s="106"/>
      <c r="U358" s="106"/>
      <c r="V358" s="105"/>
      <c r="W358" s="107">
        <f t="shared" si="118"/>
        <v>0</v>
      </c>
      <c r="X358" s="106"/>
      <c r="Y358" s="106"/>
      <c r="Z358" s="106"/>
      <c r="AA358" s="106"/>
      <c r="AB358" s="106"/>
      <c r="AC358" s="107">
        <f t="shared" si="119"/>
        <v>0</v>
      </c>
      <c r="AD358" s="108" t="str">
        <f>IF(AE358=0,"--",IF(AE358&lt;='[4]db fasce di rischio'!$B$4,'[4]db fasce di rischio'!$A$2,IF(AE358&lt;='[4]db fasce di rischio'!$D$4,'[4]db fasce di rischio'!$C$2,IF(AE358&lt;='[4]db fasce di rischio'!$F$4,'[4]db fasce di rischio'!$E$2,IF(AE358&lt;='[4]db fasce di rischio'!$H$4,'[4]db fasce di rischio'!$G$2,"")))))</f>
        <v>--</v>
      </c>
      <c r="AE358" s="109">
        <f t="shared" si="113"/>
        <v>0</v>
      </c>
      <c r="AF358" s="106"/>
      <c r="AG358" s="108" t="str">
        <f>IF(AH358=0,"--",IF(AH358&lt;='db fasce di rischio'!$B$4,'db fasce di rischio'!$A$2,IF(AH358&lt;='db fasce di rischio'!$D$4,'db fasce di rischio'!$C$2,IF(AH358&lt;='db fasce di rischio'!$F$4,'db fasce di rischio'!$E$2,IF(AH358&lt;='db fasce di rischio'!$H$4,'db fasce di rischio'!$G$2,"")))))</f>
        <v>--</v>
      </c>
      <c r="AH358" s="109">
        <f t="shared" si="114"/>
        <v>0</v>
      </c>
      <c r="AI358" s="108" t="str">
        <f t="shared" si="115"/>
        <v>--</v>
      </c>
      <c r="AJ358" s="28"/>
      <c r="AK358" s="28"/>
    </row>
    <row r="359" spans="1:37" ht="21" hidden="1" outlineLevel="1" x14ac:dyDescent="0.2">
      <c r="A359" s="161"/>
      <c r="B359" s="161"/>
      <c r="C359" s="24" t="s">
        <v>30</v>
      </c>
      <c r="D359" s="24" t="s">
        <v>30</v>
      </c>
      <c r="E359" s="24" t="s">
        <v>30</v>
      </c>
      <c r="F359" s="24" t="s">
        <v>30</v>
      </c>
      <c r="G359" s="152" t="str">
        <f t="shared" si="116"/>
        <v>--</v>
      </c>
      <c r="H359" s="109">
        <f t="shared" si="117"/>
        <v>0</v>
      </c>
      <c r="I359" s="25" t="s">
        <v>30</v>
      </c>
      <c r="J359" s="31" t="s">
        <v>30</v>
      </c>
      <c r="K359" s="82"/>
      <c r="L359" s="31"/>
      <c r="M359" s="24"/>
      <c r="N359" s="24"/>
      <c r="O359" s="24"/>
      <c r="P359" s="24"/>
      <c r="Q359" s="161"/>
      <c r="R359" s="105"/>
      <c r="S359" s="106"/>
      <c r="T359" s="106"/>
      <c r="U359" s="106"/>
      <c r="V359" s="105"/>
      <c r="W359" s="107">
        <f t="shared" si="118"/>
        <v>0</v>
      </c>
      <c r="X359" s="106"/>
      <c r="Y359" s="106"/>
      <c r="Z359" s="106"/>
      <c r="AA359" s="106"/>
      <c r="AB359" s="106"/>
      <c r="AC359" s="107">
        <f t="shared" si="119"/>
        <v>0</v>
      </c>
      <c r="AD359" s="108" t="str">
        <f>IF(AE359=0,"--",IF(AE359&lt;='[4]db fasce di rischio'!$B$4,'[4]db fasce di rischio'!$A$2,IF(AE359&lt;='[4]db fasce di rischio'!$D$4,'[4]db fasce di rischio'!$C$2,IF(AE359&lt;='[4]db fasce di rischio'!$F$4,'[4]db fasce di rischio'!$E$2,IF(AE359&lt;='[4]db fasce di rischio'!$H$4,'[4]db fasce di rischio'!$G$2,"")))))</f>
        <v>--</v>
      </c>
      <c r="AE359" s="109">
        <f t="shared" si="113"/>
        <v>0</v>
      </c>
      <c r="AF359" s="106"/>
      <c r="AG359" s="108" t="str">
        <f>IF(AH359=0,"--",IF(AH359&lt;='db fasce di rischio'!$B$4,'db fasce di rischio'!$A$2,IF(AH359&lt;='db fasce di rischio'!$D$4,'db fasce di rischio'!$C$2,IF(AH359&lt;='db fasce di rischio'!$F$4,'db fasce di rischio'!$E$2,IF(AH359&lt;='db fasce di rischio'!$H$4,'db fasce di rischio'!$G$2,"")))))</f>
        <v>--</v>
      </c>
      <c r="AH359" s="109">
        <f t="shared" si="114"/>
        <v>0</v>
      </c>
      <c r="AI359" s="108" t="str">
        <f t="shared" si="115"/>
        <v>--</v>
      </c>
      <c r="AJ359" s="28"/>
      <c r="AK359" s="28"/>
    </row>
    <row r="360" spans="1:37" ht="21" hidden="1" outlineLevel="1" x14ac:dyDescent="0.2">
      <c r="A360" s="161"/>
      <c r="B360" s="161"/>
      <c r="C360" s="24" t="s">
        <v>30</v>
      </c>
      <c r="D360" s="24" t="s">
        <v>30</v>
      </c>
      <c r="E360" s="24" t="s">
        <v>30</v>
      </c>
      <c r="F360" s="24" t="s">
        <v>30</v>
      </c>
      <c r="G360" s="152" t="str">
        <f t="shared" si="116"/>
        <v>--</v>
      </c>
      <c r="H360" s="109">
        <f t="shared" si="117"/>
        <v>0</v>
      </c>
      <c r="I360" s="25" t="s">
        <v>30</v>
      </c>
      <c r="J360" s="31" t="s">
        <v>30</v>
      </c>
      <c r="K360" s="82"/>
      <c r="L360" s="31"/>
      <c r="M360" s="24"/>
      <c r="N360" s="24"/>
      <c r="O360" s="24"/>
      <c r="P360" s="24"/>
      <c r="Q360" s="161"/>
      <c r="R360" s="105"/>
      <c r="S360" s="106"/>
      <c r="T360" s="106"/>
      <c r="U360" s="106"/>
      <c r="V360" s="105"/>
      <c r="W360" s="107">
        <f t="shared" si="118"/>
        <v>0</v>
      </c>
      <c r="X360" s="106"/>
      <c r="Y360" s="106"/>
      <c r="Z360" s="106"/>
      <c r="AA360" s="106"/>
      <c r="AB360" s="106"/>
      <c r="AC360" s="107">
        <f t="shared" si="119"/>
        <v>0</v>
      </c>
      <c r="AD360" s="108" t="str">
        <f>IF(AE360=0,"--",IF(AE360&lt;='[4]db fasce di rischio'!$B$4,'[4]db fasce di rischio'!$A$2,IF(AE360&lt;='[4]db fasce di rischio'!$D$4,'[4]db fasce di rischio'!$C$2,IF(AE360&lt;='[4]db fasce di rischio'!$F$4,'[4]db fasce di rischio'!$E$2,IF(AE360&lt;='[4]db fasce di rischio'!$H$4,'[4]db fasce di rischio'!$G$2,"")))))</f>
        <v>--</v>
      </c>
      <c r="AE360" s="109">
        <f t="shared" si="113"/>
        <v>0</v>
      </c>
      <c r="AF360" s="106"/>
      <c r="AG360" s="108" t="str">
        <f>IF(AH360=0,"--",IF(AH360&lt;='db fasce di rischio'!$B$4,'db fasce di rischio'!$A$2,IF(AH360&lt;='db fasce di rischio'!$D$4,'db fasce di rischio'!$C$2,IF(AH360&lt;='db fasce di rischio'!$F$4,'db fasce di rischio'!$E$2,IF(AH360&lt;='db fasce di rischio'!$H$4,'db fasce di rischio'!$G$2,"")))))</f>
        <v>--</v>
      </c>
      <c r="AH360" s="109">
        <f t="shared" si="114"/>
        <v>0</v>
      </c>
      <c r="AI360" s="108" t="str">
        <f t="shared" si="115"/>
        <v>--</v>
      </c>
      <c r="AJ360" s="28"/>
      <c r="AK360" s="28"/>
    </row>
    <row r="361" spans="1:37" ht="21" hidden="1" outlineLevel="1" x14ac:dyDescent="0.2">
      <c r="A361" s="161"/>
      <c r="B361" s="161"/>
      <c r="C361" s="24" t="s">
        <v>30</v>
      </c>
      <c r="D361" s="24" t="s">
        <v>30</v>
      </c>
      <c r="E361" s="24" t="s">
        <v>30</v>
      </c>
      <c r="F361" s="24" t="s">
        <v>30</v>
      </c>
      <c r="G361" s="152" t="str">
        <f t="shared" si="116"/>
        <v>--</v>
      </c>
      <c r="H361" s="109">
        <f t="shared" si="117"/>
        <v>0</v>
      </c>
      <c r="I361" s="25" t="s">
        <v>30</v>
      </c>
      <c r="J361" s="31" t="s">
        <v>30</v>
      </c>
      <c r="K361" s="82"/>
      <c r="L361" s="31"/>
      <c r="M361" s="24"/>
      <c r="N361" s="24"/>
      <c r="O361" s="24"/>
      <c r="P361" s="24"/>
      <c r="Q361" s="161"/>
      <c r="R361" s="105"/>
      <c r="S361" s="106"/>
      <c r="T361" s="106"/>
      <c r="U361" s="106"/>
      <c r="V361" s="105"/>
      <c r="W361" s="107">
        <f t="shared" si="118"/>
        <v>0</v>
      </c>
      <c r="X361" s="106"/>
      <c r="Y361" s="106"/>
      <c r="Z361" s="106"/>
      <c r="AA361" s="106"/>
      <c r="AB361" s="106"/>
      <c r="AC361" s="107">
        <f t="shared" si="119"/>
        <v>0</v>
      </c>
      <c r="AD361" s="108" t="str">
        <f>IF(AE361=0,"--",IF(AE361&lt;='[4]db fasce di rischio'!$B$4,'[4]db fasce di rischio'!$A$2,IF(AE361&lt;='[4]db fasce di rischio'!$D$4,'[4]db fasce di rischio'!$C$2,IF(AE361&lt;='[4]db fasce di rischio'!$F$4,'[4]db fasce di rischio'!$E$2,IF(AE361&lt;='[4]db fasce di rischio'!$H$4,'[4]db fasce di rischio'!$G$2,"")))))</f>
        <v>--</v>
      </c>
      <c r="AE361" s="109">
        <f t="shared" si="113"/>
        <v>0</v>
      </c>
      <c r="AF361" s="106"/>
      <c r="AG361" s="108" t="str">
        <f>IF(AH361=0,"--",IF(AH361&lt;='db fasce di rischio'!$B$4,'db fasce di rischio'!$A$2,IF(AH361&lt;='db fasce di rischio'!$D$4,'db fasce di rischio'!$C$2,IF(AH361&lt;='db fasce di rischio'!$F$4,'db fasce di rischio'!$E$2,IF(AH361&lt;='db fasce di rischio'!$H$4,'db fasce di rischio'!$G$2,"")))))</f>
        <v>--</v>
      </c>
      <c r="AH361" s="109">
        <f t="shared" si="114"/>
        <v>0</v>
      </c>
      <c r="AI361" s="108" t="str">
        <f t="shared" si="115"/>
        <v>--</v>
      </c>
      <c r="AJ361" s="28"/>
      <c r="AK361" s="28"/>
    </row>
    <row r="362" spans="1:37" ht="21" hidden="1" outlineLevel="1" x14ac:dyDescent="0.2">
      <c r="A362" s="161"/>
      <c r="B362" s="161"/>
      <c r="C362" s="24" t="s">
        <v>30</v>
      </c>
      <c r="D362" s="24" t="s">
        <v>30</v>
      </c>
      <c r="E362" s="24" t="s">
        <v>30</v>
      </c>
      <c r="F362" s="24" t="s">
        <v>30</v>
      </c>
      <c r="G362" s="152" t="str">
        <f t="shared" si="116"/>
        <v>--</v>
      </c>
      <c r="H362" s="109">
        <f t="shared" si="117"/>
        <v>0</v>
      </c>
      <c r="I362" s="25" t="s">
        <v>30</v>
      </c>
      <c r="J362" s="31" t="s">
        <v>30</v>
      </c>
      <c r="K362" s="82"/>
      <c r="L362" s="31"/>
      <c r="M362" s="24"/>
      <c r="N362" s="24"/>
      <c r="O362" s="24"/>
      <c r="P362" s="24"/>
      <c r="Q362" s="161"/>
      <c r="R362" s="105"/>
      <c r="S362" s="106"/>
      <c r="T362" s="106"/>
      <c r="U362" s="106"/>
      <c r="V362" s="105"/>
      <c r="W362" s="107">
        <f t="shared" si="118"/>
        <v>0</v>
      </c>
      <c r="X362" s="106"/>
      <c r="Y362" s="106"/>
      <c r="Z362" s="106"/>
      <c r="AA362" s="106"/>
      <c r="AB362" s="106"/>
      <c r="AC362" s="107">
        <f t="shared" si="119"/>
        <v>0</v>
      </c>
      <c r="AD362" s="108" t="str">
        <f>IF(AE362=0,"--",IF(AE362&lt;='[4]db fasce di rischio'!$B$4,'[4]db fasce di rischio'!$A$2,IF(AE362&lt;='[4]db fasce di rischio'!$D$4,'[4]db fasce di rischio'!$C$2,IF(AE362&lt;='[4]db fasce di rischio'!$F$4,'[4]db fasce di rischio'!$E$2,IF(AE362&lt;='[4]db fasce di rischio'!$H$4,'[4]db fasce di rischio'!$G$2,"")))))</f>
        <v>--</v>
      </c>
      <c r="AE362" s="109">
        <f t="shared" si="113"/>
        <v>0</v>
      </c>
      <c r="AF362" s="106"/>
      <c r="AG362" s="108" t="str">
        <f>IF(AH362=0,"--",IF(AH362&lt;='db fasce di rischio'!$B$4,'db fasce di rischio'!$A$2,IF(AH362&lt;='db fasce di rischio'!$D$4,'db fasce di rischio'!$C$2,IF(AH362&lt;='db fasce di rischio'!$F$4,'db fasce di rischio'!$E$2,IF(AH362&lt;='db fasce di rischio'!$H$4,'db fasce di rischio'!$G$2,"")))))</f>
        <v>--</v>
      </c>
      <c r="AH362" s="109">
        <f t="shared" si="114"/>
        <v>0</v>
      </c>
      <c r="AI362" s="108" t="str">
        <f t="shared" si="115"/>
        <v>--</v>
      </c>
      <c r="AJ362" s="28"/>
      <c r="AK362" s="28"/>
    </row>
    <row r="363" spans="1:37" ht="21" hidden="1" outlineLevel="1" x14ac:dyDescent="0.2">
      <c r="A363" s="161"/>
      <c r="B363" s="161"/>
      <c r="C363" s="24" t="s">
        <v>30</v>
      </c>
      <c r="D363" s="24" t="s">
        <v>30</v>
      </c>
      <c r="E363" s="24" t="s">
        <v>30</v>
      </c>
      <c r="F363" s="24" t="s">
        <v>30</v>
      </c>
      <c r="G363" s="152" t="str">
        <f t="shared" si="116"/>
        <v>--</v>
      </c>
      <c r="H363" s="109">
        <f t="shared" si="117"/>
        <v>0</v>
      </c>
      <c r="I363" s="25" t="s">
        <v>30</v>
      </c>
      <c r="J363" s="31" t="s">
        <v>30</v>
      </c>
      <c r="K363" s="83"/>
      <c r="L363" s="31"/>
      <c r="M363" s="24"/>
      <c r="N363" s="24"/>
      <c r="O363" s="24"/>
      <c r="P363" s="24"/>
      <c r="Q363" s="161"/>
      <c r="R363" s="105"/>
      <c r="S363" s="106"/>
      <c r="T363" s="106"/>
      <c r="U363" s="106"/>
      <c r="V363" s="105"/>
      <c r="W363" s="107">
        <f t="shared" si="118"/>
        <v>0</v>
      </c>
      <c r="X363" s="106"/>
      <c r="Y363" s="106"/>
      <c r="Z363" s="106"/>
      <c r="AA363" s="106"/>
      <c r="AB363" s="106"/>
      <c r="AC363" s="107">
        <f t="shared" si="119"/>
        <v>0</v>
      </c>
      <c r="AD363" s="108" t="str">
        <f>IF(AE363=0,"--",IF(AE363&lt;='[4]db fasce di rischio'!$B$4,'[4]db fasce di rischio'!$A$2,IF(AE363&lt;='[4]db fasce di rischio'!$D$4,'[4]db fasce di rischio'!$C$2,IF(AE363&lt;='[4]db fasce di rischio'!$F$4,'[4]db fasce di rischio'!$E$2,IF(AE363&lt;='[4]db fasce di rischio'!$H$4,'[4]db fasce di rischio'!$G$2,"")))))</f>
        <v>--</v>
      </c>
      <c r="AE363" s="109">
        <f t="shared" si="113"/>
        <v>0</v>
      </c>
      <c r="AF363" s="106"/>
      <c r="AG363" s="108" t="str">
        <f>IF(AH363=0,"--",IF(AH363&lt;='db fasce di rischio'!$B$4,'db fasce di rischio'!$A$2,IF(AH363&lt;='db fasce di rischio'!$D$4,'db fasce di rischio'!$C$2,IF(AH363&lt;='db fasce di rischio'!$F$4,'db fasce di rischio'!$E$2,IF(AH363&lt;='db fasce di rischio'!$H$4,'db fasce di rischio'!$G$2,"")))))</f>
        <v>--</v>
      </c>
      <c r="AH363" s="109">
        <f t="shared" si="114"/>
        <v>0</v>
      </c>
      <c r="AI363" s="108" t="str">
        <f t="shared" si="115"/>
        <v>--</v>
      </c>
      <c r="AJ363" s="28"/>
      <c r="AK363" s="28"/>
    </row>
    <row r="364" spans="1:37" ht="21" hidden="1" outlineLevel="1" x14ac:dyDescent="0.2">
      <c r="A364" s="161"/>
      <c r="B364" s="161"/>
      <c r="C364" s="24" t="s">
        <v>30</v>
      </c>
      <c r="D364" s="24" t="s">
        <v>30</v>
      </c>
      <c r="E364" s="24" t="s">
        <v>30</v>
      </c>
      <c r="F364" s="24" t="s">
        <v>30</v>
      </c>
      <c r="G364" s="152" t="str">
        <f t="shared" si="116"/>
        <v>--</v>
      </c>
      <c r="H364" s="109">
        <f t="shared" si="117"/>
        <v>0</v>
      </c>
      <c r="I364" s="25" t="s">
        <v>30</v>
      </c>
      <c r="J364" s="31" t="s">
        <v>30</v>
      </c>
      <c r="K364" s="83"/>
      <c r="L364" s="31"/>
      <c r="M364" s="24"/>
      <c r="N364" s="24"/>
      <c r="O364" s="24"/>
      <c r="P364" s="24"/>
      <c r="Q364" s="161"/>
      <c r="R364" s="105"/>
      <c r="S364" s="106"/>
      <c r="T364" s="106"/>
      <c r="U364" s="106"/>
      <c r="V364" s="105"/>
      <c r="W364" s="107">
        <f t="shared" si="118"/>
        <v>0</v>
      </c>
      <c r="X364" s="106"/>
      <c r="Y364" s="106"/>
      <c r="Z364" s="106"/>
      <c r="AA364" s="106"/>
      <c r="AB364" s="106"/>
      <c r="AC364" s="107">
        <f t="shared" si="119"/>
        <v>0</v>
      </c>
      <c r="AD364" s="108" t="str">
        <f>IF(AE364=0,"--",IF(AE364&lt;='[4]db fasce di rischio'!$B$4,'[4]db fasce di rischio'!$A$2,IF(AE364&lt;='[4]db fasce di rischio'!$D$4,'[4]db fasce di rischio'!$C$2,IF(AE364&lt;='[4]db fasce di rischio'!$F$4,'[4]db fasce di rischio'!$E$2,IF(AE364&lt;='[4]db fasce di rischio'!$H$4,'[4]db fasce di rischio'!$G$2,"")))))</f>
        <v>--</v>
      </c>
      <c r="AE364" s="109">
        <f t="shared" si="113"/>
        <v>0</v>
      </c>
      <c r="AF364" s="106"/>
      <c r="AG364" s="108" t="str">
        <f>IF(AH364=0,"--",IF(AH364&lt;='db fasce di rischio'!$B$4,'db fasce di rischio'!$A$2,IF(AH364&lt;='db fasce di rischio'!$D$4,'db fasce di rischio'!$C$2,IF(AH364&lt;='db fasce di rischio'!$F$4,'db fasce di rischio'!$E$2,IF(AH364&lt;='db fasce di rischio'!$H$4,'db fasce di rischio'!$G$2,"")))))</f>
        <v>--</v>
      </c>
      <c r="AH364" s="109">
        <f t="shared" si="114"/>
        <v>0</v>
      </c>
      <c r="AI364" s="108" t="str">
        <f t="shared" si="115"/>
        <v>--</v>
      </c>
      <c r="AJ364" s="28"/>
      <c r="AK364" s="28"/>
    </row>
    <row r="365" spans="1:37" ht="21" hidden="1" outlineLevel="1" x14ac:dyDescent="0.2">
      <c r="A365" s="161"/>
      <c r="B365" s="161"/>
      <c r="C365" s="24" t="s">
        <v>30</v>
      </c>
      <c r="D365" s="24" t="s">
        <v>30</v>
      </c>
      <c r="E365" s="24" t="s">
        <v>30</v>
      </c>
      <c r="F365" s="24" t="s">
        <v>30</v>
      </c>
      <c r="G365" s="152" t="str">
        <f t="shared" si="116"/>
        <v>--</v>
      </c>
      <c r="H365" s="109">
        <f t="shared" si="117"/>
        <v>0</v>
      </c>
      <c r="I365" s="25" t="s">
        <v>30</v>
      </c>
      <c r="J365" s="31" t="s">
        <v>30</v>
      </c>
      <c r="K365" s="83"/>
      <c r="L365" s="31"/>
      <c r="M365" s="24"/>
      <c r="N365" s="24"/>
      <c r="O365" s="24"/>
      <c r="P365" s="24"/>
      <c r="Q365" s="161"/>
      <c r="R365" s="105"/>
      <c r="S365" s="106"/>
      <c r="T365" s="106"/>
      <c r="U365" s="106"/>
      <c r="V365" s="105"/>
      <c r="W365" s="107">
        <f t="shared" si="118"/>
        <v>0</v>
      </c>
      <c r="X365" s="106"/>
      <c r="Y365" s="106"/>
      <c r="Z365" s="106"/>
      <c r="AA365" s="106"/>
      <c r="AB365" s="106"/>
      <c r="AC365" s="107">
        <f t="shared" si="119"/>
        <v>0</v>
      </c>
      <c r="AD365" s="108" t="str">
        <f>IF(AE365=0,"--",IF(AE365&lt;='[4]db fasce di rischio'!$B$4,'[4]db fasce di rischio'!$A$2,IF(AE365&lt;='[4]db fasce di rischio'!$D$4,'[4]db fasce di rischio'!$C$2,IF(AE365&lt;='[4]db fasce di rischio'!$F$4,'[4]db fasce di rischio'!$E$2,IF(AE365&lt;='[4]db fasce di rischio'!$H$4,'[4]db fasce di rischio'!$G$2,"")))))</f>
        <v>--</v>
      </c>
      <c r="AE365" s="109">
        <f t="shared" si="113"/>
        <v>0</v>
      </c>
      <c r="AF365" s="106"/>
      <c r="AG365" s="108" t="str">
        <f>IF(AH365=0,"--",IF(AH365&lt;='db fasce di rischio'!$B$4,'db fasce di rischio'!$A$2,IF(AH365&lt;='db fasce di rischio'!$D$4,'db fasce di rischio'!$C$2,IF(AH365&lt;='db fasce di rischio'!$F$4,'db fasce di rischio'!$E$2,IF(AH365&lt;='db fasce di rischio'!$H$4,'db fasce di rischio'!$G$2,"")))))</f>
        <v>--</v>
      </c>
      <c r="AH365" s="109">
        <f t="shared" si="114"/>
        <v>0</v>
      </c>
      <c r="AI365" s="108" t="str">
        <f t="shared" si="115"/>
        <v>--</v>
      </c>
      <c r="AJ365" s="28"/>
      <c r="AK365" s="28"/>
    </row>
    <row r="366" spans="1:37" ht="21" hidden="1" outlineLevel="1" x14ac:dyDescent="0.2">
      <c r="A366" s="161"/>
      <c r="B366" s="161"/>
      <c r="C366" s="24" t="s">
        <v>30</v>
      </c>
      <c r="D366" s="24" t="s">
        <v>30</v>
      </c>
      <c r="E366" s="24" t="s">
        <v>30</v>
      </c>
      <c r="F366" s="24" t="s">
        <v>30</v>
      </c>
      <c r="G366" s="152" t="str">
        <f t="shared" si="116"/>
        <v>--</v>
      </c>
      <c r="H366" s="109">
        <f t="shared" si="117"/>
        <v>0</v>
      </c>
      <c r="I366" s="25" t="s">
        <v>30</v>
      </c>
      <c r="J366" s="31" t="s">
        <v>30</v>
      </c>
      <c r="K366" s="83"/>
      <c r="L366" s="31"/>
      <c r="M366" s="24"/>
      <c r="N366" s="24"/>
      <c r="O366" s="24"/>
      <c r="P366" s="24"/>
      <c r="Q366" s="161"/>
      <c r="R366" s="105"/>
      <c r="S366" s="106"/>
      <c r="T366" s="106"/>
      <c r="U366" s="106"/>
      <c r="V366" s="105"/>
      <c r="W366" s="107">
        <f t="shared" si="118"/>
        <v>0</v>
      </c>
      <c r="X366" s="106"/>
      <c r="Y366" s="106"/>
      <c r="Z366" s="106"/>
      <c r="AA366" s="106"/>
      <c r="AB366" s="106"/>
      <c r="AC366" s="107">
        <f t="shared" si="119"/>
        <v>0</v>
      </c>
      <c r="AD366" s="108" t="str">
        <f>IF(AE366=0,"--",IF(AE366&lt;='[4]db fasce di rischio'!$B$4,'[4]db fasce di rischio'!$A$2,IF(AE366&lt;='[4]db fasce di rischio'!$D$4,'[4]db fasce di rischio'!$C$2,IF(AE366&lt;='[4]db fasce di rischio'!$F$4,'[4]db fasce di rischio'!$E$2,IF(AE366&lt;='[4]db fasce di rischio'!$H$4,'[4]db fasce di rischio'!$G$2,"")))))</f>
        <v>--</v>
      </c>
      <c r="AE366" s="109">
        <f t="shared" si="113"/>
        <v>0</v>
      </c>
      <c r="AF366" s="106"/>
      <c r="AG366" s="108" t="str">
        <f>IF(AH366=0,"--",IF(AH366&lt;='db fasce di rischio'!$B$4,'db fasce di rischio'!$A$2,IF(AH366&lt;='db fasce di rischio'!$D$4,'db fasce di rischio'!$C$2,IF(AH366&lt;='db fasce di rischio'!$F$4,'db fasce di rischio'!$E$2,IF(AH366&lt;='db fasce di rischio'!$H$4,'db fasce di rischio'!$G$2,"")))))</f>
        <v>--</v>
      </c>
      <c r="AH366" s="109">
        <f t="shared" si="114"/>
        <v>0</v>
      </c>
      <c r="AI366" s="108" t="str">
        <f t="shared" si="115"/>
        <v>--</v>
      </c>
      <c r="AJ366" s="28"/>
      <c r="AK366" s="28"/>
    </row>
    <row r="367" spans="1:37" ht="21" hidden="1" outlineLevel="1" x14ac:dyDescent="0.2">
      <c r="A367" s="161"/>
      <c r="B367" s="161"/>
      <c r="C367" s="24" t="s">
        <v>30</v>
      </c>
      <c r="D367" s="24" t="s">
        <v>30</v>
      </c>
      <c r="E367" s="24" t="s">
        <v>30</v>
      </c>
      <c r="F367" s="24" t="s">
        <v>30</v>
      </c>
      <c r="G367" s="152" t="str">
        <f t="shared" si="116"/>
        <v>--</v>
      </c>
      <c r="H367" s="109">
        <f t="shared" si="117"/>
        <v>0</v>
      </c>
      <c r="I367" s="25" t="s">
        <v>30</v>
      </c>
      <c r="J367" s="31" t="s">
        <v>30</v>
      </c>
      <c r="K367" s="82"/>
      <c r="L367" s="31"/>
      <c r="M367" s="24"/>
      <c r="N367" s="24"/>
      <c r="O367" s="24"/>
      <c r="P367" s="24"/>
      <c r="Q367" s="161"/>
      <c r="R367" s="105"/>
      <c r="S367" s="106"/>
      <c r="T367" s="106"/>
      <c r="U367" s="106"/>
      <c r="V367" s="105"/>
      <c r="W367" s="107">
        <f t="shared" si="118"/>
        <v>0</v>
      </c>
      <c r="X367" s="106"/>
      <c r="Y367" s="106"/>
      <c r="Z367" s="106"/>
      <c r="AA367" s="106"/>
      <c r="AB367" s="106"/>
      <c r="AC367" s="107">
        <f t="shared" si="119"/>
        <v>0</v>
      </c>
      <c r="AD367" s="108" t="str">
        <f>IF(AE367=0,"--",IF(AE367&lt;='[4]db fasce di rischio'!$B$4,'[4]db fasce di rischio'!$A$2,IF(AE367&lt;='[4]db fasce di rischio'!$D$4,'[4]db fasce di rischio'!$C$2,IF(AE367&lt;='[4]db fasce di rischio'!$F$4,'[4]db fasce di rischio'!$E$2,IF(AE367&lt;='[4]db fasce di rischio'!$H$4,'[4]db fasce di rischio'!$G$2,"")))))</f>
        <v>--</v>
      </c>
      <c r="AE367" s="109">
        <f t="shared" si="113"/>
        <v>0</v>
      </c>
      <c r="AF367" s="106"/>
      <c r="AG367" s="108" t="str">
        <f>IF(AH367=0,"--",IF(AH367&lt;='db fasce di rischio'!$B$4,'db fasce di rischio'!$A$2,IF(AH367&lt;='db fasce di rischio'!$D$4,'db fasce di rischio'!$C$2,IF(AH367&lt;='db fasce di rischio'!$F$4,'db fasce di rischio'!$E$2,IF(AH367&lt;='db fasce di rischio'!$H$4,'db fasce di rischio'!$G$2,"")))))</f>
        <v>--</v>
      </c>
      <c r="AH367" s="109">
        <f t="shared" si="114"/>
        <v>0</v>
      </c>
      <c r="AI367" s="108" t="str">
        <f t="shared" si="115"/>
        <v>--</v>
      </c>
      <c r="AJ367" s="28"/>
      <c r="AK367" s="28"/>
    </row>
    <row r="368" spans="1:37" ht="21" hidden="1" outlineLevel="1" x14ac:dyDescent="0.2">
      <c r="A368" s="161"/>
      <c r="B368" s="161"/>
      <c r="C368" s="24" t="s">
        <v>30</v>
      </c>
      <c r="D368" s="24" t="s">
        <v>30</v>
      </c>
      <c r="E368" s="24" t="s">
        <v>30</v>
      </c>
      <c r="F368" s="24" t="s">
        <v>30</v>
      </c>
      <c r="G368" s="152" t="str">
        <f t="shared" si="116"/>
        <v>--</v>
      </c>
      <c r="H368" s="109">
        <f t="shared" si="117"/>
        <v>0</v>
      </c>
      <c r="I368" s="25" t="s">
        <v>30</v>
      </c>
      <c r="J368" s="31" t="s">
        <v>30</v>
      </c>
      <c r="K368" s="82"/>
      <c r="L368" s="31"/>
      <c r="M368" s="24"/>
      <c r="N368" s="24"/>
      <c r="O368" s="24"/>
      <c r="P368" s="26"/>
      <c r="Q368" s="161"/>
      <c r="R368" s="105"/>
      <c r="S368" s="106"/>
      <c r="T368" s="106"/>
      <c r="U368" s="106"/>
      <c r="V368" s="105"/>
      <c r="W368" s="107">
        <f t="shared" si="118"/>
        <v>0</v>
      </c>
      <c r="X368" s="106"/>
      <c r="Y368" s="106"/>
      <c r="Z368" s="106"/>
      <c r="AA368" s="106"/>
      <c r="AB368" s="106"/>
      <c r="AC368" s="107">
        <f t="shared" si="119"/>
        <v>0</v>
      </c>
      <c r="AD368" s="108" t="str">
        <f>IF(AE368=0,"--",IF(AE368&lt;='[4]db fasce di rischio'!$B$4,'[4]db fasce di rischio'!$A$2,IF(AE368&lt;='[4]db fasce di rischio'!$D$4,'[4]db fasce di rischio'!$C$2,IF(AE368&lt;='[4]db fasce di rischio'!$F$4,'[4]db fasce di rischio'!$E$2,IF(AE368&lt;='[4]db fasce di rischio'!$H$4,'[4]db fasce di rischio'!$G$2,"")))))</f>
        <v>--</v>
      </c>
      <c r="AE368" s="109">
        <f t="shared" si="113"/>
        <v>0</v>
      </c>
      <c r="AF368" s="106"/>
      <c r="AG368" s="108" t="str">
        <f>IF(AH368=0,"--",IF(AH368&lt;='db fasce di rischio'!$B$4,'db fasce di rischio'!$A$2,IF(AH368&lt;='db fasce di rischio'!$D$4,'db fasce di rischio'!$C$2,IF(AH368&lt;='db fasce di rischio'!$F$4,'db fasce di rischio'!$E$2,IF(AH368&lt;='db fasce di rischio'!$H$4,'db fasce di rischio'!$G$2,"")))))</f>
        <v>--</v>
      </c>
      <c r="AH368" s="109">
        <f t="shared" si="114"/>
        <v>0</v>
      </c>
      <c r="AI368" s="108" t="str">
        <f t="shared" si="115"/>
        <v>--</v>
      </c>
      <c r="AJ368" s="28"/>
      <c r="AK368" s="28"/>
    </row>
    <row r="369" spans="1:37" ht="21" hidden="1" outlineLevel="1" x14ac:dyDescent="0.2">
      <c r="A369" s="161"/>
      <c r="B369" s="161"/>
      <c r="C369" s="24" t="s">
        <v>30</v>
      </c>
      <c r="D369" s="24" t="s">
        <v>30</v>
      </c>
      <c r="E369" s="24" t="s">
        <v>30</v>
      </c>
      <c r="F369" s="24" t="s">
        <v>30</v>
      </c>
      <c r="G369" s="152" t="str">
        <f t="shared" si="116"/>
        <v>--</v>
      </c>
      <c r="H369" s="109">
        <f t="shared" si="117"/>
        <v>0</v>
      </c>
      <c r="I369" s="25" t="s">
        <v>30</v>
      </c>
      <c r="J369" s="31" t="s">
        <v>30</v>
      </c>
      <c r="K369" s="82"/>
      <c r="L369" s="31"/>
      <c r="M369" s="24"/>
      <c r="N369" s="24"/>
      <c r="O369" s="24"/>
      <c r="P369" s="27"/>
      <c r="Q369" s="161"/>
      <c r="R369" s="105"/>
      <c r="S369" s="106"/>
      <c r="T369" s="106"/>
      <c r="U369" s="106"/>
      <c r="V369" s="105"/>
      <c r="W369" s="107">
        <f t="shared" si="118"/>
        <v>0</v>
      </c>
      <c r="X369" s="106"/>
      <c r="Y369" s="106"/>
      <c r="Z369" s="106"/>
      <c r="AA369" s="106"/>
      <c r="AB369" s="106"/>
      <c r="AC369" s="107">
        <f t="shared" si="119"/>
        <v>0</v>
      </c>
      <c r="AD369" s="108" t="str">
        <f>IF(AE369=0,"--",IF(AE369&lt;='[4]db fasce di rischio'!$B$4,'[4]db fasce di rischio'!$A$2,IF(AE369&lt;='[4]db fasce di rischio'!$D$4,'[4]db fasce di rischio'!$C$2,IF(AE369&lt;='[4]db fasce di rischio'!$F$4,'[4]db fasce di rischio'!$E$2,IF(AE369&lt;='[4]db fasce di rischio'!$H$4,'[4]db fasce di rischio'!$G$2,"")))))</f>
        <v>--</v>
      </c>
      <c r="AE369" s="109">
        <f t="shared" si="113"/>
        <v>0</v>
      </c>
      <c r="AF369" s="106"/>
      <c r="AG369" s="108" t="str">
        <f>IF(AH369=0,"--",IF(AH369&lt;='db fasce di rischio'!$B$4,'db fasce di rischio'!$A$2,IF(AH369&lt;='db fasce di rischio'!$D$4,'db fasce di rischio'!$C$2,IF(AH369&lt;='db fasce di rischio'!$F$4,'db fasce di rischio'!$E$2,IF(AH369&lt;='db fasce di rischio'!$H$4,'db fasce di rischio'!$G$2,"")))))</f>
        <v>--</v>
      </c>
      <c r="AH369" s="109">
        <f t="shared" si="114"/>
        <v>0</v>
      </c>
      <c r="AI369" s="108" t="str">
        <f t="shared" si="115"/>
        <v>--</v>
      </c>
      <c r="AJ369" s="28"/>
      <c r="AK369" s="28"/>
    </row>
    <row r="370" spans="1:37" ht="21" collapsed="1" x14ac:dyDescent="0.2">
      <c r="A370" s="160"/>
      <c r="B370" s="160"/>
      <c r="C370" s="87"/>
      <c r="D370" s="87"/>
      <c r="E370" s="87"/>
      <c r="F370" s="87"/>
      <c r="G370" s="87"/>
      <c r="H370" s="87"/>
      <c r="I370" s="87"/>
      <c r="J370" s="87"/>
      <c r="K370" s="168"/>
      <c r="L370" s="87"/>
      <c r="M370" s="87"/>
      <c r="N370" s="87"/>
      <c r="O370" s="87"/>
      <c r="P370" s="87"/>
      <c r="Q370" s="160"/>
      <c r="R370" s="28"/>
      <c r="S370" s="28"/>
      <c r="T370" s="28"/>
      <c r="U370" s="28"/>
      <c r="V370" s="28"/>
      <c r="W370" s="28"/>
      <c r="X370" s="28"/>
      <c r="Y370" s="28"/>
      <c r="Z370" s="28"/>
      <c r="AA370" s="28"/>
      <c r="AB370" s="28"/>
      <c r="AC370" s="28"/>
      <c r="AD370" s="28"/>
      <c r="AE370" s="28"/>
      <c r="AF370" s="28"/>
      <c r="AG370" s="28"/>
      <c r="AH370" s="28"/>
      <c r="AI370" s="28"/>
      <c r="AJ370" s="28"/>
      <c r="AK370" s="28"/>
    </row>
    <row r="371" spans="1:37" ht="90.6" customHeight="1" x14ac:dyDescent="0.2">
      <c r="A371" s="29"/>
      <c r="B371" s="29"/>
      <c r="C371" s="30" t="s">
        <v>665</v>
      </c>
      <c r="D371" s="30"/>
      <c r="E371" s="28"/>
      <c r="F371" s="28"/>
      <c r="G371" s="28"/>
      <c r="H371" s="28"/>
      <c r="I371" s="28"/>
      <c r="J371" s="28"/>
      <c r="K371" s="80"/>
      <c r="L371" s="28"/>
      <c r="M371" s="28"/>
      <c r="N371" s="28"/>
      <c r="O371" s="79" t="s">
        <v>6</v>
      </c>
      <c r="P371" s="79" t="s">
        <v>666</v>
      </c>
      <c r="Q371" s="28"/>
      <c r="R371" s="192" t="str">
        <f>'Val testo - PNA 2019'!$A$4</f>
        <v>Livello di interesse “esterno”(1.1)</v>
      </c>
      <c r="S371" s="192" t="str">
        <f>'Val testo - PNA 2019'!$A$12</f>
        <v>Grado di discrezionalità del decisore interno alla PA rispetto al processo (1.2)</v>
      </c>
      <c r="T371" s="192" t="str">
        <f>'Val testo - PNA 2019'!$A$20</f>
        <v>Manifestazione di eventi corruttivi o di maladministration in passato (1.3)</v>
      </c>
      <c r="U371" s="192" t="str">
        <f>'Val testo - PNA 2019'!$A$28</f>
        <v>Complessità/opacità del processo decisionale (1.4)</v>
      </c>
      <c r="V371" s="192" t="str">
        <f>'Val testo - PNA 2019'!$A$36</f>
        <v>Livello di collaborazione del responsabile del processo (1.5)</v>
      </c>
      <c r="W371" s="193" t="s">
        <v>1276</v>
      </c>
      <c r="X371" s="192" t="str">
        <f>'Val testo - PNA 2019'!$A$46</f>
        <v>Impatto organizzativo (2.1)</v>
      </c>
      <c r="Y371" s="192" t="str">
        <f>'Val testo - PNA 2019'!$A$54</f>
        <v>Impatto derivante dalla definizione dei ruoli/responsabilità (2.2)</v>
      </c>
      <c r="Z371" s="192" t="str">
        <f>'Val testo - PNA 2019'!$A$62</f>
        <v>Impatto economico (2.3)</v>
      </c>
      <c r="AA371" s="192" t="str">
        <f>'Val testo - PNA 2019'!$A$70</f>
        <v>Impatto reputazionale (2.4)</v>
      </c>
      <c r="AB371" s="192" t="str">
        <f>'Val testo - PNA 2019'!$A$78</f>
        <v>Impatto organizzativo, economico e sull'immagine (2.5)</v>
      </c>
      <c r="AC371" s="193" t="s">
        <v>1276</v>
      </c>
      <c r="AD371" s="194" t="s">
        <v>1277</v>
      </c>
      <c r="AE371" s="194" t="s">
        <v>1278</v>
      </c>
      <c r="AF371" s="174" t="s">
        <v>1382</v>
      </c>
      <c r="AG371" s="173" t="s">
        <v>1303</v>
      </c>
      <c r="AH371" s="173" t="s">
        <v>1304</v>
      </c>
      <c r="AI371" s="175" t="s">
        <v>1387</v>
      </c>
      <c r="AJ371" s="28"/>
      <c r="AK371" s="28"/>
    </row>
    <row r="372" spans="1:37" ht="30.6" customHeight="1" x14ac:dyDescent="0.2">
      <c r="A372" s="160"/>
      <c r="B372" s="160">
        <v>18</v>
      </c>
      <c r="C372" s="265" t="s">
        <v>1257</v>
      </c>
      <c r="D372" s="266"/>
      <c r="E372" s="267"/>
      <c r="F372" s="270"/>
      <c r="G372" s="270"/>
      <c r="H372" s="270"/>
      <c r="I372" s="270"/>
      <c r="J372" s="45" t="s">
        <v>11</v>
      </c>
      <c r="K372" s="271" t="s">
        <v>3</v>
      </c>
      <c r="L372" s="271"/>
      <c r="M372" s="37"/>
      <c r="N372" s="153" t="s">
        <v>667</v>
      </c>
      <c r="O372" s="154" t="str">
        <f>IF(P372=0,"--",IF(P372&lt;='db fasce di rischio'!$B$4,'db fasce di rischio'!$A$2,IF(P372&lt;='db fasce di rischio'!$D$4,'db fasce di rischio'!$C$2,IF(P372&lt;='db fasce di rischio'!$F$4,'db fasce di rischio'!$E$2,IF(P372&lt;='db fasce di rischio'!$H$4,'db fasce di rischio'!$G$2,"")))))</f>
        <v>--</v>
      </c>
      <c r="P372" s="155">
        <f>IF(AH372=0,MAX(AH372:AH390),AH372)</f>
        <v>0</v>
      </c>
      <c r="Q372" s="160"/>
      <c r="R372" s="105"/>
      <c r="S372" s="106"/>
      <c r="T372" s="106"/>
      <c r="U372" s="106"/>
      <c r="V372" s="105"/>
      <c r="W372" s="107">
        <f>SUM(R372:V372)/5</f>
        <v>0</v>
      </c>
      <c r="X372" s="106"/>
      <c r="Y372" s="106"/>
      <c r="Z372" s="106"/>
      <c r="AA372" s="106"/>
      <c r="AB372" s="106"/>
      <c r="AC372" s="107">
        <f>SUM(X372:AB372)/5</f>
        <v>0</v>
      </c>
      <c r="AD372" s="108" t="str">
        <f>IF(AE372=0,"--",IF(AE372&lt;='[4]db fasce di rischio'!$B$4,'[4]db fasce di rischio'!$A$2,IF(AE372&lt;='[4]db fasce di rischio'!$D$4,'[4]db fasce di rischio'!$C$2,IF(AE372&lt;='[4]db fasce di rischio'!$F$4,'[4]db fasce di rischio'!$E$2,IF(AE372&lt;='[4]db fasce di rischio'!$H$4,'[4]db fasce di rischio'!$G$2,"")))))</f>
        <v>--</v>
      </c>
      <c r="AE372" s="109">
        <f>W372*AC372</f>
        <v>0</v>
      </c>
      <c r="AF372" s="106"/>
      <c r="AG372" s="108" t="str">
        <f>IF(AH372=0,"--",IF(AH372&lt;='db fasce di rischio'!$B$4,'db fasce di rischio'!$A$2,IF(AH372&lt;='db fasce di rischio'!$D$4,'db fasce di rischio'!$C$2,IF(AH372&lt;='db fasce di rischio'!$F$4,'db fasce di rischio'!$E$2,IF(AH372&lt;='db fasce di rischio'!$H$4,'db fasce di rischio'!$G$2,"")))))</f>
        <v>--</v>
      </c>
      <c r="AH372" s="109">
        <f>IF(MAX(AH376:AH390)&gt;(AF372*AE372),MAX(AH376:AH390),AF372*AE372)</f>
        <v>0</v>
      </c>
      <c r="AI372" s="108" t="str">
        <f>AG372</f>
        <v>--</v>
      </c>
      <c r="AJ372" s="28"/>
      <c r="AK372" s="28"/>
    </row>
    <row r="373" spans="1:37" ht="59.45" customHeight="1" x14ac:dyDescent="0.2">
      <c r="A373" s="160"/>
      <c r="B373" s="160"/>
      <c r="C373" s="268"/>
      <c r="D373" s="269"/>
      <c r="E373" s="269"/>
      <c r="F373" s="164"/>
      <c r="G373" s="164"/>
      <c r="H373" s="164"/>
      <c r="I373" s="164"/>
      <c r="J373" s="164"/>
      <c r="K373" s="164"/>
      <c r="L373" s="164"/>
      <c r="M373" s="165"/>
      <c r="N373" s="272" t="s">
        <v>1302</v>
      </c>
      <c r="O373" s="272"/>
      <c r="P373" s="272"/>
      <c r="Q373" s="160"/>
      <c r="R373" s="160"/>
      <c r="S373" s="28"/>
      <c r="T373" s="28"/>
      <c r="U373" s="28"/>
      <c r="V373" s="28"/>
      <c r="W373" s="28"/>
      <c r="X373" s="28"/>
      <c r="Y373" s="28"/>
      <c r="Z373" s="28"/>
      <c r="AA373" s="28"/>
      <c r="AB373" s="28"/>
      <c r="AC373" s="28"/>
      <c r="AD373" s="28"/>
      <c r="AE373" s="28"/>
      <c r="AF373" s="28"/>
      <c r="AG373" s="28"/>
      <c r="AH373" s="28"/>
      <c r="AI373" s="28"/>
      <c r="AJ373" s="28"/>
      <c r="AK373" s="28"/>
    </row>
    <row r="374" spans="1:37" ht="31.5" hidden="1" customHeight="1" outlineLevel="1" x14ac:dyDescent="0.2">
      <c r="A374" s="160"/>
      <c r="B374" s="160"/>
      <c r="C374" s="260" t="s">
        <v>1256</v>
      </c>
      <c r="D374" s="261"/>
      <c r="E374" s="151"/>
      <c r="F374" s="151"/>
      <c r="G374" s="151"/>
      <c r="H374" s="151"/>
      <c r="I374" s="151"/>
      <c r="J374" s="151"/>
      <c r="K374" s="150"/>
      <c r="L374" s="151"/>
      <c r="M374" s="156">
        <f>SUM(I361:I369)</f>
        <v>0</v>
      </c>
      <c r="N374" s="157"/>
      <c r="O374" s="157"/>
      <c r="P374" s="157"/>
      <c r="Q374" s="160"/>
      <c r="R374" s="160"/>
      <c r="S374" s="28"/>
      <c r="T374" s="28"/>
      <c r="U374" s="28"/>
      <c r="V374" s="28"/>
      <c r="W374" s="28"/>
      <c r="X374" s="28"/>
      <c r="Y374" s="28"/>
      <c r="Z374" s="28"/>
      <c r="AA374" s="28"/>
      <c r="AB374" s="28"/>
      <c r="AC374" s="28"/>
      <c r="AD374" s="28"/>
      <c r="AE374" s="28"/>
      <c r="AF374" s="28"/>
      <c r="AG374" s="28"/>
      <c r="AH374" s="28"/>
      <c r="AI374" s="28"/>
      <c r="AJ374" s="28"/>
      <c r="AK374" s="28"/>
    </row>
    <row r="375" spans="1:37" ht="81.95" hidden="1" customHeight="1" outlineLevel="1" x14ac:dyDescent="0.2">
      <c r="A375" s="161"/>
      <c r="B375" s="161"/>
      <c r="C375" s="22" t="s">
        <v>905</v>
      </c>
      <c r="D375" s="22" t="s">
        <v>906</v>
      </c>
      <c r="E375" s="22" t="s">
        <v>971</v>
      </c>
      <c r="F375" s="22" t="s">
        <v>970</v>
      </c>
      <c r="G375" s="262" t="s">
        <v>1299</v>
      </c>
      <c r="H375" s="263"/>
      <c r="I375" s="22" t="s">
        <v>969</v>
      </c>
      <c r="J375" s="22" t="s">
        <v>907</v>
      </c>
      <c r="K375" s="45" t="s">
        <v>972</v>
      </c>
      <c r="L375" s="45" t="s">
        <v>908</v>
      </c>
      <c r="M375" s="22" t="s">
        <v>630</v>
      </c>
      <c r="N375" s="22" t="s">
        <v>668</v>
      </c>
      <c r="O375" s="22" t="s">
        <v>669</v>
      </c>
      <c r="P375" s="22" t="s">
        <v>670</v>
      </c>
      <c r="Q375" s="161"/>
      <c r="R375" s="192" t="str">
        <f>'Val testo - PNA 2019'!$A$4</f>
        <v>Livello di interesse “esterno”(1.1)</v>
      </c>
      <c r="S375" s="192" t="str">
        <f>'Val testo - PNA 2019'!$A$12</f>
        <v>Grado di discrezionalità del decisore interno alla PA rispetto al processo (1.2)</v>
      </c>
      <c r="T375" s="192" t="str">
        <f>'Val testo - PNA 2019'!$A$20</f>
        <v>Manifestazione di eventi corruttivi o di maladministration in passato (1.3)</v>
      </c>
      <c r="U375" s="192" t="str">
        <f>'Val testo - PNA 2019'!$A$28</f>
        <v>Complessità/opacità del processo decisionale (1.4)</v>
      </c>
      <c r="V375" s="192" t="str">
        <f>'Val testo - PNA 2019'!$A$36</f>
        <v>Livello di collaborazione del responsabile del processo (1.5)</v>
      </c>
      <c r="W375" s="193" t="s">
        <v>1276</v>
      </c>
      <c r="X375" s="192" t="str">
        <f>'Val testo - PNA 2019'!$A$46</f>
        <v>Impatto organizzativo (2.1)</v>
      </c>
      <c r="Y375" s="192" t="str">
        <f>'Val testo - PNA 2019'!$A$54</f>
        <v>Impatto derivante dalla definizione dei ruoli/responsabilità (2.2)</v>
      </c>
      <c r="Z375" s="192" t="str">
        <f>'Val testo - PNA 2019'!$A$62</f>
        <v>Impatto economico (2.3)</v>
      </c>
      <c r="AA375" s="192" t="str">
        <f>'Val testo - PNA 2019'!$A$70</f>
        <v>Impatto reputazionale (2.4)</v>
      </c>
      <c r="AB375" s="192" t="str">
        <f>'Val testo - PNA 2019'!$A$78</f>
        <v>Impatto organizzativo, economico e sull'immagine (2.5)</v>
      </c>
      <c r="AC375" s="193" t="s">
        <v>1276</v>
      </c>
      <c r="AD375" s="194" t="s">
        <v>1277</v>
      </c>
      <c r="AE375" s="194" t="s">
        <v>1278</v>
      </c>
      <c r="AF375" s="174" t="s">
        <v>1382</v>
      </c>
      <c r="AG375" s="173" t="s">
        <v>1303</v>
      </c>
      <c r="AH375" s="22" t="s">
        <v>1293</v>
      </c>
      <c r="AI375" s="22" t="s">
        <v>1387</v>
      </c>
      <c r="AJ375" s="28"/>
      <c r="AK375" s="28"/>
    </row>
    <row r="376" spans="1:37" ht="21" hidden="1" outlineLevel="1" x14ac:dyDescent="0.2">
      <c r="A376" s="161"/>
      <c r="B376" s="161"/>
      <c r="C376" s="24" t="s">
        <v>30</v>
      </c>
      <c r="D376" s="24" t="s">
        <v>30</v>
      </c>
      <c r="E376" s="24" t="s">
        <v>30</v>
      </c>
      <c r="F376" s="24" t="s">
        <v>30</v>
      </c>
      <c r="G376" s="152" t="str">
        <f>AG376</f>
        <v>--</v>
      </c>
      <c r="H376" s="109">
        <f>AH376</f>
        <v>0</v>
      </c>
      <c r="I376" s="25" t="s">
        <v>30</v>
      </c>
      <c r="J376" s="31" t="s">
        <v>30</v>
      </c>
      <c r="K376" s="82"/>
      <c r="L376" s="31"/>
      <c r="M376" s="24"/>
      <c r="N376" s="24"/>
      <c r="O376" s="24"/>
      <c r="P376" s="24"/>
      <c r="Q376" s="161"/>
      <c r="R376" s="105"/>
      <c r="S376" s="106"/>
      <c r="T376" s="106"/>
      <c r="U376" s="106"/>
      <c r="V376" s="105"/>
      <c r="W376" s="107">
        <f>SUM(R376:V376)/5</f>
        <v>0</v>
      </c>
      <c r="X376" s="106"/>
      <c r="Y376" s="106"/>
      <c r="Z376" s="106"/>
      <c r="AA376" s="106"/>
      <c r="AB376" s="106"/>
      <c r="AC376" s="107">
        <f>SUM(X376:AB376)/5</f>
        <v>0</v>
      </c>
      <c r="AD376" s="108" t="str">
        <f>IF(AE376=0,"--",IF(AE376&lt;='[4]db fasce di rischio'!$B$4,'[4]db fasce di rischio'!$A$2,IF(AE376&lt;='[4]db fasce di rischio'!$D$4,'[4]db fasce di rischio'!$C$2,IF(AE376&lt;='[4]db fasce di rischio'!$F$4,'[4]db fasce di rischio'!$E$2,IF(AE376&lt;='[4]db fasce di rischio'!$H$4,'[4]db fasce di rischio'!$G$2,"")))))</f>
        <v>--</v>
      </c>
      <c r="AE376" s="109">
        <f t="shared" ref="AE376:AE390" si="120">W376*AC376</f>
        <v>0</v>
      </c>
      <c r="AF376" s="106"/>
      <c r="AG376" s="108" t="str">
        <f>IF(AH376=0,"--",IF(AH376&lt;='db fasce di rischio'!$B$4,'db fasce di rischio'!$A$2,IF(AH376&lt;='db fasce di rischio'!$D$4,'db fasce di rischio'!$C$2,IF(AH376&lt;='db fasce di rischio'!$F$4,'db fasce di rischio'!$E$2,IF(AH376&lt;='db fasce di rischio'!$H$4,'db fasce di rischio'!$G$2,"")))))</f>
        <v>--</v>
      </c>
      <c r="AH376" s="109">
        <f t="shared" ref="AH376:AH390" si="121">AF376*AE376</f>
        <v>0</v>
      </c>
      <c r="AI376" s="108" t="str">
        <f t="shared" ref="AI376:AI390" si="122">AG376</f>
        <v>--</v>
      </c>
      <c r="AJ376" s="28"/>
      <c r="AK376" s="28"/>
    </row>
    <row r="377" spans="1:37" ht="21" hidden="1" outlineLevel="1" x14ac:dyDescent="0.2">
      <c r="A377" s="161"/>
      <c r="B377" s="161"/>
      <c r="C377" s="24" t="s">
        <v>30</v>
      </c>
      <c r="D377" s="24" t="s">
        <v>30</v>
      </c>
      <c r="E377" s="24" t="s">
        <v>30</v>
      </c>
      <c r="F377" s="24" t="s">
        <v>30</v>
      </c>
      <c r="G377" s="152" t="str">
        <f t="shared" ref="G377:G390" si="123">AG377</f>
        <v>--</v>
      </c>
      <c r="H377" s="109">
        <f t="shared" ref="H377:H390" si="124">AH377</f>
        <v>0</v>
      </c>
      <c r="I377" s="25" t="s">
        <v>30</v>
      </c>
      <c r="J377" s="31" t="s">
        <v>30</v>
      </c>
      <c r="K377" s="82"/>
      <c r="L377" s="31"/>
      <c r="M377" s="24"/>
      <c r="N377" s="24"/>
      <c r="O377" s="24"/>
      <c r="P377" s="24"/>
      <c r="Q377" s="161"/>
      <c r="R377" s="105"/>
      <c r="S377" s="106"/>
      <c r="T377" s="106"/>
      <c r="U377" s="106"/>
      <c r="V377" s="105"/>
      <c r="W377" s="107">
        <f t="shared" ref="W377:W390" si="125">SUM(R377:V377)/5</f>
        <v>0</v>
      </c>
      <c r="X377" s="106"/>
      <c r="Y377" s="106"/>
      <c r="Z377" s="106"/>
      <c r="AA377" s="106"/>
      <c r="AB377" s="106"/>
      <c r="AC377" s="107">
        <f t="shared" ref="AC377:AC390" si="126">SUM(X377:AB377)/5</f>
        <v>0</v>
      </c>
      <c r="AD377" s="108" t="str">
        <f>IF(AE377=0,"--",IF(AE377&lt;='[4]db fasce di rischio'!$B$4,'[4]db fasce di rischio'!$A$2,IF(AE377&lt;='[4]db fasce di rischio'!$D$4,'[4]db fasce di rischio'!$C$2,IF(AE377&lt;='[4]db fasce di rischio'!$F$4,'[4]db fasce di rischio'!$E$2,IF(AE377&lt;='[4]db fasce di rischio'!$H$4,'[4]db fasce di rischio'!$G$2,"")))))</f>
        <v>--</v>
      </c>
      <c r="AE377" s="109">
        <f t="shared" si="120"/>
        <v>0</v>
      </c>
      <c r="AF377" s="106"/>
      <c r="AG377" s="108" t="str">
        <f>IF(AH377=0,"--",IF(AH377&lt;='db fasce di rischio'!$B$4,'db fasce di rischio'!$A$2,IF(AH377&lt;='db fasce di rischio'!$D$4,'db fasce di rischio'!$C$2,IF(AH377&lt;='db fasce di rischio'!$F$4,'db fasce di rischio'!$E$2,IF(AH377&lt;='db fasce di rischio'!$H$4,'db fasce di rischio'!$G$2,"")))))</f>
        <v>--</v>
      </c>
      <c r="AH377" s="109">
        <f t="shared" si="121"/>
        <v>0</v>
      </c>
      <c r="AI377" s="108" t="str">
        <f t="shared" si="122"/>
        <v>--</v>
      </c>
      <c r="AJ377" s="28"/>
      <c r="AK377" s="28"/>
    </row>
    <row r="378" spans="1:37" ht="21" hidden="1" outlineLevel="1" x14ac:dyDescent="0.2">
      <c r="A378" s="161"/>
      <c r="B378" s="161"/>
      <c r="C378" s="24" t="s">
        <v>30</v>
      </c>
      <c r="D378" s="24" t="s">
        <v>30</v>
      </c>
      <c r="E378" s="24" t="s">
        <v>30</v>
      </c>
      <c r="F378" s="24" t="s">
        <v>30</v>
      </c>
      <c r="G378" s="152" t="str">
        <f t="shared" si="123"/>
        <v>--</v>
      </c>
      <c r="H378" s="109">
        <f t="shared" si="124"/>
        <v>0</v>
      </c>
      <c r="I378" s="25" t="s">
        <v>30</v>
      </c>
      <c r="J378" s="31" t="s">
        <v>30</v>
      </c>
      <c r="K378" s="82"/>
      <c r="L378" s="31"/>
      <c r="M378" s="24"/>
      <c r="N378" s="24"/>
      <c r="O378" s="24"/>
      <c r="P378" s="24"/>
      <c r="Q378" s="161"/>
      <c r="R378" s="105"/>
      <c r="S378" s="106"/>
      <c r="T378" s="106"/>
      <c r="U378" s="106"/>
      <c r="V378" s="105"/>
      <c r="W378" s="107">
        <f t="shared" si="125"/>
        <v>0</v>
      </c>
      <c r="X378" s="106"/>
      <c r="Y378" s="106"/>
      <c r="Z378" s="106"/>
      <c r="AA378" s="106"/>
      <c r="AB378" s="106"/>
      <c r="AC378" s="107">
        <f t="shared" si="126"/>
        <v>0</v>
      </c>
      <c r="AD378" s="108" t="str">
        <f>IF(AE378=0,"--",IF(AE378&lt;='[4]db fasce di rischio'!$B$4,'[4]db fasce di rischio'!$A$2,IF(AE378&lt;='[4]db fasce di rischio'!$D$4,'[4]db fasce di rischio'!$C$2,IF(AE378&lt;='[4]db fasce di rischio'!$F$4,'[4]db fasce di rischio'!$E$2,IF(AE378&lt;='[4]db fasce di rischio'!$H$4,'[4]db fasce di rischio'!$G$2,"")))))</f>
        <v>--</v>
      </c>
      <c r="AE378" s="109">
        <f t="shared" si="120"/>
        <v>0</v>
      </c>
      <c r="AF378" s="106"/>
      <c r="AG378" s="108" t="str">
        <f>IF(AH378=0,"--",IF(AH378&lt;='db fasce di rischio'!$B$4,'db fasce di rischio'!$A$2,IF(AH378&lt;='db fasce di rischio'!$D$4,'db fasce di rischio'!$C$2,IF(AH378&lt;='db fasce di rischio'!$F$4,'db fasce di rischio'!$E$2,IF(AH378&lt;='db fasce di rischio'!$H$4,'db fasce di rischio'!$G$2,"")))))</f>
        <v>--</v>
      </c>
      <c r="AH378" s="109">
        <f t="shared" si="121"/>
        <v>0</v>
      </c>
      <c r="AI378" s="108" t="str">
        <f t="shared" si="122"/>
        <v>--</v>
      </c>
      <c r="AJ378" s="28"/>
      <c r="AK378" s="28"/>
    </row>
    <row r="379" spans="1:37" ht="21" hidden="1" outlineLevel="1" x14ac:dyDescent="0.2">
      <c r="A379" s="161"/>
      <c r="B379" s="161"/>
      <c r="C379" s="24" t="s">
        <v>30</v>
      </c>
      <c r="D379" s="24" t="s">
        <v>30</v>
      </c>
      <c r="E379" s="24" t="s">
        <v>30</v>
      </c>
      <c r="F379" s="24" t="s">
        <v>30</v>
      </c>
      <c r="G379" s="152" t="str">
        <f t="shared" si="123"/>
        <v>--</v>
      </c>
      <c r="H379" s="109">
        <f t="shared" si="124"/>
        <v>0</v>
      </c>
      <c r="I379" s="25" t="s">
        <v>30</v>
      </c>
      <c r="J379" s="31" t="s">
        <v>30</v>
      </c>
      <c r="K379" s="82"/>
      <c r="L379" s="31"/>
      <c r="M379" s="24"/>
      <c r="N379" s="24"/>
      <c r="O379" s="24"/>
      <c r="P379" s="24"/>
      <c r="Q379" s="161"/>
      <c r="R379" s="105"/>
      <c r="S379" s="106"/>
      <c r="T379" s="106"/>
      <c r="U379" s="106"/>
      <c r="V379" s="105"/>
      <c r="W379" s="107">
        <f t="shared" si="125"/>
        <v>0</v>
      </c>
      <c r="X379" s="106"/>
      <c r="Y379" s="106"/>
      <c r="Z379" s="106"/>
      <c r="AA379" s="106"/>
      <c r="AB379" s="106"/>
      <c r="AC379" s="107">
        <f t="shared" si="126"/>
        <v>0</v>
      </c>
      <c r="AD379" s="108" t="str">
        <f>IF(AE379=0,"--",IF(AE379&lt;='[4]db fasce di rischio'!$B$4,'[4]db fasce di rischio'!$A$2,IF(AE379&lt;='[4]db fasce di rischio'!$D$4,'[4]db fasce di rischio'!$C$2,IF(AE379&lt;='[4]db fasce di rischio'!$F$4,'[4]db fasce di rischio'!$E$2,IF(AE379&lt;='[4]db fasce di rischio'!$H$4,'[4]db fasce di rischio'!$G$2,"")))))</f>
        <v>--</v>
      </c>
      <c r="AE379" s="109">
        <f t="shared" si="120"/>
        <v>0</v>
      </c>
      <c r="AF379" s="106"/>
      <c r="AG379" s="108" t="str">
        <f>IF(AH379=0,"--",IF(AH379&lt;='db fasce di rischio'!$B$4,'db fasce di rischio'!$A$2,IF(AH379&lt;='db fasce di rischio'!$D$4,'db fasce di rischio'!$C$2,IF(AH379&lt;='db fasce di rischio'!$F$4,'db fasce di rischio'!$E$2,IF(AH379&lt;='db fasce di rischio'!$H$4,'db fasce di rischio'!$G$2,"")))))</f>
        <v>--</v>
      </c>
      <c r="AH379" s="109">
        <f t="shared" si="121"/>
        <v>0</v>
      </c>
      <c r="AI379" s="108" t="str">
        <f t="shared" si="122"/>
        <v>--</v>
      </c>
      <c r="AJ379" s="28"/>
      <c r="AK379" s="28"/>
    </row>
    <row r="380" spans="1:37" ht="21" hidden="1" outlineLevel="1" x14ac:dyDescent="0.2">
      <c r="A380" s="161"/>
      <c r="B380" s="161"/>
      <c r="C380" s="24" t="s">
        <v>30</v>
      </c>
      <c r="D380" s="24" t="s">
        <v>30</v>
      </c>
      <c r="E380" s="24" t="s">
        <v>30</v>
      </c>
      <c r="F380" s="24" t="s">
        <v>30</v>
      </c>
      <c r="G380" s="152" t="str">
        <f t="shared" si="123"/>
        <v>--</v>
      </c>
      <c r="H380" s="109">
        <f t="shared" si="124"/>
        <v>0</v>
      </c>
      <c r="I380" s="25" t="s">
        <v>30</v>
      </c>
      <c r="J380" s="31" t="s">
        <v>30</v>
      </c>
      <c r="K380" s="82"/>
      <c r="L380" s="31"/>
      <c r="M380" s="24"/>
      <c r="N380" s="24"/>
      <c r="O380" s="24"/>
      <c r="P380" s="24"/>
      <c r="Q380" s="161"/>
      <c r="R380" s="105"/>
      <c r="S380" s="106"/>
      <c r="T380" s="106"/>
      <c r="U380" s="106"/>
      <c r="V380" s="105"/>
      <c r="W380" s="107">
        <f t="shared" si="125"/>
        <v>0</v>
      </c>
      <c r="X380" s="106"/>
      <c r="Y380" s="106"/>
      <c r="Z380" s="106"/>
      <c r="AA380" s="106"/>
      <c r="AB380" s="106"/>
      <c r="AC380" s="107">
        <f t="shared" si="126"/>
        <v>0</v>
      </c>
      <c r="AD380" s="108" t="str">
        <f>IF(AE380=0,"--",IF(AE380&lt;='[4]db fasce di rischio'!$B$4,'[4]db fasce di rischio'!$A$2,IF(AE380&lt;='[4]db fasce di rischio'!$D$4,'[4]db fasce di rischio'!$C$2,IF(AE380&lt;='[4]db fasce di rischio'!$F$4,'[4]db fasce di rischio'!$E$2,IF(AE380&lt;='[4]db fasce di rischio'!$H$4,'[4]db fasce di rischio'!$G$2,"")))))</f>
        <v>--</v>
      </c>
      <c r="AE380" s="109">
        <f t="shared" si="120"/>
        <v>0</v>
      </c>
      <c r="AF380" s="106"/>
      <c r="AG380" s="108" t="str">
        <f>IF(AH380=0,"--",IF(AH380&lt;='db fasce di rischio'!$B$4,'db fasce di rischio'!$A$2,IF(AH380&lt;='db fasce di rischio'!$D$4,'db fasce di rischio'!$C$2,IF(AH380&lt;='db fasce di rischio'!$F$4,'db fasce di rischio'!$E$2,IF(AH380&lt;='db fasce di rischio'!$H$4,'db fasce di rischio'!$G$2,"")))))</f>
        <v>--</v>
      </c>
      <c r="AH380" s="109">
        <f t="shared" si="121"/>
        <v>0</v>
      </c>
      <c r="AI380" s="108" t="str">
        <f t="shared" si="122"/>
        <v>--</v>
      </c>
      <c r="AJ380" s="28"/>
      <c r="AK380" s="28"/>
    </row>
    <row r="381" spans="1:37" ht="21" hidden="1" outlineLevel="1" x14ac:dyDescent="0.2">
      <c r="A381" s="161"/>
      <c r="B381" s="161"/>
      <c r="C381" s="24" t="s">
        <v>30</v>
      </c>
      <c r="D381" s="24" t="s">
        <v>30</v>
      </c>
      <c r="E381" s="24" t="s">
        <v>30</v>
      </c>
      <c r="F381" s="24" t="s">
        <v>30</v>
      </c>
      <c r="G381" s="152" t="str">
        <f t="shared" si="123"/>
        <v>--</v>
      </c>
      <c r="H381" s="109">
        <f t="shared" si="124"/>
        <v>0</v>
      </c>
      <c r="I381" s="25" t="s">
        <v>30</v>
      </c>
      <c r="J381" s="31" t="s">
        <v>30</v>
      </c>
      <c r="K381" s="82"/>
      <c r="L381" s="31"/>
      <c r="M381" s="24"/>
      <c r="N381" s="24"/>
      <c r="O381" s="24"/>
      <c r="P381" s="24"/>
      <c r="Q381" s="161"/>
      <c r="R381" s="105"/>
      <c r="S381" s="106"/>
      <c r="T381" s="106"/>
      <c r="U381" s="106"/>
      <c r="V381" s="105"/>
      <c r="W381" s="107">
        <f t="shared" si="125"/>
        <v>0</v>
      </c>
      <c r="X381" s="106"/>
      <c r="Y381" s="106"/>
      <c r="Z381" s="106"/>
      <c r="AA381" s="106"/>
      <c r="AB381" s="106"/>
      <c r="AC381" s="107">
        <f t="shared" si="126"/>
        <v>0</v>
      </c>
      <c r="AD381" s="108" t="str">
        <f>IF(AE381=0,"--",IF(AE381&lt;='[4]db fasce di rischio'!$B$4,'[4]db fasce di rischio'!$A$2,IF(AE381&lt;='[4]db fasce di rischio'!$D$4,'[4]db fasce di rischio'!$C$2,IF(AE381&lt;='[4]db fasce di rischio'!$F$4,'[4]db fasce di rischio'!$E$2,IF(AE381&lt;='[4]db fasce di rischio'!$H$4,'[4]db fasce di rischio'!$G$2,"")))))</f>
        <v>--</v>
      </c>
      <c r="AE381" s="109">
        <f t="shared" si="120"/>
        <v>0</v>
      </c>
      <c r="AF381" s="106"/>
      <c r="AG381" s="108" t="str">
        <f>IF(AH381=0,"--",IF(AH381&lt;='db fasce di rischio'!$B$4,'db fasce di rischio'!$A$2,IF(AH381&lt;='db fasce di rischio'!$D$4,'db fasce di rischio'!$C$2,IF(AH381&lt;='db fasce di rischio'!$F$4,'db fasce di rischio'!$E$2,IF(AH381&lt;='db fasce di rischio'!$H$4,'db fasce di rischio'!$G$2,"")))))</f>
        <v>--</v>
      </c>
      <c r="AH381" s="109">
        <f t="shared" si="121"/>
        <v>0</v>
      </c>
      <c r="AI381" s="108" t="str">
        <f t="shared" si="122"/>
        <v>--</v>
      </c>
      <c r="AJ381" s="28"/>
      <c r="AK381" s="28"/>
    </row>
    <row r="382" spans="1:37" ht="21" hidden="1" outlineLevel="1" x14ac:dyDescent="0.2">
      <c r="A382" s="161"/>
      <c r="B382" s="161"/>
      <c r="C382" s="24" t="s">
        <v>30</v>
      </c>
      <c r="D382" s="24" t="s">
        <v>30</v>
      </c>
      <c r="E382" s="24" t="s">
        <v>30</v>
      </c>
      <c r="F382" s="24" t="s">
        <v>30</v>
      </c>
      <c r="G382" s="152" t="str">
        <f t="shared" si="123"/>
        <v>--</v>
      </c>
      <c r="H382" s="109">
        <f t="shared" si="124"/>
        <v>0</v>
      </c>
      <c r="I382" s="25" t="s">
        <v>30</v>
      </c>
      <c r="J382" s="31" t="s">
        <v>30</v>
      </c>
      <c r="K382" s="82"/>
      <c r="L382" s="31"/>
      <c r="M382" s="24"/>
      <c r="N382" s="24"/>
      <c r="O382" s="24"/>
      <c r="P382" s="24"/>
      <c r="Q382" s="161"/>
      <c r="R382" s="105"/>
      <c r="S382" s="106"/>
      <c r="T382" s="106"/>
      <c r="U382" s="106"/>
      <c r="V382" s="105"/>
      <c r="W382" s="107">
        <f t="shared" si="125"/>
        <v>0</v>
      </c>
      <c r="X382" s="106"/>
      <c r="Y382" s="106"/>
      <c r="Z382" s="106"/>
      <c r="AA382" s="106"/>
      <c r="AB382" s="106"/>
      <c r="AC382" s="107">
        <f t="shared" si="126"/>
        <v>0</v>
      </c>
      <c r="AD382" s="108" t="str">
        <f>IF(AE382=0,"--",IF(AE382&lt;='[4]db fasce di rischio'!$B$4,'[4]db fasce di rischio'!$A$2,IF(AE382&lt;='[4]db fasce di rischio'!$D$4,'[4]db fasce di rischio'!$C$2,IF(AE382&lt;='[4]db fasce di rischio'!$F$4,'[4]db fasce di rischio'!$E$2,IF(AE382&lt;='[4]db fasce di rischio'!$H$4,'[4]db fasce di rischio'!$G$2,"")))))</f>
        <v>--</v>
      </c>
      <c r="AE382" s="109">
        <f t="shared" si="120"/>
        <v>0</v>
      </c>
      <c r="AF382" s="106"/>
      <c r="AG382" s="108" t="str">
        <f>IF(AH382=0,"--",IF(AH382&lt;='db fasce di rischio'!$B$4,'db fasce di rischio'!$A$2,IF(AH382&lt;='db fasce di rischio'!$D$4,'db fasce di rischio'!$C$2,IF(AH382&lt;='db fasce di rischio'!$F$4,'db fasce di rischio'!$E$2,IF(AH382&lt;='db fasce di rischio'!$H$4,'db fasce di rischio'!$G$2,"")))))</f>
        <v>--</v>
      </c>
      <c r="AH382" s="109">
        <f t="shared" si="121"/>
        <v>0</v>
      </c>
      <c r="AI382" s="108" t="str">
        <f t="shared" si="122"/>
        <v>--</v>
      </c>
      <c r="AJ382" s="28"/>
      <c r="AK382" s="28"/>
    </row>
    <row r="383" spans="1:37" ht="21" hidden="1" outlineLevel="1" x14ac:dyDescent="0.2">
      <c r="A383" s="161"/>
      <c r="B383" s="161"/>
      <c r="C383" s="24" t="s">
        <v>30</v>
      </c>
      <c r="D383" s="24" t="s">
        <v>30</v>
      </c>
      <c r="E383" s="24" t="s">
        <v>30</v>
      </c>
      <c r="F383" s="24" t="s">
        <v>30</v>
      </c>
      <c r="G383" s="152" t="str">
        <f t="shared" si="123"/>
        <v>--</v>
      </c>
      <c r="H383" s="109">
        <f t="shared" si="124"/>
        <v>0</v>
      </c>
      <c r="I383" s="25" t="s">
        <v>30</v>
      </c>
      <c r="J383" s="31" t="s">
        <v>30</v>
      </c>
      <c r="K383" s="82"/>
      <c r="L383" s="31"/>
      <c r="M383" s="24"/>
      <c r="N383" s="24"/>
      <c r="O383" s="24"/>
      <c r="P383" s="24"/>
      <c r="Q383" s="161"/>
      <c r="R383" s="105"/>
      <c r="S383" s="106"/>
      <c r="T383" s="106"/>
      <c r="U383" s="106"/>
      <c r="V383" s="105"/>
      <c r="W383" s="107">
        <f t="shared" si="125"/>
        <v>0</v>
      </c>
      <c r="X383" s="106"/>
      <c r="Y383" s="106"/>
      <c r="Z383" s="106"/>
      <c r="AA383" s="106"/>
      <c r="AB383" s="106"/>
      <c r="AC383" s="107">
        <f t="shared" si="126"/>
        <v>0</v>
      </c>
      <c r="AD383" s="108" t="str">
        <f>IF(AE383=0,"--",IF(AE383&lt;='[4]db fasce di rischio'!$B$4,'[4]db fasce di rischio'!$A$2,IF(AE383&lt;='[4]db fasce di rischio'!$D$4,'[4]db fasce di rischio'!$C$2,IF(AE383&lt;='[4]db fasce di rischio'!$F$4,'[4]db fasce di rischio'!$E$2,IF(AE383&lt;='[4]db fasce di rischio'!$H$4,'[4]db fasce di rischio'!$G$2,"")))))</f>
        <v>--</v>
      </c>
      <c r="AE383" s="109">
        <f t="shared" si="120"/>
        <v>0</v>
      </c>
      <c r="AF383" s="106"/>
      <c r="AG383" s="108" t="str">
        <f>IF(AH383=0,"--",IF(AH383&lt;='db fasce di rischio'!$B$4,'db fasce di rischio'!$A$2,IF(AH383&lt;='db fasce di rischio'!$D$4,'db fasce di rischio'!$C$2,IF(AH383&lt;='db fasce di rischio'!$F$4,'db fasce di rischio'!$E$2,IF(AH383&lt;='db fasce di rischio'!$H$4,'db fasce di rischio'!$G$2,"")))))</f>
        <v>--</v>
      </c>
      <c r="AH383" s="109">
        <f t="shared" si="121"/>
        <v>0</v>
      </c>
      <c r="AI383" s="108" t="str">
        <f t="shared" si="122"/>
        <v>--</v>
      </c>
      <c r="AJ383" s="28"/>
      <c r="AK383" s="28"/>
    </row>
    <row r="384" spans="1:37" ht="21" hidden="1" outlineLevel="1" x14ac:dyDescent="0.2">
      <c r="A384" s="161"/>
      <c r="B384" s="161"/>
      <c r="C384" s="24" t="s">
        <v>30</v>
      </c>
      <c r="D384" s="24" t="s">
        <v>30</v>
      </c>
      <c r="E384" s="24" t="s">
        <v>30</v>
      </c>
      <c r="F384" s="24" t="s">
        <v>30</v>
      </c>
      <c r="G384" s="152" t="str">
        <f t="shared" si="123"/>
        <v>--</v>
      </c>
      <c r="H384" s="109">
        <f t="shared" si="124"/>
        <v>0</v>
      </c>
      <c r="I384" s="25" t="s">
        <v>30</v>
      </c>
      <c r="J384" s="31" t="s">
        <v>30</v>
      </c>
      <c r="K384" s="83"/>
      <c r="L384" s="31"/>
      <c r="M384" s="24"/>
      <c r="N384" s="24"/>
      <c r="O384" s="24"/>
      <c r="P384" s="24"/>
      <c r="Q384" s="161"/>
      <c r="R384" s="105"/>
      <c r="S384" s="106"/>
      <c r="T384" s="106"/>
      <c r="U384" s="106"/>
      <c r="V384" s="105"/>
      <c r="W384" s="107">
        <f t="shared" si="125"/>
        <v>0</v>
      </c>
      <c r="X384" s="106"/>
      <c r="Y384" s="106"/>
      <c r="Z384" s="106"/>
      <c r="AA384" s="106"/>
      <c r="AB384" s="106"/>
      <c r="AC384" s="107">
        <f t="shared" si="126"/>
        <v>0</v>
      </c>
      <c r="AD384" s="108" t="str">
        <f>IF(AE384=0,"--",IF(AE384&lt;='[4]db fasce di rischio'!$B$4,'[4]db fasce di rischio'!$A$2,IF(AE384&lt;='[4]db fasce di rischio'!$D$4,'[4]db fasce di rischio'!$C$2,IF(AE384&lt;='[4]db fasce di rischio'!$F$4,'[4]db fasce di rischio'!$E$2,IF(AE384&lt;='[4]db fasce di rischio'!$H$4,'[4]db fasce di rischio'!$G$2,"")))))</f>
        <v>--</v>
      </c>
      <c r="AE384" s="109">
        <f t="shared" si="120"/>
        <v>0</v>
      </c>
      <c r="AF384" s="106"/>
      <c r="AG384" s="108" t="str">
        <f>IF(AH384=0,"--",IF(AH384&lt;='db fasce di rischio'!$B$4,'db fasce di rischio'!$A$2,IF(AH384&lt;='db fasce di rischio'!$D$4,'db fasce di rischio'!$C$2,IF(AH384&lt;='db fasce di rischio'!$F$4,'db fasce di rischio'!$E$2,IF(AH384&lt;='db fasce di rischio'!$H$4,'db fasce di rischio'!$G$2,"")))))</f>
        <v>--</v>
      </c>
      <c r="AH384" s="109">
        <f t="shared" si="121"/>
        <v>0</v>
      </c>
      <c r="AI384" s="108" t="str">
        <f t="shared" si="122"/>
        <v>--</v>
      </c>
      <c r="AJ384" s="28"/>
      <c r="AK384" s="28"/>
    </row>
    <row r="385" spans="1:37" ht="21" hidden="1" outlineLevel="1" x14ac:dyDescent="0.2">
      <c r="A385" s="161"/>
      <c r="B385" s="161"/>
      <c r="C385" s="24" t="s">
        <v>30</v>
      </c>
      <c r="D385" s="24" t="s">
        <v>30</v>
      </c>
      <c r="E385" s="24" t="s">
        <v>30</v>
      </c>
      <c r="F385" s="24" t="s">
        <v>30</v>
      </c>
      <c r="G385" s="152" t="str">
        <f t="shared" si="123"/>
        <v>--</v>
      </c>
      <c r="H385" s="109">
        <f t="shared" si="124"/>
        <v>0</v>
      </c>
      <c r="I385" s="25" t="s">
        <v>30</v>
      </c>
      <c r="J385" s="31" t="s">
        <v>30</v>
      </c>
      <c r="K385" s="83"/>
      <c r="L385" s="31"/>
      <c r="M385" s="24"/>
      <c r="N385" s="24"/>
      <c r="O385" s="24"/>
      <c r="P385" s="24"/>
      <c r="Q385" s="161"/>
      <c r="R385" s="105"/>
      <c r="S385" s="106"/>
      <c r="T385" s="106"/>
      <c r="U385" s="106"/>
      <c r="V385" s="105"/>
      <c r="W385" s="107">
        <f t="shared" si="125"/>
        <v>0</v>
      </c>
      <c r="X385" s="106"/>
      <c r="Y385" s="106"/>
      <c r="Z385" s="106"/>
      <c r="AA385" s="106"/>
      <c r="AB385" s="106"/>
      <c r="AC385" s="107">
        <f t="shared" si="126"/>
        <v>0</v>
      </c>
      <c r="AD385" s="108" t="str">
        <f>IF(AE385=0,"--",IF(AE385&lt;='[4]db fasce di rischio'!$B$4,'[4]db fasce di rischio'!$A$2,IF(AE385&lt;='[4]db fasce di rischio'!$D$4,'[4]db fasce di rischio'!$C$2,IF(AE385&lt;='[4]db fasce di rischio'!$F$4,'[4]db fasce di rischio'!$E$2,IF(AE385&lt;='[4]db fasce di rischio'!$H$4,'[4]db fasce di rischio'!$G$2,"")))))</f>
        <v>--</v>
      </c>
      <c r="AE385" s="109">
        <f t="shared" si="120"/>
        <v>0</v>
      </c>
      <c r="AF385" s="106"/>
      <c r="AG385" s="108" t="str">
        <f>IF(AH385=0,"--",IF(AH385&lt;='db fasce di rischio'!$B$4,'db fasce di rischio'!$A$2,IF(AH385&lt;='db fasce di rischio'!$D$4,'db fasce di rischio'!$C$2,IF(AH385&lt;='db fasce di rischio'!$F$4,'db fasce di rischio'!$E$2,IF(AH385&lt;='db fasce di rischio'!$H$4,'db fasce di rischio'!$G$2,"")))))</f>
        <v>--</v>
      </c>
      <c r="AH385" s="109">
        <f t="shared" si="121"/>
        <v>0</v>
      </c>
      <c r="AI385" s="108" t="str">
        <f t="shared" si="122"/>
        <v>--</v>
      </c>
      <c r="AJ385" s="28"/>
      <c r="AK385" s="28"/>
    </row>
    <row r="386" spans="1:37" ht="21" hidden="1" outlineLevel="1" x14ac:dyDescent="0.2">
      <c r="A386" s="161"/>
      <c r="B386" s="161"/>
      <c r="C386" s="24" t="s">
        <v>30</v>
      </c>
      <c r="D386" s="24" t="s">
        <v>30</v>
      </c>
      <c r="E386" s="24" t="s">
        <v>30</v>
      </c>
      <c r="F386" s="24" t="s">
        <v>30</v>
      </c>
      <c r="G386" s="152" t="str">
        <f t="shared" si="123"/>
        <v>--</v>
      </c>
      <c r="H386" s="109">
        <f t="shared" si="124"/>
        <v>0</v>
      </c>
      <c r="I386" s="25" t="s">
        <v>30</v>
      </c>
      <c r="J386" s="31" t="s">
        <v>30</v>
      </c>
      <c r="K386" s="83"/>
      <c r="L386" s="31"/>
      <c r="M386" s="24"/>
      <c r="N386" s="24"/>
      <c r="O386" s="24"/>
      <c r="P386" s="24"/>
      <c r="Q386" s="161"/>
      <c r="R386" s="105"/>
      <c r="S386" s="106"/>
      <c r="T386" s="106"/>
      <c r="U386" s="106"/>
      <c r="V386" s="105"/>
      <c r="W386" s="107">
        <f t="shared" si="125"/>
        <v>0</v>
      </c>
      <c r="X386" s="106"/>
      <c r="Y386" s="106"/>
      <c r="Z386" s="106"/>
      <c r="AA386" s="106"/>
      <c r="AB386" s="106"/>
      <c r="AC386" s="107">
        <f t="shared" si="126"/>
        <v>0</v>
      </c>
      <c r="AD386" s="108" t="str">
        <f>IF(AE386=0,"--",IF(AE386&lt;='[4]db fasce di rischio'!$B$4,'[4]db fasce di rischio'!$A$2,IF(AE386&lt;='[4]db fasce di rischio'!$D$4,'[4]db fasce di rischio'!$C$2,IF(AE386&lt;='[4]db fasce di rischio'!$F$4,'[4]db fasce di rischio'!$E$2,IF(AE386&lt;='[4]db fasce di rischio'!$H$4,'[4]db fasce di rischio'!$G$2,"")))))</f>
        <v>--</v>
      </c>
      <c r="AE386" s="109">
        <f t="shared" si="120"/>
        <v>0</v>
      </c>
      <c r="AF386" s="106"/>
      <c r="AG386" s="108" t="str">
        <f>IF(AH386=0,"--",IF(AH386&lt;='db fasce di rischio'!$B$4,'db fasce di rischio'!$A$2,IF(AH386&lt;='db fasce di rischio'!$D$4,'db fasce di rischio'!$C$2,IF(AH386&lt;='db fasce di rischio'!$F$4,'db fasce di rischio'!$E$2,IF(AH386&lt;='db fasce di rischio'!$H$4,'db fasce di rischio'!$G$2,"")))))</f>
        <v>--</v>
      </c>
      <c r="AH386" s="109">
        <f t="shared" si="121"/>
        <v>0</v>
      </c>
      <c r="AI386" s="108" t="str">
        <f t="shared" si="122"/>
        <v>--</v>
      </c>
      <c r="AJ386" s="28"/>
      <c r="AK386" s="28"/>
    </row>
    <row r="387" spans="1:37" ht="21" hidden="1" outlineLevel="1" x14ac:dyDescent="0.2">
      <c r="A387" s="161"/>
      <c r="B387" s="161"/>
      <c r="C387" s="24" t="s">
        <v>30</v>
      </c>
      <c r="D387" s="24" t="s">
        <v>30</v>
      </c>
      <c r="E387" s="24" t="s">
        <v>30</v>
      </c>
      <c r="F387" s="24" t="s">
        <v>30</v>
      </c>
      <c r="G387" s="152" t="str">
        <f t="shared" si="123"/>
        <v>--</v>
      </c>
      <c r="H387" s="109">
        <f t="shared" si="124"/>
        <v>0</v>
      </c>
      <c r="I387" s="25" t="s">
        <v>30</v>
      </c>
      <c r="J387" s="31" t="s">
        <v>30</v>
      </c>
      <c r="K387" s="83"/>
      <c r="L387" s="31"/>
      <c r="M387" s="24"/>
      <c r="N387" s="24"/>
      <c r="O387" s="24"/>
      <c r="P387" s="24"/>
      <c r="Q387" s="161"/>
      <c r="R387" s="105"/>
      <c r="S387" s="106"/>
      <c r="T387" s="106"/>
      <c r="U387" s="106"/>
      <c r="V387" s="105"/>
      <c r="W387" s="107">
        <f t="shared" si="125"/>
        <v>0</v>
      </c>
      <c r="X387" s="106"/>
      <c r="Y387" s="106"/>
      <c r="Z387" s="106"/>
      <c r="AA387" s="106"/>
      <c r="AB387" s="106"/>
      <c r="AC387" s="107">
        <f t="shared" si="126"/>
        <v>0</v>
      </c>
      <c r="AD387" s="108" t="str">
        <f>IF(AE387=0,"--",IF(AE387&lt;='[4]db fasce di rischio'!$B$4,'[4]db fasce di rischio'!$A$2,IF(AE387&lt;='[4]db fasce di rischio'!$D$4,'[4]db fasce di rischio'!$C$2,IF(AE387&lt;='[4]db fasce di rischio'!$F$4,'[4]db fasce di rischio'!$E$2,IF(AE387&lt;='[4]db fasce di rischio'!$H$4,'[4]db fasce di rischio'!$G$2,"")))))</f>
        <v>--</v>
      </c>
      <c r="AE387" s="109">
        <f t="shared" si="120"/>
        <v>0</v>
      </c>
      <c r="AF387" s="106"/>
      <c r="AG387" s="108" t="str">
        <f>IF(AH387=0,"--",IF(AH387&lt;='db fasce di rischio'!$B$4,'db fasce di rischio'!$A$2,IF(AH387&lt;='db fasce di rischio'!$D$4,'db fasce di rischio'!$C$2,IF(AH387&lt;='db fasce di rischio'!$F$4,'db fasce di rischio'!$E$2,IF(AH387&lt;='db fasce di rischio'!$H$4,'db fasce di rischio'!$G$2,"")))))</f>
        <v>--</v>
      </c>
      <c r="AH387" s="109">
        <f t="shared" si="121"/>
        <v>0</v>
      </c>
      <c r="AI387" s="108" t="str">
        <f t="shared" si="122"/>
        <v>--</v>
      </c>
      <c r="AJ387" s="28"/>
      <c r="AK387" s="28"/>
    </row>
    <row r="388" spans="1:37" ht="21" hidden="1" outlineLevel="1" x14ac:dyDescent="0.2">
      <c r="A388" s="161"/>
      <c r="B388" s="161"/>
      <c r="C388" s="24" t="s">
        <v>30</v>
      </c>
      <c r="D388" s="24" t="s">
        <v>30</v>
      </c>
      <c r="E388" s="24" t="s">
        <v>30</v>
      </c>
      <c r="F388" s="24" t="s">
        <v>30</v>
      </c>
      <c r="G388" s="152" t="str">
        <f t="shared" si="123"/>
        <v>--</v>
      </c>
      <c r="H388" s="109">
        <f t="shared" si="124"/>
        <v>0</v>
      </c>
      <c r="I388" s="25" t="s">
        <v>30</v>
      </c>
      <c r="J388" s="31" t="s">
        <v>30</v>
      </c>
      <c r="K388" s="82"/>
      <c r="L388" s="31"/>
      <c r="M388" s="24"/>
      <c r="N388" s="24"/>
      <c r="O388" s="24"/>
      <c r="P388" s="24"/>
      <c r="Q388" s="161"/>
      <c r="R388" s="105"/>
      <c r="S388" s="106"/>
      <c r="T388" s="106"/>
      <c r="U388" s="106"/>
      <c r="V388" s="105"/>
      <c r="W388" s="107">
        <f t="shared" si="125"/>
        <v>0</v>
      </c>
      <c r="X388" s="106"/>
      <c r="Y388" s="106"/>
      <c r="Z388" s="106"/>
      <c r="AA388" s="106"/>
      <c r="AB388" s="106"/>
      <c r="AC388" s="107">
        <f t="shared" si="126"/>
        <v>0</v>
      </c>
      <c r="AD388" s="108" t="str">
        <f>IF(AE388=0,"--",IF(AE388&lt;='[4]db fasce di rischio'!$B$4,'[4]db fasce di rischio'!$A$2,IF(AE388&lt;='[4]db fasce di rischio'!$D$4,'[4]db fasce di rischio'!$C$2,IF(AE388&lt;='[4]db fasce di rischio'!$F$4,'[4]db fasce di rischio'!$E$2,IF(AE388&lt;='[4]db fasce di rischio'!$H$4,'[4]db fasce di rischio'!$G$2,"")))))</f>
        <v>--</v>
      </c>
      <c r="AE388" s="109">
        <f t="shared" si="120"/>
        <v>0</v>
      </c>
      <c r="AF388" s="106"/>
      <c r="AG388" s="108" t="str">
        <f>IF(AH388=0,"--",IF(AH388&lt;='db fasce di rischio'!$B$4,'db fasce di rischio'!$A$2,IF(AH388&lt;='db fasce di rischio'!$D$4,'db fasce di rischio'!$C$2,IF(AH388&lt;='db fasce di rischio'!$F$4,'db fasce di rischio'!$E$2,IF(AH388&lt;='db fasce di rischio'!$H$4,'db fasce di rischio'!$G$2,"")))))</f>
        <v>--</v>
      </c>
      <c r="AH388" s="109">
        <f t="shared" si="121"/>
        <v>0</v>
      </c>
      <c r="AI388" s="108" t="str">
        <f t="shared" si="122"/>
        <v>--</v>
      </c>
      <c r="AJ388" s="28"/>
      <c r="AK388" s="28"/>
    </row>
    <row r="389" spans="1:37" ht="21" hidden="1" outlineLevel="1" x14ac:dyDescent="0.2">
      <c r="A389" s="161"/>
      <c r="B389" s="161"/>
      <c r="C389" s="24" t="s">
        <v>30</v>
      </c>
      <c r="D389" s="24" t="s">
        <v>30</v>
      </c>
      <c r="E389" s="24" t="s">
        <v>30</v>
      </c>
      <c r="F389" s="24" t="s">
        <v>30</v>
      </c>
      <c r="G389" s="152" t="str">
        <f t="shared" si="123"/>
        <v>--</v>
      </c>
      <c r="H389" s="109">
        <f t="shared" si="124"/>
        <v>0</v>
      </c>
      <c r="I389" s="25" t="s">
        <v>30</v>
      </c>
      <c r="J389" s="31" t="s">
        <v>30</v>
      </c>
      <c r="K389" s="82"/>
      <c r="L389" s="31"/>
      <c r="M389" s="24"/>
      <c r="N389" s="24"/>
      <c r="O389" s="24"/>
      <c r="P389" s="26"/>
      <c r="Q389" s="161"/>
      <c r="R389" s="105"/>
      <c r="S389" s="106"/>
      <c r="T389" s="106"/>
      <c r="U389" s="106"/>
      <c r="V389" s="105"/>
      <c r="W389" s="107">
        <f t="shared" si="125"/>
        <v>0</v>
      </c>
      <c r="X389" s="106"/>
      <c r="Y389" s="106"/>
      <c r="Z389" s="106"/>
      <c r="AA389" s="106"/>
      <c r="AB389" s="106"/>
      <c r="AC389" s="107">
        <f t="shared" si="126"/>
        <v>0</v>
      </c>
      <c r="AD389" s="108" t="str">
        <f>IF(AE389=0,"--",IF(AE389&lt;='[4]db fasce di rischio'!$B$4,'[4]db fasce di rischio'!$A$2,IF(AE389&lt;='[4]db fasce di rischio'!$D$4,'[4]db fasce di rischio'!$C$2,IF(AE389&lt;='[4]db fasce di rischio'!$F$4,'[4]db fasce di rischio'!$E$2,IF(AE389&lt;='[4]db fasce di rischio'!$H$4,'[4]db fasce di rischio'!$G$2,"")))))</f>
        <v>--</v>
      </c>
      <c r="AE389" s="109">
        <f t="shared" si="120"/>
        <v>0</v>
      </c>
      <c r="AF389" s="106"/>
      <c r="AG389" s="108" t="str">
        <f>IF(AH389=0,"--",IF(AH389&lt;='db fasce di rischio'!$B$4,'db fasce di rischio'!$A$2,IF(AH389&lt;='db fasce di rischio'!$D$4,'db fasce di rischio'!$C$2,IF(AH389&lt;='db fasce di rischio'!$F$4,'db fasce di rischio'!$E$2,IF(AH389&lt;='db fasce di rischio'!$H$4,'db fasce di rischio'!$G$2,"")))))</f>
        <v>--</v>
      </c>
      <c r="AH389" s="109">
        <f t="shared" si="121"/>
        <v>0</v>
      </c>
      <c r="AI389" s="108" t="str">
        <f t="shared" si="122"/>
        <v>--</v>
      </c>
      <c r="AJ389" s="28"/>
      <c r="AK389" s="28"/>
    </row>
    <row r="390" spans="1:37" ht="21" hidden="1" outlineLevel="1" x14ac:dyDescent="0.2">
      <c r="A390" s="161"/>
      <c r="B390" s="161"/>
      <c r="C390" s="24" t="s">
        <v>30</v>
      </c>
      <c r="D390" s="24" t="s">
        <v>30</v>
      </c>
      <c r="E390" s="24" t="s">
        <v>30</v>
      </c>
      <c r="F390" s="24" t="s">
        <v>30</v>
      </c>
      <c r="G390" s="152" t="str">
        <f t="shared" si="123"/>
        <v>--</v>
      </c>
      <c r="H390" s="109">
        <f t="shared" si="124"/>
        <v>0</v>
      </c>
      <c r="I390" s="25" t="s">
        <v>30</v>
      </c>
      <c r="J390" s="31" t="s">
        <v>30</v>
      </c>
      <c r="K390" s="82"/>
      <c r="L390" s="31"/>
      <c r="M390" s="24"/>
      <c r="N390" s="24"/>
      <c r="O390" s="24"/>
      <c r="P390" s="27"/>
      <c r="Q390" s="161"/>
      <c r="R390" s="105"/>
      <c r="S390" s="106"/>
      <c r="T390" s="106"/>
      <c r="U390" s="106"/>
      <c r="V390" s="105"/>
      <c r="W390" s="107">
        <f t="shared" si="125"/>
        <v>0</v>
      </c>
      <c r="X390" s="106"/>
      <c r="Y390" s="106"/>
      <c r="Z390" s="106"/>
      <c r="AA390" s="106"/>
      <c r="AB390" s="106"/>
      <c r="AC390" s="107">
        <f t="shared" si="126"/>
        <v>0</v>
      </c>
      <c r="AD390" s="108" t="str">
        <f>IF(AE390=0,"--",IF(AE390&lt;='[4]db fasce di rischio'!$B$4,'[4]db fasce di rischio'!$A$2,IF(AE390&lt;='[4]db fasce di rischio'!$D$4,'[4]db fasce di rischio'!$C$2,IF(AE390&lt;='[4]db fasce di rischio'!$F$4,'[4]db fasce di rischio'!$E$2,IF(AE390&lt;='[4]db fasce di rischio'!$H$4,'[4]db fasce di rischio'!$G$2,"")))))</f>
        <v>--</v>
      </c>
      <c r="AE390" s="109">
        <f t="shared" si="120"/>
        <v>0</v>
      </c>
      <c r="AF390" s="106"/>
      <c r="AG390" s="108" t="str">
        <f>IF(AH390=0,"--",IF(AH390&lt;='db fasce di rischio'!$B$4,'db fasce di rischio'!$A$2,IF(AH390&lt;='db fasce di rischio'!$D$4,'db fasce di rischio'!$C$2,IF(AH390&lt;='db fasce di rischio'!$F$4,'db fasce di rischio'!$E$2,IF(AH390&lt;='db fasce di rischio'!$H$4,'db fasce di rischio'!$G$2,"")))))</f>
        <v>--</v>
      </c>
      <c r="AH390" s="109">
        <f t="shared" si="121"/>
        <v>0</v>
      </c>
      <c r="AI390" s="108" t="str">
        <f t="shared" si="122"/>
        <v>--</v>
      </c>
      <c r="AJ390" s="28"/>
      <c r="AK390" s="28"/>
    </row>
    <row r="391" spans="1:37" ht="21" collapsed="1" x14ac:dyDescent="0.2">
      <c r="A391" s="160"/>
      <c r="B391" s="160"/>
      <c r="C391" s="87"/>
      <c r="D391" s="87"/>
      <c r="E391" s="87"/>
      <c r="F391" s="87"/>
      <c r="G391" s="87"/>
      <c r="H391" s="87"/>
      <c r="I391" s="87"/>
      <c r="J391" s="87"/>
      <c r="K391" s="168"/>
      <c r="L391" s="87"/>
      <c r="M391" s="87"/>
      <c r="N391" s="87"/>
      <c r="O391" s="87"/>
      <c r="P391" s="87"/>
      <c r="Q391" s="160"/>
      <c r="R391" s="28"/>
      <c r="S391" s="28"/>
      <c r="T391" s="28"/>
      <c r="U391" s="28"/>
      <c r="V391" s="28"/>
      <c r="W391" s="28"/>
      <c r="X391" s="28"/>
      <c r="Y391" s="28"/>
      <c r="Z391" s="28"/>
      <c r="AA391" s="28"/>
      <c r="AB391" s="28"/>
      <c r="AC391" s="28"/>
      <c r="AD391" s="28"/>
      <c r="AE391" s="28"/>
      <c r="AF391" s="28"/>
      <c r="AG391" s="28"/>
      <c r="AH391" s="28"/>
      <c r="AI391" s="28"/>
      <c r="AJ391" s="28"/>
      <c r="AK391" s="28"/>
    </row>
    <row r="392" spans="1:37" ht="89.1" customHeight="1" x14ac:dyDescent="0.2">
      <c r="A392" s="29"/>
      <c r="B392" s="29"/>
      <c r="C392" s="30" t="s">
        <v>665</v>
      </c>
      <c r="D392" s="30"/>
      <c r="E392" s="28"/>
      <c r="F392" s="28"/>
      <c r="G392" s="28"/>
      <c r="H392" s="28"/>
      <c r="I392" s="28"/>
      <c r="J392" s="28"/>
      <c r="K392" s="80"/>
      <c r="L392" s="28"/>
      <c r="M392" s="28"/>
      <c r="N392" s="28"/>
      <c r="O392" s="79" t="s">
        <v>6</v>
      </c>
      <c r="P392" s="79" t="s">
        <v>666</v>
      </c>
      <c r="Q392" s="28"/>
      <c r="R392" s="192" t="str">
        <f>'Val testo - PNA 2019'!$A$4</f>
        <v>Livello di interesse “esterno”(1.1)</v>
      </c>
      <c r="S392" s="192" t="str">
        <f>'Val testo - PNA 2019'!$A$12</f>
        <v>Grado di discrezionalità del decisore interno alla PA rispetto al processo (1.2)</v>
      </c>
      <c r="T392" s="192" t="str">
        <f>'Val testo - PNA 2019'!$A$20</f>
        <v>Manifestazione di eventi corruttivi o di maladministration in passato (1.3)</v>
      </c>
      <c r="U392" s="192" t="str">
        <f>'Val testo - PNA 2019'!$A$28</f>
        <v>Complessità/opacità del processo decisionale (1.4)</v>
      </c>
      <c r="V392" s="192" t="str">
        <f>'Val testo - PNA 2019'!$A$36</f>
        <v>Livello di collaborazione del responsabile del processo (1.5)</v>
      </c>
      <c r="W392" s="193" t="s">
        <v>1276</v>
      </c>
      <c r="X392" s="192" t="str">
        <f>'Val testo - PNA 2019'!$A$46</f>
        <v>Impatto organizzativo (2.1)</v>
      </c>
      <c r="Y392" s="192" t="str">
        <f>'Val testo - PNA 2019'!$A$54</f>
        <v>Impatto derivante dalla definizione dei ruoli/responsabilità (2.2)</v>
      </c>
      <c r="Z392" s="192" t="str">
        <f>'Val testo - PNA 2019'!$A$62</f>
        <v>Impatto economico (2.3)</v>
      </c>
      <c r="AA392" s="192" t="str">
        <f>'Val testo - PNA 2019'!$A$70</f>
        <v>Impatto reputazionale (2.4)</v>
      </c>
      <c r="AB392" s="192" t="str">
        <f>'Val testo - PNA 2019'!$A$78</f>
        <v>Impatto organizzativo, economico e sull'immagine (2.5)</v>
      </c>
      <c r="AC392" s="193" t="s">
        <v>1276</v>
      </c>
      <c r="AD392" s="194" t="s">
        <v>1277</v>
      </c>
      <c r="AE392" s="194" t="s">
        <v>1278</v>
      </c>
      <c r="AF392" s="174" t="s">
        <v>1382</v>
      </c>
      <c r="AG392" s="173" t="s">
        <v>1303</v>
      </c>
      <c r="AH392" s="173" t="s">
        <v>1304</v>
      </c>
      <c r="AI392" s="175" t="s">
        <v>1387</v>
      </c>
      <c r="AJ392" s="28"/>
      <c r="AK392" s="28"/>
    </row>
    <row r="393" spans="1:37" ht="30.6" customHeight="1" x14ac:dyDescent="0.2">
      <c r="A393" s="160"/>
      <c r="B393" s="160">
        <v>19</v>
      </c>
      <c r="C393" s="265" t="s">
        <v>1257</v>
      </c>
      <c r="D393" s="266"/>
      <c r="E393" s="267"/>
      <c r="F393" s="270"/>
      <c r="G393" s="270"/>
      <c r="H393" s="270"/>
      <c r="I393" s="270"/>
      <c r="J393" s="45" t="s">
        <v>11</v>
      </c>
      <c r="K393" s="271" t="s">
        <v>3</v>
      </c>
      <c r="L393" s="271"/>
      <c r="M393" s="37"/>
      <c r="N393" s="153" t="s">
        <v>667</v>
      </c>
      <c r="O393" s="154" t="str">
        <f>IF(P393=0,"--",IF(P393&lt;='db fasce di rischio'!$B$4,'db fasce di rischio'!$A$2,IF(P393&lt;='db fasce di rischio'!$D$4,'db fasce di rischio'!$C$2,IF(P393&lt;='db fasce di rischio'!$F$4,'db fasce di rischio'!$E$2,IF(P393&lt;='db fasce di rischio'!$H$4,'db fasce di rischio'!$G$2,"")))))</f>
        <v>--</v>
      </c>
      <c r="P393" s="155">
        <f>IF(AH393=0,MAX(AH393:AH411),AH393)</f>
        <v>0</v>
      </c>
      <c r="Q393" s="160"/>
      <c r="R393" s="105"/>
      <c r="S393" s="106"/>
      <c r="T393" s="106"/>
      <c r="U393" s="106"/>
      <c r="V393" s="105"/>
      <c r="W393" s="107">
        <f>SUM(R393:V393)/5</f>
        <v>0</v>
      </c>
      <c r="X393" s="106"/>
      <c r="Y393" s="106"/>
      <c r="Z393" s="106"/>
      <c r="AA393" s="106"/>
      <c r="AB393" s="106"/>
      <c r="AC393" s="107">
        <f>SUM(X393:AB393)/5</f>
        <v>0</v>
      </c>
      <c r="AD393" s="108" t="str">
        <f>IF(AE393=0,"--",IF(AE393&lt;='[4]db fasce di rischio'!$B$4,'[4]db fasce di rischio'!$A$2,IF(AE393&lt;='[4]db fasce di rischio'!$D$4,'[4]db fasce di rischio'!$C$2,IF(AE393&lt;='[4]db fasce di rischio'!$F$4,'[4]db fasce di rischio'!$E$2,IF(AE393&lt;='[4]db fasce di rischio'!$H$4,'[4]db fasce di rischio'!$G$2,"")))))</f>
        <v>--</v>
      </c>
      <c r="AE393" s="109">
        <f>W393*AC393</f>
        <v>0</v>
      </c>
      <c r="AF393" s="106"/>
      <c r="AG393" s="108" t="str">
        <f>IF(AH393=0,"--",IF(AH393&lt;='db fasce di rischio'!$B$4,'db fasce di rischio'!$A$2,IF(AH393&lt;='db fasce di rischio'!$D$4,'db fasce di rischio'!$C$2,IF(AH393&lt;='db fasce di rischio'!$F$4,'db fasce di rischio'!$E$2,IF(AH393&lt;='db fasce di rischio'!$H$4,'db fasce di rischio'!$G$2,"")))))</f>
        <v>--</v>
      </c>
      <c r="AH393" s="109">
        <f>IF(MAX(AH397:AH411)&gt;(AF393*AE393),MAX(AH397:AH411),AF393*AE393)</f>
        <v>0</v>
      </c>
      <c r="AI393" s="108" t="str">
        <f>AG393</f>
        <v>--</v>
      </c>
      <c r="AJ393" s="28"/>
      <c r="AK393" s="28"/>
    </row>
    <row r="394" spans="1:37" ht="59.45" customHeight="1" x14ac:dyDescent="0.2">
      <c r="A394" s="160"/>
      <c r="B394" s="160"/>
      <c r="C394" s="268"/>
      <c r="D394" s="269"/>
      <c r="E394" s="269"/>
      <c r="F394" s="164"/>
      <c r="G394" s="164"/>
      <c r="H394" s="164"/>
      <c r="I394" s="164"/>
      <c r="J394" s="164"/>
      <c r="K394" s="164"/>
      <c r="L394" s="164"/>
      <c r="M394" s="165"/>
      <c r="N394" s="272" t="s">
        <v>1302</v>
      </c>
      <c r="O394" s="272"/>
      <c r="P394" s="272"/>
      <c r="Q394" s="160"/>
      <c r="R394" s="160"/>
      <c r="S394" s="28"/>
      <c r="T394" s="28"/>
      <c r="U394" s="28"/>
      <c r="V394" s="28"/>
      <c r="W394" s="28"/>
      <c r="X394" s="28"/>
      <c r="Y394" s="28"/>
      <c r="Z394" s="28"/>
      <c r="AA394" s="28"/>
      <c r="AB394" s="28"/>
      <c r="AC394" s="28"/>
      <c r="AD394" s="28"/>
      <c r="AE394" s="28"/>
      <c r="AF394" s="28"/>
      <c r="AG394" s="28"/>
      <c r="AH394" s="28"/>
      <c r="AI394" s="28"/>
      <c r="AJ394" s="28"/>
      <c r="AK394" s="28"/>
    </row>
    <row r="395" spans="1:37" ht="31.5" hidden="1" customHeight="1" outlineLevel="1" x14ac:dyDescent="0.2">
      <c r="A395" s="160"/>
      <c r="B395" s="160"/>
      <c r="C395" s="260" t="s">
        <v>1256</v>
      </c>
      <c r="D395" s="261"/>
      <c r="E395" s="151"/>
      <c r="F395" s="151"/>
      <c r="G395" s="151"/>
      <c r="H395" s="151"/>
      <c r="I395" s="151"/>
      <c r="J395" s="151"/>
      <c r="K395" s="150"/>
      <c r="L395" s="151"/>
      <c r="M395" s="156">
        <f>SUM(I382:I390)</f>
        <v>0</v>
      </c>
      <c r="N395" s="157"/>
      <c r="O395" s="157"/>
      <c r="P395" s="157"/>
      <c r="Q395" s="160"/>
      <c r="R395" s="160"/>
      <c r="S395" s="28"/>
      <c r="T395" s="28"/>
      <c r="U395" s="28"/>
      <c r="V395" s="28"/>
      <c r="W395" s="28"/>
      <c r="X395" s="28"/>
      <c r="Y395" s="28"/>
      <c r="Z395" s="28"/>
      <c r="AA395" s="28"/>
      <c r="AB395" s="28"/>
      <c r="AC395" s="28"/>
      <c r="AD395" s="28"/>
      <c r="AE395" s="28"/>
      <c r="AF395" s="28"/>
      <c r="AG395" s="28"/>
      <c r="AH395" s="28"/>
      <c r="AI395" s="28"/>
      <c r="AJ395" s="28"/>
      <c r="AK395" s="28"/>
    </row>
    <row r="396" spans="1:37" ht="81.95" hidden="1" customHeight="1" outlineLevel="1" x14ac:dyDescent="0.2">
      <c r="A396" s="161"/>
      <c r="B396" s="161"/>
      <c r="C396" s="22" t="s">
        <v>905</v>
      </c>
      <c r="D396" s="22" t="s">
        <v>906</v>
      </c>
      <c r="E396" s="22" t="s">
        <v>971</v>
      </c>
      <c r="F396" s="22" t="s">
        <v>970</v>
      </c>
      <c r="G396" s="262" t="s">
        <v>1299</v>
      </c>
      <c r="H396" s="263"/>
      <c r="I396" s="22" t="s">
        <v>969</v>
      </c>
      <c r="J396" s="22" t="s">
        <v>907</v>
      </c>
      <c r="K396" s="45" t="s">
        <v>972</v>
      </c>
      <c r="L396" s="45" t="s">
        <v>908</v>
      </c>
      <c r="M396" s="22" t="s">
        <v>630</v>
      </c>
      <c r="N396" s="22" t="s">
        <v>668</v>
      </c>
      <c r="O396" s="22" t="s">
        <v>669</v>
      </c>
      <c r="P396" s="22" t="s">
        <v>670</v>
      </c>
      <c r="Q396" s="161"/>
      <c r="R396" s="192" t="str">
        <f>'Val testo - PNA 2019'!$A$4</f>
        <v>Livello di interesse “esterno”(1.1)</v>
      </c>
      <c r="S396" s="192" t="str">
        <f>'Val testo - PNA 2019'!$A$12</f>
        <v>Grado di discrezionalità del decisore interno alla PA rispetto al processo (1.2)</v>
      </c>
      <c r="T396" s="192" t="str">
        <f>'Val testo - PNA 2019'!$A$20</f>
        <v>Manifestazione di eventi corruttivi o di maladministration in passato (1.3)</v>
      </c>
      <c r="U396" s="192" t="str">
        <f>'Val testo - PNA 2019'!$A$28</f>
        <v>Complessità/opacità del processo decisionale (1.4)</v>
      </c>
      <c r="V396" s="192" t="str">
        <f>'Val testo - PNA 2019'!$A$36</f>
        <v>Livello di collaborazione del responsabile del processo (1.5)</v>
      </c>
      <c r="W396" s="193" t="s">
        <v>1276</v>
      </c>
      <c r="X396" s="192" t="str">
        <f>'Val testo - PNA 2019'!$A$46</f>
        <v>Impatto organizzativo (2.1)</v>
      </c>
      <c r="Y396" s="192" t="str">
        <f>'Val testo - PNA 2019'!$A$54</f>
        <v>Impatto derivante dalla definizione dei ruoli/responsabilità (2.2)</v>
      </c>
      <c r="Z396" s="192" t="str">
        <f>'Val testo - PNA 2019'!$A$62</f>
        <v>Impatto economico (2.3)</v>
      </c>
      <c r="AA396" s="192" t="str">
        <f>'Val testo - PNA 2019'!$A$70</f>
        <v>Impatto reputazionale (2.4)</v>
      </c>
      <c r="AB396" s="192" t="str">
        <f>'Val testo - PNA 2019'!$A$78</f>
        <v>Impatto organizzativo, economico e sull'immagine (2.5)</v>
      </c>
      <c r="AC396" s="193" t="s">
        <v>1276</v>
      </c>
      <c r="AD396" s="194" t="s">
        <v>1277</v>
      </c>
      <c r="AE396" s="194" t="s">
        <v>1278</v>
      </c>
      <c r="AF396" s="174" t="s">
        <v>1382</v>
      </c>
      <c r="AG396" s="173" t="s">
        <v>1303</v>
      </c>
      <c r="AH396" s="22" t="s">
        <v>1293</v>
      </c>
      <c r="AI396" s="22" t="s">
        <v>1387</v>
      </c>
      <c r="AJ396" s="28"/>
      <c r="AK396" s="28"/>
    </row>
    <row r="397" spans="1:37" ht="21" hidden="1" outlineLevel="1" x14ac:dyDescent="0.2">
      <c r="A397" s="161"/>
      <c r="B397" s="161"/>
      <c r="C397" s="24" t="s">
        <v>30</v>
      </c>
      <c r="D397" s="24" t="s">
        <v>30</v>
      </c>
      <c r="E397" s="24" t="s">
        <v>30</v>
      </c>
      <c r="F397" s="24" t="s">
        <v>30</v>
      </c>
      <c r="G397" s="152" t="str">
        <f>AG397</f>
        <v>--</v>
      </c>
      <c r="H397" s="109">
        <f>AH397</f>
        <v>0</v>
      </c>
      <c r="I397" s="25" t="s">
        <v>30</v>
      </c>
      <c r="J397" s="31" t="s">
        <v>30</v>
      </c>
      <c r="K397" s="82"/>
      <c r="L397" s="31"/>
      <c r="M397" s="24"/>
      <c r="N397" s="24"/>
      <c r="O397" s="24"/>
      <c r="P397" s="24"/>
      <c r="Q397" s="161"/>
      <c r="R397" s="105"/>
      <c r="S397" s="106"/>
      <c r="T397" s="106"/>
      <c r="U397" s="106"/>
      <c r="V397" s="105"/>
      <c r="W397" s="107">
        <f>SUM(R397:V397)/5</f>
        <v>0</v>
      </c>
      <c r="X397" s="106"/>
      <c r="Y397" s="106"/>
      <c r="Z397" s="106"/>
      <c r="AA397" s="106"/>
      <c r="AB397" s="106"/>
      <c r="AC397" s="107">
        <f>SUM(X397:AB397)/5</f>
        <v>0</v>
      </c>
      <c r="AD397" s="108" t="str">
        <f>IF(AE397=0,"--",IF(AE397&lt;='[4]db fasce di rischio'!$B$4,'[4]db fasce di rischio'!$A$2,IF(AE397&lt;='[4]db fasce di rischio'!$D$4,'[4]db fasce di rischio'!$C$2,IF(AE397&lt;='[4]db fasce di rischio'!$F$4,'[4]db fasce di rischio'!$E$2,IF(AE397&lt;='[4]db fasce di rischio'!$H$4,'[4]db fasce di rischio'!$G$2,"")))))</f>
        <v>--</v>
      </c>
      <c r="AE397" s="109">
        <f t="shared" ref="AE397:AE411" si="127">W397*AC397</f>
        <v>0</v>
      </c>
      <c r="AF397" s="106"/>
      <c r="AG397" s="108" t="str">
        <f>IF(AH397=0,"--",IF(AH397&lt;='db fasce di rischio'!$B$4,'db fasce di rischio'!$A$2,IF(AH397&lt;='db fasce di rischio'!$D$4,'db fasce di rischio'!$C$2,IF(AH397&lt;='db fasce di rischio'!$F$4,'db fasce di rischio'!$E$2,IF(AH397&lt;='db fasce di rischio'!$H$4,'db fasce di rischio'!$G$2,"")))))</f>
        <v>--</v>
      </c>
      <c r="AH397" s="109">
        <f t="shared" ref="AH397:AH411" si="128">AF397*AE397</f>
        <v>0</v>
      </c>
      <c r="AI397" s="108" t="str">
        <f t="shared" ref="AI397:AI411" si="129">AG397</f>
        <v>--</v>
      </c>
      <c r="AJ397" s="28"/>
      <c r="AK397" s="28"/>
    </row>
    <row r="398" spans="1:37" ht="21" hidden="1" outlineLevel="1" x14ac:dyDescent="0.2">
      <c r="A398" s="161"/>
      <c r="B398" s="161"/>
      <c r="C398" s="24" t="s">
        <v>30</v>
      </c>
      <c r="D398" s="24" t="s">
        <v>30</v>
      </c>
      <c r="E398" s="24" t="s">
        <v>30</v>
      </c>
      <c r="F398" s="24" t="s">
        <v>30</v>
      </c>
      <c r="G398" s="152" t="str">
        <f t="shared" ref="G398:G411" si="130">AG398</f>
        <v>--</v>
      </c>
      <c r="H398" s="109">
        <f t="shared" ref="H398:H411" si="131">AH398</f>
        <v>0</v>
      </c>
      <c r="I398" s="25" t="s">
        <v>30</v>
      </c>
      <c r="J398" s="31" t="s">
        <v>30</v>
      </c>
      <c r="K398" s="82"/>
      <c r="L398" s="31"/>
      <c r="M398" s="24"/>
      <c r="N398" s="24"/>
      <c r="O398" s="24"/>
      <c r="P398" s="24"/>
      <c r="Q398" s="161"/>
      <c r="R398" s="105"/>
      <c r="S398" s="106"/>
      <c r="T398" s="106"/>
      <c r="U398" s="106"/>
      <c r="V398" s="105"/>
      <c r="W398" s="107">
        <f t="shared" ref="W398:W411" si="132">SUM(R398:V398)/5</f>
        <v>0</v>
      </c>
      <c r="X398" s="106"/>
      <c r="Y398" s="106"/>
      <c r="Z398" s="106"/>
      <c r="AA398" s="106"/>
      <c r="AB398" s="106"/>
      <c r="AC398" s="107">
        <f t="shared" ref="AC398:AC411" si="133">SUM(X398:AB398)/5</f>
        <v>0</v>
      </c>
      <c r="AD398" s="108" t="str">
        <f>IF(AE398=0,"--",IF(AE398&lt;='[4]db fasce di rischio'!$B$4,'[4]db fasce di rischio'!$A$2,IF(AE398&lt;='[4]db fasce di rischio'!$D$4,'[4]db fasce di rischio'!$C$2,IF(AE398&lt;='[4]db fasce di rischio'!$F$4,'[4]db fasce di rischio'!$E$2,IF(AE398&lt;='[4]db fasce di rischio'!$H$4,'[4]db fasce di rischio'!$G$2,"")))))</f>
        <v>--</v>
      </c>
      <c r="AE398" s="109">
        <f t="shared" si="127"/>
        <v>0</v>
      </c>
      <c r="AF398" s="106"/>
      <c r="AG398" s="108" t="str">
        <f>IF(AH398=0,"--",IF(AH398&lt;='db fasce di rischio'!$B$4,'db fasce di rischio'!$A$2,IF(AH398&lt;='db fasce di rischio'!$D$4,'db fasce di rischio'!$C$2,IF(AH398&lt;='db fasce di rischio'!$F$4,'db fasce di rischio'!$E$2,IF(AH398&lt;='db fasce di rischio'!$H$4,'db fasce di rischio'!$G$2,"")))))</f>
        <v>--</v>
      </c>
      <c r="AH398" s="109">
        <f t="shared" si="128"/>
        <v>0</v>
      </c>
      <c r="AI398" s="108" t="str">
        <f t="shared" si="129"/>
        <v>--</v>
      </c>
      <c r="AJ398" s="28"/>
      <c r="AK398" s="28"/>
    </row>
    <row r="399" spans="1:37" ht="21" hidden="1" outlineLevel="1" x14ac:dyDescent="0.2">
      <c r="A399" s="161"/>
      <c r="B399" s="161"/>
      <c r="C399" s="24" t="s">
        <v>30</v>
      </c>
      <c r="D399" s="24" t="s">
        <v>30</v>
      </c>
      <c r="E399" s="24" t="s">
        <v>30</v>
      </c>
      <c r="F399" s="24" t="s">
        <v>30</v>
      </c>
      <c r="G399" s="152" t="str">
        <f t="shared" si="130"/>
        <v>--</v>
      </c>
      <c r="H399" s="109">
        <f t="shared" si="131"/>
        <v>0</v>
      </c>
      <c r="I399" s="25" t="s">
        <v>30</v>
      </c>
      <c r="J399" s="31" t="s">
        <v>30</v>
      </c>
      <c r="K399" s="82"/>
      <c r="L399" s="31"/>
      <c r="M399" s="24"/>
      <c r="N399" s="24"/>
      <c r="O399" s="24"/>
      <c r="P399" s="24"/>
      <c r="Q399" s="161"/>
      <c r="R399" s="105"/>
      <c r="S399" s="106"/>
      <c r="T399" s="106"/>
      <c r="U399" s="106"/>
      <c r="V399" s="105"/>
      <c r="W399" s="107">
        <f t="shared" si="132"/>
        <v>0</v>
      </c>
      <c r="X399" s="106"/>
      <c r="Y399" s="106"/>
      <c r="Z399" s="106"/>
      <c r="AA399" s="106"/>
      <c r="AB399" s="106"/>
      <c r="AC399" s="107">
        <f t="shared" si="133"/>
        <v>0</v>
      </c>
      <c r="AD399" s="108" t="str">
        <f>IF(AE399=0,"--",IF(AE399&lt;='[4]db fasce di rischio'!$B$4,'[4]db fasce di rischio'!$A$2,IF(AE399&lt;='[4]db fasce di rischio'!$D$4,'[4]db fasce di rischio'!$C$2,IF(AE399&lt;='[4]db fasce di rischio'!$F$4,'[4]db fasce di rischio'!$E$2,IF(AE399&lt;='[4]db fasce di rischio'!$H$4,'[4]db fasce di rischio'!$G$2,"")))))</f>
        <v>--</v>
      </c>
      <c r="AE399" s="109">
        <f t="shared" si="127"/>
        <v>0</v>
      </c>
      <c r="AF399" s="106"/>
      <c r="AG399" s="108" t="str">
        <f>IF(AH399=0,"--",IF(AH399&lt;='db fasce di rischio'!$B$4,'db fasce di rischio'!$A$2,IF(AH399&lt;='db fasce di rischio'!$D$4,'db fasce di rischio'!$C$2,IF(AH399&lt;='db fasce di rischio'!$F$4,'db fasce di rischio'!$E$2,IF(AH399&lt;='db fasce di rischio'!$H$4,'db fasce di rischio'!$G$2,"")))))</f>
        <v>--</v>
      </c>
      <c r="AH399" s="109">
        <f t="shared" si="128"/>
        <v>0</v>
      </c>
      <c r="AI399" s="108" t="str">
        <f t="shared" si="129"/>
        <v>--</v>
      </c>
      <c r="AJ399" s="28"/>
      <c r="AK399" s="28"/>
    </row>
    <row r="400" spans="1:37" ht="21" hidden="1" outlineLevel="1" x14ac:dyDescent="0.2">
      <c r="A400" s="161"/>
      <c r="B400" s="161"/>
      <c r="C400" s="24" t="s">
        <v>30</v>
      </c>
      <c r="D400" s="24" t="s">
        <v>30</v>
      </c>
      <c r="E400" s="24" t="s">
        <v>30</v>
      </c>
      <c r="F400" s="24" t="s">
        <v>30</v>
      </c>
      <c r="G400" s="152" t="str">
        <f t="shared" si="130"/>
        <v>--</v>
      </c>
      <c r="H400" s="109">
        <f t="shared" si="131"/>
        <v>0</v>
      </c>
      <c r="I400" s="25" t="s">
        <v>30</v>
      </c>
      <c r="J400" s="31" t="s">
        <v>30</v>
      </c>
      <c r="K400" s="82"/>
      <c r="L400" s="31"/>
      <c r="M400" s="24"/>
      <c r="N400" s="24"/>
      <c r="O400" s="24"/>
      <c r="P400" s="24"/>
      <c r="Q400" s="161"/>
      <c r="R400" s="105"/>
      <c r="S400" s="106"/>
      <c r="T400" s="106"/>
      <c r="U400" s="106"/>
      <c r="V400" s="105"/>
      <c r="W400" s="107">
        <f t="shared" si="132"/>
        <v>0</v>
      </c>
      <c r="X400" s="106"/>
      <c r="Y400" s="106"/>
      <c r="Z400" s="106"/>
      <c r="AA400" s="106"/>
      <c r="AB400" s="106"/>
      <c r="AC400" s="107">
        <f t="shared" si="133"/>
        <v>0</v>
      </c>
      <c r="AD400" s="108" t="str">
        <f>IF(AE400=0,"--",IF(AE400&lt;='[4]db fasce di rischio'!$B$4,'[4]db fasce di rischio'!$A$2,IF(AE400&lt;='[4]db fasce di rischio'!$D$4,'[4]db fasce di rischio'!$C$2,IF(AE400&lt;='[4]db fasce di rischio'!$F$4,'[4]db fasce di rischio'!$E$2,IF(AE400&lt;='[4]db fasce di rischio'!$H$4,'[4]db fasce di rischio'!$G$2,"")))))</f>
        <v>--</v>
      </c>
      <c r="AE400" s="109">
        <f t="shared" si="127"/>
        <v>0</v>
      </c>
      <c r="AF400" s="106"/>
      <c r="AG400" s="108" t="str">
        <f>IF(AH400=0,"--",IF(AH400&lt;='db fasce di rischio'!$B$4,'db fasce di rischio'!$A$2,IF(AH400&lt;='db fasce di rischio'!$D$4,'db fasce di rischio'!$C$2,IF(AH400&lt;='db fasce di rischio'!$F$4,'db fasce di rischio'!$E$2,IF(AH400&lt;='db fasce di rischio'!$H$4,'db fasce di rischio'!$G$2,"")))))</f>
        <v>--</v>
      </c>
      <c r="AH400" s="109">
        <f t="shared" si="128"/>
        <v>0</v>
      </c>
      <c r="AI400" s="108" t="str">
        <f t="shared" si="129"/>
        <v>--</v>
      </c>
      <c r="AJ400" s="28"/>
      <c r="AK400" s="28"/>
    </row>
    <row r="401" spans="1:37" ht="21" hidden="1" outlineLevel="1" x14ac:dyDescent="0.2">
      <c r="A401" s="161"/>
      <c r="B401" s="161"/>
      <c r="C401" s="24" t="s">
        <v>30</v>
      </c>
      <c r="D401" s="24" t="s">
        <v>30</v>
      </c>
      <c r="E401" s="24" t="s">
        <v>30</v>
      </c>
      <c r="F401" s="24" t="s">
        <v>30</v>
      </c>
      <c r="G401" s="152" t="str">
        <f t="shared" si="130"/>
        <v>--</v>
      </c>
      <c r="H401" s="109">
        <f t="shared" si="131"/>
        <v>0</v>
      </c>
      <c r="I401" s="25" t="s">
        <v>30</v>
      </c>
      <c r="J401" s="31" t="s">
        <v>30</v>
      </c>
      <c r="K401" s="82"/>
      <c r="L401" s="31"/>
      <c r="M401" s="24"/>
      <c r="N401" s="24"/>
      <c r="O401" s="24"/>
      <c r="P401" s="24"/>
      <c r="Q401" s="161"/>
      <c r="R401" s="105"/>
      <c r="S401" s="106"/>
      <c r="T401" s="106"/>
      <c r="U401" s="106"/>
      <c r="V401" s="105"/>
      <c r="W401" s="107">
        <f t="shared" si="132"/>
        <v>0</v>
      </c>
      <c r="X401" s="106"/>
      <c r="Y401" s="106"/>
      <c r="Z401" s="106"/>
      <c r="AA401" s="106"/>
      <c r="AB401" s="106"/>
      <c r="AC401" s="107">
        <f t="shared" si="133"/>
        <v>0</v>
      </c>
      <c r="AD401" s="108" t="str">
        <f>IF(AE401=0,"--",IF(AE401&lt;='[4]db fasce di rischio'!$B$4,'[4]db fasce di rischio'!$A$2,IF(AE401&lt;='[4]db fasce di rischio'!$D$4,'[4]db fasce di rischio'!$C$2,IF(AE401&lt;='[4]db fasce di rischio'!$F$4,'[4]db fasce di rischio'!$E$2,IF(AE401&lt;='[4]db fasce di rischio'!$H$4,'[4]db fasce di rischio'!$G$2,"")))))</f>
        <v>--</v>
      </c>
      <c r="AE401" s="109">
        <f t="shared" si="127"/>
        <v>0</v>
      </c>
      <c r="AF401" s="106"/>
      <c r="AG401" s="108" t="str">
        <f>IF(AH401=0,"--",IF(AH401&lt;='db fasce di rischio'!$B$4,'db fasce di rischio'!$A$2,IF(AH401&lt;='db fasce di rischio'!$D$4,'db fasce di rischio'!$C$2,IF(AH401&lt;='db fasce di rischio'!$F$4,'db fasce di rischio'!$E$2,IF(AH401&lt;='db fasce di rischio'!$H$4,'db fasce di rischio'!$G$2,"")))))</f>
        <v>--</v>
      </c>
      <c r="AH401" s="109">
        <f t="shared" si="128"/>
        <v>0</v>
      </c>
      <c r="AI401" s="108" t="str">
        <f t="shared" si="129"/>
        <v>--</v>
      </c>
      <c r="AJ401" s="28"/>
      <c r="AK401" s="28"/>
    </row>
    <row r="402" spans="1:37" ht="21" hidden="1" outlineLevel="1" x14ac:dyDescent="0.2">
      <c r="A402" s="161"/>
      <c r="B402" s="161"/>
      <c r="C402" s="24" t="s">
        <v>30</v>
      </c>
      <c r="D402" s="24" t="s">
        <v>30</v>
      </c>
      <c r="E402" s="24" t="s">
        <v>30</v>
      </c>
      <c r="F402" s="24" t="s">
        <v>30</v>
      </c>
      <c r="G402" s="152" t="str">
        <f t="shared" si="130"/>
        <v>--</v>
      </c>
      <c r="H402" s="109">
        <f t="shared" si="131"/>
        <v>0</v>
      </c>
      <c r="I402" s="25" t="s">
        <v>30</v>
      </c>
      <c r="J402" s="31" t="s">
        <v>30</v>
      </c>
      <c r="K402" s="82"/>
      <c r="L402" s="31"/>
      <c r="M402" s="24"/>
      <c r="N402" s="24"/>
      <c r="O402" s="24"/>
      <c r="P402" s="24"/>
      <c r="Q402" s="161"/>
      <c r="R402" s="105"/>
      <c r="S402" s="106"/>
      <c r="T402" s="106"/>
      <c r="U402" s="106"/>
      <c r="V402" s="105"/>
      <c r="W402" s="107">
        <f t="shared" si="132"/>
        <v>0</v>
      </c>
      <c r="X402" s="106"/>
      <c r="Y402" s="106"/>
      <c r="Z402" s="106"/>
      <c r="AA402" s="106"/>
      <c r="AB402" s="106"/>
      <c r="AC402" s="107">
        <f t="shared" si="133"/>
        <v>0</v>
      </c>
      <c r="AD402" s="108" t="str">
        <f>IF(AE402=0,"--",IF(AE402&lt;='[4]db fasce di rischio'!$B$4,'[4]db fasce di rischio'!$A$2,IF(AE402&lt;='[4]db fasce di rischio'!$D$4,'[4]db fasce di rischio'!$C$2,IF(AE402&lt;='[4]db fasce di rischio'!$F$4,'[4]db fasce di rischio'!$E$2,IF(AE402&lt;='[4]db fasce di rischio'!$H$4,'[4]db fasce di rischio'!$G$2,"")))))</f>
        <v>--</v>
      </c>
      <c r="AE402" s="109">
        <f t="shared" si="127"/>
        <v>0</v>
      </c>
      <c r="AF402" s="106"/>
      <c r="AG402" s="108" t="str">
        <f>IF(AH402=0,"--",IF(AH402&lt;='db fasce di rischio'!$B$4,'db fasce di rischio'!$A$2,IF(AH402&lt;='db fasce di rischio'!$D$4,'db fasce di rischio'!$C$2,IF(AH402&lt;='db fasce di rischio'!$F$4,'db fasce di rischio'!$E$2,IF(AH402&lt;='db fasce di rischio'!$H$4,'db fasce di rischio'!$G$2,"")))))</f>
        <v>--</v>
      </c>
      <c r="AH402" s="109">
        <f t="shared" si="128"/>
        <v>0</v>
      </c>
      <c r="AI402" s="108" t="str">
        <f t="shared" si="129"/>
        <v>--</v>
      </c>
      <c r="AJ402" s="28"/>
      <c r="AK402" s="28"/>
    </row>
    <row r="403" spans="1:37" ht="21" hidden="1" outlineLevel="1" x14ac:dyDescent="0.2">
      <c r="A403" s="161"/>
      <c r="B403" s="161"/>
      <c r="C403" s="24" t="s">
        <v>30</v>
      </c>
      <c r="D403" s="24" t="s">
        <v>30</v>
      </c>
      <c r="E403" s="24" t="s">
        <v>30</v>
      </c>
      <c r="F403" s="24" t="s">
        <v>30</v>
      </c>
      <c r="G403" s="152" t="str">
        <f t="shared" si="130"/>
        <v>--</v>
      </c>
      <c r="H403" s="109">
        <f t="shared" si="131"/>
        <v>0</v>
      </c>
      <c r="I403" s="25" t="s">
        <v>30</v>
      </c>
      <c r="J403" s="31" t="s">
        <v>30</v>
      </c>
      <c r="K403" s="82"/>
      <c r="L403" s="31"/>
      <c r="M403" s="24"/>
      <c r="N403" s="24"/>
      <c r="O403" s="24"/>
      <c r="P403" s="24"/>
      <c r="Q403" s="161"/>
      <c r="R403" s="105"/>
      <c r="S403" s="106"/>
      <c r="T403" s="106"/>
      <c r="U403" s="106"/>
      <c r="V403" s="105"/>
      <c r="W403" s="107">
        <f t="shared" si="132"/>
        <v>0</v>
      </c>
      <c r="X403" s="106"/>
      <c r="Y403" s="106"/>
      <c r="Z403" s="106"/>
      <c r="AA403" s="106"/>
      <c r="AB403" s="106"/>
      <c r="AC403" s="107">
        <f t="shared" si="133"/>
        <v>0</v>
      </c>
      <c r="AD403" s="108" t="str">
        <f>IF(AE403=0,"--",IF(AE403&lt;='[4]db fasce di rischio'!$B$4,'[4]db fasce di rischio'!$A$2,IF(AE403&lt;='[4]db fasce di rischio'!$D$4,'[4]db fasce di rischio'!$C$2,IF(AE403&lt;='[4]db fasce di rischio'!$F$4,'[4]db fasce di rischio'!$E$2,IF(AE403&lt;='[4]db fasce di rischio'!$H$4,'[4]db fasce di rischio'!$G$2,"")))))</f>
        <v>--</v>
      </c>
      <c r="AE403" s="109">
        <f t="shared" si="127"/>
        <v>0</v>
      </c>
      <c r="AF403" s="106"/>
      <c r="AG403" s="108" t="str">
        <f>IF(AH403=0,"--",IF(AH403&lt;='db fasce di rischio'!$B$4,'db fasce di rischio'!$A$2,IF(AH403&lt;='db fasce di rischio'!$D$4,'db fasce di rischio'!$C$2,IF(AH403&lt;='db fasce di rischio'!$F$4,'db fasce di rischio'!$E$2,IF(AH403&lt;='db fasce di rischio'!$H$4,'db fasce di rischio'!$G$2,"")))))</f>
        <v>--</v>
      </c>
      <c r="AH403" s="109">
        <f t="shared" si="128"/>
        <v>0</v>
      </c>
      <c r="AI403" s="108" t="str">
        <f t="shared" si="129"/>
        <v>--</v>
      </c>
      <c r="AJ403" s="28"/>
      <c r="AK403" s="28"/>
    </row>
    <row r="404" spans="1:37" ht="21" hidden="1" outlineLevel="1" x14ac:dyDescent="0.2">
      <c r="A404" s="161"/>
      <c r="B404" s="161"/>
      <c r="C404" s="24" t="s">
        <v>30</v>
      </c>
      <c r="D404" s="24" t="s">
        <v>30</v>
      </c>
      <c r="E404" s="24" t="s">
        <v>30</v>
      </c>
      <c r="F404" s="24" t="s">
        <v>30</v>
      </c>
      <c r="G404" s="152" t="str">
        <f t="shared" si="130"/>
        <v>--</v>
      </c>
      <c r="H404" s="109">
        <f t="shared" si="131"/>
        <v>0</v>
      </c>
      <c r="I404" s="25" t="s">
        <v>30</v>
      </c>
      <c r="J404" s="31" t="s">
        <v>30</v>
      </c>
      <c r="K404" s="82"/>
      <c r="L404" s="31"/>
      <c r="M404" s="24"/>
      <c r="N404" s="24"/>
      <c r="O404" s="24"/>
      <c r="P404" s="24"/>
      <c r="Q404" s="161"/>
      <c r="R404" s="105"/>
      <c r="S404" s="106"/>
      <c r="T404" s="106"/>
      <c r="U404" s="106"/>
      <c r="V404" s="105"/>
      <c r="W404" s="107">
        <f t="shared" si="132"/>
        <v>0</v>
      </c>
      <c r="X404" s="106"/>
      <c r="Y404" s="106"/>
      <c r="Z404" s="106"/>
      <c r="AA404" s="106"/>
      <c r="AB404" s="106"/>
      <c r="AC404" s="107">
        <f t="shared" si="133"/>
        <v>0</v>
      </c>
      <c r="AD404" s="108" t="str">
        <f>IF(AE404=0,"--",IF(AE404&lt;='[4]db fasce di rischio'!$B$4,'[4]db fasce di rischio'!$A$2,IF(AE404&lt;='[4]db fasce di rischio'!$D$4,'[4]db fasce di rischio'!$C$2,IF(AE404&lt;='[4]db fasce di rischio'!$F$4,'[4]db fasce di rischio'!$E$2,IF(AE404&lt;='[4]db fasce di rischio'!$H$4,'[4]db fasce di rischio'!$G$2,"")))))</f>
        <v>--</v>
      </c>
      <c r="AE404" s="109">
        <f t="shared" si="127"/>
        <v>0</v>
      </c>
      <c r="AF404" s="106"/>
      <c r="AG404" s="108" t="str">
        <f>IF(AH404=0,"--",IF(AH404&lt;='db fasce di rischio'!$B$4,'db fasce di rischio'!$A$2,IF(AH404&lt;='db fasce di rischio'!$D$4,'db fasce di rischio'!$C$2,IF(AH404&lt;='db fasce di rischio'!$F$4,'db fasce di rischio'!$E$2,IF(AH404&lt;='db fasce di rischio'!$H$4,'db fasce di rischio'!$G$2,"")))))</f>
        <v>--</v>
      </c>
      <c r="AH404" s="109">
        <f t="shared" si="128"/>
        <v>0</v>
      </c>
      <c r="AI404" s="108" t="str">
        <f t="shared" si="129"/>
        <v>--</v>
      </c>
      <c r="AJ404" s="28"/>
      <c r="AK404" s="28"/>
    </row>
    <row r="405" spans="1:37" ht="21" hidden="1" outlineLevel="1" x14ac:dyDescent="0.2">
      <c r="A405" s="161"/>
      <c r="B405" s="161"/>
      <c r="C405" s="24" t="s">
        <v>30</v>
      </c>
      <c r="D405" s="24" t="s">
        <v>30</v>
      </c>
      <c r="E405" s="24" t="s">
        <v>30</v>
      </c>
      <c r="F405" s="24" t="s">
        <v>30</v>
      </c>
      <c r="G405" s="152" t="str">
        <f t="shared" si="130"/>
        <v>--</v>
      </c>
      <c r="H405" s="109">
        <f t="shared" si="131"/>
        <v>0</v>
      </c>
      <c r="I405" s="25" t="s">
        <v>30</v>
      </c>
      <c r="J405" s="31" t="s">
        <v>30</v>
      </c>
      <c r="K405" s="83"/>
      <c r="L405" s="31"/>
      <c r="M405" s="24"/>
      <c r="N405" s="24"/>
      <c r="O405" s="24"/>
      <c r="P405" s="24"/>
      <c r="Q405" s="161"/>
      <c r="R405" s="105"/>
      <c r="S405" s="106"/>
      <c r="T405" s="106"/>
      <c r="U405" s="106"/>
      <c r="V405" s="105"/>
      <c r="W405" s="107">
        <f t="shared" si="132"/>
        <v>0</v>
      </c>
      <c r="X405" s="106"/>
      <c r="Y405" s="106"/>
      <c r="Z405" s="106"/>
      <c r="AA405" s="106"/>
      <c r="AB405" s="106"/>
      <c r="AC405" s="107">
        <f t="shared" si="133"/>
        <v>0</v>
      </c>
      <c r="AD405" s="108" t="str">
        <f>IF(AE405=0,"--",IF(AE405&lt;='[4]db fasce di rischio'!$B$4,'[4]db fasce di rischio'!$A$2,IF(AE405&lt;='[4]db fasce di rischio'!$D$4,'[4]db fasce di rischio'!$C$2,IF(AE405&lt;='[4]db fasce di rischio'!$F$4,'[4]db fasce di rischio'!$E$2,IF(AE405&lt;='[4]db fasce di rischio'!$H$4,'[4]db fasce di rischio'!$G$2,"")))))</f>
        <v>--</v>
      </c>
      <c r="AE405" s="109">
        <f t="shared" si="127"/>
        <v>0</v>
      </c>
      <c r="AF405" s="106"/>
      <c r="AG405" s="108" t="str">
        <f>IF(AH405=0,"--",IF(AH405&lt;='db fasce di rischio'!$B$4,'db fasce di rischio'!$A$2,IF(AH405&lt;='db fasce di rischio'!$D$4,'db fasce di rischio'!$C$2,IF(AH405&lt;='db fasce di rischio'!$F$4,'db fasce di rischio'!$E$2,IF(AH405&lt;='db fasce di rischio'!$H$4,'db fasce di rischio'!$G$2,"")))))</f>
        <v>--</v>
      </c>
      <c r="AH405" s="109">
        <f t="shared" si="128"/>
        <v>0</v>
      </c>
      <c r="AI405" s="108" t="str">
        <f t="shared" si="129"/>
        <v>--</v>
      </c>
      <c r="AJ405" s="28"/>
      <c r="AK405" s="28"/>
    </row>
    <row r="406" spans="1:37" ht="21" hidden="1" outlineLevel="1" x14ac:dyDescent="0.2">
      <c r="A406" s="161"/>
      <c r="B406" s="161"/>
      <c r="C406" s="24" t="s">
        <v>30</v>
      </c>
      <c r="D406" s="24" t="s">
        <v>30</v>
      </c>
      <c r="E406" s="24" t="s">
        <v>30</v>
      </c>
      <c r="F406" s="24" t="s">
        <v>30</v>
      </c>
      <c r="G406" s="152" t="str">
        <f t="shared" si="130"/>
        <v>--</v>
      </c>
      <c r="H406" s="109">
        <f t="shared" si="131"/>
        <v>0</v>
      </c>
      <c r="I406" s="25" t="s">
        <v>30</v>
      </c>
      <c r="J406" s="31" t="s">
        <v>30</v>
      </c>
      <c r="K406" s="83"/>
      <c r="L406" s="31"/>
      <c r="M406" s="24"/>
      <c r="N406" s="24"/>
      <c r="O406" s="24"/>
      <c r="P406" s="24"/>
      <c r="Q406" s="161"/>
      <c r="R406" s="105"/>
      <c r="S406" s="106"/>
      <c r="T406" s="106"/>
      <c r="U406" s="106"/>
      <c r="V406" s="105"/>
      <c r="W406" s="107">
        <f t="shared" si="132"/>
        <v>0</v>
      </c>
      <c r="X406" s="106"/>
      <c r="Y406" s="106"/>
      <c r="Z406" s="106"/>
      <c r="AA406" s="106"/>
      <c r="AB406" s="106"/>
      <c r="AC406" s="107">
        <f t="shared" si="133"/>
        <v>0</v>
      </c>
      <c r="AD406" s="108" t="str">
        <f>IF(AE406=0,"--",IF(AE406&lt;='[4]db fasce di rischio'!$B$4,'[4]db fasce di rischio'!$A$2,IF(AE406&lt;='[4]db fasce di rischio'!$D$4,'[4]db fasce di rischio'!$C$2,IF(AE406&lt;='[4]db fasce di rischio'!$F$4,'[4]db fasce di rischio'!$E$2,IF(AE406&lt;='[4]db fasce di rischio'!$H$4,'[4]db fasce di rischio'!$G$2,"")))))</f>
        <v>--</v>
      </c>
      <c r="AE406" s="109">
        <f t="shared" si="127"/>
        <v>0</v>
      </c>
      <c r="AF406" s="106"/>
      <c r="AG406" s="108" t="str">
        <f>IF(AH406=0,"--",IF(AH406&lt;='db fasce di rischio'!$B$4,'db fasce di rischio'!$A$2,IF(AH406&lt;='db fasce di rischio'!$D$4,'db fasce di rischio'!$C$2,IF(AH406&lt;='db fasce di rischio'!$F$4,'db fasce di rischio'!$E$2,IF(AH406&lt;='db fasce di rischio'!$H$4,'db fasce di rischio'!$G$2,"")))))</f>
        <v>--</v>
      </c>
      <c r="AH406" s="109">
        <f t="shared" si="128"/>
        <v>0</v>
      </c>
      <c r="AI406" s="108" t="str">
        <f t="shared" si="129"/>
        <v>--</v>
      </c>
      <c r="AJ406" s="28"/>
      <c r="AK406" s="28"/>
    </row>
    <row r="407" spans="1:37" ht="21" hidden="1" outlineLevel="1" x14ac:dyDescent="0.2">
      <c r="A407" s="161"/>
      <c r="B407" s="161"/>
      <c r="C407" s="24" t="s">
        <v>30</v>
      </c>
      <c r="D407" s="24" t="s">
        <v>30</v>
      </c>
      <c r="E407" s="24" t="s">
        <v>30</v>
      </c>
      <c r="F407" s="24" t="s">
        <v>30</v>
      </c>
      <c r="G407" s="152" t="str">
        <f t="shared" si="130"/>
        <v>--</v>
      </c>
      <c r="H407" s="109">
        <f t="shared" si="131"/>
        <v>0</v>
      </c>
      <c r="I407" s="25" t="s">
        <v>30</v>
      </c>
      <c r="J407" s="31" t="s">
        <v>30</v>
      </c>
      <c r="K407" s="83"/>
      <c r="L407" s="31"/>
      <c r="M407" s="24"/>
      <c r="N407" s="24"/>
      <c r="O407" s="24"/>
      <c r="P407" s="24"/>
      <c r="Q407" s="161"/>
      <c r="R407" s="105"/>
      <c r="S407" s="106"/>
      <c r="T407" s="106"/>
      <c r="U407" s="106"/>
      <c r="V407" s="105"/>
      <c r="W407" s="107">
        <f t="shared" si="132"/>
        <v>0</v>
      </c>
      <c r="X407" s="106"/>
      <c r="Y407" s="106"/>
      <c r="Z407" s="106"/>
      <c r="AA407" s="106"/>
      <c r="AB407" s="106"/>
      <c r="AC407" s="107">
        <f t="shared" si="133"/>
        <v>0</v>
      </c>
      <c r="AD407" s="108" t="str">
        <f>IF(AE407=0,"--",IF(AE407&lt;='[4]db fasce di rischio'!$B$4,'[4]db fasce di rischio'!$A$2,IF(AE407&lt;='[4]db fasce di rischio'!$D$4,'[4]db fasce di rischio'!$C$2,IF(AE407&lt;='[4]db fasce di rischio'!$F$4,'[4]db fasce di rischio'!$E$2,IF(AE407&lt;='[4]db fasce di rischio'!$H$4,'[4]db fasce di rischio'!$G$2,"")))))</f>
        <v>--</v>
      </c>
      <c r="AE407" s="109">
        <f t="shared" si="127"/>
        <v>0</v>
      </c>
      <c r="AF407" s="106"/>
      <c r="AG407" s="108" t="str">
        <f>IF(AH407=0,"--",IF(AH407&lt;='db fasce di rischio'!$B$4,'db fasce di rischio'!$A$2,IF(AH407&lt;='db fasce di rischio'!$D$4,'db fasce di rischio'!$C$2,IF(AH407&lt;='db fasce di rischio'!$F$4,'db fasce di rischio'!$E$2,IF(AH407&lt;='db fasce di rischio'!$H$4,'db fasce di rischio'!$G$2,"")))))</f>
        <v>--</v>
      </c>
      <c r="AH407" s="109">
        <f t="shared" si="128"/>
        <v>0</v>
      </c>
      <c r="AI407" s="108" t="str">
        <f t="shared" si="129"/>
        <v>--</v>
      </c>
      <c r="AJ407" s="28"/>
      <c r="AK407" s="28"/>
    </row>
    <row r="408" spans="1:37" ht="21" hidden="1" outlineLevel="1" x14ac:dyDescent="0.2">
      <c r="A408" s="161"/>
      <c r="B408" s="161"/>
      <c r="C408" s="24" t="s">
        <v>30</v>
      </c>
      <c r="D408" s="24" t="s">
        <v>30</v>
      </c>
      <c r="E408" s="24" t="s">
        <v>30</v>
      </c>
      <c r="F408" s="24" t="s">
        <v>30</v>
      </c>
      <c r="G408" s="152" t="str">
        <f t="shared" si="130"/>
        <v>--</v>
      </c>
      <c r="H408" s="109">
        <f t="shared" si="131"/>
        <v>0</v>
      </c>
      <c r="I408" s="25" t="s">
        <v>30</v>
      </c>
      <c r="J408" s="31" t="s">
        <v>30</v>
      </c>
      <c r="K408" s="83"/>
      <c r="L408" s="31"/>
      <c r="M408" s="24"/>
      <c r="N408" s="24"/>
      <c r="O408" s="24"/>
      <c r="P408" s="24"/>
      <c r="Q408" s="161"/>
      <c r="R408" s="105"/>
      <c r="S408" s="106"/>
      <c r="T408" s="106"/>
      <c r="U408" s="106"/>
      <c r="V408" s="105"/>
      <c r="W408" s="107">
        <f t="shared" si="132"/>
        <v>0</v>
      </c>
      <c r="X408" s="106"/>
      <c r="Y408" s="106"/>
      <c r="Z408" s="106"/>
      <c r="AA408" s="106"/>
      <c r="AB408" s="106"/>
      <c r="AC408" s="107">
        <f t="shared" si="133"/>
        <v>0</v>
      </c>
      <c r="AD408" s="108" t="str">
        <f>IF(AE408=0,"--",IF(AE408&lt;='[4]db fasce di rischio'!$B$4,'[4]db fasce di rischio'!$A$2,IF(AE408&lt;='[4]db fasce di rischio'!$D$4,'[4]db fasce di rischio'!$C$2,IF(AE408&lt;='[4]db fasce di rischio'!$F$4,'[4]db fasce di rischio'!$E$2,IF(AE408&lt;='[4]db fasce di rischio'!$H$4,'[4]db fasce di rischio'!$G$2,"")))))</f>
        <v>--</v>
      </c>
      <c r="AE408" s="109">
        <f t="shared" si="127"/>
        <v>0</v>
      </c>
      <c r="AF408" s="106"/>
      <c r="AG408" s="108" t="str">
        <f>IF(AH408=0,"--",IF(AH408&lt;='db fasce di rischio'!$B$4,'db fasce di rischio'!$A$2,IF(AH408&lt;='db fasce di rischio'!$D$4,'db fasce di rischio'!$C$2,IF(AH408&lt;='db fasce di rischio'!$F$4,'db fasce di rischio'!$E$2,IF(AH408&lt;='db fasce di rischio'!$H$4,'db fasce di rischio'!$G$2,"")))))</f>
        <v>--</v>
      </c>
      <c r="AH408" s="109">
        <f t="shared" si="128"/>
        <v>0</v>
      </c>
      <c r="AI408" s="108" t="str">
        <f t="shared" si="129"/>
        <v>--</v>
      </c>
      <c r="AJ408" s="28"/>
      <c r="AK408" s="28"/>
    </row>
    <row r="409" spans="1:37" ht="21" hidden="1" outlineLevel="1" x14ac:dyDescent="0.2">
      <c r="A409" s="161"/>
      <c r="B409" s="161"/>
      <c r="C409" s="24" t="s">
        <v>30</v>
      </c>
      <c r="D409" s="24" t="s">
        <v>30</v>
      </c>
      <c r="E409" s="24" t="s">
        <v>30</v>
      </c>
      <c r="F409" s="24" t="s">
        <v>30</v>
      </c>
      <c r="G409" s="152" t="str">
        <f t="shared" si="130"/>
        <v>--</v>
      </c>
      <c r="H409" s="109">
        <f t="shared" si="131"/>
        <v>0</v>
      </c>
      <c r="I409" s="25" t="s">
        <v>30</v>
      </c>
      <c r="J409" s="31" t="s">
        <v>30</v>
      </c>
      <c r="K409" s="82"/>
      <c r="L409" s="31"/>
      <c r="M409" s="24"/>
      <c r="N409" s="24"/>
      <c r="O409" s="24"/>
      <c r="P409" s="24"/>
      <c r="Q409" s="161"/>
      <c r="R409" s="105"/>
      <c r="S409" s="106"/>
      <c r="T409" s="106"/>
      <c r="U409" s="106"/>
      <c r="V409" s="105"/>
      <c r="W409" s="107">
        <f t="shared" si="132"/>
        <v>0</v>
      </c>
      <c r="X409" s="106"/>
      <c r="Y409" s="106"/>
      <c r="Z409" s="106"/>
      <c r="AA409" s="106"/>
      <c r="AB409" s="106"/>
      <c r="AC409" s="107">
        <f t="shared" si="133"/>
        <v>0</v>
      </c>
      <c r="AD409" s="108" t="str">
        <f>IF(AE409=0,"--",IF(AE409&lt;='[4]db fasce di rischio'!$B$4,'[4]db fasce di rischio'!$A$2,IF(AE409&lt;='[4]db fasce di rischio'!$D$4,'[4]db fasce di rischio'!$C$2,IF(AE409&lt;='[4]db fasce di rischio'!$F$4,'[4]db fasce di rischio'!$E$2,IF(AE409&lt;='[4]db fasce di rischio'!$H$4,'[4]db fasce di rischio'!$G$2,"")))))</f>
        <v>--</v>
      </c>
      <c r="AE409" s="109">
        <f t="shared" si="127"/>
        <v>0</v>
      </c>
      <c r="AF409" s="106"/>
      <c r="AG409" s="108" t="str">
        <f>IF(AH409=0,"--",IF(AH409&lt;='db fasce di rischio'!$B$4,'db fasce di rischio'!$A$2,IF(AH409&lt;='db fasce di rischio'!$D$4,'db fasce di rischio'!$C$2,IF(AH409&lt;='db fasce di rischio'!$F$4,'db fasce di rischio'!$E$2,IF(AH409&lt;='db fasce di rischio'!$H$4,'db fasce di rischio'!$G$2,"")))))</f>
        <v>--</v>
      </c>
      <c r="AH409" s="109">
        <f t="shared" si="128"/>
        <v>0</v>
      </c>
      <c r="AI409" s="108" t="str">
        <f t="shared" si="129"/>
        <v>--</v>
      </c>
      <c r="AJ409" s="28"/>
      <c r="AK409" s="28"/>
    </row>
    <row r="410" spans="1:37" ht="21" hidden="1" outlineLevel="1" x14ac:dyDescent="0.2">
      <c r="A410" s="161"/>
      <c r="B410" s="161"/>
      <c r="C410" s="24" t="s">
        <v>30</v>
      </c>
      <c r="D410" s="24" t="s">
        <v>30</v>
      </c>
      <c r="E410" s="24" t="s">
        <v>30</v>
      </c>
      <c r="F410" s="24" t="s">
        <v>30</v>
      </c>
      <c r="G410" s="152" t="str">
        <f t="shared" si="130"/>
        <v>--</v>
      </c>
      <c r="H410" s="109">
        <f t="shared" si="131"/>
        <v>0</v>
      </c>
      <c r="I410" s="25" t="s">
        <v>30</v>
      </c>
      <c r="J410" s="31" t="s">
        <v>30</v>
      </c>
      <c r="K410" s="82"/>
      <c r="L410" s="31"/>
      <c r="M410" s="24"/>
      <c r="N410" s="24"/>
      <c r="O410" s="24"/>
      <c r="P410" s="26"/>
      <c r="Q410" s="161"/>
      <c r="R410" s="105"/>
      <c r="S410" s="106"/>
      <c r="T410" s="106"/>
      <c r="U410" s="106"/>
      <c r="V410" s="105"/>
      <c r="W410" s="107">
        <f t="shared" si="132"/>
        <v>0</v>
      </c>
      <c r="X410" s="106"/>
      <c r="Y410" s="106"/>
      <c r="Z410" s="106"/>
      <c r="AA410" s="106"/>
      <c r="AB410" s="106"/>
      <c r="AC410" s="107">
        <f t="shared" si="133"/>
        <v>0</v>
      </c>
      <c r="AD410" s="108" t="str">
        <f>IF(AE410=0,"--",IF(AE410&lt;='[4]db fasce di rischio'!$B$4,'[4]db fasce di rischio'!$A$2,IF(AE410&lt;='[4]db fasce di rischio'!$D$4,'[4]db fasce di rischio'!$C$2,IF(AE410&lt;='[4]db fasce di rischio'!$F$4,'[4]db fasce di rischio'!$E$2,IF(AE410&lt;='[4]db fasce di rischio'!$H$4,'[4]db fasce di rischio'!$G$2,"")))))</f>
        <v>--</v>
      </c>
      <c r="AE410" s="109">
        <f t="shared" si="127"/>
        <v>0</v>
      </c>
      <c r="AF410" s="106"/>
      <c r="AG410" s="108" t="str">
        <f>IF(AH410=0,"--",IF(AH410&lt;='db fasce di rischio'!$B$4,'db fasce di rischio'!$A$2,IF(AH410&lt;='db fasce di rischio'!$D$4,'db fasce di rischio'!$C$2,IF(AH410&lt;='db fasce di rischio'!$F$4,'db fasce di rischio'!$E$2,IF(AH410&lt;='db fasce di rischio'!$H$4,'db fasce di rischio'!$G$2,"")))))</f>
        <v>--</v>
      </c>
      <c r="AH410" s="109">
        <f t="shared" si="128"/>
        <v>0</v>
      </c>
      <c r="AI410" s="108" t="str">
        <f t="shared" si="129"/>
        <v>--</v>
      </c>
      <c r="AJ410" s="28"/>
      <c r="AK410" s="28"/>
    </row>
    <row r="411" spans="1:37" ht="21" hidden="1" outlineLevel="1" x14ac:dyDescent="0.2">
      <c r="A411" s="161"/>
      <c r="B411" s="161"/>
      <c r="C411" s="24" t="s">
        <v>30</v>
      </c>
      <c r="D411" s="24" t="s">
        <v>30</v>
      </c>
      <c r="E411" s="24" t="s">
        <v>30</v>
      </c>
      <c r="F411" s="24" t="s">
        <v>30</v>
      </c>
      <c r="G411" s="152" t="str">
        <f t="shared" si="130"/>
        <v>--</v>
      </c>
      <c r="H411" s="109">
        <f t="shared" si="131"/>
        <v>0</v>
      </c>
      <c r="I411" s="25" t="s">
        <v>30</v>
      </c>
      <c r="J411" s="31" t="s">
        <v>30</v>
      </c>
      <c r="K411" s="82"/>
      <c r="L411" s="31"/>
      <c r="M411" s="24"/>
      <c r="N411" s="24"/>
      <c r="O411" s="24"/>
      <c r="P411" s="27"/>
      <c r="Q411" s="161"/>
      <c r="R411" s="105"/>
      <c r="S411" s="106"/>
      <c r="T411" s="106"/>
      <c r="U411" s="106"/>
      <c r="V411" s="105"/>
      <c r="W411" s="107">
        <f t="shared" si="132"/>
        <v>0</v>
      </c>
      <c r="X411" s="106"/>
      <c r="Y411" s="106"/>
      <c r="Z411" s="106"/>
      <c r="AA411" s="106"/>
      <c r="AB411" s="106"/>
      <c r="AC411" s="107">
        <f t="shared" si="133"/>
        <v>0</v>
      </c>
      <c r="AD411" s="108" t="str">
        <f>IF(AE411=0,"--",IF(AE411&lt;='[4]db fasce di rischio'!$B$4,'[4]db fasce di rischio'!$A$2,IF(AE411&lt;='[4]db fasce di rischio'!$D$4,'[4]db fasce di rischio'!$C$2,IF(AE411&lt;='[4]db fasce di rischio'!$F$4,'[4]db fasce di rischio'!$E$2,IF(AE411&lt;='[4]db fasce di rischio'!$H$4,'[4]db fasce di rischio'!$G$2,"")))))</f>
        <v>--</v>
      </c>
      <c r="AE411" s="109">
        <f t="shared" si="127"/>
        <v>0</v>
      </c>
      <c r="AF411" s="106"/>
      <c r="AG411" s="108" t="str">
        <f>IF(AH411=0,"--",IF(AH411&lt;='db fasce di rischio'!$B$4,'db fasce di rischio'!$A$2,IF(AH411&lt;='db fasce di rischio'!$D$4,'db fasce di rischio'!$C$2,IF(AH411&lt;='db fasce di rischio'!$F$4,'db fasce di rischio'!$E$2,IF(AH411&lt;='db fasce di rischio'!$H$4,'db fasce di rischio'!$G$2,"")))))</f>
        <v>--</v>
      </c>
      <c r="AH411" s="109">
        <f t="shared" si="128"/>
        <v>0</v>
      </c>
      <c r="AI411" s="108" t="str">
        <f t="shared" si="129"/>
        <v>--</v>
      </c>
      <c r="AJ411" s="28"/>
      <c r="AK411" s="28"/>
    </row>
    <row r="412" spans="1:37" ht="21" collapsed="1" x14ac:dyDescent="0.2">
      <c r="A412" s="160"/>
      <c r="B412" s="160"/>
      <c r="C412" s="87"/>
      <c r="D412" s="87"/>
      <c r="E412" s="87"/>
      <c r="F412" s="87"/>
      <c r="G412" s="87"/>
      <c r="H412" s="87"/>
      <c r="I412" s="87"/>
      <c r="J412" s="87"/>
      <c r="K412" s="168"/>
      <c r="L412" s="87"/>
      <c r="M412" s="87"/>
      <c r="N412" s="87"/>
      <c r="O412" s="87"/>
      <c r="P412" s="87"/>
      <c r="Q412" s="160"/>
      <c r="R412" s="28"/>
      <c r="S412" s="28"/>
      <c r="T412" s="28"/>
      <c r="U412" s="28"/>
      <c r="V412" s="28"/>
      <c r="W412" s="28"/>
      <c r="X412" s="28"/>
      <c r="Y412" s="28"/>
      <c r="Z412" s="28"/>
      <c r="AA412" s="28"/>
      <c r="AB412" s="28"/>
      <c r="AC412" s="28"/>
      <c r="AD412" s="28"/>
      <c r="AE412" s="28"/>
      <c r="AF412" s="28"/>
      <c r="AG412" s="28"/>
      <c r="AH412" s="28"/>
      <c r="AI412" s="28"/>
      <c r="AJ412" s="28"/>
      <c r="AK412" s="28"/>
    </row>
    <row r="413" spans="1:37" ht="90.6" customHeight="1" x14ac:dyDescent="0.2">
      <c r="A413" s="29"/>
      <c r="B413" s="29"/>
      <c r="C413" s="30" t="s">
        <v>665</v>
      </c>
      <c r="D413" s="30"/>
      <c r="E413" s="28"/>
      <c r="F413" s="28"/>
      <c r="G413" s="28"/>
      <c r="H413" s="28"/>
      <c r="I413" s="28"/>
      <c r="J413" s="28"/>
      <c r="K413" s="80"/>
      <c r="L413" s="28"/>
      <c r="M413" s="28"/>
      <c r="N413" s="28"/>
      <c r="O413" s="79" t="s">
        <v>6</v>
      </c>
      <c r="P413" s="79" t="s">
        <v>666</v>
      </c>
      <c r="Q413" s="28"/>
      <c r="R413" s="192" t="str">
        <f>'Val testo - PNA 2019'!$A$4</f>
        <v>Livello di interesse “esterno”(1.1)</v>
      </c>
      <c r="S413" s="192" t="str">
        <f>'Val testo - PNA 2019'!$A$12</f>
        <v>Grado di discrezionalità del decisore interno alla PA rispetto al processo (1.2)</v>
      </c>
      <c r="T413" s="192" t="str">
        <f>'Val testo - PNA 2019'!$A$20</f>
        <v>Manifestazione di eventi corruttivi o di maladministration in passato (1.3)</v>
      </c>
      <c r="U413" s="192" t="str">
        <f>'Val testo - PNA 2019'!$A$28</f>
        <v>Complessità/opacità del processo decisionale (1.4)</v>
      </c>
      <c r="V413" s="192" t="str">
        <f>'Val testo - PNA 2019'!$A$36</f>
        <v>Livello di collaborazione del responsabile del processo (1.5)</v>
      </c>
      <c r="W413" s="193" t="s">
        <v>1276</v>
      </c>
      <c r="X413" s="192" t="str">
        <f>'Val testo - PNA 2019'!$A$46</f>
        <v>Impatto organizzativo (2.1)</v>
      </c>
      <c r="Y413" s="192" t="str">
        <f>'Val testo - PNA 2019'!$A$54</f>
        <v>Impatto derivante dalla definizione dei ruoli/responsabilità (2.2)</v>
      </c>
      <c r="Z413" s="192" t="str">
        <f>'Val testo - PNA 2019'!$A$62</f>
        <v>Impatto economico (2.3)</v>
      </c>
      <c r="AA413" s="192" t="str">
        <f>'Val testo - PNA 2019'!$A$70</f>
        <v>Impatto reputazionale (2.4)</v>
      </c>
      <c r="AB413" s="192" t="str">
        <f>'Val testo - PNA 2019'!$A$78</f>
        <v>Impatto organizzativo, economico e sull'immagine (2.5)</v>
      </c>
      <c r="AC413" s="193" t="s">
        <v>1276</v>
      </c>
      <c r="AD413" s="194" t="s">
        <v>1277</v>
      </c>
      <c r="AE413" s="194" t="s">
        <v>1278</v>
      </c>
      <c r="AF413" s="174" t="s">
        <v>1382</v>
      </c>
      <c r="AG413" s="173" t="s">
        <v>1303</v>
      </c>
      <c r="AH413" s="173" t="s">
        <v>1304</v>
      </c>
      <c r="AI413" s="175" t="s">
        <v>1387</v>
      </c>
      <c r="AJ413" s="28"/>
      <c r="AK413" s="28"/>
    </row>
    <row r="414" spans="1:37" ht="30.6" customHeight="1" x14ac:dyDescent="0.2">
      <c r="A414" s="160"/>
      <c r="B414" s="160">
        <v>20</v>
      </c>
      <c r="C414" s="265" t="s">
        <v>1257</v>
      </c>
      <c r="D414" s="266"/>
      <c r="E414" s="267"/>
      <c r="F414" s="270"/>
      <c r="G414" s="270"/>
      <c r="H414" s="270"/>
      <c r="I414" s="270"/>
      <c r="J414" s="45" t="s">
        <v>11</v>
      </c>
      <c r="K414" s="271" t="s">
        <v>3</v>
      </c>
      <c r="L414" s="271"/>
      <c r="M414" s="37"/>
      <c r="N414" s="153" t="s">
        <v>667</v>
      </c>
      <c r="O414" s="154" t="str">
        <f>IF(P414=0,"--",IF(P414&lt;='db fasce di rischio'!$B$4,'db fasce di rischio'!$A$2,IF(P414&lt;='db fasce di rischio'!$D$4,'db fasce di rischio'!$C$2,IF(P414&lt;='db fasce di rischio'!$F$4,'db fasce di rischio'!$E$2,IF(P414&lt;='db fasce di rischio'!$H$4,'db fasce di rischio'!$G$2,"")))))</f>
        <v>--</v>
      </c>
      <c r="P414" s="155">
        <f>IF(AH414=0,MAX(AH414:AH432),AH414)</f>
        <v>0</v>
      </c>
      <c r="Q414" s="160"/>
      <c r="R414" s="105"/>
      <c r="S414" s="106"/>
      <c r="T414" s="106"/>
      <c r="U414" s="106"/>
      <c r="V414" s="105"/>
      <c r="W414" s="107">
        <f>SUM(R414:V414)/5</f>
        <v>0</v>
      </c>
      <c r="X414" s="106"/>
      <c r="Y414" s="106"/>
      <c r="Z414" s="106"/>
      <c r="AA414" s="106"/>
      <c r="AB414" s="106"/>
      <c r="AC414" s="107">
        <f>SUM(X414:AB414)/5</f>
        <v>0</v>
      </c>
      <c r="AD414" s="108" t="str">
        <f>IF(AE414=0,"--",IF(AE414&lt;='[4]db fasce di rischio'!$B$4,'[4]db fasce di rischio'!$A$2,IF(AE414&lt;='[4]db fasce di rischio'!$D$4,'[4]db fasce di rischio'!$C$2,IF(AE414&lt;='[4]db fasce di rischio'!$F$4,'[4]db fasce di rischio'!$E$2,IF(AE414&lt;='[4]db fasce di rischio'!$H$4,'[4]db fasce di rischio'!$G$2,"")))))</f>
        <v>--</v>
      </c>
      <c r="AE414" s="109">
        <f>W414*AC414</f>
        <v>0</v>
      </c>
      <c r="AF414" s="106"/>
      <c r="AG414" s="108" t="str">
        <f>IF(AH414=0,"--",IF(AH414&lt;='db fasce di rischio'!$B$4,'db fasce di rischio'!$A$2,IF(AH414&lt;='db fasce di rischio'!$D$4,'db fasce di rischio'!$C$2,IF(AH414&lt;='db fasce di rischio'!$F$4,'db fasce di rischio'!$E$2,IF(AH414&lt;='db fasce di rischio'!$H$4,'db fasce di rischio'!$G$2,"")))))</f>
        <v>--</v>
      </c>
      <c r="AH414" s="109">
        <f>IF(MAX(AH418:AH432)&gt;(AF414*AE414),MAX(AH418:AH432),AF414*AE414)</f>
        <v>0</v>
      </c>
      <c r="AI414" s="108" t="str">
        <f>AG414</f>
        <v>--</v>
      </c>
      <c r="AJ414" s="28"/>
      <c r="AK414" s="28"/>
    </row>
    <row r="415" spans="1:37" ht="59.45" customHeight="1" x14ac:dyDescent="0.2">
      <c r="A415" s="160"/>
      <c r="B415" s="160"/>
      <c r="C415" s="268"/>
      <c r="D415" s="269"/>
      <c r="E415" s="269"/>
      <c r="F415" s="164"/>
      <c r="G415" s="164"/>
      <c r="H415" s="164"/>
      <c r="I415" s="164"/>
      <c r="J415" s="164"/>
      <c r="K415" s="164"/>
      <c r="L415" s="164"/>
      <c r="M415" s="165"/>
      <c r="N415" s="272" t="s">
        <v>1302</v>
      </c>
      <c r="O415" s="272"/>
      <c r="P415" s="272"/>
      <c r="Q415" s="160"/>
      <c r="R415" s="160"/>
      <c r="S415" s="28"/>
      <c r="T415" s="28"/>
      <c r="U415" s="28"/>
      <c r="V415" s="28"/>
      <c r="W415" s="28"/>
      <c r="X415" s="28"/>
      <c r="Y415" s="28"/>
      <c r="Z415" s="28"/>
      <c r="AA415" s="28"/>
      <c r="AB415" s="28"/>
      <c r="AC415" s="28"/>
      <c r="AD415" s="28"/>
      <c r="AE415" s="28"/>
      <c r="AF415" s="28"/>
      <c r="AG415" s="28"/>
      <c r="AH415" s="28"/>
      <c r="AI415" s="28"/>
      <c r="AJ415" s="28"/>
      <c r="AK415" s="28"/>
    </row>
    <row r="416" spans="1:37" ht="31.5" hidden="1" customHeight="1" outlineLevel="1" x14ac:dyDescent="0.2">
      <c r="A416" s="160"/>
      <c r="B416" s="160"/>
      <c r="C416" s="260" t="s">
        <v>1256</v>
      </c>
      <c r="D416" s="261"/>
      <c r="E416" s="151"/>
      <c r="F416" s="151"/>
      <c r="G416" s="151"/>
      <c r="H416" s="151"/>
      <c r="I416" s="151"/>
      <c r="J416" s="151"/>
      <c r="K416" s="150"/>
      <c r="L416" s="151"/>
      <c r="M416" s="156">
        <f>SUM(I403:I411)</f>
        <v>0</v>
      </c>
      <c r="N416" s="157"/>
      <c r="O416" s="157"/>
      <c r="P416" s="157"/>
      <c r="Q416" s="160"/>
      <c r="R416" s="160"/>
      <c r="S416" s="28"/>
      <c r="T416" s="28"/>
      <c r="U416" s="28"/>
      <c r="V416" s="28"/>
      <c r="W416" s="28"/>
      <c r="X416" s="28"/>
      <c r="Y416" s="28"/>
      <c r="Z416" s="28"/>
      <c r="AA416" s="28"/>
      <c r="AB416" s="28"/>
      <c r="AC416" s="28"/>
      <c r="AD416" s="28"/>
      <c r="AE416" s="28"/>
      <c r="AF416" s="28"/>
      <c r="AG416" s="28"/>
      <c r="AH416" s="28"/>
      <c r="AI416" s="28"/>
      <c r="AJ416" s="28"/>
      <c r="AK416" s="28"/>
    </row>
    <row r="417" spans="1:37" ht="81.95" hidden="1" customHeight="1" outlineLevel="1" x14ac:dyDescent="0.2">
      <c r="A417" s="161"/>
      <c r="B417" s="161"/>
      <c r="C417" s="22" t="s">
        <v>905</v>
      </c>
      <c r="D417" s="22" t="s">
        <v>906</v>
      </c>
      <c r="E417" s="22" t="s">
        <v>971</v>
      </c>
      <c r="F417" s="22" t="s">
        <v>970</v>
      </c>
      <c r="G417" s="262" t="s">
        <v>1299</v>
      </c>
      <c r="H417" s="263"/>
      <c r="I417" s="22" t="s">
        <v>969</v>
      </c>
      <c r="J417" s="22" t="s">
        <v>907</v>
      </c>
      <c r="K417" s="45" t="s">
        <v>972</v>
      </c>
      <c r="L417" s="45" t="s">
        <v>908</v>
      </c>
      <c r="M417" s="22" t="s">
        <v>630</v>
      </c>
      <c r="N417" s="22" t="s">
        <v>668</v>
      </c>
      <c r="O417" s="22" t="s">
        <v>669</v>
      </c>
      <c r="P417" s="22" t="s">
        <v>670</v>
      </c>
      <c r="Q417" s="161"/>
      <c r="R417" s="192" t="str">
        <f>'Val testo - PNA 2019'!$A$4</f>
        <v>Livello di interesse “esterno”(1.1)</v>
      </c>
      <c r="S417" s="192" t="str">
        <f>'Val testo - PNA 2019'!$A$12</f>
        <v>Grado di discrezionalità del decisore interno alla PA rispetto al processo (1.2)</v>
      </c>
      <c r="T417" s="192" t="str">
        <f>'Val testo - PNA 2019'!$A$20</f>
        <v>Manifestazione di eventi corruttivi o di maladministration in passato (1.3)</v>
      </c>
      <c r="U417" s="192" t="str">
        <f>'Val testo - PNA 2019'!$A$28</f>
        <v>Complessità/opacità del processo decisionale (1.4)</v>
      </c>
      <c r="V417" s="192" t="str">
        <f>'Val testo - PNA 2019'!$A$36</f>
        <v>Livello di collaborazione del responsabile del processo (1.5)</v>
      </c>
      <c r="W417" s="193" t="s">
        <v>1276</v>
      </c>
      <c r="X417" s="192" t="str">
        <f>'Val testo - PNA 2019'!$A$46</f>
        <v>Impatto organizzativo (2.1)</v>
      </c>
      <c r="Y417" s="192" t="str">
        <f>'Val testo - PNA 2019'!$A$54</f>
        <v>Impatto derivante dalla definizione dei ruoli/responsabilità (2.2)</v>
      </c>
      <c r="Z417" s="192" t="str">
        <f>'Val testo - PNA 2019'!$A$62</f>
        <v>Impatto economico (2.3)</v>
      </c>
      <c r="AA417" s="192" t="str">
        <f>'Val testo - PNA 2019'!$A$70</f>
        <v>Impatto reputazionale (2.4)</v>
      </c>
      <c r="AB417" s="192" t="str">
        <f>'Val testo - PNA 2019'!$A$78</f>
        <v>Impatto organizzativo, economico e sull'immagine (2.5)</v>
      </c>
      <c r="AC417" s="193" t="s">
        <v>1276</v>
      </c>
      <c r="AD417" s="194" t="s">
        <v>1277</v>
      </c>
      <c r="AE417" s="194" t="s">
        <v>1278</v>
      </c>
      <c r="AF417" s="174" t="s">
        <v>1382</v>
      </c>
      <c r="AG417" s="173" t="s">
        <v>1303</v>
      </c>
      <c r="AH417" s="22" t="s">
        <v>1293</v>
      </c>
      <c r="AI417" s="22" t="s">
        <v>1387</v>
      </c>
      <c r="AJ417" s="28"/>
      <c r="AK417" s="28"/>
    </row>
    <row r="418" spans="1:37" ht="21" hidden="1" outlineLevel="1" x14ac:dyDescent="0.2">
      <c r="A418" s="161"/>
      <c r="B418" s="161"/>
      <c r="C418" s="24" t="s">
        <v>30</v>
      </c>
      <c r="D418" s="24" t="s">
        <v>30</v>
      </c>
      <c r="E418" s="24" t="s">
        <v>30</v>
      </c>
      <c r="F418" s="24" t="s">
        <v>30</v>
      </c>
      <c r="G418" s="152" t="str">
        <f>AG418</f>
        <v>--</v>
      </c>
      <c r="H418" s="109">
        <f>AH418</f>
        <v>0</v>
      </c>
      <c r="I418" s="25" t="s">
        <v>30</v>
      </c>
      <c r="J418" s="31" t="s">
        <v>30</v>
      </c>
      <c r="K418" s="82"/>
      <c r="L418" s="31"/>
      <c r="M418" s="24"/>
      <c r="N418" s="24"/>
      <c r="O418" s="24"/>
      <c r="P418" s="24"/>
      <c r="Q418" s="161"/>
      <c r="R418" s="105"/>
      <c r="S418" s="106"/>
      <c r="T418" s="106"/>
      <c r="U418" s="106"/>
      <c r="V418" s="105"/>
      <c r="W418" s="107">
        <f>SUM(R418:V418)/5</f>
        <v>0</v>
      </c>
      <c r="X418" s="106"/>
      <c r="Y418" s="106"/>
      <c r="Z418" s="106"/>
      <c r="AA418" s="106"/>
      <c r="AB418" s="106"/>
      <c r="AC418" s="107">
        <f>SUM(X418:AB418)/5</f>
        <v>0</v>
      </c>
      <c r="AD418" s="108" t="str">
        <f>IF(AE418=0,"--",IF(AE418&lt;='[4]db fasce di rischio'!$B$4,'[4]db fasce di rischio'!$A$2,IF(AE418&lt;='[4]db fasce di rischio'!$D$4,'[4]db fasce di rischio'!$C$2,IF(AE418&lt;='[4]db fasce di rischio'!$F$4,'[4]db fasce di rischio'!$E$2,IF(AE418&lt;='[4]db fasce di rischio'!$H$4,'[4]db fasce di rischio'!$G$2,"")))))</f>
        <v>--</v>
      </c>
      <c r="AE418" s="109">
        <f t="shared" ref="AE418:AE432" si="134">W418*AC418</f>
        <v>0</v>
      </c>
      <c r="AF418" s="106"/>
      <c r="AG418" s="108" t="str">
        <f>IF(AH418=0,"--",IF(AH418&lt;='db fasce di rischio'!$B$4,'db fasce di rischio'!$A$2,IF(AH418&lt;='db fasce di rischio'!$D$4,'db fasce di rischio'!$C$2,IF(AH418&lt;='db fasce di rischio'!$F$4,'db fasce di rischio'!$E$2,IF(AH418&lt;='db fasce di rischio'!$H$4,'db fasce di rischio'!$G$2,"")))))</f>
        <v>--</v>
      </c>
      <c r="AH418" s="109">
        <f t="shared" ref="AH418:AH432" si="135">AF418*AE418</f>
        <v>0</v>
      </c>
      <c r="AI418" s="108" t="str">
        <f t="shared" ref="AI418:AI432" si="136">AG418</f>
        <v>--</v>
      </c>
      <c r="AJ418" s="28"/>
      <c r="AK418" s="28"/>
    </row>
    <row r="419" spans="1:37" ht="21" hidden="1" outlineLevel="1" x14ac:dyDescent="0.2">
      <c r="A419" s="161"/>
      <c r="B419" s="161"/>
      <c r="C419" s="24" t="s">
        <v>30</v>
      </c>
      <c r="D419" s="24" t="s">
        <v>30</v>
      </c>
      <c r="E419" s="24" t="s">
        <v>30</v>
      </c>
      <c r="F419" s="24" t="s">
        <v>30</v>
      </c>
      <c r="G419" s="152" t="str">
        <f t="shared" ref="G419:G432" si="137">AG419</f>
        <v>--</v>
      </c>
      <c r="H419" s="109">
        <f t="shared" ref="H419:H432" si="138">AH419</f>
        <v>0</v>
      </c>
      <c r="I419" s="25" t="s">
        <v>30</v>
      </c>
      <c r="J419" s="31" t="s">
        <v>30</v>
      </c>
      <c r="K419" s="82"/>
      <c r="L419" s="31"/>
      <c r="M419" s="24"/>
      <c r="N419" s="24"/>
      <c r="O419" s="24"/>
      <c r="P419" s="24"/>
      <c r="Q419" s="161"/>
      <c r="R419" s="105"/>
      <c r="S419" s="106"/>
      <c r="T419" s="106"/>
      <c r="U419" s="106"/>
      <c r="V419" s="105"/>
      <c r="W419" s="107">
        <f t="shared" ref="W419:W432" si="139">SUM(R419:V419)/5</f>
        <v>0</v>
      </c>
      <c r="X419" s="106"/>
      <c r="Y419" s="106"/>
      <c r="Z419" s="106"/>
      <c r="AA419" s="106"/>
      <c r="AB419" s="106"/>
      <c r="AC419" s="107">
        <f t="shared" ref="AC419:AC432" si="140">SUM(X419:AB419)/5</f>
        <v>0</v>
      </c>
      <c r="AD419" s="108" t="str">
        <f>IF(AE419=0,"--",IF(AE419&lt;='[4]db fasce di rischio'!$B$4,'[4]db fasce di rischio'!$A$2,IF(AE419&lt;='[4]db fasce di rischio'!$D$4,'[4]db fasce di rischio'!$C$2,IF(AE419&lt;='[4]db fasce di rischio'!$F$4,'[4]db fasce di rischio'!$E$2,IF(AE419&lt;='[4]db fasce di rischio'!$H$4,'[4]db fasce di rischio'!$G$2,"")))))</f>
        <v>--</v>
      </c>
      <c r="AE419" s="109">
        <f t="shared" si="134"/>
        <v>0</v>
      </c>
      <c r="AF419" s="106"/>
      <c r="AG419" s="108" t="str">
        <f>IF(AH419=0,"--",IF(AH419&lt;='db fasce di rischio'!$B$4,'db fasce di rischio'!$A$2,IF(AH419&lt;='db fasce di rischio'!$D$4,'db fasce di rischio'!$C$2,IF(AH419&lt;='db fasce di rischio'!$F$4,'db fasce di rischio'!$E$2,IF(AH419&lt;='db fasce di rischio'!$H$4,'db fasce di rischio'!$G$2,"")))))</f>
        <v>--</v>
      </c>
      <c r="AH419" s="109">
        <f t="shared" si="135"/>
        <v>0</v>
      </c>
      <c r="AI419" s="108" t="str">
        <f t="shared" si="136"/>
        <v>--</v>
      </c>
      <c r="AJ419" s="28"/>
      <c r="AK419" s="28"/>
    </row>
    <row r="420" spans="1:37" ht="21" hidden="1" outlineLevel="1" x14ac:dyDescent="0.2">
      <c r="A420" s="161"/>
      <c r="B420" s="161"/>
      <c r="C420" s="24" t="s">
        <v>30</v>
      </c>
      <c r="D420" s="24" t="s">
        <v>30</v>
      </c>
      <c r="E420" s="24" t="s">
        <v>30</v>
      </c>
      <c r="F420" s="24" t="s">
        <v>30</v>
      </c>
      <c r="G420" s="152" t="str">
        <f t="shared" si="137"/>
        <v>--</v>
      </c>
      <c r="H420" s="109">
        <f t="shared" si="138"/>
        <v>0</v>
      </c>
      <c r="I420" s="25" t="s">
        <v>30</v>
      </c>
      <c r="J420" s="31" t="s">
        <v>30</v>
      </c>
      <c r="K420" s="82"/>
      <c r="L420" s="31"/>
      <c r="M420" s="24"/>
      <c r="N420" s="24"/>
      <c r="O420" s="24"/>
      <c r="P420" s="24"/>
      <c r="Q420" s="161"/>
      <c r="R420" s="105"/>
      <c r="S420" s="106"/>
      <c r="T420" s="106"/>
      <c r="U420" s="106"/>
      <c r="V420" s="105"/>
      <c r="W420" s="107">
        <f t="shared" si="139"/>
        <v>0</v>
      </c>
      <c r="X420" s="106"/>
      <c r="Y420" s="106"/>
      <c r="Z420" s="106"/>
      <c r="AA420" s="106"/>
      <c r="AB420" s="106"/>
      <c r="AC420" s="107">
        <f t="shared" si="140"/>
        <v>0</v>
      </c>
      <c r="AD420" s="108" t="str">
        <f>IF(AE420=0,"--",IF(AE420&lt;='[4]db fasce di rischio'!$B$4,'[4]db fasce di rischio'!$A$2,IF(AE420&lt;='[4]db fasce di rischio'!$D$4,'[4]db fasce di rischio'!$C$2,IF(AE420&lt;='[4]db fasce di rischio'!$F$4,'[4]db fasce di rischio'!$E$2,IF(AE420&lt;='[4]db fasce di rischio'!$H$4,'[4]db fasce di rischio'!$G$2,"")))))</f>
        <v>--</v>
      </c>
      <c r="AE420" s="109">
        <f t="shared" si="134"/>
        <v>0</v>
      </c>
      <c r="AF420" s="106"/>
      <c r="AG420" s="108" t="str">
        <f>IF(AH420=0,"--",IF(AH420&lt;='db fasce di rischio'!$B$4,'db fasce di rischio'!$A$2,IF(AH420&lt;='db fasce di rischio'!$D$4,'db fasce di rischio'!$C$2,IF(AH420&lt;='db fasce di rischio'!$F$4,'db fasce di rischio'!$E$2,IF(AH420&lt;='db fasce di rischio'!$H$4,'db fasce di rischio'!$G$2,"")))))</f>
        <v>--</v>
      </c>
      <c r="AH420" s="109">
        <f t="shared" si="135"/>
        <v>0</v>
      </c>
      <c r="AI420" s="108" t="str">
        <f t="shared" si="136"/>
        <v>--</v>
      </c>
      <c r="AJ420" s="28"/>
      <c r="AK420" s="28"/>
    </row>
    <row r="421" spans="1:37" ht="21" hidden="1" outlineLevel="1" x14ac:dyDescent="0.2">
      <c r="A421" s="161"/>
      <c r="B421" s="161"/>
      <c r="C421" s="24" t="s">
        <v>30</v>
      </c>
      <c r="D421" s="24" t="s">
        <v>30</v>
      </c>
      <c r="E421" s="24" t="s">
        <v>30</v>
      </c>
      <c r="F421" s="24" t="s">
        <v>30</v>
      </c>
      <c r="G421" s="152" t="str">
        <f t="shared" si="137"/>
        <v>--</v>
      </c>
      <c r="H421" s="109">
        <f t="shared" si="138"/>
        <v>0</v>
      </c>
      <c r="I421" s="25" t="s">
        <v>30</v>
      </c>
      <c r="J421" s="31" t="s">
        <v>30</v>
      </c>
      <c r="K421" s="82"/>
      <c r="L421" s="31"/>
      <c r="M421" s="24"/>
      <c r="N421" s="24"/>
      <c r="O421" s="24"/>
      <c r="P421" s="24"/>
      <c r="Q421" s="161"/>
      <c r="R421" s="105"/>
      <c r="S421" s="106"/>
      <c r="T421" s="106"/>
      <c r="U421" s="106"/>
      <c r="V421" s="105"/>
      <c r="W421" s="107">
        <f t="shared" si="139"/>
        <v>0</v>
      </c>
      <c r="X421" s="106"/>
      <c r="Y421" s="106"/>
      <c r="Z421" s="106"/>
      <c r="AA421" s="106"/>
      <c r="AB421" s="106"/>
      <c r="AC421" s="107">
        <f t="shared" si="140"/>
        <v>0</v>
      </c>
      <c r="AD421" s="108" t="str">
        <f>IF(AE421=0,"--",IF(AE421&lt;='[4]db fasce di rischio'!$B$4,'[4]db fasce di rischio'!$A$2,IF(AE421&lt;='[4]db fasce di rischio'!$D$4,'[4]db fasce di rischio'!$C$2,IF(AE421&lt;='[4]db fasce di rischio'!$F$4,'[4]db fasce di rischio'!$E$2,IF(AE421&lt;='[4]db fasce di rischio'!$H$4,'[4]db fasce di rischio'!$G$2,"")))))</f>
        <v>--</v>
      </c>
      <c r="AE421" s="109">
        <f t="shared" si="134"/>
        <v>0</v>
      </c>
      <c r="AF421" s="106"/>
      <c r="AG421" s="108" t="str">
        <f>IF(AH421=0,"--",IF(AH421&lt;='db fasce di rischio'!$B$4,'db fasce di rischio'!$A$2,IF(AH421&lt;='db fasce di rischio'!$D$4,'db fasce di rischio'!$C$2,IF(AH421&lt;='db fasce di rischio'!$F$4,'db fasce di rischio'!$E$2,IF(AH421&lt;='db fasce di rischio'!$H$4,'db fasce di rischio'!$G$2,"")))))</f>
        <v>--</v>
      </c>
      <c r="AH421" s="109">
        <f t="shared" si="135"/>
        <v>0</v>
      </c>
      <c r="AI421" s="108" t="str">
        <f t="shared" si="136"/>
        <v>--</v>
      </c>
      <c r="AJ421" s="28"/>
      <c r="AK421" s="28"/>
    </row>
    <row r="422" spans="1:37" ht="21" hidden="1" outlineLevel="1" x14ac:dyDescent="0.2">
      <c r="A422" s="161"/>
      <c r="B422" s="161"/>
      <c r="C422" s="24" t="s">
        <v>30</v>
      </c>
      <c r="D422" s="24" t="s">
        <v>30</v>
      </c>
      <c r="E422" s="24" t="s">
        <v>30</v>
      </c>
      <c r="F422" s="24" t="s">
        <v>30</v>
      </c>
      <c r="G422" s="152" t="str">
        <f t="shared" si="137"/>
        <v>--</v>
      </c>
      <c r="H422" s="109">
        <f t="shared" si="138"/>
        <v>0</v>
      </c>
      <c r="I422" s="25" t="s">
        <v>30</v>
      </c>
      <c r="J422" s="31" t="s">
        <v>30</v>
      </c>
      <c r="K422" s="82"/>
      <c r="L422" s="31"/>
      <c r="M422" s="24"/>
      <c r="N422" s="24"/>
      <c r="O422" s="24"/>
      <c r="P422" s="24"/>
      <c r="Q422" s="161"/>
      <c r="R422" s="105"/>
      <c r="S422" s="106"/>
      <c r="T422" s="106"/>
      <c r="U422" s="106"/>
      <c r="V422" s="105"/>
      <c r="W422" s="107">
        <f t="shared" si="139"/>
        <v>0</v>
      </c>
      <c r="X422" s="106"/>
      <c r="Y422" s="106"/>
      <c r="Z422" s="106"/>
      <c r="AA422" s="106"/>
      <c r="AB422" s="106"/>
      <c r="AC422" s="107">
        <f t="shared" si="140"/>
        <v>0</v>
      </c>
      <c r="AD422" s="108" t="str">
        <f>IF(AE422=0,"--",IF(AE422&lt;='[4]db fasce di rischio'!$B$4,'[4]db fasce di rischio'!$A$2,IF(AE422&lt;='[4]db fasce di rischio'!$D$4,'[4]db fasce di rischio'!$C$2,IF(AE422&lt;='[4]db fasce di rischio'!$F$4,'[4]db fasce di rischio'!$E$2,IF(AE422&lt;='[4]db fasce di rischio'!$H$4,'[4]db fasce di rischio'!$G$2,"")))))</f>
        <v>--</v>
      </c>
      <c r="AE422" s="109">
        <f t="shared" si="134"/>
        <v>0</v>
      </c>
      <c r="AF422" s="106"/>
      <c r="AG422" s="108" t="str">
        <f>IF(AH422=0,"--",IF(AH422&lt;='db fasce di rischio'!$B$4,'db fasce di rischio'!$A$2,IF(AH422&lt;='db fasce di rischio'!$D$4,'db fasce di rischio'!$C$2,IF(AH422&lt;='db fasce di rischio'!$F$4,'db fasce di rischio'!$E$2,IF(AH422&lt;='db fasce di rischio'!$H$4,'db fasce di rischio'!$G$2,"")))))</f>
        <v>--</v>
      </c>
      <c r="AH422" s="109">
        <f t="shared" si="135"/>
        <v>0</v>
      </c>
      <c r="AI422" s="108" t="str">
        <f t="shared" si="136"/>
        <v>--</v>
      </c>
      <c r="AJ422" s="28"/>
      <c r="AK422" s="28"/>
    </row>
    <row r="423" spans="1:37" ht="21" hidden="1" outlineLevel="1" x14ac:dyDescent="0.2">
      <c r="A423" s="161"/>
      <c r="B423" s="161"/>
      <c r="C423" s="24" t="s">
        <v>30</v>
      </c>
      <c r="D423" s="24" t="s">
        <v>30</v>
      </c>
      <c r="E423" s="24" t="s">
        <v>30</v>
      </c>
      <c r="F423" s="24" t="s">
        <v>30</v>
      </c>
      <c r="G423" s="152" t="str">
        <f t="shared" si="137"/>
        <v>--</v>
      </c>
      <c r="H423" s="109">
        <f t="shared" si="138"/>
        <v>0</v>
      </c>
      <c r="I423" s="25" t="s">
        <v>30</v>
      </c>
      <c r="J423" s="31" t="s">
        <v>30</v>
      </c>
      <c r="K423" s="82"/>
      <c r="L423" s="31"/>
      <c r="M423" s="24"/>
      <c r="N423" s="24"/>
      <c r="O423" s="24"/>
      <c r="P423" s="24"/>
      <c r="Q423" s="161"/>
      <c r="R423" s="105"/>
      <c r="S423" s="106"/>
      <c r="T423" s="106"/>
      <c r="U423" s="106"/>
      <c r="V423" s="105"/>
      <c r="W423" s="107">
        <f t="shared" si="139"/>
        <v>0</v>
      </c>
      <c r="X423" s="106"/>
      <c r="Y423" s="106"/>
      <c r="Z423" s="106"/>
      <c r="AA423" s="106"/>
      <c r="AB423" s="106"/>
      <c r="AC423" s="107">
        <f t="shared" si="140"/>
        <v>0</v>
      </c>
      <c r="AD423" s="108" t="str">
        <f>IF(AE423=0,"--",IF(AE423&lt;='[4]db fasce di rischio'!$B$4,'[4]db fasce di rischio'!$A$2,IF(AE423&lt;='[4]db fasce di rischio'!$D$4,'[4]db fasce di rischio'!$C$2,IF(AE423&lt;='[4]db fasce di rischio'!$F$4,'[4]db fasce di rischio'!$E$2,IF(AE423&lt;='[4]db fasce di rischio'!$H$4,'[4]db fasce di rischio'!$G$2,"")))))</f>
        <v>--</v>
      </c>
      <c r="AE423" s="109">
        <f t="shared" si="134"/>
        <v>0</v>
      </c>
      <c r="AF423" s="106"/>
      <c r="AG423" s="108" t="str">
        <f>IF(AH423=0,"--",IF(AH423&lt;='db fasce di rischio'!$B$4,'db fasce di rischio'!$A$2,IF(AH423&lt;='db fasce di rischio'!$D$4,'db fasce di rischio'!$C$2,IF(AH423&lt;='db fasce di rischio'!$F$4,'db fasce di rischio'!$E$2,IF(AH423&lt;='db fasce di rischio'!$H$4,'db fasce di rischio'!$G$2,"")))))</f>
        <v>--</v>
      </c>
      <c r="AH423" s="109">
        <f t="shared" si="135"/>
        <v>0</v>
      </c>
      <c r="AI423" s="108" t="str">
        <f t="shared" si="136"/>
        <v>--</v>
      </c>
      <c r="AJ423" s="28"/>
      <c r="AK423" s="28"/>
    </row>
    <row r="424" spans="1:37" ht="21" hidden="1" outlineLevel="1" x14ac:dyDescent="0.2">
      <c r="A424" s="161"/>
      <c r="B424" s="161"/>
      <c r="C424" s="24" t="s">
        <v>30</v>
      </c>
      <c r="D424" s="24" t="s">
        <v>30</v>
      </c>
      <c r="E424" s="24" t="s">
        <v>30</v>
      </c>
      <c r="F424" s="24" t="s">
        <v>30</v>
      </c>
      <c r="G424" s="152" t="str">
        <f t="shared" si="137"/>
        <v>--</v>
      </c>
      <c r="H424" s="109">
        <f t="shared" si="138"/>
        <v>0</v>
      </c>
      <c r="I424" s="25" t="s">
        <v>30</v>
      </c>
      <c r="J424" s="31" t="s">
        <v>30</v>
      </c>
      <c r="K424" s="82"/>
      <c r="L424" s="31"/>
      <c r="M424" s="24"/>
      <c r="N424" s="24"/>
      <c r="O424" s="24"/>
      <c r="P424" s="24"/>
      <c r="Q424" s="161"/>
      <c r="R424" s="105"/>
      <c r="S424" s="106"/>
      <c r="T424" s="106"/>
      <c r="U424" s="106"/>
      <c r="V424" s="105"/>
      <c r="W424" s="107">
        <f t="shared" si="139"/>
        <v>0</v>
      </c>
      <c r="X424" s="106"/>
      <c r="Y424" s="106"/>
      <c r="Z424" s="106"/>
      <c r="AA424" s="106"/>
      <c r="AB424" s="106"/>
      <c r="AC424" s="107">
        <f t="shared" si="140"/>
        <v>0</v>
      </c>
      <c r="AD424" s="108" t="str">
        <f>IF(AE424=0,"--",IF(AE424&lt;='[4]db fasce di rischio'!$B$4,'[4]db fasce di rischio'!$A$2,IF(AE424&lt;='[4]db fasce di rischio'!$D$4,'[4]db fasce di rischio'!$C$2,IF(AE424&lt;='[4]db fasce di rischio'!$F$4,'[4]db fasce di rischio'!$E$2,IF(AE424&lt;='[4]db fasce di rischio'!$H$4,'[4]db fasce di rischio'!$G$2,"")))))</f>
        <v>--</v>
      </c>
      <c r="AE424" s="109">
        <f t="shared" si="134"/>
        <v>0</v>
      </c>
      <c r="AF424" s="106"/>
      <c r="AG424" s="108" t="str">
        <f>IF(AH424=0,"--",IF(AH424&lt;='db fasce di rischio'!$B$4,'db fasce di rischio'!$A$2,IF(AH424&lt;='db fasce di rischio'!$D$4,'db fasce di rischio'!$C$2,IF(AH424&lt;='db fasce di rischio'!$F$4,'db fasce di rischio'!$E$2,IF(AH424&lt;='db fasce di rischio'!$H$4,'db fasce di rischio'!$G$2,"")))))</f>
        <v>--</v>
      </c>
      <c r="AH424" s="109">
        <f t="shared" si="135"/>
        <v>0</v>
      </c>
      <c r="AI424" s="108" t="str">
        <f t="shared" si="136"/>
        <v>--</v>
      </c>
      <c r="AJ424" s="28"/>
      <c r="AK424" s="28"/>
    </row>
    <row r="425" spans="1:37" ht="21" hidden="1" outlineLevel="1" x14ac:dyDescent="0.2">
      <c r="A425" s="161"/>
      <c r="B425" s="161"/>
      <c r="C425" s="24" t="s">
        <v>30</v>
      </c>
      <c r="D425" s="24" t="s">
        <v>30</v>
      </c>
      <c r="E425" s="24" t="s">
        <v>30</v>
      </c>
      <c r="F425" s="24" t="s">
        <v>30</v>
      </c>
      <c r="G425" s="152" t="str">
        <f t="shared" si="137"/>
        <v>--</v>
      </c>
      <c r="H425" s="109">
        <f t="shared" si="138"/>
        <v>0</v>
      </c>
      <c r="I425" s="25" t="s">
        <v>30</v>
      </c>
      <c r="J425" s="31" t="s">
        <v>30</v>
      </c>
      <c r="K425" s="82"/>
      <c r="L425" s="31"/>
      <c r="M425" s="24"/>
      <c r="N425" s="24"/>
      <c r="O425" s="24"/>
      <c r="P425" s="24"/>
      <c r="Q425" s="161"/>
      <c r="R425" s="105"/>
      <c r="S425" s="106"/>
      <c r="T425" s="106"/>
      <c r="U425" s="106"/>
      <c r="V425" s="105"/>
      <c r="W425" s="107">
        <f t="shared" si="139"/>
        <v>0</v>
      </c>
      <c r="X425" s="106"/>
      <c r="Y425" s="106"/>
      <c r="Z425" s="106"/>
      <c r="AA425" s="106"/>
      <c r="AB425" s="106"/>
      <c r="AC425" s="107">
        <f t="shared" si="140"/>
        <v>0</v>
      </c>
      <c r="AD425" s="108" t="str">
        <f>IF(AE425=0,"--",IF(AE425&lt;='[4]db fasce di rischio'!$B$4,'[4]db fasce di rischio'!$A$2,IF(AE425&lt;='[4]db fasce di rischio'!$D$4,'[4]db fasce di rischio'!$C$2,IF(AE425&lt;='[4]db fasce di rischio'!$F$4,'[4]db fasce di rischio'!$E$2,IF(AE425&lt;='[4]db fasce di rischio'!$H$4,'[4]db fasce di rischio'!$G$2,"")))))</f>
        <v>--</v>
      </c>
      <c r="AE425" s="109">
        <f t="shared" si="134"/>
        <v>0</v>
      </c>
      <c r="AF425" s="106"/>
      <c r="AG425" s="108" t="str">
        <f>IF(AH425=0,"--",IF(AH425&lt;='db fasce di rischio'!$B$4,'db fasce di rischio'!$A$2,IF(AH425&lt;='db fasce di rischio'!$D$4,'db fasce di rischio'!$C$2,IF(AH425&lt;='db fasce di rischio'!$F$4,'db fasce di rischio'!$E$2,IF(AH425&lt;='db fasce di rischio'!$H$4,'db fasce di rischio'!$G$2,"")))))</f>
        <v>--</v>
      </c>
      <c r="AH425" s="109">
        <f t="shared" si="135"/>
        <v>0</v>
      </c>
      <c r="AI425" s="108" t="str">
        <f t="shared" si="136"/>
        <v>--</v>
      </c>
      <c r="AJ425" s="28"/>
      <c r="AK425" s="28"/>
    </row>
    <row r="426" spans="1:37" ht="21" hidden="1" outlineLevel="1" x14ac:dyDescent="0.2">
      <c r="A426" s="161"/>
      <c r="B426" s="161"/>
      <c r="C426" s="24" t="s">
        <v>30</v>
      </c>
      <c r="D426" s="24" t="s">
        <v>30</v>
      </c>
      <c r="E426" s="24" t="s">
        <v>30</v>
      </c>
      <c r="F426" s="24" t="s">
        <v>30</v>
      </c>
      <c r="G426" s="152" t="str">
        <f t="shared" si="137"/>
        <v>--</v>
      </c>
      <c r="H426" s="109">
        <f t="shared" si="138"/>
        <v>0</v>
      </c>
      <c r="I426" s="25" t="s">
        <v>30</v>
      </c>
      <c r="J426" s="31" t="s">
        <v>30</v>
      </c>
      <c r="K426" s="83"/>
      <c r="L426" s="31"/>
      <c r="M426" s="24"/>
      <c r="N426" s="24"/>
      <c r="O426" s="24"/>
      <c r="P426" s="24"/>
      <c r="Q426" s="161"/>
      <c r="R426" s="105"/>
      <c r="S426" s="106"/>
      <c r="T426" s="106"/>
      <c r="U426" s="106"/>
      <c r="V426" s="105"/>
      <c r="W426" s="107">
        <f t="shared" si="139"/>
        <v>0</v>
      </c>
      <c r="X426" s="106"/>
      <c r="Y426" s="106"/>
      <c r="Z426" s="106"/>
      <c r="AA426" s="106"/>
      <c r="AB426" s="106"/>
      <c r="AC426" s="107">
        <f t="shared" si="140"/>
        <v>0</v>
      </c>
      <c r="AD426" s="108" t="str">
        <f>IF(AE426=0,"--",IF(AE426&lt;='[4]db fasce di rischio'!$B$4,'[4]db fasce di rischio'!$A$2,IF(AE426&lt;='[4]db fasce di rischio'!$D$4,'[4]db fasce di rischio'!$C$2,IF(AE426&lt;='[4]db fasce di rischio'!$F$4,'[4]db fasce di rischio'!$E$2,IF(AE426&lt;='[4]db fasce di rischio'!$H$4,'[4]db fasce di rischio'!$G$2,"")))))</f>
        <v>--</v>
      </c>
      <c r="AE426" s="109">
        <f t="shared" si="134"/>
        <v>0</v>
      </c>
      <c r="AF426" s="106"/>
      <c r="AG426" s="108" t="str">
        <f>IF(AH426=0,"--",IF(AH426&lt;='db fasce di rischio'!$B$4,'db fasce di rischio'!$A$2,IF(AH426&lt;='db fasce di rischio'!$D$4,'db fasce di rischio'!$C$2,IF(AH426&lt;='db fasce di rischio'!$F$4,'db fasce di rischio'!$E$2,IF(AH426&lt;='db fasce di rischio'!$H$4,'db fasce di rischio'!$G$2,"")))))</f>
        <v>--</v>
      </c>
      <c r="AH426" s="109">
        <f t="shared" si="135"/>
        <v>0</v>
      </c>
      <c r="AI426" s="108" t="str">
        <f t="shared" si="136"/>
        <v>--</v>
      </c>
      <c r="AJ426" s="28"/>
      <c r="AK426" s="28"/>
    </row>
    <row r="427" spans="1:37" ht="21" hidden="1" outlineLevel="1" x14ac:dyDescent="0.2">
      <c r="A427" s="161"/>
      <c r="B427" s="161"/>
      <c r="C427" s="24" t="s">
        <v>30</v>
      </c>
      <c r="D427" s="24" t="s">
        <v>30</v>
      </c>
      <c r="E427" s="24" t="s">
        <v>30</v>
      </c>
      <c r="F427" s="24" t="s">
        <v>30</v>
      </c>
      <c r="G427" s="152" t="str">
        <f t="shared" si="137"/>
        <v>--</v>
      </c>
      <c r="H427" s="109">
        <f t="shared" si="138"/>
        <v>0</v>
      </c>
      <c r="I427" s="25" t="s">
        <v>30</v>
      </c>
      <c r="J427" s="31" t="s">
        <v>30</v>
      </c>
      <c r="K427" s="83"/>
      <c r="L427" s="31"/>
      <c r="M427" s="24"/>
      <c r="N427" s="24"/>
      <c r="O427" s="24"/>
      <c r="P427" s="24"/>
      <c r="Q427" s="161"/>
      <c r="R427" s="105"/>
      <c r="S427" s="106"/>
      <c r="T427" s="106"/>
      <c r="U427" s="106"/>
      <c r="V427" s="105"/>
      <c r="W427" s="107">
        <f t="shared" si="139"/>
        <v>0</v>
      </c>
      <c r="X427" s="106"/>
      <c r="Y427" s="106"/>
      <c r="Z427" s="106"/>
      <c r="AA427" s="106"/>
      <c r="AB427" s="106"/>
      <c r="AC427" s="107">
        <f t="shared" si="140"/>
        <v>0</v>
      </c>
      <c r="AD427" s="108" t="str">
        <f>IF(AE427=0,"--",IF(AE427&lt;='[4]db fasce di rischio'!$B$4,'[4]db fasce di rischio'!$A$2,IF(AE427&lt;='[4]db fasce di rischio'!$D$4,'[4]db fasce di rischio'!$C$2,IF(AE427&lt;='[4]db fasce di rischio'!$F$4,'[4]db fasce di rischio'!$E$2,IF(AE427&lt;='[4]db fasce di rischio'!$H$4,'[4]db fasce di rischio'!$G$2,"")))))</f>
        <v>--</v>
      </c>
      <c r="AE427" s="109">
        <f t="shared" si="134"/>
        <v>0</v>
      </c>
      <c r="AF427" s="106"/>
      <c r="AG427" s="108" t="str">
        <f>IF(AH427=0,"--",IF(AH427&lt;='db fasce di rischio'!$B$4,'db fasce di rischio'!$A$2,IF(AH427&lt;='db fasce di rischio'!$D$4,'db fasce di rischio'!$C$2,IF(AH427&lt;='db fasce di rischio'!$F$4,'db fasce di rischio'!$E$2,IF(AH427&lt;='db fasce di rischio'!$H$4,'db fasce di rischio'!$G$2,"")))))</f>
        <v>--</v>
      </c>
      <c r="AH427" s="109">
        <f t="shared" si="135"/>
        <v>0</v>
      </c>
      <c r="AI427" s="108" t="str">
        <f t="shared" si="136"/>
        <v>--</v>
      </c>
      <c r="AJ427" s="28"/>
      <c r="AK427" s="28"/>
    </row>
    <row r="428" spans="1:37" ht="21" hidden="1" outlineLevel="1" x14ac:dyDescent="0.2">
      <c r="A428" s="161"/>
      <c r="B428" s="161"/>
      <c r="C428" s="24" t="s">
        <v>30</v>
      </c>
      <c r="D428" s="24" t="s">
        <v>30</v>
      </c>
      <c r="E428" s="24" t="s">
        <v>30</v>
      </c>
      <c r="F428" s="24" t="s">
        <v>30</v>
      </c>
      <c r="G428" s="152" t="str">
        <f t="shared" si="137"/>
        <v>--</v>
      </c>
      <c r="H428" s="109">
        <f t="shared" si="138"/>
        <v>0</v>
      </c>
      <c r="I428" s="25" t="s">
        <v>30</v>
      </c>
      <c r="J428" s="31" t="s">
        <v>30</v>
      </c>
      <c r="K428" s="83"/>
      <c r="L428" s="31"/>
      <c r="M428" s="24"/>
      <c r="N428" s="24"/>
      <c r="O428" s="24"/>
      <c r="P428" s="24"/>
      <c r="Q428" s="161"/>
      <c r="R428" s="105"/>
      <c r="S428" s="106"/>
      <c r="T428" s="106"/>
      <c r="U428" s="106"/>
      <c r="V428" s="105"/>
      <c r="W428" s="107">
        <f t="shared" si="139"/>
        <v>0</v>
      </c>
      <c r="X428" s="106"/>
      <c r="Y428" s="106"/>
      <c r="Z428" s="106"/>
      <c r="AA428" s="106"/>
      <c r="AB428" s="106"/>
      <c r="AC428" s="107">
        <f t="shared" si="140"/>
        <v>0</v>
      </c>
      <c r="AD428" s="108" t="str">
        <f>IF(AE428=0,"--",IF(AE428&lt;='[4]db fasce di rischio'!$B$4,'[4]db fasce di rischio'!$A$2,IF(AE428&lt;='[4]db fasce di rischio'!$D$4,'[4]db fasce di rischio'!$C$2,IF(AE428&lt;='[4]db fasce di rischio'!$F$4,'[4]db fasce di rischio'!$E$2,IF(AE428&lt;='[4]db fasce di rischio'!$H$4,'[4]db fasce di rischio'!$G$2,"")))))</f>
        <v>--</v>
      </c>
      <c r="AE428" s="109">
        <f t="shared" si="134"/>
        <v>0</v>
      </c>
      <c r="AF428" s="106"/>
      <c r="AG428" s="108" t="str">
        <f>IF(AH428=0,"--",IF(AH428&lt;='db fasce di rischio'!$B$4,'db fasce di rischio'!$A$2,IF(AH428&lt;='db fasce di rischio'!$D$4,'db fasce di rischio'!$C$2,IF(AH428&lt;='db fasce di rischio'!$F$4,'db fasce di rischio'!$E$2,IF(AH428&lt;='db fasce di rischio'!$H$4,'db fasce di rischio'!$G$2,"")))))</f>
        <v>--</v>
      </c>
      <c r="AH428" s="109">
        <f t="shared" si="135"/>
        <v>0</v>
      </c>
      <c r="AI428" s="108" t="str">
        <f t="shared" si="136"/>
        <v>--</v>
      </c>
      <c r="AJ428" s="28"/>
      <c r="AK428" s="28"/>
    </row>
    <row r="429" spans="1:37" ht="21" hidden="1" outlineLevel="1" x14ac:dyDescent="0.2">
      <c r="A429" s="161"/>
      <c r="B429" s="161"/>
      <c r="C429" s="24" t="s">
        <v>30</v>
      </c>
      <c r="D429" s="24" t="s">
        <v>30</v>
      </c>
      <c r="E429" s="24" t="s">
        <v>30</v>
      </c>
      <c r="F429" s="24" t="s">
        <v>30</v>
      </c>
      <c r="G429" s="152" t="str">
        <f t="shared" si="137"/>
        <v>--</v>
      </c>
      <c r="H429" s="109">
        <f t="shared" si="138"/>
        <v>0</v>
      </c>
      <c r="I429" s="25" t="s">
        <v>30</v>
      </c>
      <c r="J429" s="31" t="s">
        <v>30</v>
      </c>
      <c r="K429" s="83"/>
      <c r="L429" s="31"/>
      <c r="M429" s="24"/>
      <c r="N429" s="24"/>
      <c r="O429" s="24"/>
      <c r="P429" s="24"/>
      <c r="Q429" s="161"/>
      <c r="R429" s="105"/>
      <c r="S429" s="106"/>
      <c r="T429" s="106"/>
      <c r="U429" s="106"/>
      <c r="V429" s="105"/>
      <c r="W429" s="107">
        <f t="shared" si="139"/>
        <v>0</v>
      </c>
      <c r="X429" s="106"/>
      <c r="Y429" s="106"/>
      <c r="Z429" s="106"/>
      <c r="AA429" s="106"/>
      <c r="AB429" s="106"/>
      <c r="AC429" s="107">
        <f t="shared" si="140"/>
        <v>0</v>
      </c>
      <c r="AD429" s="108" t="str">
        <f>IF(AE429=0,"--",IF(AE429&lt;='[4]db fasce di rischio'!$B$4,'[4]db fasce di rischio'!$A$2,IF(AE429&lt;='[4]db fasce di rischio'!$D$4,'[4]db fasce di rischio'!$C$2,IF(AE429&lt;='[4]db fasce di rischio'!$F$4,'[4]db fasce di rischio'!$E$2,IF(AE429&lt;='[4]db fasce di rischio'!$H$4,'[4]db fasce di rischio'!$G$2,"")))))</f>
        <v>--</v>
      </c>
      <c r="AE429" s="109">
        <f t="shared" si="134"/>
        <v>0</v>
      </c>
      <c r="AF429" s="106"/>
      <c r="AG429" s="108" t="str">
        <f>IF(AH429=0,"--",IF(AH429&lt;='db fasce di rischio'!$B$4,'db fasce di rischio'!$A$2,IF(AH429&lt;='db fasce di rischio'!$D$4,'db fasce di rischio'!$C$2,IF(AH429&lt;='db fasce di rischio'!$F$4,'db fasce di rischio'!$E$2,IF(AH429&lt;='db fasce di rischio'!$H$4,'db fasce di rischio'!$G$2,"")))))</f>
        <v>--</v>
      </c>
      <c r="AH429" s="109">
        <f t="shared" si="135"/>
        <v>0</v>
      </c>
      <c r="AI429" s="108" t="str">
        <f t="shared" si="136"/>
        <v>--</v>
      </c>
      <c r="AJ429" s="28"/>
      <c r="AK429" s="28"/>
    </row>
    <row r="430" spans="1:37" ht="21" hidden="1" outlineLevel="1" x14ac:dyDescent="0.2">
      <c r="A430" s="161"/>
      <c r="B430" s="161"/>
      <c r="C430" s="24" t="s">
        <v>30</v>
      </c>
      <c r="D430" s="24" t="s">
        <v>30</v>
      </c>
      <c r="E430" s="24" t="s">
        <v>30</v>
      </c>
      <c r="F430" s="24" t="s">
        <v>30</v>
      </c>
      <c r="G430" s="152" t="str">
        <f t="shared" si="137"/>
        <v>--</v>
      </c>
      <c r="H430" s="109">
        <f t="shared" si="138"/>
        <v>0</v>
      </c>
      <c r="I430" s="25" t="s">
        <v>30</v>
      </c>
      <c r="J430" s="31" t="s">
        <v>30</v>
      </c>
      <c r="K430" s="82"/>
      <c r="L430" s="31"/>
      <c r="M430" s="24"/>
      <c r="N430" s="24"/>
      <c r="O430" s="24"/>
      <c r="P430" s="24"/>
      <c r="Q430" s="161"/>
      <c r="R430" s="105"/>
      <c r="S430" s="106"/>
      <c r="T430" s="106"/>
      <c r="U430" s="106"/>
      <c r="V430" s="105"/>
      <c r="W430" s="107">
        <f t="shared" si="139"/>
        <v>0</v>
      </c>
      <c r="X430" s="106"/>
      <c r="Y430" s="106"/>
      <c r="Z430" s="106"/>
      <c r="AA430" s="106"/>
      <c r="AB430" s="106"/>
      <c r="AC430" s="107">
        <f t="shared" si="140"/>
        <v>0</v>
      </c>
      <c r="AD430" s="108" t="str">
        <f>IF(AE430=0,"--",IF(AE430&lt;='[4]db fasce di rischio'!$B$4,'[4]db fasce di rischio'!$A$2,IF(AE430&lt;='[4]db fasce di rischio'!$D$4,'[4]db fasce di rischio'!$C$2,IF(AE430&lt;='[4]db fasce di rischio'!$F$4,'[4]db fasce di rischio'!$E$2,IF(AE430&lt;='[4]db fasce di rischio'!$H$4,'[4]db fasce di rischio'!$G$2,"")))))</f>
        <v>--</v>
      </c>
      <c r="AE430" s="109">
        <f t="shared" si="134"/>
        <v>0</v>
      </c>
      <c r="AF430" s="106"/>
      <c r="AG430" s="108" t="str">
        <f>IF(AH430=0,"--",IF(AH430&lt;='db fasce di rischio'!$B$4,'db fasce di rischio'!$A$2,IF(AH430&lt;='db fasce di rischio'!$D$4,'db fasce di rischio'!$C$2,IF(AH430&lt;='db fasce di rischio'!$F$4,'db fasce di rischio'!$E$2,IF(AH430&lt;='db fasce di rischio'!$H$4,'db fasce di rischio'!$G$2,"")))))</f>
        <v>--</v>
      </c>
      <c r="AH430" s="109">
        <f t="shared" si="135"/>
        <v>0</v>
      </c>
      <c r="AI430" s="108" t="str">
        <f t="shared" si="136"/>
        <v>--</v>
      </c>
      <c r="AJ430" s="28"/>
      <c r="AK430" s="28"/>
    </row>
    <row r="431" spans="1:37" ht="21" hidden="1" outlineLevel="1" x14ac:dyDescent="0.2">
      <c r="A431" s="161"/>
      <c r="B431" s="161"/>
      <c r="C431" s="24" t="s">
        <v>30</v>
      </c>
      <c r="D431" s="24" t="s">
        <v>30</v>
      </c>
      <c r="E431" s="24" t="s">
        <v>30</v>
      </c>
      <c r="F431" s="24" t="s">
        <v>30</v>
      </c>
      <c r="G431" s="152" t="str">
        <f t="shared" si="137"/>
        <v>--</v>
      </c>
      <c r="H431" s="109">
        <f t="shared" si="138"/>
        <v>0</v>
      </c>
      <c r="I431" s="25" t="s">
        <v>30</v>
      </c>
      <c r="J431" s="31" t="s">
        <v>30</v>
      </c>
      <c r="K431" s="82"/>
      <c r="L431" s="31"/>
      <c r="M431" s="24"/>
      <c r="N431" s="24"/>
      <c r="O431" s="24"/>
      <c r="P431" s="26"/>
      <c r="Q431" s="161"/>
      <c r="R431" s="105"/>
      <c r="S431" s="106"/>
      <c r="T431" s="106"/>
      <c r="U431" s="106"/>
      <c r="V431" s="105"/>
      <c r="W431" s="107">
        <f t="shared" si="139"/>
        <v>0</v>
      </c>
      <c r="X431" s="106"/>
      <c r="Y431" s="106"/>
      <c r="Z431" s="106"/>
      <c r="AA431" s="106"/>
      <c r="AB431" s="106"/>
      <c r="AC431" s="107">
        <f t="shared" si="140"/>
        <v>0</v>
      </c>
      <c r="AD431" s="108" t="str">
        <f>IF(AE431=0,"--",IF(AE431&lt;='[4]db fasce di rischio'!$B$4,'[4]db fasce di rischio'!$A$2,IF(AE431&lt;='[4]db fasce di rischio'!$D$4,'[4]db fasce di rischio'!$C$2,IF(AE431&lt;='[4]db fasce di rischio'!$F$4,'[4]db fasce di rischio'!$E$2,IF(AE431&lt;='[4]db fasce di rischio'!$H$4,'[4]db fasce di rischio'!$G$2,"")))))</f>
        <v>--</v>
      </c>
      <c r="AE431" s="109">
        <f t="shared" si="134"/>
        <v>0</v>
      </c>
      <c r="AF431" s="106"/>
      <c r="AG431" s="108" t="str">
        <f>IF(AH431=0,"--",IF(AH431&lt;='db fasce di rischio'!$B$4,'db fasce di rischio'!$A$2,IF(AH431&lt;='db fasce di rischio'!$D$4,'db fasce di rischio'!$C$2,IF(AH431&lt;='db fasce di rischio'!$F$4,'db fasce di rischio'!$E$2,IF(AH431&lt;='db fasce di rischio'!$H$4,'db fasce di rischio'!$G$2,"")))))</f>
        <v>--</v>
      </c>
      <c r="AH431" s="109">
        <f t="shared" si="135"/>
        <v>0</v>
      </c>
      <c r="AI431" s="108" t="str">
        <f t="shared" si="136"/>
        <v>--</v>
      </c>
      <c r="AJ431" s="28"/>
      <c r="AK431" s="28"/>
    </row>
    <row r="432" spans="1:37" ht="21" hidden="1" outlineLevel="1" x14ac:dyDescent="0.2">
      <c r="A432" s="161"/>
      <c r="B432" s="161"/>
      <c r="C432" s="24" t="s">
        <v>30</v>
      </c>
      <c r="D432" s="24" t="s">
        <v>30</v>
      </c>
      <c r="E432" s="24" t="s">
        <v>30</v>
      </c>
      <c r="F432" s="24" t="s">
        <v>30</v>
      </c>
      <c r="G432" s="152" t="str">
        <f t="shared" si="137"/>
        <v>--</v>
      </c>
      <c r="H432" s="109">
        <f t="shared" si="138"/>
        <v>0</v>
      </c>
      <c r="I432" s="25" t="s">
        <v>30</v>
      </c>
      <c r="J432" s="31" t="s">
        <v>30</v>
      </c>
      <c r="K432" s="82"/>
      <c r="L432" s="31"/>
      <c r="M432" s="24"/>
      <c r="N432" s="24"/>
      <c r="O432" s="24"/>
      <c r="P432" s="27"/>
      <c r="Q432" s="161"/>
      <c r="R432" s="105"/>
      <c r="S432" s="106"/>
      <c r="T432" s="106"/>
      <c r="U432" s="106"/>
      <c r="V432" s="105"/>
      <c r="W432" s="107">
        <f t="shared" si="139"/>
        <v>0</v>
      </c>
      <c r="X432" s="106"/>
      <c r="Y432" s="106"/>
      <c r="Z432" s="106"/>
      <c r="AA432" s="106"/>
      <c r="AB432" s="106"/>
      <c r="AC432" s="107">
        <f t="shared" si="140"/>
        <v>0</v>
      </c>
      <c r="AD432" s="108" t="str">
        <f>IF(AE432=0,"--",IF(AE432&lt;='[4]db fasce di rischio'!$B$4,'[4]db fasce di rischio'!$A$2,IF(AE432&lt;='[4]db fasce di rischio'!$D$4,'[4]db fasce di rischio'!$C$2,IF(AE432&lt;='[4]db fasce di rischio'!$F$4,'[4]db fasce di rischio'!$E$2,IF(AE432&lt;='[4]db fasce di rischio'!$H$4,'[4]db fasce di rischio'!$G$2,"")))))</f>
        <v>--</v>
      </c>
      <c r="AE432" s="109">
        <f t="shared" si="134"/>
        <v>0</v>
      </c>
      <c r="AF432" s="106"/>
      <c r="AG432" s="108" t="str">
        <f>IF(AH432=0,"--",IF(AH432&lt;='db fasce di rischio'!$B$4,'db fasce di rischio'!$A$2,IF(AH432&lt;='db fasce di rischio'!$D$4,'db fasce di rischio'!$C$2,IF(AH432&lt;='db fasce di rischio'!$F$4,'db fasce di rischio'!$E$2,IF(AH432&lt;='db fasce di rischio'!$H$4,'db fasce di rischio'!$G$2,"")))))</f>
        <v>--</v>
      </c>
      <c r="AH432" s="109">
        <f t="shared" si="135"/>
        <v>0</v>
      </c>
      <c r="AI432" s="108" t="str">
        <f t="shared" si="136"/>
        <v>--</v>
      </c>
      <c r="AJ432" s="28"/>
      <c r="AK432" s="28"/>
    </row>
    <row r="433" spans="1:37" ht="21" collapsed="1" x14ac:dyDescent="0.2">
      <c r="A433" s="160"/>
      <c r="B433" s="160"/>
      <c r="C433" s="87"/>
      <c r="D433" s="87"/>
      <c r="E433" s="87"/>
      <c r="F433" s="87"/>
      <c r="G433" s="87"/>
      <c r="H433" s="87"/>
      <c r="I433" s="87"/>
      <c r="J433" s="87"/>
      <c r="K433" s="168"/>
      <c r="L433" s="87"/>
      <c r="M433" s="87"/>
      <c r="N433" s="87"/>
      <c r="O433" s="87"/>
      <c r="P433" s="87"/>
      <c r="Q433" s="160"/>
      <c r="R433" s="28"/>
      <c r="S433" s="28"/>
      <c r="T433" s="28"/>
      <c r="U433" s="28"/>
      <c r="V433" s="28"/>
      <c r="W433" s="28"/>
      <c r="X433" s="28"/>
      <c r="Y433" s="28"/>
      <c r="Z433" s="28"/>
      <c r="AA433" s="28"/>
      <c r="AB433" s="28"/>
      <c r="AC433" s="28"/>
      <c r="AD433" s="28"/>
      <c r="AE433" s="28"/>
      <c r="AF433" s="28"/>
      <c r="AG433" s="28"/>
      <c r="AH433" s="28"/>
      <c r="AI433" s="28"/>
      <c r="AJ433" s="28"/>
      <c r="AK433" s="28"/>
    </row>
  </sheetData>
  <mergeCells count="125">
    <mergeCell ref="C416:D416"/>
    <mergeCell ref="G417:H417"/>
    <mergeCell ref="C395:D395"/>
    <mergeCell ref="G396:H396"/>
    <mergeCell ref="C414:E415"/>
    <mergeCell ref="F414:I414"/>
    <mergeCell ref="K414:L414"/>
    <mergeCell ref="N415:P415"/>
    <mergeCell ref="C374:D374"/>
    <mergeCell ref="G375:H375"/>
    <mergeCell ref="C393:E394"/>
    <mergeCell ref="F393:I393"/>
    <mergeCell ref="K393:L393"/>
    <mergeCell ref="N394:P394"/>
    <mergeCell ref="C353:D353"/>
    <mergeCell ref="G354:H354"/>
    <mergeCell ref="C372:E373"/>
    <mergeCell ref="F372:I372"/>
    <mergeCell ref="K372:L372"/>
    <mergeCell ref="N373:P373"/>
    <mergeCell ref="C332:D332"/>
    <mergeCell ref="G333:H333"/>
    <mergeCell ref="C351:E352"/>
    <mergeCell ref="F351:I351"/>
    <mergeCell ref="K351:L351"/>
    <mergeCell ref="N352:P352"/>
    <mergeCell ref="C311:D311"/>
    <mergeCell ref="G312:H312"/>
    <mergeCell ref="C330:E331"/>
    <mergeCell ref="F330:I330"/>
    <mergeCell ref="K330:L330"/>
    <mergeCell ref="N331:P331"/>
    <mergeCell ref="C290:D290"/>
    <mergeCell ref="G291:H291"/>
    <mergeCell ref="C309:E310"/>
    <mergeCell ref="F309:I309"/>
    <mergeCell ref="K309:L309"/>
    <mergeCell ref="N310:P310"/>
    <mergeCell ref="C269:D269"/>
    <mergeCell ref="G270:H270"/>
    <mergeCell ref="C288:E289"/>
    <mergeCell ref="F288:I288"/>
    <mergeCell ref="K288:L288"/>
    <mergeCell ref="N289:P289"/>
    <mergeCell ref="C248:D248"/>
    <mergeCell ref="G249:H249"/>
    <mergeCell ref="C267:E268"/>
    <mergeCell ref="F267:I267"/>
    <mergeCell ref="K267:L267"/>
    <mergeCell ref="N268:P268"/>
    <mergeCell ref="C227:D227"/>
    <mergeCell ref="G228:H228"/>
    <mergeCell ref="C246:E247"/>
    <mergeCell ref="F246:I246"/>
    <mergeCell ref="K246:L246"/>
    <mergeCell ref="N247:P247"/>
    <mergeCell ref="C206:D206"/>
    <mergeCell ref="G207:H207"/>
    <mergeCell ref="C225:E226"/>
    <mergeCell ref="F225:I225"/>
    <mergeCell ref="K225:L225"/>
    <mergeCell ref="N226:P226"/>
    <mergeCell ref="C185:D185"/>
    <mergeCell ref="G186:H186"/>
    <mergeCell ref="C204:E205"/>
    <mergeCell ref="F204:I204"/>
    <mergeCell ref="K204:L204"/>
    <mergeCell ref="N205:P205"/>
    <mergeCell ref="C164:D164"/>
    <mergeCell ref="G165:H165"/>
    <mergeCell ref="C183:E184"/>
    <mergeCell ref="F183:I183"/>
    <mergeCell ref="K183:L183"/>
    <mergeCell ref="N184:P184"/>
    <mergeCell ref="C143:D143"/>
    <mergeCell ref="G144:H144"/>
    <mergeCell ref="C162:E163"/>
    <mergeCell ref="F162:I162"/>
    <mergeCell ref="K162:L162"/>
    <mergeCell ref="N163:P163"/>
    <mergeCell ref="C122:D122"/>
    <mergeCell ref="G123:H123"/>
    <mergeCell ref="C141:E142"/>
    <mergeCell ref="F141:I141"/>
    <mergeCell ref="K141:L141"/>
    <mergeCell ref="N142:P142"/>
    <mergeCell ref="C101:D101"/>
    <mergeCell ref="G102:H102"/>
    <mergeCell ref="C120:E121"/>
    <mergeCell ref="F120:I120"/>
    <mergeCell ref="K120:L120"/>
    <mergeCell ref="N121:P121"/>
    <mergeCell ref="C80:D80"/>
    <mergeCell ref="G81:H81"/>
    <mergeCell ref="C99:E100"/>
    <mergeCell ref="F99:I99"/>
    <mergeCell ref="K99:L99"/>
    <mergeCell ref="N100:P100"/>
    <mergeCell ref="C59:D59"/>
    <mergeCell ref="G60:H60"/>
    <mergeCell ref="C78:E79"/>
    <mergeCell ref="F78:I78"/>
    <mergeCell ref="K78:L78"/>
    <mergeCell ref="N79:P79"/>
    <mergeCell ref="C38:D38"/>
    <mergeCell ref="G39:H39"/>
    <mergeCell ref="C57:E58"/>
    <mergeCell ref="F57:I57"/>
    <mergeCell ref="K57:L57"/>
    <mergeCell ref="N58:P58"/>
    <mergeCell ref="C17:D17"/>
    <mergeCell ref="G18:H18"/>
    <mergeCell ref="C36:E37"/>
    <mergeCell ref="F36:I36"/>
    <mergeCell ref="K36:L36"/>
    <mergeCell ref="N37:P37"/>
    <mergeCell ref="A1:E1"/>
    <mergeCell ref="I1:J1"/>
    <mergeCell ref="AJ1:AJ14"/>
    <mergeCell ref="G4:G12"/>
    <mergeCell ref="J14:M14"/>
    <mergeCell ref="C15:E16"/>
    <mergeCell ref="F15:I15"/>
    <mergeCell ref="K15:L15"/>
    <mergeCell ref="N16:P16"/>
  </mergeCells>
  <conditionalFormatting sqref="J26:J33">
    <cfRule type="cellIs" dxfId="640" priority="903" operator="equal">
      <formula>0</formula>
    </cfRule>
  </conditionalFormatting>
  <conditionalFormatting sqref="J26:J33">
    <cfRule type="cellIs" dxfId="639" priority="900" operator="equal">
      <formula>0</formula>
    </cfRule>
    <cfRule type="expression" dxfId="638" priority="901">
      <formula>"""$F$9+$G$9+$H$9=0"""</formula>
    </cfRule>
    <cfRule type="expression" dxfId="637" priority="902">
      <formula>"$F$9=0"""</formula>
    </cfRule>
  </conditionalFormatting>
  <conditionalFormatting sqref="P15">
    <cfRule type="expression" dxfId="636" priority="898" stopIfTrue="1">
      <formula>O15="--"</formula>
    </cfRule>
  </conditionalFormatting>
  <conditionalFormatting sqref="J19:J25">
    <cfRule type="cellIs" dxfId="635" priority="897" operator="equal">
      <formula>0</formula>
    </cfRule>
  </conditionalFormatting>
  <conditionalFormatting sqref="J19:J25">
    <cfRule type="cellIs" dxfId="634" priority="894" operator="equal">
      <formula>0</formula>
    </cfRule>
    <cfRule type="expression" dxfId="633" priority="895">
      <formula>"""$F$9+$G$9+$H$9=0"""</formula>
    </cfRule>
    <cfRule type="expression" dxfId="632" priority="896">
      <formula>"$F$9=0"""</formula>
    </cfRule>
  </conditionalFormatting>
  <conditionalFormatting sqref="E26:E33">
    <cfRule type="colorScale" priority="904">
      <colorScale>
        <cfvo type="min"/>
        <cfvo type="percentile" val="50"/>
        <cfvo type="max"/>
        <color rgb="FFF8696B"/>
        <color rgb="FFFFEB84"/>
        <color rgb="FF63BE7B"/>
      </colorScale>
    </cfRule>
  </conditionalFormatting>
  <conditionalFormatting sqref="E19:E25">
    <cfRule type="colorScale" priority="905">
      <colorScale>
        <cfvo type="min"/>
        <cfvo type="percentile" val="50"/>
        <cfvo type="max"/>
        <color rgb="FFF8696B"/>
        <color rgb="FFFFEB84"/>
        <color rgb="FF63BE7B"/>
      </colorScale>
    </cfRule>
  </conditionalFormatting>
  <conditionalFormatting sqref="F26:F33">
    <cfRule type="colorScale" priority="906">
      <colorScale>
        <cfvo type="min"/>
        <cfvo type="percentile" val="50"/>
        <cfvo type="max"/>
        <color rgb="FFF8696B"/>
        <color rgb="FFFFEB84"/>
        <color rgb="FF63BE7B"/>
      </colorScale>
    </cfRule>
  </conditionalFormatting>
  <conditionalFormatting sqref="F19:F25">
    <cfRule type="colorScale" priority="907">
      <colorScale>
        <cfvo type="min"/>
        <cfvo type="percentile" val="50"/>
        <cfvo type="max"/>
        <color rgb="FFF8696B"/>
        <color rgb="FFFFEB84"/>
        <color rgb="FF63BE7B"/>
      </colorScale>
    </cfRule>
  </conditionalFormatting>
  <conditionalFormatting sqref="P36">
    <cfRule type="expression" dxfId="631" priority="882" stopIfTrue="1">
      <formula>O36="--"</formula>
    </cfRule>
  </conditionalFormatting>
  <conditionalFormatting sqref="P57">
    <cfRule type="expression" dxfId="630" priority="871" stopIfTrue="1">
      <formula>O57="--"</formula>
    </cfRule>
  </conditionalFormatting>
  <conditionalFormatting sqref="P78">
    <cfRule type="expression" dxfId="629" priority="860" stopIfTrue="1">
      <formula>O78="--"</formula>
    </cfRule>
  </conditionalFormatting>
  <conditionalFormatting sqref="P99">
    <cfRule type="expression" dxfId="628" priority="849" stopIfTrue="1">
      <formula>O99="--"</formula>
    </cfRule>
  </conditionalFormatting>
  <conditionalFormatting sqref="P120">
    <cfRule type="expression" dxfId="627" priority="838" stopIfTrue="1">
      <formula>O120="--"</formula>
    </cfRule>
  </conditionalFormatting>
  <conditionalFormatting sqref="P141">
    <cfRule type="expression" dxfId="626" priority="827" stopIfTrue="1">
      <formula>O141="--"</formula>
    </cfRule>
  </conditionalFormatting>
  <conditionalFormatting sqref="P162">
    <cfRule type="expression" dxfId="625" priority="816" stopIfTrue="1">
      <formula>O162="--"</formula>
    </cfRule>
  </conditionalFormatting>
  <conditionalFormatting sqref="P183">
    <cfRule type="expression" dxfId="624" priority="805" stopIfTrue="1">
      <formula>O183="--"</formula>
    </cfRule>
  </conditionalFormatting>
  <conditionalFormatting sqref="P204">
    <cfRule type="expression" dxfId="623" priority="794" stopIfTrue="1">
      <formula>O204="--"</formula>
    </cfRule>
  </conditionalFormatting>
  <conditionalFormatting sqref="P225">
    <cfRule type="expression" dxfId="622" priority="783" stopIfTrue="1">
      <formula>O225="--"</formula>
    </cfRule>
  </conditionalFormatting>
  <conditionalFormatting sqref="P246">
    <cfRule type="expression" dxfId="621" priority="772" stopIfTrue="1">
      <formula>O246="--"</formula>
    </cfRule>
  </conditionalFormatting>
  <conditionalFormatting sqref="P267">
    <cfRule type="expression" dxfId="620" priority="761" stopIfTrue="1">
      <formula>O267="--"</formula>
    </cfRule>
  </conditionalFormatting>
  <conditionalFormatting sqref="P288">
    <cfRule type="expression" dxfId="619" priority="750" stopIfTrue="1">
      <formula>O288="--"</formula>
    </cfRule>
  </conditionalFormatting>
  <conditionalFormatting sqref="P309">
    <cfRule type="expression" dxfId="618" priority="739" stopIfTrue="1">
      <formula>O309="--"</formula>
    </cfRule>
  </conditionalFormatting>
  <conditionalFormatting sqref="P330">
    <cfRule type="expression" dxfId="617" priority="728" stopIfTrue="1">
      <formula>O330="--"</formula>
    </cfRule>
  </conditionalFormatting>
  <conditionalFormatting sqref="P351">
    <cfRule type="expression" dxfId="616" priority="717" stopIfTrue="1">
      <formula>O351="--"</formula>
    </cfRule>
  </conditionalFormatting>
  <conditionalFormatting sqref="P372">
    <cfRule type="expression" dxfId="615" priority="706" stopIfTrue="1">
      <formula>O372="--"</formula>
    </cfRule>
  </conditionalFormatting>
  <conditionalFormatting sqref="P393">
    <cfRule type="expression" dxfId="614" priority="695" stopIfTrue="1">
      <formula>O393="--"</formula>
    </cfRule>
  </conditionalFormatting>
  <conditionalFormatting sqref="P414">
    <cfRule type="expression" dxfId="613" priority="684" stopIfTrue="1">
      <formula>O414="--"</formula>
    </cfRule>
  </conditionalFormatting>
  <conditionalFormatting sqref="J47:J54">
    <cfRule type="cellIs" dxfId="612" priority="423" operator="equal">
      <formula>0</formula>
    </cfRule>
  </conditionalFormatting>
  <conditionalFormatting sqref="J47:J54">
    <cfRule type="cellIs" dxfId="611" priority="420" operator="equal">
      <formula>0</formula>
    </cfRule>
    <cfRule type="expression" dxfId="610" priority="421">
      <formula>"""$F$9+$G$9+$H$9=0"""</formula>
    </cfRule>
    <cfRule type="expression" dxfId="609" priority="422">
      <formula>"$F$9=0"""</formula>
    </cfRule>
  </conditionalFormatting>
  <conditionalFormatting sqref="J40:J46">
    <cfRule type="cellIs" dxfId="608" priority="419" operator="equal">
      <formula>0</formula>
    </cfRule>
  </conditionalFormatting>
  <conditionalFormatting sqref="J40:J46">
    <cfRule type="cellIs" dxfId="607" priority="416" operator="equal">
      <formula>0</formula>
    </cfRule>
    <cfRule type="expression" dxfId="606" priority="417">
      <formula>"""$F$9+$G$9+$H$9=0"""</formula>
    </cfRule>
    <cfRule type="expression" dxfId="605" priority="418">
      <formula>"$F$9=0"""</formula>
    </cfRule>
  </conditionalFormatting>
  <conditionalFormatting sqref="E47:E54">
    <cfRule type="colorScale" priority="424">
      <colorScale>
        <cfvo type="min"/>
        <cfvo type="percentile" val="50"/>
        <cfvo type="max"/>
        <color rgb="FFF8696B"/>
        <color rgb="FFFFEB84"/>
        <color rgb="FF63BE7B"/>
      </colorScale>
    </cfRule>
  </conditionalFormatting>
  <conditionalFormatting sqref="E40:E46">
    <cfRule type="colorScale" priority="425">
      <colorScale>
        <cfvo type="min"/>
        <cfvo type="percentile" val="50"/>
        <cfvo type="max"/>
        <color rgb="FFF8696B"/>
        <color rgb="FFFFEB84"/>
        <color rgb="FF63BE7B"/>
      </colorScale>
    </cfRule>
  </conditionalFormatting>
  <conditionalFormatting sqref="F47:F54">
    <cfRule type="colorScale" priority="426">
      <colorScale>
        <cfvo type="min"/>
        <cfvo type="percentile" val="50"/>
        <cfvo type="max"/>
        <color rgb="FFF8696B"/>
        <color rgb="FFFFEB84"/>
        <color rgb="FF63BE7B"/>
      </colorScale>
    </cfRule>
  </conditionalFormatting>
  <conditionalFormatting sqref="F40:F46">
    <cfRule type="colorScale" priority="427">
      <colorScale>
        <cfvo type="min"/>
        <cfvo type="percentile" val="50"/>
        <cfvo type="max"/>
        <color rgb="FFF8696B"/>
        <color rgb="FFFFEB84"/>
        <color rgb="FF63BE7B"/>
      </colorScale>
    </cfRule>
  </conditionalFormatting>
  <conditionalFormatting sqref="J68:J75">
    <cfRule type="cellIs" dxfId="604" priority="410" operator="equal">
      <formula>0</formula>
    </cfRule>
  </conditionalFormatting>
  <conditionalFormatting sqref="J68:J75">
    <cfRule type="cellIs" dxfId="603" priority="407" operator="equal">
      <formula>0</formula>
    </cfRule>
    <cfRule type="expression" dxfId="602" priority="408">
      <formula>"""$F$9+$G$9+$H$9=0"""</formula>
    </cfRule>
    <cfRule type="expression" dxfId="601" priority="409">
      <formula>"$F$9=0"""</formula>
    </cfRule>
  </conditionalFormatting>
  <conditionalFormatting sqref="J61:J67">
    <cfRule type="cellIs" dxfId="600" priority="406" operator="equal">
      <formula>0</formula>
    </cfRule>
  </conditionalFormatting>
  <conditionalFormatting sqref="J61:J67">
    <cfRule type="cellIs" dxfId="599" priority="403" operator="equal">
      <formula>0</formula>
    </cfRule>
    <cfRule type="expression" dxfId="598" priority="404">
      <formula>"""$F$9+$G$9+$H$9=0"""</formula>
    </cfRule>
    <cfRule type="expression" dxfId="597" priority="405">
      <formula>"$F$9=0"""</formula>
    </cfRule>
  </conditionalFormatting>
  <conditionalFormatting sqref="E68:E75">
    <cfRule type="colorScale" priority="411">
      <colorScale>
        <cfvo type="min"/>
        <cfvo type="percentile" val="50"/>
        <cfvo type="max"/>
        <color rgb="FFF8696B"/>
        <color rgb="FFFFEB84"/>
        <color rgb="FF63BE7B"/>
      </colorScale>
    </cfRule>
  </conditionalFormatting>
  <conditionalFormatting sqref="E61:E67">
    <cfRule type="colorScale" priority="412">
      <colorScale>
        <cfvo type="min"/>
        <cfvo type="percentile" val="50"/>
        <cfvo type="max"/>
        <color rgb="FFF8696B"/>
        <color rgb="FFFFEB84"/>
        <color rgb="FF63BE7B"/>
      </colorScale>
    </cfRule>
  </conditionalFormatting>
  <conditionalFormatting sqref="F68:F75">
    <cfRule type="colorScale" priority="413">
      <colorScale>
        <cfvo type="min"/>
        <cfvo type="percentile" val="50"/>
        <cfvo type="max"/>
        <color rgb="FFF8696B"/>
        <color rgb="FFFFEB84"/>
        <color rgb="FF63BE7B"/>
      </colorScale>
    </cfRule>
  </conditionalFormatting>
  <conditionalFormatting sqref="F61:F67">
    <cfRule type="colorScale" priority="414">
      <colorScale>
        <cfvo type="min"/>
        <cfvo type="percentile" val="50"/>
        <cfvo type="max"/>
        <color rgb="FFF8696B"/>
        <color rgb="FFFFEB84"/>
        <color rgb="FF63BE7B"/>
      </colorScale>
    </cfRule>
  </conditionalFormatting>
  <conditionalFormatting sqref="J89:J96">
    <cfRule type="cellIs" dxfId="596" priority="397" operator="equal">
      <formula>0</formula>
    </cfRule>
  </conditionalFormatting>
  <conditionalFormatting sqref="J89:J96">
    <cfRule type="cellIs" dxfId="595" priority="394" operator="equal">
      <formula>0</formula>
    </cfRule>
    <cfRule type="expression" dxfId="594" priority="395">
      <formula>"""$F$9+$G$9+$H$9=0"""</formula>
    </cfRule>
    <cfRule type="expression" dxfId="593" priority="396">
      <formula>"$F$9=0"""</formula>
    </cfRule>
  </conditionalFormatting>
  <conditionalFormatting sqref="J82:J88">
    <cfRule type="cellIs" dxfId="592" priority="393" operator="equal">
      <formula>0</formula>
    </cfRule>
  </conditionalFormatting>
  <conditionalFormatting sqref="J82:J88">
    <cfRule type="cellIs" dxfId="591" priority="390" operator="equal">
      <formula>0</formula>
    </cfRule>
    <cfRule type="expression" dxfId="590" priority="391">
      <formula>"""$F$9+$G$9+$H$9=0"""</formula>
    </cfRule>
    <cfRule type="expression" dxfId="589" priority="392">
      <formula>"$F$9=0"""</formula>
    </cfRule>
  </conditionalFormatting>
  <conditionalFormatting sqref="E89:E96">
    <cfRule type="colorScale" priority="398">
      <colorScale>
        <cfvo type="min"/>
        <cfvo type="percentile" val="50"/>
        <cfvo type="max"/>
        <color rgb="FFF8696B"/>
        <color rgb="FFFFEB84"/>
        <color rgb="FF63BE7B"/>
      </colorScale>
    </cfRule>
  </conditionalFormatting>
  <conditionalFormatting sqref="E82:E88">
    <cfRule type="colorScale" priority="399">
      <colorScale>
        <cfvo type="min"/>
        <cfvo type="percentile" val="50"/>
        <cfvo type="max"/>
        <color rgb="FFF8696B"/>
        <color rgb="FFFFEB84"/>
        <color rgb="FF63BE7B"/>
      </colorScale>
    </cfRule>
  </conditionalFormatting>
  <conditionalFormatting sqref="F89:F96">
    <cfRule type="colorScale" priority="400">
      <colorScale>
        <cfvo type="min"/>
        <cfvo type="percentile" val="50"/>
        <cfvo type="max"/>
        <color rgb="FFF8696B"/>
        <color rgb="FFFFEB84"/>
        <color rgb="FF63BE7B"/>
      </colorScale>
    </cfRule>
  </conditionalFormatting>
  <conditionalFormatting sqref="F82:F88">
    <cfRule type="colorScale" priority="401">
      <colorScale>
        <cfvo type="min"/>
        <cfvo type="percentile" val="50"/>
        <cfvo type="max"/>
        <color rgb="FFF8696B"/>
        <color rgb="FFFFEB84"/>
        <color rgb="FF63BE7B"/>
      </colorScale>
    </cfRule>
  </conditionalFormatting>
  <conditionalFormatting sqref="J110:J117">
    <cfRule type="cellIs" dxfId="588" priority="384" operator="equal">
      <formula>0</formula>
    </cfRule>
  </conditionalFormatting>
  <conditionalFormatting sqref="J110:J117">
    <cfRule type="cellIs" dxfId="587" priority="381" operator="equal">
      <formula>0</formula>
    </cfRule>
    <cfRule type="expression" dxfId="586" priority="382">
      <formula>"""$F$9+$G$9+$H$9=0"""</formula>
    </cfRule>
    <cfRule type="expression" dxfId="585" priority="383">
      <formula>"$F$9=0"""</formula>
    </cfRule>
  </conditionalFormatting>
  <conditionalFormatting sqref="J103:J109">
    <cfRule type="cellIs" dxfId="584" priority="380" operator="equal">
      <formula>0</formula>
    </cfRule>
  </conditionalFormatting>
  <conditionalFormatting sqref="J103:J109">
    <cfRule type="cellIs" dxfId="583" priority="377" operator="equal">
      <formula>0</formula>
    </cfRule>
    <cfRule type="expression" dxfId="582" priority="378">
      <formula>"""$F$9+$G$9+$H$9=0"""</formula>
    </cfRule>
    <cfRule type="expression" dxfId="581" priority="379">
      <formula>"$F$9=0"""</formula>
    </cfRule>
  </conditionalFormatting>
  <conditionalFormatting sqref="E110:E117">
    <cfRule type="colorScale" priority="385">
      <colorScale>
        <cfvo type="min"/>
        <cfvo type="percentile" val="50"/>
        <cfvo type="max"/>
        <color rgb="FFF8696B"/>
        <color rgb="FFFFEB84"/>
        <color rgb="FF63BE7B"/>
      </colorScale>
    </cfRule>
  </conditionalFormatting>
  <conditionalFormatting sqref="E103:E109">
    <cfRule type="colorScale" priority="386">
      <colorScale>
        <cfvo type="min"/>
        <cfvo type="percentile" val="50"/>
        <cfvo type="max"/>
        <color rgb="FFF8696B"/>
        <color rgb="FFFFEB84"/>
        <color rgb="FF63BE7B"/>
      </colorScale>
    </cfRule>
  </conditionalFormatting>
  <conditionalFormatting sqref="F110:F117">
    <cfRule type="colorScale" priority="387">
      <colorScale>
        <cfvo type="min"/>
        <cfvo type="percentile" val="50"/>
        <cfvo type="max"/>
        <color rgb="FFF8696B"/>
        <color rgb="FFFFEB84"/>
        <color rgb="FF63BE7B"/>
      </colorScale>
    </cfRule>
  </conditionalFormatting>
  <conditionalFormatting sqref="F103:F109">
    <cfRule type="colorScale" priority="388">
      <colorScale>
        <cfvo type="min"/>
        <cfvo type="percentile" val="50"/>
        <cfvo type="max"/>
        <color rgb="FFF8696B"/>
        <color rgb="FFFFEB84"/>
        <color rgb="FF63BE7B"/>
      </colorScale>
    </cfRule>
  </conditionalFormatting>
  <conditionalFormatting sqref="J131:J138">
    <cfRule type="cellIs" dxfId="580" priority="371" operator="equal">
      <formula>0</formula>
    </cfRule>
  </conditionalFormatting>
  <conditionalFormatting sqref="J131:J138">
    <cfRule type="cellIs" dxfId="579" priority="368" operator="equal">
      <formula>0</formula>
    </cfRule>
    <cfRule type="expression" dxfId="578" priority="369">
      <formula>"""$F$9+$G$9+$H$9=0"""</formula>
    </cfRule>
    <cfRule type="expression" dxfId="577" priority="370">
      <formula>"$F$9=0"""</formula>
    </cfRule>
  </conditionalFormatting>
  <conditionalFormatting sqref="J124:J130">
    <cfRule type="cellIs" dxfId="576" priority="367" operator="equal">
      <formula>0</formula>
    </cfRule>
  </conditionalFormatting>
  <conditionalFormatting sqref="J124:J130">
    <cfRule type="cellIs" dxfId="575" priority="364" operator="equal">
      <formula>0</formula>
    </cfRule>
    <cfRule type="expression" dxfId="574" priority="365">
      <formula>"""$F$9+$G$9+$H$9=0"""</formula>
    </cfRule>
    <cfRule type="expression" dxfId="573" priority="366">
      <formula>"$F$9=0"""</formula>
    </cfRule>
  </conditionalFormatting>
  <conditionalFormatting sqref="E131:E138">
    <cfRule type="colorScale" priority="372">
      <colorScale>
        <cfvo type="min"/>
        <cfvo type="percentile" val="50"/>
        <cfvo type="max"/>
        <color rgb="FFF8696B"/>
        <color rgb="FFFFEB84"/>
        <color rgb="FF63BE7B"/>
      </colorScale>
    </cfRule>
  </conditionalFormatting>
  <conditionalFormatting sqref="E124:E130">
    <cfRule type="colorScale" priority="373">
      <colorScale>
        <cfvo type="min"/>
        <cfvo type="percentile" val="50"/>
        <cfvo type="max"/>
        <color rgb="FFF8696B"/>
        <color rgb="FFFFEB84"/>
        <color rgb="FF63BE7B"/>
      </colorScale>
    </cfRule>
  </conditionalFormatting>
  <conditionalFormatting sqref="F131:F138">
    <cfRule type="colorScale" priority="374">
      <colorScale>
        <cfvo type="min"/>
        <cfvo type="percentile" val="50"/>
        <cfvo type="max"/>
        <color rgb="FFF8696B"/>
        <color rgb="FFFFEB84"/>
        <color rgb="FF63BE7B"/>
      </colorScale>
    </cfRule>
  </conditionalFormatting>
  <conditionalFormatting sqref="F124:F130">
    <cfRule type="colorScale" priority="375">
      <colorScale>
        <cfvo type="min"/>
        <cfvo type="percentile" val="50"/>
        <cfvo type="max"/>
        <color rgb="FFF8696B"/>
        <color rgb="FFFFEB84"/>
        <color rgb="FF63BE7B"/>
      </colorScale>
    </cfRule>
  </conditionalFormatting>
  <conditionalFormatting sqref="J152:J159">
    <cfRule type="cellIs" dxfId="572" priority="358" operator="equal">
      <formula>0</formula>
    </cfRule>
  </conditionalFormatting>
  <conditionalFormatting sqref="J152:J159">
    <cfRule type="cellIs" dxfId="571" priority="355" operator="equal">
      <formula>0</formula>
    </cfRule>
    <cfRule type="expression" dxfId="570" priority="356">
      <formula>"""$F$9+$G$9+$H$9=0"""</formula>
    </cfRule>
    <cfRule type="expression" dxfId="569" priority="357">
      <formula>"$F$9=0"""</formula>
    </cfRule>
  </conditionalFormatting>
  <conditionalFormatting sqref="J145:J151">
    <cfRule type="cellIs" dxfId="568" priority="354" operator="equal">
      <formula>0</formula>
    </cfRule>
  </conditionalFormatting>
  <conditionalFormatting sqref="J145:J151">
    <cfRule type="cellIs" dxfId="567" priority="351" operator="equal">
      <formula>0</formula>
    </cfRule>
    <cfRule type="expression" dxfId="566" priority="352">
      <formula>"""$F$9+$G$9+$H$9=0"""</formula>
    </cfRule>
    <cfRule type="expression" dxfId="565" priority="353">
      <formula>"$F$9=0"""</formula>
    </cfRule>
  </conditionalFormatting>
  <conditionalFormatting sqref="E152:E159">
    <cfRule type="colorScale" priority="359">
      <colorScale>
        <cfvo type="min"/>
        <cfvo type="percentile" val="50"/>
        <cfvo type="max"/>
        <color rgb="FFF8696B"/>
        <color rgb="FFFFEB84"/>
        <color rgb="FF63BE7B"/>
      </colorScale>
    </cfRule>
  </conditionalFormatting>
  <conditionalFormatting sqref="E145:E151">
    <cfRule type="colorScale" priority="360">
      <colorScale>
        <cfvo type="min"/>
        <cfvo type="percentile" val="50"/>
        <cfvo type="max"/>
        <color rgb="FFF8696B"/>
        <color rgb="FFFFEB84"/>
        <color rgb="FF63BE7B"/>
      </colorScale>
    </cfRule>
  </conditionalFormatting>
  <conditionalFormatting sqref="F152:F159">
    <cfRule type="colorScale" priority="361">
      <colorScale>
        <cfvo type="min"/>
        <cfvo type="percentile" val="50"/>
        <cfvo type="max"/>
        <color rgb="FFF8696B"/>
        <color rgb="FFFFEB84"/>
        <color rgb="FF63BE7B"/>
      </colorScale>
    </cfRule>
  </conditionalFormatting>
  <conditionalFormatting sqref="F145:F151">
    <cfRule type="colorScale" priority="362">
      <colorScale>
        <cfvo type="min"/>
        <cfvo type="percentile" val="50"/>
        <cfvo type="max"/>
        <color rgb="FFF8696B"/>
        <color rgb="FFFFEB84"/>
        <color rgb="FF63BE7B"/>
      </colorScale>
    </cfRule>
  </conditionalFormatting>
  <conditionalFormatting sqref="J173:J180">
    <cfRule type="cellIs" dxfId="564" priority="345" operator="equal">
      <formula>0</formula>
    </cfRule>
  </conditionalFormatting>
  <conditionalFormatting sqref="J173:J180">
    <cfRule type="cellIs" dxfId="563" priority="342" operator="equal">
      <formula>0</formula>
    </cfRule>
    <cfRule type="expression" dxfId="562" priority="343">
      <formula>"""$F$9+$G$9+$H$9=0"""</formula>
    </cfRule>
    <cfRule type="expression" dxfId="561" priority="344">
      <formula>"$F$9=0"""</formula>
    </cfRule>
  </conditionalFormatting>
  <conditionalFormatting sqref="J166:J172">
    <cfRule type="cellIs" dxfId="560" priority="341" operator="equal">
      <formula>0</formula>
    </cfRule>
  </conditionalFormatting>
  <conditionalFormatting sqref="J166:J172">
    <cfRule type="cellIs" dxfId="559" priority="338" operator="equal">
      <formula>0</formula>
    </cfRule>
    <cfRule type="expression" dxfId="558" priority="339">
      <formula>"""$F$9+$G$9+$H$9=0"""</formula>
    </cfRule>
    <cfRule type="expression" dxfId="557" priority="340">
      <formula>"$F$9=0"""</formula>
    </cfRule>
  </conditionalFormatting>
  <conditionalFormatting sqref="E173:E180">
    <cfRule type="colorScale" priority="346">
      <colorScale>
        <cfvo type="min"/>
        <cfvo type="percentile" val="50"/>
        <cfvo type="max"/>
        <color rgb="FFF8696B"/>
        <color rgb="FFFFEB84"/>
        <color rgb="FF63BE7B"/>
      </colorScale>
    </cfRule>
  </conditionalFormatting>
  <conditionalFormatting sqref="E166:E172">
    <cfRule type="colorScale" priority="347">
      <colorScale>
        <cfvo type="min"/>
        <cfvo type="percentile" val="50"/>
        <cfvo type="max"/>
        <color rgb="FFF8696B"/>
        <color rgb="FFFFEB84"/>
        <color rgb="FF63BE7B"/>
      </colorScale>
    </cfRule>
  </conditionalFormatting>
  <conditionalFormatting sqref="F173:F180">
    <cfRule type="colorScale" priority="348">
      <colorScale>
        <cfvo type="min"/>
        <cfvo type="percentile" val="50"/>
        <cfvo type="max"/>
        <color rgb="FFF8696B"/>
        <color rgb="FFFFEB84"/>
        <color rgb="FF63BE7B"/>
      </colorScale>
    </cfRule>
  </conditionalFormatting>
  <conditionalFormatting sqref="F166:F172">
    <cfRule type="colorScale" priority="349">
      <colorScale>
        <cfvo type="min"/>
        <cfvo type="percentile" val="50"/>
        <cfvo type="max"/>
        <color rgb="FFF8696B"/>
        <color rgb="FFFFEB84"/>
        <color rgb="FF63BE7B"/>
      </colorScale>
    </cfRule>
  </conditionalFormatting>
  <conditionalFormatting sqref="J194:J201">
    <cfRule type="cellIs" dxfId="556" priority="332" operator="equal">
      <formula>0</formula>
    </cfRule>
  </conditionalFormatting>
  <conditionalFormatting sqref="J194:J201">
    <cfRule type="cellIs" dxfId="555" priority="329" operator="equal">
      <formula>0</formula>
    </cfRule>
    <cfRule type="expression" dxfId="554" priority="330">
      <formula>"""$F$9+$G$9+$H$9=0"""</formula>
    </cfRule>
    <cfRule type="expression" dxfId="553" priority="331">
      <formula>"$F$9=0"""</formula>
    </cfRule>
  </conditionalFormatting>
  <conditionalFormatting sqref="J187:J193">
    <cfRule type="cellIs" dxfId="552" priority="328" operator="equal">
      <formula>0</formula>
    </cfRule>
  </conditionalFormatting>
  <conditionalFormatting sqref="J187:J193">
    <cfRule type="cellIs" dxfId="551" priority="325" operator="equal">
      <formula>0</formula>
    </cfRule>
    <cfRule type="expression" dxfId="550" priority="326">
      <formula>"""$F$9+$G$9+$H$9=0"""</formula>
    </cfRule>
    <cfRule type="expression" dxfId="549" priority="327">
      <formula>"$F$9=0"""</formula>
    </cfRule>
  </conditionalFormatting>
  <conditionalFormatting sqref="E194:E201">
    <cfRule type="colorScale" priority="333">
      <colorScale>
        <cfvo type="min"/>
        <cfvo type="percentile" val="50"/>
        <cfvo type="max"/>
        <color rgb="FFF8696B"/>
        <color rgb="FFFFEB84"/>
        <color rgb="FF63BE7B"/>
      </colorScale>
    </cfRule>
  </conditionalFormatting>
  <conditionalFormatting sqref="E187:E193">
    <cfRule type="colorScale" priority="334">
      <colorScale>
        <cfvo type="min"/>
        <cfvo type="percentile" val="50"/>
        <cfvo type="max"/>
        <color rgb="FFF8696B"/>
        <color rgb="FFFFEB84"/>
        <color rgb="FF63BE7B"/>
      </colorScale>
    </cfRule>
  </conditionalFormatting>
  <conditionalFormatting sqref="F194:F201">
    <cfRule type="colorScale" priority="335">
      <colorScale>
        <cfvo type="min"/>
        <cfvo type="percentile" val="50"/>
        <cfvo type="max"/>
        <color rgb="FFF8696B"/>
        <color rgb="FFFFEB84"/>
        <color rgb="FF63BE7B"/>
      </colorScale>
    </cfRule>
  </conditionalFormatting>
  <conditionalFormatting sqref="F187:F193">
    <cfRule type="colorScale" priority="336">
      <colorScale>
        <cfvo type="min"/>
        <cfvo type="percentile" val="50"/>
        <cfvo type="max"/>
        <color rgb="FFF8696B"/>
        <color rgb="FFFFEB84"/>
        <color rgb="FF63BE7B"/>
      </colorScale>
    </cfRule>
  </conditionalFormatting>
  <conditionalFormatting sqref="J215:J222">
    <cfRule type="cellIs" dxfId="548" priority="319" operator="equal">
      <formula>0</formula>
    </cfRule>
  </conditionalFormatting>
  <conditionalFormatting sqref="J215:J222">
    <cfRule type="cellIs" dxfId="547" priority="316" operator="equal">
      <formula>0</formula>
    </cfRule>
    <cfRule type="expression" dxfId="546" priority="317">
      <formula>"""$F$9+$G$9+$H$9=0"""</formula>
    </cfRule>
    <cfRule type="expression" dxfId="545" priority="318">
      <formula>"$F$9=0"""</formula>
    </cfRule>
  </conditionalFormatting>
  <conditionalFormatting sqref="J208:J214">
    <cfRule type="cellIs" dxfId="544" priority="315" operator="equal">
      <formula>0</formula>
    </cfRule>
  </conditionalFormatting>
  <conditionalFormatting sqref="J208:J214">
    <cfRule type="cellIs" dxfId="543" priority="312" operator="equal">
      <formula>0</formula>
    </cfRule>
    <cfRule type="expression" dxfId="542" priority="313">
      <formula>"""$F$9+$G$9+$H$9=0"""</formula>
    </cfRule>
    <cfRule type="expression" dxfId="541" priority="314">
      <formula>"$F$9=0"""</formula>
    </cfRule>
  </conditionalFormatting>
  <conditionalFormatting sqref="E215:E222">
    <cfRule type="colorScale" priority="320">
      <colorScale>
        <cfvo type="min"/>
        <cfvo type="percentile" val="50"/>
        <cfvo type="max"/>
        <color rgb="FFF8696B"/>
        <color rgb="FFFFEB84"/>
        <color rgb="FF63BE7B"/>
      </colorScale>
    </cfRule>
  </conditionalFormatting>
  <conditionalFormatting sqref="E208:E214">
    <cfRule type="colorScale" priority="321">
      <colorScale>
        <cfvo type="min"/>
        <cfvo type="percentile" val="50"/>
        <cfvo type="max"/>
        <color rgb="FFF8696B"/>
        <color rgb="FFFFEB84"/>
        <color rgb="FF63BE7B"/>
      </colorScale>
    </cfRule>
  </conditionalFormatting>
  <conditionalFormatting sqref="F215:F222">
    <cfRule type="colorScale" priority="322">
      <colorScale>
        <cfvo type="min"/>
        <cfvo type="percentile" val="50"/>
        <cfvo type="max"/>
        <color rgb="FFF8696B"/>
        <color rgb="FFFFEB84"/>
        <color rgb="FF63BE7B"/>
      </colorScale>
    </cfRule>
  </conditionalFormatting>
  <conditionalFormatting sqref="F208:F214">
    <cfRule type="colorScale" priority="323">
      <colorScale>
        <cfvo type="min"/>
        <cfvo type="percentile" val="50"/>
        <cfvo type="max"/>
        <color rgb="FFF8696B"/>
        <color rgb="FFFFEB84"/>
        <color rgb="FF63BE7B"/>
      </colorScale>
    </cfRule>
  </conditionalFormatting>
  <conditionalFormatting sqref="J236:J243">
    <cfRule type="cellIs" dxfId="540" priority="306" operator="equal">
      <formula>0</formula>
    </cfRule>
  </conditionalFormatting>
  <conditionalFormatting sqref="J236:J243">
    <cfRule type="cellIs" dxfId="539" priority="303" operator="equal">
      <formula>0</formula>
    </cfRule>
    <cfRule type="expression" dxfId="538" priority="304">
      <formula>"""$F$9+$G$9+$H$9=0"""</formula>
    </cfRule>
    <cfRule type="expression" dxfId="537" priority="305">
      <formula>"$F$9=0"""</formula>
    </cfRule>
  </conditionalFormatting>
  <conditionalFormatting sqref="J229:J235">
    <cfRule type="cellIs" dxfId="536" priority="302" operator="equal">
      <formula>0</formula>
    </cfRule>
  </conditionalFormatting>
  <conditionalFormatting sqref="J229:J235">
    <cfRule type="cellIs" dxfId="535" priority="299" operator="equal">
      <formula>0</formula>
    </cfRule>
    <cfRule type="expression" dxfId="534" priority="300">
      <formula>"""$F$9+$G$9+$H$9=0"""</formula>
    </cfRule>
    <cfRule type="expression" dxfId="533" priority="301">
      <formula>"$F$9=0"""</formula>
    </cfRule>
  </conditionalFormatting>
  <conditionalFormatting sqref="E236:E243">
    <cfRule type="colorScale" priority="307">
      <colorScale>
        <cfvo type="min"/>
        <cfvo type="percentile" val="50"/>
        <cfvo type="max"/>
        <color rgb="FFF8696B"/>
        <color rgb="FFFFEB84"/>
        <color rgb="FF63BE7B"/>
      </colorScale>
    </cfRule>
  </conditionalFormatting>
  <conditionalFormatting sqref="E229:E235">
    <cfRule type="colorScale" priority="308">
      <colorScale>
        <cfvo type="min"/>
        <cfvo type="percentile" val="50"/>
        <cfvo type="max"/>
        <color rgb="FFF8696B"/>
        <color rgb="FFFFEB84"/>
        <color rgb="FF63BE7B"/>
      </colorScale>
    </cfRule>
  </conditionalFormatting>
  <conditionalFormatting sqref="F236:F243">
    <cfRule type="colorScale" priority="309">
      <colorScale>
        <cfvo type="min"/>
        <cfvo type="percentile" val="50"/>
        <cfvo type="max"/>
        <color rgb="FFF8696B"/>
        <color rgb="FFFFEB84"/>
        <color rgb="FF63BE7B"/>
      </colorScale>
    </cfRule>
  </conditionalFormatting>
  <conditionalFormatting sqref="F229:F235">
    <cfRule type="colorScale" priority="310">
      <colorScale>
        <cfvo type="min"/>
        <cfvo type="percentile" val="50"/>
        <cfvo type="max"/>
        <color rgb="FFF8696B"/>
        <color rgb="FFFFEB84"/>
        <color rgb="FF63BE7B"/>
      </colorScale>
    </cfRule>
  </conditionalFormatting>
  <conditionalFormatting sqref="J257:J264">
    <cfRule type="cellIs" dxfId="532" priority="293" operator="equal">
      <formula>0</formula>
    </cfRule>
  </conditionalFormatting>
  <conditionalFormatting sqref="J257:J264">
    <cfRule type="cellIs" dxfId="531" priority="290" operator="equal">
      <formula>0</formula>
    </cfRule>
    <cfRule type="expression" dxfId="530" priority="291">
      <formula>"""$F$9+$G$9+$H$9=0"""</formula>
    </cfRule>
    <cfRule type="expression" dxfId="529" priority="292">
      <formula>"$F$9=0"""</formula>
    </cfRule>
  </conditionalFormatting>
  <conditionalFormatting sqref="J250:J256">
    <cfRule type="cellIs" dxfId="528" priority="289" operator="equal">
      <formula>0</formula>
    </cfRule>
  </conditionalFormatting>
  <conditionalFormatting sqref="J250:J256">
    <cfRule type="cellIs" dxfId="527" priority="286" operator="equal">
      <formula>0</formula>
    </cfRule>
    <cfRule type="expression" dxfId="526" priority="287">
      <formula>"""$F$9+$G$9+$H$9=0"""</formula>
    </cfRule>
    <cfRule type="expression" dxfId="525" priority="288">
      <formula>"$F$9=0"""</formula>
    </cfRule>
  </conditionalFormatting>
  <conditionalFormatting sqref="E257:E264">
    <cfRule type="colorScale" priority="294">
      <colorScale>
        <cfvo type="min"/>
        <cfvo type="percentile" val="50"/>
        <cfvo type="max"/>
        <color rgb="FFF8696B"/>
        <color rgb="FFFFEB84"/>
        <color rgb="FF63BE7B"/>
      </colorScale>
    </cfRule>
  </conditionalFormatting>
  <conditionalFormatting sqref="E250:E256">
    <cfRule type="colorScale" priority="295">
      <colorScale>
        <cfvo type="min"/>
        <cfvo type="percentile" val="50"/>
        <cfvo type="max"/>
        <color rgb="FFF8696B"/>
        <color rgb="FFFFEB84"/>
        <color rgb="FF63BE7B"/>
      </colorScale>
    </cfRule>
  </conditionalFormatting>
  <conditionalFormatting sqref="F257:F264">
    <cfRule type="colorScale" priority="296">
      <colorScale>
        <cfvo type="min"/>
        <cfvo type="percentile" val="50"/>
        <cfvo type="max"/>
        <color rgb="FFF8696B"/>
        <color rgb="FFFFEB84"/>
        <color rgb="FF63BE7B"/>
      </colorScale>
    </cfRule>
  </conditionalFormatting>
  <conditionalFormatting sqref="F250:F256">
    <cfRule type="colorScale" priority="297">
      <colorScale>
        <cfvo type="min"/>
        <cfvo type="percentile" val="50"/>
        <cfvo type="max"/>
        <color rgb="FFF8696B"/>
        <color rgb="FFFFEB84"/>
        <color rgb="FF63BE7B"/>
      </colorScale>
    </cfRule>
  </conditionalFormatting>
  <conditionalFormatting sqref="J278:J285">
    <cfRule type="cellIs" dxfId="524" priority="280" operator="equal">
      <formula>0</formula>
    </cfRule>
  </conditionalFormatting>
  <conditionalFormatting sqref="J278:J285">
    <cfRule type="cellIs" dxfId="523" priority="277" operator="equal">
      <formula>0</formula>
    </cfRule>
    <cfRule type="expression" dxfId="522" priority="278">
      <formula>"""$F$9+$G$9+$H$9=0"""</formula>
    </cfRule>
    <cfRule type="expression" dxfId="521" priority="279">
      <formula>"$F$9=0"""</formula>
    </cfRule>
  </conditionalFormatting>
  <conditionalFormatting sqref="J271:J277">
    <cfRule type="cellIs" dxfId="520" priority="276" operator="equal">
      <formula>0</formula>
    </cfRule>
  </conditionalFormatting>
  <conditionalFormatting sqref="J271:J277">
    <cfRule type="cellIs" dxfId="519" priority="273" operator="equal">
      <formula>0</formula>
    </cfRule>
    <cfRule type="expression" dxfId="518" priority="274">
      <formula>"""$F$9+$G$9+$H$9=0"""</formula>
    </cfRule>
    <cfRule type="expression" dxfId="517" priority="275">
      <formula>"$F$9=0"""</formula>
    </cfRule>
  </conditionalFormatting>
  <conditionalFormatting sqref="E278:E285">
    <cfRule type="colorScale" priority="281">
      <colorScale>
        <cfvo type="min"/>
        <cfvo type="percentile" val="50"/>
        <cfvo type="max"/>
        <color rgb="FFF8696B"/>
        <color rgb="FFFFEB84"/>
        <color rgb="FF63BE7B"/>
      </colorScale>
    </cfRule>
  </conditionalFormatting>
  <conditionalFormatting sqref="E271:E277">
    <cfRule type="colorScale" priority="282">
      <colorScale>
        <cfvo type="min"/>
        <cfvo type="percentile" val="50"/>
        <cfvo type="max"/>
        <color rgb="FFF8696B"/>
        <color rgb="FFFFEB84"/>
        <color rgb="FF63BE7B"/>
      </colorScale>
    </cfRule>
  </conditionalFormatting>
  <conditionalFormatting sqref="F278:F285">
    <cfRule type="colorScale" priority="283">
      <colorScale>
        <cfvo type="min"/>
        <cfvo type="percentile" val="50"/>
        <cfvo type="max"/>
        <color rgb="FFF8696B"/>
        <color rgb="FFFFEB84"/>
        <color rgb="FF63BE7B"/>
      </colorScale>
    </cfRule>
  </conditionalFormatting>
  <conditionalFormatting sqref="F271:F277">
    <cfRule type="colorScale" priority="284">
      <colorScale>
        <cfvo type="min"/>
        <cfvo type="percentile" val="50"/>
        <cfvo type="max"/>
        <color rgb="FFF8696B"/>
        <color rgb="FFFFEB84"/>
        <color rgb="FF63BE7B"/>
      </colorScale>
    </cfRule>
  </conditionalFormatting>
  <conditionalFormatting sqref="J299:J306">
    <cfRule type="cellIs" dxfId="516" priority="267" operator="equal">
      <formula>0</formula>
    </cfRule>
  </conditionalFormatting>
  <conditionalFormatting sqref="J299:J306">
    <cfRule type="cellIs" dxfId="515" priority="264" operator="equal">
      <formula>0</formula>
    </cfRule>
    <cfRule type="expression" dxfId="514" priority="265">
      <formula>"""$F$9+$G$9+$H$9=0"""</formula>
    </cfRule>
    <cfRule type="expression" dxfId="513" priority="266">
      <formula>"$F$9=0"""</formula>
    </cfRule>
  </conditionalFormatting>
  <conditionalFormatting sqref="J292:J298">
    <cfRule type="cellIs" dxfId="512" priority="263" operator="equal">
      <formula>0</formula>
    </cfRule>
  </conditionalFormatting>
  <conditionalFormatting sqref="J292:J298">
    <cfRule type="cellIs" dxfId="511" priority="260" operator="equal">
      <formula>0</formula>
    </cfRule>
    <cfRule type="expression" dxfId="510" priority="261">
      <formula>"""$F$9+$G$9+$H$9=0"""</formula>
    </cfRule>
    <cfRule type="expression" dxfId="509" priority="262">
      <formula>"$F$9=0"""</formula>
    </cfRule>
  </conditionalFormatting>
  <conditionalFormatting sqref="E299:E306">
    <cfRule type="colorScale" priority="268">
      <colorScale>
        <cfvo type="min"/>
        <cfvo type="percentile" val="50"/>
        <cfvo type="max"/>
        <color rgb="FFF8696B"/>
        <color rgb="FFFFEB84"/>
        <color rgb="FF63BE7B"/>
      </colorScale>
    </cfRule>
  </conditionalFormatting>
  <conditionalFormatting sqref="E292:E298">
    <cfRule type="colorScale" priority="269">
      <colorScale>
        <cfvo type="min"/>
        <cfvo type="percentile" val="50"/>
        <cfvo type="max"/>
        <color rgb="FFF8696B"/>
        <color rgb="FFFFEB84"/>
        <color rgb="FF63BE7B"/>
      </colorScale>
    </cfRule>
  </conditionalFormatting>
  <conditionalFormatting sqref="F299:F306">
    <cfRule type="colorScale" priority="270">
      <colorScale>
        <cfvo type="min"/>
        <cfvo type="percentile" val="50"/>
        <cfvo type="max"/>
        <color rgb="FFF8696B"/>
        <color rgb="FFFFEB84"/>
        <color rgb="FF63BE7B"/>
      </colorScale>
    </cfRule>
  </conditionalFormatting>
  <conditionalFormatting sqref="F292:F298">
    <cfRule type="colorScale" priority="271">
      <colorScale>
        <cfvo type="min"/>
        <cfvo type="percentile" val="50"/>
        <cfvo type="max"/>
        <color rgb="FFF8696B"/>
        <color rgb="FFFFEB84"/>
        <color rgb="FF63BE7B"/>
      </colorScale>
    </cfRule>
  </conditionalFormatting>
  <conditionalFormatting sqref="J320:J327">
    <cfRule type="cellIs" dxfId="508" priority="254" operator="equal">
      <formula>0</formula>
    </cfRule>
  </conditionalFormatting>
  <conditionalFormatting sqref="J320:J327">
    <cfRule type="cellIs" dxfId="507" priority="251" operator="equal">
      <formula>0</formula>
    </cfRule>
    <cfRule type="expression" dxfId="506" priority="252">
      <formula>"""$F$9+$G$9+$H$9=0"""</formula>
    </cfRule>
    <cfRule type="expression" dxfId="505" priority="253">
      <formula>"$F$9=0"""</formula>
    </cfRule>
  </conditionalFormatting>
  <conditionalFormatting sqref="J313:J319">
    <cfRule type="cellIs" dxfId="504" priority="250" operator="equal">
      <formula>0</formula>
    </cfRule>
  </conditionalFormatting>
  <conditionalFormatting sqref="J313:J319">
    <cfRule type="cellIs" dxfId="503" priority="247" operator="equal">
      <formula>0</formula>
    </cfRule>
    <cfRule type="expression" dxfId="502" priority="248">
      <formula>"""$F$9+$G$9+$H$9=0"""</formula>
    </cfRule>
    <cfRule type="expression" dxfId="501" priority="249">
      <formula>"$F$9=0"""</formula>
    </cfRule>
  </conditionalFormatting>
  <conditionalFormatting sqref="E320:E327">
    <cfRule type="colorScale" priority="255">
      <colorScale>
        <cfvo type="min"/>
        <cfvo type="percentile" val="50"/>
        <cfvo type="max"/>
        <color rgb="FFF8696B"/>
        <color rgb="FFFFEB84"/>
        <color rgb="FF63BE7B"/>
      </colorScale>
    </cfRule>
  </conditionalFormatting>
  <conditionalFormatting sqref="E313:E319">
    <cfRule type="colorScale" priority="256">
      <colorScale>
        <cfvo type="min"/>
        <cfvo type="percentile" val="50"/>
        <cfvo type="max"/>
        <color rgb="FFF8696B"/>
        <color rgb="FFFFEB84"/>
        <color rgb="FF63BE7B"/>
      </colorScale>
    </cfRule>
  </conditionalFormatting>
  <conditionalFormatting sqref="F320:F327">
    <cfRule type="colorScale" priority="257">
      <colorScale>
        <cfvo type="min"/>
        <cfvo type="percentile" val="50"/>
        <cfvo type="max"/>
        <color rgb="FFF8696B"/>
        <color rgb="FFFFEB84"/>
        <color rgb="FF63BE7B"/>
      </colorScale>
    </cfRule>
  </conditionalFormatting>
  <conditionalFormatting sqref="F313:F319">
    <cfRule type="colorScale" priority="258">
      <colorScale>
        <cfvo type="min"/>
        <cfvo type="percentile" val="50"/>
        <cfvo type="max"/>
        <color rgb="FFF8696B"/>
        <color rgb="FFFFEB84"/>
        <color rgb="FF63BE7B"/>
      </colorScale>
    </cfRule>
  </conditionalFormatting>
  <conditionalFormatting sqref="J341:J348">
    <cfRule type="cellIs" dxfId="500" priority="241" operator="equal">
      <formula>0</formula>
    </cfRule>
  </conditionalFormatting>
  <conditionalFormatting sqref="J341:J348">
    <cfRule type="cellIs" dxfId="499" priority="238" operator="equal">
      <formula>0</formula>
    </cfRule>
    <cfRule type="expression" dxfId="498" priority="239">
      <formula>"""$F$9+$G$9+$H$9=0"""</formula>
    </cfRule>
    <cfRule type="expression" dxfId="497" priority="240">
      <formula>"$F$9=0"""</formula>
    </cfRule>
  </conditionalFormatting>
  <conditionalFormatting sqref="J334:J340">
    <cfRule type="cellIs" dxfId="496" priority="237" operator="equal">
      <formula>0</formula>
    </cfRule>
  </conditionalFormatting>
  <conditionalFormatting sqref="J334:J340">
    <cfRule type="cellIs" dxfId="495" priority="234" operator="equal">
      <formula>0</formula>
    </cfRule>
    <cfRule type="expression" dxfId="494" priority="235">
      <formula>"""$F$9+$G$9+$H$9=0"""</formula>
    </cfRule>
    <cfRule type="expression" dxfId="493" priority="236">
      <formula>"$F$9=0"""</formula>
    </cfRule>
  </conditionalFormatting>
  <conditionalFormatting sqref="E341:E348">
    <cfRule type="colorScale" priority="242">
      <colorScale>
        <cfvo type="min"/>
        <cfvo type="percentile" val="50"/>
        <cfvo type="max"/>
        <color rgb="FFF8696B"/>
        <color rgb="FFFFEB84"/>
        <color rgb="FF63BE7B"/>
      </colorScale>
    </cfRule>
  </conditionalFormatting>
  <conditionalFormatting sqref="E334:E340">
    <cfRule type="colorScale" priority="243">
      <colorScale>
        <cfvo type="min"/>
        <cfvo type="percentile" val="50"/>
        <cfvo type="max"/>
        <color rgb="FFF8696B"/>
        <color rgb="FFFFEB84"/>
        <color rgb="FF63BE7B"/>
      </colorScale>
    </cfRule>
  </conditionalFormatting>
  <conditionalFormatting sqref="F341:F348">
    <cfRule type="colorScale" priority="244">
      <colorScale>
        <cfvo type="min"/>
        <cfvo type="percentile" val="50"/>
        <cfvo type="max"/>
        <color rgb="FFF8696B"/>
        <color rgb="FFFFEB84"/>
        <color rgb="FF63BE7B"/>
      </colorScale>
    </cfRule>
  </conditionalFormatting>
  <conditionalFormatting sqref="F334:F340">
    <cfRule type="colorScale" priority="245">
      <colorScale>
        <cfvo type="min"/>
        <cfvo type="percentile" val="50"/>
        <cfvo type="max"/>
        <color rgb="FFF8696B"/>
        <color rgb="FFFFEB84"/>
        <color rgb="FF63BE7B"/>
      </colorScale>
    </cfRule>
  </conditionalFormatting>
  <conditionalFormatting sqref="J362:J369">
    <cfRule type="cellIs" dxfId="492" priority="228" operator="equal">
      <formula>0</formula>
    </cfRule>
  </conditionalFormatting>
  <conditionalFormatting sqref="J362:J369">
    <cfRule type="cellIs" dxfId="491" priority="225" operator="equal">
      <formula>0</formula>
    </cfRule>
    <cfRule type="expression" dxfId="490" priority="226">
      <formula>"""$F$9+$G$9+$H$9=0"""</formula>
    </cfRule>
    <cfRule type="expression" dxfId="489" priority="227">
      <formula>"$F$9=0"""</formula>
    </cfRule>
  </conditionalFormatting>
  <conditionalFormatting sqref="J355:J361">
    <cfRule type="cellIs" dxfId="488" priority="224" operator="equal">
      <formula>0</formula>
    </cfRule>
  </conditionalFormatting>
  <conditionalFormatting sqref="J355:J361">
    <cfRule type="cellIs" dxfId="487" priority="221" operator="equal">
      <formula>0</formula>
    </cfRule>
    <cfRule type="expression" dxfId="486" priority="222">
      <formula>"""$F$9+$G$9+$H$9=0"""</formula>
    </cfRule>
    <cfRule type="expression" dxfId="485" priority="223">
      <formula>"$F$9=0"""</formula>
    </cfRule>
  </conditionalFormatting>
  <conditionalFormatting sqref="E362:E369">
    <cfRule type="colorScale" priority="229">
      <colorScale>
        <cfvo type="min"/>
        <cfvo type="percentile" val="50"/>
        <cfvo type="max"/>
        <color rgb="FFF8696B"/>
        <color rgb="FFFFEB84"/>
        <color rgb="FF63BE7B"/>
      </colorScale>
    </cfRule>
  </conditionalFormatting>
  <conditionalFormatting sqref="E355:E361">
    <cfRule type="colorScale" priority="230">
      <colorScale>
        <cfvo type="min"/>
        <cfvo type="percentile" val="50"/>
        <cfvo type="max"/>
        <color rgb="FFF8696B"/>
        <color rgb="FFFFEB84"/>
        <color rgb="FF63BE7B"/>
      </colorScale>
    </cfRule>
  </conditionalFormatting>
  <conditionalFormatting sqref="F362:F369">
    <cfRule type="colorScale" priority="231">
      <colorScale>
        <cfvo type="min"/>
        <cfvo type="percentile" val="50"/>
        <cfvo type="max"/>
        <color rgb="FFF8696B"/>
        <color rgb="FFFFEB84"/>
        <color rgb="FF63BE7B"/>
      </colorScale>
    </cfRule>
  </conditionalFormatting>
  <conditionalFormatting sqref="F355:F361">
    <cfRule type="colorScale" priority="232">
      <colorScale>
        <cfvo type="min"/>
        <cfvo type="percentile" val="50"/>
        <cfvo type="max"/>
        <color rgb="FFF8696B"/>
        <color rgb="FFFFEB84"/>
        <color rgb="FF63BE7B"/>
      </colorScale>
    </cfRule>
  </conditionalFormatting>
  <conditionalFormatting sqref="J383:J390">
    <cfRule type="cellIs" dxfId="484" priority="215" operator="equal">
      <formula>0</formula>
    </cfRule>
  </conditionalFormatting>
  <conditionalFormatting sqref="J383:J390">
    <cfRule type="cellIs" dxfId="483" priority="212" operator="equal">
      <formula>0</formula>
    </cfRule>
    <cfRule type="expression" dxfId="482" priority="213">
      <formula>"""$F$9+$G$9+$H$9=0"""</formula>
    </cfRule>
    <cfRule type="expression" dxfId="481" priority="214">
      <formula>"$F$9=0"""</formula>
    </cfRule>
  </conditionalFormatting>
  <conditionalFormatting sqref="J376:J382">
    <cfRule type="cellIs" dxfId="480" priority="211" operator="equal">
      <formula>0</formula>
    </cfRule>
  </conditionalFormatting>
  <conditionalFormatting sqref="J376:J382">
    <cfRule type="cellIs" dxfId="479" priority="208" operator="equal">
      <formula>0</formula>
    </cfRule>
    <cfRule type="expression" dxfId="478" priority="209">
      <formula>"""$F$9+$G$9+$H$9=0"""</formula>
    </cfRule>
    <cfRule type="expression" dxfId="477" priority="210">
      <formula>"$F$9=0"""</formula>
    </cfRule>
  </conditionalFormatting>
  <conditionalFormatting sqref="E383:E390">
    <cfRule type="colorScale" priority="216">
      <colorScale>
        <cfvo type="min"/>
        <cfvo type="percentile" val="50"/>
        <cfvo type="max"/>
        <color rgb="FFF8696B"/>
        <color rgb="FFFFEB84"/>
        <color rgb="FF63BE7B"/>
      </colorScale>
    </cfRule>
  </conditionalFormatting>
  <conditionalFormatting sqref="E376:E382">
    <cfRule type="colorScale" priority="217">
      <colorScale>
        <cfvo type="min"/>
        <cfvo type="percentile" val="50"/>
        <cfvo type="max"/>
        <color rgb="FFF8696B"/>
        <color rgb="FFFFEB84"/>
        <color rgb="FF63BE7B"/>
      </colorScale>
    </cfRule>
  </conditionalFormatting>
  <conditionalFormatting sqref="F383:F390">
    <cfRule type="colorScale" priority="218">
      <colorScale>
        <cfvo type="min"/>
        <cfvo type="percentile" val="50"/>
        <cfvo type="max"/>
        <color rgb="FFF8696B"/>
        <color rgb="FFFFEB84"/>
        <color rgb="FF63BE7B"/>
      </colorScale>
    </cfRule>
  </conditionalFormatting>
  <conditionalFormatting sqref="F376:F382">
    <cfRule type="colorScale" priority="219">
      <colorScale>
        <cfvo type="min"/>
        <cfvo type="percentile" val="50"/>
        <cfvo type="max"/>
        <color rgb="FFF8696B"/>
        <color rgb="FFFFEB84"/>
        <color rgb="FF63BE7B"/>
      </colorScale>
    </cfRule>
  </conditionalFormatting>
  <conditionalFormatting sqref="J404:J411">
    <cfRule type="cellIs" dxfId="476" priority="202" operator="equal">
      <formula>0</formula>
    </cfRule>
  </conditionalFormatting>
  <conditionalFormatting sqref="J404:J411">
    <cfRule type="cellIs" dxfId="475" priority="199" operator="equal">
      <formula>0</formula>
    </cfRule>
    <cfRule type="expression" dxfId="474" priority="200">
      <formula>"""$F$9+$G$9+$H$9=0"""</formula>
    </cfRule>
    <cfRule type="expression" dxfId="473" priority="201">
      <formula>"$F$9=0"""</formula>
    </cfRule>
  </conditionalFormatting>
  <conditionalFormatting sqref="J397:J403">
    <cfRule type="cellIs" dxfId="472" priority="198" operator="equal">
      <formula>0</formula>
    </cfRule>
  </conditionalFormatting>
  <conditionalFormatting sqref="J397:J403">
    <cfRule type="cellIs" dxfId="471" priority="195" operator="equal">
      <formula>0</formula>
    </cfRule>
    <cfRule type="expression" dxfId="470" priority="196">
      <formula>"""$F$9+$G$9+$H$9=0"""</formula>
    </cfRule>
    <cfRule type="expression" dxfId="469" priority="197">
      <formula>"$F$9=0"""</formula>
    </cfRule>
  </conditionalFormatting>
  <conditionalFormatting sqref="E404:E411">
    <cfRule type="colorScale" priority="203">
      <colorScale>
        <cfvo type="min"/>
        <cfvo type="percentile" val="50"/>
        <cfvo type="max"/>
        <color rgb="FFF8696B"/>
        <color rgb="FFFFEB84"/>
        <color rgb="FF63BE7B"/>
      </colorScale>
    </cfRule>
  </conditionalFormatting>
  <conditionalFormatting sqref="E397:E403">
    <cfRule type="colorScale" priority="204">
      <colorScale>
        <cfvo type="min"/>
        <cfvo type="percentile" val="50"/>
        <cfvo type="max"/>
        <color rgb="FFF8696B"/>
        <color rgb="FFFFEB84"/>
        <color rgb="FF63BE7B"/>
      </colorScale>
    </cfRule>
  </conditionalFormatting>
  <conditionalFormatting sqref="F404:F411">
    <cfRule type="colorScale" priority="205">
      <colorScale>
        <cfvo type="min"/>
        <cfvo type="percentile" val="50"/>
        <cfvo type="max"/>
        <color rgb="FFF8696B"/>
        <color rgb="FFFFEB84"/>
        <color rgb="FF63BE7B"/>
      </colorScale>
    </cfRule>
  </conditionalFormatting>
  <conditionalFormatting sqref="F397:F403">
    <cfRule type="colorScale" priority="206">
      <colorScale>
        <cfvo type="min"/>
        <cfvo type="percentile" val="50"/>
        <cfvo type="max"/>
        <color rgb="FFF8696B"/>
        <color rgb="FFFFEB84"/>
        <color rgb="FF63BE7B"/>
      </colorScale>
    </cfRule>
  </conditionalFormatting>
  <conditionalFormatting sqref="J425:J432">
    <cfRule type="cellIs" dxfId="468" priority="189" operator="equal">
      <formula>0</formula>
    </cfRule>
  </conditionalFormatting>
  <conditionalFormatting sqref="J425:J432">
    <cfRule type="cellIs" dxfId="467" priority="186" operator="equal">
      <formula>0</formula>
    </cfRule>
    <cfRule type="expression" dxfId="466" priority="187">
      <formula>"""$F$9+$G$9+$H$9=0"""</formula>
    </cfRule>
    <cfRule type="expression" dxfId="465" priority="188">
      <formula>"$F$9=0"""</formula>
    </cfRule>
  </conditionalFormatting>
  <conditionalFormatting sqref="J418:J424">
    <cfRule type="cellIs" dxfId="464" priority="185" operator="equal">
      <formula>0</formula>
    </cfRule>
  </conditionalFormatting>
  <conditionalFormatting sqref="J418:J424">
    <cfRule type="cellIs" dxfId="463" priority="182" operator="equal">
      <formula>0</formula>
    </cfRule>
    <cfRule type="expression" dxfId="462" priority="183">
      <formula>"""$F$9+$G$9+$H$9=0"""</formula>
    </cfRule>
    <cfRule type="expression" dxfId="461" priority="184">
      <formula>"$F$9=0"""</formula>
    </cfRule>
  </conditionalFormatting>
  <conditionalFormatting sqref="E425:E432">
    <cfRule type="colorScale" priority="190">
      <colorScale>
        <cfvo type="min"/>
        <cfvo type="percentile" val="50"/>
        <cfvo type="max"/>
        <color rgb="FFF8696B"/>
        <color rgb="FFFFEB84"/>
        <color rgb="FF63BE7B"/>
      </colorScale>
    </cfRule>
  </conditionalFormatting>
  <conditionalFormatting sqref="E418:E424">
    <cfRule type="colorScale" priority="191">
      <colorScale>
        <cfvo type="min"/>
        <cfvo type="percentile" val="50"/>
        <cfvo type="max"/>
        <color rgb="FFF8696B"/>
        <color rgb="FFFFEB84"/>
        <color rgb="FF63BE7B"/>
      </colorScale>
    </cfRule>
  </conditionalFormatting>
  <conditionalFormatting sqref="F425:F432">
    <cfRule type="colorScale" priority="192">
      <colorScale>
        <cfvo type="min"/>
        <cfvo type="percentile" val="50"/>
        <cfvo type="max"/>
        <color rgb="FFF8696B"/>
        <color rgb="FFFFEB84"/>
        <color rgb="FF63BE7B"/>
      </colorScale>
    </cfRule>
  </conditionalFormatting>
  <conditionalFormatting sqref="F418:F424">
    <cfRule type="colorScale" priority="193">
      <colorScale>
        <cfvo type="min"/>
        <cfvo type="percentile" val="50"/>
        <cfvo type="max"/>
        <color rgb="FFF8696B"/>
        <color rgb="FFFFEB84"/>
        <color rgb="FF63BE7B"/>
      </colorScale>
    </cfRule>
  </conditionalFormatting>
  <conditionalFormatting sqref="I4:I8">
    <cfRule type="colorScale" priority="8433">
      <colorScale>
        <cfvo type="min"/>
        <cfvo type="percentile" val="50"/>
        <cfvo type="max"/>
        <color rgb="FFF8696B"/>
        <color rgb="FFFFEB84"/>
        <color rgb="FF63BE7B"/>
      </colorScale>
    </cfRule>
  </conditionalFormatting>
  <conditionalFormatting sqref="I9:I12">
    <cfRule type="colorScale" priority="8434">
      <colorScale>
        <cfvo type="min"/>
        <cfvo type="percentile" val="50"/>
        <cfvo type="max"/>
        <color rgb="FFF8696B"/>
        <color rgb="FFFFEB84"/>
        <color rgb="FF63BE7B"/>
      </colorScale>
    </cfRule>
  </conditionalFormatting>
  <conditionalFormatting sqref="AF15">
    <cfRule type="containsBlanks" dxfId="460" priority="180">
      <formula>LEN(TRIM(AF15))=0</formula>
    </cfRule>
  </conditionalFormatting>
  <conditionalFormatting sqref="R15:V15 X15:AB15">
    <cfRule type="containsBlanks" dxfId="459" priority="179">
      <formula>LEN(TRIM(R15))=0</formula>
    </cfRule>
  </conditionalFormatting>
  <conditionalFormatting sqref="AF19:AF33">
    <cfRule type="containsBlanks" dxfId="458" priority="176">
      <formula>LEN(TRIM(AF19))=0</formula>
    </cfRule>
  </conditionalFormatting>
  <conditionalFormatting sqref="R20:V33 X20:AB33 R19:S19">
    <cfRule type="containsBlanks" dxfId="457" priority="173">
      <formula>LEN(TRIM(R19))=0</formula>
    </cfRule>
  </conditionalFormatting>
  <conditionalFormatting sqref="T19:V19 X19:AB19">
    <cfRule type="containsBlanks" dxfId="456" priority="172">
      <formula>LEN(TRIM(T19))=0</formula>
    </cfRule>
  </conditionalFormatting>
  <conditionalFormatting sqref="AF36">
    <cfRule type="containsBlanks" dxfId="455" priority="163">
      <formula>LEN(TRIM(AF36))=0</formula>
    </cfRule>
  </conditionalFormatting>
  <conditionalFormatting sqref="R36:V36 X36:AB36">
    <cfRule type="containsBlanks" dxfId="454" priority="162">
      <formula>LEN(TRIM(R36))=0</formula>
    </cfRule>
  </conditionalFormatting>
  <conditionalFormatting sqref="AF40:AF54">
    <cfRule type="containsBlanks" dxfId="453" priority="160">
      <formula>LEN(TRIM(AF40))=0</formula>
    </cfRule>
  </conditionalFormatting>
  <conditionalFormatting sqref="R41:V54 X41:AB54 R40:S40">
    <cfRule type="containsBlanks" dxfId="452" priority="158">
      <formula>LEN(TRIM(R40))=0</formula>
    </cfRule>
  </conditionalFormatting>
  <conditionalFormatting sqref="T40:V40 X40:AB40">
    <cfRule type="containsBlanks" dxfId="451" priority="157">
      <formula>LEN(TRIM(T40))=0</formula>
    </cfRule>
  </conditionalFormatting>
  <conditionalFormatting sqref="AF57">
    <cfRule type="containsBlanks" dxfId="450" priority="156">
      <formula>LEN(TRIM(AF57))=0</formula>
    </cfRule>
  </conditionalFormatting>
  <conditionalFormatting sqref="R57:V57 X57:AB57">
    <cfRule type="containsBlanks" dxfId="449" priority="155">
      <formula>LEN(TRIM(R57))=0</formula>
    </cfRule>
  </conditionalFormatting>
  <conditionalFormatting sqref="AF61:AF75">
    <cfRule type="containsBlanks" dxfId="448" priority="153">
      <formula>LEN(TRIM(AF61))=0</formula>
    </cfRule>
  </conditionalFormatting>
  <conditionalFormatting sqref="R62:V75 X62:AB75 R61:S61">
    <cfRule type="containsBlanks" dxfId="447" priority="151">
      <formula>LEN(TRIM(R61))=0</formula>
    </cfRule>
  </conditionalFormatting>
  <conditionalFormatting sqref="T61:V61 X61:AB61">
    <cfRule type="containsBlanks" dxfId="446" priority="150">
      <formula>LEN(TRIM(T61))=0</formula>
    </cfRule>
  </conditionalFormatting>
  <conditionalFormatting sqref="AF78">
    <cfRule type="containsBlanks" dxfId="445" priority="149">
      <formula>LEN(TRIM(AF78))=0</formula>
    </cfRule>
  </conditionalFormatting>
  <conditionalFormatting sqref="R78:V78 X78:AB78">
    <cfRule type="containsBlanks" dxfId="444" priority="148">
      <formula>LEN(TRIM(R78))=0</formula>
    </cfRule>
  </conditionalFormatting>
  <conditionalFormatting sqref="AF82:AF96">
    <cfRule type="containsBlanks" dxfId="443" priority="146">
      <formula>LEN(TRIM(AF82))=0</formula>
    </cfRule>
  </conditionalFormatting>
  <conditionalFormatting sqref="R83:V96 X83:AB96 R82:S82">
    <cfRule type="containsBlanks" dxfId="442" priority="144">
      <formula>LEN(TRIM(R82))=0</formula>
    </cfRule>
  </conditionalFormatting>
  <conditionalFormatting sqref="T82:V82 X82:AB82">
    <cfRule type="containsBlanks" dxfId="441" priority="143">
      <formula>LEN(TRIM(T82))=0</formula>
    </cfRule>
  </conditionalFormatting>
  <conditionalFormatting sqref="AF99">
    <cfRule type="containsBlanks" dxfId="440" priority="142">
      <formula>LEN(TRIM(AF99))=0</formula>
    </cfRule>
  </conditionalFormatting>
  <conditionalFormatting sqref="R99:V99 X99:AB99">
    <cfRule type="containsBlanks" dxfId="439" priority="141">
      <formula>LEN(TRIM(R99))=0</formula>
    </cfRule>
  </conditionalFormatting>
  <conditionalFormatting sqref="AF103:AF117">
    <cfRule type="containsBlanks" dxfId="438" priority="139">
      <formula>LEN(TRIM(AF103))=0</formula>
    </cfRule>
  </conditionalFormatting>
  <conditionalFormatting sqref="R104:V117 X104:AB117 R103:S103">
    <cfRule type="containsBlanks" dxfId="437" priority="137">
      <formula>LEN(TRIM(R103))=0</formula>
    </cfRule>
  </conditionalFormatting>
  <conditionalFormatting sqref="T103:V103 X103:AB103">
    <cfRule type="containsBlanks" dxfId="436" priority="136">
      <formula>LEN(TRIM(T103))=0</formula>
    </cfRule>
  </conditionalFormatting>
  <conditionalFormatting sqref="AF120">
    <cfRule type="containsBlanks" dxfId="435" priority="135">
      <formula>LEN(TRIM(AF120))=0</formula>
    </cfRule>
  </conditionalFormatting>
  <conditionalFormatting sqref="R120:V120 X120:AB120">
    <cfRule type="containsBlanks" dxfId="434" priority="134">
      <formula>LEN(TRIM(R120))=0</formula>
    </cfRule>
  </conditionalFormatting>
  <conditionalFormatting sqref="AF124:AF138">
    <cfRule type="containsBlanks" dxfId="433" priority="131">
      <formula>LEN(TRIM(AF124))=0</formula>
    </cfRule>
  </conditionalFormatting>
  <conditionalFormatting sqref="R125:V138 X125:AB138 R124:S124">
    <cfRule type="containsBlanks" dxfId="432" priority="128">
      <formula>LEN(TRIM(R124))=0</formula>
    </cfRule>
  </conditionalFormatting>
  <conditionalFormatting sqref="T124:V124 X124:AB124">
    <cfRule type="containsBlanks" dxfId="431" priority="127">
      <formula>LEN(TRIM(T124))=0</formula>
    </cfRule>
  </conditionalFormatting>
  <conditionalFormatting sqref="AF141">
    <cfRule type="containsBlanks" dxfId="430" priority="118">
      <formula>LEN(TRIM(AF141))=0</formula>
    </cfRule>
  </conditionalFormatting>
  <conditionalFormatting sqref="R141:V141 X141:AB141">
    <cfRule type="containsBlanks" dxfId="429" priority="117">
      <formula>LEN(TRIM(R141))=0</formula>
    </cfRule>
  </conditionalFormatting>
  <conditionalFormatting sqref="AF145:AF159">
    <cfRule type="containsBlanks" dxfId="428" priority="115">
      <formula>LEN(TRIM(AF145))=0</formula>
    </cfRule>
  </conditionalFormatting>
  <conditionalFormatting sqref="R146:V159 X146:AB159 R145:S145">
    <cfRule type="containsBlanks" dxfId="427" priority="113">
      <formula>LEN(TRIM(R145))=0</formula>
    </cfRule>
  </conditionalFormatting>
  <conditionalFormatting sqref="T145:V145 X145:AB145">
    <cfRule type="containsBlanks" dxfId="426" priority="112">
      <formula>LEN(TRIM(T145))=0</formula>
    </cfRule>
  </conditionalFormatting>
  <conditionalFormatting sqref="AF162">
    <cfRule type="containsBlanks" dxfId="425" priority="111">
      <formula>LEN(TRIM(AF162))=0</formula>
    </cfRule>
  </conditionalFormatting>
  <conditionalFormatting sqref="R162:V162 X162:AB162">
    <cfRule type="containsBlanks" dxfId="424" priority="110">
      <formula>LEN(TRIM(R162))=0</formula>
    </cfRule>
  </conditionalFormatting>
  <conditionalFormatting sqref="AF166:AF180">
    <cfRule type="containsBlanks" dxfId="423" priority="108">
      <formula>LEN(TRIM(AF166))=0</formula>
    </cfRule>
  </conditionalFormatting>
  <conditionalFormatting sqref="R167:V180 X167:AB180 R166:S166">
    <cfRule type="containsBlanks" dxfId="422" priority="106">
      <formula>LEN(TRIM(R166))=0</formula>
    </cfRule>
  </conditionalFormatting>
  <conditionalFormatting sqref="T166:V166 X166:AB166">
    <cfRule type="containsBlanks" dxfId="421" priority="105">
      <formula>LEN(TRIM(T166))=0</formula>
    </cfRule>
  </conditionalFormatting>
  <conditionalFormatting sqref="AF183">
    <cfRule type="containsBlanks" dxfId="420" priority="104">
      <formula>LEN(TRIM(AF183))=0</formula>
    </cfRule>
  </conditionalFormatting>
  <conditionalFormatting sqref="R183:V183 X183:AB183">
    <cfRule type="containsBlanks" dxfId="419" priority="103">
      <formula>LEN(TRIM(R183))=0</formula>
    </cfRule>
  </conditionalFormatting>
  <conditionalFormatting sqref="AF187:AF201">
    <cfRule type="containsBlanks" dxfId="418" priority="101">
      <formula>LEN(TRIM(AF187))=0</formula>
    </cfRule>
  </conditionalFormatting>
  <conditionalFormatting sqref="R188:V201 X188:AB201 R187:S187">
    <cfRule type="containsBlanks" dxfId="417" priority="99">
      <formula>LEN(TRIM(R187))=0</formula>
    </cfRule>
  </conditionalFormatting>
  <conditionalFormatting sqref="T187:V187 X187:AB187">
    <cfRule type="containsBlanks" dxfId="416" priority="98">
      <formula>LEN(TRIM(T187))=0</formula>
    </cfRule>
  </conditionalFormatting>
  <conditionalFormatting sqref="AF204">
    <cfRule type="containsBlanks" dxfId="415" priority="97">
      <formula>LEN(TRIM(AF204))=0</formula>
    </cfRule>
  </conditionalFormatting>
  <conditionalFormatting sqref="R204:V204 X204:AB204">
    <cfRule type="containsBlanks" dxfId="414" priority="96">
      <formula>LEN(TRIM(R204))=0</formula>
    </cfRule>
  </conditionalFormatting>
  <conditionalFormatting sqref="AF208:AF222">
    <cfRule type="containsBlanks" dxfId="413" priority="94">
      <formula>LEN(TRIM(AF208))=0</formula>
    </cfRule>
  </conditionalFormatting>
  <conditionalFormatting sqref="R209:V222 X209:AB222 R208:S208">
    <cfRule type="containsBlanks" dxfId="412" priority="92">
      <formula>LEN(TRIM(R208))=0</formula>
    </cfRule>
  </conditionalFormatting>
  <conditionalFormatting sqref="T208:V208 X208:AB208">
    <cfRule type="containsBlanks" dxfId="411" priority="91">
      <formula>LEN(TRIM(T208))=0</formula>
    </cfRule>
  </conditionalFormatting>
  <conditionalFormatting sqref="AF225">
    <cfRule type="containsBlanks" dxfId="410" priority="90">
      <formula>LEN(TRIM(AF225))=0</formula>
    </cfRule>
  </conditionalFormatting>
  <conditionalFormatting sqref="R225:V225 X225:AB225">
    <cfRule type="containsBlanks" dxfId="409" priority="89">
      <formula>LEN(TRIM(R225))=0</formula>
    </cfRule>
  </conditionalFormatting>
  <conditionalFormatting sqref="AF229:AF243">
    <cfRule type="containsBlanks" dxfId="408" priority="86">
      <formula>LEN(TRIM(AF229))=0</formula>
    </cfRule>
  </conditionalFormatting>
  <conditionalFormatting sqref="R230:V243 X230:AB243 R229:S229">
    <cfRule type="containsBlanks" dxfId="407" priority="83">
      <formula>LEN(TRIM(R229))=0</formula>
    </cfRule>
  </conditionalFormatting>
  <conditionalFormatting sqref="T229:V229 X229:AB229">
    <cfRule type="containsBlanks" dxfId="406" priority="82">
      <formula>LEN(TRIM(T229))=0</formula>
    </cfRule>
  </conditionalFormatting>
  <conditionalFormatting sqref="AF246">
    <cfRule type="containsBlanks" dxfId="405" priority="73">
      <formula>LEN(TRIM(AF246))=0</formula>
    </cfRule>
  </conditionalFormatting>
  <conditionalFormatting sqref="R246:V246 X246:AB246">
    <cfRule type="containsBlanks" dxfId="404" priority="72">
      <formula>LEN(TRIM(R246))=0</formula>
    </cfRule>
  </conditionalFormatting>
  <conditionalFormatting sqref="AF250:AF264">
    <cfRule type="containsBlanks" dxfId="403" priority="70">
      <formula>LEN(TRIM(AF250))=0</formula>
    </cfRule>
  </conditionalFormatting>
  <conditionalFormatting sqref="R251:V264 X251:AB264 R250:S250">
    <cfRule type="containsBlanks" dxfId="402" priority="68">
      <formula>LEN(TRIM(R250))=0</formula>
    </cfRule>
  </conditionalFormatting>
  <conditionalFormatting sqref="T250:V250 X250:AB250">
    <cfRule type="containsBlanks" dxfId="401" priority="67">
      <formula>LEN(TRIM(T250))=0</formula>
    </cfRule>
  </conditionalFormatting>
  <conditionalFormatting sqref="AF267">
    <cfRule type="containsBlanks" dxfId="400" priority="66">
      <formula>LEN(TRIM(AF267))=0</formula>
    </cfRule>
  </conditionalFormatting>
  <conditionalFormatting sqref="R267:V267 X267:AB267">
    <cfRule type="containsBlanks" dxfId="399" priority="65">
      <formula>LEN(TRIM(R267))=0</formula>
    </cfRule>
  </conditionalFormatting>
  <conditionalFormatting sqref="AF271:AF285">
    <cfRule type="containsBlanks" dxfId="398" priority="63">
      <formula>LEN(TRIM(AF271))=0</formula>
    </cfRule>
  </conditionalFormatting>
  <conditionalFormatting sqref="R272:V285 X272:AB285 R271:S271">
    <cfRule type="containsBlanks" dxfId="397" priority="61">
      <formula>LEN(TRIM(R271))=0</formula>
    </cfRule>
  </conditionalFormatting>
  <conditionalFormatting sqref="T271:V271 X271:AB271">
    <cfRule type="containsBlanks" dxfId="396" priority="60">
      <formula>LEN(TRIM(T271))=0</formula>
    </cfRule>
  </conditionalFormatting>
  <conditionalFormatting sqref="AF288">
    <cfRule type="containsBlanks" dxfId="395" priority="59">
      <formula>LEN(TRIM(AF288))=0</formula>
    </cfRule>
  </conditionalFormatting>
  <conditionalFormatting sqref="R288:V288 X288:AB288">
    <cfRule type="containsBlanks" dxfId="394" priority="58">
      <formula>LEN(TRIM(R288))=0</formula>
    </cfRule>
  </conditionalFormatting>
  <conditionalFormatting sqref="AF292:AF306">
    <cfRule type="containsBlanks" dxfId="393" priority="56">
      <formula>LEN(TRIM(AF292))=0</formula>
    </cfRule>
  </conditionalFormatting>
  <conditionalFormatting sqref="R293:V306 X293:AB306 R292:S292">
    <cfRule type="containsBlanks" dxfId="392" priority="54">
      <formula>LEN(TRIM(R292))=0</formula>
    </cfRule>
  </conditionalFormatting>
  <conditionalFormatting sqref="T292:V292 X292:AB292">
    <cfRule type="containsBlanks" dxfId="391" priority="53">
      <formula>LEN(TRIM(T292))=0</formula>
    </cfRule>
  </conditionalFormatting>
  <conditionalFormatting sqref="AF309">
    <cfRule type="containsBlanks" dxfId="390" priority="52">
      <formula>LEN(TRIM(AF309))=0</formula>
    </cfRule>
  </conditionalFormatting>
  <conditionalFormatting sqref="R309:V309 X309:AB309">
    <cfRule type="containsBlanks" dxfId="389" priority="51">
      <formula>LEN(TRIM(R309))=0</formula>
    </cfRule>
  </conditionalFormatting>
  <conditionalFormatting sqref="AF313:AF327">
    <cfRule type="containsBlanks" dxfId="388" priority="49">
      <formula>LEN(TRIM(AF313))=0</formula>
    </cfRule>
  </conditionalFormatting>
  <conditionalFormatting sqref="R314:V327 X314:AB327 R313:S313">
    <cfRule type="containsBlanks" dxfId="387" priority="47">
      <formula>LEN(TRIM(R313))=0</formula>
    </cfRule>
  </conditionalFormatting>
  <conditionalFormatting sqref="T313:V313 X313:AB313">
    <cfRule type="containsBlanks" dxfId="386" priority="46">
      <formula>LEN(TRIM(T313))=0</formula>
    </cfRule>
  </conditionalFormatting>
  <conditionalFormatting sqref="AF330">
    <cfRule type="containsBlanks" dxfId="385" priority="45">
      <formula>LEN(TRIM(AF330))=0</formula>
    </cfRule>
  </conditionalFormatting>
  <conditionalFormatting sqref="R330:V330 X330:AB330">
    <cfRule type="containsBlanks" dxfId="384" priority="44">
      <formula>LEN(TRIM(R330))=0</formula>
    </cfRule>
  </conditionalFormatting>
  <conditionalFormatting sqref="AF334:AF348">
    <cfRule type="containsBlanks" dxfId="383" priority="41">
      <formula>LEN(TRIM(AF334))=0</formula>
    </cfRule>
  </conditionalFormatting>
  <conditionalFormatting sqref="R335:V348 X335:AB348 R334:S334">
    <cfRule type="containsBlanks" dxfId="382" priority="38">
      <formula>LEN(TRIM(R334))=0</formula>
    </cfRule>
  </conditionalFormatting>
  <conditionalFormatting sqref="T334:V334 X334:AB334">
    <cfRule type="containsBlanks" dxfId="381" priority="37">
      <formula>LEN(TRIM(T334))=0</formula>
    </cfRule>
  </conditionalFormatting>
  <conditionalFormatting sqref="AF351">
    <cfRule type="containsBlanks" dxfId="380" priority="28">
      <formula>LEN(TRIM(AF351))=0</formula>
    </cfRule>
  </conditionalFormatting>
  <conditionalFormatting sqref="R351:V351 X351:AB351">
    <cfRule type="containsBlanks" dxfId="379" priority="27">
      <formula>LEN(TRIM(R351))=0</formula>
    </cfRule>
  </conditionalFormatting>
  <conditionalFormatting sqref="AF355:AF369">
    <cfRule type="containsBlanks" dxfId="378" priority="25">
      <formula>LEN(TRIM(AF355))=0</formula>
    </cfRule>
  </conditionalFormatting>
  <conditionalFormatting sqref="R356:V369 X356:AB369 R355:S355">
    <cfRule type="containsBlanks" dxfId="377" priority="23">
      <formula>LEN(TRIM(R355))=0</formula>
    </cfRule>
  </conditionalFormatting>
  <conditionalFormatting sqref="T355:V355 X355:AB355">
    <cfRule type="containsBlanks" dxfId="376" priority="22">
      <formula>LEN(TRIM(T355))=0</formula>
    </cfRule>
  </conditionalFormatting>
  <conditionalFormatting sqref="AF372">
    <cfRule type="containsBlanks" dxfId="375" priority="21">
      <formula>LEN(TRIM(AF372))=0</formula>
    </cfRule>
  </conditionalFormatting>
  <conditionalFormatting sqref="R372:V372 X372:AB372">
    <cfRule type="containsBlanks" dxfId="374" priority="20">
      <formula>LEN(TRIM(R372))=0</formula>
    </cfRule>
  </conditionalFormatting>
  <conditionalFormatting sqref="AF376:AF390">
    <cfRule type="containsBlanks" dxfId="373" priority="18">
      <formula>LEN(TRIM(AF376))=0</formula>
    </cfRule>
  </conditionalFormatting>
  <conditionalFormatting sqref="R377:V390 X377:AB390 R376:S376">
    <cfRule type="containsBlanks" dxfId="372" priority="16">
      <formula>LEN(TRIM(R376))=0</formula>
    </cfRule>
  </conditionalFormatting>
  <conditionalFormatting sqref="T376:V376 X376:AB376">
    <cfRule type="containsBlanks" dxfId="371" priority="15">
      <formula>LEN(TRIM(T376))=0</formula>
    </cfRule>
  </conditionalFormatting>
  <conditionalFormatting sqref="AF393">
    <cfRule type="containsBlanks" dxfId="370" priority="14">
      <formula>LEN(TRIM(AF393))=0</formula>
    </cfRule>
  </conditionalFormatting>
  <conditionalFormatting sqref="R393:V393 X393:AB393">
    <cfRule type="containsBlanks" dxfId="369" priority="13">
      <formula>LEN(TRIM(R393))=0</formula>
    </cfRule>
  </conditionalFormatting>
  <conditionalFormatting sqref="AF397:AF411">
    <cfRule type="containsBlanks" dxfId="368" priority="11">
      <formula>LEN(TRIM(AF397))=0</formula>
    </cfRule>
  </conditionalFormatting>
  <conditionalFormatting sqref="R398:V411 X398:AB411 R397:S397">
    <cfRule type="containsBlanks" dxfId="367" priority="9">
      <formula>LEN(TRIM(R397))=0</formula>
    </cfRule>
  </conditionalFormatting>
  <conditionalFormatting sqref="T397:V397 X397:AB397">
    <cfRule type="containsBlanks" dxfId="366" priority="8">
      <formula>LEN(TRIM(T397))=0</formula>
    </cfRule>
  </conditionalFormatting>
  <conditionalFormatting sqref="AF414">
    <cfRule type="containsBlanks" dxfId="365" priority="7">
      <formula>LEN(TRIM(AF414))=0</formula>
    </cfRule>
  </conditionalFormatting>
  <conditionalFormatting sqref="R414:V414 X414:AB414">
    <cfRule type="containsBlanks" dxfId="364" priority="6">
      <formula>LEN(TRIM(R414))=0</formula>
    </cfRule>
  </conditionalFormatting>
  <conditionalFormatting sqref="AF418:AF432">
    <cfRule type="containsBlanks" dxfId="363" priority="4">
      <formula>LEN(TRIM(AF418))=0</formula>
    </cfRule>
  </conditionalFormatting>
  <conditionalFormatting sqref="R419:V432 X419:AB432 R418:S418">
    <cfRule type="containsBlanks" dxfId="362" priority="2">
      <formula>LEN(TRIM(R418))=0</formula>
    </cfRule>
  </conditionalFormatting>
  <conditionalFormatting sqref="T418:V418 X418:AB418">
    <cfRule type="containsBlanks" dxfId="361" priority="1">
      <formula>LEN(TRIM(T418))=0</formula>
    </cfRule>
  </conditionalFormatting>
  <dataValidations count="3">
    <dataValidation type="list" allowBlank="1" showInputMessage="1" showErrorMessage="1" sqref="X15:AB15 R15:V15 X19:AB33 R19:V33 X120:AB120 R120:V120 X124:AB138 R124:V138 X141:AB141 R141:V141 X145:AB159 R145:V159 X36:AB36 R36:V36 X40:AB54 R40:V54 X78:AB78 R78:V78 X82:AB96 R82:V96 X183:AB183 R183:V183 X187:AB201 R187:V201 X162:AB162 R162:V162 X166:AB180 R166:V180 X204:AB204 R204:V204 X208:AB222 R208:V222 X57:AB57 R57:V57 X61:AB75 R61:V75 X99:AB99 R99:V99 X103:AB117 R103:V117 X225:AB225 R225:V225 X229:AB243 R229:V243 X330:AB330 R330:V330 X334:AB348 R334:V348 X351:AB351 R351:V351 X355:AB369 R355:V369 X246:AB246 R246:V246 X250:AB264 R250:V264 X288:AB288 R288:V288 X292:AB306 R292:V306 X393:AB393 R393:V393 X397:AB411 R397:V411 X372:AB372 R372:V372 X376:AB390 R376:V390 X414:AB414 R414:V414 X418:AB432 R418:V432 X267:AB267 R267:V267 X271:AB285 R271:V285 X309:AB309 R309:V309 X313:AB327 R313:V327">
      <formula1>"1, 2, 3, 4, 5"</formula1>
    </dataValidation>
    <dataValidation type="list" allowBlank="1" showInputMessage="1" showErrorMessage="1" sqref="AF15 AF19:AF33 AF120 AF124:AF138 AF141 AF145:AF159 AF36 AF40:AF54 AF78 AF82:AF96 AF183 AF187:AF201 AF162 AF166:AF180 AF204 AF208:AF222 AF57 AF61:AF75 AF99 AF103:AF117 AF225 AF229:AF243 AF330 AF334:AF348 AF351 AF355:AF369 AF246 AF250:AF264 AF288 AF292:AF306 AF393 AF397:AF411 AF372 AF376:AF390 AF414 AF418:AF432 AF267 AF271:AF285 AF309 AF313:AF327">
      <mc:AlternateContent xmlns:x12ac="http://schemas.microsoft.com/office/spreadsheetml/2011/1/ac" xmlns:mc="http://schemas.openxmlformats.org/markup-compatibility/2006">
        <mc:Choice Requires="x12ac">
          <x12ac:list>"0,2","0,4","0,6","0,8",1</x12ac:list>
        </mc:Choice>
        <mc:Fallback>
          <formula1>"0,2,0,4,0,6,0,8,1"</formula1>
        </mc:Fallback>
      </mc:AlternateContent>
    </dataValidation>
    <dataValidation type="list" allowBlank="1" showInputMessage="1" showErrorMessage="1" sqref="K19:K33 K40:K54 K61:K75 K82:K96 K103:K117 K124:K138 K145:K159 K166:K180 K187:K201 K208:K222 K229:K243 K250:K264 K271:K285 K292:K306 K313:K327 K334:K348 K355:K369 K376:K390 K397:K411 K418:K432">
      <formula1>"O, U"</formula1>
    </dataValidation>
  </dataValidations>
  <hyperlinks>
    <hyperlink ref="R14" location="'Val testo - PNA 2019'!A3" display="'Val testo - PNA 2019'!A3"/>
    <hyperlink ref="S14" location="'Val testo - PNA 2019'!A12" display="'Val testo - PNA 2019'!A12"/>
    <hyperlink ref="T14" location="'Val testo - PNA 2019'!A20" display="'Val testo - PNA 2019'!A20"/>
    <hyperlink ref="U14" location="'Val testo - PNA 2019'!A28" display="'Val testo - PNA 2019'!A28"/>
    <hyperlink ref="V14" location="'Val testo - PNA 2019'!A36" display="'Val testo - PNA 2019'!A36"/>
    <hyperlink ref="X14" location="'Val testo - PNA 2019'!A46" display="'Val testo - PNA 2019'!A46"/>
    <hyperlink ref="Y14" location="'Val testo - PNA 2019'!A54" display="'Val testo - PNA 2019'!A54"/>
    <hyperlink ref="Z14" location="'Val testo - PNA 2019'!A62" display="'Val testo - PNA 2019'!A62"/>
    <hyperlink ref="AA14" location="'Val testo - PNA 2019'!A70" display="'Val testo - PNA 2019'!A70"/>
    <hyperlink ref="AB14" location="'Val testo - PNA 2019'!A78" display="'Val testo - PNA 2019'!A78"/>
    <hyperlink ref="AF14" location="'Val testo - PNA 2019'!A88" display="'Val testo - PNA 2019'!A88"/>
    <hyperlink ref="R18" location="'Val testo - PNA 2019'!A3" display="'Val testo - PNA 2019'!A3"/>
    <hyperlink ref="S18" location="'Val testo - PNA 2019'!A12" display="'Val testo - PNA 2019'!A12"/>
    <hyperlink ref="T18" location="'Val testo - PNA 2019'!A20" display="'Val testo - PNA 2019'!A20"/>
    <hyperlink ref="U18" location="'Val testo - PNA 2019'!A28" display="'Val testo - PNA 2019'!A28"/>
    <hyperlink ref="V18" location="'Val testo - PNA 2019'!A36" display="'Val testo - PNA 2019'!A36"/>
    <hyperlink ref="X18" location="'Val testo - PNA 2019'!A46" display="'Val testo - PNA 2019'!A46"/>
    <hyperlink ref="Y18" location="'Val testo - PNA 2019'!A54" display="'Val testo - PNA 2019'!A54"/>
    <hyperlink ref="Z18" location="'Val testo - PNA 2019'!A62" display="'Val testo - PNA 2019'!A62"/>
    <hyperlink ref="AA18" location="'Val testo - PNA 2019'!A70" display="'Val testo - PNA 2019'!A70"/>
    <hyperlink ref="AB18" location="'Val testo - PNA 2019'!A78" display="'Val testo - PNA 2019'!A78"/>
    <hyperlink ref="AF18" location="'Val testo - PNA 2019'!A88" display="'Val testo - PNA 2019'!A88"/>
    <hyperlink ref="R35" location="'Val testo - PNA 2019'!A3" display="'Val testo - PNA 2019'!A3"/>
    <hyperlink ref="S35" location="'Val testo - PNA 2019'!A12" display="'Val testo - PNA 2019'!A12"/>
    <hyperlink ref="T35" location="'Val testo - PNA 2019'!A20" display="'Val testo - PNA 2019'!A20"/>
    <hyperlink ref="U35" location="'Val testo - PNA 2019'!A28" display="'Val testo - PNA 2019'!A28"/>
    <hyperlink ref="V35" location="'Val testo - PNA 2019'!A36" display="'Val testo - PNA 2019'!A36"/>
    <hyperlink ref="X35" location="'Val testo - PNA 2019'!A46" display="'Val testo - PNA 2019'!A46"/>
    <hyperlink ref="Y35" location="'Val testo - PNA 2019'!A54" display="'Val testo - PNA 2019'!A54"/>
    <hyperlink ref="Z35" location="'Val testo - PNA 2019'!A62" display="'Val testo - PNA 2019'!A62"/>
    <hyperlink ref="AA35" location="'Val testo - PNA 2019'!A70" display="'Val testo - PNA 2019'!A70"/>
    <hyperlink ref="AB35" location="'Val testo - PNA 2019'!A78" display="'Val testo - PNA 2019'!A78"/>
    <hyperlink ref="AF35" location="'Val testo - PNA 2019'!A88" display="'Val testo - PNA 2019'!A88"/>
    <hyperlink ref="R39" location="'Val testo - PNA 2019'!A3" display="'Val testo - PNA 2019'!A3"/>
    <hyperlink ref="S39" location="'Val testo - PNA 2019'!A12" display="'Val testo - PNA 2019'!A12"/>
    <hyperlink ref="T39" location="'Val testo - PNA 2019'!A20" display="'Val testo - PNA 2019'!A20"/>
    <hyperlink ref="U39" location="'Val testo - PNA 2019'!A28" display="'Val testo - PNA 2019'!A28"/>
    <hyperlink ref="V39" location="'Val testo - PNA 2019'!A36" display="'Val testo - PNA 2019'!A36"/>
    <hyperlink ref="X39" location="'Val testo - PNA 2019'!A46" display="'Val testo - PNA 2019'!A46"/>
    <hyperlink ref="Y39" location="'Val testo - PNA 2019'!A54" display="'Val testo - PNA 2019'!A54"/>
    <hyperlink ref="Z39" location="'Val testo - PNA 2019'!A62" display="'Val testo - PNA 2019'!A62"/>
    <hyperlink ref="AA39" location="'Val testo - PNA 2019'!A70" display="'Val testo - PNA 2019'!A70"/>
    <hyperlink ref="AB39" location="'Val testo - PNA 2019'!A78" display="'Val testo - PNA 2019'!A78"/>
    <hyperlink ref="AF39" location="'Val testo - PNA 2019'!A88" display="'Val testo - PNA 2019'!A88"/>
    <hyperlink ref="R56" location="'Val testo - PNA 2019'!A3" display="'Val testo - PNA 2019'!A3"/>
    <hyperlink ref="S56" location="'Val testo - PNA 2019'!A12" display="'Val testo - PNA 2019'!A12"/>
    <hyperlink ref="T56" location="'Val testo - PNA 2019'!A20" display="'Val testo - PNA 2019'!A20"/>
    <hyperlink ref="U56" location="'Val testo - PNA 2019'!A28" display="'Val testo - PNA 2019'!A28"/>
    <hyperlink ref="V56" location="'Val testo - PNA 2019'!A36" display="'Val testo - PNA 2019'!A36"/>
    <hyperlink ref="X56" location="'Val testo - PNA 2019'!A46" display="'Val testo - PNA 2019'!A46"/>
    <hyperlink ref="Y56" location="'Val testo - PNA 2019'!A54" display="'Val testo - PNA 2019'!A54"/>
    <hyperlink ref="Z56" location="'Val testo - PNA 2019'!A62" display="'Val testo - PNA 2019'!A62"/>
    <hyperlink ref="AA56" location="'Val testo - PNA 2019'!A70" display="'Val testo - PNA 2019'!A70"/>
    <hyperlink ref="AB56" location="'Val testo - PNA 2019'!A78" display="'Val testo - PNA 2019'!A78"/>
    <hyperlink ref="AF56" location="'Val testo - PNA 2019'!A88" display="'Val testo - PNA 2019'!A88"/>
    <hyperlink ref="R60" location="'Val testo - PNA 2019'!A3" display="'Val testo - PNA 2019'!A3"/>
    <hyperlink ref="S60" location="'Val testo - PNA 2019'!A12" display="'Val testo - PNA 2019'!A12"/>
    <hyperlink ref="T60" location="'Val testo - PNA 2019'!A20" display="'Val testo - PNA 2019'!A20"/>
    <hyperlink ref="U60" location="'Val testo - PNA 2019'!A28" display="'Val testo - PNA 2019'!A28"/>
    <hyperlink ref="V60" location="'Val testo - PNA 2019'!A36" display="'Val testo - PNA 2019'!A36"/>
    <hyperlink ref="X60" location="'Val testo - PNA 2019'!A46" display="'Val testo - PNA 2019'!A46"/>
    <hyperlink ref="Y60" location="'Val testo - PNA 2019'!A54" display="'Val testo - PNA 2019'!A54"/>
    <hyperlink ref="Z60" location="'Val testo - PNA 2019'!A62" display="'Val testo - PNA 2019'!A62"/>
    <hyperlink ref="AA60" location="'Val testo - PNA 2019'!A70" display="'Val testo - PNA 2019'!A70"/>
    <hyperlink ref="AB60" location="'Val testo - PNA 2019'!A78" display="'Val testo - PNA 2019'!A78"/>
    <hyperlink ref="AF60" location="'Val testo - PNA 2019'!A88" display="'Val testo - PNA 2019'!A88"/>
    <hyperlink ref="R77" location="'Val testo - PNA 2019'!A3" display="'Val testo - PNA 2019'!A3"/>
    <hyperlink ref="S77" location="'Val testo - PNA 2019'!A12" display="'Val testo - PNA 2019'!A12"/>
    <hyperlink ref="T77" location="'Val testo - PNA 2019'!A20" display="'Val testo - PNA 2019'!A20"/>
    <hyperlink ref="U77" location="'Val testo - PNA 2019'!A28" display="'Val testo - PNA 2019'!A28"/>
    <hyperlink ref="V77" location="'Val testo - PNA 2019'!A36" display="'Val testo - PNA 2019'!A36"/>
    <hyperlink ref="X77" location="'Val testo - PNA 2019'!A46" display="'Val testo - PNA 2019'!A46"/>
    <hyperlink ref="Y77" location="'Val testo - PNA 2019'!A54" display="'Val testo - PNA 2019'!A54"/>
    <hyperlink ref="Z77" location="'Val testo - PNA 2019'!A62" display="'Val testo - PNA 2019'!A62"/>
    <hyperlink ref="AA77" location="'Val testo - PNA 2019'!A70" display="'Val testo - PNA 2019'!A70"/>
    <hyperlink ref="AB77" location="'Val testo - PNA 2019'!A78" display="'Val testo - PNA 2019'!A78"/>
    <hyperlink ref="AF77" location="'Val testo - PNA 2019'!A88" display="'Val testo - PNA 2019'!A88"/>
    <hyperlink ref="R81" location="'Val testo - PNA 2019'!A3" display="'Val testo - PNA 2019'!A3"/>
    <hyperlink ref="S81" location="'Val testo - PNA 2019'!A12" display="'Val testo - PNA 2019'!A12"/>
    <hyperlink ref="T81" location="'Val testo - PNA 2019'!A20" display="'Val testo - PNA 2019'!A20"/>
    <hyperlink ref="U81" location="'Val testo - PNA 2019'!A28" display="'Val testo - PNA 2019'!A28"/>
    <hyperlink ref="V81" location="'Val testo - PNA 2019'!A36" display="'Val testo - PNA 2019'!A36"/>
    <hyperlink ref="X81" location="'Val testo - PNA 2019'!A46" display="'Val testo - PNA 2019'!A46"/>
    <hyperlink ref="Y81" location="'Val testo - PNA 2019'!A54" display="'Val testo - PNA 2019'!A54"/>
    <hyperlink ref="Z81" location="'Val testo - PNA 2019'!A62" display="'Val testo - PNA 2019'!A62"/>
    <hyperlink ref="AA81" location="'Val testo - PNA 2019'!A70" display="'Val testo - PNA 2019'!A70"/>
    <hyperlink ref="AB81" location="'Val testo - PNA 2019'!A78" display="'Val testo - PNA 2019'!A78"/>
    <hyperlink ref="AF81" location="'Val testo - PNA 2019'!A88" display="'Val testo - PNA 2019'!A88"/>
    <hyperlink ref="R98" location="'Val testo - PNA 2019'!A3" display="'Val testo - PNA 2019'!A3"/>
    <hyperlink ref="S98" location="'Val testo - PNA 2019'!A12" display="'Val testo - PNA 2019'!A12"/>
    <hyperlink ref="T98" location="'Val testo - PNA 2019'!A20" display="'Val testo - PNA 2019'!A20"/>
    <hyperlink ref="U98" location="'Val testo - PNA 2019'!A28" display="'Val testo - PNA 2019'!A28"/>
    <hyperlink ref="V98" location="'Val testo - PNA 2019'!A36" display="'Val testo - PNA 2019'!A36"/>
    <hyperlink ref="X98" location="'Val testo - PNA 2019'!A46" display="'Val testo - PNA 2019'!A46"/>
    <hyperlink ref="Y98" location="'Val testo - PNA 2019'!A54" display="'Val testo - PNA 2019'!A54"/>
    <hyperlink ref="Z98" location="'Val testo - PNA 2019'!A62" display="'Val testo - PNA 2019'!A62"/>
    <hyperlink ref="AA98" location="'Val testo - PNA 2019'!A70" display="'Val testo - PNA 2019'!A70"/>
    <hyperlink ref="AB98" location="'Val testo - PNA 2019'!A78" display="'Val testo - PNA 2019'!A78"/>
    <hyperlink ref="AF98" location="'Val testo - PNA 2019'!A88" display="'Val testo - PNA 2019'!A88"/>
    <hyperlink ref="R102" location="'Val testo - PNA 2019'!A3" display="'Val testo - PNA 2019'!A3"/>
    <hyperlink ref="S102" location="'Val testo - PNA 2019'!A12" display="'Val testo - PNA 2019'!A12"/>
    <hyperlink ref="T102" location="'Val testo - PNA 2019'!A20" display="'Val testo - PNA 2019'!A20"/>
    <hyperlink ref="U102" location="'Val testo - PNA 2019'!A28" display="'Val testo - PNA 2019'!A28"/>
    <hyperlink ref="V102" location="'Val testo - PNA 2019'!A36" display="'Val testo - PNA 2019'!A36"/>
    <hyperlink ref="X102" location="'Val testo - PNA 2019'!A46" display="'Val testo - PNA 2019'!A46"/>
    <hyperlink ref="Y102" location="'Val testo - PNA 2019'!A54" display="'Val testo - PNA 2019'!A54"/>
    <hyperlink ref="Z102" location="'Val testo - PNA 2019'!A62" display="'Val testo - PNA 2019'!A62"/>
    <hyperlink ref="AA102" location="'Val testo - PNA 2019'!A70" display="'Val testo - PNA 2019'!A70"/>
    <hyperlink ref="AB102" location="'Val testo - PNA 2019'!A78" display="'Val testo - PNA 2019'!A78"/>
    <hyperlink ref="AF102" location="'Val testo - PNA 2019'!A88" display="'Val testo - PNA 2019'!A88"/>
    <hyperlink ref="R119" location="'Val testo - PNA 2019'!A3" display="'Val testo - PNA 2019'!A3"/>
    <hyperlink ref="S119" location="'Val testo - PNA 2019'!A12" display="'Val testo - PNA 2019'!A12"/>
    <hyperlink ref="T119" location="'Val testo - PNA 2019'!A20" display="'Val testo - PNA 2019'!A20"/>
    <hyperlink ref="U119" location="'Val testo - PNA 2019'!A28" display="'Val testo - PNA 2019'!A28"/>
    <hyperlink ref="V119" location="'Val testo - PNA 2019'!A36" display="'Val testo - PNA 2019'!A36"/>
    <hyperlink ref="X119" location="'Val testo - PNA 2019'!A46" display="'Val testo - PNA 2019'!A46"/>
    <hyperlink ref="Y119" location="'Val testo - PNA 2019'!A54" display="'Val testo - PNA 2019'!A54"/>
    <hyperlink ref="Z119" location="'Val testo - PNA 2019'!A62" display="'Val testo - PNA 2019'!A62"/>
    <hyperlink ref="AA119" location="'Val testo - PNA 2019'!A70" display="'Val testo - PNA 2019'!A70"/>
    <hyperlink ref="AB119" location="'Val testo - PNA 2019'!A78" display="'Val testo - PNA 2019'!A78"/>
    <hyperlink ref="AF119" location="'Val testo - PNA 2019'!A88" display="'Val testo - PNA 2019'!A88"/>
    <hyperlink ref="R123" location="'Val testo - PNA 2019'!A3" display="'Val testo - PNA 2019'!A3"/>
    <hyperlink ref="S123" location="'Val testo - PNA 2019'!A12" display="'Val testo - PNA 2019'!A12"/>
    <hyperlink ref="T123" location="'Val testo - PNA 2019'!A20" display="'Val testo - PNA 2019'!A20"/>
    <hyperlink ref="U123" location="'Val testo - PNA 2019'!A28" display="'Val testo - PNA 2019'!A28"/>
    <hyperlink ref="V123" location="'Val testo - PNA 2019'!A36" display="'Val testo - PNA 2019'!A36"/>
    <hyperlink ref="X123" location="'Val testo - PNA 2019'!A46" display="'Val testo - PNA 2019'!A46"/>
    <hyperlink ref="Y123" location="'Val testo - PNA 2019'!A54" display="'Val testo - PNA 2019'!A54"/>
    <hyperlink ref="Z123" location="'Val testo - PNA 2019'!A62" display="'Val testo - PNA 2019'!A62"/>
    <hyperlink ref="AA123" location="'Val testo - PNA 2019'!A70" display="'Val testo - PNA 2019'!A70"/>
    <hyperlink ref="AB123" location="'Val testo - PNA 2019'!A78" display="'Val testo - PNA 2019'!A78"/>
    <hyperlink ref="AF123" location="'Val testo - PNA 2019'!A88" display="'Val testo - PNA 2019'!A88"/>
    <hyperlink ref="R140" location="'Val testo - PNA 2019'!A3" display="'Val testo - PNA 2019'!A3"/>
    <hyperlink ref="S140" location="'Val testo - PNA 2019'!A12" display="'Val testo - PNA 2019'!A12"/>
    <hyperlink ref="T140" location="'Val testo - PNA 2019'!A20" display="'Val testo - PNA 2019'!A20"/>
    <hyperlink ref="U140" location="'Val testo - PNA 2019'!A28" display="'Val testo - PNA 2019'!A28"/>
    <hyperlink ref="V140" location="'Val testo - PNA 2019'!A36" display="'Val testo - PNA 2019'!A36"/>
    <hyperlink ref="X140" location="'Val testo - PNA 2019'!A46" display="'Val testo - PNA 2019'!A46"/>
    <hyperlink ref="Y140" location="'Val testo - PNA 2019'!A54" display="'Val testo - PNA 2019'!A54"/>
    <hyperlink ref="Z140" location="'Val testo - PNA 2019'!A62" display="'Val testo - PNA 2019'!A62"/>
    <hyperlink ref="AA140" location="'Val testo - PNA 2019'!A70" display="'Val testo - PNA 2019'!A70"/>
    <hyperlink ref="AB140" location="'Val testo - PNA 2019'!A78" display="'Val testo - PNA 2019'!A78"/>
    <hyperlink ref="AF140" location="'Val testo - PNA 2019'!A88" display="'Val testo - PNA 2019'!A88"/>
    <hyperlink ref="R144" location="'Val testo - PNA 2019'!A3" display="'Val testo - PNA 2019'!A3"/>
    <hyperlink ref="S144" location="'Val testo - PNA 2019'!A12" display="'Val testo - PNA 2019'!A12"/>
    <hyperlink ref="T144" location="'Val testo - PNA 2019'!A20" display="'Val testo - PNA 2019'!A20"/>
    <hyperlink ref="U144" location="'Val testo - PNA 2019'!A28" display="'Val testo - PNA 2019'!A28"/>
    <hyperlink ref="V144" location="'Val testo - PNA 2019'!A36" display="'Val testo - PNA 2019'!A36"/>
    <hyperlink ref="X144" location="'Val testo - PNA 2019'!A46" display="'Val testo - PNA 2019'!A46"/>
    <hyperlink ref="Y144" location="'Val testo - PNA 2019'!A54" display="'Val testo - PNA 2019'!A54"/>
    <hyperlink ref="Z144" location="'Val testo - PNA 2019'!A62" display="'Val testo - PNA 2019'!A62"/>
    <hyperlink ref="AA144" location="'Val testo - PNA 2019'!A70" display="'Val testo - PNA 2019'!A70"/>
    <hyperlink ref="AB144" location="'Val testo - PNA 2019'!A78" display="'Val testo - PNA 2019'!A78"/>
    <hyperlink ref="AF144" location="'Val testo - PNA 2019'!A88" display="'Val testo - PNA 2019'!A88"/>
    <hyperlink ref="R161" location="'Val testo - PNA 2019'!A3" display="'Val testo - PNA 2019'!A3"/>
    <hyperlink ref="S161" location="'Val testo - PNA 2019'!A12" display="'Val testo - PNA 2019'!A12"/>
    <hyperlink ref="T161" location="'Val testo - PNA 2019'!A20" display="'Val testo - PNA 2019'!A20"/>
    <hyperlink ref="U161" location="'Val testo - PNA 2019'!A28" display="'Val testo - PNA 2019'!A28"/>
    <hyperlink ref="V161" location="'Val testo - PNA 2019'!A36" display="'Val testo - PNA 2019'!A36"/>
    <hyperlink ref="X161" location="'Val testo - PNA 2019'!A46" display="'Val testo - PNA 2019'!A46"/>
    <hyperlink ref="Y161" location="'Val testo - PNA 2019'!A54" display="'Val testo - PNA 2019'!A54"/>
    <hyperlink ref="Z161" location="'Val testo - PNA 2019'!A62" display="'Val testo - PNA 2019'!A62"/>
    <hyperlink ref="AA161" location="'Val testo - PNA 2019'!A70" display="'Val testo - PNA 2019'!A70"/>
    <hyperlink ref="AB161" location="'Val testo - PNA 2019'!A78" display="'Val testo - PNA 2019'!A78"/>
    <hyperlink ref="AF161" location="'Val testo - PNA 2019'!A88" display="'Val testo - PNA 2019'!A88"/>
    <hyperlink ref="R165" location="'Val testo - PNA 2019'!A3" display="'Val testo - PNA 2019'!A3"/>
    <hyperlink ref="S165" location="'Val testo - PNA 2019'!A12" display="'Val testo - PNA 2019'!A12"/>
    <hyperlink ref="T165" location="'Val testo - PNA 2019'!A20" display="'Val testo - PNA 2019'!A20"/>
    <hyperlink ref="U165" location="'Val testo - PNA 2019'!A28" display="'Val testo - PNA 2019'!A28"/>
    <hyperlink ref="V165" location="'Val testo - PNA 2019'!A36" display="'Val testo - PNA 2019'!A36"/>
    <hyperlink ref="X165" location="'Val testo - PNA 2019'!A46" display="'Val testo - PNA 2019'!A46"/>
    <hyperlink ref="Y165" location="'Val testo - PNA 2019'!A54" display="'Val testo - PNA 2019'!A54"/>
    <hyperlink ref="Z165" location="'Val testo - PNA 2019'!A62" display="'Val testo - PNA 2019'!A62"/>
    <hyperlink ref="AA165" location="'Val testo - PNA 2019'!A70" display="'Val testo - PNA 2019'!A70"/>
    <hyperlink ref="AB165" location="'Val testo - PNA 2019'!A78" display="'Val testo - PNA 2019'!A78"/>
    <hyperlink ref="AF165" location="'Val testo - PNA 2019'!A88" display="'Val testo - PNA 2019'!A88"/>
    <hyperlink ref="R182" location="'Val testo - PNA 2019'!A3" display="'Val testo - PNA 2019'!A3"/>
    <hyperlink ref="S182" location="'Val testo - PNA 2019'!A12" display="'Val testo - PNA 2019'!A12"/>
    <hyperlink ref="T182" location="'Val testo - PNA 2019'!A20" display="'Val testo - PNA 2019'!A20"/>
    <hyperlink ref="U182" location="'Val testo - PNA 2019'!A28" display="'Val testo - PNA 2019'!A28"/>
    <hyperlink ref="V182" location="'Val testo - PNA 2019'!A36" display="'Val testo - PNA 2019'!A36"/>
    <hyperlink ref="X182" location="'Val testo - PNA 2019'!A46" display="'Val testo - PNA 2019'!A46"/>
    <hyperlink ref="Y182" location="'Val testo - PNA 2019'!A54" display="'Val testo - PNA 2019'!A54"/>
    <hyperlink ref="Z182" location="'Val testo - PNA 2019'!A62" display="'Val testo - PNA 2019'!A62"/>
    <hyperlink ref="AA182" location="'Val testo - PNA 2019'!A70" display="'Val testo - PNA 2019'!A70"/>
    <hyperlink ref="AB182" location="'Val testo - PNA 2019'!A78" display="'Val testo - PNA 2019'!A78"/>
    <hyperlink ref="AF182" location="'Val testo - PNA 2019'!A88" display="'Val testo - PNA 2019'!A88"/>
    <hyperlink ref="R186" location="'Val testo - PNA 2019'!A3" display="'Val testo - PNA 2019'!A3"/>
    <hyperlink ref="S186" location="'Val testo - PNA 2019'!A12" display="'Val testo - PNA 2019'!A12"/>
    <hyperlink ref="T186" location="'Val testo - PNA 2019'!A20" display="'Val testo - PNA 2019'!A20"/>
    <hyperlink ref="U186" location="'Val testo - PNA 2019'!A28" display="'Val testo - PNA 2019'!A28"/>
    <hyperlink ref="V186" location="'Val testo - PNA 2019'!A36" display="'Val testo - PNA 2019'!A36"/>
    <hyperlink ref="X186" location="'Val testo - PNA 2019'!A46" display="'Val testo - PNA 2019'!A46"/>
    <hyperlink ref="Y186" location="'Val testo - PNA 2019'!A54" display="'Val testo - PNA 2019'!A54"/>
    <hyperlink ref="Z186" location="'Val testo - PNA 2019'!A62" display="'Val testo - PNA 2019'!A62"/>
    <hyperlink ref="AA186" location="'Val testo - PNA 2019'!A70" display="'Val testo - PNA 2019'!A70"/>
    <hyperlink ref="AB186" location="'Val testo - PNA 2019'!A78" display="'Val testo - PNA 2019'!A78"/>
    <hyperlink ref="AF186" location="'Val testo - PNA 2019'!A88" display="'Val testo - PNA 2019'!A88"/>
    <hyperlink ref="R203" location="'Val testo - PNA 2019'!A3" display="'Val testo - PNA 2019'!A3"/>
    <hyperlink ref="S203" location="'Val testo - PNA 2019'!A12" display="'Val testo - PNA 2019'!A12"/>
    <hyperlink ref="T203" location="'Val testo - PNA 2019'!A20" display="'Val testo - PNA 2019'!A20"/>
    <hyperlink ref="U203" location="'Val testo - PNA 2019'!A28" display="'Val testo - PNA 2019'!A28"/>
    <hyperlink ref="V203" location="'Val testo - PNA 2019'!A36" display="'Val testo - PNA 2019'!A36"/>
    <hyperlink ref="X203" location="'Val testo - PNA 2019'!A46" display="'Val testo - PNA 2019'!A46"/>
    <hyperlink ref="Y203" location="'Val testo - PNA 2019'!A54" display="'Val testo - PNA 2019'!A54"/>
    <hyperlink ref="Z203" location="'Val testo - PNA 2019'!A62" display="'Val testo - PNA 2019'!A62"/>
    <hyperlink ref="AA203" location="'Val testo - PNA 2019'!A70" display="'Val testo - PNA 2019'!A70"/>
    <hyperlink ref="AB203" location="'Val testo - PNA 2019'!A78" display="'Val testo - PNA 2019'!A78"/>
    <hyperlink ref="AF203" location="'Val testo - PNA 2019'!A88" display="'Val testo - PNA 2019'!A88"/>
    <hyperlink ref="R207" location="'Val testo - PNA 2019'!A3" display="'Val testo - PNA 2019'!A3"/>
    <hyperlink ref="S207" location="'Val testo - PNA 2019'!A12" display="'Val testo - PNA 2019'!A12"/>
    <hyperlink ref="T207" location="'Val testo - PNA 2019'!A20" display="'Val testo - PNA 2019'!A20"/>
    <hyperlink ref="U207" location="'Val testo - PNA 2019'!A28" display="'Val testo - PNA 2019'!A28"/>
    <hyperlink ref="V207" location="'Val testo - PNA 2019'!A36" display="'Val testo - PNA 2019'!A36"/>
    <hyperlink ref="X207" location="'Val testo - PNA 2019'!A46" display="'Val testo - PNA 2019'!A46"/>
    <hyperlink ref="Y207" location="'Val testo - PNA 2019'!A54" display="'Val testo - PNA 2019'!A54"/>
    <hyperlink ref="Z207" location="'Val testo - PNA 2019'!A62" display="'Val testo - PNA 2019'!A62"/>
    <hyperlink ref="AA207" location="'Val testo - PNA 2019'!A70" display="'Val testo - PNA 2019'!A70"/>
    <hyperlink ref="AB207" location="'Val testo - PNA 2019'!A78" display="'Val testo - PNA 2019'!A78"/>
    <hyperlink ref="AF207" location="'Val testo - PNA 2019'!A88" display="'Val testo - PNA 2019'!A88"/>
    <hyperlink ref="R224" location="'Val testo - PNA 2019'!A3" display="'Val testo - PNA 2019'!A3"/>
    <hyperlink ref="S224" location="'Val testo - PNA 2019'!A12" display="'Val testo - PNA 2019'!A12"/>
    <hyperlink ref="T224" location="'Val testo - PNA 2019'!A20" display="'Val testo - PNA 2019'!A20"/>
    <hyperlink ref="U224" location="'Val testo - PNA 2019'!A28" display="'Val testo - PNA 2019'!A28"/>
    <hyperlink ref="V224" location="'Val testo - PNA 2019'!A36" display="'Val testo - PNA 2019'!A36"/>
    <hyperlink ref="X224" location="'Val testo - PNA 2019'!A46" display="'Val testo - PNA 2019'!A46"/>
    <hyperlink ref="Y224" location="'Val testo - PNA 2019'!A54" display="'Val testo - PNA 2019'!A54"/>
    <hyperlink ref="Z224" location="'Val testo - PNA 2019'!A62" display="'Val testo - PNA 2019'!A62"/>
    <hyperlink ref="AA224" location="'Val testo - PNA 2019'!A70" display="'Val testo - PNA 2019'!A70"/>
    <hyperlink ref="AB224" location="'Val testo - PNA 2019'!A78" display="'Val testo - PNA 2019'!A78"/>
    <hyperlink ref="AF224" location="'Val testo - PNA 2019'!A88" display="'Val testo - PNA 2019'!A88"/>
    <hyperlink ref="R228" location="'Val testo - PNA 2019'!A3" display="'Val testo - PNA 2019'!A3"/>
    <hyperlink ref="S228" location="'Val testo - PNA 2019'!A12" display="'Val testo - PNA 2019'!A12"/>
    <hyperlink ref="T228" location="'Val testo - PNA 2019'!A20" display="'Val testo - PNA 2019'!A20"/>
    <hyperlink ref="U228" location="'Val testo - PNA 2019'!A28" display="'Val testo - PNA 2019'!A28"/>
    <hyperlink ref="V228" location="'Val testo - PNA 2019'!A36" display="'Val testo - PNA 2019'!A36"/>
    <hyperlink ref="X228" location="'Val testo - PNA 2019'!A46" display="'Val testo - PNA 2019'!A46"/>
    <hyperlink ref="Y228" location="'Val testo - PNA 2019'!A54" display="'Val testo - PNA 2019'!A54"/>
    <hyperlink ref="Z228" location="'Val testo - PNA 2019'!A62" display="'Val testo - PNA 2019'!A62"/>
    <hyperlink ref="AA228" location="'Val testo - PNA 2019'!A70" display="'Val testo - PNA 2019'!A70"/>
    <hyperlink ref="AB228" location="'Val testo - PNA 2019'!A78" display="'Val testo - PNA 2019'!A78"/>
    <hyperlink ref="AF228" location="'Val testo - PNA 2019'!A88" display="'Val testo - PNA 2019'!A88"/>
    <hyperlink ref="R245" location="'Val testo - PNA 2019'!A3" display="'Val testo - PNA 2019'!A3"/>
    <hyperlink ref="S245" location="'Val testo - PNA 2019'!A12" display="'Val testo - PNA 2019'!A12"/>
    <hyperlink ref="T245" location="'Val testo - PNA 2019'!A20" display="'Val testo - PNA 2019'!A20"/>
    <hyperlink ref="U245" location="'Val testo - PNA 2019'!A28" display="'Val testo - PNA 2019'!A28"/>
    <hyperlink ref="V245" location="'Val testo - PNA 2019'!A36" display="'Val testo - PNA 2019'!A36"/>
    <hyperlink ref="X245" location="'Val testo - PNA 2019'!A46" display="'Val testo - PNA 2019'!A46"/>
    <hyperlink ref="Y245" location="'Val testo - PNA 2019'!A54" display="'Val testo - PNA 2019'!A54"/>
    <hyperlink ref="Z245" location="'Val testo - PNA 2019'!A62" display="'Val testo - PNA 2019'!A62"/>
    <hyperlink ref="AA245" location="'Val testo - PNA 2019'!A70" display="'Val testo - PNA 2019'!A70"/>
    <hyperlink ref="AB245" location="'Val testo - PNA 2019'!A78" display="'Val testo - PNA 2019'!A78"/>
    <hyperlink ref="AF245" location="'Val testo - PNA 2019'!A88" display="'Val testo - PNA 2019'!A88"/>
    <hyperlink ref="R249" location="'Val testo - PNA 2019'!A3" display="'Val testo - PNA 2019'!A3"/>
    <hyperlink ref="S249" location="'Val testo - PNA 2019'!A12" display="'Val testo - PNA 2019'!A12"/>
    <hyperlink ref="T249" location="'Val testo - PNA 2019'!A20" display="'Val testo - PNA 2019'!A20"/>
    <hyperlink ref="U249" location="'Val testo - PNA 2019'!A28" display="'Val testo - PNA 2019'!A28"/>
    <hyperlink ref="V249" location="'Val testo - PNA 2019'!A36" display="'Val testo - PNA 2019'!A36"/>
    <hyperlink ref="X249" location="'Val testo - PNA 2019'!A46" display="'Val testo - PNA 2019'!A46"/>
    <hyperlink ref="Y249" location="'Val testo - PNA 2019'!A54" display="'Val testo - PNA 2019'!A54"/>
    <hyperlink ref="Z249" location="'Val testo - PNA 2019'!A62" display="'Val testo - PNA 2019'!A62"/>
    <hyperlink ref="AA249" location="'Val testo - PNA 2019'!A70" display="'Val testo - PNA 2019'!A70"/>
    <hyperlink ref="AB249" location="'Val testo - PNA 2019'!A78" display="'Val testo - PNA 2019'!A78"/>
    <hyperlink ref="AF249" location="'Val testo - PNA 2019'!A88" display="'Val testo - PNA 2019'!A88"/>
    <hyperlink ref="R266" location="'Val testo - PNA 2019'!A3" display="'Val testo - PNA 2019'!A3"/>
    <hyperlink ref="S266" location="'Val testo - PNA 2019'!A12" display="'Val testo - PNA 2019'!A12"/>
    <hyperlink ref="T266" location="'Val testo - PNA 2019'!A20" display="'Val testo - PNA 2019'!A20"/>
    <hyperlink ref="U266" location="'Val testo - PNA 2019'!A28" display="'Val testo - PNA 2019'!A28"/>
    <hyperlink ref="V266" location="'Val testo - PNA 2019'!A36" display="'Val testo - PNA 2019'!A36"/>
    <hyperlink ref="X266" location="'Val testo - PNA 2019'!A46" display="'Val testo - PNA 2019'!A46"/>
    <hyperlink ref="Y266" location="'Val testo - PNA 2019'!A54" display="'Val testo - PNA 2019'!A54"/>
    <hyperlink ref="Z266" location="'Val testo - PNA 2019'!A62" display="'Val testo - PNA 2019'!A62"/>
    <hyperlink ref="AA266" location="'Val testo - PNA 2019'!A70" display="'Val testo - PNA 2019'!A70"/>
    <hyperlink ref="AB266" location="'Val testo - PNA 2019'!A78" display="'Val testo - PNA 2019'!A78"/>
    <hyperlink ref="AF266" location="'Val testo - PNA 2019'!A88" display="'Val testo - PNA 2019'!A88"/>
    <hyperlink ref="R270" location="'Val testo - PNA 2019'!A3" display="'Val testo - PNA 2019'!A3"/>
    <hyperlink ref="S270" location="'Val testo - PNA 2019'!A12" display="'Val testo - PNA 2019'!A12"/>
    <hyperlink ref="T270" location="'Val testo - PNA 2019'!A20" display="'Val testo - PNA 2019'!A20"/>
    <hyperlink ref="U270" location="'Val testo - PNA 2019'!A28" display="'Val testo - PNA 2019'!A28"/>
    <hyperlink ref="V270" location="'Val testo - PNA 2019'!A36" display="'Val testo - PNA 2019'!A36"/>
    <hyperlink ref="X270" location="'Val testo - PNA 2019'!A46" display="'Val testo - PNA 2019'!A46"/>
    <hyperlink ref="Y270" location="'Val testo - PNA 2019'!A54" display="'Val testo - PNA 2019'!A54"/>
    <hyperlink ref="Z270" location="'Val testo - PNA 2019'!A62" display="'Val testo - PNA 2019'!A62"/>
    <hyperlink ref="AA270" location="'Val testo - PNA 2019'!A70" display="'Val testo - PNA 2019'!A70"/>
    <hyperlink ref="AB270" location="'Val testo - PNA 2019'!A78" display="'Val testo - PNA 2019'!A78"/>
    <hyperlink ref="AF270" location="'Val testo - PNA 2019'!A88" display="'Val testo - PNA 2019'!A88"/>
    <hyperlink ref="R287" location="'Val testo - PNA 2019'!A3" display="'Val testo - PNA 2019'!A3"/>
    <hyperlink ref="S287" location="'Val testo - PNA 2019'!A12" display="'Val testo - PNA 2019'!A12"/>
    <hyperlink ref="T287" location="'Val testo - PNA 2019'!A20" display="'Val testo - PNA 2019'!A20"/>
    <hyperlink ref="U287" location="'Val testo - PNA 2019'!A28" display="'Val testo - PNA 2019'!A28"/>
    <hyperlink ref="V287" location="'Val testo - PNA 2019'!A36" display="'Val testo - PNA 2019'!A36"/>
    <hyperlink ref="X287" location="'Val testo - PNA 2019'!A46" display="'Val testo - PNA 2019'!A46"/>
    <hyperlink ref="Y287" location="'Val testo - PNA 2019'!A54" display="'Val testo - PNA 2019'!A54"/>
    <hyperlink ref="Z287" location="'Val testo - PNA 2019'!A62" display="'Val testo - PNA 2019'!A62"/>
    <hyperlink ref="AA287" location="'Val testo - PNA 2019'!A70" display="'Val testo - PNA 2019'!A70"/>
    <hyperlink ref="AB287" location="'Val testo - PNA 2019'!A78" display="'Val testo - PNA 2019'!A78"/>
    <hyperlink ref="AF287" location="'Val testo - PNA 2019'!A88" display="'Val testo - PNA 2019'!A88"/>
    <hyperlink ref="R291" location="'Val testo - PNA 2019'!A3" display="'Val testo - PNA 2019'!A3"/>
    <hyperlink ref="S291" location="'Val testo - PNA 2019'!A12" display="'Val testo - PNA 2019'!A12"/>
    <hyperlink ref="T291" location="'Val testo - PNA 2019'!A20" display="'Val testo - PNA 2019'!A20"/>
    <hyperlink ref="U291" location="'Val testo - PNA 2019'!A28" display="'Val testo - PNA 2019'!A28"/>
    <hyperlink ref="V291" location="'Val testo - PNA 2019'!A36" display="'Val testo - PNA 2019'!A36"/>
    <hyperlink ref="X291" location="'Val testo - PNA 2019'!A46" display="'Val testo - PNA 2019'!A46"/>
    <hyperlink ref="Y291" location="'Val testo - PNA 2019'!A54" display="'Val testo - PNA 2019'!A54"/>
    <hyperlink ref="Z291" location="'Val testo - PNA 2019'!A62" display="'Val testo - PNA 2019'!A62"/>
    <hyperlink ref="AA291" location="'Val testo - PNA 2019'!A70" display="'Val testo - PNA 2019'!A70"/>
    <hyperlink ref="AB291" location="'Val testo - PNA 2019'!A78" display="'Val testo - PNA 2019'!A78"/>
    <hyperlink ref="AF291" location="'Val testo - PNA 2019'!A88" display="'Val testo - PNA 2019'!A88"/>
    <hyperlink ref="R308" location="'Val testo - PNA 2019'!A3" display="'Val testo - PNA 2019'!A3"/>
    <hyperlink ref="S308" location="'Val testo - PNA 2019'!A12" display="'Val testo - PNA 2019'!A12"/>
    <hyperlink ref="T308" location="'Val testo - PNA 2019'!A20" display="'Val testo - PNA 2019'!A20"/>
    <hyperlink ref="U308" location="'Val testo - PNA 2019'!A28" display="'Val testo - PNA 2019'!A28"/>
    <hyperlink ref="V308" location="'Val testo - PNA 2019'!A36" display="'Val testo - PNA 2019'!A36"/>
    <hyperlink ref="X308" location="'Val testo - PNA 2019'!A46" display="'Val testo - PNA 2019'!A46"/>
    <hyperlink ref="Y308" location="'Val testo - PNA 2019'!A54" display="'Val testo - PNA 2019'!A54"/>
    <hyperlink ref="Z308" location="'Val testo - PNA 2019'!A62" display="'Val testo - PNA 2019'!A62"/>
    <hyperlink ref="AA308" location="'Val testo - PNA 2019'!A70" display="'Val testo - PNA 2019'!A70"/>
    <hyperlink ref="AB308" location="'Val testo - PNA 2019'!A78" display="'Val testo - PNA 2019'!A78"/>
    <hyperlink ref="AF308" location="'Val testo - PNA 2019'!A88" display="'Val testo - PNA 2019'!A88"/>
    <hyperlink ref="R312" location="'Val testo - PNA 2019'!A3" display="'Val testo - PNA 2019'!A3"/>
    <hyperlink ref="S312" location="'Val testo - PNA 2019'!A12" display="'Val testo - PNA 2019'!A12"/>
    <hyperlink ref="T312" location="'Val testo - PNA 2019'!A20" display="'Val testo - PNA 2019'!A20"/>
    <hyperlink ref="U312" location="'Val testo - PNA 2019'!A28" display="'Val testo - PNA 2019'!A28"/>
    <hyperlink ref="V312" location="'Val testo - PNA 2019'!A36" display="'Val testo - PNA 2019'!A36"/>
    <hyperlink ref="X312" location="'Val testo - PNA 2019'!A46" display="'Val testo - PNA 2019'!A46"/>
    <hyperlink ref="Y312" location="'Val testo - PNA 2019'!A54" display="'Val testo - PNA 2019'!A54"/>
    <hyperlink ref="Z312" location="'Val testo - PNA 2019'!A62" display="'Val testo - PNA 2019'!A62"/>
    <hyperlink ref="AA312" location="'Val testo - PNA 2019'!A70" display="'Val testo - PNA 2019'!A70"/>
    <hyperlink ref="AB312" location="'Val testo - PNA 2019'!A78" display="'Val testo - PNA 2019'!A78"/>
    <hyperlink ref="AF312" location="'Val testo - PNA 2019'!A88" display="'Val testo - PNA 2019'!A88"/>
    <hyperlink ref="R329" location="'Val testo - PNA 2019'!A3" display="'Val testo - PNA 2019'!A3"/>
    <hyperlink ref="S329" location="'Val testo - PNA 2019'!A12" display="'Val testo - PNA 2019'!A12"/>
    <hyperlink ref="T329" location="'Val testo - PNA 2019'!A20" display="'Val testo - PNA 2019'!A20"/>
    <hyperlink ref="U329" location="'Val testo - PNA 2019'!A28" display="'Val testo - PNA 2019'!A28"/>
    <hyperlink ref="V329" location="'Val testo - PNA 2019'!A36" display="'Val testo - PNA 2019'!A36"/>
    <hyperlink ref="X329" location="'Val testo - PNA 2019'!A46" display="'Val testo - PNA 2019'!A46"/>
    <hyperlink ref="Y329" location="'Val testo - PNA 2019'!A54" display="'Val testo - PNA 2019'!A54"/>
    <hyperlink ref="Z329" location="'Val testo - PNA 2019'!A62" display="'Val testo - PNA 2019'!A62"/>
    <hyperlink ref="AA329" location="'Val testo - PNA 2019'!A70" display="'Val testo - PNA 2019'!A70"/>
    <hyperlink ref="AB329" location="'Val testo - PNA 2019'!A78" display="'Val testo - PNA 2019'!A78"/>
    <hyperlink ref="AF329" location="'Val testo - PNA 2019'!A88" display="'Val testo - PNA 2019'!A88"/>
    <hyperlink ref="R333" location="'Val testo - PNA 2019'!A3" display="'Val testo - PNA 2019'!A3"/>
    <hyperlink ref="S333" location="'Val testo - PNA 2019'!A12" display="'Val testo - PNA 2019'!A12"/>
    <hyperlink ref="T333" location="'Val testo - PNA 2019'!A20" display="'Val testo - PNA 2019'!A20"/>
    <hyperlink ref="U333" location="'Val testo - PNA 2019'!A28" display="'Val testo - PNA 2019'!A28"/>
    <hyperlink ref="V333" location="'Val testo - PNA 2019'!A36" display="'Val testo - PNA 2019'!A36"/>
    <hyperlink ref="X333" location="'Val testo - PNA 2019'!A46" display="'Val testo - PNA 2019'!A46"/>
    <hyperlink ref="Y333" location="'Val testo - PNA 2019'!A54" display="'Val testo - PNA 2019'!A54"/>
    <hyperlink ref="Z333" location="'Val testo - PNA 2019'!A62" display="'Val testo - PNA 2019'!A62"/>
    <hyperlink ref="AA333" location="'Val testo - PNA 2019'!A70" display="'Val testo - PNA 2019'!A70"/>
    <hyperlink ref="AB333" location="'Val testo - PNA 2019'!A78" display="'Val testo - PNA 2019'!A78"/>
    <hyperlink ref="AF333" location="'Val testo - PNA 2019'!A88" display="'Val testo - PNA 2019'!A88"/>
    <hyperlink ref="R350" location="'Val testo - PNA 2019'!A3" display="'Val testo - PNA 2019'!A3"/>
    <hyperlink ref="S350" location="'Val testo - PNA 2019'!A12" display="'Val testo - PNA 2019'!A12"/>
    <hyperlink ref="T350" location="'Val testo - PNA 2019'!A20" display="'Val testo - PNA 2019'!A20"/>
    <hyperlink ref="U350" location="'Val testo - PNA 2019'!A28" display="'Val testo - PNA 2019'!A28"/>
    <hyperlink ref="V350" location="'Val testo - PNA 2019'!A36" display="'Val testo - PNA 2019'!A36"/>
    <hyperlink ref="X350" location="'Val testo - PNA 2019'!A46" display="'Val testo - PNA 2019'!A46"/>
    <hyperlink ref="Y350" location="'Val testo - PNA 2019'!A54" display="'Val testo - PNA 2019'!A54"/>
    <hyperlink ref="Z350" location="'Val testo - PNA 2019'!A62" display="'Val testo - PNA 2019'!A62"/>
    <hyperlink ref="AA350" location="'Val testo - PNA 2019'!A70" display="'Val testo - PNA 2019'!A70"/>
    <hyperlink ref="AB350" location="'Val testo - PNA 2019'!A78" display="'Val testo - PNA 2019'!A78"/>
    <hyperlink ref="AF350" location="'Val testo - PNA 2019'!A88" display="'Val testo - PNA 2019'!A88"/>
    <hyperlink ref="R354" location="'Val testo - PNA 2019'!A3" display="'Val testo - PNA 2019'!A3"/>
    <hyperlink ref="S354" location="'Val testo - PNA 2019'!A12" display="'Val testo - PNA 2019'!A12"/>
    <hyperlink ref="T354" location="'Val testo - PNA 2019'!A20" display="'Val testo - PNA 2019'!A20"/>
    <hyperlink ref="U354" location="'Val testo - PNA 2019'!A28" display="'Val testo - PNA 2019'!A28"/>
    <hyperlink ref="V354" location="'Val testo - PNA 2019'!A36" display="'Val testo - PNA 2019'!A36"/>
    <hyperlink ref="X354" location="'Val testo - PNA 2019'!A46" display="'Val testo - PNA 2019'!A46"/>
    <hyperlink ref="Y354" location="'Val testo - PNA 2019'!A54" display="'Val testo - PNA 2019'!A54"/>
    <hyperlink ref="Z354" location="'Val testo - PNA 2019'!A62" display="'Val testo - PNA 2019'!A62"/>
    <hyperlink ref="AA354" location="'Val testo - PNA 2019'!A70" display="'Val testo - PNA 2019'!A70"/>
    <hyperlink ref="AB354" location="'Val testo - PNA 2019'!A78" display="'Val testo - PNA 2019'!A78"/>
    <hyperlink ref="AF354" location="'Val testo - PNA 2019'!A88" display="'Val testo - PNA 2019'!A88"/>
    <hyperlink ref="R371" location="'Val testo - PNA 2019'!A3" display="'Val testo - PNA 2019'!A3"/>
    <hyperlink ref="S371" location="'Val testo - PNA 2019'!A12" display="'Val testo - PNA 2019'!A12"/>
    <hyperlink ref="T371" location="'Val testo - PNA 2019'!A20" display="'Val testo - PNA 2019'!A20"/>
    <hyperlink ref="U371" location="'Val testo - PNA 2019'!A28" display="'Val testo - PNA 2019'!A28"/>
    <hyperlink ref="V371" location="'Val testo - PNA 2019'!A36" display="'Val testo - PNA 2019'!A36"/>
    <hyperlink ref="X371" location="'Val testo - PNA 2019'!A46" display="'Val testo - PNA 2019'!A46"/>
    <hyperlink ref="Y371" location="'Val testo - PNA 2019'!A54" display="'Val testo - PNA 2019'!A54"/>
    <hyperlink ref="Z371" location="'Val testo - PNA 2019'!A62" display="'Val testo - PNA 2019'!A62"/>
    <hyperlink ref="AA371" location="'Val testo - PNA 2019'!A70" display="'Val testo - PNA 2019'!A70"/>
    <hyperlink ref="AB371" location="'Val testo - PNA 2019'!A78" display="'Val testo - PNA 2019'!A78"/>
    <hyperlink ref="AF371" location="'Val testo - PNA 2019'!A88" display="'Val testo - PNA 2019'!A88"/>
    <hyperlink ref="R375" location="'Val testo - PNA 2019'!A3" display="'Val testo - PNA 2019'!A3"/>
    <hyperlink ref="S375" location="'Val testo - PNA 2019'!A12" display="'Val testo - PNA 2019'!A12"/>
    <hyperlink ref="T375" location="'Val testo - PNA 2019'!A20" display="'Val testo - PNA 2019'!A20"/>
    <hyperlink ref="U375" location="'Val testo - PNA 2019'!A28" display="'Val testo - PNA 2019'!A28"/>
    <hyperlink ref="V375" location="'Val testo - PNA 2019'!A36" display="'Val testo - PNA 2019'!A36"/>
    <hyperlink ref="X375" location="'Val testo - PNA 2019'!A46" display="'Val testo - PNA 2019'!A46"/>
    <hyperlink ref="Y375" location="'Val testo - PNA 2019'!A54" display="'Val testo - PNA 2019'!A54"/>
    <hyperlink ref="Z375" location="'Val testo - PNA 2019'!A62" display="'Val testo - PNA 2019'!A62"/>
    <hyperlink ref="AA375" location="'Val testo - PNA 2019'!A70" display="'Val testo - PNA 2019'!A70"/>
    <hyperlink ref="AB375" location="'Val testo - PNA 2019'!A78" display="'Val testo - PNA 2019'!A78"/>
    <hyperlink ref="AF375" location="'Val testo - PNA 2019'!A88" display="'Val testo - PNA 2019'!A88"/>
    <hyperlink ref="R392" location="'Val testo - PNA 2019'!A3" display="'Val testo - PNA 2019'!A3"/>
    <hyperlink ref="S392" location="'Val testo - PNA 2019'!A12" display="'Val testo - PNA 2019'!A12"/>
    <hyperlink ref="T392" location="'Val testo - PNA 2019'!A20" display="'Val testo - PNA 2019'!A20"/>
    <hyperlink ref="U392" location="'Val testo - PNA 2019'!A28" display="'Val testo - PNA 2019'!A28"/>
    <hyperlink ref="V392" location="'Val testo - PNA 2019'!A36" display="'Val testo - PNA 2019'!A36"/>
    <hyperlink ref="X392" location="'Val testo - PNA 2019'!A46" display="'Val testo - PNA 2019'!A46"/>
    <hyperlink ref="Y392" location="'Val testo - PNA 2019'!A54" display="'Val testo - PNA 2019'!A54"/>
    <hyperlink ref="Z392" location="'Val testo - PNA 2019'!A62" display="'Val testo - PNA 2019'!A62"/>
    <hyperlink ref="AA392" location="'Val testo - PNA 2019'!A70" display="'Val testo - PNA 2019'!A70"/>
    <hyperlink ref="AB392" location="'Val testo - PNA 2019'!A78" display="'Val testo - PNA 2019'!A78"/>
    <hyperlink ref="AF392" location="'Val testo - PNA 2019'!A88" display="'Val testo - PNA 2019'!A88"/>
    <hyperlink ref="R396" location="'Val testo - PNA 2019'!A3" display="'Val testo - PNA 2019'!A3"/>
    <hyperlink ref="S396" location="'Val testo - PNA 2019'!A12" display="'Val testo - PNA 2019'!A12"/>
    <hyperlink ref="T396" location="'Val testo - PNA 2019'!A20" display="'Val testo - PNA 2019'!A20"/>
    <hyperlink ref="U396" location="'Val testo - PNA 2019'!A28" display="'Val testo - PNA 2019'!A28"/>
    <hyperlink ref="V396" location="'Val testo - PNA 2019'!A36" display="'Val testo - PNA 2019'!A36"/>
    <hyperlink ref="X396" location="'Val testo - PNA 2019'!A46" display="'Val testo - PNA 2019'!A46"/>
    <hyperlink ref="Y396" location="'Val testo - PNA 2019'!A54" display="'Val testo - PNA 2019'!A54"/>
    <hyperlink ref="Z396" location="'Val testo - PNA 2019'!A62" display="'Val testo - PNA 2019'!A62"/>
    <hyperlink ref="AA396" location="'Val testo - PNA 2019'!A70" display="'Val testo - PNA 2019'!A70"/>
    <hyperlink ref="AB396" location="'Val testo - PNA 2019'!A78" display="'Val testo - PNA 2019'!A78"/>
    <hyperlink ref="AF396" location="'Val testo - PNA 2019'!A88" display="'Val testo - PNA 2019'!A88"/>
    <hyperlink ref="R413" location="'Val testo - PNA 2019'!A3" display="'Val testo - PNA 2019'!A3"/>
    <hyperlink ref="S413" location="'Val testo - PNA 2019'!A12" display="'Val testo - PNA 2019'!A12"/>
    <hyperlink ref="T413" location="'Val testo - PNA 2019'!A20" display="'Val testo - PNA 2019'!A20"/>
    <hyperlink ref="U413" location="'Val testo - PNA 2019'!A28" display="'Val testo - PNA 2019'!A28"/>
    <hyperlink ref="V413" location="'Val testo - PNA 2019'!A36" display="'Val testo - PNA 2019'!A36"/>
    <hyperlink ref="X413" location="'Val testo - PNA 2019'!A46" display="'Val testo - PNA 2019'!A46"/>
    <hyperlink ref="Y413" location="'Val testo - PNA 2019'!A54" display="'Val testo - PNA 2019'!A54"/>
    <hyperlink ref="Z413" location="'Val testo - PNA 2019'!A62" display="'Val testo - PNA 2019'!A62"/>
    <hyperlink ref="AA413" location="'Val testo - PNA 2019'!A70" display="'Val testo - PNA 2019'!A70"/>
    <hyperlink ref="AB413" location="'Val testo - PNA 2019'!A78" display="'Val testo - PNA 2019'!A78"/>
    <hyperlink ref="AF413" location="'Val testo - PNA 2019'!A88" display="'Val testo - PNA 2019'!A88"/>
    <hyperlink ref="R417" location="'Val testo - PNA 2019'!A3" display="'Val testo - PNA 2019'!A3"/>
    <hyperlink ref="S417" location="'Val testo - PNA 2019'!A12" display="'Val testo - PNA 2019'!A12"/>
    <hyperlink ref="T417" location="'Val testo - PNA 2019'!A20" display="'Val testo - PNA 2019'!A20"/>
    <hyperlink ref="U417" location="'Val testo - PNA 2019'!A28" display="'Val testo - PNA 2019'!A28"/>
    <hyperlink ref="V417" location="'Val testo - PNA 2019'!A36" display="'Val testo - PNA 2019'!A36"/>
    <hyperlink ref="X417" location="'Val testo - PNA 2019'!A46" display="'Val testo - PNA 2019'!A46"/>
    <hyperlink ref="Y417" location="'Val testo - PNA 2019'!A54" display="'Val testo - PNA 2019'!A54"/>
    <hyperlink ref="Z417" location="'Val testo - PNA 2019'!A62" display="'Val testo - PNA 2019'!A62"/>
    <hyperlink ref="AA417" location="'Val testo - PNA 2019'!A70" display="'Val testo - PNA 2019'!A70"/>
    <hyperlink ref="AB417" location="'Val testo - PNA 2019'!A78" display="'Val testo - PNA 2019'!A78"/>
    <hyperlink ref="AF417" location="'Val testo - PNA 2019'!A88" display="'Val testo - PNA 2019'!A88"/>
  </hyperlinks>
  <pageMargins left="0.25" right="0.25" top="0.75" bottom="0.75" header="0.3" footer="0.3"/>
  <pageSetup scale="41" fitToHeight="0" orientation="landscape" r:id="rId1"/>
  <ignoredErrors>
    <ignoredError sqref="J13" evalError="1"/>
    <ignoredError sqref="I13" evalError="1" emptyCellReference="1"/>
  </ignoredErrors>
  <drawing r:id="rId2"/>
  <legacyDrawing r:id="rId3"/>
  <extLst>
    <ext xmlns:x14="http://schemas.microsoft.com/office/spreadsheetml/2009/9/main" uri="{78C0D931-6437-407d-A8EE-F0AAD7539E65}">
      <x14:conditionalFormattings>
        <x14:conditionalFormatting xmlns:xm="http://schemas.microsoft.com/office/excel/2006/main">
          <x14:cfRule type="iconSet" priority="899" id="{C8313001-7507-4A49-9905-117903A4B509}">
            <x14:iconSet iconSet="4TrafficLights" reverse="1">
              <x14:cfvo type="percent">
                <xm:f>0</xm:f>
              </x14:cfvo>
              <x14:cfvo type="formula">
                <xm:f>'db fasce di rischio'!$C$4</xm:f>
              </x14:cfvo>
              <x14:cfvo type="formula">
                <xm:f>'db fasce di rischio'!$E$4</xm:f>
              </x14:cfvo>
              <x14:cfvo type="formula">
                <xm:f>'db fasce di rischio'!$G$4</xm:f>
              </x14:cfvo>
            </x14:iconSet>
          </x14:cfRule>
          <xm:sqref>P15</xm:sqref>
        </x14:conditionalFormatting>
        <x14:conditionalFormatting xmlns:xm="http://schemas.microsoft.com/office/excel/2006/main">
          <x14:cfRule type="iconSet" priority="893" id="{F6A42BFB-4444-4322-A100-004966E9643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H19:H33</xm:sqref>
        </x14:conditionalFormatting>
        <x14:conditionalFormatting xmlns:xm="http://schemas.microsoft.com/office/excel/2006/main">
          <x14:cfRule type="iconSet" priority="883" id="{F0DE69FF-CFEC-43F0-82DA-7E1C6C6CA8A1}">
            <x14:iconSet iconSet="4TrafficLights" reverse="1">
              <x14:cfvo type="percent">
                <xm:f>0</xm:f>
              </x14:cfvo>
              <x14:cfvo type="formula">
                <xm:f>'db fasce di rischio'!$C$4</xm:f>
              </x14:cfvo>
              <x14:cfvo type="formula">
                <xm:f>'db fasce di rischio'!$E$4</xm:f>
              </x14:cfvo>
              <x14:cfvo type="formula">
                <xm:f>'db fasce di rischio'!$G$4</xm:f>
              </x14:cfvo>
            </x14:iconSet>
          </x14:cfRule>
          <xm:sqref>P36</xm:sqref>
        </x14:conditionalFormatting>
        <x14:conditionalFormatting xmlns:xm="http://schemas.microsoft.com/office/excel/2006/main">
          <x14:cfRule type="iconSet" priority="872" id="{727ED855-3792-47BC-90D1-F0028AF4DE44}">
            <x14:iconSet iconSet="4TrafficLights" reverse="1">
              <x14:cfvo type="percent">
                <xm:f>0</xm:f>
              </x14:cfvo>
              <x14:cfvo type="formula">
                <xm:f>'db fasce di rischio'!$C$4</xm:f>
              </x14:cfvo>
              <x14:cfvo type="formula">
                <xm:f>'db fasce di rischio'!$E$4</xm:f>
              </x14:cfvo>
              <x14:cfvo type="formula">
                <xm:f>'db fasce di rischio'!$G$4</xm:f>
              </x14:cfvo>
            </x14:iconSet>
          </x14:cfRule>
          <xm:sqref>P57</xm:sqref>
        </x14:conditionalFormatting>
        <x14:conditionalFormatting xmlns:xm="http://schemas.microsoft.com/office/excel/2006/main">
          <x14:cfRule type="iconSet" priority="861" id="{86BA7128-3114-4CCE-91C4-796B8D6380F8}">
            <x14:iconSet iconSet="4TrafficLights" reverse="1">
              <x14:cfvo type="percent">
                <xm:f>0</xm:f>
              </x14:cfvo>
              <x14:cfvo type="formula">
                <xm:f>'db fasce di rischio'!$C$4</xm:f>
              </x14:cfvo>
              <x14:cfvo type="formula">
                <xm:f>'db fasce di rischio'!$E$4</xm:f>
              </x14:cfvo>
              <x14:cfvo type="formula">
                <xm:f>'db fasce di rischio'!$G$4</xm:f>
              </x14:cfvo>
            </x14:iconSet>
          </x14:cfRule>
          <xm:sqref>P78</xm:sqref>
        </x14:conditionalFormatting>
        <x14:conditionalFormatting xmlns:xm="http://schemas.microsoft.com/office/excel/2006/main">
          <x14:cfRule type="iconSet" priority="850" id="{5DD01597-EF93-43CF-9BF2-9E6FA3513F6E}">
            <x14:iconSet iconSet="4TrafficLights" reverse="1">
              <x14:cfvo type="percent">
                <xm:f>0</xm:f>
              </x14:cfvo>
              <x14:cfvo type="formula">
                <xm:f>'db fasce di rischio'!$C$4</xm:f>
              </x14:cfvo>
              <x14:cfvo type="formula">
                <xm:f>'db fasce di rischio'!$E$4</xm:f>
              </x14:cfvo>
              <x14:cfvo type="formula">
                <xm:f>'db fasce di rischio'!$G$4</xm:f>
              </x14:cfvo>
            </x14:iconSet>
          </x14:cfRule>
          <xm:sqref>P99</xm:sqref>
        </x14:conditionalFormatting>
        <x14:conditionalFormatting xmlns:xm="http://schemas.microsoft.com/office/excel/2006/main">
          <x14:cfRule type="iconSet" priority="839" id="{1F9D9055-67C3-4B9A-8CF8-5A3ADBA3C645}">
            <x14:iconSet iconSet="4TrafficLights" reverse="1">
              <x14:cfvo type="percent">
                <xm:f>0</xm:f>
              </x14:cfvo>
              <x14:cfvo type="formula">
                <xm:f>'db fasce di rischio'!$C$4</xm:f>
              </x14:cfvo>
              <x14:cfvo type="formula">
                <xm:f>'db fasce di rischio'!$E$4</xm:f>
              </x14:cfvo>
              <x14:cfvo type="formula">
                <xm:f>'db fasce di rischio'!$G$4</xm:f>
              </x14:cfvo>
            </x14:iconSet>
          </x14:cfRule>
          <xm:sqref>P120</xm:sqref>
        </x14:conditionalFormatting>
        <x14:conditionalFormatting xmlns:xm="http://schemas.microsoft.com/office/excel/2006/main">
          <x14:cfRule type="iconSet" priority="828" id="{DFEA6491-56CB-4940-BC78-5317AB372263}">
            <x14:iconSet iconSet="4TrafficLights" reverse="1">
              <x14:cfvo type="percent">
                <xm:f>0</xm:f>
              </x14:cfvo>
              <x14:cfvo type="formula">
                <xm:f>'db fasce di rischio'!$C$4</xm:f>
              </x14:cfvo>
              <x14:cfvo type="formula">
                <xm:f>'db fasce di rischio'!$E$4</xm:f>
              </x14:cfvo>
              <x14:cfvo type="formula">
                <xm:f>'db fasce di rischio'!$G$4</xm:f>
              </x14:cfvo>
            </x14:iconSet>
          </x14:cfRule>
          <xm:sqref>P141</xm:sqref>
        </x14:conditionalFormatting>
        <x14:conditionalFormatting xmlns:xm="http://schemas.microsoft.com/office/excel/2006/main">
          <x14:cfRule type="iconSet" priority="817" id="{8CEB13C2-15B9-4878-9AD4-7DCD1E786CCE}">
            <x14:iconSet iconSet="4TrafficLights" reverse="1">
              <x14:cfvo type="percent">
                <xm:f>0</xm:f>
              </x14:cfvo>
              <x14:cfvo type="formula">
                <xm:f>'db fasce di rischio'!$C$4</xm:f>
              </x14:cfvo>
              <x14:cfvo type="formula">
                <xm:f>'db fasce di rischio'!$E$4</xm:f>
              </x14:cfvo>
              <x14:cfvo type="formula">
                <xm:f>'db fasce di rischio'!$G$4</xm:f>
              </x14:cfvo>
            </x14:iconSet>
          </x14:cfRule>
          <xm:sqref>P162</xm:sqref>
        </x14:conditionalFormatting>
        <x14:conditionalFormatting xmlns:xm="http://schemas.microsoft.com/office/excel/2006/main">
          <x14:cfRule type="iconSet" priority="806" id="{916A5EFE-48B0-4514-A795-608DCA805988}">
            <x14:iconSet iconSet="4TrafficLights" reverse="1">
              <x14:cfvo type="percent">
                <xm:f>0</xm:f>
              </x14:cfvo>
              <x14:cfvo type="formula">
                <xm:f>'db fasce di rischio'!$C$4</xm:f>
              </x14:cfvo>
              <x14:cfvo type="formula">
                <xm:f>'db fasce di rischio'!$E$4</xm:f>
              </x14:cfvo>
              <x14:cfvo type="formula">
                <xm:f>'db fasce di rischio'!$G$4</xm:f>
              </x14:cfvo>
            </x14:iconSet>
          </x14:cfRule>
          <xm:sqref>P183</xm:sqref>
        </x14:conditionalFormatting>
        <x14:conditionalFormatting xmlns:xm="http://schemas.microsoft.com/office/excel/2006/main">
          <x14:cfRule type="iconSet" priority="795" id="{DFD74D84-23D4-4507-9618-51F1A5AFF543}">
            <x14:iconSet iconSet="4TrafficLights" reverse="1">
              <x14:cfvo type="percent">
                <xm:f>0</xm:f>
              </x14:cfvo>
              <x14:cfvo type="formula">
                <xm:f>'db fasce di rischio'!$C$4</xm:f>
              </x14:cfvo>
              <x14:cfvo type="formula">
                <xm:f>'db fasce di rischio'!$E$4</xm:f>
              </x14:cfvo>
              <x14:cfvo type="formula">
                <xm:f>'db fasce di rischio'!$G$4</xm:f>
              </x14:cfvo>
            </x14:iconSet>
          </x14:cfRule>
          <xm:sqref>P204</xm:sqref>
        </x14:conditionalFormatting>
        <x14:conditionalFormatting xmlns:xm="http://schemas.microsoft.com/office/excel/2006/main">
          <x14:cfRule type="iconSet" priority="784" id="{D48B873A-8FB0-4DA7-8CD5-D7BB7EC2E8BD}">
            <x14:iconSet iconSet="4TrafficLights" reverse="1">
              <x14:cfvo type="percent">
                <xm:f>0</xm:f>
              </x14:cfvo>
              <x14:cfvo type="formula">
                <xm:f>'db fasce di rischio'!$C$4</xm:f>
              </x14:cfvo>
              <x14:cfvo type="formula">
                <xm:f>'db fasce di rischio'!$E$4</xm:f>
              </x14:cfvo>
              <x14:cfvo type="formula">
                <xm:f>'db fasce di rischio'!$G$4</xm:f>
              </x14:cfvo>
            </x14:iconSet>
          </x14:cfRule>
          <xm:sqref>P225</xm:sqref>
        </x14:conditionalFormatting>
        <x14:conditionalFormatting xmlns:xm="http://schemas.microsoft.com/office/excel/2006/main">
          <x14:cfRule type="iconSet" priority="773" id="{E704EAC9-D31B-4D31-AC87-EB11BCDED6CE}">
            <x14:iconSet iconSet="4TrafficLights" reverse="1">
              <x14:cfvo type="percent">
                <xm:f>0</xm:f>
              </x14:cfvo>
              <x14:cfvo type="formula">
                <xm:f>'db fasce di rischio'!$C$4</xm:f>
              </x14:cfvo>
              <x14:cfvo type="formula">
                <xm:f>'db fasce di rischio'!$E$4</xm:f>
              </x14:cfvo>
              <x14:cfvo type="formula">
                <xm:f>'db fasce di rischio'!$G$4</xm:f>
              </x14:cfvo>
            </x14:iconSet>
          </x14:cfRule>
          <xm:sqref>P246</xm:sqref>
        </x14:conditionalFormatting>
        <x14:conditionalFormatting xmlns:xm="http://schemas.microsoft.com/office/excel/2006/main">
          <x14:cfRule type="iconSet" priority="762" id="{077B478B-E689-440D-9FE4-A2C6299793EA}">
            <x14:iconSet iconSet="4TrafficLights" reverse="1">
              <x14:cfvo type="percent">
                <xm:f>0</xm:f>
              </x14:cfvo>
              <x14:cfvo type="formula">
                <xm:f>'db fasce di rischio'!$C$4</xm:f>
              </x14:cfvo>
              <x14:cfvo type="formula">
                <xm:f>'db fasce di rischio'!$E$4</xm:f>
              </x14:cfvo>
              <x14:cfvo type="formula">
                <xm:f>'db fasce di rischio'!$G$4</xm:f>
              </x14:cfvo>
            </x14:iconSet>
          </x14:cfRule>
          <xm:sqref>P267</xm:sqref>
        </x14:conditionalFormatting>
        <x14:conditionalFormatting xmlns:xm="http://schemas.microsoft.com/office/excel/2006/main">
          <x14:cfRule type="iconSet" priority="751" id="{8139EFE9-B118-42D8-AACB-FF96BB0152E0}">
            <x14:iconSet iconSet="4TrafficLights" reverse="1">
              <x14:cfvo type="percent">
                <xm:f>0</xm:f>
              </x14:cfvo>
              <x14:cfvo type="formula">
                <xm:f>'db fasce di rischio'!$C$4</xm:f>
              </x14:cfvo>
              <x14:cfvo type="formula">
                <xm:f>'db fasce di rischio'!$E$4</xm:f>
              </x14:cfvo>
              <x14:cfvo type="formula">
                <xm:f>'db fasce di rischio'!$G$4</xm:f>
              </x14:cfvo>
            </x14:iconSet>
          </x14:cfRule>
          <xm:sqref>P288</xm:sqref>
        </x14:conditionalFormatting>
        <x14:conditionalFormatting xmlns:xm="http://schemas.microsoft.com/office/excel/2006/main">
          <x14:cfRule type="iconSet" priority="740" id="{44F9219B-C043-4B45-8542-3DB3F517A1F9}">
            <x14:iconSet iconSet="4TrafficLights" reverse="1">
              <x14:cfvo type="percent">
                <xm:f>0</xm:f>
              </x14:cfvo>
              <x14:cfvo type="formula">
                <xm:f>'db fasce di rischio'!$C$4</xm:f>
              </x14:cfvo>
              <x14:cfvo type="formula">
                <xm:f>'db fasce di rischio'!$E$4</xm:f>
              </x14:cfvo>
              <x14:cfvo type="formula">
                <xm:f>'db fasce di rischio'!$G$4</xm:f>
              </x14:cfvo>
            </x14:iconSet>
          </x14:cfRule>
          <xm:sqref>P309</xm:sqref>
        </x14:conditionalFormatting>
        <x14:conditionalFormatting xmlns:xm="http://schemas.microsoft.com/office/excel/2006/main">
          <x14:cfRule type="iconSet" priority="729" id="{147E672D-5BC4-4680-9D2B-8FC4C3ABA19C}">
            <x14:iconSet iconSet="4TrafficLights" reverse="1">
              <x14:cfvo type="percent">
                <xm:f>0</xm:f>
              </x14:cfvo>
              <x14:cfvo type="formula">
                <xm:f>'db fasce di rischio'!$C$4</xm:f>
              </x14:cfvo>
              <x14:cfvo type="formula">
                <xm:f>'db fasce di rischio'!$E$4</xm:f>
              </x14:cfvo>
              <x14:cfvo type="formula">
                <xm:f>'db fasce di rischio'!$G$4</xm:f>
              </x14:cfvo>
            </x14:iconSet>
          </x14:cfRule>
          <xm:sqref>P330</xm:sqref>
        </x14:conditionalFormatting>
        <x14:conditionalFormatting xmlns:xm="http://schemas.microsoft.com/office/excel/2006/main">
          <x14:cfRule type="iconSet" priority="718" id="{105F6C5A-01A6-443F-B10A-5A452ED24534}">
            <x14:iconSet iconSet="4TrafficLights" reverse="1">
              <x14:cfvo type="percent">
                <xm:f>0</xm:f>
              </x14:cfvo>
              <x14:cfvo type="formula">
                <xm:f>'db fasce di rischio'!$C$4</xm:f>
              </x14:cfvo>
              <x14:cfvo type="formula">
                <xm:f>'db fasce di rischio'!$E$4</xm:f>
              </x14:cfvo>
              <x14:cfvo type="formula">
                <xm:f>'db fasce di rischio'!$G$4</xm:f>
              </x14:cfvo>
            </x14:iconSet>
          </x14:cfRule>
          <xm:sqref>P351</xm:sqref>
        </x14:conditionalFormatting>
        <x14:conditionalFormatting xmlns:xm="http://schemas.microsoft.com/office/excel/2006/main">
          <x14:cfRule type="iconSet" priority="707" id="{D824D7FA-3C00-44BE-96C1-2D815B613B42}">
            <x14:iconSet iconSet="4TrafficLights" reverse="1">
              <x14:cfvo type="percent">
                <xm:f>0</xm:f>
              </x14:cfvo>
              <x14:cfvo type="formula">
                <xm:f>'db fasce di rischio'!$C$4</xm:f>
              </x14:cfvo>
              <x14:cfvo type="formula">
                <xm:f>'db fasce di rischio'!$E$4</xm:f>
              </x14:cfvo>
              <x14:cfvo type="formula">
                <xm:f>'db fasce di rischio'!$G$4</xm:f>
              </x14:cfvo>
            </x14:iconSet>
          </x14:cfRule>
          <xm:sqref>P372</xm:sqref>
        </x14:conditionalFormatting>
        <x14:conditionalFormatting xmlns:xm="http://schemas.microsoft.com/office/excel/2006/main">
          <x14:cfRule type="iconSet" priority="696" id="{78803245-BBC2-4B96-B158-748F812AE908}">
            <x14:iconSet iconSet="4TrafficLights" reverse="1">
              <x14:cfvo type="percent">
                <xm:f>0</xm:f>
              </x14:cfvo>
              <x14:cfvo type="formula">
                <xm:f>'db fasce di rischio'!$C$4</xm:f>
              </x14:cfvo>
              <x14:cfvo type="formula">
                <xm:f>'db fasce di rischio'!$E$4</xm:f>
              </x14:cfvo>
              <x14:cfvo type="formula">
                <xm:f>'db fasce di rischio'!$G$4</xm:f>
              </x14:cfvo>
            </x14:iconSet>
          </x14:cfRule>
          <xm:sqref>P393</xm:sqref>
        </x14:conditionalFormatting>
        <x14:conditionalFormatting xmlns:xm="http://schemas.microsoft.com/office/excel/2006/main">
          <x14:cfRule type="iconSet" priority="685" id="{323CD2B1-10ED-479B-85BC-A4CF98B2F188}">
            <x14:iconSet iconSet="4TrafficLights" reverse="1">
              <x14:cfvo type="percent">
                <xm:f>0</xm:f>
              </x14:cfvo>
              <x14:cfvo type="formula">
                <xm:f>'db fasce di rischio'!$C$4</xm:f>
              </x14:cfvo>
              <x14:cfvo type="formula">
                <xm:f>'db fasce di rischio'!$E$4</xm:f>
              </x14:cfvo>
              <x14:cfvo type="formula">
                <xm:f>'db fasce di rischio'!$G$4</xm:f>
              </x14:cfvo>
            </x14:iconSet>
          </x14:cfRule>
          <xm:sqref>P414</xm:sqref>
        </x14:conditionalFormatting>
        <x14:conditionalFormatting xmlns:xm="http://schemas.microsoft.com/office/excel/2006/main">
          <x14:cfRule type="iconSet" priority="415" id="{A28ED9F1-18C0-4B95-8044-B359B8C13E7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H40:H54</xm:sqref>
        </x14:conditionalFormatting>
        <x14:conditionalFormatting xmlns:xm="http://schemas.microsoft.com/office/excel/2006/main">
          <x14:cfRule type="iconSet" priority="402" id="{FC783762-4AAB-432C-8C22-611EAEA8FC8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H61:H75</xm:sqref>
        </x14:conditionalFormatting>
        <x14:conditionalFormatting xmlns:xm="http://schemas.microsoft.com/office/excel/2006/main">
          <x14:cfRule type="iconSet" priority="389" id="{D3EF2464-D73B-4DA0-A145-7B643DADAF4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H82:H96</xm:sqref>
        </x14:conditionalFormatting>
        <x14:conditionalFormatting xmlns:xm="http://schemas.microsoft.com/office/excel/2006/main">
          <x14:cfRule type="iconSet" priority="376" id="{C1C380B1-6FFF-47A5-A2A6-CDEE5A88AD6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H103:H117</xm:sqref>
        </x14:conditionalFormatting>
        <x14:conditionalFormatting xmlns:xm="http://schemas.microsoft.com/office/excel/2006/main">
          <x14:cfRule type="iconSet" priority="363" id="{8480A6E5-50A0-4FFB-826E-F493F7BA065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H124:H138</xm:sqref>
        </x14:conditionalFormatting>
        <x14:conditionalFormatting xmlns:xm="http://schemas.microsoft.com/office/excel/2006/main">
          <x14:cfRule type="iconSet" priority="350" id="{9B16142C-7F31-4895-B646-3DC1F4ABB4D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H145:H159</xm:sqref>
        </x14:conditionalFormatting>
        <x14:conditionalFormatting xmlns:xm="http://schemas.microsoft.com/office/excel/2006/main">
          <x14:cfRule type="iconSet" priority="337" id="{C0829C34-75D4-4FD1-8C52-36EF8CDA700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H166:H180</xm:sqref>
        </x14:conditionalFormatting>
        <x14:conditionalFormatting xmlns:xm="http://schemas.microsoft.com/office/excel/2006/main">
          <x14:cfRule type="iconSet" priority="324" id="{E358ECF5-373A-420D-BF80-860C28A388B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H187:H201</xm:sqref>
        </x14:conditionalFormatting>
        <x14:conditionalFormatting xmlns:xm="http://schemas.microsoft.com/office/excel/2006/main">
          <x14:cfRule type="iconSet" priority="311" id="{5B507F47-D73A-4D8C-92EA-5F0FEDD10D7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H208:H222</xm:sqref>
        </x14:conditionalFormatting>
        <x14:conditionalFormatting xmlns:xm="http://schemas.microsoft.com/office/excel/2006/main">
          <x14:cfRule type="iconSet" priority="298" id="{4A26B091-F8F8-4C34-8472-F147A214F55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H229:H243</xm:sqref>
        </x14:conditionalFormatting>
        <x14:conditionalFormatting xmlns:xm="http://schemas.microsoft.com/office/excel/2006/main">
          <x14:cfRule type="iconSet" priority="285" id="{EF60B4D6-2E85-4847-B12B-B4504EE2C4A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H250:H264</xm:sqref>
        </x14:conditionalFormatting>
        <x14:conditionalFormatting xmlns:xm="http://schemas.microsoft.com/office/excel/2006/main">
          <x14:cfRule type="iconSet" priority="272" id="{F33C7C70-E9FA-4C7F-8691-C888DCE1328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H271:H285</xm:sqref>
        </x14:conditionalFormatting>
        <x14:conditionalFormatting xmlns:xm="http://schemas.microsoft.com/office/excel/2006/main">
          <x14:cfRule type="iconSet" priority="259" id="{EF3B4187-27AB-45E9-A188-60F0B3C1E01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H292:H306</xm:sqref>
        </x14:conditionalFormatting>
        <x14:conditionalFormatting xmlns:xm="http://schemas.microsoft.com/office/excel/2006/main">
          <x14:cfRule type="iconSet" priority="246" id="{9C9332BC-C49D-4FEB-8FF2-A72B5342722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H313:H327</xm:sqref>
        </x14:conditionalFormatting>
        <x14:conditionalFormatting xmlns:xm="http://schemas.microsoft.com/office/excel/2006/main">
          <x14:cfRule type="iconSet" priority="233" id="{B7823F9A-9BC0-4135-B0F4-E1D8CFF49E1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H334:H348</xm:sqref>
        </x14:conditionalFormatting>
        <x14:conditionalFormatting xmlns:xm="http://schemas.microsoft.com/office/excel/2006/main">
          <x14:cfRule type="iconSet" priority="220" id="{7B737F8C-AC3B-4C0C-BD65-D02BAC1DBC3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H355:H369</xm:sqref>
        </x14:conditionalFormatting>
        <x14:conditionalFormatting xmlns:xm="http://schemas.microsoft.com/office/excel/2006/main">
          <x14:cfRule type="iconSet" priority="207" id="{91FCE8DB-0E80-4E2D-8B84-C1381A74939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H376:H390</xm:sqref>
        </x14:conditionalFormatting>
        <x14:conditionalFormatting xmlns:xm="http://schemas.microsoft.com/office/excel/2006/main">
          <x14:cfRule type="iconSet" priority="194" id="{377E2FA9-87A2-4A4E-8DA2-C7667C28BA1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H397:H411</xm:sqref>
        </x14:conditionalFormatting>
        <x14:conditionalFormatting xmlns:xm="http://schemas.microsoft.com/office/excel/2006/main">
          <x14:cfRule type="iconSet" priority="181" id="{E9DB53C0-B342-471A-8523-BF31703C245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H418:H432</xm:sqref>
        </x14:conditionalFormatting>
        <x14:conditionalFormatting xmlns:xm="http://schemas.microsoft.com/office/excel/2006/main">
          <x14:cfRule type="iconSet" priority="178" id="{462E268F-9DA7-46E7-9646-28E5D8E9979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AE15</xm:sqref>
        </x14:conditionalFormatting>
        <x14:conditionalFormatting xmlns:xm="http://schemas.microsoft.com/office/excel/2006/main">
          <x14:cfRule type="iconSet" priority="177" id="{778DEE70-6714-468F-9CE3-A0E714173C0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AH15</xm:sqref>
        </x14:conditionalFormatting>
        <x14:conditionalFormatting xmlns:xm="http://schemas.microsoft.com/office/excel/2006/main">
          <x14:cfRule type="iconSet" priority="175" id="{F9A11518-CA6D-4200-9F71-A68AA36A457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AE19:AE33</xm:sqref>
        </x14:conditionalFormatting>
        <x14:conditionalFormatting xmlns:xm="http://schemas.microsoft.com/office/excel/2006/main">
          <x14:cfRule type="iconSet" priority="174" id="{5F810959-9B0A-457A-84BB-73771EB65FD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AH19:AH33</xm:sqref>
        </x14:conditionalFormatting>
        <x14:conditionalFormatting xmlns:xm="http://schemas.microsoft.com/office/excel/2006/main">
          <x14:cfRule type="iconSet" priority="171" id="{631BE358-D471-4098-8037-56E2289AF74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AH36</xm:sqref>
        </x14:conditionalFormatting>
        <x14:conditionalFormatting xmlns:xm="http://schemas.microsoft.com/office/excel/2006/main">
          <x14:cfRule type="iconSet" priority="170" id="{CCD4AA9E-00C6-4FD9-A27D-52D840E6AB7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AH40:AH54</xm:sqref>
        </x14:conditionalFormatting>
        <x14:conditionalFormatting xmlns:xm="http://schemas.microsoft.com/office/excel/2006/main">
          <x14:cfRule type="iconSet" priority="169" id="{9B480D94-FB9B-4816-99BF-53C8EF41BAC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AH57</xm:sqref>
        </x14:conditionalFormatting>
        <x14:conditionalFormatting xmlns:xm="http://schemas.microsoft.com/office/excel/2006/main">
          <x14:cfRule type="iconSet" priority="168" id="{D99F168D-0638-40CF-AC4C-F82F900363F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AH61:AH75</xm:sqref>
        </x14:conditionalFormatting>
        <x14:conditionalFormatting xmlns:xm="http://schemas.microsoft.com/office/excel/2006/main">
          <x14:cfRule type="iconSet" priority="167" id="{54F5FABA-FCAF-48BC-98DC-B7A2A89EF0E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AH78</xm:sqref>
        </x14:conditionalFormatting>
        <x14:conditionalFormatting xmlns:xm="http://schemas.microsoft.com/office/excel/2006/main">
          <x14:cfRule type="iconSet" priority="166" id="{79082488-746D-43AC-B660-D37DC5CB115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AH82:AH96</xm:sqref>
        </x14:conditionalFormatting>
        <x14:conditionalFormatting xmlns:xm="http://schemas.microsoft.com/office/excel/2006/main">
          <x14:cfRule type="iconSet" priority="165" id="{AEAD9C4E-1CE3-4022-B18F-0F8A8A1EBA3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AH99</xm:sqref>
        </x14:conditionalFormatting>
        <x14:conditionalFormatting xmlns:xm="http://schemas.microsoft.com/office/excel/2006/main">
          <x14:cfRule type="iconSet" priority="164" id="{271C1A8F-BB46-46D8-9120-3531C0A62A1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AH103:AH117</xm:sqref>
        </x14:conditionalFormatting>
        <x14:conditionalFormatting xmlns:xm="http://schemas.microsoft.com/office/excel/2006/main">
          <x14:cfRule type="iconSet" priority="161" id="{A662DC30-80B1-449D-B7DC-11BB9F2E39D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AE36</xm:sqref>
        </x14:conditionalFormatting>
        <x14:conditionalFormatting xmlns:xm="http://schemas.microsoft.com/office/excel/2006/main">
          <x14:cfRule type="iconSet" priority="159" id="{449647E0-4F38-4F30-A4EC-102352BD1EA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AE40:AE54</xm:sqref>
        </x14:conditionalFormatting>
        <x14:conditionalFormatting xmlns:xm="http://schemas.microsoft.com/office/excel/2006/main">
          <x14:cfRule type="iconSet" priority="154" id="{3DD703D0-AB23-4892-AAE5-4E0C022B185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AE57</xm:sqref>
        </x14:conditionalFormatting>
        <x14:conditionalFormatting xmlns:xm="http://schemas.microsoft.com/office/excel/2006/main">
          <x14:cfRule type="iconSet" priority="152" id="{A94BA6F2-13CA-4ABB-8ADF-088A21ABC89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AE61:AE75</xm:sqref>
        </x14:conditionalFormatting>
        <x14:conditionalFormatting xmlns:xm="http://schemas.microsoft.com/office/excel/2006/main">
          <x14:cfRule type="iconSet" priority="147" id="{F95CB0EC-DD0E-4A08-8DE3-E8E3FA4ABC2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AE78</xm:sqref>
        </x14:conditionalFormatting>
        <x14:conditionalFormatting xmlns:xm="http://schemas.microsoft.com/office/excel/2006/main">
          <x14:cfRule type="iconSet" priority="145" id="{E0F689C8-C216-4035-8D85-169D6BBEA4A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AE82:AE96</xm:sqref>
        </x14:conditionalFormatting>
        <x14:conditionalFormatting xmlns:xm="http://schemas.microsoft.com/office/excel/2006/main">
          <x14:cfRule type="iconSet" priority="140" id="{A66D5F7D-DB57-4E98-8604-C6B0630D236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AE99</xm:sqref>
        </x14:conditionalFormatting>
        <x14:conditionalFormatting xmlns:xm="http://schemas.microsoft.com/office/excel/2006/main">
          <x14:cfRule type="iconSet" priority="138" id="{3D81BC65-393F-4E40-8CA8-CD72CEBD5DF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AE103:AE117</xm:sqref>
        </x14:conditionalFormatting>
        <x14:conditionalFormatting xmlns:xm="http://schemas.microsoft.com/office/excel/2006/main">
          <x14:cfRule type="iconSet" priority="133" id="{3953620D-D24C-440A-963C-96269A0A3DD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AE120</xm:sqref>
        </x14:conditionalFormatting>
        <x14:conditionalFormatting xmlns:xm="http://schemas.microsoft.com/office/excel/2006/main">
          <x14:cfRule type="iconSet" priority="132" id="{7AFA49E0-C86D-4113-B482-BB1E7407107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AH120</xm:sqref>
        </x14:conditionalFormatting>
        <x14:conditionalFormatting xmlns:xm="http://schemas.microsoft.com/office/excel/2006/main">
          <x14:cfRule type="iconSet" priority="130" id="{35EEE3D8-0E73-46B2-96DF-E6708DAB14A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AE124:AE138</xm:sqref>
        </x14:conditionalFormatting>
        <x14:conditionalFormatting xmlns:xm="http://schemas.microsoft.com/office/excel/2006/main">
          <x14:cfRule type="iconSet" priority="129" id="{54E47550-48E4-446D-AC3B-E937BB7F9D7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AH124:AH138</xm:sqref>
        </x14:conditionalFormatting>
        <x14:conditionalFormatting xmlns:xm="http://schemas.microsoft.com/office/excel/2006/main">
          <x14:cfRule type="iconSet" priority="126" id="{EF6BABAF-40A7-43A6-B8A8-1AFFC001B01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AH141</xm:sqref>
        </x14:conditionalFormatting>
        <x14:conditionalFormatting xmlns:xm="http://schemas.microsoft.com/office/excel/2006/main">
          <x14:cfRule type="iconSet" priority="125" id="{32291D18-F2EE-4594-B064-DEDD83884EA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AH145:AH159</xm:sqref>
        </x14:conditionalFormatting>
        <x14:conditionalFormatting xmlns:xm="http://schemas.microsoft.com/office/excel/2006/main">
          <x14:cfRule type="iconSet" priority="124" id="{2E8B7190-F6F5-42FA-8FE9-A4A63C564C7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AH162</xm:sqref>
        </x14:conditionalFormatting>
        <x14:conditionalFormatting xmlns:xm="http://schemas.microsoft.com/office/excel/2006/main">
          <x14:cfRule type="iconSet" priority="123" id="{9FE96D82-2420-44AD-9EA9-17E5461D708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AH166:AH180</xm:sqref>
        </x14:conditionalFormatting>
        <x14:conditionalFormatting xmlns:xm="http://schemas.microsoft.com/office/excel/2006/main">
          <x14:cfRule type="iconSet" priority="122" id="{DF2C0FD7-CB00-47AD-83E6-AEFEE6F7808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AH183</xm:sqref>
        </x14:conditionalFormatting>
        <x14:conditionalFormatting xmlns:xm="http://schemas.microsoft.com/office/excel/2006/main">
          <x14:cfRule type="iconSet" priority="121" id="{1F2F0970-556B-4072-85FB-957955F3A54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AH187:AH201</xm:sqref>
        </x14:conditionalFormatting>
        <x14:conditionalFormatting xmlns:xm="http://schemas.microsoft.com/office/excel/2006/main">
          <x14:cfRule type="iconSet" priority="120" id="{68E940E4-6873-4A86-8DFA-8B3B359BAA5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AH204</xm:sqref>
        </x14:conditionalFormatting>
        <x14:conditionalFormatting xmlns:xm="http://schemas.microsoft.com/office/excel/2006/main">
          <x14:cfRule type="iconSet" priority="119" id="{2B3ECAAC-80E7-4372-89AE-577FD73BC06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AH208:AH222</xm:sqref>
        </x14:conditionalFormatting>
        <x14:conditionalFormatting xmlns:xm="http://schemas.microsoft.com/office/excel/2006/main">
          <x14:cfRule type="iconSet" priority="116" id="{B7A3479B-3AED-42C8-929A-2E39EE78629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AE141</xm:sqref>
        </x14:conditionalFormatting>
        <x14:conditionalFormatting xmlns:xm="http://schemas.microsoft.com/office/excel/2006/main">
          <x14:cfRule type="iconSet" priority="114" id="{C62623BE-F0AF-4794-B756-F889AB927F4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AE145:AE159</xm:sqref>
        </x14:conditionalFormatting>
        <x14:conditionalFormatting xmlns:xm="http://schemas.microsoft.com/office/excel/2006/main">
          <x14:cfRule type="iconSet" priority="109" id="{A9B2F8C7-B48B-4E3B-976A-81FA48C3D08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AE162</xm:sqref>
        </x14:conditionalFormatting>
        <x14:conditionalFormatting xmlns:xm="http://schemas.microsoft.com/office/excel/2006/main">
          <x14:cfRule type="iconSet" priority="107" id="{7AAE5BE9-F841-41BB-A779-5740ACDB7B5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AE166:AE180</xm:sqref>
        </x14:conditionalFormatting>
        <x14:conditionalFormatting xmlns:xm="http://schemas.microsoft.com/office/excel/2006/main">
          <x14:cfRule type="iconSet" priority="102" id="{38B0F490-BD51-4CF5-A447-F658F6959F9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AE183</xm:sqref>
        </x14:conditionalFormatting>
        <x14:conditionalFormatting xmlns:xm="http://schemas.microsoft.com/office/excel/2006/main">
          <x14:cfRule type="iconSet" priority="100" id="{A52DCC40-FEC0-4E12-BE4E-D541ADABA2E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AE187:AE201</xm:sqref>
        </x14:conditionalFormatting>
        <x14:conditionalFormatting xmlns:xm="http://schemas.microsoft.com/office/excel/2006/main">
          <x14:cfRule type="iconSet" priority="95" id="{0B74AABA-3732-4B53-B9C9-BE792D92B6E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AE204</xm:sqref>
        </x14:conditionalFormatting>
        <x14:conditionalFormatting xmlns:xm="http://schemas.microsoft.com/office/excel/2006/main">
          <x14:cfRule type="iconSet" priority="93" id="{2B0ACDFD-22F5-4F56-9D8D-5E00E734D61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AE208:AE222</xm:sqref>
        </x14:conditionalFormatting>
        <x14:conditionalFormatting xmlns:xm="http://schemas.microsoft.com/office/excel/2006/main">
          <x14:cfRule type="iconSet" priority="88" id="{2A3D9B6F-5490-483D-9C57-66FDB10B69D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AE225</xm:sqref>
        </x14:conditionalFormatting>
        <x14:conditionalFormatting xmlns:xm="http://schemas.microsoft.com/office/excel/2006/main">
          <x14:cfRule type="iconSet" priority="87" id="{4D06265C-5016-490E-9B3D-D32077F7641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AH225</xm:sqref>
        </x14:conditionalFormatting>
        <x14:conditionalFormatting xmlns:xm="http://schemas.microsoft.com/office/excel/2006/main">
          <x14:cfRule type="iconSet" priority="85" id="{69F8308B-C78D-46A9-99AB-188C19EDD44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AE229:AE243</xm:sqref>
        </x14:conditionalFormatting>
        <x14:conditionalFormatting xmlns:xm="http://schemas.microsoft.com/office/excel/2006/main">
          <x14:cfRule type="iconSet" priority="84" id="{011EA872-46A2-406C-93AB-5D887950316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AH229:AH243</xm:sqref>
        </x14:conditionalFormatting>
        <x14:conditionalFormatting xmlns:xm="http://schemas.microsoft.com/office/excel/2006/main">
          <x14:cfRule type="iconSet" priority="81" id="{B0B9256E-1F46-4622-A6EB-9C95F493F23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AH246</xm:sqref>
        </x14:conditionalFormatting>
        <x14:conditionalFormatting xmlns:xm="http://schemas.microsoft.com/office/excel/2006/main">
          <x14:cfRule type="iconSet" priority="80" id="{9D0C4466-3639-46CE-B878-EBC1563A739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AH250:AH264</xm:sqref>
        </x14:conditionalFormatting>
        <x14:conditionalFormatting xmlns:xm="http://schemas.microsoft.com/office/excel/2006/main">
          <x14:cfRule type="iconSet" priority="79" id="{9694161A-8584-4E08-A13F-855A3A32894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AH267</xm:sqref>
        </x14:conditionalFormatting>
        <x14:conditionalFormatting xmlns:xm="http://schemas.microsoft.com/office/excel/2006/main">
          <x14:cfRule type="iconSet" priority="78" id="{22A553D5-66D9-488F-8BEE-06527AD86ED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AH271:AH285</xm:sqref>
        </x14:conditionalFormatting>
        <x14:conditionalFormatting xmlns:xm="http://schemas.microsoft.com/office/excel/2006/main">
          <x14:cfRule type="iconSet" priority="77" id="{EECE230E-FDEA-4DA9-B1B9-0CA77B6E655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AH288</xm:sqref>
        </x14:conditionalFormatting>
        <x14:conditionalFormatting xmlns:xm="http://schemas.microsoft.com/office/excel/2006/main">
          <x14:cfRule type="iconSet" priority="76" id="{DAE5460E-C4C6-4BCB-8D51-C277E36D0C4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AH292:AH306</xm:sqref>
        </x14:conditionalFormatting>
        <x14:conditionalFormatting xmlns:xm="http://schemas.microsoft.com/office/excel/2006/main">
          <x14:cfRule type="iconSet" priority="75" id="{D1BC7DD9-9B5B-4F7D-B7DC-2402A756F03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AH309</xm:sqref>
        </x14:conditionalFormatting>
        <x14:conditionalFormatting xmlns:xm="http://schemas.microsoft.com/office/excel/2006/main">
          <x14:cfRule type="iconSet" priority="74" id="{E9D428EF-A199-4065-B517-FA088BDF05C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AH313:AH327</xm:sqref>
        </x14:conditionalFormatting>
        <x14:conditionalFormatting xmlns:xm="http://schemas.microsoft.com/office/excel/2006/main">
          <x14:cfRule type="iconSet" priority="71" id="{8F91A50B-1FA2-4A6B-8EAE-D587431D742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AE246</xm:sqref>
        </x14:conditionalFormatting>
        <x14:conditionalFormatting xmlns:xm="http://schemas.microsoft.com/office/excel/2006/main">
          <x14:cfRule type="iconSet" priority="69" id="{70F990F0-E334-417D-B732-2D9D12F69DE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AE250:AE264</xm:sqref>
        </x14:conditionalFormatting>
        <x14:conditionalFormatting xmlns:xm="http://schemas.microsoft.com/office/excel/2006/main">
          <x14:cfRule type="iconSet" priority="64" id="{49A1623B-38C9-4584-ABCA-75CAB65213F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AE267</xm:sqref>
        </x14:conditionalFormatting>
        <x14:conditionalFormatting xmlns:xm="http://schemas.microsoft.com/office/excel/2006/main">
          <x14:cfRule type="iconSet" priority="62" id="{C9DAC7CA-77D3-4696-B035-30B14051D79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AE271:AE285</xm:sqref>
        </x14:conditionalFormatting>
        <x14:conditionalFormatting xmlns:xm="http://schemas.microsoft.com/office/excel/2006/main">
          <x14:cfRule type="iconSet" priority="57" id="{79FC5DEC-0A0A-4212-8499-06C5703DF3C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AE288</xm:sqref>
        </x14:conditionalFormatting>
        <x14:conditionalFormatting xmlns:xm="http://schemas.microsoft.com/office/excel/2006/main">
          <x14:cfRule type="iconSet" priority="55" id="{B0415A8B-A490-4414-AA8F-862FEAB9660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AE292:AE306</xm:sqref>
        </x14:conditionalFormatting>
        <x14:conditionalFormatting xmlns:xm="http://schemas.microsoft.com/office/excel/2006/main">
          <x14:cfRule type="iconSet" priority="50" id="{443B558C-086D-40D0-B401-837259565F4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AE309</xm:sqref>
        </x14:conditionalFormatting>
        <x14:conditionalFormatting xmlns:xm="http://schemas.microsoft.com/office/excel/2006/main">
          <x14:cfRule type="iconSet" priority="48" id="{EDDD324B-C846-4FE0-99DE-CC96D9B3267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AE313:AE327</xm:sqref>
        </x14:conditionalFormatting>
        <x14:conditionalFormatting xmlns:xm="http://schemas.microsoft.com/office/excel/2006/main">
          <x14:cfRule type="iconSet" priority="43" id="{ADF7BEFB-4117-4D9D-813A-AE7625C2DF4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AE330</xm:sqref>
        </x14:conditionalFormatting>
        <x14:conditionalFormatting xmlns:xm="http://schemas.microsoft.com/office/excel/2006/main">
          <x14:cfRule type="iconSet" priority="42" id="{92E2C149-0680-4597-B20D-0FFA1E27B64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AH330</xm:sqref>
        </x14:conditionalFormatting>
        <x14:conditionalFormatting xmlns:xm="http://schemas.microsoft.com/office/excel/2006/main">
          <x14:cfRule type="iconSet" priority="40" id="{B5748906-E651-4120-9903-C5CC50E3FFB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AE334:AE348</xm:sqref>
        </x14:conditionalFormatting>
        <x14:conditionalFormatting xmlns:xm="http://schemas.microsoft.com/office/excel/2006/main">
          <x14:cfRule type="iconSet" priority="39" id="{956A7AF8-B1A3-473D-AC62-0BA08AC3D2C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AH334:AH348</xm:sqref>
        </x14:conditionalFormatting>
        <x14:conditionalFormatting xmlns:xm="http://schemas.microsoft.com/office/excel/2006/main">
          <x14:cfRule type="iconSet" priority="36" id="{9DDC1079-306D-4169-BC44-4CFC5797B86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AH351</xm:sqref>
        </x14:conditionalFormatting>
        <x14:conditionalFormatting xmlns:xm="http://schemas.microsoft.com/office/excel/2006/main">
          <x14:cfRule type="iconSet" priority="35" id="{C2D51046-B0BD-422B-BB8F-83AEED3667B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AH355:AH369</xm:sqref>
        </x14:conditionalFormatting>
        <x14:conditionalFormatting xmlns:xm="http://schemas.microsoft.com/office/excel/2006/main">
          <x14:cfRule type="iconSet" priority="34" id="{7B472639-84C9-4282-B598-C3F2F6AE3FD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AH372</xm:sqref>
        </x14:conditionalFormatting>
        <x14:conditionalFormatting xmlns:xm="http://schemas.microsoft.com/office/excel/2006/main">
          <x14:cfRule type="iconSet" priority="33" id="{21D5D1C3-A8C7-4850-BDE5-CBE8111FD9B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AH376:AH390</xm:sqref>
        </x14:conditionalFormatting>
        <x14:conditionalFormatting xmlns:xm="http://schemas.microsoft.com/office/excel/2006/main">
          <x14:cfRule type="iconSet" priority="32" id="{3C681BC3-CB37-4E6E-8716-4200815110F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AH393</xm:sqref>
        </x14:conditionalFormatting>
        <x14:conditionalFormatting xmlns:xm="http://schemas.microsoft.com/office/excel/2006/main">
          <x14:cfRule type="iconSet" priority="31" id="{D103AB60-9D86-4882-8473-7E41FE87C3F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AH397:AH411</xm:sqref>
        </x14:conditionalFormatting>
        <x14:conditionalFormatting xmlns:xm="http://schemas.microsoft.com/office/excel/2006/main">
          <x14:cfRule type="iconSet" priority="30" id="{D51603E3-3CAD-4613-AD7D-96F2118C7E5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AH414</xm:sqref>
        </x14:conditionalFormatting>
        <x14:conditionalFormatting xmlns:xm="http://schemas.microsoft.com/office/excel/2006/main">
          <x14:cfRule type="iconSet" priority="29" id="{798913C5-AB8A-49E1-A2C4-3CDFFD3CA58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AH418:AH432</xm:sqref>
        </x14:conditionalFormatting>
        <x14:conditionalFormatting xmlns:xm="http://schemas.microsoft.com/office/excel/2006/main">
          <x14:cfRule type="iconSet" priority="26" id="{91BA79DC-6AE2-4C42-B042-05117AC8C17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AE351</xm:sqref>
        </x14:conditionalFormatting>
        <x14:conditionalFormatting xmlns:xm="http://schemas.microsoft.com/office/excel/2006/main">
          <x14:cfRule type="iconSet" priority="24" id="{FCDC7A39-A1BD-4F31-B7E3-1782000B530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AE355:AE369</xm:sqref>
        </x14:conditionalFormatting>
        <x14:conditionalFormatting xmlns:xm="http://schemas.microsoft.com/office/excel/2006/main">
          <x14:cfRule type="iconSet" priority="19" id="{766DFE0C-FB33-487E-84BA-12C86193DE1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AE372</xm:sqref>
        </x14:conditionalFormatting>
        <x14:conditionalFormatting xmlns:xm="http://schemas.microsoft.com/office/excel/2006/main">
          <x14:cfRule type="iconSet" priority="17" id="{9861B6C6-B3DC-4830-86B7-12512FD3347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AE376:AE390</xm:sqref>
        </x14:conditionalFormatting>
        <x14:conditionalFormatting xmlns:xm="http://schemas.microsoft.com/office/excel/2006/main">
          <x14:cfRule type="iconSet" priority="12" id="{E3DC6E1B-8669-40DB-9240-4287A85E6AA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AE393</xm:sqref>
        </x14:conditionalFormatting>
        <x14:conditionalFormatting xmlns:xm="http://schemas.microsoft.com/office/excel/2006/main">
          <x14:cfRule type="iconSet" priority="10" id="{B5258EDE-3C87-42F5-871A-56B7CC7C345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AE397:AE411</xm:sqref>
        </x14:conditionalFormatting>
        <x14:conditionalFormatting xmlns:xm="http://schemas.microsoft.com/office/excel/2006/main">
          <x14:cfRule type="iconSet" priority="5" id="{6FD44E64-4B49-4EFB-87C0-AD95478D58E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AE414</xm:sqref>
        </x14:conditionalFormatting>
        <x14:conditionalFormatting xmlns:xm="http://schemas.microsoft.com/office/excel/2006/main">
          <x14:cfRule type="iconSet" priority="3" id="{AAB0546E-AA15-4A54-85E6-B7ED79B79E8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AE418:AE432</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'db obiettivi'!$A$3:$A$18</xm:f>
          </x14:formula1>
          <xm:sqref>I19:I33 I313:I327 I334:I348 I355:I369 I376:I390 I397:I411 I40:I54 I61:I75 I82:I96 I103:I117 I124:I138 I145:I159 I166:I180 I187:I201 I208:I222 I229:I243 I250:I264 I271:I285 I292:I306 I418:I432</xm:sqref>
        </x14:dataValidation>
        <x14:dataValidation type="list" allowBlank="1" showInputMessage="1" showErrorMessage="1">
          <x14:formula1>
            <xm:f>'db fattori abilitanti'!$A$3:$A$19</xm:f>
          </x14:formula1>
          <xm:sqref>F19:F33 F313:F327 F334:F348 F355:F369 F376:F390 F397:F411 F40:F54 F61:F75 F82:F96 F103:F117 F124:F138 F145:F159 F166:F180 F187:F201 F208:F222 F229:F243 F250:F264 F271:F285 F292:F306 F418:F432</xm:sqref>
        </x14:dataValidation>
        <x14:dataValidation type="list" allowBlank="1" showInputMessage="1" showErrorMessage="1">
          <x14:formula1>
            <xm:f>'db tipo misura'!$A$3:$A$13</xm:f>
          </x14:formula1>
          <xm:sqref>L19:L33 L40:L54 L61:L75 L82:L96 L103:L117 L124:L138 L145:L159 L166:L180 L187:L201 L208:L222 L229:L243 L250:L264 L271:L285 L292:L306 L313:L327 L334:L348 L355:L369 L376:L390 L397:L411 L418:L432</xm:sqref>
        </x14:dataValidation>
        <x14:dataValidation type="list" allowBlank="1" showInputMessage="1" showErrorMessage="1">
          <x14:formula1>
            <xm:f>'db rischi'!$I$10:$I$100</xm:f>
          </x14:formula1>
          <xm:sqref>E19:E33 E40:E54 E61:E75 E82:E96 E103:E117 E124:E138 E145:E159 E166:E180 E187:E201 E208:E222 E229:E243 E250:E264 E271:E285 E292:E306 E313:E327 E334:E348 E355:E369 E376:E390 E397:E411 E418:E432</xm:sqref>
        </x14:dataValidation>
        <x14:dataValidation type="list" allowBlank="1" showInputMessage="1" showErrorMessage="1">
          <x14:formula1>
            <xm:f>'db misure specifiche'!$I$4:$I$505</xm:f>
          </x14:formula1>
          <xm:sqref>J19:J33 J40:J54 J61:J75 J82:J96 J103:J117 J124:J138 J145:J159 J166:J180 J187:J201 J208:J222 J229:J243 J250:J264 J271:J285 J292:J306 J313:J327 J334:J348 J355:J369 J376:J390 J397:J411 J418:J432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AK433"/>
  <sheetViews>
    <sheetView topLeftCell="A73" zoomScale="60" zoomScaleNormal="60" workbookViewId="0">
      <selection activeCell="P61" sqref="P61:P62"/>
    </sheetView>
  </sheetViews>
  <sheetFormatPr defaultColWidth="9.140625" defaultRowHeight="12.75" outlineLevelRow="1" outlineLevelCol="1"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28515625" style="2" customWidth="1"/>
    <col min="7" max="7" width="12.85546875" style="2" hidden="1" customWidth="1" outlineLevel="1"/>
    <col min="8" max="8" width="8.5703125" style="2" hidden="1" customWidth="1" outlineLevel="1"/>
    <col min="9" max="9" width="27.85546875" style="2" customWidth="1" collapsed="1"/>
    <col min="10" max="10" width="37" style="2" customWidth="1"/>
    <col min="11" max="11" width="18" style="84" customWidth="1"/>
    <col min="12" max="12" width="28.85546875" style="2" customWidth="1"/>
    <col min="13" max="13" width="13.7109375" style="2" customWidth="1"/>
    <col min="14" max="14" width="13.5703125" style="2" customWidth="1"/>
    <col min="15" max="15" width="18" style="2" customWidth="1"/>
    <col min="16" max="16" width="24.5703125" style="2" customWidth="1"/>
    <col min="17" max="17" width="5.140625" style="2" customWidth="1"/>
    <col min="18" max="18" width="14.28515625" style="2" hidden="1" customWidth="1" outlineLevel="1"/>
    <col min="19" max="19" width="15.85546875" style="2" hidden="1" customWidth="1" outlineLevel="1"/>
    <col min="20" max="20" width="16.140625" style="2" hidden="1" customWidth="1" outlineLevel="1"/>
    <col min="21" max="21" width="13.85546875" style="2" hidden="1" customWidth="1" outlineLevel="1"/>
    <col min="22" max="22" width="15.28515625" style="2" hidden="1" customWidth="1" outlineLevel="1"/>
    <col min="23" max="23" width="9.140625" style="2" hidden="1" customWidth="1" outlineLevel="1"/>
    <col min="24" max="24" width="12.42578125" style="2" hidden="1" customWidth="1" outlineLevel="1"/>
    <col min="25" max="25" width="16.85546875" style="2" hidden="1" customWidth="1" outlineLevel="1"/>
    <col min="26" max="27" width="12.42578125" style="2" hidden="1" customWidth="1" outlineLevel="1"/>
    <col min="28" max="28" width="16.140625" style="2" hidden="1" customWidth="1" outlineLevel="1"/>
    <col min="29" max="29" width="9.140625" style="2" hidden="1" customWidth="1" outlineLevel="1"/>
    <col min="30" max="30" width="15.85546875" style="2" hidden="1" customWidth="1" outlineLevel="1"/>
    <col min="31" max="31" width="12.7109375" style="2" hidden="1" customWidth="1" outlineLevel="1"/>
    <col min="32" max="32" width="14.5703125" style="2" hidden="1" customWidth="1" outlineLevel="1"/>
    <col min="33" max="33" width="17.28515625" style="2" hidden="1" customWidth="1" outlineLevel="1"/>
    <col min="34" max="34" width="14.140625" style="2" hidden="1" customWidth="1" outlineLevel="1"/>
    <col min="35" max="35" width="23.85546875" style="2" hidden="1" customWidth="1" outlineLevel="1"/>
    <col min="36" max="36" width="6.140625" style="2" customWidth="1" collapsed="1"/>
    <col min="37" max="37" width="4.5703125" style="2" customWidth="1"/>
    <col min="38" max="16384" width="9.140625" style="2"/>
  </cols>
  <sheetData>
    <row r="1" spans="1:37" ht="25.5" customHeight="1" x14ac:dyDescent="0.2">
      <c r="A1" s="274" t="s">
        <v>1386</v>
      </c>
      <c r="B1" s="274"/>
      <c r="C1" s="274"/>
      <c r="D1" s="274"/>
      <c r="E1" s="274"/>
      <c r="F1" s="29"/>
      <c r="G1" s="29"/>
      <c r="H1" s="29"/>
      <c r="I1" s="274" t="s">
        <v>1301</v>
      </c>
      <c r="J1" s="274"/>
      <c r="K1" s="80"/>
      <c r="L1" s="28"/>
      <c r="M1" s="28"/>
      <c r="N1" s="28"/>
      <c r="O1" s="28"/>
      <c r="P1" s="28"/>
      <c r="Q1" s="28"/>
      <c r="R1" s="28"/>
      <c r="S1" s="28"/>
      <c r="T1" s="28"/>
      <c r="U1" s="28"/>
      <c r="V1" s="28"/>
      <c r="W1" s="28"/>
      <c r="X1" s="28"/>
      <c r="Y1" s="28"/>
      <c r="Z1" s="28"/>
      <c r="AA1" s="28"/>
      <c r="AB1" s="28"/>
      <c r="AC1" s="28"/>
      <c r="AD1" s="28"/>
      <c r="AE1" s="28"/>
      <c r="AF1" s="28"/>
      <c r="AG1" s="28"/>
      <c r="AH1" s="28"/>
      <c r="AI1" s="28"/>
      <c r="AJ1" s="273" t="s">
        <v>1300</v>
      </c>
      <c r="AK1" s="28"/>
    </row>
    <row r="2" spans="1:37" ht="11.45" customHeight="1" x14ac:dyDescent="0.2">
      <c r="A2" s="28"/>
      <c r="B2" s="28"/>
      <c r="C2" s="28"/>
      <c r="D2" s="28"/>
      <c r="E2" s="80"/>
      <c r="F2" s="29"/>
      <c r="G2" s="29"/>
      <c r="H2" s="29"/>
      <c r="I2" s="28"/>
      <c r="J2" s="80"/>
      <c r="K2" s="80"/>
      <c r="L2" s="28"/>
      <c r="M2" s="28"/>
      <c r="N2" s="28"/>
      <c r="O2" s="28"/>
      <c r="P2" s="28"/>
      <c r="Q2" s="28"/>
      <c r="R2" s="28"/>
      <c r="S2" s="28"/>
      <c r="T2" s="28"/>
      <c r="U2" s="28"/>
      <c r="V2" s="28"/>
      <c r="W2" s="28"/>
      <c r="X2" s="28"/>
      <c r="Y2" s="28"/>
      <c r="Z2" s="28"/>
      <c r="AA2" s="28"/>
      <c r="AB2" s="28"/>
      <c r="AC2" s="28"/>
      <c r="AD2" s="28"/>
      <c r="AE2" s="28"/>
      <c r="AF2" s="28"/>
      <c r="AG2" s="28"/>
      <c r="AH2" s="28"/>
      <c r="AI2" s="28"/>
      <c r="AJ2" s="273"/>
      <c r="AK2" s="28"/>
    </row>
    <row r="3" spans="1:37" ht="23.85" hidden="1" customHeight="1" outlineLevel="1" x14ac:dyDescent="0.2">
      <c r="A3" s="46"/>
      <c r="B3" s="46"/>
      <c r="C3" s="46"/>
      <c r="D3" s="46"/>
      <c r="E3" s="169" t="s">
        <v>39</v>
      </c>
      <c r="F3" s="169" t="s">
        <v>815</v>
      </c>
      <c r="G3" s="169" t="s">
        <v>816</v>
      </c>
      <c r="H3" s="169"/>
      <c r="I3" s="22" t="s">
        <v>633</v>
      </c>
      <c r="J3" s="80"/>
      <c r="K3" s="80"/>
      <c r="L3" s="28"/>
      <c r="M3" s="28"/>
      <c r="N3" s="28"/>
      <c r="O3" s="28"/>
      <c r="P3" s="28"/>
      <c r="Q3" s="28"/>
      <c r="R3" s="28"/>
      <c r="S3" s="28"/>
      <c r="T3" s="28"/>
      <c r="U3" s="28"/>
      <c r="V3" s="28"/>
      <c r="W3" s="28"/>
      <c r="X3" s="28"/>
      <c r="Y3" s="28"/>
      <c r="Z3" s="28"/>
      <c r="AA3" s="28"/>
      <c r="AB3" s="28"/>
      <c r="AC3" s="28"/>
      <c r="AD3" s="28"/>
      <c r="AE3" s="28"/>
      <c r="AF3" s="28"/>
      <c r="AG3" s="28"/>
      <c r="AH3" s="28"/>
      <c r="AI3" s="28"/>
      <c r="AJ3" s="273"/>
      <c r="AK3" s="28"/>
    </row>
    <row r="4" spans="1:37" ht="23.85" hidden="1" customHeight="1" outlineLevel="1" x14ac:dyDescent="0.2">
      <c r="A4" s="46"/>
      <c r="B4" s="46"/>
      <c r="C4" s="46"/>
      <c r="D4" s="46"/>
      <c r="E4" s="172">
        <f t="shared" ref="E4:E12" si="0">COUNTIF($K$19:$L$17740,I4)</f>
        <v>1</v>
      </c>
      <c r="F4" s="171">
        <f t="shared" ref="F4:F12" si="1">E4/$G$4</f>
        <v>0.125</v>
      </c>
      <c r="G4" s="275">
        <f>SUM(E4:E12)</f>
        <v>8</v>
      </c>
      <c r="H4" s="172"/>
      <c r="I4" s="24" t="s">
        <v>32</v>
      </c>
      <c r="J4" s="80"/>
      <c r="K4" s="80"/>
      <c r="L4" s="28"/>
      <c r="M4" s="28"/>
      <c r="N4" s="28"/>
      <c r="O4" s="28"/>
      <c r="P4" s="28"/>
      <c r="Q4" s="28"/>
      <c r="R4" s="28"/>
      <c r="S4" s="28"/>
      <c r="T4" s="28"/>
      <c r="U4" s="28"/>
      <c r="V4" s="28"/>
      <c r="W4" s="28"/>
      <c r="X4" s="28"/>
      <c r="Y4" s="28"/>
      <c r="Z4" s="28"/>
      <c r="AA4" s="28"/>
      <c r="AB4" s="28"/>
      <c r="AC4" s="28"/>
      <c r="AD4" s="28"/>
      <c r="AE4" s="28"/>
      <c r="AF4" s="28"/>
      <c r="AG4" s="28"/>
      <c r="AH4" s="28"/>
      <c r="AI4" s="28"/>
      <c r="AJ4" s="273"/>
      <c r="AK4" s="28"/>
    </row>
    <row r="5" spans="1:37" ht="23.85" hidden="1" customHeight="1" outlineLevel="1" x14ac:dyDescent="0.2">
      <c r="A5" s="46"/>
      <c r="B5" s="46"/>
      <c r="C5" s="46"/>
      <c r="D5" s="46"/>
      <c r="E5" s="172">
        <f t="shared" si="0"/>
        <v>2</v>
      </c>
      <c r="F5" s="171">
        <f t="shared" si="1"/>
        <v>0.25</v>
      </c>
      <c r="G5" s="275"/>
      <c r="H5" s="172"/>
      <c r="I5" s="24" t="s">
        <v>33</v>
      </c>
      <c r="J5" s="80"/>
      <c r="K5" s="80"/>
      <c r="L5" s="28"/>
      <c r="M5" s="28"/>
      <c r="N5" s="28"/>
      <c r="O5" s="28"/>
      <c r="P5" s="28"/>
      <c r="Q5" s="28"/>
      <c r="R5" s="28"/>
      <c r="S5" s="28"/>
      <c r="T5" s="28"/>
      <c r="U5" s="28"/>
      <c r="V5" s="28"/>
      <c r="W5" s="28"/>
      <c r="X5" s="28"/>
      <c r="Y5" s="28"/>
      <c r="Z5" s="28"/>
      <c r="AA5" s="28"/>
      <c r="AB5" s="28"/>
      <c r="AC5" s="28"/>
      <c r="AD5" s="28"/>
      <c r="AE5" s="28"/>
      <c r="AF5" s="28"/>
      <c r="AG5" s="28"/>
      <c r="AH5" s="28"/>
      <c r="AI5" s="28"/>
      <c r="AJ5" s="273"/>
      <c r="AK5" s="28"/>
    </row>
    <row r="6" spans="1:37" ht="23.85" hidden="1" customHeight="1" outlineLevel="1" x14ac:dyDescent="0.2">
      <c r="A6" s="46"/>
      <c r="B6" s="46"/>
      <c r="C6" s="46"/>
      <c r="D6" s="46"/>
      <c r="E6" s="172">
        <f t="shared" si="0"/>
        <v>0</v>
      </c>
      <c r="F6" s="171">
        <f t="shared" si="1"/>
        <v>0</v>
      </c>
      <c r="G6" s="275"/>
      <c r="H6" s="172"/>
      <c r="I6" s="24" t="s">
        <v>34</v>
      </c>
      <c r="J6" s="80"/>
      <c r="K6" s="80"/>
      <c r="L6" s="28"/>
      <c r="M6" s="28"/>
      <c r="N6" s="28"/>
      <c r="O6" s="28"/>
      <c r="P6" s="28"/>
      <c r="Q6" s="28"/>
      <c r="R6" s="28"/>
      <c r="S6" s="28"/>
      <c r="T6" s="28"/>
      <c r="U6" s="28"/>
      <c r="V6" s="28"/>
      <c r="W6" s="28"/>
      <c r="X6" s="28"/>
      <c r="Y6" s="28"/>
      <c r="Z6" s="28"/>
      <c r="AA6" s="28"/>
      <c r="AB6" s="28"/>
      <c r="AC6" s="28"/>
      <c r="AD6" s="28"/>
      <c r="AE6" s="28"/>
      <c r="AF6" s="28"/>
      <c r="AG6" s="28"/>
      <c r="AH6" s="28"/>
      <c r="AI6" s="28"/>
      <c r="AJ6" s="273"/>
      <c r="AK6" s="28"/>
    </row>
    <row r="7" spans="1:37" ht="23.85" hidden="1" customHeight="1" outlineLevel="1" x14ac:dyDescent="0.2">
      <c r="A7" s="46"/>
      <c r="B7" s="46"/>
      <c r="C7" s="46"/>
      <c r="D7" s="46"/>
      <c r="E7" s="172">
        <f t="shared" si="0"/>
        <v>3</v>
      </c>
      <c r="F7" s="171">
        <f t="shared" si="1"/>
        <v>0.375</v>
      </c>
      <c r="G7" s="275"/>
      <c r="H7" s="172"/>
      <c r="I7" s="24" t="s">
        <v>35</v>
      </c>
      <c r="J7" s="80"/>
      <c r="K7" s="80"/>
      <c r="L7" s="28"/>
      <c r="M7" s="28"/>
      <c r="N7" s="28"/>
      <c r="O7" s="28"/>
      <c r="P7" s="28"/>
      <c r="Q7" s="28"/>
      <c r="R7" s="28"/>
      <c r="S7" s="28"/>
      <c r="T7" s="28"/>
      <c r="U7" s="28"/>
      <c r="V7" s="28"/>
      <c r="W7" s="28"/>
      <c r="X7" s="28"/>
      <c r="Y7" s="28"/>
      <c r="Z7" s="28"/>
      <c r="AA7" s="28"/>
      <c r="AB7" s="28"/>
      <c r="AC7" s="28"/>
      <c r="AD7" s="28"/>
      <c r="AE7" s="28"/>
      <c r="AF7" s="28"/>
      <c r="AG7" s="28"/>
      <c r="AH7" s="28"/>
      <c r="AI7" s="28"/>
      <c r="AJ7" s="273"/>
      <c r="AK7" s="28"/>
    </row>
    <row r="8" spans="1:37" ht="23.85" hidden="1" customHeight="1" outlineLevel="1" x14ac:dyDescent="0.2">
      <c r="A8" s="46"/>
      <c r="B8" s="46"/>
      <c r="C8" s="46"/>
      <c r="D8" s="46"/>
      <c r="E8" s="172">
        <f t="shared" si="0"/>
        <v>1</v>
      </c>
      <c r="F8" s="171">
        <f t="shared" si="1"/>
        <v>0.125</v>
      </c>
      <c r="G8" s="275"/>
      <c r="H8" s="172"/>
      <c r="I8" s="24" t="s">
        <v>36</v>
      </c>
      <c r="J8" s="80"/>
      <c r="K8" s="80"/>
      <c r="L8" s="28"/>
      <c r="M8" s="28"/>
      <c r="N8" s="28"/>
      <c r="O8" s="28"/>
      <c r="P8" s="28"/>
      <c r="Q8" s="28"/>
      <c r="R8" s="28"/>
      <c r="S8" s="28"/>
      <c r="T8" s="28"/>
      <c r="U8" s="28"/>
      <c r="V8" s="28"/>
      <c r="W8" s="28"/>
      <c r="X8" s="28"/>
      <c r="Y8" s="28"/>
      <c r="Z8" s="28"/>
      <c r="AA8" s="28"/>
      <c r="AB8" s="28"/>
      <c r="AC8" s="28"/>
      <c r="AD8" s="28"/>
      <c r="AE8" s="28"/>
      <c r="AF8" s="28"/>
      <c r="AG8" s="28"/>
      <c r="AH8" s="28"/>
      <c r="AI8" s="28"/>
      <c r="AJ8" s="273"/>
      <c r="AK8" s="28"/>
    </row>
    <row r="9" spans="1:37" ht="23.85" hidden="1" customHeight="1" outlineLevel="1" x14ac:dyDescent="0.2">
      <c r="A9" s="46"/>
      <c r="B9" s="46"/>
      <c r="C9" s="46"/>
      <c r="D9" s="46"/>
      <c r="E9" s="172">
        <f t="shared" si="0"/>
        <v>1</v>
      </c>
      <c r="F9" s="171">
        <f t="shared" si="1"/>
        <v>0.125</v>
      </c>
      <c r="G9" s="275"/>
      <c r="H9" s="172"/>
      <c r="I9" s="24" t="s">
        <v>37</v>
      </c>
      <c r="J9" s="80"/>
      <c r="K9" s="80"/>
      <c r="L9" s="28"/>
      <c r="M9" s="28"/>
      <c r="N9" s="28"/>
      <c r="O9" s="28"/>
      <c r="P9" s="28"/>
      <c r="Q9" s="28"/>
      <c r="R9" s="28"/>
      <c r="S9" s="28"/>
      <c r="T9" s="28"/>
      <c r="U9" s="28"/>
      <c r="V9" s="28"/>
      <c r="W9" s="28"/>
      <c r="X9" s="28"/>
      <c r="Y9" s="28"/>
      <c r="Z9" s="28"/>
      <c r="AA9" s="28"/>
      <c r="AB9" s="28"/>
      <c r="AC9" s="28"/>
      <c r="AD9" s="28"/>
      <c r="AE9" s="28"/>
      <c r="AF9" s="28"/>
      <c r="AG9" s="28"/>
      <c r="AH9" s="28"/>
      <c r="AI9" s="28"/>
      <c r="AJ9" s="273"/>
      <c r="AK9" s="28"/>
    </row>
    <row r="10" spans="1:37" ht="23.85" hidden="1" customHeight="1" outlineLevel="1" x14ac:dyDescent="0.2">
      <c r="A10" s="46"/>
      <c r="B10" s="46"/>
      <c r="C10" s="46"/>
      <c r="D10" s="46"/>
      <c r="E10" s="172">
        <f t="shared" si="0"/>
        <v>0</v>
      </c>
      <c r="F10" s="171">
        <f t="shared" si="1"/>
        <v>0</v>
      </c>
      <c r="G10" s="275"/>
      <c r="H10" s="172"/>
      <c r="I10" s="24" t="s">
        <v>38</v>
      </c>
      <c r="J10" s="80"/>
      <c r="K10" s="80"/>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73"/>
      <c r="AK10" s="28"/>
    </row>
    <row r="11" spans="1:37" ht="23.85" hidden="1" customHeight="1" outlineLevel="1" x14ac:dyDescent="0.2">
      <c r="A11" s="46"/>
      <c r="B11" s="46"/>
      <c r="C11" s="46"/>
      <c r="D11" s="46"/>
      <c r="E11" s="172">
        <f t="shared" si="0"/>
        <v>0</v>
      </c>
      <c r="F11" s="171">
        <f t="shared" si="1"/>
        <v>0</v>
      </c>
      <c r="G11" s="275"/>
      <c r="H11" s="172"/>
      <c r="I11" s="24" t="s">
        <v>31</v>
      </c>
      <c r="J11" s="80"/>
      <c r="K11" s="80"/>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73"/>
      <c r="AK11" s="28"/>
    </row>
    <row r="12" spans="1:37" ht="23.85" hidden="1" customHeight="1" outlineLevel="1" x14ac:dyDescent="0.2">
      <c r="A12" s="46"/>
      <c r="B12" s="46"/>
      <c r="C12" s="46"/>
      <c r="D12" s="46"/>
      <c r="E12" s="172">
        <f t="shared" si="0"/>
        <v>0</v>
      </c>
      <c r="F12" s="171">
        <f t="shared" si="1"/>
        <v>0</v>
      </c>
      <c r="G12" s="275"/>
      <c r="H12" s="172"/>
      <c r="I12" s="24" t="s">
        <v>632</v>
      </c>
      <c r="J12" s="80"/>
      <c r="K12" s="80"/>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73"/>
      <c r="AK12" s="28"/>
    </row>
    <row r="13" spans="1:37" ht="23.45" customHeight="1" collapsed="1" x14ac:dyDescent="0.2">
      <c r="A13" s="159"/>
      <c r="B13" s="159"/>
      <c r="C13" s="158"/>
      <c r="D13" s="158"/>
      <c r="E13" s="163" t="s">
        <v>813</v>
      </c>
      <c r="F13" s="49"/>
      <c r="G13" s="49"/>
      <c r="H13" s="49"/>
      <c r="I13" s="49" t="e" cm="1">
        <f t="array" aca="1" ref="I13" ca="1">SUMPRODUCT((#REF!=C13)*(SUBTOTAL(103,OFFSET(#REF!,ROW(#REF!)-MIN(ROW(#REF!)),,1))))</f>
        <v>#REF!</v>
      </c>
      <c r="J13" s="49" t="e">
        <f ca="1">I13/$M$17</f>
        <v>#REF!</v>
      </c>
      <c r="K13" s="81"/>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73"/>
      <c r="AK13" s="28"/>
    </row>
    <row r="14" spans="1:37" ht="87.75" customHeight="1" x14ac:dyDescent="0.2">
      <c r="A14" s="162"/>
      <c r="B14" s="162"/>
      <c r="C14" s="166" t="s">
        <v>665</v>
      </c>
      <c r="D14" s="166"/>
      <c r="E14" s="167" t="s">
        <v>1275</v>
      </c>
      <c r="F14" s="160"/>
      <c r="G14" s="160"/>
      <c r="H14" s="160"/>
      <c r="I14" s="160"/>
      <c r="J14" s="264" t="str">
        <f>Aree!F25</f>
        <v xml:space="preserve">G) Gestione delle entrate, delle spese e del patrimonio </v>
      </c>
      <c r="K14" s="264"/>
      <c r="L14" s="264"/>
      <c r="M14" s="264"/>
      <c r="N14" s="160"/>
      <c r="O14" s="79" t="s">
        <v>6</v>
      </c>
      <c r="P14" s="79" t="s">
        <v>666</v>
      </c>
      <c r="Q14" s="160"/>
      <c r="R14" s="192" t="str">
        <f>'Val testo - PNA 2019'!$A$4</f>
        <v>Livello di interesse “esterno”(1.1)</v>
      </c>
      <c r="S14" s="192" t="str">
        <f>'Val testo - PNA 2019'!$A$12</f>
        <v>Grado di discrezionalità del decisore interno alla PA rispetto al processo (1.2)</v>
      </c>
      <c r="T14" s="192" t="str">
        <f>'Val testo - PNA 2019'!$A$20</f>
        <v>Manifestazione di eventi corruttivi o di maladministration in passato (1.3)</v>
      </c>
      <c r="U14" s="192" t="str">
        <f>'Val testo - PNA 2019'!$A$28</f>
        <v>Complessità/opacità del processo decisionale (1.4)</v>
      </c>
      <c r="V14" s="192" t="str">
        <f>'Val testo - PNA 2019'!$A$36</f>
        <v>Livello di collaborazione del responsabile del processo (1.5)</v>
      </c>
      <c r="W14" s="193" t="s">
        <v>1276</v>
      </c>
      <c r="X14" s="192" t="str">
        <f>'Val testo - PNA 2019'!$A$46</f>
        <v>Impatto organizzativo (2.1)</v>
      </c>
      <c r="Y14" s="192" t="str">
        <f>'Val testo - PNA 2019'!$A$54</f>
        <v>Impatto derivante dalla definizione dei ruoli/responsabilità (2.2)</v>
      </c>
      <c r="Z14" s="192" t="str">
        <f>'Val testo - PNA 2019'!$A$62</f>
        <v>Impatto economico (2.3)</v>
      </c>
      <c r="AA14" s="192" t="str">
        <f>'Val testo - PNA 2019'!$A$70</f>
        <v>Impatto reputazionale (2.4)</v>
      </c>
      <c r="AB14" s="192" t="str">
        <f>'Val testo - PNA 2019'!$A$78</f>
        <v>Impatto organizzativo, economico e sull'immagine (2.5)</v>
      </c>
      <c r="AC14" s="193" t="s">
        <v>1276</v>
      </c>
      <c r="AD14" s="194" t="s">
        <v>1277</v>
      </c>
      <c r="AE14" s="194" t="s">
        <v>1278</v>
      </c>
      <c r="AF14" s="174" t="s">
        <v>1382</v>
      </c>
      <c r="AG14" s="194" t="s">
        <v>1303</v>
      </c>
      <c r="AH14" s="194" t="s">
        <v>1304</v>
      </c>
      <c r="AI14" s="175" t="s">
        <v>1387</v>
      </c>
      <c r="AJ14" s="273"/>
      <c r="AK14" s="28"/>
    </row>
    <row r="15" spans="1:37" ht="30.6" customHeight="1" x14ac:dyDescent="0.2">
      <c r="A15" s="160"/>
      <c r="B15" s="160">
        <v>1</v>
      </c>
      <c r="C15" s="265" t="s">
        <v>1257</v>
      </c>
      <c r="D15" s="266"/>
      <c r="E15" s="267"/>
      <c r="F15" s="270" t="s">
        <v>378</v>
      </c>
      <c r="G15" s="270"/>
      <c r="H15" s="270"/>
      <c r="I15" s="270"/>
      <c r="J15" s="45" t="s">
        <v>11</v>
      </c>
      <c r="K15" s="271" t="s">
        <v>1488</v>
      </c>
      <c r="L15" s="271"/>
      <c r="M15" s="37"/>
      <c r="N15" s="153" t="s">
        <v>667</v>
      </c>
      <c r="O15" s="154" t="str">
        <f>IF(P15=0,"--",IF(P15&lt;='db fasce di rischio'!$B$4,'db fasce di rischio'!$A$2,IF(P15&lt;='db fasce di rischio'!$D$4,'db fasce di rischio'!$C$2,IF(P15&lt;='db fasce di rischio'!$F$4,'db fasce di rischio'!$E$2,IF(P15&lt;='db fasce di rischio'!$H$4,'db fasce di rischio'!$G$2,"")))))</f>
        <v>Basso</v>
      </c>
      <c r="P15" s="155">
        <f>IF(AH15=0,MAX(AH15:AH33),AH15)</f>
        <v>2.1279999999999997</v>
      </c>
      <c r="Q15" s="160"/>
      <c r="R15" s="105"/>
      <c r="S15" s="106"/>
      <c r="T15" s="106"/>
      <c r="U15" s="106"/>
      <c r="V15" s="105"/>
      <c r="W15" s="107">
        <f>SUM(R15:V15)/5</f>
        <v>0</v>
      </c>
      <c r="X15" s="106"/>
      <c r="Y15" s="106"/>
      <c r="Z15" s="106"/>
      <c r="AA15" s="106"/>
      <c r="AB15" s="106"/>
      <c r="AC15" s="107">
        <f>SUM(X15:AB15)/5</f>
        <v>0</v>
      </c>
      <c r="AD15" s="108" t="str">
        <f>IF(AE15=0,"--",IF(AE15&lt;='[4]db fasce di rischio'!$B$4,'[4]db fasce di rischio'!$A$2,IF(AE15&lt;='[4]db fasce di rischio'!$D$4,'[4]db fasce di rischio'!$C$2,IF(AE15&lt;='[4]db fasce di rischio'!$F$4,'[4]db fasce di rischio'!$E$2,IF(AE15&lt;='[4]db fasce di rischio'!$H$4,'[4]db fasce di rischio'!$G$2,"")))))</f>
        <v>--</v>
      </c>
      <c r="AE15" s="109">
        <f>W15*AC15</f>
        <v>0</v>
      </c>
      <c r="AF15" s="106"/>
      <c r="AG15" s="108" t="str">
        <f>IF(AH15=0,"--",IF(AH15&lt;='db fasce di rischio'!$B$4,'db fasce di rischio'!$A$2,IF(AH15&lt;='db fasce di rischio'!$D$4,'db fasce di rischio'!$C$2,IF(AH15&lt;='db fasce di rischio'!$F$4,'db fasce di rischio'!$E$2,IF(AH15&lt;='db fasce di rischio'!$H$4,'db fasce di rischio'!$G$2,"")))))</f>
        <v>Basso</v>
      </c>
      <c r="AH15" s="109">
        <f>IF(MAX(AH19:AH33)&gt;(AF15*AE15),MAX(AH19:AH33),AF15*AE15)</f>
        <v>2.1279999999999997</v>
      </c>
      <c r="AI15" s="108" t="str">
        <f>AG15</f>
        <v>Basso</v>
      </c>
      <c r="AJ15" s="28"/>
      <c r="AK15" s="28"/>
    </row>
    <row r="16" spans="1:37" ht="59.45" customHeight="1" x14ac:dyDescent="0.2">
      <c r="A16" s="160"/>
      <c r="B16" s="160"/>
      <c r="C16" s="268"/>
      <c r="D16" s="269"/>
      <c r="E16" s="269"/>
      <c r="F16" s="164"/>
      <c r="G16" s="164"/>
      <c r="H16" s="164"/>
      <c r="I16" s="164"/>
      <c r="J16" s="164"/>
      <c r="K16" s="164"/>
      <c r="L16" s="164"/>
      <c r="M16" s="165"/>
      <c r="N16" s="272" t="s">
        <v>1525</v>
      </c>
      <c r="O16" s="272"/>
      <c r="P16" s="272"/>
      <c r="Q16" s="160"/>
      <c r="R16" s="160"/>
      <c r="S16" s="28"/>
      <c r="T16" s="28"/>
      <c r="U16" s="28"/>
      <c r="V16" s="28"/>
      <c r="W16" s="28"/>
      <c r="X16" s="28"/>
      <c r="Y16" s="28"/>
      <c r="Z16" s="28"/>
      <c r="AA16" s="28"/>
      <c r="AB16" s="28"/>
      <c r="AC16" s="28"/>
      <c r="AD16" s="28"/>
      <c r="AE16" s="28"/>
      <c r="AF16" s="28"/>
      <c r="AG16" s="28"/>
      <c r="AH16" s="28"/>
      <c r="AI16" s="28"/>
      <c r="AJ16" s="28"/>
      <c r="AK16" s="28"/>
    </row>
    <row r="17" spans="1:37" ht="31.5" customHeight="1" outlineLevel="1" x14ac:dyDescent="0.2">
      <c r="A17" s="160"/>
      <c r="B17" s="160"/>
      <c r="C17" s="260" t="s">
        <v>1256</v>
      </c>
      <c r="D17" s="261"/>
      <c r="E17" s="151"/>
      <c r="F17" s="151"/>
      <c r="G17" s="151"/>
      <c r="H17" s="151"/>
      <c r="I17" s="151"/>
      <c r="J17" s="151"/>
      <c r="K17" s="150"/>
      <c r="L17" s="151"/>
      <c r="M17" s="156">
        <f>SUM(F4:F12)</f>
        <v>1</v>
      </c>
      <c r="N17" s="157"/>
      <c r="O17" s="157"/>
      <c r="P17" s="157"/>
      <c r="Q17" s="160"/>
      <c r="R17" s="160"/>
      <c r="S17" s="28"/>
      <c r="T17" s="28"/>
      <c r="U17" s="28"/>
      <c r="V17" s="28"/>
      <c r="W17" s="28"/>
      <c r="X17" s="28"/>
      <c r="Y17" s="28"/>
      <c r="Z17" s="28"/>
      <c r="AA17" s="28"/>
      <c r="AB17" s="28"/>
      <c r="AC17" s="28"/>
      <c r="AD17" s="28"/>
      <c r="AE17" s="28"/>
      <c r="AF17" s="28"/>
      <c r="AG17" s="28"/>
      <c r="AH17" s="28"/>
      <c r="AI17" s="28"/>
      <c r="AJ17" s="28"/>
      <c r="AK17" s="28"/>
    </row>
    <row r="18" spans="1:37" ht="81.95" customHeight="1" outlineLevel="1" x14ac:dyDescent="0.2">
      <c r="A18" s="161"/>
      <c r="B18" s="161"/>
      <c r="C18" s="22" t="s">
        <v>905</v>
      </c>
      <c r="D18" s="22" t="s">
        <v>906</v>
      </c>
      <c r="E18" s="22" t="s">
        <v>971</v>
      </c>
      <c r="F18" s="22" t="s">
        <v>970</v>
      </c>
      <c r="G18" s="262" t="s">
        <v>1299</v>
      </c>
      <c r="H18" s="263"/>
      <c r="I18" s="22" t="s">
        <v>969</v>
      </c>
      <c r="J18" s="22" t="s">
        <v>907</v>
      </c>
      <c r="K18" s="45" t="s">
        <v>972</v>
      </c>
      <c r="L18" s="45" t="s">
        <v>908</v>
      </c>
      <c r="M18" s="22" t="s">
        <v>630</v>
      </c>
      <c r="N18" s="22" t="s">
        <v>668</v>
      </c>
      <c r="O18" s="22" t="s">
        <v>669</v>
      </c>
      <c r="P18" s="22" t="s">
        <v>670</v>
      </c>
      <c r="Q18" s="161"/>
      <c r="R18" s="192" t="str">
        <f>'Val testo - PNA 2019'!$A$4</f>
        <v>Livello di interesse “esterno”(1.1)</v>
      </c>
      <c r="S18" s="192" t="str">
        <f>'Val testo - PNA 2019'!$A$12</f>
        <v>Grado di discrezionalità del decisore interno alla PA rispetto al processo (1.2)</v>
      </c>
      <c r="T18" s="192" t="str">
        <f>'Val testo - PNA 2019'!$A$20</f>
        <v>Manifestazione di eventi corruttivi o di maladministration in passato (1.3)</v>
      </c>
      <c r="U18" s="192" t="str">
        <f>'Val testo - PNA 2019'!$A$28</f>
        <v>Complessità/opacità del processo decisionale (1.4)</v>
      </c>
      <c r="V18" s="192" t="str">
        <f>'Val testo - PNA 2019'!$A$36</f>
        <v>Livello di collaborazione del responsabile del processo (1.5)</v>
      </c>
      <c r="W18" s="193" t="s">
        <v>1276</v>
      </c>
      <c r="X18" s="192" t="str">
        <f>'Val testo - PNA 2019'!$A$46</f>
        <v>Impatto organizzativo (2.1)</v>
      </c>
      <c r="Y18" s="192" t="str">
        <f>'Val testo - PNA 2019'!$A$54</f>
        <v>Impatto derivante dalla definizione dei ruoli/responsabilità (2.2)</v>
      </c>
      <c r="Z18" s="192" t="str">
        <f>'Val testo - PNA 2019'!$A$62</f>
        <v>Impatto economico (2.3)</v>
      </c>
      <c r="AA18" s="192" t="str">
        <f>'Val testo - PNA 2019'!$A$70</f>
        <v>Impatto reputazionale (2.4)</v>
      </c>
      <c r="AB18" s="192" t="str">
        <f>'Val testo - PNA 2019'!$A$78</f>
        <v>Impatto organizzativo, economico e sull'immagine (2.5)</v>
      </c>
      <c r="AC18" s="193" t="s">
        <v>1276</v>
      </c>
      <c r="AD18" s="194" t="s">
        <v>1277</v>
      </c>
      <c r="AE18" s="194" t="s">
        <v>1278</v>
      </c>
      <c r="AF18" s="174" t="s">
        <v>1382</v>
      </c>
      <c r="AG18" s="194" t="s">
        <v>1303</v>
      </c>
      <c r="AH18" s="194" t="s">
        <v>1293</v>
      </c>
      <c r="AI18" s="175" t="s">
        <v>1387</v>
      </c>
      <c r="AJ18" s="28"/>
      <c r="AK18" s="28"/>
    </row>
    <row r="19" spans="1:37" ht="68.25" customHeight="1" outlineLevel="1" x14ac:dyDescent="0.2">
      <c r="A19" s="161"/>
      <c r="B19" s="161"/>
      <c r="C19" s="219" t="s">
        <v>378</v>
      </c>
      <c r="D19" s="24" t="s">
        <v>30</v>
      </c>
      <c r="E19" s="24" t="s">
        <v>1414</v>
      </c>
      <c r="F19" s="24" t="s">
        <v>661</v>
      </c>
      <c r="G19" s="152">
        <f>AG19</f>
        <v>0</v>
      </c>
      <c r="H19" s="109">
        <f>AH19</f>
        <v>2.1279999999999997</v>
      </c>
      <c r="I19" s="25" t="s">
        <v>893</v>
      </c>
      <c r="J19" s="31" t="s">
        <v>311</v>
      </c>
      <c r="K19" s="82" t="s">
        <v>1490</v>
      </c>
      <c r="L19" s="31" t="s">
        <v>36</v>
      </c>
      <c r="M19" s="24" t="s">
        <v>1462</v>
      </c>
      <c r="N19" s="241">
        <v>1</v>
      </c>
      <c r="O19" s="24" t="s">
        <v>1463</v>
      </c>
      <c r="P19" s="24" t="s">
        <v>1465</v>
      </c>
      <c r="Q19" s="161"/>
      <c r="R19" s="105">
        <v>4</v>
      </c>
      <c r="S19" s="106">
        <v>2</v>
      </c>
      <c r="T19" s="106">
        <v>1</v>
      </c>
      <c r="U19" s="106">
        <v>4</v>
      </c>
      <c r="V19" s="105">
        <v>3</v>
      </c>
      <c r="W19" s="107">
        <f>SUM(R19:V19)/5</f>
        <v>2.8</v>
      </c>
      <c r="X19" s="106">
        <v>4</v>
      </c>
      <c r="Y19" s="106">
        <v>4</v>
      </c>
      <c r="Z19" s="106">
        <v>4</v>
      </c>
      <c r="AA19" s="106">
        <v>3</v>
      </c>
      <c r="AB19" s="106">
        <v>4</v>
      </c>
      <c r="AC19" s="107">
        <f>SUM(X19:AB19)/5</f>
        <v>3.8</v>
      </c>
      <c r="AD19" s="108" t="str">
        <f>IF(AE19=0,"--",IF(AE19&lt;='[4]db fasce di rischio'!$B$4,'[4]db fasce di rischio'!$A$2,IF(AE19&lt;='[4]db fasce di rischio'!$D$4,'[4]db fasce di rischio'!$C$2,IF(AE19&lt;='[4]db fasce di rischio'!$F$4,'[4]db fasce di rischio'!$E$2,IF(AE19&lt;='[4]db fasce di rischio'!$H$4,'[4]db fasce di rischio'!$G$2,"")))))</f>
        <v>Medio-Alto</v>
      </c>
      <c r="AE19" s="109">
        <f t="shared" ref="AE19:AE33" si="2">W19*AC19</f>
        <v>10.639999999999999</v>
      </c>
      <c r="AF19" s="106">
        <v>0.2</v>
      </c>
      <c r="AG19" s="108"/>
      <c r="AH19" s="109">
        <f t="shared" ref="AH19:AH33" si="3">AF19*AE19</f>
        <v>2.1279999999999997</v>
      </c>
      <c r="AI19" s="108">
        <f t="shared" ref="AI19:AI33" si="4">AG19</f>
        <v>0</v>
      </c>
      <c r="AJ19" s="28"/>
      <c r="AK19" s="28"/>
    </row>
    <row r="20" spans="1:37" ht="51" outlineLevel="1" x14ac:dyDescent="0.2">
      <c r="A20" s="161"/>
      <c r="B20" s="161"/>
      <c r="C20" s="24" t="s">
        <v>30</v>
      </c>
      <c r="D20" s="24" t="s">
        <v>30</v>
      </c>
      <c r="E20" s="24" t="s">
        <v>1523</v>
      </c>
      <c r="F20" s="24" t="s">
        <v>658</v>
      </c>
      <c r="G20" s="152" t="str">
        <f t="shared" ref="G20:H33" si="5">AG20</f>
        <v>--</v>
      </c>
      <c r="H20" s="109">
        <f t="shared" si="5"/>
        <v>0</v>
      </c>
      <c r="I20" s="25" t="s">
        <v>892</v>
      </c>
      <c r="J20" s="31" t="s">
        <v>307</v>
      </c>
      <c r="K20" s="82" t="s">
        <v>1490</v>
      </c>
      <c r="L20" s="31" t="s">
        <v>35</v>
      </c>
      <c r="M20" s="24" t="s">
        <v>1462</v>
      </c>
      <c r="N20" s="241">
        <v>1</v>
      </c>
      <c r="O20" s="24" t="s">
        <v>1463</v>
      </c>
      <c r="P20" s="24" t="s">
        <v>1465</v>
      </c>
      <c r="Q20" s="161"/>
      <c r="R20" s="105"/>
      <c r="S20" s="106"/>
      <c r="T20" s="106"/>
      <c r="U20" s="106"/>
      <c r="V20" s="105"/>
      <c r="W20" s="107">
        <f t="shared" ref="W20:W33" si="6">SUM(R20:V20)/5</f>
        <v>0</v>
      </c>
      <c r="X20" s="106"/>
      <c r="Y20" s="106"/>
      <c r="Z20" s="106"/>
      <c r="AA20" s="106"/>
      <c r="AB20" s="106"/>
      <c r="AC20" s="107">
        <f t="shared" ref="AC20:AC33" si="7">SUM(X20:AB20)/5</f>
        <v>0</v>
      </c>
      <c r="AD20" s="108" t="str">
        <f>IF(AE20=0,"--",IF(AE20&lt;='[4]db fasce di rischio'!$B$4,'[4]db fasce di rischio'!$A$2,IF(AE20&lt;='[4]db fasce di rischio'!$D$4,'[4]db fasce di rischio'!$C$2,IF(AE20&lt;='[4]db fasce di rischio'!$F$4,'[4]db fasce di rischio'!$E$2,IF(AE20&lt;='[4]db fasce di rischio'!$H$4,'[4]db fasce di rischio'!$G$2,"")))))</f>
        <v>--</v>
      </c>
      <c r="AE20" s="109">
        <f t="shared" si="2"/>
        <v>0</v>
      </c>
      <c r="AF20" s="106"/>
      <c r="AG20" s="108" t="str">
        <f>IF(AH20=0,"--",IF(AH20&lt;='db fasce di rischio'!$B$4,'db fasce di rischio'!$A$2,IF(AH20&lt;='db fasce di rischio'!$D$4,'db fasce di rischio'!$C$2,IF(AH20&lt;='db fasce di rischio'!$F$4,'db fasce di rischio'!$E$2,IF(AH20&lt;='db fasce di rischio'!$H$4,'db fasce di rischio'!$G$2,"")))))</f>
        <v>--</v>
      </c>
      <c r="AH20" s="109">
        <f t="shared" si="3"/>
        <v>0</v>
      </c>
      <c r="AI20" s="108" t="str">
        <f t="shared" si="4"/>
        <v>--</v>
      </c>
      <c r="AJ20" s="28"/>
      <c r="AK20" s="28"/>
    </row>
    <row r="21" spans="1:37" ht="37.5" customHeight="1" outlineLevel="1" x14ac:dyDescent="0.2">
      <c r="A21" s="161"/>
      <c r="B21" s="161"/>
      <c r="C21" s="24" t="s">
        <v>30</v>
      </c>
      <c r="D21" s="24" t="s">
        <v>30</v>
      </c>
      <c r="E21" s="24" t="s">
        <v>1524</v>
      </c>
      <c r="F21" s="24" t="s">
        <v>657</v>
      </c>
      <c r="G21" s="152" t="str">
        <f t="shared" si="5"/>
        <v>--</v>
      </c>
      <c r="H21" s="109">
        <f t="shared" si="5"/>
        <v>0</v>
      </c>
      <c r="I21" s="25" t="s">
        <v>1291</v>
      </c>
      <c r="J21" s="31" t="s">
        <v>303</v>
      </c>
      <c r="K21" s="82" t="s">
        <v>1461</v>
      </c>
      <c r="L21" s="31" t="s">
        <v>37</v>
      </c>
      <c r="M21" s="24" t="s">
        <v>1462</v>
      </c>
      <c r="N21" s="241">
        <v>1</v>
      </c>
      <c r="O21" s="24" t="s">
        <v>1463</v>
      </c>
      <c r="P21" s="24" t="s">
        <v>1465</v>
      </c>
      <c r="Q21" s="161"/>
      <c r="R21" s="105"/>
      <c r="S21" s="106"/>
      <c r="T21" s="106"/>
      <c r="U21" s="106"/>
      <c r="V21" s="105"/>
      <c r="W21" s="107">
        <f t="shared" si="6"/>
        <v>0</v>
      </c>
      <c r="X21" s="106"/>
      <c r="Y21" s="106"/>
      <c r="Z21" s="106"/>
      <c r="AA21" s="106"/>
      <c r="AB21" s="106"/>
      <c r="AC21" s="107">
        <f t="shared" si="7"/>
        <v>0</v>
      </c>
      <c r="AD21" s="108" t="str">
        <f>IF(AE21=0,"--",IF(AE21&lt;='[4]db fasce di rischio'!$B$4,'[4]db fasce di rischio'!$A$2,IF(AE21&lt;='[4]db fasce di rischio'!$D$4,'[4]db fasce di rischio'!$C$2,IF(AE21&lt;='[4]db fasce di rischio'!$F$4,'[4]db fasce di rischio'!$E$2,IF(AE21&lt;='[4]db fasce di rischio'!$H$4,'[4]db fasce di rischio'!$G$2,"")))))</f>
        <v>--</v>
      </c>
      <c r="AE21" s="109">
        <f t="shared" si="2"/>
        <v>0</v>
      </c>
      <c r="AF21" s="106"/>
      <c r="AG21" s="108" t="str">
        <f>IF(AH21=0,"--",IF(AH21&lt;='db fasce di rischio'!$B$4,'db fasce di rischio'!$A$2,IF(AH21&lt;='db fasce di rischio'!$D$4,'db fasce di rischio'!$C$2,IF(AH21&lt;='db fasce di rischio'!$F$4,'db fasce di rischio'!$E$2,IF(AH21&lt;='db fasce di rischio'!$H$4,'db fasce di rischio'!$G$2,"")))))</f>
        <v>--</v>
      </c>
      <c r="AH21" s="109">
        <f t="shared" si="3"/>
        <v>0</v>
      </c>
      <c r="AI21" s="108" t="str">
        <f t="shared" si="4"/>
        <v>--</v>
      </c>
      <c r="AJ21" s="28"/>
      <c r="AK21" s="28"/>
    </row>
    <row r="22" spans="1:37" ht="21" outlineLevel="1" x14ac:dyDescent="0.2">
      <c r="A22" s="161"/>
      <c r="B22" s="161"/>
      <c r="C22" s="24" t="s">
        <v>30</v>
      </c>
      <c r="D22" s="24" t="s">
        <v>30</v>
      </c>
      <c r="E22" s="24" t="s">
        <v>30</v>
      </c>
      <c r="F22" s="24" t="s">
        <v>30</v>
      </c>
      <c r="G22" s="152" t="str">
        <f t="shared" si="5"/>
        <v>--</v>
      </c>
      <c r="H22" s="109">
        <f t="shared" si="5"/>
        <v>0</v>
      </c>
      <c r="I22" s="25" t="s">
        <v>30</v>
      </c>
      <c r="J22" s="31" t="s">
        <v>30</v>
      </c>
      <c r="K22" s="82"/>
      <c r="L22" s="31"/>
      <c r="M22" s="24"/>
      <c r="N22" s="24"/>
      <c r="O22" s="24"/>
      <c r="P22" s="24"/>
      <c r="Q22" s="161"/>
      <c r="R22" s="105"/>
      <c r="S22" s="106"/>
      <c r="T22" s="106"/>
      <c r="U22" s="106"/>
      <c r="V22" s="105"/>
      <c r="W22" s="107">
        <f t="shared" si="6"/>
        <v>0</v>
      </c>
      <c r="X22" s="106"/>
      <c r="Y22" s="106"/>
      <c r="Z22" s="106"/>
      <c r="AA22" s="106"/>
      <c r="AB22" s="106"/>
      <c r="AC22" s="107">
        <f t="shared" si="7"/>
        <v>0</v>
      </c>
      <c r="AD22" s="108" t="str">
        <f>IF(AE22=0,"--",IF(AE22&lt;='[4]db fasce di rischio'!$B$4,'[4]db fasce di rischio'!$A$2,IF(AE22&lt;='[4]db fasce di rischio'!$D$4,'[4]db fasce di rischio'!$C$2,IF(AE22&lt;='[4]db fasce di rischio'!$F$4,'[4]db fasce di rischio'!$E$2,IF(AE22&lt;='[4]db fasce di rischio'!$H$4,'[4]db fasce di rischio'!$G$2,"")))))</f>
        <v>--</v>
      </c>
      <c r="AE22" s="109">
        <f t="shared" si="2"/>
        <v>0</v>
      </c>
      <c r="AF22" s="106"/>
      <c r="AG22" s="108" t="str">
        <f>IF(AH22=0,"--",IF(AH22&lt;='db fasce di rischio'!$B$4,'db fasce di rischio'!$A$2,IF(AH22&lt;='db fasce di rischio'!$D$4,'db fasce di rischio'!$C$2,IF(AH22&lt;='db fasce di rischio'!$F$4,'db fasce di rischio'!$E$2,IF(AH22&lt;='db fasce di rischio'!$H$4,'db fasce di rischio'!$G$2,"")))))</f>
        <v>--</v>
      </c>
      <c r="AH22" s="109">
        <f t="shared" si="3"/>
        <v>0</v>
      </c>
      <c r="AI22" s="108" t="str">
        <f t="shared" si="4"/>
        <v>--</v>
      </c>
      <c r="AJ22" s="28"/>
      <c r="AK22" s="28"/>
    </row>
    <row r="23" spans="1:37" ht="21" outlineLevel="1" x14ac:dyDescent="0.2">
      <c r="A23" s="161"/>
      <c r="B23" s="161"/>
      <c r="C23" s="24" t="s">
        <v>30</v>
      </c>
      <c r="D23" s="24" t="s">
        <v>30</v>
      </c>
      <c r="E23" s="24" t="s">
        <v>30</v>
      </c>
      <c r="F23" s="24" t="s">
        <v>30</v>
      </c>
      <c r="G23" s="152" t="str">
        <f t="shared" si="5"/>
        <v>--</v>
      </c>
      <c r="H23" s="109">
        <f t="shared" si="5"/>
        <v>0</v>
      </c>
      <c r="I23" s="25" t="s">
        <v>30</v>
      </c>
      <c r="J23" s="31" t="s">
        <v>30</v>
      </c>
      <c r="K23" s="82"/>
      <c r="L23" s="31"/>
      <c r="M23" s="24"/>
      <c r="N23" s="24"/>
      <c r="O23" s="24"/>
      <c r="P23" s="24"/>
      <c r="Q23" s="161"/>
      <c r="R23" s="105"/>
      <c r="S23" s="106"/>
      <c r="T23" s="106"/>
      <c r="U23" s="106"/>
      <c r="V23" s="105"/>
      <c r="W23" s="107">
        <f t="shared" si="6"/>
        <v>0</v>
      </c>
      <c r="X23" s="106"/>
      <c r="Y23" s="106"/>
      <c r="Z23" s="106"/>
      <c r="AA23" s="106"/>
      <c r="AB23" s="106"/>
      <c r="AC23" s="107">
        <f t="shared" si="7"/>
        <v>0</v>
      </c>
      <c r="AD23" s="108" t="str">
        <f>IF(AE23=0,"--",IF(AE23&lt;='[4]db fasce di rischio'!$B$4,'[4]db fasce di rischio'!$A$2,IF(AE23&lt;='[4]db fasce di rischio'!$D$4,'[4]db fasce di rischio'!$C$2,IF(AE23&lt;='[4]db fasce di rischio'!$F$4,'[4]db fasce di rischio'!$E$2,IF(AE23&lt;='[4]db fasce di rischio'!$H$4,'[4]db fasce di rischio'!$G$2,"")))))</f>
        <v>--</v>
      </c>
      <c r="AE23" s="109">
        <f t="shared" si="2"/>
        <v>0</v>
      </c>
      <c r="AF23" s="106"/>
      <c r="AG23" s="108" t="str">
        <f>IF(AH23=0,"--",IF(AH23&lt;='db fasce di rischio'!$B$4,'db fasce di rischio'!$A$2,IF(AH23&lt;='db fasce di rischio'!$D$4,'db fasce di rischio'!$C$2,IF(AH23&lt;='db fasce di rischio'!$F$4,'db fasce di rischio'!$E$2,IF(AH23&lt;='db fasce di rischio'!$H$4,'db fasce di rischio'!$G$2,"")))))</f>
        <v>--</v>
      </c>
      <c r="AH23" s="109">
        <f t="shared" si="3"/>
        <v>0</v>
      </c>
      <c r="AI23" s="108" t="str">
        <f t="shared" si="4"/>
        <v>--</v>
      </c>
      <c r="AJ23" s="28"/>
      <c r="AK23" s="28"/>
    </row>
    <row r="24" spans="1:37" ht="21" outlineLevel="1" x14ac:dyDescent="0.2">
      <c r="A24" s="161"/>
      <c r="B24" s="161"/>
      <c r="C24" s="24" t="s">
        <v>30</v>
      </c>
      <c r="D24" s="24" t="s">
        <v>30</v>
      </c>
      <c r="E24" s="24" t="s">
        <v>30</v>
      </c>
      <c r="F24" s="24" t="s">
        <v>30</v>
      </c>
      <c r="G24" s="152" t="str">
        <f t="shared" si="5"/>
        <v>--</v>
      </c>
      <c r="H24" s="109">
        <f t="shared" si="5"/>
        <v>0</v>
      </c>
      <c r="I24" s="25" t="s">
        <v>30</v>
      </c>
      <c r="J24" s="31" t="s">
        <v>30</v>
      </c>
      <c r="K24" s="82"/>
      <c r="L24" s="31"/>
      <c r="M24" s="24"/>
      <c r="N24" s="24"/>
      <c r="O24" s="24"/>
      <c r="P24" s="24"/>
      <c r="Q24" s="161"/>
      <c r="R24" s="105"/>
      <c r="S24" s="106"/>
      <c r="T24" s="106"/>
      <c r="U24" s="106"/>
      <c r="V24" s="105"/>
      <c r="W24" s="107">
        <f t="shared" si="6"/>
        <v>0</v>
      </c>
      <c r="X24" s="106"/>
      <c r="Y24" s="106"/>
      <c r="Z24" s="106"/>
      <c r="AA24" s="106"/>
      <c r="AB24" s="106"/>
      <c r="AC24" s="107">
        <f t="shared" si="7"/>
        <v>0</v>
      </c>
      <c r="AD24" s="108" t="str">
        <f>IF(AE24=0,"--",IF(AE24&lt;='[4]db fasce di rischio'!$B$4,'[4]db fasce di rischio'!$A$2,IF(AE24&lt;='[4]db fasce di rischio'!$D$4,'[4]db fasce di rischio'!$C$2,IF(AE24&lt;='[4]db fasce di rischio'!$F$4,'[4]db fasce di rischio'!$E$2,IF(AE24&lt;='[4]db fasce di rischio'!$H$4,'[4]db fasce di rischio'!$G$2,"")))))</f>
        <v>--</v>
      </c>
      <c r="AE24" s="109">
        <f t="shared" si="2"/>
        <v>0</v>
      </c>
      <c r="AF24" s="106"/>
      <c r="AG24" s="108" t="str">
        <f>IF(AH24=0,"--",IF(AH24&lt;='db fasce di rischio'!$B$4,'db fasce di rischio'!$A$2,IF(AH24&lt;='db fasce di rischio'!$D$4,'db fasce di rischio'!$C$2,IF(AH24&lt;='db fasce di rischio'!$F$4,'db fasce di rischio'!$E$2,IF(AH24&lt;='db fasce di rischio'!$H$4,'db fasce di rischio'!$G$2,"")))))</f>
        <v>--</v>
      </c>
      <c r="AH24" s="109">
        <f t="shared" si="3"/>
        <v>0</v>
      </c>
      <c r="AI24" s="108" t="str">
        <f t="shared" si="4"/>
        <v>--</v>
      </c>
      <c r="AJ24" s="28"/>
      <c r="AK24" s="28"/>
    </row>
    <row r="25" spans="1:37" ht="21" outlineLevel="1" x14ac:dyDescent="0.2">
      <c r="A25" s="161"/>
      <c r="B25" s="161"/>
      <c r="C25" s="24" t="s">
        <v>30</v>
      </c>
      <c r="D25" s="24" t="s">
        <v>30</v>
      </c>
      <c r="E25" s="24" t="s">
        <v>30</v>
      </c>
      <c r="F25" s="24" t="s">
        <v>30</v>
      </c>
      <c r="G25" s="152" t="str">
        <f t="shared" si="5"/>
        <v>--</v>
      </c>
      <c r="H25" s="109">
        <f t="shared" si="5"/>
        <v>0</v>
      </c>
      <c r="I25" s="25" t="s">
        <v>30</v>
      </c>
      <c r="J25" s="31" t="s">
        <v>30</v>
      </c>
      <c r="K25" s="82"/>
      <c r="L25" s="31"/>
      <c r="M25" s="24"/>
      <c r="N25" s="24"/>
      <c r="O25" s="24"/>
      <c r="P25" s="24"/>
      <c r="Q25" s="161"/>
      <c r="R25" s="105"/>
      <c r="S25" s="106"/>
      <c r="T25" s="106"/>
      <c r="U25" s="106"/>
      <c r="V25" s="105"/>
      <c r="W25" s="107">
        <f t="shared" si="6"/>
        <v>0</v>
      </c>
      <c r="X25" s="106"/>
      <c r="Y25" s="106"/>
      <c r="Z25" s="106"/>
      <c r="AA25" s="106"/>
      <c r="AB25" s="106"/>
      <c r="AC25" s="107">
        <f t="shared" si="7"/>
        <v>0</v>
      </c>
      <c r="AD25" s="108" t="str">
        <f>IF(AE25=0,"--",IF(AE25&lt;='[4]db fasce di rischio'!$B$4,'[4]db fasce di rischio'!$A$2,IF(AE25&lt;='[4]db fasce di rischio'!$D$4,'[4]db fasce di rischio'!$C$2,IF(AE25&lt;='[4]db fasce di rischio'!$F$4,'[4]db fasce di rischio'!$E$2,IF(AE25&lt;='[4]db fasce di rischio'!$H$4,'[4]db fasce di rischio'!$G$2,"")))))</f>
        <v>--</v>
      </c>
      <c r="AE25" s="109">
        <f t="shared" si="2"/>
        <v>0</v>
      </c>
      <c r="AF25" s="106"/>
      <c r="AG25" s="108" t="str">
        <f>IF(AH25=0,"--",IF(AH25&lt;='db fasce di rischio'!$B$4,'db fasce di rischio'!$A$2,IF(AH25&lt;='db fasce di rischio'!$D$4,'db fasce di rischio'!$C$2,IF(AH25&lt;='db fasce di rischio'!$F$4,'db fasce di rischio'!$E$2,IF(AH25&lt;='db fasce di rischio'!$H$4,'db fasce di rischio'!$G$2,"")))))</f>
        <v>--</v>
      </c>
      <c r="AH25" s="109">
        <f t="shared" si="3"/>
        <v>0</v>
      </c>
      <c r="AI25" s="108" t="str">
        <f t="shared" si="4"/>
        <v>--</v>
      </c>
      <c r="AJ25" s="28"/>
      <c r="AK25" s="28"/>
    </row>
    <row r="26" spans="1:37" ht="21" outlineLevel="1" x14ac:dyDescent="0.2">
      <c r="A26" s="161"/>
      <c r="B26" s="161"/>
      <c r="C26" s="24" t="s">
        <v>30</v>
      </c>
      <c r="D26" s="24" t="s">
        <v>30</v>
      </c>
      <c r="E26" s="24" t="s">
        <v>30</v>
      </c>
      <c r="F26" s="24" t="s">
        <v>30</v>
      </c>
      <c r="G26" s="152" t="str">
        <f t="shared" si="5"/>
        <v>--</v>
      </c>
      <c r="H26" s="109">
        <f t="shared" si="5"/>
        <v>0</v>
      </c>
      <c r="I26" s="25" t="s">
        <v>30</v>
      </c>
      <c r="J26" s="31" t="s">
        <v>30</v>
      </c>
      <c r="K26" s="82"/>
      <c r="L26" s="31"/>
      <c r="M26" s="24"/>
      <c r="N26" s="24"/>
      <c r="O26" s="24"/>
      <c r="P26" s="24"/>
      <c r="Q26" s="161"/>
      <c r="R26" s="105"/>
      <c r="S26" s="106"/>
      <c r="T26" s="106"/>
      <c r="U26" s="106"/>
      <c r="V26" s="105"/>
      <c r="W26" s="107">
        <f t="shared" si="6"/>
        <v>0</v>
      </c>
      <c r="X26" s="106"/>
      <c r="Y26" s="106"/>
      <c r="Z26" s="106"/>
      <c r="AA26" s="106"/>
      <c r="AB26" s="106"/>
      <c r="AC26" s="107">
        <f t="shared" si="7"/>
        <v>0</v>
      </c>
      <c r="AD26" s="108" t="str">
        <f>IF(AE26=0,"--",IF(AE26&lt;='[4]db fasce di rischio'!$B$4,'[4]db fasce di rischio'!$A$2,IF(AE26&lt;='[4]db fasce di rischio'!$D$4,'[4]db fasce di rischio'!$C$2,IF(AE26&lt;='[4]db fasce di rischio'!$F$4,'[4]db fasce di rischio'!$E$2,IF(AE26&lt;='[4]db fasce di rischio'!$H$4,'[4]db fasce di rischio'!$G$2,"")))))</f>
        <v>--</v>
      </c>
      <c r="AE26" s="109">
        <f t="shared" si="2"/>
        <v>0</v>
      </c>
      <c r="AF26" s="106"/>
      <c r="AG26" s="108" t="str">
        <f>IF(AH26=0,"--",IF(AH26&lt;='db fasce di rischio'!$B$4,'db fasce di rischio'!$A$2,IF(AH26&lt;='db fasce di rischio'!$D$4,'db fasce di rischio'!$C$2,IF(AH26&lt;='db fasce di rischio'!$F$4,'db fasce di rischio'!$E$2,IF(AH26&lt;='db fasce di rischio'!$H$4,'db fasce di rischio'!$G$2,"")))))</f>
        <v>--</v>
      </c>
      <c r="AH26" s="109">
        <f t="shared" si="3"/>
        <v>0</v>
      </c>
      <c r="AI26" s="108" t="str">
        <f t="shared" si="4"/>
        <v>--</v>
      </c>
      <c r="AJ26" s="28"/>
      <c r="AK26" s="28"/>
    </row>
    <row r="27" spans="1:37" ht="21" outlineLevel="1" x14ac:dyDescent="0.2">
      <c r="A27" s="161"/>
      <c r="B27" s="161"/>
      <c r="C27" s="24" t="s">
        <v>30</v>
      </c>
      <c r="D27" s="24" t="s">
        <v>30</v>
      </c>
      <c r="E27" s="24" t="s">
        <v>30</v>
      </c>
      <c r="F27" s="24" t="s">
        <v>30</v>
      </c>
      <c r="G27" s="152" t="str">
        <f t="shared" si="5"/>
        <v>--</v>
      </c>
      <c r="H27" s="109">
        <f t="shared" si="5"/>
        <v>0</v>
      </c>
      <c r="I27" s="25" t="s">
        <v>30</v>
      </c>
      <c r="J27" s="31" t="s">
        <v>30</v>
      </c>
      <c r="K27" s="83"/>
      <c r="L27" s="31"/>
      <c r="M27" s="24"/>
      <c r="N27" s="24"/>
      <c r="O27" s="24"/>
      <c r="P27" s="24"/>
      <c r="Q27" s="161"/>
      <c r="R27" s="105"/>
      <c r="S27" s="106"/>
      <c r="T27" s="106"/>
      <c r="U27" s="106"/>
      <c r="V27" s="105"/>
      <c r="W27" s="107">
        <f t="shared" si="6"/>
        <v>0</v>
      </c>
      <c r="X27" s="106"/>
      <c r="Y27" s="106"/>
      <c r="Z27" s="106"/>
      <c r="AA27" s="106"/>
      <c r="AB27" s="106"/>
      <c r="AC27" s="107">
        <f t="shared" si="7"/>
        <v>0</v>
      </c>
      <c r="AD27" s="108" t="str">
        <f>IF(AE27=0,"--",IF(AE27&lt;='[4]db fasce di rischio'!$B$4,'[4]db fasce di rischio'!$A$2,IF(AE27&lt;='[4]db fasce di rischio'!$D$4,'[4]db fasce di rischio'!$C$2,IF(AE27&lt;='[4]db fasce di rischio'!$F$4,'[4]db fasce di rischio'!$E$2,IF(AE27&lt;='[4]db fasce di rischio'!$H$4,'[4]db fasce di rischio'!$G$2,"")))))</f>
        <v>--</v>
      </c>
      <c r="AE27" s="109">
        <f t="shared" si="2"/>
        <v>0</v>
      </c>
      <c r="AF27" s="106"/>
      <c r="AG27" s="108" t="str">
        <f>IF(AH27=0,"--",IF(AH27&lt;='db fasce di rischio'!$B$4,'db fasce di rischio'!$A$2,IF(AH27&lt;='db fasce di rischio'!$D$4,'db fasce di rischio'!$C$2,IF(AH27&lt;='db fasce di rischio'!$F$4,'db fasce di rischio'!$E$2,IF(AH27&lt;='db fasce di rischio'!$H$4,'db fasce di rischio'!$G$2,"")))))</f>
        <v>--</v>
      </c>
      <c r="AH27" s="109">
        <f t="shared" si="3"/>
        <v>0</v>
      </c>
      <c r="AI27" s="108" t="str">
        <f t="shared" si="4"/>
        <v>--</v>
      </c>
      <c r="AJ27" s="28"/>
      <c r="AK27" s="28"/>
    </row>
    <row r="28" spans="1:37" ht="21" outlineLevel="1" x14ac:dyDescent="0.2">
      <c r="A28" s="161"/>
      <c r="B28" s="161"/>
      <c r="C28" s="24" t="s">
        <v>30</v>
      </c>
      <c r="D28" s="24" t="s">
        <v>30</v>
      </c>
      <c r="E28" s="24" t="s">
        <v>30</v>
      </c>
      <c r="F28" s="24" t="s">
        <v>30</v>
      </c>
      <c r="G28" s="152" t="str">
        <f t="shared" si="5"/>
        <v>--</v>
      </c>
      <c r="H28" s="109">
        <f t="shared" si="5"/>
        <v>0</v>
      </c>
      <c r="I28" s="25" t="s">
        <v>30</v>
      </c>
      <c r="J28" s="31" t="s">
        <v>30</v>
      </c>
      <c r="K28" s="83"/>
      <c r="L28" s="31"/>
      <c r="M28" s="24"/>
      <c r="N28" s="24"/>
      <c r="O28" s="24"/>
      <c r="P28" s="24"/>
      <c r="Q28" s="161"/>
      <c r="R28" s="105"/>
      <c r="S28" s="106"/>
      <c r="T28" s="106"/>
      <c r="U28" s="106"/>
      <c r="V28" s="105"/>
      <c r="W28" s="107">
        <f t="shared" si="6"/>
        <v>0</v>
      </c>
      <c r="X28" s="106"/>
      <c r="Y28" s="106"/>
      <c r="Z28" s="106"/>
      <c r="AA28" s="106"/>
      <c r="AB28" s="106"/>
      <c r="AC28" s="107">
        <f t="shared" si="7"/>
        <v>0</v>
      </c>
      <c r="AD28" s="108" t="str">
        <f>IF(AE28=0,"--",IF(AE28&lt;='[4]db fasce di rischio'!$B$4,'[4]db fasce di rischio'!$A$2,IF(AE28&lt;='[4]db fasce di rischio'!$D$4,'[4]db fasce di rischio'!$C$2,IF(AE28&lt;='[4]db fasce di rischio'!$F$4,'[4]db fasce di rischio'!$E$2,IF(AE28&lt;='[4]db fasce di rischio'!$H$4,'[4]db fasce di rischio'!$G$2,"")))))</f>
        <v>--</v>
      </c>
      <c r="AE28" s="109">
        <f t="shared" si="2"/>
        <v>0</v>
      </c>
      <c r="AF28" s="106"/>
      <c r="AG28" s="108" t="str">
        <f>IF(AH28=0,"--",IF(AH28&lt;='db fasce di rischio'!$B$4,'db fasce di rischio'!$A$2,IF(AH28&lt;='db fasce di rischio'!$D$4,'db fasce di rischio'!$C$2,IF(AH28&lt;='db fasce di rischio'!$F$4,'db fasce di rischio'!$E$2,IF(AH28&lt;='db fasce di rischio'!$H$4,'db fasce di rischio'!$G$2,"")))))</f>
        <v>--</v>
      </c>
      <c r="AH28" s="109">
        <f t="shared" si="3"/>
        <v>0</v>
      </c>
      <c r="AI28" s="108" t="str">
        <f t="shared" si="4"/>
        <v>--</v>
      </c>
      <c r="AJ28" s="28"/>
      <c r="AK28" s="28"/>
    </row>
    <row r="29" spans="1:37" ht="21" outlineLevel="1" x14ac:dyDescent="0.2">
      <c r="A29" s="161"/>
      <c r="B29" s="161"/>
      <c r="C29" s="24" t="s">
        <v>30</v>
      </c>
      <c r="D29" s="24" t="s">
        <v>30</v>
      </c>
      <c r="E29" s="24" t="s">
        <v>30</v>
      </c>
      <c r="F29" s="24" t="s">
        <v>30</v>
      </c>
      <c r="G29" s="152" t="str">
        <f t="shared" si="5"/>
        <v>--</v>
      </c>
      <c r="H29" s="109">
        <f t="shared" si="5"/>
        <v>0</v>
      </c>
      <c r="I29" s="25" t="s">
        <v>30</v>
      </c>
      <c r="J29" s="31" t="s">
        <v>30</v>
      </c>
      <c r="K29" s="83"/>
      <c r="L29" s="31"/>
      <c r="M29" s="24"/>
      <c r="N29" s="24"/>
      <c r="O29" s="24"/>
      <c r="P29" s="24"/>
      <c r="Q29" s="161"/>
      <c r="R29" s="105"/>
      <c r="S29" s="106"/>
      <c r="T29" s="106"/>
      <c r="U29" s="106"/>
      <c r="V29" s="105"/>
      <c r="W29" s="107">
        <f t="shared" si="6"/>
        <v>0</v>
      </c>
      <c r="X29" s="106"/>
      <c r="Y29" s="106"/>
      <c r="Z29" s="106"/>
      <c r="AA29" s="106"/>
      <c r="AB29" s="106"/>
      <c r="AC29" s="107">
        <f t="shared" si="7"/>
        <v>0</v>
      </c>
      <c r="AD29" s="108" t="str">
        <f>IF(AE29=0,"--",IF(AE29&lt;='[4]db fasce di rischio'!$B$4,'[4]db fasce di rischio'!$A$2,IF(AE29&lt;='[4]db fasce di rischio'!$D$4,'[4]db fasce di rischio'!$C$2,IF(AE29&lt;='[4]db fasce di rischio'!$F$4,'[4]db fasce di rischio'!$E$2,IF(AE29&lt;='[4]db fasce di rischio'!$H$4,'[4]db fasce di rischio'!$G$2,"")))))</f>
        <v>--</v>
      </c>
      <c r="AE29" s="109">
        <f t="shared" si="2"/>
        <v>0</v>
      </c>
      <c r="AF29" s="106"/>
      <c r="AG29" s="108" t="str">
        <f>IF(AH29=0,"--",IF(AH29&lt;='db fasce di rischio'!$B$4,'db fasce di rischio'!$A$2,IF(AH29&lt;='db fasce di rischio'!$D$4,'db fasce di rischio'!$C$2,IF(AH29&lt;='db fasce di rischio'!$F$4,'db fasce di rischio'!$E$2,IF(AH29&lt;='db fasce di rischio'!$H$4,'db fasce di rischio'!$G$2,"")))))</f>
        <v>--</v>
      </c>
      <c r="AH29" s="109">
        <f t="shared" si="3"/>
        <v>0</v>
      </c>
      <c r="AI29" s="108" t="str">
        <f t="shared" si="4"/>
        <v>--</v>
      </c>
      <c r="AJ29" s="28"/>
      <c r="AK29" s="28"/>
    </row>
    <row r="30" spans="1:37" ht="21" outlineLevel="1" x14ac:dyDescent="0.2">
      <c r="A30" s="161"/>
      <c r="B30" s="161"/>
      <c r="C30" s="24" t="s">
        <v>30</v>
      </c>
      <c r="D30" s="24" t="s">
        <v>30</v>
      </c>
      <c r="E30" s="24" t="s">
        <v>30</v>
      </c>
      <c r="F30" s="24" t="s">
        <v>30</v>
      </c>
      <c r="G30" s="152" t="str">
        <f t="shared" si="5"/>
        <v>--</v>
      </c>
      <c r="H30" s="109">
        <f t="shared" si="5"/>
        <v>0</v>
      </c>
      <c r="I30" s="25" t="s">
        <v>30</v>
      </c>
      <c r="J30" s="31" t="s">
        <v>30</v>
      </c>
      <c r="K30" s="83"/>
      <c r="L30" s="31"/>
      <c r="M30" s="24"/>
      <c r="N30" s="24"/>
      <c r="O30" s="24"/>
      <c r="P30" s="24"/>
      <c r="Q30" s="161"/>
      <c r="R30" s="105"/>
      <c r="S30" s="106"/>
      <c r="T30" s="106"/>
      <c r="U30" s="106"/>
      <c r="V30" s="105"/>
      <c r="W30" s="107">
        <f t="shared" si="6"/>
        <v>0</v>
      </c>
      <c r="X30" s="106"/>
      <c r="Y30" s="106"/>
      <c r="Z30" s="106"/>
      <c r="AA30" s="106"/>
      <c r="AB30" s="106"/>
      <c r="AC30" s="107">
        <f t="shared" si="7"/>
        <v>0</v>
      </c>
      <c r="AD30" s="108" t="str">
        <f>IF(AE30=0,"--",IF(AE30&lt;='[4]db fasce di rischio'!$B$4,'[4]db fasce di rischio'!$A$2,IF(AE30&lt;='[4]db fasce di rischio'!$D$4,'[4]db fasce di rischio'!$C$2,IF(AE30&lt;='[4]db fasce di rischio'!$F$4,'[4]db fasce di rischio'!$E$2,IF(AE30&lt;='[4]db fasce di rischio'!$H$4,'[4]db fasce di rischio'!$G$2,"")))))</f>
        <v>--</v>
      </c>
      <c r="AE30" s="109">
        <f t="shared" si="2"/>
        <v>0</v>
      </c>
      <c r="AF30" s="106"/>
      <c r="AG30" s="108" t="str">
        <f>IF(AH30=0,"--",IF(AH30&lt;='db fasce di rischio'!$B$4,'db fasce di rischio'!$A$2,IF(AH30&lt;='db fasce di rischio'!$D$4,'db fasce di rischio'!$C$2,IF(AH30&lt;='db fasce di rischio'!$F$4,'db fasce di rischio'!$E$2,IF(AH30&lt;='db fasce di rischio'!$H$4,'db fasce di rischio'!$G$2,"")))))</f>
        <v>--</v>
      </c>
      <c r="AH30" s="109">
        <f t="shared" si="3"/>
        <v>0</v>
      </c>
      <c r="AI30" s="108" t="str">
        <f t="shared" si="4"/>
        <v>--</v>
      </c>
      <c r="AJ30" s="28"/>
      <c r="AK30" s="28"/>
    </row>
    <row r="31" spans="1:37" ht="21" outlineLevel="1" x14ac:dyDescent="0.2">
      <c r="A31" s="161"/>
      <c r="B31" s="161"/>
      <c r="C31" s="24" t="s">
        <v>30</v>
      </c>
      <c r="D31" s="24" t="s">
        <v>30</v>
      </c>
      <c r="E31" s="24" t="s">
        <v>30</v>
      </c>
      <c r="F31" s="24" t="s">
        <v>30</v>
      </c>
      <c r="G31" s="152" t="str">
        <f t="shared" si="5"/>
        <v>--</v>
      </c>
      <c r="H31" s="109">
        <f t="shared" si="5"/>
        <v>0</v>
      </c>
      <c r="I31" s="25" t="s">
        <v>30</v>
      </c>
      <c r="J31" s="31" t="s">
        <v>30</v>
      </c>
      <c r="K31" s="82"/>
      <c r="L31" s="31"/>
      <c r="M31" s="24"/>
      <c r="N31" s="24"/>
      <c r="O31" s="24"/>
      <c r="P31" s="24"/>
      <c r="Q31" s="161"/>
      <c r="R31" s="105"/>
      <c r="S31" s="106"/>
      <c r="T31" s="106"/>
      <c r="U31" s="106"/>
      <c r="V31" s="105"/>
      <c r="W31" s="107">
        <f t="shared" si="6"/>
        <v>0</v>
      </c>
      <c r="X31" s="106"/>
      <c r="Y31" s="106"/>
      <c r="Z31" s="106"/>
      <c r="AA31" s="106"/>
      <c r="AB31" s="106"/>
      <c r="AC31" s="107">
        <f t="shared" si="7"/>
        <v>0</v>
      </c>
      <c r="AD31" s="108" t="str">
        <f>IF(AE31=0,"--",IF(AE31&lt;='[4]db fasce di rischio'!$B$4,'[4]db fasce di rischio'!$A$2,IF(AE31&lt;='[4]db fasce di rischio'!$D$4,'[4]db fasce di rischio'!$C$2,IF(AE31&lt;='[4]db fasce di rischio'!$F$4,'[4]db fasce di rischio'!$E$2,IF(AE31&lt;='[4]db fasce di rischio'!$H$4,'[4]db fasce di rischio'!$G$2,"")))))</f>
        <v>--</v>
      </c>
      <c r="AE31" s="109">
        <f t="shared" si="2"/>
        <v>0</v>
      </c>
      <c r="AF31" s="106"/>
      <c r="AG31" s="108" t="str">
        <f>IF(AH31=0,"--",IF(AH31&lt;='db fasce di rischio'!$B$4,'db fasce di rischio'!$A$2,IF(AH31&lt;='db fasce di rischio'!$D$4,'db fasce di rischio'!$C$2,IF(AH31&lt;='db fasce di rischio'!$F$4,'db fasce di rischio'!$E$2,IF(AH31&lt;='db fasce di rischio'!$H$4,'db fasce di rischio'!$G$2,"")))))</f>
        <v>--</v>
      </c>
      <c r="AH31" s="109">
        <f t="shared" si="3"/>
        <v>0</v>
      </c>
      <c r="AI31" s="108" t="str">
        <f t="shared" si="4"/>
        <v>--</v>
      </c>
      <c r="AJ31" s="28"/>
      <c r="AK31" s="28"/>
    </row>
    <row r="32" spans="1:37" ht="21" outlineLevel="1" x14ac:dyDescent="0.2">
      <c r="A32" s="161"/>
      <c r="B32" s="161"/>
      <c r="C32" s="24" t="s">
        <v>30</v>
      </c>
      <c r="D32" s="24" t="s">
        <v>30</v>
      </c>
      <c r="E32" s="24" t="s">
        <v>30</v>
      </c>
      <c r="F32" s="24" t="s">
        <v>30</v>
      </c>
      <c r="G32" s="152" t="str">
        <f t="shared" si="5"/>
        <v>--</v>
      </c>
      <c r="H32" s="109">
        <f t="shared" si="5"/>
        <v>0</v>
      </c>
      <c r="I32" s="25" t="s">
        <v>30</v>
      </c>
      <c r="J32" s="31" t="s">
        <v>30</v>
      </c>
      <c r="K32" s="82"/>
      <c r="L32" s="31"/>
      <c r="M32" s="24"/>
      <c r="N32" s="24"/>
      <c r="O32" s="24"/>
      <c r="P32" s="26"/>
      <c r="Q32" s="161"/>
      <c r="R32" s="105"/>
      <c r="S32" s="106"/>
      <c r="T32" s="106"/>
      <c r="U32" s="106"/>
      <c r="V32" s="105"/>
      <c r="W32" s="107">
        <f t="shared" si="6"/>
        <v>0</v>
      </c>
      <c r="X32" s="106"/>
      <c r="Y32" s="106"/>
      <c r="Z32" s="106"/>
      <c r="AA32" s="106"/>
      <c r="AB32" s="106"/>
      <c r="AC32" s="107">
        <f t="shared" si="7"/>
        <v>0</v>
      </c>
      <c r="AD32" s="108" t="str">
        <f>IF(AE32=0,"--",IF(AE32&lt;='[4]db fasce di rischio'!$B$4,'[4]db fasce di rischio'!$A$2,IF(AE32&lt;='[4]db fasce di rischio'!$D$4,'[4]db fasce di rischio'!$C$2,IF(AE32&lt;='[4]db fasce di rischio'!$F$4,'[4]db fasce di rischio'!$E$2,IF(AE32&lt;='[4]db fasce di rischio'!$H$4,'[4]db fasce di rischio'!$G$2,"")))))</f>
        <v>--</v>
      </c>
      <c r="AE32" s="109">
        <f t="shared" si="2"/>
        <v>0</v>
      </c>
      <c r="AF32" s="106"/>
      <c r="AG32" s="108" t="str">
        <f>IF(AH32=0,"--",IF(AH32&lt;='db fasce di rischio'!$B$4,'db fasce di rischio'!$A$2,IF(AH32&lt;='db fasce di rischio'!$D$4,'db fasce di rischio'!$C$2,IF(AH32&lt;='db fasce di rischio'!$F$4,'db fasce di rischio'!$E$2,IF(AH32&lt;='db fasce di rischio'!$H$4,'db fasce di rischio'!$G$2,"")))))</f>
        <v>--</v>
      </c>
      <c r="AH32" s="109">
        <f t="shared" si="3"/>
        <v>0</v>
      </c>
      <c r="AI32" s="108" t="str">
        <f t="shared" si="4"/>
        <v>--</v>
      </c>
      <c r="AJ32" s="28"/>
      <c r="AK32" s="28"/>
    </row>
    <row r="33" spans="1:37" ht="21" outlineLevel="1" x14ac:dyDescent="0.2">
      <c r="A33" s="161"/>
      <c r="B33" s="161"/>
      <c r="C33" s="24" t="s">
        <v>30</v>
      </c>
      <c r="D33" s="24" t="s">
        <v>30</v>
      </c>
      <c r="E33" s="24" t="s">
        <v>30</v>
      </c>
      <c r="F33" s="24" t="s">
        <v>30</v>
      </c>
      <c r="G33" s="152" t="str">
        <f t="shared" si="5"/>
        <v>--</v>
      </c>
      <c r="H33" s="109">
        <f t="shared" si="5"/>
        <v>0</v>
      </c>
      <c r="I33" s="25" t="s">
        <v>30</v>
      </c>
      <c r="J33" s="31" t="s">
        <v>30</v>
      </c>
      <c r="K33" s="82"/>
      <c r="L33" s="31"/>
      <c r="M33" s="24"/>
      <c r="N33" s="24"/>
      <c r="O33" s="24"/>
      <c r="P33" s="27"/>
      <c r="Q33" s="161"/>
      <c r="R33" s="105"/>
      <c r="S33" s="106"/>
      <c r="T33" s="106"/>
      <c r="U33" s="106"/>
      <c r="V33" s="105"/>
      <c r="W33" s="107">
        <f t="shared" si="6"/>
        <v>0</v>
      </c>
      <c r="X33" s="106"/>
      <c r="Y33" s="106"/>
      <c r="Z33" s="106"/>
      <c r="AA33" s="106"/>
      <c r="AB33" s="106"/>
      <c r="AC33" s="107">
        <f t="shared" si="7"/>
        <v>0</v>
      </c>
      <c r="AD33" s="108" t="str">
        <f>IF(AE33=0,"--",IF(AE33&lt;='[4]db fasce di rischio'!$B$4,'[4]db fasce di rischio'!$A$2,IF(AE33&lt;='[4]db fasce di rischio'!$D$4,'[4]db fasce di rischio'!$C$2,IF(AE33&lt;='[4]db fasce di rischio'!$F$4,'[4]db fasce di rischio'!$E$2,IF(AE33&lt;='[4]db fasce di rischio'!$H$4,'[4]db fasce di rischio'!$G$2,"")))))</f>
        <v>--</v>
      </c>
      <c r="AE33" s="109">
        <f t="shared" si="2"/>
        <v>0</v>
      </c>
      <c r="AF33" s="106"/>
      <c r="AG33" s="108" t="str">
        <f>IF(AH33=0,"--",IF(AH33&lt;='db fasce di rischio'!$B$4,'db fasce di rischio'!$A$2,IF(AH33&lt;='db fasce di rischio'!$D$4,'db fasce di rischio'!$C$2,IF(AH33&lt;='db fasce di rischio'!$F$4,'db fasce di rischio'!$E$2,IF(AH33&lt;='db fasce di rischio'!$H$4,'db fasce di rischio'!$G$2,"")))))</f>
        <v>--</v>
      </c>
      <c r="AH33" s="109">
        <f t="shared" si="3"/>
        <v>0</v>
      </c>
      <c r="AI33" s="108" t="str">
        <f t="shared" si="4"/>
        <v>--</v>
      </c>
      <c r="AJ33" s="28"/>
      <c r="AK33" s="28"/>
    </row>
    <row r="34" spans="1:37" ht="21" x14ac:dyDescent="0.2">
      <c r="A34" s="160"/>
      <c r="B34" s="160"/>
      <c r="C34" s="87"/>
      <c r="D34" s="87"/>
      <c r="E34" s="87"/>
      <c r="F34" s="87"/>
      <c r="G34" s="87"/>
      <c r="H34" s="87"/>
      <c r="I34" s="87"/>
      <c r="J34" s="87"/>
      <c r="K34" s="168"/>
      <c r="L34" s="87"/>
      <c r="M34" s="87"/>
      <c r="N34" s="87"/>
      <c r="O34" s="87"/>
      <c r="P34" s="87"/>
      <c r="Q34" s="160"/>
      <c r="R34" s="28"/>
      <c r="S34" s="28"/>
      <c r="T34" s="28"/>
      <c r="U34" s="28"/>
      <c r="V34" s="28"/>
      <c r="W34" s="28"/>
      <c r="X34" s="28"/>
      <c r="Y34" s="28"/>
      <c r="Z34" s="28"/>
      <c r="AA34" s="28"/>
      <c r="AB34" s="28"/>
      <c r="AC34" s="28"/>
      <c r="AD34" s="28"/>
      <c r="AE34" s="28"/>
      <c r="AF34" s="28"/>
      <c r="AG34" s="28"/>
      <c r="AH34" s="28"/>
      <c r="AI34" s="28"/>
      <c r="AJ34" s="28"/>
      <c r="AK34" s="28"/>
    </row>
    <row r="35" spans="1:37" ht="90.6" customHeight="1" x14ac:dyDescent="0.2">
      <c r="A35" s="29"/>
      <c r="B35" s="29"/>
      <c r="C35" s="30" t="s">
        <v>665</v>
      </c>
      <c r="D35" s="30"/>
      <c r="E35" s="28"/>
      <c r="F35" s="28"/>
      <c r="G35" s="28"/>
      <c r="H35" s="28"/>
      <c r="I35" s="28"/>
      <c r="J35" s="28"/>
      <c r="K35" s="80"/>
      <c r="L35" s="28"/>
      <c r="M35" s="28"/>
      <c r="N35" s="28"/>
      <c r="O35" s="79" t="s">
        <v>6</v>
      </c>
      <c r="P35" s="79" t="s">
        <v>666</v>
      </c>
      <c r="Q35" s="28"/>
      <c r="R35" s="192" t="str">
        <f>'Val testo - PNA 2019'!$A$4</f>
        <v>Livello di interesse “esterno”(1.1)</v>
      </c>
      <c r="S35" s="192" t="str">
        <f>'Val testo - PNA 2019'!$A$12</f>
        <v>Grado di discrezionalità del decisore interno alla PA rispetto al processo (1.2)</v>
      </c>
      <c r="T35" s="192" t="str">
        <f>'Val testo - PNA 2019'!$A$20</f>
        <v>Manifestazione di eventi corruttivi o di maladministration in passato (1.3)</v>
      </c>
      <c r="U35" s="192" t="str">
        <f>'Val testo - PNA 2019'!$A$28</f>
        <v>Complessità/opacità del processo decisionale (1.4)</v>
      </c>
      <c r="V35" s="192" t="str">
        <f>'Val testo - PNA 2019'!$A$36</f>
        <v>Livello di collaborazione del responsabile del processo (1.5)</v>
      </c>
      <c r="W35" s="193" t="s">
        <v>1276</v>
      </c>
      <c r="X35" s="192" t="str">
        <f>'Val testo - PNA 2019'!$A$46</f>
        <v>Impatto organizzativo (2.1)</v>
      </c>
      <c r="Y35" s="192" t="str">
        <f>'Val testo - PNA 2019'!$A$54</f>
        <v>Impatto derivante dalla definizione dei ruoli/responsabilità (2.2)</v>
      </c>
      <c r="Z35" s="192" t="str">
        <f>'Val testo - PNA 2019'!$A$62</f>
        <v>Impatto economico (2.3)</v>
      </c>
      <c r="AA35" s="192" t="str">
        <f>'Val testo - PNA 2019'!$A$70</f>
        <v>Impatto reputazionale (2.4)</v>
      </c>
      <c r="AB35" s="192" t="str">
        <f>'Val testo - PNA 2019'!$A$78</f>
        <v>Impatto organizzativo, economico e sull'immagine (2.5)</v>
      </c>
      <c r="AC35" s="193" t="s">
        <v>1276</v>
      </c>
      <c r="AD35" s="194" t="s">
        <v>1277</v>
      </c>
      <c r="AE35" s="194" t="s">
        <v>1278</v>
      </c>
      <c r="AF35" s="174" t="s">
        <v>1382</v>
      </c>
      <c r="AG35" s="173" t="s">
        <v>1303</v>
      </c>
      <c r="AH35" s="173" t="s">
        <v>1304</v>
      </c>
      <c r="AI35" s="175" t="s">
        <v>1387</v>
      </c>
      <c r="AJ35" s="28"/>
      <c r="AK35" s="28"/>
    </row>
    <row r="36" spans="1:37" ht="30.6" customHeight="1" x14ac:dyDescent="0.2">
      <c r="A36" s="160"/>
      <c r="B36" s="160">
        <v>2</v>
      </c>
      <c r="C36" s="265" t="s">
        <v>1257</v>
      </c>
      <c r="D36" s="266"/>
      <c r="E36" s="267"/>
      <c r="F36" s="270" t="s">
        <v>374</v>
      </c>
      <c r="G36" s="270"/>
      <c r="H36" s="270"/>
      <c r="I36" s="270"/>
      <c r="J36" s="45" t="s">
        <v>11</v>
      </c>
      <c r="K36" s="271" t="s">
        <v>1488</v>
      </c>
      <c r="L36" s="271"/>
      <c r="M36" s="37"/>
      <c r="N36" s="153" t="s">
        <v>667</v>
      </c>
      <c r="O36" s="154" t="str">
        <f>IF(P36=0,"--",IF(P36&lt;='db fasce di rischio'!$B$4,'db fasce di rischio'!$A$2,IF(P36&lt;='db fasce di rischio'!$D$4,'db fasce di rischio'!$C$2,IF(P36&lt;='db fasce di rischio'!$F$4,'db fasce di rischio'!$E$2,IF(P36&lt;='db fasce di rischio'!$H$4,'db fasce di rischio'!$G$2,"")))))</f>
        <v>Basso</v>
      </c>
      <c r="P36" s="155">
        <f>IF(AH36=0,MAX(AH36:AH54),AH36)</f>
        <v>3.4320000000000004</v>
      </c>
      <c r="Q36" s="160"/>
      <c r="R36" s="105"/>
      <c r="S36" s="106"/>
      <c r="T36" s="106"/>
      <c r="U36" s="106"/>
      <c r="V36" s="105"/>
      <c r="W36" s="107">
        <f>SUM(R36:V36)/5</f>
        <v>0</v>
      </c>
      <c r="X36" s="106"/>
      <c r="Y36" s="106"/>
      <c r="Z36" s="106"/>
      <c r="AA36" s="106"/>
      <c r="AB36" s="106"/>
      <c r="AC36" s="107">
        <f>SUM(X36:AB36)/5</f>
        <v>0</v>
      </c>
      <c r="AD36" s="108" t="str">
        <f>IF(AE36=0,"--",IF(AE36&lt;='[4]db fasce di rischio'!$B$4,'[4]db fasce di rischio'!$A$2,IF(AE36&lt;='[4]db fasce di rischio'!$D$4,'[4]db fasce di rischio'!$C$2,IF(AE36&lt;='[4]db fasce di rischio'!$F$4,'[4]db fasce di rischio'!$E$2,IF(AE36&lt;='[4]db fasce di rischio'!$H$4,'[4]db fasce di rischio'!$G$2,"")))))</f>
        <v>--</v>
      </c>
      <c r="AE36" s="109">
        <f>W36*AC36</f>
        <v>0</v>
      </c>
      <c r="AF36" s="106"/>
      <c r="AG36" s="108" t="str">
        <f>IF(AH36=0,"--",IF(AH36&lt;='db fasce di rischio'!$B$4,'db fasce di rischio'!$A$2,IF(AH36&lt;='db fasce di rischio'!$D$4,'db fasce di rischio'!$C$2,IF(AH36&lt;='db fasce di rischio'!$F$4,'db fasce di rischio'!$E$2,IF(AH36&lt;='db fasce di rischio'!$H$4,'db fasce di rischio'!$G$2,"")))))</f>
        <v>Basso</v>
      </c>
      <c r="AH36" s="109">
        <f>IF(MAX(AH40:AH54)&gt;(AF36*AE36),MAX(AH40:AH54),AF36*AE36)</f>
        <v>3.4320000000000004</v>
      </c>
      <c r="AI36" s="108" t="str">
        <f>AG36</f>
        <v>Basso</v>
      </c>
      <c r="AJ36" s="28"/>
      <c r="AK36" s="28"/>
    </row>
    <row r="37" spans="1:37" ht="59.45" customHeight="1" x14ac:dyDescent="0.2">
      <c r="A37" s="160"/>
      <c r="B37" s="160"/>
      <c r="C37" s="268"/>
      <c r="D37" s="269"/>
      <c r="E37" s="269"/>
      <c r="F37" s="164"/>
      <c r="G37" s="164"/>
      <c r="H37" s="164"/>
      <c r="I37" s="164"/>
      <c r="J37" s="164"/>
      <c r="K37" s="164"/>
      <c r="L37" s="164"/>
      <c r="M37" s="165"/>
      <c r="N37" s="272" t="s">
        <v>1528</v>
      </c>
      <c r="O37" s="272"/>
      <c r="P37" s="272"/>
      <c r="Q37" s="160"/>
      <c r="R37" s="160"/>
      <c r="S37" s="28"/>
      <c r="T37" s="28"/>
      <c r="U37" s="28"/>
      <c r="V37" s="28"/>
      <c r="W37" s="28"/>
      <c r="X37" s="28"/>
      <c r="Y37" s="28"/>
      <c r="Z37" s="28"/>
      <c r="AA37" s="28"/>
      <c r="AB37" s="28"/>
      <c r="AC37" s="28"/>
      <c r="AD37" s="28"/>
      <c r="AE37" s="28"/>
      <c r="AF37" s="28"/>
      <c r="AG37" s="28"/>
      <c r="AH37" s="28"/>
      <c r="AI37" s="28"/>
      <c r="AJ37" s="28"/>
      <c r="AK37" s="28"/>
    </row>
    <row r="38" spans="1:37" ht="31.5" customHeight="1" outlineLevel="1" x14ac:dyDescent="0.2">
      <c r="A38" s="160"/>
      <c r="B38" s="160"/>
      <c r="C38" s="260" t="s">
        <v>1256</v>
      </c>
      <c r="D38" s="261"/>
      <c r="E38" s="151"/>
      <c r="F38" s="151"/>
      <c r="G38" s="151"/>
      <c r="H38" s="151"/>
      <c r="I38" s="151"/>
      <c r="J38" s="151"/>
      <c r="K38" s="150"/>
      <c r="L38" s="151"/>
      <c r="M38" s="156">
        <f>SUM(I25:I33)</f>
        <v>0</v>
      </c>
      <c r="N38" s="157"/>
      <c r="O38" s="157"/>
      <c r="P38" s="157"/>
      <c r="Q38" s="160"/>
      <c r="R38" s="160"/>
      <c r="S38" s="28"/>
      <c r="T38" s="28"/>
      <c r="U38" s="28"/>
      <c r="V38" s="28"/>
      <c r="W38" s="28"/>
      <c r="X38" s="28"/>
      <c r="Y38" s="28"/>
      <c r="Z38" s="28"/>
      <c r="AA38" s="28"/>
      <c r="AB38" s="28"/>
      <c r="AC38" s="28"/>
      <c r="AD38" s="28"/>
      <c r="AE38" s="28"/>
      <c r="AF38" s="28"/>
      <c r="AG38" s="28"/>
      <c r="AH38" s="28"/>
      <c r="AI38" s="28"/>
      <c r="AJ38" s="28"/>
      <c r="AK38" s="28"/>
    </row>
    <row r="39" spans="1:37" ht="81.95" customHeight="1" outlineLevel="1" x14ac:dyDescent="0.2">
      <c r="A39" s="161"/>
      <c r="B39" s="161"/>
      <c r="C39" s="22" t="s">
        <v>905</v>
      </c>
      <c r="D39" s="22" t="s">
        <v>906</v>
      </c>
      <c r="E39" s="22" t="s">
        <v>971</v>
      </c>
      <c r="F39" s="22" t="s">
        <v>970</v>
      </c>
      <c r="G39" s="262" t="s">
        <v>1299</v>
      </c>
      <c r="H39" s="263"/>
      <c r="I39" s="22" t="s">
        <v>969</v>
      </c>
      <c r="J39" s="22" t="s">
        <v>907</v>
      </c>
      <c r="K39" s="45" t="s">
        <v>972</v>
      </c>
      <c r="L39" s="45" t="s">
        <v>908</v>
      </c>
      <c r="M39" s="22" t="s">
        <v>630</v>
      </c>
      <c r="N39" s="22" t="s">
        <v>668</v>
      </c>
      <c r="O39" s="22" t="s">
        <v>669</v>
      </c>
      <c r="P39" s="22" t="s">
        <v>670</v>
      </c>
      <c r="Q39" s="161"/>
      <c r="R39" s="192" t="str">
        <f>'Val testo - PNA 2019'!$A$4</f>
        <v>Livello di interesse “esterno”(1.1)</v>
      </c>
      <c r="S39" s="192" t="str">
        <f>'Val testo - PNA 2019'!$A$12</f>
        <v>Grado di discrezionalità del decisore interno alla PA rispetto al processo (1.2)</v>
      </c>
      <c r="T39" s="192" t="str">
        <f>'Val testo - PNA 2019'!$A$20</f>
        <v>Manifestazione di eventi corruttivi o di maladministration in passato (1.3)</v>
      </c>
      <c r="U39" s="192" t="str">
        <f>'Val testo - PNA 2019'!$A$28</f>
        <v>Complessità/opacità del processo decisionale (1.4)</v>
      </c>
      <c r="V39" s="192" t="str">
        <f>'Val testo - PNA 2019'!$A$36</f>
        <v>Livello di collaborazione del responsabile del processo (1.5)</v>
      </c>
      <c r="W39" s="193" t="s">
        <v>1276</v>
      </c>
      <c r="X39" s="192" t="str">
        <f>'Val testo - PNA 2019'!$A$46</f>
        <v>Impatto organizzativo (2.1)</v>
      </c>
      <c r="Y39" s="192" t="str">
        <f>'Val testo - PNA 2019'!$A$54</f>
        <v>Impatto derivante dalla definizione dei ruoli/responsabilità (2.2)</v>
      </c>
      <c r="Z39" s="192" t="str">
        <f>'Val testo - PNA 2019'!$A$62</f>
        <v>Impatto economico (2.3)</v>
      </c>
      <c r="AA39" s="192" t="str">
        <f>'Val testo - PNA 2019'!$A$70</f>
        <v>Impatto reputazionale (2.4)</v>
      </c>
      <c r="AB39" s="192" t="str">
        <f>'Val testo - PNA 2019'!$A$78</f>
        <v>Impatto organizzativo, economico e sull'immagine (2.5)</v>
      </c>
      <c r="AC39" s="193" t="s">
        <v>1276</v>
      </c>
      <c r="AD39" s="194" t="s">
        <v>1277</v>
      </c>
      <c r="AE39" s="194" t="s">
        <v>1278</v>
      </c>
      <c r="AF39" s="174" t="s">
        <v>1382</v>
      </c>
      <c r="AG39" s="173" t="s">
        <v>1303</v>
      </c>
      <c r="AH39" s="22" t="s">
        <v>1293</v>
      </c>
      <c r="AI39" s="22" t="s">
        <v>1387</v>
      </c>
      <c r="AJ39" s="28"/>
      <c r="AK39" s="28"/>
    </row>
    <row r="40" spans="1:37" ht="25.5" outlineLevel="1" x14ac:dyDescent="0.2">
      <c r="A40" s="161"/>
      <c r="B40" s="161"/>
      <c r="C40" s="219" t="s">
        <v>374</v>
      </c>
      <c r="D40" s="24" t="s">
        <v>30</v>
      </c>
      <c r="E40" s="24" t="s">
        <v>1526</v>
      </c>
      <c r="F40" s="24" t="s">
        <v>654</v>
      </c>
      <c r="G40" s="152" t="str">
        <f>AG40</f>
        <v>Basso</v>
      </c>
      <c r="H40" s="109">
        <f>AH40</f>
        <v>3.4320000000000004</v>
      </c>
      <c r="I40" s="25" t="s">
        <v>893</v>
      </c>
      <c r="J40" s="31" t="s">
        <v>287</v>
      </c>
      <c r="K40" s="82" t="s">
        <v>1461</v>
      </c>
      <c r="L40" s="31" t="s">
        <v>33</v>
      </c>
      <c r="M40" s="24" t="s">
        <v>1462</v>
      </c>
      <c r="N40" s="241">
        <v>1</v>
      </c>
      <c r="O40" s="24" t="s">
        <v>1463</v>
      </c>
      <c r="P40" s="24" t="s">
        <v>1465</v>
      </c>
      <c r="Q40" s="161"/>
      <c r="R40" s="105">
        <v>1</v>
      </c>
      <c r="S40" s="106">
        <v>3</v>
      </c>
      <c r="T40" s="106">
        <v>1</v>
      </c>
      <c r="U40" s="106">
        <v>2</v>
      </c>
      <c r="V40" s="105">
        <v>4</v>
      </c>
      <c r="W40" s="107">
        <f>SUM(R40:V40)/5</f>
        <v>2.2000000000000002</v>
      </c>
      <c r="X40" s="106">
        <v>2</v>
      </c>
      <c r="Y40" s="106">
        <v>4</v>
      </c>
      <c r="Z40" s="106">
        <v>3</v>
      </c>
      <c r="AA40" s="106">
        <v>2</v>
      </c>
      <c r="AB40" s="106">
        <v>2</v>
      </c>
      <c r="AC40" s="107">
        <f>SUM(X40:AB40)/5</f>
        <v>2.6</v>
      </c>
      <c r="AD40" s="108" t="str">
        <f>IF(AE40=0,"--",IF(AE40&lt;='[4]db fasce di rischio'!$B$4,'[4]db fasce di rischio'!$A$2,IF(AE40&lt;='[4]db fasce di rischio'!$D$4,'[4]db fasce di rischio'!$C$2,IF(AE40&lt;='[4]db fasce di rischio'!$F$4,'[4]db fasce di rischio'!$E$2,IF(AE40&lt;='[4]db fasce di rischio'!$H$4,'[4]db fasce di rischio'!$G$2,"")))))</f>
        <v>Medio</v>
      </c>
      <c r="AE40" s="109">
        <f t="shared" ref="AE40:AE54" si="8">W40*AC40</f>
        <v>5.7200000000000006</v>
      </c>
      <c r="AF40" s="106">
        <v>0.6</v>
      </c>
      <c r="AG40" s="108" t="str">
        <f>IF(AH40=0,"--",IF(AH40&lt;='db fasce di rischio'!$B$4,'db fasce di rischio'!$A$2,IF(AH40&lt;='db fasce di rischio'!$D$4,'db fasce di rischio'!$C$2,IF(AH40&lt;='db fasce di rischio'!$F$4,'db fasce di rischio'!$E$2,IF(AH40&lt;='db fasce di rischio'!$H$4,'db fasce di rischio'!$G$2,"")))))</f>
        <v>Basso</v>
      </c>
      <c r="AH40" s="109">
        <f t="shared" ref="AH40:AH54" si="9">AF40*AE40</f>
        <v>3.4320000000000004</v>
      </c>
      <c r="AI40" s="108" t="str">
        <f t="shared" ref="AI40:AI54" si="10">AG40</f>
        <v>Basso</v>
      </c>
      <c r="AJ40" s="28"/>
      <c r="AK40" s="28"/>
    </row>
    <row r="41" spans="1:37" ht="25.5" outlineLevel="1" x14ac:dyDescent="0.2">
      <c r="A41" s="161"/>
      <c r="B41" s="161"/>
      <c r="C41" s="24" t="s">
        <v>30</v>
      </c>
      <c r="D41" s="24" t="s">
        <v>30</v>
      </c>
      <c r="E41" s="24" t="s">
        <v>30</v>
      </c>
      <c r="F41" s="24" t="s">
        <v>662</v>
      </c>
      <c r="G41" s="152" t="str">
        <f t="shared" ref="G41:G54" si="11">AG41</f>
        <v>--</v>
      </c>
      <c r="H41" s="109">
        <f t="shared" ref="H41:H54" si="12">AH41</f>
        <v>0</v>
      </c>
      <c r="I41" s="25" t="s">
        <v>892</v>
      </c>
      <c r="J41" s="31" t="s">
        <v>817</v>
      </c>
      <c r="K41" s="82" t="s">
        <v>1461</v>
      </c>
      <c r="L41" s="31" t="s">
        <v>32</v>
      </c>
      <c r="M41" s="24" t="s">
        <v>1462</v>
      </c>
      <c r="N41" s="241">
        <v>1</v>
      </c>
      <c r="O41" s="24" t="s">
        <v>1463</v>
      </c>
      <c r="P41" s="24" t="s">
        <v>1465</v>
      </c>
      <c r="Q41" s="161"/>
      <c r="R41" s="105"/>
      <c r="S41" s="106"/>
      <c r="T41" s="106"/>
      <c r="U41" s="106"/>
      <c r="V41" s="105"/>
      <c r="W41" s="107">
        <f t="shared" ref="W41:W54" si="13">SUM(R41:V41)/5</f>
        <v>0</v>
      </c>
      <c r="X41" s="106"/>
      <c r="Y41" s="106"/>
      <c r="Z41" s="106"/>
      <c r="AA41" s="106"/>
      <c r="AB41" s="106"/>
      <c r="AC41" s="107">
        <f t="shared" ref="AC41:AC54" si="14">SUM(X41:AB41)/5</f>
        <v>0</v>
      </c>
      <c r="AD41" s="108" t="str">
        <f>IF(AE41=0,"--",IF(AE41&lt;='[4]db fasce di rischio'!$B$4,'[4]db fasce di rischio'!$A$2,IF(AE41&lt;='[4]db fasce di rischio'!$D$4,'[4]db fasce di rischio'!$C$2,IF(AE41&lt;='[4]db fasce di rischio'!$F$4,'[4]db fasce di rischio'!$E$2,IF(AE41&lt;='[4]db fasce di rischio'!$H$4,'[4]db fasce di rischio'!$G$2,"")))))</f>
        <v>--</v>
      </c>
      <c r="AE41" s="109">
        <f t="shared" si="8"/>
        <v>0</v>
      </c>
      <c r="AF41" s="106"/>
      <c r="AG41" s="108" t="str">
        <f>IF(AH41=0,"--",IF(AH41&lt;='db fasce di rischio'!$B$4,'db fasce di rischio'!$A$2,IF(AH41&lt;='db fasce di rischio'!$D$4,'db fasce di rischio'!$C$2,IF(AH41&lt;='db fasce di rischio'!$F$4,'db fasce di rischio'!$E$2,IF(AH41&lt;='db fasce di rischio'!$H$4,'db fasce di rischio'!$G$2,"")))))</f>
        <v>--</v>
      </c>
      <c r="AH41" s="109">
        <f t="shared" si="9"/>
        <v>0</v>
      </c>
      <c r="AI41" s="108" t="str">
        <f t="shared" si="10"/>
        <v>--</v>
      </c>
      <c r="AJ41" s="28"/>
      <c r="AK41" s="28"/>
    </row>
    <row r="42" spans="1:37" ht="25.5" outlineLevel="1" x14ac:dyDescent="0.2">
      <c r="A42" s="161"/>
      <c r="B42" s="161"/>
      <c r="C42" s="24" t="s">
        <v>30</v>
      </c>
      <c r="D42" s="24" t="s">
        <v>30</v>
      </c>
      <c r="E42" s="24" t="s">
        <v>1527</v>
      </c>
      <c r="F42" s="24" t="s">
        <v>659</v>
      </c>
      <c r="G42" s="152" t="str">
        <f t="shared" si="11"/>
        <v>--</v>
      </c>
      <c r="H42" s="109">
        <f t="shared" si="12"/>
        <v>0</v>
      </c>
      <c r="I42" s="25" t="s">
        <v>1291</v>
      </c>
      <c r="J42" s="31" t="s">
        <v>289</v>
      </c>
      <c r="K42" s="82" t="s">
        <v>1461</v>
      </c>
      <c r="L42" s="31" t="s">
        <v>35</v>
      </c>
      <c r="M42" s="24" t="s">
        <v>1462</v>
      </c>
      <c r="N42" s="241">
        <v>1</v>
      </c>
      <c r="O42" s="24" t="s">
        <v>1463</v>
      </c>
      <c r="P42" s="24" t="s">
        <v>1465</v>
      </c>
      <c r="Q42" s="161"/>
      <c r="R42" s="105"/>
      <c r="S42" s="106"/>
      <c r="T42" s="106"/>
      <c r="U42" s="106"/>
      <c r="V42" s="105"/>
      <c r="W42" s="107">
        <f t="shared" si="13"/>
        <v>0</v>
      </c>
      <c r="X42" s="106"/>
      <c r="Y42" s="106"/>
      <c r="Z42" s="106"/>
      <c r="AA42" s="106"/>
      <c r="AB42" s="106"/>
      <c r="AC42" s="107">
        <f t="shared" si="14"/>
        <v>0</v>
      </c>
      <c r="AD42" s="108" t="str">
        <f>IF(AE42=0,"--",IF(AE42&lt;='[4]db fasce di rischio'!$B$4,'[4]db fasce di rischio'!$A$2,IF(AE42&lt;='[4]db fasce di rischio'!$D$4,'[4]db fasce di rischio'!$C$2,IF(AE42&lt;='[4]db fasce di rischio'!$F$4,'[4]db fasce di rischio'!$E$2,IF(AE42&lt;='[4]db fasce di rischio'!$H$4,'[4]db fasce di rischio'!$G$2,"")))))</f>
        <v>--</v>
      </c>
      <c r="AE42" s="109">
        <f t="shared" si="8"/>
        <v>0</v>
      </c>
      <c r="AF42" s="106"/>
      <c r="AG42" s="108" t="str">
        <f>IF(AH42=0,"--",IF(AH42&lt;='db fasce di rischio'!$B$4,'db fasce di rischio'!$A$2,IF(AH42&lt;='db fasce di rischio'!$D$4,'db fasce di rischio'!$C$2,IF(AH42&lt;='db fasce di rischio'!$F$4,'db fasce di rischio'!$E$2,IF(AH42&lt;='db fasce di rischio'!$H$4,'db fasce di rischio'!$G$2,"")))))</f>
        <v>--</v>
      </c>
      <c r="AH42" s="109">
        <f t="shared" si="9"/>
        <v>0</v>
      </c>
      <c r="AI42" s="108" t="str">
        <f t="shared" si="10"/>
        <v>--</v>
      </c>
      <c r="AJ42" s="28"/>
      <c r="AK42" s="28"/>
    </row>
    <row r="43" spans="1:37" ht="21" outlineLevel="1" x14ac:dyDescent="0.2">
      <c r="A43" s="161"/>
      <c r="B43" s="161"/>
      <c r="C43" s="24" t="s">
        <v>30</v>
      </c>
      <c r="D43" s="24" t="s">
        <v>30</v>
      </c>
      <c r="E43" s="24" t="s">
        <v>30</v>
      </c>
      <c r="F43" s="24" t="s">
        <v>30</v>
      </c>
      <c r="G43" s="152" t="str">
        <f t="shared" si="11"/>
        <v>--</v>
      </c>
      <c r="H43" s="109">
        <f t="shared" si="12"/>
        <v>0</v>
      </c>
      <c r="I43" s="25" t="s">
        <v>30</v>
      </c>
      <c r="J43" s="31" t="s">
        <v>30</v>
      </c>
      <c r="K43" s="82"/>
      <c r="L43" s="31"/>
      <c r="M43" s="24"/>
      <c r="N43" s="24"/>
      <c r="O43" s="24"/>
      <c r="P43" s="24"/>
      <c r="Q43" s="161"/>
      <c r="R43" s="105"/>
      <c r="S43" s="106"/>
      <c r="T43" s="106"/>
      <c r="U43" s="106"/>
      <c r="V43" s="105"/>
      <c r="W43" s="107">
        <f t="shared" si="13"/>
        <v>0</v>
      </c>
      <c r="X43" s="106"/>
      <c r="Y43" s="106"/>
      <c r="Z43" s="106"/>
      <c r="AA43" s="106"/>
      <c r="AB43" s="106"/>
      <c r="AC43" s="107">
        <f t="shared" si="14"/>
        <v>0</v>
      </c>
      <c r="AD43" s="108" t="str">
        <f>IF(AE43=0,"--",IF(AE43&lt;='[4]db fasce di rischio'!$B$4,'[4]db fasce di rischio'!$A$2,IF(AE43&lt;='[4]db fasce di rischio'!$D$4,'[4]db fasce di rischio'!$C$2,IF(AE43&lt;='[4]db fasce di rischio'!$F$4,'[4]db fasce di rischio'!$E$2,IF(AE43&lt;='[4]db fasce di rischio'!$H$4,'[4]db fasce di rischio'!$G$2,"")))))</f>
        <v>--</v>
      </c>
      <c r="AE43" s="109">
        <f t="shared" si="8"/>
        <v>0</v>
      </c>
      <c r="AF43" s="106"/>
      <c r="AG43" s="108" t="str">
        <f>IF(AH43=0,"--",IF(AH43&lt;='db fasce di rischio'!$B$4,'db fasce di rischio'!$A$2,IF(AH43&lt;='db fasce di rischio'!$D$4,'db fasce di rischio'!$C$2,IF(AH43&lt;='db fasce di rischio'!$F$4,'db fasce di rischio'!$E$2,IF(AH43&lt;='db fasce di rischio'!$H$4,'db fasce di rischio'!$G$2,"")))))</f>
        <v>--</v>
      </c>
      <c r="AH43" s="109">
        <f t="shared" si="9"/>
        <v>0</v>
      </c>
      <c r="AI43" s="108" t="str">
        <f t="shared" si="10"/>
        <v>--</v>
      </c>
      <c r="AJ43" s="28"/>
      <c r="AK43" s="28"/>
    </row>
    <row r="44" spans="1:37" ht="21" outlineLevel="1" x14ac:dyDescent="0.2">
      <c r="A44" s="161"/>
      <c r="B44" s="161"/>
      <c r="C44" s="24" t="s">
        <v>30</v>
      </c>
      <c r="D44" s="24" t="s">
        <v>30</v>
      </c>
      <c r="E44" s="24" t="s">
        <v>30</v>
      </c>
      <c r="F44" s="24" t="s">
        <v>30</v>
      </c>
      <c r="G44" s="152" t="str">
        <f t="shared" si="11"/>
        <v>--</v>
      </c>
      <c r="H44" s="109">
        <f t="shared" si="12"/>
        <v>0</v>
      </c>
      <c r="I44" s="25" t="s">
        <v>30</v>
      </c>
      <c r="J44" s="31" t="s">
        <v>30</v>
      </c>
      <c r="K44" s="82"/>
      <c r="L44" s="31"/>
      <c r="M44" s="24"/>
      <c r="N44" s="24"/>
      <c r="O44" s="24"/>
      <c r="P44" s="24"/>
      <c r="Q44" s="161"/>
      <c r="R44" s="105"/>
      <c r="S44" s="106"/>
      <c r="T44" s="106"/>
      <c r="U44" s="106"/>
      <c r="V44" s="105"/>
      <c r="W44" s="107">
        <f t="shared" si="13"/>
        <v>0</v>
      </c>
      <c r="X44" s="106"/>
      <c r="Y44" s="106"/>
      <c r="Z44" s="106"/>
      <c r="AA44" s="106"/>
      <c r="AB44" s="106"/>
      <c r="AC44" s="107">
        <f t="shared" si="14"/>
        <v>0</v>
      </c>
      <c r="AD44" s="108" t="str">
        <f>IF(AE44=0,"--",IF(AE44&lt;='[4]db fasce di rischio'!$B$4,'[4]db fasce di rischio'!$A$2,IF(AE44&lt;='[4]db fasce di rischio'!$D$4,'[4]db fasce di rischio'!$C$2,IF(AE44&lt;='[4]db fasce di rischio'!$F$4,'[4]db fasce di rischio'!$E$2,IF(AE44&lt;='[4]db fasce di rischio'!$H$4,'[4]db fasce di rischio'!$G$2,"")))))</f>
        <v>--</v>
      </c>
      <c r="AE44" s="109">
        <f t="shared" si="8"/>
        <v>0</v>
      </c>
      <c r="AF44" s="106"/>
      <c r="AG44" s="108" t="str">
        <f>IF(AH44=0,"--",IF(AH44&lt;='db fasce di rischio'!$B$4,'db fasce di rischio'!$A$2,IF(AH44&lt;='db fasce di rischio'!$D$4,'db fasce di rischio'!$C$2,IF(AH44&lt;='db fasce di rischio'!$F$4,'db fasce di rischio'!$E$2,IF(AH44&lt;='db fasce di rischio'!$H$4,'db fasce di rischio'!$G$2,"")))))</f>
        <v>--</v>
      </c>
      <c r="AH44" s="109">
        <f t="shared" si="9"/>
        <v>0</v>
      </c>
      <c r="AI44" s="108" t="str">
        <f t="shared" si="10"/>
        <v>--</v>
      </c>
      <c r="AJ44" s="28"/>
      <c r="AK44" s="28"/>
    </row>
    <row r="45" spans="1:37" ht="21" outlineLevel="1" x14ac:dyDescent="0.2">
      <c r="A45" s="161"/>
      <c r="B45" s="161"/>
      <c r="C45" s="24" t="s">
        <v>30</v>
      </c>
      <c r="D45" s="24" t="s">
        <v>30</v>
      </c>
      <c r="E45" s="24" t="s">
        <v>30</v>
      </c>
      <c r="F45" s="24" t="s">
        <v>30</v>
      </c>
      <c r="G45" s="152" t="str">
        <f t="shared" si="11"/>
        <v>--</v>
      </c>
      <c r="H45" s="109">
        <f t="shared" si="12"/>
        <v>0</v>
      </c>
      <c r="I45" s="25" t="s">
        <v>30</v>
      </c>
      <c r="J45" s="31" t="s">
        <v>30</v>
      </c>
      <c r="K45" s="82"/>
      <c r="L45" s="31"/>
      <c r="M45" s="24"/>
      <c r="N45" s="24"/>
      <c r="O45" s="24"/>
      <c r="P45" s="24"/>
      <c r="Q45" s="161"/>
      <c r="R45" s="105"/>
      <c r="S45" s="106"/>
      <c r="T45" s="106"/>
      <c r="U45" s="106"/>
      <c r="V45" s="105"/>
      <c r="W45" s="107">
        <f t="shared" si="13"/>
        <v>0</v>
      </c>
      <c r="X45" s="106"/>
      <c r="Y45" s="106"/>
      <c r="Z45" s="106"/>
      <c r="AA45" s="106"/>
      <c r="AB45" s="106"/>
      <c r="AC45" s="107">
        <f t="shared" si="14"/>
        <v>0</v>
      </c>
      <c r="AD45" s="108" t="str">
        <f>IF(AE45=0,"--",IF(AE45&lt;='[4]db fasce di rischio'!$B$4,'[4]db fasce di rischio'!$A$2,IF(AE45&lt;='[4]db fasce di rischio'!$D$4,'[4]db fasce di rischio'!$C$2,IF(AE45&lt;='[4]db fasce di rischio'!$F$4,'[4]db fasce di rischio'!$E$2,IF(AE45&lt;='[4]db fasce di rischio'!$H$4,'[4]db fasce di rischio'!$G$2,"")))))</f>
        <v>--</v>
      </c>
      <c r="AE45" s="109">
        <f t="shared" si="8"/>
        <v>0</v>
      </c>
      <c r="AF45" s="106"/>
      <c r="AG45" s="108" t="str">
        <f>IF(AH45=0,"--",IF(AH45&lt;='db fasce di rischio'!$B$4,'db fasce di rischio'!$A$2,IF(AH45&lt;='db fasce di rischio'!$D$4,'db fasce di rischio'!$C$2,IF(AH45&lt;='db fasce di rischio'!$F$4,'db fasce di rischio'!$E$2,IF(AH45&lt;='db fasce di rischio'!$H$4,'db fasce di rischio'!$G$2,"")))))</f>
        <v>--</v>
      </c>
      <c r="AH45" s="109">
        <f t="shared" si="9"/>
        <v>0</v>
      </c>
      <c r="AI45" s="108" t="str">
        <f t="shared" si="10"/>
        <v>--</v>
      </c>
      <c r="AJ45" s="28"/>
      <c r="AK45" s="28"/>
    </row>
    <row r="46" spans="1:37" ht="21" outlineLevel="1" x14ac:dyDescent="0.2">
      <c r="A46" s="161"/>
      <c r="B46" s="161"/>
      <c r="C46" s="24" t="s">
        <v>30</v>
      </c>
      <c r="D46" s="24" t="s">
        <v>30</v>
      </c>
      <c r="E46" s="24" t="s">
        <v>30</v>
      </c>
      <c r="F46" s="24" t="s">
        <v>30</v>
      </c>
      <c r="G46" s="152" t="str">
        <f t="shared" si="11"/>
        <v>--</v>
      </c>
      <c r="H46" s="109">
        <f t="shared" si="12"/>
        <v>0</v>
      </c>
      <c r="I46" s="25" t="s">
        <v>30</v>
      </c>
      <c r="J46" s="31" t="s">
        <v>30</v>
      </c>
      <c r="K46" s="82"/>
      <c r="L46" s="31"/>
      <c r="M46" s="24"/>
      <c r="N46" s="24"/>
      <c r="O46" s="24"/>
      <c r="P46" s="24"/>
      <c r="Q46" s="161"/>
      <c r="R46" s="105"/>
      <c r="S46" s="106"/>
      <c r="T46" s="106"/>
      <c r="U46" s="106"/>
      <c r="V46" s="105"/>
      <c r="W46" s="107">
        <f t="shared" si="13"/>
        <v>0</v>
      </c>
      <c r="X46" s="106"/>
      <c r="Y46" s="106"/>
      <c r="Z46" s="106"/>
      <c r="AA46" s="106"/>
      <c r="AB46" s="106"/>
      <c r="AC46" s="107">
        <f t="shared" si="14"/>
        <v>0</v>
      </c>
      <c r="AD46" s="108" t="str">
        <f>IF(AE46=0,"--",IF(AE46&lt;='[4]db fasce di rischio'!$B$4,'[4]db fasce di rischio'!$A$2,IF(AE46&lt;='[4]db fasce di rischio'!$D$4,'[4]db fasce di rischio'!$C$2,IF(AE46&lt;='[4]db fasce di rischio'!$F$4,'[4]db fasce di rischio'!$E$2,IF(AE46&lt;='[4]db fasce di rischio'!$H$4,'[4]db fasce di rischio'!$G$2,"")))))</f>
        <v>--</v>
      </c>
      <c r="AE46" s="109">
        <f t="shared" si="8"/>
        <v>0</v>
      </c>
      <c r="AF46" s="106"/>
      <c r="AG46" s="108" t="str">
        <f>IF(AH46=0,"--",IF(AH46&lt;='db fasce di rischio'!$B$4,'db fasce di rischio'!$A$2,IF(AH46&lt;='db fasce di rischio'!$D$4,'db fasce di rischio'!$C$2,IF(AH46&lt;='db fasce di rischio'!$F$4,'db fasce di rischio'!$E$2,IF(AH46&lt;='db fasce di rischio'!$H$4,'db fasce di rischio'!$G$2,"")))))</f>
        <v>--</v>
      </c>
      <c r="AH46" s="109">
        <f t="shared" si="9"/>
        <v>0</v>
      </c>
      <c r="AI46" s="108" t="str">
        <f t="shared" si="10"/>
        <v>--</v>
      </c>
      <c r="AJ46" s="28"/>
      <c r="AK46" s="28"/>
    </row>
    <row r="47" spans="1:37" ht="21" outlineLevel="1" x14ac:dyDescent="0.2">
      <c r="A47" s="161"/>
      <c r="B47" s="161"/>
      <c r="C47" s="24" t="s">
        <v>30</v>
      </c>
      <c r="D47" s="24" t="s">
        <v>30</v>
      </c>
      <c r="E47" s="24" t="s">
        <v>30</v>
      </c>
      <c r="F47" s="24" t="s">
        <v>30</v>
      </c>
      <c r="G47" s="152" t="str">
        <f t="shared" si="11"/>
        <v>--</v>
      </c>
      <c r="H47" s="109">
        <f t="shared" si="12"/>
        <v>0</v>
      </c>
      <c r="I47" s="25" t="s">
        <v>30</v>
      </c>
      <c r="J47" s="31" t="s">
        <v>30</v>
      </c>
      <c r="K47" s="82"/>
      <c r="L47" s="31"/>
      <c r="M47" s="24"/>
      <c r="N47" s="24"/>
      <c r="O47" s="24"/>
      <c r="P47" s="24"/>
      <c r="Q47" s="161"/>
      <c r="R47" s="105"/>
      <c r="S47" s="106"/>
      <c r="T47" s="106"/>
      <c r="U47" s="106"/>
      <c r="V47" s="105"/>
      <c r="W47" s="107">
        <f t="shared" si="13"/>
        <v>0</v>
      </c>
      <c r="X47" s="106"/>
      <c r="Y47" s="106"/>
      <c r="Z47" s="106"/>
      <c r="AA47" s="106"/>
      <c r="AB47" s="106"/>
      <c r="AC47" s="107">
        <f t="shared" si="14"/>
        <v>0</v>
      </c>
      <c r="AD47" s="108" t="str">
        <f>IF(AE47=0,"--",IF(AE47&lt;='[4]db fasce di rischio'!$B$4,'[4]db fasce di rischio'!$A$2,IF(AE47&lt;='[4]db fasce di rischio'!$D$4,'[4]db fasce di rischio'!$C$2,IF(AE47&lt;='[4]db fasce di rischio'!$F$4,'[4]db fasce di rischio'!$E$2,IF(AE47&lt;='[4]db fasce di rischio'!$H$4,'[4]db fasce di rischio'!$G$2,"")))))</f>
        <v>--</v>
      </c>
      <c r="AE47" s="109">
        <f t="shared" si="8"/>
        <v>0</v>
      </c>
      <c r="AF47" s="106"/>
      <c r="AG47" s="108" t="str">
        <f>IF(AH47=0,"--",IF(AH47&lt;='db fasce di rischio'!$B$4,'db fasce di rischio'!$A$2,IF(AH47&lt;='db fasce di rischio'!$D$4,'db fasce di rischio'!$C$2,IF(AH47&lt;='db fasce di rischio'!$F$4,'db fasce di rischio'!$E$2,IF(AH47&lt;='db fasce di rischio'!$H$4,'db fasce di rischio'!$G$2,"")))))</f>
        <v>--</v>
      </c>
      <c r="AH47" s="109">
        <f t="shared" si="9"/>
        <v>0</v>
      </c>
      <c r="AI47" s="108" t="str">
        <f t="shared" si="10"/>
        <v>--</v>
      </c>
      <c r="AJ47" s="28"/>
      <c r="AK47" s="28"/>
    </row>
    <row r="48" spans="1:37" ht="21" outlineLevel="1" x14ac:dyDescent="0.2">
      <c r="A48" s="161"/>
      <c r="B48" s="161"/>
      <c r="C48" s="24" t="s">
        <v>30</v>
      </c>
      <c r="D48" s="24" t="s">
        <v>30</v>
      </c>
      <c r="E48" s="24" t="s">
        <v>30</v>
      </c>
      <c r="F48" s="24" t="s">
        <v>30</v>
      </c>
      <c r="G48" s="152" t="str">
        <f t="shared" si="11"/>
        <v>--</v>
      </c>
      <c r="H48" s="109">
        <f t="shared" si="12"/>
        <v>0</v>
      </c>
      <c r="I48" s="25" t="s">
        <v>30</v>
      </c>
      <c r="J48" s="31" t="s">
        <v>30</v>
      </c>
      <c r="K48" s="83"/>
      <c r="L48" s="31"/>
      <c r="M48" s="24"/>
      <c r="N48" s="24"/>
      <c r="O48" s="24"/>
      <c r="P48" s="24"/>
      <c r="Q48" s="161"/>
      <c r="R48" s="105"/>
      <c r="S48" s="106"/>
      <c r="T48" s="106"/>
      <c r="U48" s="106"/>
      <c r="V48" s="105"/>
      <c r="W48" s="107">
        <f t="shared" si="13"/>
        <v>0</v>
      </c>
      <c r="X48" s="106"/>
      <c r="Y48" s="106"/>
      <c r="Z48" s="106"/>
      <c r="AA48" s="106"/>
      <c r="AB48" s="106"/>
      <c r="AC48" s="107">
        <f t="shared" si="14"/>
        <v>0</v>
      </c>
      <c r="AD48" s="108" t="str">
        <f>IF(AE48=0,"--",IF(AE48&lt;='[4]db fasce di rischio'!$B$4,'[4]db fasce di rischio'!$A$2,IF(AE48&lt;='[4]db fasce di rischio'!$D$4,'[4]db fasce di rischio'!$C$2,IF(AE48&lt;='[4]db fasce di rischio'!$F$4,'[4]db fasce di rischio'!$E$2,IF(AE48&lt;='[4]db fasce di rischio'!$H$4,'[4]db fasce di rischio'!$G$2,"")))))</f>
        <v>--</v>
      </c>
      <c r="AE48" s="109">
        <f t="shared" si="8"/>
        <v>0</v>
      </c>
      <c r="AF48" s="106"/>
      <c r="AG48" s="108" t="str">
        <f>IF(AH48=0,"--",IF(AH48&lt;='db fasce di rischio'!$B$4,'db fasce di rischio'!$A$2,IF(AH48&lt;='db fasce di rischio'!$D$4,'db fasce di rischio'!$C$2,IF(AH48&lt;='db fasce di rischio'!$F$4,'db fasce di rischio'!$E$2,IF(AH48&lt;='db fasce di rischio'!$H$4,'db fasce di rischio'!$G$2,"")))))</f>
        <v>--</v>
      </c>
      <c r="AH48" s="109">
        <f t="shared" si="9"/>
        <v>0</v>
      </c>
      <c r="AI48" s="108" t="str">
        <f t="shared" si="10"/>
        <v>--</v>
      </c>
      <c r="AJ48" s="28"/>
      <c r="AK48" s="28"/>
    </row>
    <row r="49" spans="1:37" ht="21" outlineLevel="1" x14ac:dyDescent="0.2">
      <c r="A49" s="161"/>
      <c r="B49" s="161"/>
      <c r="C49" s="24" t="s">
        <v>30</v>
      </c>
      <c r="D49" s="24" t="s">
        <v>30</v>
      </c>
      <c r="E49" s="24" t="s">
        <v>30</v>
      </c>
      <c r="F49" s="24" t="s">
        <v>30</v>
      </c>
      <c r="G49" s="152" t="str">
        <f t="shared" si="11"/>
        <v>--</v>
      </c>
      <c r="H49" s="109">
        <f t="shared" si="12"/>
        <v>0</v>
      </c>
      <c r="I49" s="25" t="s">
        <v>30</v>
      </c>
      <c r="J49" s="31" t="s">
        <v>30</v>
      </c>
      <c r="K49" s="83"/>
      <c r="L49" s="31"/>
      <c r="M49" s="24"/>
      <c r="N49" s="24"/>
      <c r="O49" s="24"/>
      <c r="P49" s="24"/>
      <c r="Q49" s="161"/>
      <c r="R49" s="105"/>
      <c r="S49" s="106"/>
      <c r="T49" s="106"/>
      <c r="U49" s="106"/>
      <c r="V49" s="105"/>
      <c r="W49" s="107">
        <f t="shared" si="13"/>
        <v>0</v>
      </c>
      <c r="X49" s="106"/>
      <c r="Y49" s="106"/>
      <c r="Z49" s="106"/>
      <c r="AA49" s="106"/>
      <c r="AB49" s="106"/>
      <c r="AC49" s="107">
        <f t="shared" si="14"/>
        <v>0</v>
      </c>
      <c r="AD49" s="108" t="str">
        <f>IF(AE49=0,"--",IF(AE49&lt;='[4]db fasce di rischio'!$B$4,'[4]db fasce di rischio'!$A$2,IF(AE49&lt;='[4]db fasce di rischio'!$D$4,'[4]db fasce di rischio'!$C$2,IF(AE49&lt;='[4]db fasce di rischio'!$F$4,'[4]db fasce di rischio'!$E$2,IF(AE49&lt;='[4]db fasce di rischio'!$H$4,'[4]db fasce di rischio'!$G$2,"")))))</f>
        <v>--</v>
      </c>
      <c r="AE49" s="109">
        <f t="shared" si="8"/>
        <v>0</v>
      </c>
      <c r="AF49" s="106"/>
      <c r="AG49" s="108" t="str">
        <f>IF(AH49=0,"--",IF(AH49&lt;='db fasce di rischio'!$B$4,'db fasce di rischio'!$A$2,IF(AH49&lt;='db fasce di rischio'!$D$4,'db fasce di rischio'!$C$2,IF(AH49&lt;='db fasce di rischio'!$F$4,'db fasce di rischio'!$E$2,IF(AH49&lt;='db fasce di rischio'!$H$4,'db fasce di rischio'!$G$2,"")))))</f>
        <v>--</v>
      </c>
      <c r="AH49" s="109">
        <f t="shared" si="9"/>
        <v>0</v>
      </c>
      <c r="AI49" s="108" t="str">
        <f t="shared" si="10"/>
        <v>--</v>
      </c>
      <c r="AJ49" s="28"/>
      <c r="AK49" s="28"/>
    </row>
    <row r="50" spans="1:37" ht="21" outlineLevel="1" x14ac:dyDescent="0.2">
      <c r="A50" s="161"/>
      <c r="B50" s="161"/>
      <c r="C50" s="24" t="s">
        <v>30</v>
      </c>
      <c r="D50" s="24" t="s">
        <v>30</v>
      </c>
      <c r="E50" s="24" t="s">
        <v>30</v>
      </c>
      <c r="F50" s="24" t="s">
        <v>30</v>
      </c>
      <c r="G50" s="152" t="str">
        <f t="shared" si="11"/>
        <v>--</v>
      </c>
      <c r="H50" s="109">
        <f t="shared" si="12"/>
        <v>0</v>
      </c>
      <c r="I50" s="25" t="s">
        <v>30</v>
      </c>
      <c r="J50" s="31" t="s">
        <v>30</v>
      </c>
      <c r="K50" s="83"/>
      <c r="L50" s="31"/>
      <c r="M50" s="24"/>
      <c r="N50" s="24"/>
      <c r="O50" s="24"/>
      <c r="P50" s="24"/>
      <c r="Q50" s="161"/>
      <c r="R50" s="105"/>
      <c r="S50" s="106"/>
      <c r="T50" s="106"/>
      <c r="U50" s="106"/>
      <c r="V50" s="105"/>
      <c r="W50" s="107">
        <f t="shared" si="13"/>
        <v>0</v>
      </c>
      <c r="X50" s="106"/>
      <c r="Y50" s="106"/>
      <c r="Z50" s="106"/>
      <c r="AA50" s="106"/>
      <c r="AB50" s="106"/>
      <c r="AC50" s="107">
        <f t="shared" si="14"/>
        <v>0</v>
      </c>
      <c r="AD50" s="108" t="str">
        <f>IF(AE50=0,"--",IF(AE50&lt;='[4]db fasce di rischio'!$B$4,'[4]db fasce di rischio'!$A$2,IF(AE50&lt;='[4]db fasce di rischio'!$D$4,'[4]db fasce di rischio'!$C$2,IF(AE50&lt;='[4]db fasce di rischio'!$F$4,'[4]db fasce di rischio'!$E$2,IF(AE50&lt;='[4]db fasce di rischio'!$H$4,'[4]db fasce di rischio'!$G$2,"")))))</f>
        <v>--</v>
      </c>
      <c r="AE50" s="109">
        <f t="shared" si="8"/>
        <v>0</v>
      </c>
      <c r="AF50" s="106"/>
      <c r="AG50" s="108" t="str">
        <f>IF(AH50=0,"--",IF(AH50&lt;='db fasce di rischio'!$B$4,'db fasce di rischio'!$A$2,IF(AH50&lt;='db fasce di rischio'!$D$4,'db fasce di rischio'!$C$2,IF(AH50&lt;='db fasce di rischio'!$F$4,'db fasce di rischio'!$E$2,IF(AH50&lt;='db fasce di rischio'!$H$4,'db fasce di rischio'!$G$2,"")))))</f>
        <v>--</v>
      </c>
      <c r="AH50" s="109">
        <f t="shared" si="9"/>
        <v>0</v>
      </c>
      <c r="AI50" s="108" t="str">
        <f t="shared" si="10"/>
        <v>--</v>
      </c>
      <c r="AJ50" s="28"/>
      <c r="AK50" s="28"/>
    </row>
    <row r="51" spans="1:37" ht="21" outlineLevel="1" x14ac:dyDescent="0.2">
      <c r="A51" s="161"/>
      <c r="B51" s="161"/>
      <c r="C51" s="24" t="s">
        <v>30</v>
      </c>
      <c r="D51" s="24" t="s">
        <v>30</v>
      </c>
      <c r="E51" s="24" t="s">
        <v>30</v>
      </c>
      <c r="F51" s="24" t="s">
        <v>30</v>
      </c>
      <c r="G51" s="152" t="str">
        <f t="shared" si="11"/>
        <v>--</v>
      </c>
      <c r="H51" s="109">
        <f t="shared" si="12"/>
        <v>0</v>
      </c>
      <c r="I51" s="25" t="s">
        <v>30</v>
      </c>
      <c r="J51" s="31" t="s">
        <v>30</v>
      </c>
      <c r="K51" s="83"/>
      <c r="L51" s="31"/>
      <c r="M51" s="24"/>
      <c r="N51" s="24"/>
      <c r="O51" s="24"/>
      <c r="P51" s="24"/>
      <c r="Q51" s="161"/>
      <c r="R51" s="105"/>
      <c r="S51" s="106"/>
      <c r="T51" s="106"/>
      <c r="U51" s="106"/>
      <c r="V51" s="105"/>
      <c r="W51" s="107">
        <f t="shared" si="13"/>
        <v>0</v>
      </c>
      <c r="X51" s="106"/>
      <c r="Y51" s="106"/>
      <c r="Z51" s="106"/>
      <c r="AA51" s="106"/>
      <c r="AB51" s="106"/>
      <c r="AC51" s="107">
        <f t="shared" si="14"/>
        <v>0</v>
      </c>
      <c r="AD51" s="108" t="str">
        <f>IF(AE51=0,"--",IF(AE51&lt;='[4]db fasce di rischio'!$B$4,'[4]db fasce di rischio'!$A$2,IF(AE51&lt;='[4]db fasce di rischio'!$D$4,'[4]db fasce di rischio'!$C$2,IF(AE51&lt;='[4]db fasce di rischio'!$F$4,'[4]db fasce di rischio'!$E$2,IF(AE51&lt;='[4]db fasce di rischio'!$H$4,'[4]db fasce di rischio'!$G$2,"")))))</f>
        <v>--</v>
      </c>
      <c r="AE51" s="109">
        <f t="shared" si="8"/>
        <v>0</v>
      </c>
      <c r="AF51" s="106"/>
      <c r="AG51" s="108" t="str">
        <f>IF(AH51=0,"--",IF(AH51&lt;='db fasce di rischio'!$B$4,'db fasce di rischio'!$A$2,IF(AH51&lt;='db fasce di rischio'!$D$4,'db fasce di rischio'!$C$2,IF(AH51&lt;='db fasce di rischio'!$F$4,'db fasce di rischio'!$E$2,IF(AH51&lt;='db fasce di rischio'!$H$4,'db fasce di rischio'!$G$2,"")))))</f>
        <v>--</v>
      </c>
      <c r="AH51" s="109">
        <f t="shared" si="9"/>
        <v>0</v>
      </c>
      <c r="AI51" s="108" t="str">
        <f t="shared" si="10"/>
        <v>--</v>
      </c>
      <c r="AJ51" s="28"/>
      <c r="AK51" s="28"/>
    </row>
    <row r="52" spans="1:37" ht="21" outlineLevel="1" x14ac:dyDescent="0.2">
      <c r="A52" s="161"/>
      <c r="B52" s="161"/>
      <c r="C52" s="24" t="s">
        <v>30</v>
      </c>
      <c r="D52" s="24" t="s">
        <v>30</v>
      </c>
      <c r="E52" s="24" t="s">
        <v>30</v>
      </c>
      <c r="F52" s="24" t="s">
        <v>30</v>
      </c>
      <c r="G52" s="152" t="str">
        <f t="shared" si="11"/>
        <v>--</v>
      </c>
      <c r="H52" s="109">
        <f t="shared" si="12"/>
        <v>0</v>
      </c>
      <c r="I52" s="25" t="s">
        <v>30</v>
      </c>
      <c r="J52" s="31" t="s">
        <v>30</v>
      </c>
      <c r="K52" s="82"/>
      <c r="L52" s="31"/>
      <c r="M52" s="24"/>
      <c r="N52" s="24"/>
      <c r="O52" s="24"/>
      <c r="P52" s="24"/>
      <c r="Q52" s="161"/>
      <c r="R52" s="105"/>
      <c r="S52" s="106"/>
      <c r="T52" s="106"/>
      <c r="U52" s="106"/>
      <c r="V52" s="105"/>
      <c r="W52" s="107">
        <f t="shared" si="13"/>
        <v>0</v>
      </c>
      <c r="X52" s="106"/>
      <c r="Y52" s="106"/>
      <c r="Z52" s="106"/>
      <c r="AA52" s="106"/>
      <c r="AB52" s="106"/>
      <c r="AC52" s="107">
        <f t="shared" si="14"/>
        <v>0</v>
      </c>
      <c r="AD52" s="108" t="str">
        <f>IF(AE52=0,"--",IF(AE52&lt;='[4]db fasce di rischio'!$B$4,'[4]db fasce di rischio'!$A$2,IF(AE52&lt;='[4]db fasce di rischio'!$D$4,'[4]db fasce di rischio'!$C$2,IF(AE52&lt;='[4]db fasce di rischio'!$F$4,'[4]db fasce di rischio'!$E$2,IF(AE52&lt;='[4]db fasce di rischio'!$H$4,'[4]db fasce di rischio'!$G$2,"")))))</f>
        <v>--</v>
      </c>
      <c r="AE52" s="109">
        <f t="shared" si="8"/>
        <v>0</v>
      </c>
      <c r="AF52" s="106"/>
      <c r="AG52" s="108" t="str">
        <f>IF(AH52=0,"--",IF(AH52&lt;='db fasce di rischio'!$B$4,'db fasce di rischio'!$A$2,IF(AH52&lt;='db fasce di rischio'!$D$4,'db fasce di rischio'!$C$2,IF(AH52&lt;='db fasce di rischio'!$F$4,'db fasce di rischio'!$E$2,IF(AH52&lt;='db fasce di rischio'!$H$4,'db fasce di rischio'!$G$2,"")))))</f>
        <v>--</v>
      </c>
      <c r="AH52" s="109">
        <f t="shared" si="9"/>
        <v>0</v>
      </c>
      <c r="AI52" s="108" t="str">
        <f t="shared" si="10"/>
        <v>--</v>
      </c>
      <c r="AJ52" s="28"/>
      <c r="AK52" s="28"/>
    </row>
    <row r="53" spans="1:37" ht="21" outlineLevel="1" x14ac:dyDescent="0.2">
      <c r="A53" s="161"/>
      <c r="B53" s="161"/>
      <c r="C53" s="24" t="s">
        <v>30</v>
      </c>
      <c r="D53" s="24" t="s">
        <v>30</v>
      </c>
      <c r="E53" s="24" t="s">
        <v>30</v>
      </c>
      <c r="F53" s="24" t="s">
        <v>30</v>
      </c>
      <c r="G53" s="152" t="str">
        <f t="shared" si="11"/>
        <v>--</v>
      </c>
      <c r="H53" s="109">
        <f t="shared" si="12"/>
        <v>0</v>
      </c>
      <c r="I53" s="25" t="s">
        <v>30</v>
      </c>
      <c r="J53" s="31" t="s">
        <v>30</v>
      </c>
      <c r="K53" s="82"/>
      <c r="L53" s="31"/>
      <c r="M53" s="24"/>
      <c r="N53" s="24"/>
      <c r="O53" s="24"/>
      <c r="P53" s="26"/>
      <c r="Q53" s="161"/>
      <c r="R53" s="105"/>
      <c r="S53" s="106"/>
      <c r="T53" s="106"/>
      <c r="U53" s="106"/>
      <c r="V53" s="105"/>
      <c r="W53" s="107">
        <f t="shared" si="13"/>
        <v>0</v>
      </c>
      <c r="X53" s="106"/>
      <c r="Y53" s="106"/>
      <c r="Z53" s="106"/>
      <c r="AA53" s="106"/>
      <c r="AB53" s="106"/>
      <c r="AC53" s="107">
        <f t="shared" si="14"/>
        <v>0</v>
      </c>
      <c r="AD53" s="108" t="str">
        <f>IF(AE53=0,"--",IF(AE53&lt;='[4]db fasce di rischio'!$B$4,'[4]db fasce di rischio'!$A$2,IF(AE53&lt;='[4]db fasce di rischio'!$D$4,'[4]db fasce di rischio'!$C$2,IF(AE53&lt;='[4]db fasce di rischio'!$F$4,'[4]db fasce di rischio'!$E$2,IF(AE53&lt;='[4]db fasce di rischio'!$H$4,'[4]db fasce di rischio'!$G$2,"")))))</f>
        <v>--</v>
      </c>
      <c r="AE53" s="109">
        <f t="shared" si="8"/>
        <v>0</v>
      </c>
      <c r="AF53" s="106"/>
      <c r="AG53" s="108" t="str">
        <f>IF(AH53=0,"--",IF(AH53&lt;='db fasce di rischio'!$B$4,'db fasce di rischio'!$A$2,IF(AH53&lt;='db fasce di rischio'!$D$4,'db fasce di rischio'!$C$2,IF(AH53&lt;='db fasce di rischio'!$F$4,'db fasce di rischio'!$E$2,IF(AH53&lt;='db fasce di rischio'!$H$4,'db fasce di rischio'!$G$2,"")))))</f>
        <v>--</v>
      </c>
      <c r="AH53" s="109">
        <f t="shared" si="9"/>
        <v>0</v>
      </c>
      <c r="AI53" s="108" t="str">
        <f t="shared" si="10"/>
        <v>--</v>
      </c>
      <c r="AJ53" s="28"/>
      <c r="AK53" s="28"/>
    </row>
    <row r="54" spans="1:37" ht="21" outlineLevel="1" x14ac:dyDescent="0.2">
      <c r="A54" s="161"/>
      <c r="B54" s="161"/>
      <c r="C54" s="24" t="s">
        <v>30</v>
      </c>
      <c r="D54" s="24" t="s">
        <v>30</v>
      </c>
      <c r="E54" s="24" t="s">
        <v>30</v>
      </c>
      <c r="F54" s="24" t="s">
        <v>30</v>
      </c>
      <c r="G54" s="152" t="str">
        <f t="shared" si="11"/>
        <v>--</v>
      </c>
      <c r="H54" s="109">
        <f t="shared" si="12"/>
        <v>0</v>
      </c>
      <c r="I54" s="25" t="s">
        <v>30</v>
      </c>
      <c r="J54" s="31" t="s">
        <v>30</v>
      </c>
      <c r="K54" s="82"/>
      <c r="L54" s="31"/>
      <c r="M54" s="24"/>
      <c r="N54" s="24"/>
      <c r="O54" s="24"/>
      <c r="P54" s="27"/>
      <c r="Q54" s="161"/>
      <c r="R54" s="105"/>
      <c r="S54" s="106"/>
      <c r="T54" s="106"/>
      <c r="U54" s="106"/>
      <c r="V54" s="105"/>
      <c r="W54" s="107">
        <f t="shared" si="13"/>
        <v>0</v>
      </c>
      <c r="X54" s="106"/>
      <c r="Y54" s="106"/>
      <c r="Z54" s="106"/>
      <c r="AA54" s="106"/>
      <c r="AB54" s="106"/>
      <c r="AC54" s="107">
        <f t="shared" si="14"/>
        <v>0</v>
      </c>
      <c r="AD54" s="108" t="str">
        <f>IF(AE54=0,"--",IF(AE54&lt;='[4]db fasce di rischio'!$B$4,'[4]db fasce di rischio'!$A$2,IF(AE54&lt;='[4]db fasce di rischio'!$D$4,'[4]db fasce di rischio'!$C$2,IF(AE54&lt;='[4]db fasce di rischio'!$F$4,'[4]db fasce di rischio'!$E$2,IF(AE54&lt;='[4]db fasce di rischio'!$H$4,'[4]db fasce di rischio'!$G$2,"")))))</f>
        <v>--</v>
      </c>
      <c r="AE54" s="109">
        <f t="shared" si="8"/>
        <v>0</v>
      </c>
      <c r="AF54" s="106"/>
      <c r="AG54" s="108" t="str">
        <f>IF(AH54=0,"--",IF(AH54&lt;='db fasce di rischio'!$B$4,'db fasce di rischio'!$A$2,IF(AH54&lt;='db fasce di rischio'!$D$4,'db fasce di rischio'!$C$2,IF(AH54&lt;='db fasce di rischio'!$F$4,'db fasce di rischio'!$E$2,IF(AH54&lt;='db fasce di rischio'!$H$4,'db fasce di rischio'!$G$2,"")))))</f>
        <v>--</v>
      </c>
      <c r="AH54" s="109">
        <f t="shared" si="9"/>
        <v>0</v>
      </c>
      <c r="AI54" s="108" t="str">
        <f t="shared" si="10"/>
        <v>--</v>
      </c>
      <c r="AJ54" s="28"/>
      <c r="AK54" s="28"/>
    </row>
    <row r="55" spans="1:37" ht="21" x14ac:dyDescent="0.2">
      <c r="A55" s="160"/>
      <c r="B55" s="160"/>
      <c r="C55" s="87"/>
      <c r="D55" s="87"/>
      <c r="E55" s="87"/>
      <c r="F55" s="87"/>
      <c r="G55" s="87"/>
      <c r="H55" s="87"/>
      <c r="I55" s="87"/>
      <c r="J55" s="87"/>
      <c r="K55" s="168"/>
      <c r="L55" s="87"/>
      <c r="M55" s="87"/>
      <c r="N55" s="87"/>
      <c r="O55" s="87"/>
      <c r="P55" s="87"/>
      <c r="Q55" s="160"/>
      <c r="R55" s="28"/>
      <c r="S55" s="28"/>
      <c r="T55" s="28"/>
      <c r="U55" s="28"/>
      <c r="V55" s="28"/>
      <c r="W55" s="28"/>
      <c r="X55" s="28"/>
      <c r="Y55" s="28"/>
      <c r="Z55" s="28"/>
      <c r="AA55" s="28"/>
      <c r="AB55" s="28"/>
      <c r="AC55" s="28"/>
      <c r="AD55" s="28"/>
      <c r="AE55" s="28"/>
      <c r="AF55" s="28"/>
      <c r="AG55" s="28"/>
      <c r="AH55" s="28"/>
      <c r="AI55" s="28"/>
      <c r="AJ55" s="28"/>
      <c r="AK55" s="28"/>
    </row>
    <row r="56" spans="1:37" ht="90.6" customHeight="1" x14ac:dyDescent="0.2">
      <c r="A56" s="29"/>
      <c r="B56" s="29"/>
      <c r="C56" s="30" t="s">
        <v>665</v>
      </c>
      <c r="D56" s="30"/>
      <c r="E56" s="28"/>
      <c r="F56" s="28"/>
      <c r="G56" s="28"/>
      <c r="H56" s="28"/>
      <c r="I56" s="28"/>
      <c r="J56" s="28"/>
      <c r="K56" s="80"/>
      <c r="L56" s="28"/>
      <c r="M56" s="28"/>
      <c r="N56" s="28"/>
      <c r="O56" s="79" t="s">
        <v>6</v>
      </c>
      <c r="P56" s="79" t="s">
        <v>666</v>
      </c>
      <c r="Q56" s="28"/>
      <c r="R56" s="192" t="str">
        <f>'Val testo - PNA 2019'!$A$4</f>
        <v>Livello di interesse “esterno”(1.1)</v>
      </c>
      <c r="S56" s="192" t="str">
        <f>'Val testo - PNA 2019'!$A$12</f>
        <v>Grado di discrezionalità del decisore interno alla PA rispetto al processo (1.2)</v>
      </c>
      <c r="T56" s="192" t="str">
        <f>'Val testo - PNA 2019'!$A$20</f>
        <v>Manifestazione di eventi corruttivi o di maladministration in passato (1.3)</v>
      </c>
      <c r="U56" s="192" t="str">
        <f>'Val testo - PNA 2019'!$A$28</f>
        <v>Complessità/opacità del processo decisionale (1.4)</v>
      </c>
      <c r="V56" s="192" t="str">
        <f>'Val testo - PNA 2019'!$A$36</f>
        <v>Livello di collaborazione del responsabile del processo (1.5)</v>
      </c>
      <c r="W56" s="193" t="s">
        <v>1276</v>
      </c>
      <c r="X56" s="192" t="str">
        <f>'Val testo - PNA 2019'!$A$46</f>
        <v>Impatto organizzativo (2.1)</v>
      </c>
      <c r="Y56" s="192" t="str">
        <f>'Val testo - PNA 2019'!$A$54</f>
        <v>Impatto derivante dalla definizione dei ruoli/responsabilità (2.2)</v>
      </c>
      <c r="Z56" s="192" t="str">
        <f>'Val testo - PNA 2019'!$A$62</f>
        <v>Impatto economico (2.3)</v>
      </c>
      <c r="AA56" s="192" t="str">
        <f>'Val testo - PNA 2019'!$A$70</f>
        <v>Impatto reputazionale (2.4)</v>
      </c>
      <c r="AB56" s="192" t="str">
        <f>'Val testo - PNA 2019'!$A$78</f>
        <v>Impatto organizzativo, economico e sull'immagine (2.5)</v>
      </c>
      <c r="AC56" s="193" t="s">
        <v>1276</v>
      </c>
      <c r="AD56" s="194" t="s">
        <v>1277</v>
      </c>
      <c r="AE56" s="194" t="s">
        <v>1278</v>
      </c>
      <c r="AF56" s="174" t="s">
        <v>1382</v>
      </c>
      <c r="AG56" s="173" t="s">
        <v>1303</v>
      </c>
      <c r="AH56" s="173" t="s">
        <v>1304</v>
      </c>
      <c r="AI56" s="175" t="s">
        <v>1387</v>
      </c>
      <c r="AJ56" s="28"/>
      <c r="AK56" s="28"/>
    </row>
    <row r="57" spans="1:37" ht="30.6" customHeight="1" x14ac:dyDescent="0.2">
      <c r="A57" s="160"/>
      <c r="B57" s="160">
        <v>3</v>
      </c>
      <c r="C57" s="265" t="s">
        <v>1257</v>
      </c>
      <c r="D57" s="266"/>
      <c r="E57" s="267"/>
      <c r="F57" s="270" t="s">
        <v>566</v>
      </c>
      <c r="G57" s="270"/>
      <c r="H57" s="270"/>
      <c r="I57" s="270"/>
      <c r="J57" s="45" t="s">
        <v>11</v>
      </c>
      <c r="K57" s="271" t="s">
        <v>1488</v>
      </c>
      <c r="L57" s="271"/>
      <c r="M57" s="37"/>
      <c r="N57" s="153" t="s">
        <v>667</v>
      </c>
      <c r="O57" s="154" t="str">
        <f>IF(P57=0,"--",IF(P57&lt;='db fasce di rischio'!$B$4,'db fasce di rischio'!$A$2,IF(P57&lt;='db fasce di rischio'!$D$4,'db fasce di rischio'!$C$2,IF(P57&lt;='db fasce di rischio'!$F$4,'db fasce di rischio'!$E$2,IF(P57&lt;='db fasce di rischio'!$H$4,'db fasce di rischio'!$G$2,"")))))</f>
        <v>Basso</v>
      </c>
      <c r="P57" s="155">
        <f>IF(AH57=0,MAX(AH57:AH75),AH57)</f>
        <v>3.7439999999999998</v>
      </c>
      <c r="Q57" s="160"/>
      <c r="R57" s="105"/>
      <c r="S57" s="106"/>
      <c r="T57" s="106"/>
      <c r="U57" s="106"/>
      <c r="V57" s="105"/>
      <c r="W57" s="107">
        <f>SUM(R57:V57)/5</f>
        <v>0</v>
      </c>
      <c r="X57" s="106"/>
      <c r="Y57" s="106"/>
      <c r="Z57" s="106"/>
      <c r="AA57" s="106"/>
      <c r="AB57" s="106"/>
      <c r="AC57" s="107">
        <f>SUM(X57:AB57)/5</f>
        <v>0</v>
      </c>
      <c r="AD57" s="108" t="str">
        <f>IF(AE57=0,"--",IF(AE57&lt;='[4]db fasce di rischio'!$B$4,'[4]db fasce di rischio'!$A$2,IF(AE57&lt;='[4]db fasce di rischio'!$D$4,'[4]db fasce di rischio'!$C$2,IF(AE57&lt;='[4]db fasce di rischio'!$F$4,'[4]db fasce di rischio'!$E$2,IF(AE57&lt;='[4]db fasce di rischio'!$H$4,'[4]db fasce di rischio'!$G$2,"")))))</f>
        <v>--</v>
      </c>
      <c r="AE57" s="109">
        <f>W57*AC57</f>
        <v>0</v>
      </c>
      <c r="AF57" s="106"/>
      <c r="AG57" s="108" t="str">
        <f>IF(AH57=0,"--",IF(AH57&lt;='db fasce di rischio'!$B$4,'db fasce di rischio'!$A$2,IF(AH57&lt;='db fasce di rischio'!$D$4,'db fasce di rischio'!$C$2,IF(AH57&lt;='db fasce di rischio'!$F$4,'db fasce di rischio'!$E$2,IF(AH57&lt;='db fasce di rischio'!$H$4,'db fasce di rischio'!$G$2,"")))))</f>
        <v>Basso</v>
      </c>
      <c r="AH57" s="109">
        <f>IF(MAX(AH61:AH75)&gt;(AF57*AE57),MAX(AH61:AH75),AF57*AE57)</f>
        <v>3.7439999999999998</v>
      </c>
      <c r="AI57" s="108" t="str">
        <f>AG57</f>
        <v>Basso</v>
      </c>
      <c r="AJ57" s="28"/>
      <c r="AK57" s="28"/>
    </row>
    <row r="58" spans="1:37" ht="59.45" customHeight="1" x14ac:dyDescent="0.2">
      <c r="A58" s="160"/>
      <c r="B58" s="160"/>
      <c r="C58" s="268"/>
      <c r="D58" s="269"/>
      <c r="E58" s="269"/>
      <c r="F58" s="164"/>
      <c r="G58" s="164"/>
      <c r="H58" s="164"/>
      <c r="I58" s="164"/>
      <c r="J58" s="164"/>
      <c r="K58" s="164"/>
      <c r="L58" s="164"/>
      <c r="M58" s="165"/>
      <c r="N58" s="276" t="s">
        <v>1530</v>
      </c>
      <c r="O58" s="272"/>
      <c r="P58" s="272"/>
      <c r="Q58" s="160"/>
      <c r="R58" s="160"/>
      <c r="S58" s="28"/>
      <c r="T58" s="28"/>
      <c r="U58" s="28"/>
      <c r="V58" s="28"/>
      <c r="W58" s="28"/>
      <c r="X58" s="28"/>
      <c r="Y58" s="28"/>
      <c r="Z58" s="28"/>
      <c r="AA58" s="28"/>
      <c r="AB58" s="28"/>
      <c r="AC58" s="28"/>
      <c r="AD58" s="28"/>
      <c r="AE58" s="28"/>
      <c r="AF58" s="28"/>
      <c r="AG58" s="28"/>
      <c r="AH58" s="28"/>
      <c r="AI58" s="28"/>
      <c r="AJ58" s="28"/>
      <c r="AK58" s="28"/>
    </row>
    <row r="59" spans="1:37" ht="31.5" customHeight="1" outlineLevel="1" x14ac:dyDescent="0.2">
      <c r="A59" s="160"/>
      <c r="B59" s="160"/>
      <c r="C59" s="260" t="s">
        <v>1256</v>
      </c>
      <c r="D59" s="261"/>
      <c r="E59" s="151"/>
      <c r="F59" s="151"/>
      <c r="G59" s="151"/>
      <c r="H59" s="151"/>
      <c r="I59" s="151"/>
      <c r="J59" s="151"/>
      <c r="K59" s="150"/>
      <c r="L59" s="151"/>
      <c r="M59" s="156">
        <f>SUM(I46:I54)</f>
        <v>0</v>
      </c>
      <c r="N59" s="157"/>
      <c r="O59" s="157"/>
      <c r="P59" s="157"/>
      <c r="Q59" s="160"/>
      <c r="R59" s="160"/>
      <c r="S59" s="28"/>
      <c r="T59" s="28"/>
      <c r="U59" s="28"/>
      <c r="V59" s="28"/>
      <c r="W59" s="28"/>
      <c r="X59" s="28"/>
      <c r="Y59" s="28"/>
      <c r="Z59" s="28"/>
      <c r="AA59" s="28"/>
      <c r="AB59" s="28"/>
      <c r="AC59" s="28"/>
      <c r="AD59" s="28"/>
      <c r="AE59" s="28"/>
      <c r="AF59" s="28"/>
      <c r="AG59" s="28"/>
      <c r="AH59" s="28"/>
      <c r="AI59" s="28"/>
      <c r="AJ59" s="28"/>
      <c r="AK59" s="28"/>
    </row>
    <row r="60" spans="1:37" ht="81.95" customHeight="1" outlineLevel="1" x14ac:dyDescent="0.2">
      <c r="A60" s="161"/>
      <c r="B60" s="161"/>
      <c r="C60" s="22" t="s">
        <v>905</v>
      </c>
      <c r="D60" s="22" t="s">
        <v>906</v>
      </c>
      <c r="E60" s="22" t="s">
        <v>971</v>
      </c>
      <c r="F60" s="22" t="s">
        <v>970</v>
      </c>
      <c r="G60" s="262" t="s">
        <v>1299</v>
      </c>
      <c r="H60" s="263"/>
      <c r="I60" s="22" t="s">
        <v>969</v>
      </c>
      <c r="J60" s="22" t="s">
        <v>907</v>
      </c>
      <c r="K60" s="45" t="s">
        <v>972</v>
      </c>
      <c r="L60" s="45" t="s">
        <v>908</v>
      </c>
      <c r="M60" s="22" t="s">
        <v>630</v>
      </c>
      <c r="N60" s="22" t="s">
        <v>668</v>
      </c>
      <c r="O60" s="22" t="s">
        <v>669</v>
      </c>
      <c r="P60" s="22" t="s">
        <v>670</v>
      </c>
      <c r="Q60" s="161"/>
      <c r="R60" s="192" t="str">
        <f>'Val testo - PNA 2019'!$A$4</f>
        <v>Livello di interesse “esterno”(1.1)</v>
      </c>
      <c r="S60" s="192" t="str">
        <f>'Val testo - PNA 2019'!$A$12</f>
        <v>Grado di discrezionalità del decisore interno alla PA rispetto al processo (1.2)</v>
      </c>
      <c r="T60" s="192" t="str">
        <f>'Val testo - PNA 2019'!$A$20</f>
        <v>Manifestazione di eventi corruttivi o di maladministration in passato (1.3)</v>
      </c>
      <c r="U60" s="192" t="str">
        <f>'Val testo - PNA 2019'!$A$28</f>
        <v>Complessità/opacità del processo decisionale (1.4)</v>
      </c>
      <c r="V60" s="192" t="str">
        <f>'Val testo - PNA 2019'!$A$36</f>
        <v>Livello di collaborazione del responsabile del processo (1.5)</v>
      </c>
      <c r="W60" s="193" t="s">
        <v>1276</v>
      </c>
      <c r="X60" s="192" t="str">
        <f>'Val testo - PNA 2019'!$A$46</f>
        <v>Impatto organizzativo (2.1)</v>
      </c>
      <c r="Y60" s="192" t="str">
        <f>'Val testo - PNA 2019'!$A$54</f>
        <v>Impatto derivante dalla definizione dei ruoli/responsabilità (2.2)</v>
      </c>
      <c r="Z60" s="192" t="str">
        <f>'Val testo - PNA 2019'!$A$62</f>
        <v>Impatto economico (2.3)</v>
      </c>
      <c r="AA60" s="192" t="str">
        <f>'Val testo - PNA 2019'!$A$70</f>
        <v>Impatto reputazionale (2.4)</v>
      </c>
      <c r="AB60" s="192" t="str">
        <f>'Val testo - PNA 2019'!$A$78</f>
        <v>Impatto organizzativo, economico e sull'immagine (2.5)</v>
      </c>
      <c r="AC60" s="193" t="s">
        <v>1276</v>
      </c>
      <c r="AD60" s="194" t="s">
        <v>1277</v>
      </c>
      <c r="AE60" s="194" t="s">
        <v>1278</v>
      </c>
      <c r="AF60" s="174" t="s">
        <v>1382</v>
      </c>
      <c r="AG60" s="173" t="s">
        <v>1303</v>
      </c>
      <c r="AH60" s="22" t="s">
        <v>1293</v>
      </c>
      <c r="AI60" s="22" t="s">
        <v>1387</v>
      </c>
      <c r="AJ60" s="28"/>
      <c r="AK60" s="28"/>
    </row>
    <row r="61" spans="1:37" ht="27.75" customHeight="1" outlineLevel="1" x14ac:dyDescent="0.2">
      <c r="A61" s="161"/>
      <c r="B61" s="161"/>
      <c r="C61" s="219" t="s">
        <v>566</v>
      </c>
      <c r="D61" s="24" t="s">
        <v>30</v>
      </c>
      <c r="E61" s="24" t="s">
        <v>1529</v>
      </c>
      <c r="F61" s="24" t="s">
        <v>654</v>
      </c>
      <c r="G61" s="152" t="str">
        <f>AG61</f>
        <v>Basso</v>
      </c>
      <c r="H61" s="109">
        <f>AH61</f>
        <v>3.7439999999999998</v>
      </c>
      <c r="I61" s="25" t="s">
        <v>893</v>
      </c>
      <c r="J61" s="31" t="s">
        <v>287</v>
      </c>
      <c r="K61" s="82" t="s">
        <v>1461</v>
      </c>
      <c r="L61" s="31" t="s">
        <v>33</v>
      </c>
      <c r="M61" s="24" t="s">
        <v>1462</v>
      </c>
      <c r="N61" s="241">
        <v>1</v>
      </c>
      <c r="O61" s="24" t="s">
        <v>1463</v>
      </c>
      <c r="P61" s="24" t="s">
        <v>1531</v>
      </c>
      <c r="Q61" s="161"/>
      <c r="R61" s="105">
        <v>1</v>
      </c>
      <c r="S61" s="106">
        <v>4</v>
      </c>
      <c r="T61" s="106">
        <v>1</v>
      </c>
      <c r="U61" s="106">
        <v>2</v>
      </c>
      <c r="V61" s="105">
        <v>4</v>
      </c>
      <c r="W61" s="107">
        <f>SUM(R61:V61)/5</f>
        <v>2.4</v>
      </c>
      <c r="X61" s="106">
        <v>1</v>
      </c>
      <c r="Y61" s="106">
        <v>4</v>
      </c>
      <c r="Z61" s="106">
        <v>2</v>
      </c>
      <c r="AA61" s="106">
        <v>2</v>
      </c>
      <c r="AB61" s="106">
        <v>4</v>
      </c>
      <c r="AC61" s="107">
        <f>SUM(X61:AB61)/5</f>
        <v>2.6</v>
      </c>
      <c r="AD61" s="108" t="str">
        <f>IF(AE61=0,"--",IF(AE61&lt;='[4]db fasce di rischio'!$B$4,'[4]db fasce di rischio'!$A$2,IF(AE61&lt;='[4]db fasce di rischio'!$D$4,'[4]db fasce di rischio'!$C$2,IF(AE61&lt;='[4]db fasce di rischio'!$F$4,'[4]db fasce di rischio'!$E$2,IF(AE61&lt;='[4]db fasce di rischio'!$H$4,'[4]db fasce di rischio'!$G$2,"")))))</f>
        <v>Medio</v>
      </c>
      <c r="AE61" s="109">
        <f t="shared" ref="AE61:AE75" si="15">W61*AC61</f>
        <v>6.24</v>
      </c>
      <c r="AF61" s="106">
        <v>0.6</v>
      </c>
      <c r="AG61" s="108" t="str">
        <f>IF(AH61=0,"--",IF(AH61&lt;='db fasce di rischio'!$B$4,'db fasce di rischio'!$A$2,IF(AH61&lt;='db fasce di rischio'!$D$4,'db fasce di rischio'!$C$2,IF(AH61&lt;='db fasce di rischio'!$F$4,'db fasce di rischio'!$E$2,IF(AH61&lt;='db fasce di rischio'!$H$4,'db fasce di rischio'!$G$2,"")))))</f>
        <v>Basso</v>
      </c>
      <c r="AH61" s="109">
        <f t="shared" ref="AH61:AH75" si="16">AF61*AE61</f>
        <v>3.7439999999999998</v>
      </c>
      <c r="AI61" s="108" t="str">
        <f t="shared" ref="AI61:AI75" si="17">AG61</f>
        <v>Basso</v>
      </c>
      <c r="AJ61" s="28"/>
      <c r="AK61" s="28"/>
    </row>
    <row r="62" spans="1:37" ht="51" outlineLevel="1" x14ac:dyDescent="0.2">
      <c r="A62" s="161"/>
      <c r="B62" s="161"/>
      <c r="C62" s="24" t="s">
        <v>30</v>
      </c>
      <c r="D62" s="24" t="s">
        <v>30</v>
      </c>
      <c r="E62" s="24" t="s">
        <v>30</v>
      </c>
      <c r="F62" s="24" t="s">
        <v>656</v>
      </c>
      <c r="G62" s="152" t="str">
        <f t="shared" ref="G62:G75" si="18">AG62</f>
        <v>--</v>
      </c>
      <c r="H62" s="109">
        <f t="shared" ref="H62:H75" si="19">AH62</f>
        <v>0</v>
      </c>
      <c r="I62" s="25" t="s">
        <v>892</v>
      </c>
      <c r="J62" s="31" t="s">
        <v>307</v>
      </c>
      <c r="K62" s="82" t="s">
        <v>1490</v>
      </c>
      <c r="L62" s="31" t="s">
        <v>35</v>
      </c>
      <c r="M62" s="24" t="s">
        <v>1462</v>
      </c>
      <c r="N62" s="241">
        <v>1</v>
      </c>
      <c r="O62" s="24" t="s">
        <v>1463</v>
      </c>
      <c r="P62" s="24" t="s">
        <v>1531</v>
      </c>
      <c r="Q62" s="161"/>
      <c r="R62" s="105"/>
      <c r="S62" s="106"/>
      <c r="T62" s="106"/>
      <c r="U62" s="106"/>
      <c r="V62" s="105"/>
      <c r="W62" s="107">
        <f t="shared" ref="W62:W75" si="20">SUM(R62:V62)/5</f>
        <v>0</v>
      </c>
      <c r="X62" s="106"/>
      <c r="Y62" s="106"/>
      <c r="Z62" s="106"/>
      <c r="AA62" s="106"/>
      <c r="AB62" s="106"/>
      <c r="AC62" s="107">
        <f t="shared" ref="AC62:AC75" si="21">SUM(X62:AB62)/5</f>
        <v>0</v>
      </c>
      <c r="AD62" s="108" t="str">
        <f>IF(AE62=0,"--",IF(AE62&lt;='[4]db fasce di rischio'!$B$4,'[4]db fasce di rischio'!$A$2,IF(AE62&lt;='[4]db fasce di rischio'!$D$4,'[4]db fasce di rischio'!$C$2,IF(AE62&lt;='[4]db fasce di rischio'!$F$4,'[4]db fasce di rischio'!$E$2,IF(AE62&lt;='[4]db fasce di rischio'!$H$4,'[4]db fasce di rischio'!$G$2,"")))))</f>
        <v>--</v>
      </c>
      <c r="AE62" s="109">
        <f t="shared" si="15"/>
        <v>0</v>
      </c>
      <c r="AF62" s="106"/>
      <c r="AG62" s="108" t="str">
        <f>IF(AH62=0,"--",IF(AH62&lt;='db fasce di rischio'!$B$4,'db fasce di rischio'!$A$2,IF(AH62&lt;='db fasce di rischio'!$D$4,'db fasce di rischio'!$C$2,IF(AH62&lt;='db fasce di rischio'!$F$4,'db fasce di rischio'!$E$2,IF(AH62&lt;='db fasce di rischio'!$H$4,'db fasce di rischio'!$G$2,"")))))</f>
        <v>--</v>
      </c>
      <c r="AH62" s="109">
        <f t="shared" si="16"/>
        <v>0</v>
      </c>
      <c r="AI62" s="108" t="str">
        <f t="shared" si="17"/>
        <v>--</v>
      </c>
      <c r="AJ62" s="28"/>
      <c r="AK62" s="28"/>
    </row>
    <row r="63" spans="1:37" ht="21" outlineLevel="1" x14ac:dyDescent="0.2">
      <c r="A63" s="161"/>
      <c r="B63" s="161"/>
      <c r="C63" s="24" t="s">
        <v>30</v>
      </c>
      <c r="D63" s="24" t="s">
        <v>30</v>
      </c>
      <c r="E63" s="24" t="s">
        <v>30</v>
      </c>
      <c r="F63" s="24" t="s">
        <v>30</v>
      </c>
      <c r="G63" s="152" t="str">
        <f t="shared" si="18"/>
        <v>--</v>
      </c>
      <c r="H63" s="109">
        <f t="shared" si="19"/>
        <v>0</v>
      </c>
      <c r="I63" s="25" t="s">
        <v>30</v>
      </c>
      <c r="J63" s="31" t="s">
        <v>30</v>
      </c>
      <c r="K63" s="82"/>
      <c r="L63" s="31"/>
      <c r="M63" s="24"/>
      <c r="N63" s="24"/>
      <c r="O63" s="24"/>
      <c r="P63" s="24"/>
      <c r="Q63" s="161"/>
      <c r="R63" s="105"/>
      <c r="S63" s="106"/>
      <c r="T63" s="106"/>
      <c r="U63" s="106"/>
      <c r="V63" s="105"/>
      <c r="W63" s="107">
        <f t="shared" si="20"/>
        <v>0</v>
      </c>
      <c r="X63" s="106"/>
      <c r="Y63" s="106"/>
      <c r="Z63" s="106"/>
      <c r="AA63" s="106"/>
      <c r="AB63" s="106"/>
      <c r="AC63" s="107">
        <f t="shared" si="21"/>
        <v>0</v>
      </c>
      <c r="AD63" s="108" t="str">
        <f>IF(AE63=0,"--",IF(AE63&lt;='[4]db fasce di rischio'!$B$4,'[4]db fasce di rischio'!$A$2,IF(AE63&lt;='[4]db fasce di rischio'!$D$4,'[4]db fasce di rischio'!$C$2,IF(AE63&lt;='[4]db fasce di rischio'!$F$4,'[4]db fasce di rischio'!$E$2,IF(AE63&lt;='[4]db fasce di rischio'!$H$4,'[4]db fasce di rischio'!$G$2,"")))))</f>
        <v>--</v>
      </c>
      <c r="AE63" s="109">
        <f t="shared" si="15"/>
        <v>0</v>
      </c>
      <c r="AF63" s="106"/>
      <c r="AG63" s="108" t="str">
        <f>IF(AH63=0,"--",IF(AH63&lt;='db fasce di rischio'!$B$4,'db fasce di rischio'!$A$2,IF(AH63&lt;='db fasce di rischio'!$D$4,'db fasce di rischio'!$C$2,IF(AH63&lt;='db fasce di rischio'!$F$4,'db fasce di rischio'!$E$2,IF(AH63&lt;='db fasce di rischio'!$H$4,'db fasce di rischio'!$G$2,"")))))</f>
        <v>--</v>
      </c>
      <c r="AH63" s="109">
        <f t="shared" si="16"/>
        <v>0</v>
      </c>
      <c r="AI63" s="108" t="str">
        <f t="shared" si="17"/>
        <v>--</v>
      </c>
      <c r="AJ63" s="28"/>
      <c r="AK63" s="28"/>
    </row>
    <row r="64" spans="1:37" ht="21" outlineLevel="1" x14ac:dyDescent="0.2">
      <c r="A64" s="161"/>
      <c r="B64" s="161"/>
      <c r="C64" s="24" t="s">
        <v>30</v>
      </c>
      <c r="D64" s="24" t="s">
        <v>30</v>
      </c>
      <c r="E64" s="24" t="s">
        <v>30</v>
      </c>
      <c r="F64" s="24" t="s">
        <v>30</v>
      </c>
      <c r="G64" s="152" t="str">
        <f t="shared" si="18"/>
        <v>--</v>
      </c>
      <c r="H64" s="109">
        <f t="shared" si="19"/>
        <v>0</v>
      </c>
      <c r="I64" s="25" t="s">
        <v>30</v>
      </c>
      <c r="J64" s="31" t="s">
        <v>30</v>
      </c>
      <c r="K64" s="82"/>
      <c r="L64" s="31"/>
      <c r="M64" s="24"/>
      <c r="N64" s="24"/>
      <c r="O64" s="24"/>
      <c r="P64" s="24"/>
      <c r="Q64" s="161"/>
      <c r="R64" s="105"/>
      <c r="S64" s="106"/>
      <c r="T64" s="106"/>
      <c r="U64" s="106"/>
      <c r="V64" s="105"/>
      <c r="W64" s="107">
        <f t="shared" si="20"/>
        <v>0</v>
      </c>
      <c r="X64" s="106"/>
      <c r="Y64" s="106"/>
      <c r="Z64" s="106"/>
      <c r="AA64" s="106"/>
      <c r="AB64" s="106"/>
      <c r="AC64" s="107">
        <f t="shared" si="21"/>
        <v>0</v>
      </c>
      <c r="AD64" s="108" t="str">
        <f>IF(AE64=0,"--",IF(AE64&lt;='[4]db fasce di rischio'!$B$4,'[4]db fasce di rischio'!$A$2,IF(AE64&lt;='[4]db fasce di rischio'!$D$4,'[4]db fasce di rischio'!$C$2,IF(AE64&lt;='[4]db fasce di rischio'!$F$4,'[4]db fasce di rischio'!$E$2,IF(AE64&lt;='[4]db fasce di rischio'!$H$4,'[4]db fasce di rischio'!$G$2,"")))))</f>
        <v>--</v>
      </c>
      <c r="AE64" s="109">
        <f t="shared" si="15"/>
        <v>0</v>
      </c>
      <c r="AF64" s="106"/>
      <c r="AG64" s="108" t="str">
        <f>IF(AH64=0,"--",IF(AH64&lt;='db fasce di rischio'!$B$4,'db fasce di rischio'!$A$2,IF(AH64&lt;='db fasce di rischio'!$D$4,'db fasce di rischio'!$C$2,IF(AH64&lt;='db fasce di rischio'!$F$4,'db fasce di rischio'!$E$2,IF(AH64&lt;='db fasce di rischio'!$H$4,'db fasce di rischio'!$G$2,"")))))</f>
        <v>--</v>
      </c>
      <c r="AH64" s="109">
        <f t="shared" si="16"/>
        <v>0</v>
      </c>
      <c r="AI64" s="108" t="str">
        <f t="shared" si="17"/>
        <v>--</v>
      </c>
      <c r="AJ64" s="28"/>
      <c r="AK64" s="28"/>
    </row>
    <row r="65" spans="1:37" ht="21" outlineLevel="1" x14ac:dyDescent="0.2">
      <c r="A65" s="161"/>
      <c r="B65" s="161"/>
      <c r="C65" s="24" t="s">
        <v>30</v>
      </c>
      <c r="D65" s="24" t="s">
        <v>30</v>
      </c>
      <c r="E65" s="24" t="s">
        <v>30</v>
      </c>
      <c r="F65" s="24" t="s">
        <v>30</v>
      </c>
      <c r="G65" s="152" t="str">
        <f t="shared" si="18"/>
        <v>--</v>
      </c>
      <c r="H65" s="109">
        <f t="shared" si="19"/>
        <v>0</v>
      </c>
      <c r="I65" s="25" t="s">
        <v>30</v>
      </c>
      <c r="J65" s="31" t="s">
        <v>30</v>
      </c>
      <c r="K65" s="82"/>
      <c r="L65" s="31"/>
      <c r="M65" s="24"/>
      <c r="N65" s="24"/>
      <c r="O65" s="24"/>
      <c r="P65" s="24"/>
      <c r="Q65" s="161"/>
      <c r="R65" s="105"/>
      <c r="S65" s="106"/>
      <c r="T65" s="106"/>
      <c r="U65" s="106"/>
      <c r="V65" s="105"/>
      <c r="W65" s="107">
        <f t="shared" si="20"/>
        <v>0</v>
      </c>
      <c r="X65" s="106"/>
      <c r="Y65" s="106"/>
      <c r="Z65" s="106"/>
      <c r="AA65" s="106"/>
      <c r="AB65" s="106"/>
      <c r="AC65" s="107">
        <f t="shared" si="21"/>
        <v>0</v>
      </c>
      <c r="AD65" s="108" t="str">
        <f>IF(AE65=0,"--",IF(AE65&lt;='[4]db fasce di rischio'!$B$4,'[4]db fasce di rischio'!$A$2,IF(AE65&lt;='[4]db fasce di rischio'!$D$4,'[4]db fasce di rischio'!$C$2,IF(AE65&lt;='[4]db fasce di rischio'!$F$4,'[4]db fasce di rischio'!$E$2,IF(AE65&lt;='[4]db fasce di rischio'!$H$4,'[4]db fasce di rischio'!$G$2,"")))))</f>
        <v>--</v>
      </c>
      <c r="AE65" s="109">
        <f t="shared" si="15"/>
        <v>0</v>
      </c>
      <c r="AF65" s="106"/>
      <c r="AG65" s="108" t="str">
        <f>IF(AH65=0,"--",IF(AH65&lt;='db fasce di rischio'!$B$4,'db fasce di rischio'!$A$2,IF(AH65&lt;='db fasce di rischio'!$D$4,'db fasce di rischio'!$C$2,IF(AH65&lt;='db fasce di rischio'!$F$4,'db fasce di rischio'!$E$2,IF(AH65&lt;='db fasce di rischio'!$H$4,'db fasce di rischio'!$G$2,"")))))</f>
        <v>--</v>
      </c>
      <c r="AH65" s="109">
        <f t="shared" si="16"/>
        <v>0</v>
      </c>
      <c r="AI65" s="108" t="str">
        <f t="shared" si="17"/>
        <v>--</v>
      </c>
      <c r="AJ65" s="28"/>
      <c r="AK65" s="28"/>
    </row>
    <row r="66" spans="1:37" ht="21" outlineLevel="1" x14ac:dyDescent="0.2">
      <c r="A66" s="161"/>
      <c r="B66" s="161"/>
      <c r="C66" s="24" t="s">
        <v>30</v>
      </c>
      <c r="D66" s="24" t="s">
        <v>30</v>
      </c>
      <c r="E66" s="24" t="s">
        <v>30</v>
      </c>
      <c r="F66" s="24" t="s">
        <v>30</v>
      </c>
      <c r="G66" s="152" t="str">
        <f t="shared" si="18"/>
        <v>--</v>
      </c>
      <c r="H66" s="109">
        <f t="shared" si="19"/>
        <v>0</v>
      </c>
      <c r="I66" s="25" t="s">
        <v>30</v>
      </c>
      <c r="J66" s="31" t="s">
        <v>30</v>
      </c>
      <c r="K66" s="82"/>
      <c r="L66" s="31"/>
      <c r="M66" s="24"/>
      <c r="N66" s="24"/>
      <c r="O66" s="24"/>
      <c r="P66" s="24"/>
      <c r="Q66" s="161"/>
      <c r="R66" s="105"/>
      <c r="S66" s="106"/>
      <c r="T66" s="106"/>
      <c r="U66" s="106"/>
      <c r="V66" s="105"/>
      <c r="W66" s="107">
        <f t="shared" si="20"/>
        <v>0</v>
      </c>
      <c r="X66" s="106"/>
      <c r="Y66" s="106"/>
      <c r="Z66" s="106"/>
      <c r="AA66" s="106"/>
      <c r="AB66" s="106"/>
      <c r="AC66" s="107">
        <f t="shared" si="21"/>
        <v>0</v>
      </c>
      <c r="AD66" s="108" t="str">
        <f>IF(AE66=0,"--",IF(AE66&lt;='[4]db fasce di rischio'!$B$4,'[4]db fasce di rischio'!$A$2,IF(AE66&lt;='[4]db fasce di rischio'!$D$4,'[4]db fasce di rischio'!$C$2,IF(AE66&lt;='[4]db fasce di rischio'!$F$4,'[4]db fasce di rischio'!$E$2,IF(AE66&lt;='[4]db fasce di rischio'!$H$4,'[4]db fasce di rischio'!$G$2,"")))))</f>
        <v>--</v>
      </c>
      <c r="AE66" s="109">
        <f t="shared" si="15"/>
        <v>0</v>
      </c>
      <c r="AF66" s="106"/>
      <c r="AG66" s="108" t="str">
        <f>IF(AH66=0,"--",IF(AH66&lt;='db fasce di rischio'!$B$4,'db fasce di rischio'!$A$2,IF(AH66&lt;='db fasce di rischio'!$D$4,'db fasce di rischio'!$C$2,IF(AH66&lt;='db fasce di rischio'!$F$4,'db fasce di rischio'!$E$2,IF(AH66&lt;='db fasce di rischio'!$H$4,'db fasce di rischio'!$G$2,"")))))</f>
        <v>--</v>
      </c>
      <c r="AH66" s="109">
        <f t="shared" si="16"/>
        <v>0</v>
      </c>
      <c r="AI66" s="108" t="str">
        <f t="shared" si="17"/>
        <v>--</v>
      </c>
      <c r="AJ66" s="28"/>
      <c r="AK66" s="28"/>
    </row>
    <row r="67" spans="1:37" ht="21" outlineLevel="1" x14ac:dyDescent="0.2">
      <c r="A67" s="161"/>
      <c r="B67" s="161"/>
      <c r="C67" s="24" t="s">
        <v>30</v>
      </c>
      <c r="D67" s="24" t="s">
        <v>30</v>
      </c>
      <c r="E67" s="24" t="s">
        <v>30</v>
      </c>
      <c r="F67" s="24" t="s">
        <v>30</v>
      </c>
      <c r="G67" s="152" t="str">
        <f t="shared" si="18"/>
        <v>--</v>
      </c>
      <c r="H67" s="109">
        <f t="shared" si="19"/>
        <v>0</v>
      </c>
      <c r="I67" s="25" t="s">
        <v>30</v>
      </c>
      <c r="J67" s="31" t="s">
        <v>30</v>
      </c>
      <c r="K67" s="82"/>
      <c r="L67" s="31"/>
      <c r="M67" s="24"/>
      <c r="N67" s="24"/>
      <c r="O67" s="24"/>
      <c r="P67" s="24"/>
      <c r="Q67" s="161"/>
      <c r="R67" s="105"/>
      <c r="S67" s="106"/>
      <c r="T67" s="106"/>
      <c r="U67" s="106"/>
      <c r="V67" s="105"/>
      <c r="W67" s="107">
        <f t="shared" si="20"/>
        <v>0</v>
      </c>
      <c r="X67" s="106"/>
      <c r="Y67" s="106"/>
      <c r="Z67" s="106"/>
      <c r="AA67" s="106"/>
      <c r="AB67" s="106"/>
      <c r="AC67" s="107">
        <f t="shared" si="21"/>
        <v>0</v>
      </c>
      <c r="AD67" s="108" t="str">
        <f>IF(AE67=0,"--",IF(AE67&lt;='[4]db fasce di rischio'!$B$4,'[4]db fasce di rischio'!$A$2,IF(AE67&lt;='[4]db fasce di rischio'!$D$4,'[4]db fasce di rischio'!$C$2,IF(AE67&lt;='[4]db fasce di rischio'!$F$4,'[4]db fasce di rischio'!$E$2,IF(AE67&lt;='[4]db fasce di rischio'!$H$4,'[4]db fasce di rischio'!$G$2,"")))))</f>
        <v>--</v>
      </c>
      <c r="AE67" s="109">
        <f t="shared" si="15"/>
        <v>0</v>
      </c>
      <c r="AF67" s="106"/>
      <c r="AG67" s="108" t="str">
        <f>IF(AH67=0,"--",IF(AH67&lt;='db fasce di rischio'!$B$4,'db fasce di rischio'!$A$2,IF(AH67&lt;='db fasce di rischio'!$D$4,'db fasce di rischio'!$C$2,IF(AH67&lt;='db fasce di rischio'!$F$4,'db fasce di rischio'!$E$2,IF(AH67&lt;='db fasce di rischio'!$H$4,'db fasce di rischio'!$G$2,"")))))</f>
        <v>--</v>
      </c>
      <c r="AH67" s="109">
        <f t="shared" si="16"/>
        <v>0</v>
      </c>
      <c r="AI67" s="108" t="str">
        <f t="shared" si="17"/>
        <v>--</v>
      </c>
      <c r="AJ67" s="28"/>
      <c r="AK67" s="28"/>
    </row>
    <row r="68" spans="1:37" ht="21" outlineLevel="1" x14ac:dyDescent="0.2">
      <c r="A68" s="161"/>
      <c r="B68" s="161"/>
      <c r="C68" s="24" t="s">
        <v>30</v>
      </c>
      <c r="D68" s="24" t="s">
        <v>30</v>
      </c>
      <c r="E68" s="24" t="s">
        <v>30</v>
      </c>
      <c r="F68" s="24" t="s">
        <v>30</v>
      </c>
      <c r="G68" s="152" t="str">
        <f t="shared" si="18"/>
        <v>--</v>
      </c>
      <c r="H68" s="109">
        <f t="shared" si="19"/>
        <v>0</v>
      </c>
      <c r="I68" s="25" t="s">
        <v>30</v>
      </c>
      <c r="J68" s="31" t="s">
        <v>30</v>
      </c>
      <c r="K68" s="82"/>
      <c r="L68" s="31"/>
      <c r="M68" s="24"/>
      <c r="N68" s="24"/>
      <c r="O68" s="24"/>
      <c r="P68" s="24"/>
      <c r="Q68" s="161"/>
      <c r="R68" s="105"/>
      <c r="S68" s="106"/>
      <c r="T68" s="106"/>
      <c r="U68" s="106"/>
      <c r="V68" s="105"/>
      <c r="W68" s="107">
        <f t="shared" si="20"/>
        <v>0</v>
      </c>
      <c r="X68" s="106"/>
      <c r="Y68" s="106"/>
      <c r="Z68" s="106"/>
      <c r="AA68" s="106"/>
      <c r="AB68" s="106"/>
      <c r="AC68" s="107">
        <f t="shared" si="21"/>
        <v>0</v>
      </c>
      <c r="AD68" s="108" t="str">
        <f>IF(AE68=0,"--",IF(AE68&lt;='[4]db fasce di rischio'!$B$4,'[4]db fasce di rischio'!$A$2,IF(AE68&lt;='[4]db fasce di rischio'!$D$4,'[4]db fasce di rischio'!$C$2,IF(AE68&lt;='[4]db fasce di rischio'!$F$4,'[4]db fasce di rischio'!$E$2,IF(AE68&lt;='[4]db fasce di rischio'!$H$4,'[4]db fasce di rischio'!$G$2,"")))))</f>
        <v>--</v>
      </c>
      <c r="AE68" s="109">
        <f t="shared" si="15"/>
        <v>0</v>
      </c>
      <c r="AF68" s="106"/>
      <c r="AG68" s="108" t="str">
        <f>IF(AH68=0,"--",IF(AH68&lt;='db fasce di rischio'!$B$4,'db fasce di rischio'!$A$2,IF(AH68&lt;='db fasce di rischio'!$D$4,'db fasce di rischio'!$C$2,IF(AH68&lt;='db fasce di rischio'!$F$4,'db fasce di rischio'!$E$2,IF(AH68&lt;='db fasce di rischio'!$H$4,'db fasce di rischio'!$G$2,"")))))</f>
        <v>--</v>
      </c>
      <c r="AH68" s="109">
        <f t="shared" si="16"/>
        <v>0</v>
      </c>
      <c r="AI68" s="108" t="str">
        <f t="shared" si="17"/>
        <v>--</v>
      </c>
      <c r="AJ68" s="28"/>
      <c r="AK68" s="28"/>
    </row>
    <row r="69" spans="1:37" ht="21" outlineLevel="1" x14ac:dyDescent="0.2">
      <c r="A69" s="161"/>
      <c r="B69" s="161"/>
      <c r="C69" s="24" t="s">
        <v>30</v>
      </c>
      <c r="D69" s="24" t="s">
        <v>30</v>
      </c>
      <c r="E69" s="24" t="s">
        <v>30</v>
      </c>
      <c r="F69" s="24" t="s">
        <v>30</v>
      </c>
      <c r="G69" s="152" t="str">
        <f t="shared" si="18"/>
        <v>--</v>
      </c>
      <c r="H69" s="109">
        <f t="shared" si="19"/>
        <v>0</v>
      </c>
      <c r="I69" s="25" t="s">
        <v>30</v>
      </c>
      <c r="J69" s="31" t="s">
        <v>30</v>
      </c>
      <c r="K69" s="83"/>
      <c r="L69" s="31"/>
      <c r="M69" s="24"/>
      <c r="N69" s="24"/>
      <c r="O69" s="24"/>
      <c r="P69" s="24"/>
      <c r="Q69" s="161"/>
      <c r="R69" s="105"/>
      <c r="S69" s="106"/>
      <c r="T69" s="106"/>
      <c r="U69" s="106"/>
      <c r="V69" s="105"/>
      <c r="W69" s="107">
        <f t="shared" si="20"/>
        <v>0</v>
      </c>
      <c r="X69" s="106"/>
      <c r="Y69" s="106"/>
      <c r="Z69" s="106"/>
      <c r="AA69" s="106"/>
      <c r="AB69" s="106"/>
      <c r="AC69" s="107">
        <f t="shared" si="21"/>
        <v>0</v>
      </c>
      <c r="AD69" s="108" t="str">
        <f>IF(AE69=0,"--",IF(AE69&lt;='[4]db fasce di rischio'!$B$4,'[4]db fasce di rischio'!$A$2,IF(AE69&lt;='[4]db fasce di rischio'!$D$4,'[4]db fasce di rischio'!$C$2,IF(AE69&lt;='[4]db fasce di rischio'!$F$4,'[4]db fasce di rischio'!$E$2,IF(AE69&lt;='[4]db fasce di rischio'!$H$4,'[4]db fasce di rischio'!$G$2,"")))))</f>
        <v>--</v>
      </c>
      <c r="AE69" s="109">
        <f t="shared" si="15"/>
        <v>0</v>
      </c>
      <c r="AF69" s="106"/>
      <c r="AG69" s="108" t="str">
        <f>IF(AH69=0,"--",IF(AH69&lt;='db fasce di rischio'!$B$4,'db fasce di rischio'!$A$2,IF(AH69&lt;='db fasce di rischio'!$D$4,'db fasce di rischio'!$C$2,IF(AH69&lt;='db fasce di rischio'!$F$4,'db fasce di rischio'!$E$2,IF(AH69&lt;='db fasce di rischio'!$H$4,'db fasce di rischio'!$G$2,"")))))</f>
        <v>--</v>
      </c>
      <c r="AH69" s="109">
        <f t="shared" si="16"/>
        <v>0</v>
      </c>
      <c r="AI69" s="108" t="str">
        <f t="shared" si="17"/>
        <v>--</v>
      </c>
      <c r="AJ69" s="28"/>
      <c r="AK69" s="28"/>
    </row>
    <row r="70" spans="1:37" ht="21" outlineLevel="1" x14ac:dyDescent="0.2">
      <c r="A70" s="161"/>
      <c r="B70" s="161"/>
      <c r="C70" s="24" t="s">
        <v>30</v>
      </c>
      <c r="D70" s="24" t="s">
        <v>30</v>
      </c>
      <c r="E70" s="24" t="s">
        <v>30</v>
      </c>
      <c r="F70" s="24" t="s">
        <v>30</v>
      </c>
      <c r="G70" s="152" t="str">
        <f t="shared" si="18"/>
        <v>--</v>
      </c>
      <c r="H70" s="109">
        <f t="shared" si="19"/>
        <v>0</v>
      </c>
      <c r="I70" s="25" t="s">
        <v>30</v>
      </c>
      <c r="J70" s="31" t="s">
        <v>30</v>
      </c>
      <c r="K70" s="83"/>
      <c r="L70" s="31"/>
      <c r="M70" s="24"/>
      <c r="N70" s="24"/>
      <c r="O70" s="24"/>
      <c r="P70" s="24"/>
      <c r="Q70" s="161"/>
      <c r="R70" s="105"/>
      <c r="S70" s="106"/>
      <c r="T70" s="106"/>
      <c r="U70" s="106"/>
      <c r="V70" s="105"/>
      <c r="W70" s="107">
        <f t="shared" si="20"/>
        <v>0</v>
      </c>
      <c r="X70" s="106"/>
      <c r="Y70" s="106"/>
      <c r="Z70" s="106"/>
      <c r="AA70" s="106"/>
      <c r="AB70" s="106"/>
      <c r="AC70" s="107">
        <f t="shared" si="21"/>
        <v>0</v>
      </c>
      <c r="AD70" s="108" t="str">
        <f>IF(AE70=0,"--",IF(AE70&lt;='[4]db fasce di rischio'!$B$4,'[4]db fasce di rischio'!$A$2,IF(AE70&lt;='[4]db fasce di rischio'!$D$4,'[4]db fasce di rischio'!$C$2,IF(AE70&lt;='[4]db fasce di rischio'!$F$4,'[4]db fasce di rischio'!$E$2,IF(AE70&lt;='[4]db fasce di rischio'!$H$4,'[4]db fasce di rischio'!$G$2,"")))))</f>
        <v>--</v>
      </c>
      <c r="AE70" s="109">
        <f t="shared" si="15"/>
        <v>0</v>
      </c>
      <c r="AF70" s="106"/>
      <c r="AG70" s="108" t="str">
        <f>IF(AH70=0,"--",IF(AH70&lt;='db fasce di rischio'!$B$4,'db fasce di rischio'!$A$2,IF(AH70&lt;='db fasce di rischio'!$D$4,'db fasce di rischio'!$C$2,IF(AH70&lt;='db fasce di rischio'!$F$4,'db fasce di rischio'!$E$2,IF(AH70&lt;='db fasce di rischio'!$H$4,'db fasce di rischio'!$G$2,"")))))</f>
        <v>--</v>
      </c>
      <c r="AH70" s="109">
        <f t="shared" si="16"/>
        <v>0</v>
      </c>
      <c r="AI70" s="108" t="str">
        <f t="shared" si="17"/>
        <v>--</v>
      </c>
      <c r="AJ70" s="28"/>
      <c r="AK70" s="28"/>
    </row>
    <row r="71" spans="1:37" ht="21" outlineLevel="1" x14ac:dyDescent="0.2">
      <c r="A71" s="161"/>
      <c r="B71" s="161"/>
      <c r="C71" s="24" t="s">
        <v>30</v>
      </c>
      <c r="D71" s="24" t="s">
        <v>30</v>
      </c>
      <c r="E71" s="24" t="s">
        <v>30</v>
      </c>
      <c r="F71" s="24" t="s">
        <v>30</v>
      </c>
      <c r="G71" s="152" t="str">
        <f t="shared" si="18"/>
        <v>--</v>
      </c>
      <c r="H71" s="109">
        <f t="shared" si="19"/>
        <v>0</v>
      </c>
      <c r="I71" s="25" t="s">
        <v>30</v>
      </c>
      <c r="J71" s="31" t="s">
        <v>30</v>
      </c>
      <c r="K71" s="83"/>
      <c r="L71" s="31"/>
      <c r="M71" s="24"/>
      <c r="N71" s="24"/>
      <c r="O71" s="24"/>
      <c r="P71" s="24"/>
      <c r="Q71" s="161"/>
      <c r="R71" s="105"/>
      <c r="S71" s="106"/>
      <c r="T71" s="106"/>
      <c r="U71" s="106"/>
      <c r="V71" s="105"/>
      <c r="W71" s="107">
        <f t="shared" si="20"/>
        <v>0</v>
      </c>
      <c r="X71" s="106"/>
      <c r="Y71" s="106"/>
      <c r="Z71" s="106"/>
      <c r="AA71" s="106"/>
      <c r="AB71" s="106"/>
      <c r="AC71" s="107">
        <f t="shared" si="21"/>
        <v>0</v>
      </c>
      <c r="AD71" s="108" t="str">
        <f>IF(AE71=0,"--",IF(AE71&lt;='[4]db fasce di rischio'!$B$4,'[4]db fasce di rischio'!$A$2,IF(AE71&lt;='[4]db fasce di rischio'!$D$4,'[4]db fasce di rischio'!$C$2,IF(AE71&lt;='[4]db fasce di rischio'!$F$4,'[4]db fasce di rischio'!$E$2,IF(AE71&lt;='[4]db fasce di rischio'!$H$4,'[4]db fasce di rischio'!$G$2,"")))))</f>
        <v>--</v>
      </c>
      <c r="AE71" s="109">
        <f t="shared" si="15"/>
        <v>0</v>
      </c>
      <c r="AF71" s="106"/>
      <c r="AG71" s="108" t="str">
        <f>IF(AH71=0,"--",IF(AH71&lt;='db fasce di rischio'!$B$4,'db fasce di rischio'!$A$2,IF(AH71&lt;='db fasce di rischio'!$D$4,'db fasce di rischio'!$C$2,IF(AH71&lt;='db fasce di rischio'!$F$4,'db fasce di rischio'!$E$2,IF(AH71&lt;='db fasce di rischio'!$H$4,'db fasce di rischio'!$G$2,"")))))</f>
        <v>--</v>
      </c>
      <c r="AH71" s="109">
        <f t="shared" si="16"/>
        <v>0</v>
      </c>
      <c r="AI71" s="108" t="str">
        <f t="shared" si="17"/>
        <v>--</v>
      </c>
      <c r="AJ71" s="28"/>
      <c r="AK71" s="28"/>
    </row>
    <row r="72" spans="1:37" ht="21" outlineLevel="1" x14ac:dyDescent="0.2">
      <c r="A72" s="161"/>
      <c r="B72" s="161"/>
      <c r="C72" s="24" t="s">
        <v>30</v>
      </c>
      <c r="D72" s="24" t="s">
        <v>30</v>
      </c>
      <c r="E72" s="24" t="s">
        <v>30</v>
      </c>
      <c r="F72" s="24" t="s">
        <v>30</v>
      </c>
      <c r="G72" s="152" t="str">
        <f t="shared" si="18"/>
        <v>--</v>
      </c>
      <c r="H72" s="109">
        <f t="shared" si="19"/>
        <v>0</v>
      </c>
      <c r="I72" s="25" t="s">
        <v>30</v>
      </c>
      <c r="J72" s="31" t="s">
        <v>30</v>
      </c>
      <c r="K72" s="83"/>
      <c r="L72" s="31"/>
      <c r="M72" s="24"/>
      <c r="N72" s="24"/>
      <c r="O72" s="24"/>
      <c r="P72" s="24"/>
      <c r="Q72" s="161"/>
      <c r="R72" s="105"/>
      <c r="S72" s="106"/>
      <c r="T72" s="106"/>
      <c r="U72" s="106"/>
      <c r="V72" s="105"/>
      <c r="W72" s="107">
        <f t="shared" si="20"/>
        <v>0</v>
      </c>
      <c r="X72" s="106"/>
      <c r="Y72" s="106"/>
      <c r="Z72" s="106"/>
      <c r="AA72" s="106"/>
      <c r="AB72" s="106"/>
      <c r="AC72" s="107">
        <f t="shared" si="21"/>
        <v>0</v>
      </c>
      <c r="AD72" s="108" t="str">
        <f>IF(AE72=0,"--",IF(AE72&lt;='[4]db fasce di rischio'!$B$4,'[4]db fasce di rischio'!$A$2,IF(AE72&lt;='[4]db fasce di rischio'!$D$4,'[4]db fasce di rischio'!$C$2,IF(AE72&lt;='[4]db fasce di rischio'!$F$4,'[4]db fasce di rischio'!$E$2,IF(AE72&lt;='[4]db fasce di rischio'!$H$4,'[4]db fasce di rischio'!$G$2,"")))))</f>
        <v>--</v>
      </c>
      <c r="AE72" s="109">
        <f t="shared" si="15"/>
        <v>0</v>
      </c>
      <c r="AF72" s="106"/>
      <c r="AG72" s="108" t="str">
        <f>IF(AH72=0,"--",IF(AH72&lt;='db fasce di rischio'!$B$4,'db fasce di rischio'!$A$2,IF(AH72&lt;='db fasce di rischio'!$D$4,'db fasce di rischio'!$C$2,IF(AH72&lt;='db fasce di rischio'!$F$4,'db fasce di rischio'!$E$2,IF(AH72&lt;='db fasce di rischio'!$H$4,'db fasce di rischio'!$G$2,"")))))</f>
        <v>--</v>
      </c>
      <c r="AH72" s="109">
        <f t="shared" si="16"/>
        <v>0</v>
      </c>
      <c r="AI72" s="108" t="str">
        <f t="shared" si="17"/>
        <v>--</v>
      </c>
      <c r="AJ72" s="28"/>
      <c r="AK72" s="28"/>
    </row>
    <row r="73" spans="1:37" ht="21" outlineLevel="1" x14ac:dyDescent="0.2">
      <c r="A73" s="161"/>
      <c r="B73" s="161"/>
      <c r="C73" s="24" t="s">
        <v>30</v>
      </c>
      <c r="D73" s="24" t="s">
        <v>30</v>
      </c>
      <c r="E73" s="24" t="s">
        <v>30</v>
      </c>
      <c r="F73" s="24" t="s">
        <v>30</v>
      </c>
      <c r="G73" s="152" t="str">
        <f t="shared" si="18"/>
        <v>--</v>
      </c>
      <c r="H73" s="109">
        <f t="shared" si="19"/>
        <v>0</v>
      </c>
      <c r="I73" s="25" t="s">
        <v>30</v>
      </c>
      <c r="J73" s="31" t="s">
        <v>30</v>
      </c>
      <c r="K73" s="82"/>
      <c r="L73" s="31"/>
      <c r="M73" s="24"/>
      <c r="N73" s="24"/>
      <c r="O73" s="24"/>
      <c r="P73" s="24"/>
      <c r="Q73" s="161"/>
      <c r="R73" s="105"/>
      <c r="S73" s="106"/>
      <c r="T73" s="106"/>
      <c r="U73" s="106"/>
      <c r="V73" s="105"/>
      <c r="W73" s="107">
        <f t="shared" si="20"/>
        <v>0</v>
      </c>
      <c r="X73" s="106"/>
      <c r="Y73" s="106"/>
      <c r="Z73" s="106"/>
      <c r="AA73" s="106"/>
      <c r="AB73" s="106"/>
      <c r="AC73" s="107">
        <f t="shared" si="21"/>
        <v>0</v>
      </c>
      <c r="AD73" s="108" t="str">
        <f>IF(AE73=0,"--",IF(AE73&lt;='[4]db fasce di rischio'!$B$4,'[4]db fasce di rischio'!$A$2,IF(AE73&lt;='[4]db fasce di rischio'!$D$4,'[4]db fasce di rischio'!$C$2,IF(AE73&lt;='[4]db fasce di rischio'!$F$4,'[4]db fasce di rischio'!$E$2,IF(AE73&lt;='[4]db fasce di rischio'!$H$4,'[4]db fasce di rischio'!$G$2,"")))))</f>
        <v>--</v>
      </c>
      <c r="AE73" s="109">
        <f t="shared" si="15"/>
        <v>0</v>
      </c>
      <c r="AF73" s="106"/>
      <c r="AG73" s="108" t="str">
        <f>IF(AH73=0,"--",IF(AH73&lt;='db fasce di rischio'!$B$4,'db fasce di rischio'!$A$2,IF(AH73&lt;='db fasce di rischio'!$D$4,'db fasce di rischio'!$C$2,IF(AH73&lt;='db fasce di rischio'!$F$4,'db fasce di rischio'!$E$2,IF(AH73&lt;='db fasce di rischio'!$H$4,'db fasce di rischio'!$G$2,"")))))</f>
        <v>--</v>
      </c>
      <c r="AH73" s="109">
        <f t="shared" si="16"/>
        <v>0</v>
      </c>
      <c r="AI73" s="108" t="str">
        <f t="shared" si="17"/>
        <v>--</v>
      </c>
      <c r="AJ73" s="28"/>
      <c r="AK73" s="28"/>
    </row>
    <row r="74" spans="1:37" ht="21" outlineLevel="1" x14ac:dyDescent="0.2">
      <c r="A74" s="161"/>
      <c r="B74" s="161"/>
      <c r="C74" s="24" t="s">
        <v>30</v>
      </c>
      <c r="D74" s="24" t="s">
        <v>30</v>
      </c>
      <c r="E74" s="24" t="s">
        <v>30</v>
      </c>
      <c r="F74" s="24" t="s">
        <v>30</v>
      </c>
      <c r="G74" s="152" t="str">
        <f t="shared" si="18"/>
        <v>--</v>
      </c>
      <c r="H74" s="109">
        <f t="shared" si="19"/>
        <v>0</v>
      </c>
      <c r="I74" s="25" t="s">
        <v>30</v>
      </c>
      <c r="J74" s="31" t="s">
        <v>30</v>
      </c>
      <c r="K74" s="82"/>
      <c r="L74" s="31"/>
      <c r="M74" s="24"/>
      <c r="N74" s="24"/>
      <c r="O74" s="24"/>
      <c r="P74" s="26"/>
      <c r="Q74" s="161"/>
      <c r="R74" s="105"/>
      <c r="S74" s="106"/>
      <c r="T74" s="106"/>
      <c r="U74" s="106"/>
      <c r="V74" s="105"/>
      <c r="W74" s="107">
        <f t="shared" si="20"/>
        <v>0</v>
      </c>
      <c r="X74" s="106"/>
      <c r="Y74" s="106"/>
      <c r="Z74" s="106"/>
      <c r="AA74" s="106"/>
      <c r="AB74" s="106"/>
      <c r="AC74" s="107">
        <f t="shared" si="21"/>
        <v>0</v>
      </c>
      <c r="AD74" s="108" t="str">
        <f>IF(AE74=0,"--",IF(AE74&lt;='[4]db fasce di rischio'!$B$4,'[4]db fasce di rischio'!$A$2,IF(AE74&lt;='[4]db fasce di rischio'!$D$4,'[4]db fasce di rischio'!$C$2,IF(AE74&lt;='[4]db fasce di rischio'!$F$4,'[4]db fasce di rischio'!$E$2,IF(AE74&lt;='[4]db fasce di rischio'!$H$4,'[4]db fasce di rischio'!$G$2,"")))))</f>
        <v>--</v>
      </c>
      <c r="AE74" s="109">
        <f t="shared" si="15"/>
        <v>0</v>
      </c>
      <c r="AF74" s="106"/>
      <c r="AG74" s="108" t="str">
        <f>IF(AH74=0,"--",IF(AH74&lt;='db fasce di rischio'!$B$4,'db fasce di rischio'!$A$2,IF(AH74&lt;='db fasce di rischio'!$D$4,'db fasce di rischio'!$C$2,IF(AH74&lt;='db fasce di rischio'!$F$4,'db fasce di rischio'!$E$2,IF(AH74&lt;='db fasce di rischio'!$H$4,'db fasce di rischio'!$G$2,"")))))</f>
        <v>--</v>
      </c>
      <c r="AH74" s="109">
        <f t="shared" si="16"/>
        <v>0</v>
      </c>
      <c r="AI74" s="108" t="str">
        <f t="shared" si="17"/>
        <v>--</v>
      </c>
      <c r="AJ74" s="28"/>
      <c r="AK74" s="28"/>
    </row>
    <row r="75" spans="1:37" ht="21" outlineLevel="1" x14ac:dyDescent="0.2">
      <c r="A75" s="161"/>
      <c r="B75" s="161"/>
      <c r="C75" s="24" t="s">
        <v>30</v>
      </c>
      <c r="D75" s="24" t="s">
        <v>30</v>
      </c>
      <c r="E75" s="24" t="s">
        <v>30</v>
      </c>
      <c r="F75" s="24" t="s">
        <v>30</v>
      </c>
      <c r="G75" s="152" t="str">
        <f t="shared" si="18"/>
        <v>--</v>
      </c>
      <c r="H75" s="109">
        <f t="shared" si="19"/>
        <v>0</v>
      </c>
      <c r="I75" s="25" t="s">
        <v>30</v>
      </c>
      <c r="J75" s="31" t="s">
        <v>30</v>
      </c>
      <c r="K75" s="82"/>
      <c r="L75" s="31"/>
      <c r="M75" s="24"/>
      <c r="N75" s="24"/>
      <c r="O75" s="24"/>
      <c r="P75" s="27"/>
      <c r="Q75" s="161"/>
      <c r="R75" s="105"/>
      <c r="S75" s="106"/>
      <c r="T75" s="106"/>
      <c r="U75" s="106"/>
      <c r="V75" s="105"/>
      <c r="W75" s="107">
        <f t="shared" si="20"/>
        <v>0</v>
      </c>
      <c r="X75" s="106"/>
      <c r="Y75" s="106"/>
      <c r="Z75" s="106"/>
      <c r="AA75" s="106"/>
      <c r="AB75" s="106"/>
      <c r="AC75" s="107">
        <f t="shared" si="21"/>
        <v>0</v>
      </c>
      <c r="AD75" s="108" t="str">
        <f>IF(AE75=0,"--",IF(AE75&lt;='[4]db fasce di rischio'!$B$4,'[4]db fasce di rischio'!$A$2,IF(AE75&lt;='[4]db fasce di rischio'!$D$4,'[4]db fasce di rischio'!$C$2,IF(AE75&lt;='[4]db fasce di rischio'!$F$4,'[4]db fasce di rischio'!$E$2,IF(AE75&lt;='[4]db fasce di rischio'!$H$4,'[4]db fasce di rischio'!$G$2,"")))))</f>
        <v>--</v>
      </c>
      <c r="AE75" s="109">
        <f t="shared" si="15"/>
        <v>0</v>
      </c>
      <c r="AF75" s="106"/>
      <c r="AG75" s="108" t="str">
        <f>IF(AH75=0,"--",IF(AH75&lt;='db fasce di rischio'!$B$4,'db fasce di rischio'!$A$2,IF(AH75&lt;='db fasce di rischio'!$D$4,'db fasce di rischio'!$C$2,IF(AH75&lt;='db fasce di rischio'!$F$4,'db fasce di rischio'!$E$2,IF(AH75&lt;='db fasce di rischio'!$H$4,'db fasce di rischio'!$G$2,"")))))</f>
        <v>--</v>
      </c>
      <c r="AH75" s="109">
        <f t="shared" si="16"/>
        <v>0</v>
      </c>
      <c r="AI75" s="108" t="str">
        <f t="shared" si="17"/>
        <v>--</v>
      </c>
      <c r="AJ75" s="28"/>
      <c r="AK75" s="28"/>
    </row>
    <row r="76" spans="1:37" ht="21" x14ac:dyDescent="0.2">
      <c r="A76" s="160"/>
      <c r="B76" s="160"/>
      <c r="C76" s="87"/>
      <c r="D76" s="87"/>
      <c r="E76" s="87"/>
      <c r="F76" s="87"/>
      <c r="G76" s="87"/>
      <c r="H76" s="87"/>
      <c r="I76" s="87"/>
      <c r="J76" s="87"/>
      <c r="K76" s="168"/>
      <c r="L76" s="87"/>
      <c r="M76" s="87"/>
      <c r="N76" s="87"/>
      <c r="O76" s="87"/>
      <c r="P76" s="87"/>
      <c r="Q76" s="160"/>
      <c r="R76" s="28"/>
      <c r="S76" s="28"/>
      <c r="T76" s="28"/>
      <c r="U76" s="28"/>
      <c r="V76" s="28"/>
      <c r="W76" s="28"/>
      <c r="X76" s="28"/>
      <c r="Y76" s="28"/>
      <c r="Z76" s="28"/>
      <c r="AA76" s="28"/>
      <c r="AB76" s="28"/>
      <c r="AC76" s="28"/>
      <c r="AD76" s="28"/>
      <c r="AE76" s="28"/>
      <c r="AF76" s="28"/>
      <c r="AG76" s="28"/>
      <c r="AH76" s="28"/>
      <c r="AI76" s="28"/>
      <c r="AJ76" s="28"/>
      <c r="AK76" s="28"/>
    </row>
    <row r="77" spans="1:37" ht="90.6" customHeight="1" x14ac:dyDescent="0.2">
      <c r="A77" s="29"/>
      <c r="B77" s="29"/>
      <c r="C77" s="30" t="s">
        <v>665</v>
      </c>
      <c r="D77" s="30"/>
      <c r="E77" s="28"/>
      <c r="F77" s="28"/>
      <c r="G77" s="28"/>
      <c r="H77" s="28"/>
      <c r="I77" s="28"/>
      <c r="J77" s="28"/>
      <c r="K77" s="80"/>
      <c r="L77" s="28"/>
      <c r="M77" s="28"/>
      <c r="N77" s="28"/>
      <c r="O77" s="79" t="s">
        <v>6</v>
      </c>
      <c r="P77" s="79" t="s">
        <v>666</v>
      </c>
      <c r="Q77" s="28"/>
      <c r="R77" s="192" t="str">
        <f>'Val testo - PNA 2019'!$A$4</f>
        <v>Livello di interesse “esterno”(1.1)</v>
      </c>
      <c r="S77" s="192" t="str">
        <f>'Val testo - PNA 2019'!$A$12</f>
        <v>Grado di discrezionalità del decisore interno alla PA rispetto al processo (1.2)</v>
      </c>
      <c r="T77" s="192" t="str">
        <f>'Val testo - PNA 2019'!$A$20</f>
        <v>Manifestazione di eventi corruttivi o di maladministration in passato (1.3)</v>
      </c>
      <c r="U77" s="192" t="str">
        <f>'Val testo - PNA 2019'!$A$28</f>
        <v>Complessità/opacità del processo decisionale (1.4)</v>
      </c>
      <c r="V77" s="192" t="str">
        <f>'Val testo - PNA 2019'!$A$36</f>
        <v>Livello di collaborazione del responsabile del processo (1.5)</v>
      </c>
      <c r="W77" s="193" t="s">
        <v>1276</v>
      </c>
      <c r="X77" s="192" t="str">
        <f>'Val testo - PNA 2019'!$A$46</f>
        <v>Impatto organizzativo (2.1)</v>
      </c>
      <c r="Y77" s="192" t="str">
        <f>'Val testo - PNA 2019'!$A$54</f>
        <v>Impatto derivante dalla definizione dei ruoli/responsabilità (2.2)</v>
      </c>
      <c r="Z77" s="192" t="str">
        <f>'Val testo - PNA 2019'!$A$62</f>
        <v>Impatto economico (2.3)</v>
      </c>
      <c r="AA77" s="192" t="str">
        <f>'Val testo - PNA 2019'!$A$70</f>
        <v>Impatto reputazionale (2.4)</v>
      </c>
      <c r="AB77" s="192" t="str">
        <f>'Val testo - PNA 2019'!$A$78</f>
        <v>Impatto organizzativo, economico e sull'immagine (2.5)</v>
      </c>
      <c r="AC77" s="193" t="s">
        <v>1276</v>
      </c>
      <c r="AD77" s="194" t="s">
        <v>1277</v>
      </c>
      <c r="AE77" s="194" t="s">
        <v>1278</v>
      </c>
      <c r="AF77" s="174" t="s">
        <v>1382</v>
      </c>
      <c r="AG77" s="173" t="s">
        <v>1303</v>
      </c>
      <c r="AH77" s="173" t="s">
        <v>1304</v>
      </c>
      <c r="AI77" s="175" t="s">
        <v>1387</v>
      </c>
      <c r="AJ77" s="28"/>
      <c r="AK77" s="28"/>
    </row>
    <row r="78" spans="1:37" ht="30.6" customHeight="1" x14ac:dyDescent="0.2">
      <c r="A78" s="160"/>
      <c r="B78" s="160">
        <v>4</v>
      </c>
      <c r="C78" s="265" t="s">
        <v>1257</v>
      </c>
      <c r="D78" s="266"/>
      <c r="E78" s="267"/>
      <c r="F78" s="270"/>
      <c r="G78" s="270"/>
      <c r="H78" s="270"/>
      <c r="I78" s="270"/>
      <c r="J78" s="45" t="s">
        <v>11</v>
      </c>
      <c r="K78" s="271" t="s">
        <v>3</v>
      </c>
      <c r="L78" s="271"/>
      <c r="M78" s="37"/>
      <c r="N78" s="153" t="s">
        <v>667</v>
      </c>
      <c r="O78" s="154" t="str">
        <f>IF(P78=0,"--",IF(P78&lt;='db fasce di rischio'!$B$4,'db fasce di rischio'!$A$2,IF(P78&lt;='db fasce di rischio'!$D$4,'db fasce di rischio'!$C$2,IF(P78&lt;='db fasce di rischio'!$F$4,'db fasce di rischio'!$E$2,IF(P78&lt;='db fasce di rischio'!$H$4,'db fasce di rischio'!$G$2,"")))))</f>
        <v>--</v>
      </c>
      <c r="P78" s="155">
        <f>IF(AH78=0,MAX(AH78:AH96),AH78)</f>
        <v>0</v>
      </c>
      <c r="Q78" s="160"/>
      <c r="R78" s="105"/>
      <c r="S78" s="106"/>
      <c r="T78" s="106"/>
      <c r="U78" s="106"/>
      <c r="V78" s="105"/>
      <c r="W78" s="107">
        <f>SUM(R78:V78)/5</f>
        <v>0</v>
      </c>
      <c r="X78" s="106"/>
      <c r="Y78" s="106"/>
      <c r="Z78" s="106"/>
      <c r="AA78" s="106"/>
      <c r="AB78" s="106"/>
      <c r="AC78" s="107">
        <f>SUM(X78:AB78)/5</f>
        <v>0</v>
      </c>
      <c r="AD78" s="108" t="str">
        <f>IF(AE78=0,"--",IF(AE78&lt;='[4]db fasce di rischio'!$B$4,'[4]db fasce di rischio'!$A$2,IF(AE78&lt;='[4]db fasce di rischio'!$D$4,'[4]db fasce di rischio'!$C$2,IF(AE78&lt;='[4]db fasce di rischio'!$F$4,'[4]db fasce di rischio'!$E$2,IF(AE78&lt;='[4]db fasce di rischio'!$H$4,'[4]db fasce di rischio'!$G$2,"")))))</f>
        <v>--</v>
      </c>
      <c r="AE78" s="109">
        <f>W78*AC78</f>
        <v>0</v>
      </c>
      <c r="AF78" s="106"/>
      <c r="AG78" s="108" t="str">
        <f>IF(AH78=0,"--",IF(AH78&lt;='db fasce di rischio'!$B$4,'db fasce di rischio'!$A$2,IF(AH78&lt;='db fasce di rischio'!$D$4,'db fasce di rischio'!$C$2,IF(AH78&lt;='db fasce di rischio'!$F$4,'db fasce di rischio'!$E$2,IF(AH78&lt;='db fasce di rischio'!$H$4,'db fasce di rischio'!$G$2,"")))))</f>
        <v>--</v>
      </c>
      <c r="AH78" s="109">
        <f>IF(MAX(AH82:AH96)&gt;(AF78*AE78),MAX(AH82:AH96),AF78*AE78)</f>
        <v>0</v>
      </c>
      <c r="AI78" s="108" t="str">
        <f>AG78</f>
        <v>--</v>
      </c>
      <c r="AJ78" s="28"/>
      <c r="AK78" s="28"/>
    </row>
    <row r="79" spans="1:37" ht="59.45" customHeight="1" x14ac:dyDescent="0.2">
      <c r="A79" s="160"/>
      <c r="B79" s="160"/>
      <c r="C79" s="268"/>
      <c r="D79" s="269"/>
      <c r="E79" s="269"/>
      <c r="F79" s="164"/>
      <c r="G79" s="164"/>
      <c r="H79" s="164"/>
      <c r="I79" s="164"/>
      <c r="J79" s="164"/>
      <c r="K79" s="164"/>
      <c r="L79" s="164"/>
      <c r="M79" s="165"/>
      <c r="N79" s="272" t="s">
        <v>1302</v>
      </c>
      <c r="O79" s="272"/>
      <c r="P79" s="272"/>
      <c r="Q79" s="160"/>
      <c r="R79" s="160"/>
      <c r="S79" s="28"/>
      <c r="T79" s="28"/>
      <c r="U79" s="28"/>
      <c r="V79" s="28"/>
      <c r="W79" s="28"/>
      <c r="X79" s="28"/>
      <c r="Y79" s="28"/>
      <c r="Z79" s="28"/>
      <c r="AA79" s="28"/>
      <c r="AB79" s="28"/>
      <c r="AC79" s="28"/>
      <c r="AD79" s="28"/>
      <c r="AE79" s="28"/>
      <c r="AF79" s="28"/>
      <c r="AG79" s="28"/>
      <c r="AH79" s="28"/>
      <c r="AI79" s="28"/>
      <c r="AJ79" s="28"/>
      <c r="AK79" s="28"/>
    </row>
    <row r="80" spans="1:37" ht="31.5" hidden="1" customHeight="1" outlineLevel="1" x14ac:dyDescent="0.2">
      <c r="A80" s="160"/>
      <c r="B80" s="160"/>
      <c r="C80" s="260" t="s">
        <v>1256</v>
      </c>
      <c r="D80" s="261"/>
      <c r="E80" s="151"/>
      <c r="F80" s="151"/>
      <c r="G80" s="151"/>
      <c r="H80" s="151"/>
      <c r="I80" s="151"/>
      <c r="J80" s="151"/>
      <c r="K80" s="150"/>
      <c r="L80" s="151"/>
      <c r="M80" s="156">
        <f>SUM(I67:I75)</f>
        <v>0</v>
      </c>
      <c r="N80" s="157"/>
      <c r="O80" s="157"/>
      <c r="P80" s="157"/>
      <c r="Q80" s="160"/>
      <c r="R80" s="160"/>
      <c r="S80" s="28"/>
      <c r="T80" s="28"/>
      <c r="U80" s="28"/>
      <c r="V80" s="28"/>
      <c r="W80" s="28"/>
      <c r="X80" s="28"/>
      <c r="Y80" s="28"/>
      <c r="Z80" s="28"/>
      <c r="AA80" s="28"/>
      <c r="AB80" s="28"/>
      <c r="AC80" s="28"/>
      <c r="AD80" s="28"/>
      <c r="AE80" s="28"/>
      <c r="AF80" s="28"/>
      <c r="AG80" s="28"/>
      <c r="AH80" s="28"/>
      <c r="AI80" s="28"/>
      <c r="AJ80" s="28"/>
      <c r="AK80" s="28"/>
    </row>
    <row r="81" spans="1:37" ht="81.95" hidden="1" customHeight="1" outlineLevel="1" x14ac:dyDescent="0.2">
      <c r="A81" s="161"/>
      <c r="B81" s="161"/>
      <c r="C81" s="22" t="s">
        <v>905</v>
      </c>
      <c r="D81" s="22" t="s">
        <v>906</v>
      </c>
      <c r="E81" s="22" t="s">
        <v>971</v>
      </c>
      <c r="F81" s="22" t="s">
        <v>970</v>
      </c>
      <c r="G81" s="262" t="s">
        <v>1299</v>
      </c>
      <c r="H81" s="263"/>
      <c r="I81" s="22" t="s">
        <v>969</v>
      </c>
      <c r="J81" s="22" t="s">
        <v>907</v>
      </c>
      <c r="K81" s="45" t="s">
        <v>972</v>
      </c>
      <c r="L81" s="45" t="s">
        <v>908</v>
      </c>
      <c r="M81" s="22" t="s">
        <v>630</v>
      </c>
      <c r="N81" s="22" t="s">
        <v>668</v>
      </c>
      <c r="O81" s="22" t="s">
        <v>669</v>
      </c>
      <c r="P81" s="22" t="s">
        <v>670</v>
      </c>
      <c r="Q81" s="161"/>
      <c r="R81" s="192" t="str">
        <f>'Val testo - PNA 2019'!$A$4</f>
        <v>Livello di interesse “esterno”(1.1)</v>
      </c>
      <c r="S81" s="192" t="str">
        <f>'Val testo - PNA 2019'!$A$12</f>
        <v>Grado di discrezionalità del decisore interno alla PA rispetto al processo (1.2)</v>
      </c>
      <c r="T81" s="192" t="str">
        <f>'Val testo - PNA 2019'!$A$20</f>
        <v>Manifestazione di eventi corruttivi o di maladministration in passato (1.3)</v>
      </c>
      <c r="U81" s="192" t="str">
        <f>'Val testo - PNA 2019'!$A$28</f>
        <v>Complessità/opacità del processo decisionale (1.4)</v>
      </c>
      <c r="V81" s="192" t="str">
        <f>'Val testo - PNA 2019'!$A$36</f>
        <v>Livello di collaborazione del responsabile del processo (1.5)</v>
      </c>
      <c r="W81" s="193" t="s">
        <v>1276</v>
      </c>
      <c r="X81" s="192" t="str">
        <f>'Val testo - PNA 2019'!$A$46</f>
        <v>Impatto organizzativo (2.1)</v>
      </c>
      <c r="Y81" s="192" t="str">
        <f>'Val testo - PNA 2019'!$A$54</f>
        <v>Impatto derivante dalla definizione dei ruoli/responsabilità (2.2)</v>
      </c>
      <c r="Z81" s="192" t="str">
        <f>'Val testo - PNA 2019'!$A$62</f>
        <v>Impatto economico (2.3)</v>
      </c>
      <c r="AA81" s="192" t="str">
        <f>'Val testo - PNA 2019'!$A$70</f>
        <v>Impatto reputazionale (2.4)</v>
      </c>
      <c r="AB81" s="192" t="str">
        <f>'Val testo - PNA 2019'!$A$78</f>
        <v>Impatto organizzativo, economico e sull'immagine (2.5)</v>
      </c>
      <c r="AC81" s="193" t="s">
        <v>1276</v>
      </c>
      <c r="AD81" s="194" t="s">
        <v>1277</v>
      </c>
      <c r="AE81" s="194" t="s">
        <v>1278</v>
      </c>
      <c r="AF81" s="174" t="s">
        <v>1382</v>
      </c>
      <c r="AG81" s="173" t="s">
        <v>1303</v>
      </c>
      <c r="AH81" s="22" t="s">
        <v>1293</v>
      </c>
      <c r="AI81" s="22" t="s">
        <v>1387</v>
      </c>
      <c r="AJ81" s="28"/>
      <c r="AK81" s="28"/>
    </row>
    <row r="82" spans="1:37" ht="21" hidden="1" outlineLevel="1" x14ac:dyDescent="0.2">
      <c r="A82" s="161"/>
      <c r="B82" s="161"/>
      <c r="C82" s="24" t="s">
        <v>30</v>
      </c>
      <c r="D82" s="24" t="s">
        <v>30</v>
      </c>
      <c r="E82" s="24" t="s">
        <v>30</v>
      </c>
      <c r="F82" s="24" t="s">
        <v>30</v>
      </c>
      <c r="G82" s="152" t="str">
        <f>AG82</f>
        <v>--</v>
      </c>
      <c r="H82" s="109">
        <f>AH82</f>
        <v>0</v>
      </c>
      <c r="I82" s="25" t="s">
        <v>30</v>
      </c>
      <c r="J82" s="31" t="s">
        <v>30</v>
      </c>
      <c r="K82" s="82"/>
      <c r="L82" s="31"/>
      <c r="M82" s="24"/>
      <c r="N82" s="24"/>
      <c r="O82" s="24"/>
      <c r="P82" s="24"/>
      <c r="Q82" s="161"/>
      <c r="R82" s="105"/>
      <c r="S82" s="106"/>
      <c r="T82" s="106"/>
      <c r="U82" s="106"/>
      <c r="V82" s="105"/>
      <c r="W82" s="107">
        <f>SUM(R82:V82)/5</f>
        <v>0</v>
      </c>
      <c r="X82" s="106"/>
      <c r="Y82" s="106"/>
      <c r="Z82" s="106"/>
      <c r="AA82" s="106"/>
      <c r="AB82" s="106"/>
      <c r="AC82" s="107">
        <f>SUM(X82:AB82)/5</f>
        <v>0</v>
      </c>
      <c r="AD82" s="108" t="str">
        <f>IF(AE82=0,"--",IF(AE82&lt;='[4]db fasce di rischio'!$B$4,'[4]db fasce di rischio'!$A$2,IF(AE82&lt;='[4]db fasce di rischio'!$D$4,'[4]db fasce di rischio'!$C$2,IF(AE82&lt;='[4]db fasce di rischio'!$F$4,'[4]db fasce di rischio'!$E$2,IF(AE82&lt;='[4]db fasce di rischio'!$H$4,'[4]db fasce di rischio'!$G$2,"")))))</f>
        <v>--</v>
      </c>
      <c r="AE82" s="109">
        <f t="shared" ref="AE82:AE96" si="22">W82*AC82</f>
        <v>0</v>
      </c>
      <c r="AF82" s="106"/>
      <c r="AG82" s="108" t="str">
        <f>IF(AH82=0,"--",IF(AH82&lt;='db fasce di rischio'!$B$4,'db fasce di rischio'!$A$2,IF(AH82&lt;='db fasce di rischio'!$D$4,'db fasce di rischio'!$C$2,IF(AH82&lt;='db fasce di rischio'!$F$4,'db fasce di rischio'!$E$2,IF(AH82&lt;='db fasce di rischio'!$H$4,'db fasce di rischio'!$G$2,"")))))</f>
        <v>--</v>
      </c>
      <c r="AH82" s="109">
        <f t="shared" ref="AH82:AH96" si="23">AF82*AE82</f>
        <v>0</v>
      </c>
      <c r="AI82" s="108" t="str">
        <f t="shared" ref="AI82:AI96" si="24">AG82</f>
        <v>--</v>
      </c>
      <c r="AJ82" s="28"/>
      <c r="AK82" s="28"/>
    </row>
    <row r="83" spans="1:37" ht="21" hidden="1" outlineLevel="1" x14ac:dyDescent="0.2">
      <c r="A83" s="161"/>
      <c r="B83" s="161"/>
      <c r="C83" s="24" t="s">
        <v>30</v>
      </c>
      <c r="D83" s="24" t="s">
        <v>30</v>
      </c>
      <c r="E83" s="24" t="s">
        <v>30</v>
      </c>
      <c r="F83" s="24" t="s">
        <v>30</v>
      </c>
      <c r="G83" s="152" t="str">
        <f t="shared" ref="G83:G96" si="25">AG83</f>
        <v>--</v>
      </c>
      <c r="H83" s="109">
        <f t="shared" ref="H83:H96" si="26">AH83</f>
        <v>0</v>
      </c>
      <c r="I83" s="25" t="s">
        <v>30</v>
      </c>
      <c r="J83" s="31" t="s">
        <v>30</v>
      </c>
      <c r="K83" s="82"/>
      <c r="L83" s="31"/>
      <c r="M83" s="24"/>
      <c r="N83" s="24"/>
      <c r="O83" s="24"/>
      <c r="P83" s="24"/>
      <c r="Q83" s="161"/>
      <c r="R83" s="105"/>
      <c r="S83" s="106"/>
      <c r="T83" s="106"/>
      <c r="U83" s="106"/>
      <c r="V83" s="105"/>
      <c r="W83" s="107">
        <f t="shared" ref="W83:W96" si="27">SUM(R83:V83)/5</f>
        <v>0</v>
      </c>
      <c r="X83" s="106"/>
      <c r="Y83" s="106"/>
      <c r="Z83" s="106"/>
      <c r="AA83" s="106"/>
      <c r="AB83" s="106"/>
      <c r="AC83" s="107">
        <f t="shared" ref="AC83:AC96" si="28">SUM(X83:AB83)/5</f>
        <v>0</v>
      </c>
      <c r="AD83" s="108" t="str">
        <f>IF(AE83=0,"--",IF(AE83&lt;='[4]db fasce di rischio'!$B$4,'[4]db fasce di rischio'!$A$2,IF(AE83&lt;='[4]db fasce di rischio'!$D$4,'[4]db fasce di rischio'!$C$2,IF(AE83&lt;='[4]db fasce di rischio'!$F$4,'[4]db fasce di rischio'!$E$2,IF(AE83&lt;='[4]db fasce di rischio'!$H$4,'[4]db fasce di rischio'!$G$2,"")))))</f>
        <v>--</v>
      </c>
      <c r="AE83" s="109">
        <f t="shared" si="22"/>
        <v>0</v>
      </c>
      <c r="AF83" s="106"/>
      <c r="AG83" s="108" t="str">
        <f>IF(AH83=0,"--",IF(AH83&lt;='db fasce di rischio'!$B$4,'db fasce di rischio'!$A$2,IF(AH83&lt;='db fasce di rischio'!$D$4,'db fasce di rischio'!$C$2,IF(AH83&lt;='db fasce di rischio'!$F$4,'db fasce di rischio'!$E$2,IF(AH83&lt;='db fasce di rischio'!$H$4,'db fasce di rischio'!$G$2,"")))))</f>
        <v>--</v>
      </c>
      <c r="AH83" s="109">
        <f t="shared" si="23"/>
        <v>0</v>
      </c>
      <c r="AI83" s="108" t="str">
        <f t="shared" si="24"/>
        <v>--</v>
      </c>
      <c r="AJ83" s="28"/>
      <c r="AK83" s="28"/>
    </row>
    <row r="84" spans="1:37" ht="21" hidden="1" outlineLevel="1" x14ac:dyDescent="0.2">
      <c r="A84" s="161"/>
      <c r="B84" s="161"/>
      <c r="C84" s="24" t="s">
        <v>30</v>
      </c>
      <c r="D84" s="24" t="s">
        <v>30</v>
      </c>
      <c r="E84" s="24" t="s">
        <v>30</v>
      </c>
      <c r="F84" s="24" t="s">
        <v>30</v>
      </c>
      <c r="G84" s="152" t="str">
        <f t="shared" si="25"/>
        <v>--</v>
      </c>
      <c r="H84" s="109">
        <f t="shared" si="26"/>
        <v>0</v>
      </c>
      <c r="I84" s="25" t="s">
        <v>30</v>
      </c>
      <c r="J84" s="31" t="s">
        <v>30</v>
      </c>
      <c r="K84" s="82"/>
      <c r="L84" s="31"/>
      <c r="M84" s="24"/>
      <c r="N84" s="24"/>
      <c r="O84" s="24"/>
      <c r="P84" s="24"/>
      <c r="Q84" s="161"/>
      <c r="R84" s="105"/>
      <c r="S84" s="106"/>
      <c r="T84" s="106"/>
      <c r="U84" s="106"/>
      <c r="V84" s="105"/>
      <c r="W84" s="107">
        <f t="shared" si="27"/>
        <v>0</v>
      </c>
      <c r="X84" s="106"/>
      <c r="Y84" s="106"/>
      <c r="Z84" s="106"/>
      <c r="AA84" s="106"/>
      <c r="AB84" s="106"/>
      <c r="AC84" s="107">
        <f t="shared" si="28"/>
        <v>0</v>
      </c>
      <c r="AD84" s="108" t="str">
        <f>IF(AE84=0,"--",IF(AE84&lt;='[4]db fasce di rischio'!$B$4,'[4]db fasce di rischio'!$A$2,IF(AE84&lt;='[4]db fasce di rischio'!$D$4,'[4]db fasce di rischio'!$C$2,IF(AE84&lt;='[4]db fasce di rischio'!$F$4,'[4]db fasce di rischio'!$E$2,IF(AE84&lt;='[4]db fasce di rischio'!$H$4,'[4]db fasce di rischio'!$G$2,"")))))</f>
        <v>--</v>
      </c>
      <c r="AE84" s="109">
        <f t="shared" si="22"/>
        <v>0</v>
      </c>
      <c r="AF84" s="106"/>
      <c r="AG84" s="108" t="str">
        <f>IF(AH84=0,"--",IF(AH84&lt;='db fasce di rischio'!$B$4,'db fasce di rischio'!$A$2,IF(AH84&lt;='db fasce di rischio'!$D$4,'db fasce di rischio'!$C$2,IF(AH84&lt;='db fasce di rischio'!$F$4,'db fasce di rischio'!$E$2,IF(AH84&lt;='db fasce di rischio'!$H$4,'db fasce di rischio'!$G$2,"")))))</f>
        <v>--</v>
      </c>
      <c r="AH84" s="109">
        <f t="shared" si="23"/>
        <v>0</v>
      </c>
      <c r="AI84" s="108" t="str">
        <f t="shared" si="24"/>
        <v>--</v>
      </c>
      <c r="AJ84" s="28"/>
      <c r="AK84" s="28"/>
    </row>
    <row r="85" spans="1:37" ht="21" hidden="1" outlineLevel="1" x14ac:dyDescent="0.2">
      <c r="A85" s="161"/>
      <c r="B85" s="161"/>
      <c r="C85" s="24" t="s">
        <v>30</v>
      </c>
      <c r="D85" s="24" t="s">
        <v>30</v>
      </c>
      <c r="E85" s="24" t="s">
        <v>30</v>
      </c>
      <c r="F85" s="24" t="s">
        <v>30</v>
      </c>
      <c r="G85" s="152" t="str">
        <f t="shared" si="25"/>
        <v>--</v>
      </c>
      <c r="H85" s="109">
        <f t="shared" si="26"/>
        <v>0</v>
      </c>
      <c r="I85" s="25" t="s">
        <v>30</v>
      </c>
      <c r="J85" s="31" t="s">
        <v>30</v>
      </c>
      <c r="K85" s="82"/>
      <c r="L85" s="31"/>
      <c r="M85" s="24"/>
      <c r="N85" s="24"/>
      <c r="O85" s="24"/>
      <c r="P85" s="24"/>
      <c r="Q85" s="161"/>
      <c r="R85" s="105"/>
      <c r="S85" s="106"/>
      <c r="T85" s="106"/>
      <c r="U85" s="106"/>
      <c r="V85" s="105"/>
      <c r="W85" s="107">
        <f t="shared" si="27"/>
        <v>0</v>
      </c>
      <c r="X85" s="106"/>
      <c r="Y85" s="106"/>
      <c r="Z85" s="106"/>
      <c r="AA85" s="106"/>
      <c r="AB85" s="106"/>
      <c r="AC85" s="107">
        <f t="shared" si="28"/>
        <v>0</v>
      </c>
      <c r="AD85" s="108" t="str">
        <f>IF(AE85=0,"--",IF(AE85&lt;='[4]db fasce di rischio'!$B$4,'[4]db fasce di rischio'!$A$2,IF(AE85&lt;='[4]db fasce di rischio'!$D$4,'[4]db fasce di rischio'!$C$2,IF(AE85&lt;='[4]db fasce di rischio'!$F$4,'[4]db fasce di rischio'!$E$2,IF(AE85&lt;='[4]db fasce di rischio'!$H$4,'[4]db fasce di rischio'!$G$2,"")))))</f>
        <v>--</v>
      </c>
      <c r="AE85" s="109">
        <f t="shared" si="22"/>
        <v>0</v>
      </c>
      <c r="AF85" s="106"/>
      <c r="AG85" s="108" t="str">
        <f>IF(AH85=0,"--",IF(AH85&lt;='db fasce di rischio'!$B$4,'db fasce di rischio'!$A$2,IF(AH85&lt;='db fasce di rischio'!$D$4,'db fasce di rischio'!$C$2,IF(AH85&lt;='db fasce di rischio'!$F$4,'db fasce di rischio'!$E$2,IF(AH85&lt;='db fasce di rischio'!$H$4,'db fasce di rischio'!$G$2,"")))))</f>
        <v>--</v>
      </c>
      <c r="AH85" s="109">
        <f t="shared" si="23"/>
        <v>0</v>
      </c>
      <c r="AI85" s="108" t="str">
        <f t="shared" si="24"/>
        <v>--</v>
      </c>
      <c r="AJ85" s="28"/>
      <c r="AK85" s="28"/>
    </row>
    <row r="86" spans="1:37" ht="21" hidden="1" outlineLevel="1" x14ac:dyDescent="0.2">
      <c r="A86" s="161"/>
      <c r="B86" s="161"/>
      <c r="C86" s="24" t="s">
        <v>30</v>
      </c>
      <c r="D86" s="24" t="s">
        <v>30</v>
      </c>
      <c r="E86" s="24" t="s">
        <v>30</v>
      </c>
      <c r="F86" s="24" t="s">
        <v>30</v>
      </c>
      <c r="G86" s="152" t="str">
        <f t="shared" si="25"/>
        <v>--</v>
      </c>
      <c r="H86" s="109">
        <f t="shared" si="26"/>
        <v>0</v>
      </c>
      <c r="I86" s="25" t="s">
        <v>30</v>
      </c>
      <c r="J86" s="31" t="s">
        <v>30</v>
      </c>
      <c r="K86" s="82"/>
      <c r="L86" s="31"/>
      <c r="M86" s="24"/>
      <c r="N86" s="24"/>
      <c r="O86" s="24"/>
      <c r="P86" s="24"/>
      <c r="Q86" s="161"/>
      <c r="R86" s="105"/>
      <c r="S86" s="106"/>
      <c r="T86" s="106"/>
      <c r="U86" s="106"/>
      <c r="V86" s="105"/>
      <c r="W86" s="107">
        <f t="shared" si="27"/>
        <v>0</v>
      </c>
      <c r="X86" s="106"/>
      <c r="Y86" s="106"/>
      <c r="Z86" s="106"/>
      <c r="AA86" s="106"/>
      <c r="AB86" s="106"/>
      <c r="AC86" s="107">
        <f t="shared" si="28"/>
        <v>0</v>
      </c>
      <c r="AD86" s="108" t="str">
        <f>IF(AE86=0,"--",IF(AE86&lt;='[4]db fasce di rischio'!$B$4,'[4]db fasce di rischio'!$A$2,IF(AE86&lt;='[4]db fasce di rischio'!$D$4,'[4]db fasce di rischio'!$C$2,IF(AE86&lt;='[4]db fasce di rischio'!$F$4,'[4]db fasce di rischio'!$E$2,IF(AE86&lt;='[4]db fasce di rischio'!$H$4,'[4]db fasce di rischio'!$G$2,"")))))</f>
        <v>--</v>
      </c>
      <c r="AE86" s="109">
        <f t="shared" si="22"/>
        <v>0</v>
      </c>
      <c r="AF86" s="106"/>
      <c r="AG86" s="108" t="str">
        <f>IF(AH86=0,"--",IF(AH86&lt;='db fasce di rischio'!$B$4,'db fasce di rischio'!$A$2,IF(AH86&lt;='db fasce di rischio'!$D$4,'db fasce di rischio'!$C$2,IF(AH86&lt;='db fasce di rischio'!$F$4,'db fasce di rischio'!$E$2,IF(AH86&lt;='db fasce di rischio'!$H$4,'db fasce di rischio'!$G$2,"")))))</f>
        <v>--</v>
      </c>
      <c r="AH86" s="109">
        <f t="shared" si="23"/>
        <v>0</v>
      </c>
      <c r="AI86" s="108" t="str">
        <f t="shared" si="24"/>
        <v>--</v>
      </c>
      <c r="AJ86" s="28"/>
      <c r="AK86" s="28"/>
    </row>
    <row r="87" spans="1:37" ht="21" hidden="1" outlineLevel="1" x14ac:dyDescent="0.2">
      <c r="A87" s="161"/>
      <c r="B87" s="161"/>
      <c r="C87" s="24" t="s">
        <v>30</v>
      </c>
      <c r="D87" s="24" t="s">
        <v>30</v>
      </c>
      <c r="E87" s="24" t="s">
        <v>30</v>
      </c>
      <c r="F87" s="24" t="s">
        <v>30</v>
      </c>
      <c r="G87" s="152" t="str">
        <f t="shared" si="25"/>
        <v>--</v>
      </c>
      <c r="H87" s="109">
        <f t="shared" si="26"/>
        <v>0</v>
      </c>
      <c r="I87" s="25" t="s">
        <v>30</v>
      </c>
      <c r="J87" s="31" t="s">
        <v>30</v>
      </c>
      <c r="K87" s="82"/>
      <c r="L87" s="31"/>
      <c r="M87" s="24"/>
      <c r="N87" s="24"/>
      <c r="O87" s="24"/>
      <c r="P87" s="24"/>
      <c r="Q87" s="161"/>
      <c r="R87" s="105"/>
      <c r="S87" s="106"/>
      <c r="T87" s="106"/>
      <c r="U87" s="106"/>
      <c r="V87" s="105"/>
      <c r="W87" s="107">
        <f t="shared" si="27"/>
        <v>0</v>
      </c>
      <c r="X87" s="106"/>
      <c r="Y87" s="106"/>
      <c r="Z87" s="106"/>
      <c r="AA87" s="106"/>
      <c r="AB87" s="106"/>
      <c r="AC87" s="107">
        <f t="shared" si="28"/>
        <v>0</v>
      </c>
      <c r="AD87" s="108" t="str">
        <f>IF(AE87=0,"--",IF(AE87&lt;='[4]db fasce di rischio'!$B$4,'[4]db fasce di rischio'!$A$2,IF(AE87&lt;='[4]db fasce di rischio'!$D$4,'[4]db fasce di rischio'!$C$2,IF(AE87&lt;='[4]db fasce di rischio'!$F$4,'[4]db fasce di rischio'!$E$2,IF(AE87&lt;='[4]db fasce di rischio'!$H$4,'[4]db fasce di rischio'!$G$2,"")))))</f>
        <v>--</v>
      </c>
      <c r="AE87" s="109">
        <f t="shared" si="22"/>
        <v>0</v>
      </c>
      <c r="AF87" s="106"/>
      <c r="AG87" s="108" t="str">
        <f>IF(AH87=0,"--",IF(AH87&lt;='db fasce di rischio'!$B$4,'db fasce di rischio'!$A$2,IF(AH87&lt;='db fasce di rischio'!$D$4,'db fasce di rischio'!$C$2,IF(AH87&lt;='db fasce di rischio'!$F$4,'db fasce di rischio'!$E$2,IF(AH87&lt;='db fasce di rischio'!$H$4,'db fasce di rischio'!$G$2,"")))))</f>
        <v>--</v>
      </c>
      <c r="AH87" s="109">
        <f t="shared" si="23"/>
        <v>0</v>
      </c>
      <c r="AI87" s="108" t="str">
        <f t="shared" si="24"/>
        <v>--</v>
      </c>
      <c r="AJ87" s="28"/>
      <c r="AK87" s="28"/>
    </row>
    <row r="88" spans="1:37" ht="21" hidden="1" outlineLevel="1" x14ac:dyDescent="0.2">
      <c r="A88" s="161"/>
      <c r="B88" s="161"/>
      <c r="C88" s="24" t="s">
        <v>30</v>
      </c>
      <c r="D88" s="24" t="s">
        <v>30</v>
      </c>
      <c r="E88" s="24" t="s">
        <v>30</v>
      </c>
      <c r="F88" s="24" t="s">
        <v>30</v>
      </c>
      <c r="G88" s="152" t="str">
        <f t="shared" si="25"/>
        <v>--</v>
      </c>
      <c r="H88" s="109">
        <f t="shared" si="26"/>
        <v>0</v>
      </c>
      <c r="I88" s="25" t="s">
        <v>30</v>
      </c>
      <c r="J88" s="31" t="s">
        <v>30</v>
      </c>
      <c r="K88" s="82"/>
      <c r="L88" s="31"/>
      <c r="M88" s="24"/>
      <c r="N88" s="24"/>
      <c r="O88" s="24"/>
      <c r="P88" s="24"/>
      <c r="Q88" s="161"/>
      <c r="R88" s="105"/>
      <c r="S88" s="106"/>
      <c r="T88" s="106"/>
      <c r="U88" s="106"/>
      <c r="V88" s="105"/>
      <c r="W88" s="107">
        <f t="shared" si="27"/>
        <v>0</v>
      </c>
      <c r="X88" s="106"/>
      <c r="Y88" s="106"/>
      <c r="Z88" s="106"/>
      <c r="AA88" s="106"/>
      <c r="AB88" s="106"/>
      <c r="AC88" s="107">
        <f t="shared" si="28"/>
        <v>0</v>
      </c>
      <c r="AD88" s="108" t="str">
        <f>IF(AE88=0,"--",IF(AE88&lt;='[4]db fasce di rischio'!$B$4,'[4]db fasce di rischio'!$A$2,IF(AE88&lt;='[4]db fasce di rischio'!$D$4,'[4]db fasce di rischio'!$C$2,IF(AE88&lt;='[4]db fasce di rischio'!$F$4,'[4]db fasce di rischio'!$E$2,IF(AE88&lt;='[4]db fasce di rischio'!$H$4,'[4]db fasce di rischio'!$G$2,"")))))</f>
        <v>--</v>
      </c>
      <c r="AE88" s="109">
        <f t="shared" si="22"/>
        <v>0</v>
      </c>
      <c r="AF88" s="106"/>
      <c r="AG88" s="108" t="str">
        <f>IF(AH88=0,"--",IF(AH88&lt;='db fasce di rischio'!$B$4,'db fasce di rischio'!$A$2,IF(AH88&lt;='db fasce di rischio'!$D$4,'db fasce di rischio'!$C$2,IF(AH88&lt;='db fasce di rischio'!$F$4,'db fasce di rischio'!$E$2,IF(AH88&lt;='db fasce di rischio'!$H$4,'db fasce di rischio'!$G$2,"")))))</f>
        <v>--</v>
      </c>
      <c r="AH88" s="109">
        <f t="shared" si="23"/>
        <v>0</v>
      </c>
      <c r="AI88" s="108" t="str">
        <f t="shared" si="24"/>
        <v>--</v>
      </c>
      <c r="AJ88" s="28"/>
      <c r="AK88" s="28"/>
    </row>
    <row r="89" spans="1:37" ht="21" hidden="1" outlineLevel="1" x14ac:dyDescent="0.2">
      <c r="A89" s="161"/>
      <c r="B89" s="161"/>
      <c r="C89" s="24" t="s">
        <v>30</v>
      </c>
      <c r="D89" s="24" t="s">
        <v>30</v>
      </c>
      <c r="E89" s="24" t="s">
        <v>30</v>
      </c>
      <c r="F89" s="24" t="s">
        <v>30</v>
      </c>
      <c r="G89" s="152" t="str">
        <f t="shared" si="25"/>
        <v>--</v>
      </c>
      <c r="H89" s="109">
        <f t="shared" si="26"/>
        <v>0</v>
      </c>
      <c r="I89" s="25" t="s">
        <v>30</v>
      </c>
      <c r="J89" s="31" t="s">
        <v>30</v>
      </c>
      <c r="K89" s="82"/>
      <c r="L89" s="31"/>
      <c r="M89" s="24"/>
      <c r="N89" s="24"/>
      <c r="O89" s="24"/>
      <c r="P89" s="24"/>
      <c r="Q89" s="161"/>
      <c r="R89" s="105"/>
      <c r="S89" s="106"/>
      <c r="T89" s="106"/>
      <c r="U89" s="106"/>
      <c r="V89" s="105"/>
      <c r="W89" s="107">
        <f t="shared" si="27"/>
        <v>0</v>
      </c>
      <c r="X89" s="106"/>
      <c r="Y89" s="106"/>
      <c r="Z89" s="106"/>
      <c r="AA89" s="106"/>
      <c r="AB89" s="106"/>
      <c r="AC89" s="107">
        <f t="shared" si="28"/>
        <v>0</v>
      </c>
      <c r="AD89" s="108" t="str">
        <f>IF(AE89=0,"--",IF(AE89&lt;='[4]db fasce di rischio'!$B$4,'[4]db fasce di rischio'!$A$2,IF(AE89&lt;='[4]db fasce di rischio'!$D$4,'[4]db fasce di rischio'!$C$2,IF(AE89&lt;='[4]db fasce di rischio'!$F$4,'[4]db fasce di rischio'!$E$2,IF(AE89&lt;='[4]db fasce di rischio'!$H$4,'[4]db fasce di rischio'!$G$2,"")))))</f>
        <v>--</v>
      </c>
      <c r="AE89" s="109">
        <f t="shared" si="22"/>
        <v>0</v>
      </c>
      <c r="AF89" s="106"/>
      <c r="AG89" s="108" t="str">
        <f>IF(AH89=0,"--",IF(AH89&lt;='db fasce di rischio'!$B$4,'db fasce di rischio'!$A$2,IF(AH89&lt;='db fasce di rischio'!$D$4,'db fasce di rischio'!$C$2,IF(AH89&lt;='db fasce di rischio'!$F$4,'db fasce di rischio'!$E$2,IF(AH89&lt;='db fasce di rischio'!$H$4,'db fasce di rischio'!$G$2,"")))))</f>
        <v>--</v>
      </c>
      <c r="AH89" s="109">
        <f t="shared" si="23"/>
        <v>0</v>
      </c>
      <c r="AI89" s="108" t="str">
        <f t="shared" si="24"/>
        <v>--</v>
      </c>
      <c r="AJ89" s="28"/>
      <c r="AK89" s="28"/>
    </row>
    <row r="90" spans="1:37" ht="21" hidden="1" outlineLevel="1" x14ac:dyDescent="0.2">
      <c r="A90" s="161"/>
      <c r="B90" s="161"/>
      <c r="C90" s="24" t="s">
        <v>30</v>
      </c>
      <c r="D90" s="24" t="s">
        <v>30</v>
      </c>
      <c r="E90" s="24" t="s">
        <v>30</v>
      </c>
      <c r="F90" s="24" t="s">
        <v>30</v>
      </c>
      <c r="G90" s="152" t="str">
        <f t="shared" si="25"/>
        <v>--</v>
      </c>
      <c r="H90" s="109">
        <f t="shared" si="26"/>
        <v>0</v>
      </c>
      <c r="I90" s="25" t="s">
        <v>30</v>
      </c>
      <c r="J90" s="31" t="s">
        <v>30</v>
      </c>
      <c r="K90" s="83"/>
      <c r="L90" s="31"/>
      <c r="M90" s="24"/>
      <c r="N90" s="24"/>
      <c r="O90" s="24"/>
      <c r="P90" s="24"/>
      <c r="Q90" s="161"/>
      <c r="R90" s="105"/>
      <c r="S90" s="106"/>
      <c r="T90" s="106"/>
      <c r="U90" s="106"/>
      <c r="V90" s="105"/>
      <c r="W90" s="107">
        <f t="shared" si="27"/>
        <v>0</v>
      </c>
      <c r="X90" s="106"/>
      <c r="Y90" s="106"/>
      <c r="Z90" s="106"/>
      <c r="AA90" s="106"/>
      <c r="AB90" s="106"/>
      <c r="AC90" s="107">
        <f t="shared" si="28"/>
        <v>0</v>
      </c>
      <c r="AD90" s="108" t="str">
        <f>IF(AE90=0,"--",IF(AE90&lt;='[4]db fasce di rischio'!$B$4,'[4]db fasce di rischio'!$A$2,IF(AE90&lt;='[4]db fasce di rischio'!$D$4,'[4]db fasce di rischio'!$C$2,IF(AE90&lt;='[4]db fasce di rischio'!$F$4,'[4]db fasce di rischio'!$E$2,IF(AE90&lt;='[4]db fasce di rischio'!$H$4,'[4]db fasce di rischio'!$G$2,"")))))</f>
        <v>--</v>
      </c>
      <c r="AE90" s="109">
        <f t="shared" si="22"/>
        <v>0</v>
      </c>
      <c r="AF90" s="106"/>
      <c r="AG90" s="108" t="str">
        <f>IF(AH90=0,"--",IF(AH90&lt;='db fasce di rischio'!$B$4,'db fasce di rischio'!$A$2,IF(AH90&lt;='db fasce di rischio'!$D$4,'db fasce di rischio'!$C$2,IF(AH90&lt;='db fasce di rischio'!$F$4,'db fasce di rischio'!$E$2,IF(AH90&lt;='db fasce di rischio'!$H$4,'db fasce di rischio'!$G$2,"")))))</f>
        <v>--</v>
      </c>
      <c r="AH90" s="109">
        <f t="shared" si="23"/>
        <v>0</v>
      </c>
      <c r="AI90" s="108" t="str">
        <f t="shared" si="24"/>
        <v>--</v>
      </c>
      <c r="AJ90" s="28"/>
      <c r="AK90" s="28"/>
    </row>
    <row r="91" spans="1:37" ht="21" hidden="1" outlineLevel="1" x14ac:dyDescent="0.2">
      <c r="A91" s="161"/>
      <c r="B91" s="161"/>
      <c r="C91" s="24" t="s">
        <v>30</v>
      </c>
      <c r="D91" s="24" t="s">
        <v>30</v>
      </c>
      <c r="E91" s="24" t="s">
        <v>30</v>
      </c>
      <c r="F91" s="24" t="s">
        <v>30</v>
      </c>
      <c r="G91" s="152" t="str">
        <f t="shared" si="25"/>
        <v>--</v>
      </c>
      <c r="H91" s="109">
        <f t="shared" si="26"/>
        <v>0</v>
      </c>
      <c r="I91" s="25" t="s">
        <v>30</v>
      </c>
      <c r="J91" s="31" t="s">
        <v>30</v>
      </c>
      <c r="K91" s="83"/>
      <c r="L91" s="31"/>
      <c r="M91" s="24"/>
      <c r="N91" s="24"/>
      <c r="O91" s="24"/>
      <c r="P91" s="24"/>
      <c r="Q91" s="161"/>
      <c r="R91" s="105"/>
      <c r="S91" s="106"/>
      <c r="T91" s="106"/>
      <c r="U91" s="106"/>
      <c r="V91" s="105"/>
      <c r="W91" s="107">
        <f t="shared" si="27"/>
        <v>0</v>
      </c>
      <c r="X91" s="106"/>
      <c r="Y91" s="106"/>
      <c r="Z91" s="106"/>
      <c r="AA91" s="106"/>
      <c r="AB91" s="106"/>
      <c r="AC91" s="107">
        <f t="shared" si="28"/>
        <v>0</v>
      </c>
      <c r="AD91" s="108" t="str">
        <f>IF(AE91=0,"--",IF(AE91&lt;='[4]db fasce di rischio'!$B$4,'[4]db fasce di rischio'!$A$2,IF(AE91&lt;='[4]db fasce di rischio'!$D$4,'[4]db fasce di rischio'!$C$2,IF(AE91&lt;='[4]db fasce di rischio'!$F$4,'[4]db fasce di rischio'!$E$2,IF(AE91&lt;='[4]db fasce di rischio'!$H$4,'[4]db fasce di rischio'!$G$2,"")))))</f>
        <v>--</v>
      </c>
      <c r="AE91" s="109">
        <f t="shared" si="22"/>
        <v>0</v>
      </c>
      <c r="AF91" s="106"/>
      <c r="AG91" s="108" t="str">
        <f>IF(AH91=0,"--",IF(AH91&lt;='db fasce di rischio'!$B$4,'db fasce di rischio'!$A$2,IF(AH91&lt;='db fasce di rischio'!$D$4,'db fasce di rischio'!$C$2,IF(AH91&lt;='db fasce di rischio'!$F$4,'db fasce di rischio'!$E$2,IF(AH91&lt;='db fasce di rischio'!$H$4,'db fasce di rischio'!$G$2,"")))))</f>
        <v>--</v>
      </c>
      <c r="AH91" s="109">
        <f t="shared" si="23"/>
        <v>0</v>
      </c>
      <c r="AI91" s="108" t="str">
        <f t="shared" si="24"/>
        <v>--</v>
      </c>
      <c r="AJ91" s="28"/>
      <c r="AK91" s="28"/>
    </row>
    <row r="92" spans="1:37" ht="21" hidden="1" outlineLevel="1" x14ac:dyDescent="0.2">
      <c r="A92" s="161"/>
      <c r="B92" s="161"/>
      <c r="C92" s="24" t="s">
        <v>30</v>
      </c>
      <c r="D92" s="24" t="s">
        <v>30</v>
      </c>
      <c r="E92" s="24" t="s">
        <v>30</v>
      </c>
      <c r="F92" s="24" t="s">
        <v>30</v>
      </c>
      <c r="G92" s="152" t="str">
        <f t="shared" si="25"/>
        <v>--</v>
      </c>
      <c r="H92" s="109">
        <f t="shared" si="26"/>
        <v>0</v>
      </c>
      <c r="I92" s="25" t="s">
        <v>30</v>
      </c>
      <c r="J92" s="31" t="s">
        <v>30</v>
      </c>
      <c r="K92" s="83"/>
      <c r="L92" s="31"/>
      <c r="M92" s="24"/>
      <c r="N92" s="24"/>
      <c r="O92" s="24"/>
      <c r="P92" s="24"/>
      <c r="Q92" s="161"/>
      <c r="R92" s="105"/>
      <c r="S92" s="106"/>
      <c r="T92" s="106"/>
      <c r="U92" s="106"/>
      <c r="V92" s="105"/>
      <c r="W92" s="107">
        <f t="shared" si="27"/>
        <v>0</v>
      </c>
      <c r="X92" s="106"/>
      <c r="Y92" s="106"/>
      <c r="Z92" s="106"/>
      <c r="AA92" s="106"/>
      <c r="AB92" s="106"/>
      <c r="AC92" s="107">
        <f t="shared" si="28"/>
        <v>0</v>
      </c>
      <c r="AD92" s="108" t="str">
        <f>IF(AE92=0,"--",IF(AE92&lt;='[4]db fasce di rischio'!$B$4,'[4]db fasce di rischio'!$A$2,IF(AE92&lt;='[4]db fasce di rischio'!$D$4,'[4]db fasce di rischio'!$C$2,IF(AE92&lt;='[4]db fasce di rischio'!$F$4,'[4]db fasce di rischio'!$E$2,IF(AE92&lt;='[4]db fasce di rischio'!$H$4,'[4]db fasce di rischio'!$G$2,"")))))</f>
        <v>--</v>
      </c>
      <c r="AE92" s="109">
        <f t="shared" si="22"/>
        <v>0</v>
      </c>
      <c r="AF92" s="106"/>
      <c r="AG92" s="108" t="str">
        <f>IF(AH92=0,"--",IF(AH92&lt;='db fasce di rischio'!$B$4,'db fasce di rischio'!$A$2,IF(AH92&lt;='db fasce di rischio'!$D$4,'db fasce di rischio'!$C$2,IF(AH92&lt;='db fasce di rischio'!$F$4,'db fasce di rischio'!$E$2,IF(AH92&lt;='db fasce di rischio'!$H$4,'db fasce di rischio'!$G$2,"")))))</f>
        <v>--</v>
      </c>
      <c r="AH92" s="109">
        <f t="shared" si="23"/>
        <v>0</v>
      </c>
      <c r="AI92" s="108" t="str">
        <f t="shared" si="24"/>
        <v>--</v>
      </c>
      <c r="AJ92" s="28"/>
      <c r="AK92" s="28"/>
    </row>
    <row r="93" spans="1:37" ht="21" hidden="1" outlineLevel="1" x14ac:dyDescent="0.2">
      <c r="A93" s="161"/>
      <c r="B93" s="161"/>
      <c r="C93" s="24" t="s">
        <v>30</v>
      </c>
      <c r="D93" s="24" t="s">
        <v>30</v>
      </c>
      <c r="E93" s="24" t="s">
        <v>30</v>
      </c>
      <c r="F93" s="24" t="s">
        <v>30</v>
      </c>
      <c r="G93" s="152" t="str">
        <f t="shared" si="25"/>
        <v>--</v>
      </c>
      <c r="H93" s="109">
        <f t="shared" si="26"/>
        <v>0</v>
      </c>
      <c r="I93" s="25" t="s">
        <v>30</v>
      </c>
      <c r="J93" s="31" t="s">
        <v>30</v>
      </c>
      <c r="K93" s="83"/>
      <c r="L93" s="31"/>
      <c r="M93" s="24"/>
      <c r="N93" s="24"/>
      <c r="O93" s="24"/>
      <c r="P93" s="24"/>
      <c r="Q93" s="161"/>
      <c r="R93" s="105"/>
      <c r="S93" s="106"/>
      <c r="T93" s="106"/>
      <c r="U93" s="106"/>
      <c r="V93" s="105"/>
      <c r="W93" s="107">
        <f t="shared" si="27"/>
        <v>0</v>
      </c>
      <c r="X93" s="106"/>
      <c r="Y93" s="106"/>
      <c r="Z93" s="106"/>
      <c r="AA93" s="106"/>
      <c r="AB93" s="106"/>
      <c r="AC93" s="107">
        <f t="shared" si="28"/>
        <v>0</v>
      </c>
      <c r="AD93" s="108" t="str">
        <f>IF(AE93=0,"--",IF(AE93&lt;='[4]db fasce di rischio'!$B$4,'[4]db fasce di rischio'!$A$2,IF(AE93&lt;='[4]db fasce di rischio'!$D$4,'[4]db fasce di rischio'!$C$2,IF(AE93&lt;='[4]db fasce di rischio'!$F$4,'[4]db fasce di rischio'!$E$2,IF(AE93&lt;='[4]db fasce di rischio'!$H$4,'[4]db fasce di rischio'!$G$2,"")))))</f>
        <v>--</v>
      </c>
      <c r="AE93" s="109">
        <f t="shared" si="22"/>
        <v>0</v>
      </c>
      <c r="AF93" s="106"/>
      <c r="AG93" s="108" t="str">
        <f>IF(AH93=0,"--",IF(AH93&lt;='db fasce di rischio'!$B$4,'db fasce di rischio'!$A$2,IF(AH93&lt;='db fasce di rischio'!$D$4,'db fasce di rischio'!$C$2,IF(AH93&lt;='db fasce di rischio'!$F$4,'db fasce di rischio'!$E$2,IF(AH93&lt;='db fasce di rischio'!$H$4,'db fasce di rischio'!$G$2,"")))))</f>
        <v>--</v>
      </c>
      <c r="AH93" s="109">
        <f t="shared" si="23"/>
        <v>0</v>
      </c>
      <c r="AI93" s="108" t="str">
        <f t="shared" si="24"/>
        <v>--</v>
      </c>
      <c r="AJ93" s="28"/>
      <c r="AK93" s="28"/>
    </row>
    <row r="94" spans="1:37" ht="21" hidden="1" outlineLevel="1" x14ac:dyDescent="0.2">
      <c r="A94" s="161"/>
      <c r="B94" s="161"/>
      <c r="C94" s="24" t="s">
        <v>30</v>
      </c>
      <c r="D94" s="24" t="s">
        <v>30</v>
      </c>
      <c r="E94" s="24" t="s">
        <v>30</v>
      </c>
      <c r="F94" s="24" t="s">
        <v>30</v>
      </c>
      <c r="G94" s="152" t="str">
        <f t="shared" si="25"/>
        <v>--</v>
      </c>
      <c r="H94" s="109">
        <f t="shared" si="26"/>
        <v>0</v>
      </c>
      <c r="I94" s="25" t="s">
        <v>30</v>
      </c>
      <c r="J94" s="31" t="s">
        <v>30</v>
      </c>
      <c r="K94" s="82"/>
      <c r="L94" s="31"/>
      <c r="M94" s="24"/>
      <c r="N94" s="24"/>
      <c r="O94" s="24"/>
      <c r="P94" s="24"/>
      <c r="Q94" s="161"/>
      <c r="R94" s="105"/>
      <c r="S94" s="106"/>
      <c r="T94" s="106"/>
      <c r="U94" s="106"/>
      <c r="V94" s="105"/>
      <c r="W94" s="107">
        <f t="shared" si="27"/>
        <v>0</v>
      </c>
      <c r="X94" s="106"/>
      <c r="Y94" s="106"/>
      <c r="Z94" s="106"/>
      <c r="AA94" s="106"/>
      <c r="AB94" s="106"/>
      <c r="AC94" s="107">
        <f t="shared" si="28"/>
        <v>0</v>
      </c>
      <c r="AD94" s="108" t="str">
        <f>IF(AE94=0,"--",IF(AE94&lt;='[4]db fasce di rischio'!$B$4,'[4]db fasce di rischio'!$A$2,IF(AE94&lt;='[4]db fasce di rischio'!$D$4,'[4]db fasce di rischio'!$C$2,IF(AE94&lt;='[4]db fasce di rischio'!$F$4,'[4]db fasce di rischio'!$E$2,IF(AE94&lt;='[4]db fasce di rischio'!$H$4,'[4]db fasce di rischio'!$G$2,"")))))</f>
        <v>--</v>
      </c>
      <c r="AE94" s="109">
        <f t="shared" si="22"/>
        <v>0</v>
      </c>
      <c r="AF94" s="106"/>
      <c r="AG94" s="108" t="str">
        <f>IF(AH94=0,"--",IF(AH94&lt;='db fasce di rischio'!$B$4,'db fasce di rischio'!$A$2,IF(AH94&lt;='db fasce di rischio'!$D$4,'db fasce di rischio'!$C$2,IF(AH94&lt;='db fasce di rischio'!$F$4,'db fasce di rischio'!$E$2,IF(AH94&lt;='db fasce di rischio'!$H$4,'db fasce di rischio'!$G$2,"")))))</f>
        <v>--</v>
      </c>
      <c r="AH94" s="109">
        <f t="shared" si="23"/>
        <v>0</v>
      </c>
      <c r="AI94" s="108" t="str">
        <f t="shared" si="24"/>
        <v>--</v>
      </c>
      <c r="AJ94" s="28"/>
      <c r="AK94" s="28"/>
    </row>
    <row r="95" spans="1:37" ht="21" hidden="1" outlineLevel="1" x14ac:dyDescent="0.2">
      <c r="A95" s="161"/>
      <c r="B95" s="161"/>
      <c r="C95" s="24" t="s">
        <v>30</v>
      </c>
      <c r="D95" s="24" t="s">
        <v>30</v>
      </c>
      <c r="E95" s="24" t="s">
        <v>30</v>
      </c>
      <c r="F95" s="24" t="s">
        <v>30</v>
      </c>
      <c r="G95" s="152" t="str">
        <f t="shared" si="25"/>
        <v>--</v>
      </c>
      <c r="H95" s="109">
        <f t="shared" si="26"/>
        <v>0</v>
      </c>
      <c r="I95" s="25" t="s">
        <v>30</v>
      </c>
      <c r="J95" s="31" t="s">
        <v>30</v>
      </c>
      <c r="K95" s="82"/>
      <c r="L95" s="31"/>
      <c r="M95" s="24"/>
      <c r="N95" s="24"/>
      <c r="O95" s="24"/>
      <c r="P95" s="26"/>
      <c r="Q95" s="161"/>
      <c r="R95" s="105"/>
      <c r="S95" s="106"/>
      <c r="T95" s="106"/>
      <c r="U95" s="106"/>
      <c r="V95" s="105"/>
      <c r="W95" s="107">
        <f t="shared" si="27"/>
        <v>0</v>
      </c>
      <c r="X95" s="106"/>
      <c r="Y95" s="106"/>
      <c r="Z95" s="106"/>
      <c r="AA95" s="106"/>
      <c r="AB95" s="106"/>
      <c r="AC95" s="107">
        <f t="shared" si="28"/>
        <v>0</v>
      </c>
      <c r="AD95" s="108" t="str">
        <f>IF(AE95=0,"--",IF(AE95&lt;='[4]db fasce di rischio'!$B$4,'[4]db fasce di rischio'!$A$2,IF(AE95&lt;='[4]db fasce di rischio'!$D$4,'[4]db fasce di rischio'!$C$2,IF(AE95&lt;='[4]db fasce di rischio'!$F$4,'[4]db fasce di rischio'!$E$2,IF(AE95&lt;='[4]db fasce di rischio'!$H$4,'[4]db fasce di rischio'!$G$2,"")))))</f>
        <v>--</v>
      </c>
      <c r="AE95" s="109">
        <f t="shared" si="22"/>
        <v>0</v>
      </c>
      <c r="AF95" s="106"/>
      <c r="AG95" s="108" t="str">
        <f>IF(AH95=0,"--",IF(AH95&lt;='db fasce di rischio'!$B$4,'db fasce di rischio'!$A$2,IF(AH95&lt;='db fasce di rischio'!$D$4,'db fasce di rischio'!$C$2,IF(AH95&lt;='db fasce di rischio'!$F$4,'db fasce di rischio'!$E$2,IF(AH95&lt;='db fasce di rischio'!$H$4,'db fasce di rischio'!$G$2,"")))))</f>
        <v>--</v>
      </c>
      <c r="AH95" s="109">
        <f t="shared" si="23"/>
        <v>0</v>
      </c>
      <c r="AI95" s="108" t="str">
        <f t="shared" si="24"/>
        <v>--</v>
      </c>
      <c r="AJ95" s="28"/>
      <c r="AK95" s="28"/>
    </row>
    <row r="96" spans="1:37" ht="21" hidden="1" outlineLevel="1" x14ac:dyDescent="0.2">
      <c r="A96" s="161"/>
      <c r="B96" s="161"/>
      <c r="C96" s="24" t="s">
        <v>30</v>
      </c>
      <c r="D96" s="24" t="s">
        <v>30</v>
      </c>
      <c r="E96" s="24" t="s">
        <v>30</v>
      </c>
      <c r="F96" s="24" t="s">
        <v>30</v>
      </c>
      <c r="G96" s="152" t="str">
        <f t="shared" si="25"/>
        <v>--</v>
      </c>
      <c r="H96" s="109">
        <f t="shared" si="26"/>
        <v>0</v>
      </c>
      <c r="I96" s="25" t="s">
        <v>30</v>
      </c>
      <c r="J96" s="31" t="s">
        <v>30</v>
      </c>
      <c r="K96" s="82"/>
      <c r="L96" s="31"/>
      <c r="M96" s="24"/>
      <c r="N96" s="24"/>
      <c r="O96" s="24"/>
      <c r="P96" s="27"/>
      <c r="Q96" s="161"/>
      <c r="R96" s="105"/>
      <c r="S96" s="106"/>
      <c r="T96" s="106"/>
      <c r="U96" s="106"/>
      <c r="V96" s="105"/>
      <c r="W96" s="107">
        <f t="shared" si="27"/>
        <v>0</v>
      </c>
      <c r="X96" s="106"/>
      <c r="Y96" s="106"/>
      <c r="Z96" s="106"/>
      <c r="AA96" s="106"/>
      <c r="AB96" s="106"/>
      <c r="AC96" s="107">
        <f t="shared" si="28"/>
        <v>0</v>
      </c>
      <c r="AD96" s="108" t="str">
        <f>IF(AE96=0,"--",IF(AE96&lt;='[4]db fasce di rischio'!$B$4,'[4]db fasce di rischio'!$A$2,IF(AE96&lt;='[4]db fasce di rischio'!$D$4,'[4]db fasce di rischio'!$C$2,IF(AE96&lt;='[4]db fasce di rischio'!$F$4,'[4]db fasce di rischio'!$E$2,IF(AE96&lt;='[4]db fasce di rischio'!$H$4,'[4]db fasce di rischio'!$G$2,"")))))</f>
        <v>--</v>
      </c>
      <c r="AE96" s="109">
        <f t="shared" si="22"/>
        <v>0</v>
      </c>
      <c r="AF96" s="106"/>
      <c r="AG96" s="108" t="str">
        <f>IF(AH96=0,"--",IF(AH96&lt;='db fasce di rischio'!$B$4,'db fasce di rischio'!$A$2,IF(AH96&lt;='db fasce di rischio'!$D$4,'db fasce di rischio'!$C$2,IF(AH96&lt;='db fasce di rischio'!$F$4,'db fasce di rischio'!$E$2,IF(AH96&lt;='db fasce di rischio'!$H$4,'db fasce di rischio'!$G$2,"")))))</f>
        <v>--</v>
      </c>
      <c r="AH96" s="109">
        <f t="shared" si="23"/>
        <v>0</v>
      </c>
      <c r="AI96" s="108" t="str">
        <f t="shared" si="24"/>
        <v>--</v>
      </c>
      <c r="AJ96" s="28"/>
      <c r="AK96" s="28"/>
    </row>
    <row r="97" spans="1:37" ht="21" collapsed="1" x14ac:dyDescent="0.2">
      <c r="A97" s="160"/>
      <c r="B97" s="160"/>
      <c r="C97" s="87"/>
      <c r="D97" s="87"/>
      <c r="E97" s="87"/>
      <c r="F97" s="87"/>
      <c r="G97" s="87"/>
      <c r="H97" s="87"/>
      <c r="I97" s="87"/>
      <c r="J97" s="87"/>
      <c r="K97" s="168"/>
      <c r="L97" s="87"/>
      <c r="M97" s="87"/>
      <c r="N97" s="87"/>
      <c r="O97" s="87"/>
      <c r="P97" s="87"/>
      <c r="Q97" s="160"/>
      <c r="R97" s="28"/>
      <c r="S97" s="28"/>
      <c r="T97" s="28"/>
      <c r="U97" s="28"/>
      <c r="V97" s="28"/>
      <c r="W97" s="28"/>
      <c r="X97" s="28"/>
      <c r="Y97" s="28"/>
      <c r="Z97" s="28"/>
      <c r="AA97" s="28"/>
      <c r="AB97" s="28"/>
      <c r="AC97" s="28"/>
      <c r="AD97" s="28"/>
      <c r="AE97" s="28"/>
      <c r="AF97" s="28"/>
      <c r="AG97" s="28"/>
      <c r="AH97" s="28"/>
      <c r="AI97" s="28"/>
      <c r="AJ97" s="28"/>
      <c r="AK97" s="28"/>
    </row>
    <row r="98" spans="1:37" ht="90.6" customHeight="1" x14ac:dyDescent="0.2">
      <c r="A98" s="29"/>
      <c r="B98" s="29"/>
      <c r="C98" s="30" t="s">
        <v>665</v>
      </c>
      <c r="D98" s="30"/>
      <c r="E98" s="28"/>
      <c r="F98" s="28"/>
      <c r="G98" s="28"/>
      <c r="H98" s="28"/>
      <c r="I98" s="28"/>
      <c r="J98" s="28"/>
      <c r="K98" s="80"/>
      <c r="L98" s="28"/>
      <c r="M98" s="28"/>
      <c r="N98" s="28"/>
      <c r="O98" s="79" t="s">
        <v>6</v>
      </c>
      <c r="P98" s="79" t="s">
        <v>666</v>
      </c>
      <c r="Q98" s="28"/>
      <c r="R98" s="192" t="str">
        <f>'Val testo - PNA 2019'!$A$4</f>
        <v>Livello di interesse “esterno”(1.1)</v>
      </c>
      <c r="S98" s="192" t="str">
        <f>'Val testo - PNA 2019'!$A$12</f>
        <v>Grado di discrezionalità del decisore interno alla PA rispetto al processo (1.2)</v>
      </c>
      <c r="T98" s="192" t="str">
        <f>'Val testo - PNA 2019'!$A$20</f>
        <v>Manifestazione di eventi corruttivi o di maladministration in passato (1.3)</v>
      </c>
      <c r="U98" s="192" t="str">
        <f>'Val testo - PNA 2019'!$A$28</f>
        <v>Complessità/opacità del processo decisionale (1.4)</v>
      </c>
      <c r="V98" s="192" t="str">
        <f>'Val testo - PNA 2019'!$A$36</f>
        <v>Livello di collaborazione del responsabile del processo (1.5)</v>
      </c>
      <c r="W98" s="193" t="s">
        <v>1276</v>
      </c>
      <c r="X98" s="192" t="str">
        <f>'Val testo - PNA 2019'!$A$46</f>
        <v>Impatto organizzativo (2.1)</v>
      </c>
      <c r="Y98" s="192" t="str">
        <f>'Val testo - PNA 2019'!$A$54</f>
        <v>Impatto derivante dalla definizione dei ruoli/responsabilità (2.2)</v>
      </c>
      <c r="Z98" s="192" t="str">
        <f>'Val testo - PNA 2019'!$A$62</f>
        <v>Impatto economico (2.3)</v>
      </c>
      <c r="AA98" s="192" t="str">
        <f>'Val testo - PNA 2019'!$A$70</f>
        <v>Impatto reputazionale (2.4)</v>
      </c>
      <c r="AB98" s="192" t="str">
        <f>'Val testo - PNA 2019'!$A$78</f>
        <v>Impatto organizzativo, economico e sull'immagine (2.5)</v>
      </c>
      <c r="AC98" s="193" t="s">
        <v>1276</v>
      </c>
      <c r="AD98" s="194" t="s">
        <v>1277</v>
      </c>
      <c r="AE98" s="194" t="s">
        <v>1278</v>
      </c>
      <c r="AF98" s="174" t="s">
        <v>1382</v>
      </c>
      <c r="AG98" s="173" t="s">
        <v>1303</v>
      </c>
      <c r="AH98" s="173" t="s">
        <v>1304</v>
      </c>
      <c r="AI98" s="175" t="s">
        <v>1387</v>
      </c>
      <c r="AJ98" s="28"/>
      <c r="AK98" s="28"/>
    </row>
    <row r="99" spans="1:37" ht="30.6" customHeight="1" x14ac:dyDescent="0.2">
      <c r="A99" s="160"/>
      <c r="B99" s="160">
        <v>5</v>
      </c>
      <c r="C99" s="265" t="s">
        <v>1257</v>
      </c>
      <c r="D99" s="266"/>
      <c r="E99" s="267"/>
      <c r="F99" s="270"/>
      <c r="G99" s="270"/>
      <c r="H99" s="270"/>
      <c r="I99" s="270"/>
      <c r="J99" s="45" t="s">
        <v>11</v>
      </c>
      <c r="K99" s="271" t="s">
        <v>3</v>
      </c>
      <c r="L99" s="271"/>
      <c r="M99" s="37"/>
      <c r="N99" s="153" t="s">
        <v>667</v>
      </c>
      <c r="O99" s="154" t="str">
        <f>IF(P99=0,"--",IF(P99&lt;='db fasce di rischio'!$B$4,'db fasce di rischio'!$A$2,IF(P99&lt;='db fasce di rischio'!$D$4,'db fasce di rischio'!$C$2,IF(P99&lt;='db fasce di rischio'!$F$4,'db fasce di rischio'!$E$2,IF(P99&lt;='db fasce di rischio'!$H$4,'db fasce di rischio'!$G$2,"")))))</f>
        <v>--</v>
      </c>
      <c r="P99" s="155">
        <f>IF(AH99=0,MAX(AH99:AH117),AH99)</f>
        <v>0</v>
      </c>
      <c r="Q99" s="160"/>
      <c r="R99" s="105"/>
      <c r="S99" s="106"/>
      <c r="T99" s="106"/>
      <c r="U99" s="106"/>
      <c r="V99" s="105"/>
      <c r="W99" s="107">
        <f>SUM(R99:V99)/5</f>
        <v>0</v>
      </c>
      <c r="X99" s="106"/>
      <c r="Y99" s="106"/>
      <c r="Z99" s="106"/>
      <c r="AA99" s="106"/>
      <c r="AB99" s="106"/>
      <c r="AC99" s="107">
        <f>SUM(X99:AB99)/5</f>
        <v>0</v>
      </c>
      <c r="AD99" s="108" t="str">
        <f>IF(AE99=0,"--",IF(AE99&lt;='[4]db fasce di rischio'!$B$4,'[4]db fasce di rischio'!$A$2,IF(AE99&lt;='[4]db fasce di rischio'!$D$4,'[4]db fasce di rischio'!$C$2,IF(AE99&lt;='[4]db fasce di rischio'!$F$4,'[4]db fasce di rischio'!$E$2,IF(AE99&lt;='[4]db fasce di rischio'!$H$4,'[4]db fasce di rischio'!$G$2,"")))))</f>
        <v>--</v>
      </c>
      <c r="AE99" s="109">
        <f>W99*AC99</f>
        <v>0</v>
      </c>
      <c r="AF99" s="106"/>
      <c r="AG99" s="108" t="str">
        <f>IF(AH99=0,"--",IF(AH99&lt;='db fasce di rischio'!$B$4,'db fasce di rischio'!$A$2,IF(AH99&lt;='db fasce di rischio'!$D$4,'db fasce di rischio'!$C$2,IF(AH99&lt;='db fasce di rischio'!$F$4,'db fasce di rischio'!$E$2,IF(AH99&lt;='db fasce di rischio'!$H$4,'db fasce di rischio'!$G$2,"")))))</f>
        <v>--</v>
      </c>
      <c r="AH99" s="109">
        <f>IF(MAX(AH103:AH117)&gt;(AF99*AE99),MAX(AH103:AH117),AF99*AE99)</f>
        <v>0</v>
      </c>
      <c r="AI99" s="108" t="str">
        <f>AG99</f>
        <v>--</v>
      </c>
      <c r="AJ99" s="28"/>
      <c r="AK99" s="28"/>
    </row>
    <row r="100" spans="1:37" ht="59.45" customHeight="1" x14ac:dyDescent="0.2">
      <c r="A100" s="160"/>
      <c r="B100" s="160"/>
      <c r="C100" s="268"/>
      <c r="D100" s="269"/>
      <c r="E100" s="269"/>
      <c r="F100" s="164"/>
      <c r="G100" s="164"/>
      <c r="H100" s="164"/>
      <c r="I100" s="164"/>
      <c r="J100" s="164"/>
      <c r="K100" s="164"/>
      <c r="L100" s="164"/>
      <c r="M100" s="165"/>
      <c r="N100" s="272" t="s">
        <v>1302</v>
      </c>
      <c r="O100" s="272"/>
      <c r="P100" s="272"/>
      <c r="Q100" s="160"/>
      <c r="R100" s="160"/>
      <c r="S100" s="28"/>
      <c r="T100" s="28"/>
      <c r="U100" s="28"/>
      <c r="V100" s="28"/>
      <c r="W100" s="28"/>
      <c r="X100" s="28"/>
      <c r="Y100" s="28"/>
      <c r="Z100" s="28"/>
      <c r="AA100" s="28"/>
      <c r="AB100" s="28"/>
      <c r="AC100" s="28"/>
      <c r="AD100" s="28"/>
      <c r="AE100" s="28"/>
      <c r="AF100" s="28"/>
      <c r="AG100" s="28"/>
      <c r="AH100" s="28"/>
      <c r="AI100" s="28"/>
      <c r="AJ100" s="28"/>
      <c r="AK100" s="28"/>
    </row>
    <row r="101" spans="1:37" ht="31.5" hidden="1" customHeight="1" outlineLevel="1" x14ac:dyDescent="0.2">
      <c r="A101" s="160"/>
      <c r="B101" s="160"/>
      <c r="C101" s="260" t="s">
        <v>1256</v>
      </c>
      <c r="D101" s="261"/>
      <c r="E101" s="151"/>
      <c r="F101" s="151"/>
      <c r="G101" s="151"/>
      <c r="H101" s="151"/>
      <c r="I101" s="151"/>
      <c r="J101" s="151"/>
      <c r="K101" s="150"/>
      <c r="L101" s="151"/>
      <c r="M101" s="156">
        <f>SUM(I88:I96)</f>
        <v>0</v>
      </c>
      <c r="N101" s="157"/>
      <c r="O101" s="157"/>
      <c r="P101" s="157"/>
      <c r="Q101" s="160"/>
      <c r="R101" s="160"/>
      <c r="S101" s="28"/>
      <c r="T101" s="28"/>
      <c r="U101" s="28"/>
      <c r="V101" s="28"/>
      <c r="W101" s="28"/>
      <c r="X101" s="28"/>
      <c r="Y101" s="28"/>
      <c r="Z101" s="28"/>
      <c r="AA101" s="28"/>
      <c r="AB101" s="28"/>
      <c r="AC101" s="28"/>
      <c r="AD101" s="28"/>
      <c r="AE101" s="28"/>
      <c r="AF101" s="28"/>
      <c r="AG101" s="28"/>
      <c r="AH101" s="28"/>
      <c r="AI101" s="28"/>
      <c r="AJ101" s="28"/>
      <c r="AK101" s="28"/>
    </row>
    <row r="102" spans="1:37" ht="81.95" hidden="1" customHeight="1" outlineLevel="1" x14ac:dyDescent="0.2">
      <c r="A102" s="161"/>
      <c r="B102" s="161"/>
      <c r="C102" s="22" t="s">
        <v>905</v>
      </c>
      <c r="D102" s="22" t="s">
        <v>906</v>
      </c>
      <c r="E102" s="22" t="s">
        <v>971</v>
      </c>
      <c r="F102" s="22" t="s">
        <v>970</v>
      </c>
      <c r="G102" s="262" t="s">
        <v>1299</v>
      </c>
      <c r="H102" s="263"/>
      <c r="I102" s="22" t="s">
        <v>969</v>
      </c>
      <c r="J102" s="22" t="s">
        <v>907</v>
      </c>
      <c r="K102" s="45" t="s">
        <v>972</v>
      </c>
      <c r="L102" s="45" t="s">
        <v>908</v>
      </c>
      <c r="M102" s="22" t="s">
        <v>630</v>
      </c>
      <c r="N102" s="22" t="s">
        <v>668</v>
      </c>
      <c r="O102" s="22" t="s">
        <v>669</v>
      </c>
      <c r="P102" s="22" t="s">
        <v>670</v>
      </c>
      <c r="Q102" s="161"/>
      <c r="R102" s="192" t="str">
        <f>'Val testo - PNA 2019'!$A$4</f>
        <v>Livello di interesse “esterno”(1.1)</v>
      </c>
      <c r="S102" s="192" t="str">
        <f>'Val testo - PNA 2019'!$A$12</f>
        <v>Grado di discrezionalità del decisore interno alla PA rispetto al processo (1.2)</v>
      </c>
      <c r="T102" s="192" t="str">
        <f>'Val testo - PNA 2019'!$A$20</f>
        <v>Manifestazione di eventi corruttivi o di maladministration in passato (1.3)</v>
      </c>
      <c r="U102" s="192" t="str">
        <f>'Val testo - PNA 2019'!$A$28</f>
        <v>Complessità/opacità del processo decisionale (1.4)</v>
      </c>
      <c r="V102" s="192" t="str">
        <f>'Val testo - PNA 2019'!$A$36</f>
        <v>Livello di collaborazione del responsabile del processo (1.5)</v>
      </c>
      <c r="W102" s="193" t="s">
        <v>1276</v>
      </c>
      <c r="X102" s="192" t="str">
        <f>'Val testo - PNA 2019'!$A$46</f>
        <v>Impatto organizzativo (2.1)</v>
      </c>
      <c r="Y102" s="192" t="str">
        <f>'Val testo - PNA 2019'!$A$54</f>
        <v>Impatto derivante dalla definizione dei ruoli/responsabilità (2.2)</v>
      </c>
      <c r="Z102" s="192" t="str">
        <f>'Val testo - PNA 2019'!$A$62</f>
        <v>Impatto economico (2.3)</v>
      </c>
      <c r="AA102" s="192" t="str">
        <f>'Val testo - PNA 2019'!$A$70</f>
        <v>Impatto reputazionale (2.4)</v>
      </c>
      <c r="AB102" s="192" t="str">
        <f>'Val testo - PNA 2019'!$A$78</f>
        <v>Impatto organizzativo, economico e sull'immagine (2.5)</v>
      </c>
      <c r="AC102" s="193" t="s">
        <v>1276</v>
      </c>
      <c r="AD102" s="194" t="s">
        <v>1277</v>
      </c>
      <c r="AE102" s="194" t="s">
        <v>1278</v>
      </c>
      <c r="AF102" s="174" t="s">
        <v>1382</v>
      </c>
      <c r="AG102" s="173" t="s">
        <v>1303</v>
      </c>
      <c r="AH102" s="22" t="s">
        <v>1293</v>
      </c>
      <c r="AI102" s="22" t="s">
        <v>1387</v>
      </c>
      <c r="AJ102" s="28"/>
      <c r="AK102" s="28"/>
    </row>
    <row r="103" spans="1:37" ht="21" hidden="1" outlineLevel="1" x14ac:dyDescent="0.2">
      <c r="A103" s="161"/>
      <c r="B103" s="161"/>
      <c r="C103" s="24" t="s">
        <v>30</v>
      </c>
      <c r="D103" s="24" t="s">
        <v>30</v>
      </c>
      <c r="E103" s="24" t="s">
        <v>30</v>
      </c>
      <c r="F103" s="24" t="s">
        <v>30</v>
      </c>
      <c r="G103" s="152" t="str">
        <f>AG103</f>
        <v>--</v>
      </c>
      <c r="H103" s="109">
        <f>AH103</f>
        <v>0</v>
      </c>
      <c r="I103" s="25" t="s">
        <v>30</v>
      </c>
      <c r="J103" s="31" t="s">
        <v>30</v>
      </c>
      <c r="K103" s="82"/>
      <c r="L103" s="31"/>
      <c r="M103" s="24"/>
      <c r="N103" s="24"/>
      <c r="O103" s="24"/>
      <c r="P103" s="24"/>
      <c r="Q103" s="161"/>
      <c r="R103" s="105"/>
      <c r="S103" s="106"/>
      <c r="T103" s="106"/>
      <c r="U103" s="106"/>
      <c r="V103" s="105"/>
      <c r="W103" s="107">
        <f>SUM(R103:V103)/5</f>
        <v>0</v>
      </c>
      <c r="X103" s="106"/>
      <c r="Y103" s="106"/>
      <c r="Z103" s="106"/>
      <c r="AA103" s="106"/>
      <c r="AB103" s="106"/>
      <c r="AC103" s="107">
        <f>SUM(X103:AB103)/5</f>
        <v>0</v>
      </c>
      <c r="AD103" s="108" t="str">
        <f>IF(AE103=0,"--",IF(AE103&lt;='[4]db fasce di rischio'!$B$4,'[4]db fasce di rischio'!$A$2,IF(AE103&lt;='[4]db fasce di rischio'!$D$4,'[4]db fasce di rischio'!$C$2,IF(AE103&lt;='[4]db fasce di rischio'!$F$4,'[4]db fasce di rischio'!$E$2,IF(AE103&lt;='[4]db fasce di rischio'!$H$4,'[4]db fasce di rischio'!$G$2,"")))))</f>
        <v>--</v>
      </c>
      <c r="AE103" s="109">
        <f t="shared" ref="AE103:AE117" si="29">W103*AC103</f>
        <v>0</v>
      </c>
      <c r="AF103" s="106"/>
      <c r="AG103" s="108" t="str">
        <f>IF(AH103=0,"--",IF(AH103&lt;='db fasce di rischio'!$B$4,'db fasce di rischio'!$A$2,IF(AH103&lt;='db fasce di rischio'!$D$4,'db fasce di rischio'!$C$2,IF(AH103&lt;='db fasce di rischio'!$F$4,'db fasce di rischio'!$E$2,IF(AH103&lt;='db fasce di rischio'!$H$4,'db fasce di rischio'!$G$2,"")))))</f>
        <v>--</v>
      </c>
      <c r="AH103" s="109">
        <f t="shared" ref="AH103:AH117" si="30">AF103*AE103</f>
        <v>0</v>
      </c>
      <c r="AI103" s="108" t="str">
        <f t="shared" ref="AI103:AI117" si="31">AG103</f>
        <v>--</v>
      </c>
      <c r="AJ103" s="28"/>
      <c r="AK103" s="28"/>
    </row>
    <row r="104" spans="1:37" ht="21" hidden="1" outlineLevel="1" x14ac:dyDescent="0.2">
      <c r="A104" s="161"/>
      <c r="B104" s="161"/>
      <c r="C104" s="24" t="s">
        <v>30</v>
      </c>
      <c r="D104" s="24" t="s">
        <v>30</v>
      </c>
      <c r="E104" s="24" t="s">
        <v>30</v>
      </c>
      <c r="F104" s="24" t="s">
        <v>30</v>
      </c>
      <c r="G104" s="152" t="str">
        <f t="shared" ref="G104:G117" si="32">AG104</f>
        <v>--</v>
      </c>
      <c r="H104" s="109">
        <f t="shared" ref="H104:H117" si="33">AH104</f>
        <v>0</v>
      </c>
      <c r="I104" s="25" t="s">
        <v>30</v>
      </c>
      <c r="J104" s="31" t="s">
        <v>30</v>
      </c>
      <c r="K104" s="82"/>
      <c r="L104" s="31"/>
      <c r="M104" s="24"/>
      <c r="N104" s="24"/>
      <c r="O104" s="24"/>
      <c r="P104" s="24"/>
      <c r="Q104" s="161"/>
      <c r="R104" s="105"/>
      <c r="S104" s="106"/>
      <c r="T104" s="106"/>
      <c r="U104" s="106"/>
      <c r="V104" s="105"/>
      <c r="W104" s="107">
        <f t="shared" ref="W104:W117" si="34">SUM(R104:V104)/5</f>
        <v>0</v>
      </c>
      <c r="X104" s="106"/>
      <c r="Y104" s="106"/>
      <c r="Z104" s="106"/>
      <c r="AA104" s="106"/>
      <c r="AB104" s="106"/>
      <c r="AC104" s="107">
        <f t="shared" ref="AC104:AC117" si="35">SUM(X104:AB104)/5</f>
        <v>0</v>
      </c>
      <c r="AD104" s="108" t="str">
        <f>IF(AE104=0,"--",IF(AE104&lt;='[4]db fasce di rischio'!$B$4,'[4]db fasce di rischio'!$A$2,IF(AE104&lt;='[4]db fasce di rischio'!$D$4,'[4]db fasce di rischio'!$C$2,IF(AE104&lt;='[4]db fasce di rischio'!$F$4,'[4]db fasce di rischio'!$E$2,IF(AE104&lt;='[4]db fasce di rischio'!$H$4,'[4]db fasce di rischio'!$G$2,"")))))</f>
        <v>--</v>
      </c>
      <c r="AE104" s="109">
        <f t="shared" si="29"/>
        <v>0</v>
      </c>
      <c r="AF104" s="106"/>
      <c r="AG104" s="108" t="str">
        <f>IF(AH104=0,"--",IF(AH104&lt;='db fasce di rischio'!$B$4,'db fasce di rischio'!$A$2,IF(AH104&lt;='db fasce di rischio'!$D$4,'db fasce di rischio'!$C$2,IF(AH104&lt;='db fasce di rischio'!$F$4,'db fasce di rischio'!$E$2,IF(AH104&lt;='db fasce di rischio'!$H$4,'db fasce di rischio'!$G$2,"")))))</f>
        <v>--</v>
      </c>
      <c r="AH104" s="109">
        <f t="shared" si="30"/>
        <v>0</v>
      </c>
      <c r="AI104" s="108" t="str">
        <f t="shared" si="31"/>
        <v>--</v>
      </c>
      <c r="AJ104" s="28"/>
      <c r="AK104" s="28"/>
    </row>
    <row r="105" spans="1:37" ht="21" hidden="1" outlineLevel="1" x14ac:dyDescent="0.2">
      <c r="A105" s="161"/>
      <c r="B105" s="161"/>
      <c r="C105" s="24" t="s">
        <v>30</v>
      </c>
      <c r="D105" s="24" t="s">
        <v>30</v>
      </c>
      <c r="E105" s="24" t="s">
        <v>30</v>
      </c>
      <c r="F105" s="24" t="s">
        <v>30</v>
      </c>
      <c r="G105" s="152" t="str">
        <f t="shared" si="32"/>
        <v>--</v>
      </c>
      <c r="H105" s="109">
        <f t="shared" si="33"/>
        <v>0</v>
      </c>
      <c r="I105" s="25" t="s">
        <v>30</v>
      </c>
      <c r="J105" s="31" t="s">
        <v>30</v>
      </c>
      <c r="K105" s="82"/>
      <c r="L105" s="31"/>
      <c r="M105" s="24"/>
      <c r="N105" s="24"/>
      <c r="O105" s="24"/>
      <c r="P105" s="24"/>
      <c r="Q105" s="161"/>
      <c r="R105" s="105"/>
      <c r="S105" s="106"/>
      <c r="T105" s="106"/>
      <c r="U105" s="106"/>
      <c r="V105" s="105"/>
      <c r="W105" s="107">
        <f t="shared" si="34"/>
        <v>0</v>
      </c>
      <c r="X105" s="106"/>
      <c r="Y105" s="106"/>
      <c r="Z105" s="106"/>
      <c r="AA105" s="106"/>
      <c r="AB105" s="106"/>
      <c r="AC105" s="107">
        <f t="shared" si="35"/>
        <v>0</v>
      </c>
      <c r="AD105" s="108" t="str">
        <f>IF(AE105=0,"--",IF(AE105&lt;='[4]db fasce di rischio'!$B$4,'[4]db fasce di rischio'!$A$2,IF(AE105&lt;='[4]db fasce di rischio'!$D$4,'[4]db fasce di rischio'!$C$2,IF(AE105&lt;='[4]db fasce di rischio'!$F$4,'[4]db fasce di rischio'!$E$2,IF(AE105&lt;='[4]db fasce di rischio'!$H$4,'[4]db fasce di rischio'!$G$2,"")))))</f>
        <v>--</v>
      </c>
      <c r="AE105" s="109">
        <f t="shared" si="29"/>
        <v>0</v>
      </c>
      <c r="AF105" s="106"/>
      <c r="AG105" s="108" t="str">
        <f>IF(AH105=0,"--",IF(AH105&lt;='db fasce di rischio'!$B$4,'db fasce di rischio'!$A$2,IF(AH105&lt;='db fasce di rischio'!$D$4,'db fasce di rischio'!$C$2,IF(AH105&lt;='db fasce di rischio'!$F$4,'db fasce di rischio'!$E$2,IF(AH105&lt;='db fasce di rischio'!$H$4,'db fasce di rischio'!$G$2,"")))))</f>
        <v>--</v>
      </c>
      <c r="AH105" s="109">
        <f t="shared" si="30"/>
        <v>0</v>
      </c>
      <c r="AI105" s="108" t="str">
        <f t="shared" si="31"/>
        <v>--</v>
      </c>
      <c r="AJ105" s="28"/>
      <c r="AK105" s="28"/>
    </row>
    <row r="106" spans="1:37" ht="21" hidden="1" outlineLevel="1" x14ac:dyDescent="0.2">
      <c r="A106" s="161"/>
      <c r="B106" s="161"/>
      <c r="C106" s="24" t="s">
        <v>30</v>
      </c>
      <c r="D106" s="24" t="s">
        <v>30</v>
      </c>
      <c r="E106" s="24" t="s">
        <v>30</v>
      </c>
      <c r="F106" s="24" t="s">
        <v>30</v>
      </c>
      <c r="G106" s="152" t="str">
        <f t="shared" si="32"/>
        <v>--</v>
      </c>
      <c r="H106" s="109">
        <f t="shared" si="33"/>
        <v>0</v>
      </c>
      <c r="I106" s="25" t="s">
        <v>30</v>
      </c>
      <c r="J106" s="31" t="s">
        <v>30</v>
      </c>
      <c r="K106" s="82"/>
      <c r="L106" s="31"/>
      <c r="M106" s="24"/>
      <c r="N106" s="24"/>
      <c r="O106" s="24"/>
      <c r="P106" s="24"/>
      <c r="Q106" s="161"/>
      <c r="R106" s="105"/>
      <c r="S106" s="106"/>
      <c r="T106" s="106"/>
      <c r="U106" s="106"/>
      <c r="V106" s="105"/>
      <c r="W106" s="107">
        <f t="shared" si="34"/>
        <v>0</v>
      </c>
      <c r="X106" s="106"/>
      <c r="Y106" s="106"/>
      <c r="Z106" s="106"/>
      <c r="AA106" s="106"/>
      <c r="AB106" s="106"/>
      <c r="AC106" s="107">
        <f t="shared" si="35"/>
        <v>0</v>
      </c>
      <c r="AD106" s="108" t="str">
        <f>IF(AE106=0,"--",IF(AE106&lt;='[4]db fasce di rischio'!$B$4,'[4]db fasce di rischio'!$A$2,IF(AE106&lt;='[4]db fasce di rischio'!$D$4,'[4]db fasce di rischio'!$C$2,IF(AE106&lt;='[4]db fasce di rischio'!$F$4,'[4]db fasce di rischio'!$E$2,IF(AE106&lt;='[4]db fasce di rischio'!$H$4,'[4]db fasce di rischio'!$G$2,"")))))</f>
        <v>--</v>
      </c>
      <c r="AE106" s="109">
        <f t="shared" si="29"/>
        <v>0</v>
      </c>
      <c r="AF106" s="106"/>
      <c r="AG106" s="108" t="str">
        <f>IF(AH106=0,"--",IF(AH106&lt;='db fasce di rischio'!$B$4,'db fasce di rischio'!$A$2,IF(AH106&lt;='db fasce di rischio'!$D$4,'db fasce di rischio'!$C$2,IF(AH106&lt;='db fasce di rischio'!$F$4,'db fasce di rischio'!$E$2,IF(AH106&lt;='db fasce di rischio'!$H$4,'db fasce di rischio'!$G$2,"")))))</f>
        <v>--</v>
      </c>
      <c r="AH106" s="109">
        <f t="shared" si="30"/>
        <v>0</v>
      </c>
      <c r="AI106" s="108" t="str">
        <f t="shared" si="31"/>
        <v>--</v>
      </c>
      <c r="AJ106" s="28"/>
      <c r="AK106" s="28"/>
    </row>
    <row r="107" spans="1:37" ht="21" hidden="1" outlineLevel="1" x14ac:dyDescent="0.2">
      <c r="A107" s="161"/>
      <c r="B107" s="161"/>
      <c r="C107" s="24" t="s">
        <v>30</v>
      </c>
      <c r="D107" s="24" t="s">
        <v>30</v>
      </c>
      <c r="E107" s="24" t="s">
        <v>30</v>
      </c>
      <c r="F107" s="24" t="s">
        <v>30</v>
      </c>
      <c r="G107" s="152" t="str">
        <f t="shared" si="32"/>
        <v>--</v>
      </c>
      <c r="H107" s="109">
        <f t="shared" si="33"/>
        <v>0</v>
      </c>
      <c r="I107" s="25" t="s">
        <v>30</v>
      </c>
      <c r="J107" s="31" t="s">
        <v>30</v>
      </c>
      <c r="K107" s="82"/>
      <c r="L107" s="31"/>
      <c r="M107" s="24"/>
      <c r="N107" s="24"/>
      <c r="O107" s="24"/>
      <c r="P107" s="24"/>
      <c r="Q107" s="161"/>
      <c r="R107" s="105"/>
      <c r="S107" s="106"/>
      <c r="T107" s="106"/>
      <c r="U107" s="106"/>
      <c r="V107" s="105"/>
      <c r="W107" s="107">
        <f t="shared" si="34"/>
        <v>0</v>
      </c>
      <c r="X107" s="106"/>
      <c r="Y107" s="106"/>
      <c r="Z107" s="106"/>
      <c r="AA107" s="106"/>
      <c r="AB107" s="106"/>
      <c r="AC107" s="107">
        <f t="shared" si="35"/>
        <v>0</v>
      </c>
      <c r="AD107" s="108" t="str">
        <f>IF(AE107=0,"--",IF(AE107&lt;='[4]db fasce di rischio'!$B$4,'[4]db fasce di rischio'!$A$2,IF(AE107&lt;='[4]db fasce di rischio'!$D$4,'[4]db fasce di rischio'!$C$2,IF(AE107&lt;='[4]db fasce di rischio'!$F$4,'[4]db fasce di rischio'!$E$2,IF(AE107&lt;='[4]db fasce di rischio'!$H$4,'[4]db fasce di rischio'!$G$2,"")))))</f>
        <v>--</v>
      </c>
      <c r="AE107" s="109">
        <f t="shared" si="29"/>
        <v>0</v>
      </c>
      <c r="AF107" s="106"/>
      <c r="AG107" s="108" t="str">
        <f>IF(AH107=0,"--",IF(AH107&lt;='db fasce di rischio'!$B$4,'db fasce di rischio'!$A$2,IF(AH107&lt;='db fasce di rischio'!$D$4,'db fasce di rischio'!$C$2,IF(AH107&lt;='db fasce di rischio'!$F$4,'db fasce di rischio'!$E$2,IF(AH107&lt;='db fasce di rischio'!$H$4,'db fasce di rischio'!$G$2,"")))))</f>
        <v>--</v>
      </c>
      <c r="AH107" s="109">
        <f t="shared" si="30"/>
        <v>0</v>
      </c>
      <c r="AI107" s="108" t="str">
        <f t="shared" si="31"/>
        <v>--</v>
      </c>
      <c r="AJ107" s="28"/>
      <c r="AK107" s="28"/>
    </row>
    <row r="108" spans="1:37" ht="21" hidden="1" outlineLevel="1" x14ac:dyDescent="0.2">
      <c r="A108" s="161"/>
      <c r="B108" s="161"/>
      <c r="C108" s="24" t="s">
        <v>30</v>
      </c>
      <c r="D108" s="24" t="s">
        <v>30</v>
      </c>
      <c r="E108" s="24" t="s">
        <v>30</v>
      </c>
      <c r="F108" s="24" t="s">
        <v>30</v>
      </c>
      <c r="G108" s="152" t="str">
        <f t="shared" si="32"/>
        <v>--</v>
      </c>
      <c r="H108" s="109">
        <f t="shared" si="33"/>
        <v>0</v>
      </c>
      <c r="I108" s="25" t="s">
        <v>30</v>
      </c>
      <c r="J108" s="31" t="s">
        <v>30</v>
      </c>
      <c r="K108" s="82"/>
      <c r="L108" s="31"/>
      <c r="M108" s="24"/>
      <c r="N108" s="24"/>
      <c r="O108" s="24"/>
      <c r="P108" s="24"/>
      <c r="Q108" s="161"/>
      <c r="R108" s="105"/>
      <c r="S108" s="106"/>
      <c r="T108" s="106"/>
      <c r="U108" s="106"/>
      <c r="V108" s="105"/>
      <c r="W108" s="107">
        <f t="shared" si="34"/>
        <v>0</v>
      </c>
      <c r="X108" s="106"/>
      <c r="Y108" s="106"/>
      <c r="Z108" s="106"/>
      <c r="AA108" s="106"/>
      <c r="AB108" s="106"/>
      <c r="AC108" s="107">
        <f t="shared" si="35"/>
        <v>0</v>
      </c>
      <c r="AD108" s="108" t="str">
        <f>IF(AE108=0,"--",IF(AE108&lt;='[4]db fasce di rischio'!$B$4,'[4]db fasce di rischio'!$A$2,IF(AE108&lt;='[4]db fasce di rischio'!$D$4,'[4]db fasce di rischio'!$C$2,IF(AE108&lt;='[4]db fasce di rischio'!$F$4,'[4]db fasce di rischio'!$E$2,IF(AE108&lt;='[4]db fasce di rischio'!$H$4,'[4]db fasce di rischio'!$G$2,"")))))</f>
        <v>--</v>
      </c>
      <c r="AE108" s="109">
        <f t="shared" si="29"/>
        <v>0</v>
      </c>
      <c r="AF108" s="106"/>
      <c r="AG108" s="108" t="str">
        <f>IF(AH108=0,"--",IF(AH108&lt;='db fasce di rischio'!$B$4,'db fasce di rischio'!$A$2,IF(AH108&lt;='db fasce di rischio'!$D$4,'db fasce di rischio'!$C$2,IF(AH108&lt;='db fasce di rischio'!$F$4,'db fasce di rischio'!$E$2,IF(AH108&lt;='db fasce di rischio'!$H$4,'db fasce di rischio'!$G$2,"")))))</f>
        <v>--</v>
      </c>
      <c r="AH108" s="109">
        <f t="shared" si="30"/>
        <v>0</v>
      </c>
      <c r="AI108" s="108" t="str">
        <f t="shared" si="31"/>
        <v>--</v>
      </c>
      <c r="AJ108" s="28"/>
      <c r="AK108" s="28"/>
    </row>
    <row r="109" spans="1:37" ht="21" hidden="1" outlineLevel="1" x14ac:dyDescent="0.2">
      <c r="A109" s="161"/>
      <c r="B109" s="161"/>
      <c r="C109" s="24" t="s">
        <v>30</v>
      </c>
      <c r="D109" s="24" t="s">
        <v>30</v>
      </c>
      <c r="E109" s="24" t="s">
        <v>30</v>
      </c>
      <c r="F109" s="24" t="s">
        <v>30</v>
      </c>
      <c r="G109" s="152" t="str">
        <f t="shared" si="32"/>
        <v>--</v>
      </c>
      <c r="H109" s="109">
        <f t="shared" si="33"/>
        <v>0</v>
      </c>
      <c r="I109" s="25" t="s">
        <v>30</v>
      </c>
      <c r="J109" s="31" t="s">
        <v>30</v>
      </c>
      <c r="K109" s="82"/>
      <c r="L109" s="31"/>
      <c r="M109" s="24"/>
      <c r="N109" s="24"/>
      <c r="O109" s="24"/>
      <c r="P109" s="24"/>
      <c r="Q109" s="161"/>
      <c r="R109" s="105"/>
      <c r="S109" s="106"/>
      <c r="T109" s="106"/>
      <c r="U109" s="106"/>
      <c r="V109" s="105"/>
      <c r="W109" s="107">
        <f t="shared" si="34"/>
        <v>0</v>
      </c>
      <c r="X109" s="106"/>
      <c r="Y109" s="106"/>
      <c r="Z109" s="106"/>
      <c r="AA109" s="106"/>
      <c r="AB109" s="106"/>
      <c r="AC109" s="107">
        <f t="shared" si="35"/>
        <v>0</v>
      </c>
      <c r="AD109" s="108" t="str">
        <f>IF(AE109=0,"--",IF(AE109&lt;='[4]db fasce di rischio'!$B$4,'[4]db fasce di rischio'!$A$2,IF(AE109&lt;='[4]db fasce di rischio'!$D$4,'[4]db fasce di rischio'!$C$2,IF(AE109&lt;='[4]db fasce di rischio'!$F$4,'[4]db fasce di rischio'!$E$2,IF(AE109&lt;='[4]db fasce di rischio'!$H$4,'[4]db fasce di rischio'!$G$2,"")))))</f>
        <v>--</v>
      </c>
      <c r="AE109" s="109">
        <f t="shared" si="29"/>
        <v>0</v>
      </c>
      <c r="AF109" s="106"/>
      <c r="AG109" s="108" t="str">
        <f>IF(AH109=0,"--",IF(AH109&lt;='db fasce di rischio'!$B$4,'db fasce di rischio'!$A$2,IF(AH109&lt;='db fasce di rischio'!$D$4,'db fasce di rischio'!$C$2,IF(AH109&lt;='db fasce di rischio'!$F$4,'db fasce di rischio'!$E$2,IF(AH109&lt;='db fasce di rischio'!$H$4,'db fasce di rischio'!$G$2,"")))))</f>
        <v>--</v>
      </c>
      <c r="AH109" s="109">
        <f t="shared" si="30"/>
        <v>0</v>
      </c>
      <c r="AI109" s="108" t="str">
        <f t="shared" si="31"/>
        <v>--</v>
      </c>
      <c r="AJ109" s="28"/>
      <c r="AK109" s="28"/>
    </row>
    <row r="110" spans="1:37" ht="21" hidden="1" outlineLevel="1" x14ac:dyDescent="0.2">
      <c r="A110" s="161"/>
      <c r="B110" s="161"/>
      <c r="C110" s="24" t="s">
        <v>30</v>
      </c>
      <c r="D110" s="24" t="s">
        <v>30</v>
      </c>
      <c r="E110" s="24" t="s">
        <v>30</v>
      </c>
      <c r="F110" s="24" t="s">
        <v>30</v>
      </c>
      <c r="G110" s="152" t="str">
        <f t="shared" si="32"/>
        <v>--</v>
      </c>
      <c r="H110" s="109">
        <f t="shared" si="33"/>
        <v>0</v>
      </c>
      <c r="I110" s="25" t="s">
        <v>30</v>
      </c>
      <c r="J110" s="31" t="s">
        <v>30</v>
      </c>
      <c r="K110" s="82"/>
      <c r="L110" s="31"/>
      <c r="M110" s="24"/>
      <c r="N110" s="24"/>
      <c r="O110" s="24"/>
      <c r="P110" s="24"/>
      <c r="Q110" s="161"/>
      <c r="R110" s="105"/>
      <c r="S110" s="106"/>
      <c r="T110" s="106"/>
      <c r="U110" s="106"/>
      <c r="V110" s="105"/>
      <c r="W110" s="107">
        <f t="shared" si="34"/>
        <v>0</v>
      </c>
      <c r="X110" s="106"/>
      <c r="Y110" s="106"/>
      <c r="Z110" s="106"/>
      <c r="AA110" s="106"/>
      <c r="AB110" s="106"/>
      <c r="AC110" s="107">
        <f t="shared" si="35"/>
        <v>0</v>
      </c>
      <c r="AD110" s="108" t="str">
        <f>IF(AE110=0,"--",IF(AE110&lt;='[4]db fasce di rischio'!$B$4,'[4]db fasce di rischio'!$A$2,IF(AE110&lt;='[4]db fasce di rischio'!$D$4,'[4]db fasce di rischio'!$C$2,IF(AE110&lt;='[4]db fasce di rischio'!$F$4,'[4]db fasce di rischio'!$E$2,IF(AE110&lt;='[4]db fasce di rischio'!$H$4,'[4]db fasce di rischio'!$G$2,"")))))</f>
        <v>--</v>
      </c>
      <c r="AE110" s="109">
        <f t="shared" si="29"/>
        <v>0</v>
      </c>
      <c r="AF110" s="106"/>
      <c r="AG110" s="108" t="str">
        <f>IF(AH110=0,"--",IF(AH110&lt;='db fasce di rischio'!$B$4,'db fasce di rischio'!$A$2,IF(AH110&lt;='db fasce di rischio'!$D$4,'db fasce di rischio'!$C$2,IF(AH110&lt;='db fasce di rischio'!$F$4,'db fasce di rischio'!$E$2,IF(AH110&lt;='db fasce di rischio'!$H$4,'db fasce di rischio'!$G$2,"")))))</f>
        <v>--</v>
      </c>
      <c r="AH110" s="109">
        <f t="shared" si="30"/>
        <v>0</v>
      </c>
      <c r="AI110" s="108" t="str">
        <f t="shared" si="31"/>
        <v>--</v>
      </c>
      <c r="AJ110" s="28"/>
      <c r="AK110" s="28"/>
    </row>
    <row r="111" spans="1:37" ht="21" hidden="1" outlineLevel="1" x14ac:dyDescent="0.2">
      <c r="A111" s="161"/>
      <c r="B111" s="161"/>
      <c r="C111" s="24" t="s">
        <v>30</v>
      </c>
      <c r="D111" s="24" t="s">
        <v>30</v>
      </c>
      <c r="E111" s="24" t="s">
        <v>30</v>
      </c>
      <c r="F111" s="24" t="s">
        <v>30</v>
      </c>
      <c r="G111" s="152" t="str">
        <f t="shared" si="32"/>
        <v>--</v>
      </c>
      <c r="H111" s="109">
        <f t="shared" si="33"/>
        <v>0</v>
      </c>
      <c r="I111" s="25" t="s">
        <v>30</v>
      </c>
      <c r="J111" s="31" t="s">
        <v>30</v>
      </c>
      <c r="K111" s="83"/>
      <c r="L111" s="31"/>
      <c r="M111" s="24"/>
      <c r="N111" s="24"/>
      <c r="O111" s="24"/>
      <c r="P111" s="24"/>
      <c r="Q111" s="161"/>
      <c r="R111" s="105"/>
      <c r="S111" s="106"/>
      <c r="T111" s="106"/>
      <c r="U111" s="106"/>
      <c r="V111" s="105"/>
      <c r="W111" s="107">
        <f t="shared" si="34"/>
        <v>0</v>
      </c>
      <c r="X111" s="106"/>
      <c r="Y111" s="106"/>
      <c r="Z111" s="106"/>
      <c r="AA111" s="106"/>
      <c r="AB111" s="106"/>
      <c r="AC111" s="107">
        <f t="shared" si="35"/>
        <v>0</v>
      </c>
      <c r="AD111" s="108" t="str">
        <f>IF(AE111=0,"--",IF(AE111&lt;='[4]db fasce di rischio'!$B$4,'[4]db fasce di rischio'!$A$2,IF(AE111&lt;='[4]db fasce di rischio'!$D$4,'[4]db fasce di rischio'!$C$2,IF(AE111&lt;='[4]db fasce di rischio'!$F$4,'[4]db fasce di rischio'!$E$2,IF(AE111&lt;='[4]db fasce di rischio'!$H$4,'[4]db fasce di rischio'!$G$2,"")))))</f>
        <v>--</v>
      </c>
      <c r="AE111" s="109">
        <f t="shared" si="29"/>
        <v>0</v>
      </c>
      <c r="AF111" s="106"/>
      <c r="AG111" s="108" t="str">
        <f>IF(AH111=0,"--",IF(AH111&lt;='db fasce di rischio'!$B$4,'db fasce di rischio'!$A$2,IF(AH111&lt;='db fasce di rischio'!$D$4,'db fasce di rischio'!$C$2,IF(AH111&lt;='db fasce di rischio'!$F$4,'db fasce di rischio'!$E$2,IF(AH111&lt;='db fasce di rischio'!$H$4,'db fasce di rischio'!$G$2,"")))))</f>
        <v>--</v>
      </c>
      <c r="AH111" s="109">
        <f t="shared" si="30"/>
        <v>0</v>
      </c>
      <c r="AI111" s="108" t="str">
        <f t="shared" si="31"/>
        <v>--</v>
      </c>
      <c r="AJ111" s="28"/>
      <c r="AK111" s="28"/>
    </row>
    <row r="112" spans="1:37" ht="21" hidden="1" outlineLevel="1" x14ac:dyDescent="0.2">
      <c r="A112" s="161"/>
      <c r="B112" s="161"/>
      <c r="C112" s="24" t="s">
        <v>30</v>
      </c>
      <c r="D112" s="24" t="s">
        <v>30</v>
      </c>
      <c r="E112" s="24" t="s">
        <v>30</v>
      </c>
      <c r="F112" s="24" t="s">
        <v>30</v>
      </c>
      <c r="G112" s="152" t="str">
        <f t="shared" si="32"/>
        <v>--</v>
      </c>
      <c r="H112" s="109">
        <f t="shared" si="33"/>
        <v>0</v>
      </c>
      <c r="I112" s="25" t="s">
        <v>30</v>
      </c>
      <c r="J112" s="31" t="s">
        <v>30</v>
      </c>
      <c r="K112" s="83"/>
      <c r="L112" s="31"/>
      <c r="M112" s="24"/>
      <c r="N112" s="24"/>
      <c r="O112" s="24"/>
      <c r="P112" s="24"/>
      <c r="Q112" s="161"/>
      <c r="R112" s="105"/>
      <c r="S112" s="106"/>
      <c r="T112" s="106"/>
      <c r="U112" s="106"/>
      <c r="V112" s="105"/>
      <c r="W112" s="107">
        <f t="shared" si="34"/>
        <v>0</v>
      </c>
      <c r="X112" s="106"/>
      <c r="Y112" s="106"/>
      <c r="Z112" s="106"/>
      <c r="AA112" s="106"/>
      <c r="AB112" s="106"/>
      <c r="AC112" s="107">
        <f t="shared" si="35"/>
        <v>0</v>
      </c>
      <c r="AD112" s="108" t="str">
        <f>IF(AE112=0,"--",IF(AE112&lt;='[4]db fasce di rischio'!$B$4,'[4]db fasce di rischio'!$A$2,IF(AE112&lt;='[4]db fasce di rischio'!$D$4,'[4]db fasce di rischio'!$C$2,IF(AE112&lt;='[4]db fasce di rischio'!$F$4,'[4]db fasce di rischio'!$E$2,IF(AE112&lt;='[4]db fasce di rischio'!$H$4,'[4]db fasce di rischio'!$G$2,"")))))</f>
        <v>--</v>
      </c>
      <c r="AE112" s="109">
        <f t="shared" si="29"/>
        <v>0</v>
      </c>
      <c r="AF112" s="106"/>
      <c r="AG112" s="108" t="str">
        <f>IF(AH112=0,"--",IF(AH112&lt;='db fasce di rischio'!$B$4,'db fasce di rischio'!$A$2,IF(AH112&lt;='db fasce di rischio'!$D$4,'db fasce di rischio'!$C$2,IF(AH112&lt;='db fasce di rischio'!$F$4,'db fasce di rischio'!$E$2,IF(AH112&lt;='db fasce di rischio'!$H$4,'db fasce di rischio'!$G$2,"")))))</f>
        <v>--</v>
      </c>
      <c r="AH112" s="109">
        <f t="shared" si="30"/>
        <v>0</v>
      </c>
      <c r="AI112" s="108" t="str">
        <f t="shared" si="31"/>
        <v>--</v>
      </c>
      <c r="AJ112" s="28"/>
      <c r="AK112" s="28"/>
    </row>
    <row r="113" spans="1:37" ht="21" hidden="1" outlineLevel="1" x14ac:dyDescent="0.2">
      <c r="A113" s="161"/>
      <c r="B113" s="161"/>
      <c r="C113" s="24" t="s">
        <v>30</v>
      </c>
      <c r="D113" s="24" t="s">
        <v>30</v>
      </c>
      <c r="E113" s="24" t="s">
        <v>30</v>
      </c>
      <c r="F113" s="24" t="s">
        <v>30</v>
      </c>
      <c r="G113" s="152" t="str">
        <f t="shared" si="32"/>
        <v>--</v>
      </c>
      <c r="H113" s="109">
        <f t="shared" si="33"/>
        <v>0</v>
      </c>
      <c r="I113" s="25" t="s">
        <v>30</v>
      </c>
      <c r="J113" s="31" t="s">
        <v>30</v>
      </c>
      <c r="K113" s="83"/>
      <c r="L113" s="31"/>
      <c r="M113" s="24"/>
      <c r="N113" s="24"/>
      <c r="O113" s="24"/>
      <c r="P113" s="24"/>
      <c r="Q113" s="161"/>
      <c r="R113" s="105"/>
      <c r="S113" s="106"/>
      <c r="T113" s="106"/>
      <c r="U113" s="106"/>
      <c r="V113" s="105"/>
      <c r="W113" s="107">
        <f t="shared" si="34"/>
        <v>0</v>
      </c>
      <c r="X113" s="106"/>
      <c r="Y113" s="106"/>
      <c r="Z113" s="106"/>
      <c r="AA113" s="106"/>
      <c r="AB113" s="106"/>
      <c r="AC113" s="107">
        <f t="shared" si="35"/>
        <v>0</v>
      </c>
      <c r="AD113" s="108" t="str">
        <f>IF(AE113=0,"--",IF(AE113&lt;='[4]db fasce di rischio'!$B$4,'[4]db fasce di rischio'!$A$2,IF(AE113&lt;='[4]db fasce di rischio'!$D$4,'[4]db fasce di rischio'!$C$2,IF(AE113&lt;='[4]db fasce di rischio'!$F$4,'[4]db fasce di rischio'!$E$2,IF(AE113&lt;='[4]db fasce di rischio'!$H$4,'[4]db fasce di rischio'!$G$2,"")))))</f>
        <v>--</v>
      </c>
      <c r="AE113" s="109">
        <f t="shared" si="29"/>
        <v>0</v>
      </c>
      <c r="AF113" s="106"/>
      <c r="AG113" s="108" t="str">
        <f>IF(AH113=0,"--",IF(AH113&lt;='db fasce di rischio'!$B$4,'db fasce di rischio'!$A$2,IF(AH113&lt;='db fasce di rischio'!$D$4,'db fasce di rischio'!$C$2,IF(AH113&lt;='db fasce di rischio'!$F$4,'db fasce di rischio'!$E$2,IF(AH113&lt;='db fasce di rischio'!$H$4,'db fasce di rischio'!$G$2,"")))))</f>
        <v>--</v>
      </c>
      <c r="AH113" s="109">
        <f t="shared" si="30"/>
        <v>0</v>
      </c>
      <c r="AI113" s="108" t="str">
        <f t="shared" si="31"/>
        <v>--</v>
      </c>
      <c r="AJ113" s="28"/>
      <c r="AK113" s="28"/>
    </row>
    <row r="114" spans="1:37" ht="21" hidden="1" outlineLevel="1" x14ac:dyDescent="0.2">
      <c r="A114" s="161"/>
      <c r="B114" s="161"/>
      <c r="C114" s="24" t="s">
        <v>30</v>
      </c>
      <c r="D114" s="24" t="s">
        <v>30</v>
      </c>
      <c r="E114" s="24" t="s">
        <v>30</v>
      </c>
      <c r="F114" s="24" t="s">
        <v>30</v>
      </c>
      <c r="G114" s="152" t="str">
        <f t="shared" si="32"/>
        <v>--</v>
      </c>
      <c r="H114" s="109">
        <f t="shared" si="33"/>
        <v>0</v>
      </c>
      <c r="I114" s="25" t="s">
        <v>30</v>
      </c>
      <c r="J114" s="31" t="s">
        <v>30</v>
      </c>
      <c r="K114" s="83"/>
      <c r="L114" s="31"/>
      <c r="M114" s="24"/>
      <c r="N114" s="24"/>
      <c r="O114" s="24"/>
      <c r="P114" s="24"/>
      <c r="Q114" s="161"/>
      <c r="R114" s="105"/>
      <c r="S114" s="106"/>
      <c r="T114" s="106"/>
      <c r="U114" s="106"/>
      <c r="V114" s="105"/>
      <c r="W114" s="107">
        <f t="shared" si="34"/>
        <v>0</v>
      </c>
      <c r="X114" s="106"/>
      <c r="Y114" s="106"/>
      <c r="Z114" s="106"/>
      <c r="AA114" s="106"/>
      <c r="AB114" s="106"/>
      <c r="AC114" s="107">
        <f t="shared" si="35"/>
        <v>0</v>
      </c>
      <c r="AD114" s="108" t="str">
        <f>IF(AE114=0,"--",IF(AE114&lt;='[4]db fasce di rischio'!$B$4,'[4]db fasce di rischio'!$A$2,IF(AE114&lt;='[4]db fasce di rischio'!$D$4,'[4]db fasce di rischio'!$C$2,IF(AE114&lt;='[4]db fasce di rischio'!$F$4,'[4]db fasce di rischio'!$E$2,IF(AE114&lt;='[4]db fasce di rischio'!$H$4,'[4]db fasce di rischio'!$G$2,"")))))</f>
        <v>--</v>
      </c>
      <c r="AE114" s="109">
        <f t="shared" si="29"/>
        <v>0</v>
      </c>
      <c r="AF114" s="106"/>
      <c r="AG114" s="108" t="str">
        <f>IF(AH114=0,"--",IF(AH114&lt;='db fasce di rischio'!$B$4,'db fasce di rischio'!$A$2,IF(AH114&lt;='db fasce di rischio'!$D$4,'db fasce di rischio'!$C$2,IF(AH114&lt;='db fasce di rischio'!$F$4,'db fasce di rischio'!$E$2,IF(AH114&lt;='db fasce di rischio'!$H$4,'db fasce di rischio'!$G$2,"")))))</f>
        <v>--</v>
      </c>
      <c r="AH114" s="109">
        <f t="shared" si="30"/>
        <v>0</v>
      </c>
      <c r="AI114" s="108" t="str">
        <f t="shared" si="31"/>
        <v>--</v>
      </c>
      <c r="AJ114" s="28"/>
      <c r="AK114" s="28"/>
    </row>
    <row r="115" spans="1:37" ht="21" hidden="1" outlineLevel="1" x14ac:dyDescent="0.2">
      <c r="A115" s="161"/>
      <c r="B115" s="161"/>
      <c r="C115" s="24" t="s">
        <v>30</v>
      </c>
      <c r="D115" s="24" t="s">
        <v>30</v>
      </c>
      <c r="E115" s="24" t="s">
        <v>30</v>
      </c>
      <c r="F115" s="24" t="s">
        <v>30</v>
      </c>
      <c r="G115" s="152" t="str">
        <f t="shared" si="32"/>
        <v>--</v>
      </c>
      <c r="H115" s="109">
        <f t="shared" si="33"/>
        <v>0</v>
      </c>
      <c r="I115" s="25" t="s">
        <v>30</v>
      </c>
      <c r="J115" s="31" t="s">
        <v>30</v>
      </c>
      <c r="K115" s="82"/>
      <c r="L115" s="31"/>
      <c r="M115" s="24"/>
      <c r="N115" s="24"/>
      <c r="O115" s="24"/>
      <c r="P115" s="24"/>
      <c r="Q115" s="161"/>
      <c r="R115" s="105"/>
      <c r="S115" s="106"/>
      <c r="T115" s="106"/>
      <c r="U115" s="106"/>
      <c r="V115" s="105"/>
      <c r="W115" s="107">
        <f t="shared" si="34"/>
        <v>0</v>
      </c>
      <c r="X115" s="106"/>
      <c r="Y115" s="106"/>
      <c r="Z115" s="106"/>
      <c r="AA115" s="106"/>
      <c r="AB115" s="106"/>
      <c r="AC115" s="107">
        <f t="shared" si="35"/>
        <v>0</v>
      </c>
      <c r="AD115" s="108" t="str">
        <f>IF(AE115=0,"--",IF(AE115&lt;='[4]db fasce di rischio'!$B$4,'[4]db fasce di rischio'!$A$2,IF(AE115&lt;='[4]db fasce di rischio'!$D$4,'[4]db fasce di rischio'!$C$2,IF(AE115&lt;='[4]db fasce di rischio'!$F$4,'[4]db fasce di rischio'!$E$2,IF(AE115&lt;='[4]db fasce di rischio'!$H$4,'[4]db fasce di rischio'!$G$2,"")))))</f>
        <v>--</v>
      </c>
      <c r="AE115" s="109">
        <f t="shared" si="29"/>
        <v>0</v>
      </c>
      <c r="AF115" s="106"/>
      <c r="AG115" s="108" t="str">
        <f>IF(AH115=0,"--",IF(AH115&lt;='db fasce di rischio'!$B$4,'db fasce di rischio'!$A$2,IF(AH115&lt;='db fasce di rischio'!$D$4,'db fasce di rischio'!$C$2,IF(AH115&lt;='db fasce di rischio'!$F$4,'db fasce di rischio'!$E$2,IF(AH115&lt;='db fasce di rischio'!$H$4,'db fasce di rischio'!$G$2,"")))))</f>
        <v>--</v>
      </c>
      <c r="AH115" s="109">
        <f t="shared" si="30"/>
        <v>0</v>
      </c>
      <c r="AI115" s="108" t="str">
        <f t="shared" si="31"/>
        <v>--</v>
      </c>
      <c r="AJ115" s="28"/>
      <c r="AK115" s="28"/>
    </row>
    <row r="116" spans="1:37" ht="21" hidden="1" outlineLevel="1" x14ac:dyDescent="0.2">
      <c r="A116" s="161"/>
      <c r="B116" s="161"/>
      <c r="C116" s="24" t="s">
        <v>30</v>
      </c>
      <c r="D116" s="24" t="s">
        <v>30</v>
      </c>
      <c r="E116" s="24" t="s">
        <v>30</v>
      </c>
      <c r="F116" s="24" t="s">
        <v>30</v>
      </c>
      <c r="G116" s="152" t="str">
        <f t="shared" si="32"/>
        <v>--</v>
      </c>
      <c r="H116" s="109">
        <f t="shared" si="33"/>
        <v>0</v>
      </c>
      <c r="I116" s="25" t="s">
        <v>30</v>
      </c>
      <c r="J116" s="31" t="s">
        <v>30</v>
      </c>
      <c r="K116" s="82"/>
      <c r="L116" s="31"/>
      <c r="M116" s="24"/>
      <c r="N116" s="24"/>
      <c r="O116" s="24"/>
      <c r="P116" s="26"/>
      <c r="Q116" s="161"/>
      <c r="R116" s="105"/>
      <c r="S116" s="106"/>
      <c r="T116" s="106"/>
      <c r="U116" s="106"/>
      <c r="V116" s="105"/>
      <c r="W116" s="107">
        <f t="shared" si="34"/>
        <v>0</v>
      </c>
      <c r="X116" s="106"/>
      <c r="Y116" s="106"/>
      <c r="Z116" s="106"/>
      <c r="AA116" s="106"/>
      <c r="AB116" s="106"/>
      <c r="AC116" s="107">
        <f t="shared" si="35"/>
        <v>0</v>
      </c>
      <c r="AD116" s="108" t="str">
        <f>IF(AE116=0,"--",IF(AE116&lt;='[4]db fasce di rischio'!$B$4,'[4]db fasce di rischio'!$A$2,IF(AE116&lt;='[4]db fasce di rischio'!$D$4,'[4]db fasce di rischio'!$C$2,IF(AE116&lt;='[4]db fasce di rischio'!$F$4,'[4]db fasce di rischio'!$E$2,IF(AE116&lt;='[4]db fasce di rischio'!$H$4,'[4]db fasce di rischio'!$G$2,"")))))</f>
        <v>--</v>
      </c>
      <c r="AE116" s="109">
        <f t="shared" si="29"/>
        <v>0</v>
      </c>
      <c r="AF116" s="106"/>
      <c r="AG116" s="108" t="str">
        <f>IF(AH116=0,"--",IF(AH116&lt;='db fasce di rischio'!$B$4,'db fasce di rischio'!$A$2,IF(AH116&lt;='db fasce di rischio'!$D$4,'db fasce di rischio'!$C$2,IF(AH116&lt;='db fasce di rischio'!$F$4,'db fasce di rischio'!$E$2,IF(AH116&lt;='db fasce di rischio'!$H$4,'db fasce di rischio'!$G$2,"")))))</f>
        <v>--</v>
      </c>
      <c r="AH116" s="109">
        <f t="shared" si="30"/>
        <v>0</v>
      </c>
      <c r="AI116" s="108" t="str">
        <f t="shared" si="31"/>
        <v>--</v>
      </c>
      <c r="AJ116" s="28"/>
      <c r="AK116" s="28"/>
    </row>
    <row r="117" spans="1:37" ht="21" hidden="1" outlineLevel="1" x14ac:dyDescent="0.2">
      <c r="A117" s="161"/>
      <c r="B117" s="161"/>
      <c r="C117" s="24" t="s">
        <v>30</v>
      </c>
      <c r="D117" s="24" t="s">
        <v>30</v>
      </c>
      <c r="E117" s="24" t="s">
        <v>30</v>
      </c>
      <c r="F117" s="24" t="s">
        <v>30</v>
      </c>
      <c r="G117" s="152" t="str">
        <f t="shared" si="32"/>
        <v>--</v>
      </c>
      <c r="H117" s="109">
        <f t="shared" si="33"/>
        <v>0</v>
      </c>
      <c r="I117" s="25" t="s">
        <v>30</v>
      </c>
      <c r="J117" s="31" t="s">
        <v>30</v>
      </c>
      <c r="K117" s="82"/>
      <c r="L117" s="31"/>
      <c r="M117" s="24"/>
      <c r="N117" s="24"/>
      <c r="O117" s="24"/>
      <c r="P117" s="27"/>
      <c r="Q117" s="161"/>
      <c r="R117" s="105"/>
      <c r="S117" s="106"/>
      <c r="T117" s="106"/>
      <c r="U117" s="106"/>
      <c r="V117" s="105"/>
      <c r="W117" s="107">
        <f t="shared" si="34"/>
        <v>0</v>
      </c>
      <c r="X117" s="106"/>
      <c r="Y117" s="106"/>
      <c r="Z117" s="106"/>
      <c r="AA117" s="106"/>
      <c r="AB117" s="106"/>
      <c r="AC117" s="107">
        <f t="shared" si="35"/>
        <v>0</v>
      </c>
      <c r="AD117" s="108" t="str">
        <f>IF(AE117=0,"--",IF(AE117&lt;='[4]db fasce di rischio'!$B$4,'[4]db fasce di rischio'!$A$2,IF(AE117&lt;='[4]db fasce di rischio'!$D$4,'[4]db fasce di rischio'!$C$2,IF(AE117&lt;='[4]db fasce di rischio'!$F$4,'[4]db fasce di rischio'!$E$2,IF(AE117&lt;='[4]db fasce di rischio'!$H$4,'[4]db fasce di rischio'!$G$2,"")))))</f>
        <v>--</v>
      </c>
      <c r="AE117" s="109">
        <f t="shared" si="29"/>
        <v>0</v>
      </c>
      <c r="AF117" s="106"/>
      <c r="AG117" s="108" t="str">
        <f>IF(AH117=0,"--",IF(AH117&lt;='db fasce di rischio'!$B$4,'db fasce di rischio'!$A$2,IF(AH117&lt;='db fasce di rischio'!$D$4,'db fasce di rischio'!$C$2,IF(AH117&lt;='db fasce di rischio'!$F$4,'db fasce di rischio'!$E$2,IF(AH117&lt;='db fasce di rischio'!$H$4,'db fasce di rischio'!$G$2,"")))))</f>
        <v>--</v>
      </c>
      <c r="AH117" s="109">
        <f t="shared" si="30"/>
        <v>0</v>
      </c>
      <c r="AI117" s="108" t="str">
        <f t="shared" si="31"/>
        <v>--</v>
      </c>
      <c r="AJ117" s="28"/>
      <c r="AK117" s="28"/>
    </row>
    <row r="118" spans="1:37" ht="21" collapsed="1" x14ac:dyDescent="0.2">
      <c r="A118" s="160"/>
      <c r="B118" s="160"/>
      <c r="C118" s="87"/>
      <c r="D118" s="87"/>
      <c r="E118" s="87"/>
      <c r="F118" s="87"/>
      <c r="G118" s="87"/>
      <c r="H118" s="87"/>
      <c r="I118" s="87"/>
      <c r="J118" s="87"/>
      <c r="K118" s="168"/>
      <c r="L118" s="87"/>
      <c r="M118" s="87"/>
      <c r="N118" s="87"/>
      <c r="O118" s="87"/>
      <c r="P118" s="87"/>
      <c r="Q118" s="160"/>
      <c r="R118" s="28"/>
      <c r="S118" s="28"/>
      <c r="T118" s="28"/>
      <c r="U118" s="28"/>
      <c r="V118" s="28"/>
      <c r="W118" s="28"/>
      <c r="X118" s="28"/>
      <c r="Y118" s="28"/>
      <c r="Z118" s="28"/>
      <c r="AA118" s="28"/>
      <c r="AB118" s="28"/>
      <c r="AC118" s="28"/>
      <c r="AD118" s="28"/>
      <c r="AE118" s="28"/>
      <c r="AF118" s="28"/>
      <c r="AG118" s="28"/>
      <c r="AH118" s="28"/>
      <c r="AI118" s="28"/>
      <c r="AJ118" s="28"/>
      <c r="AK118" s="28"/>
    </row>
    <row r="119" spans="1:37" ht="90.6" customHeight="1" x14ac:dyDescent="0.2">
      <c r="A119" s="29"/>
      <c r="B119" s="29"/>
      <c r="C119" s="30" t="s">
        <v>665</v>
      </c>
      <c r="D119" s="30"/>
      <c r="E119" s="28"/>
      <c r="F119" s="28"/>
      <c r="G119" s="28"/>
      <c r="H119" s="28"/>
      <c r="I119" s="28"/>
      <c r="J119" s="28"/>
      <c r="K119" s="80"/>
      <c r="L119" s="28"/>
      <c r="M119" s="28"/>
      <c r="N119" s="28"/>
      <c r="O119" s="79" t="s">
        <v>6</v>
      </c>
      <c r="P119" s="79" t="s">
        <v>666</v>
      </c>
      <c r="Q119" s="28"/>
      <c r="R119" s="192" t="str">
        <f>'Val testo - PNA 2019'!$A$4</f>
        <v>Livello di interesse “esterno”(1.1)</v>
      </c>
      <c r="S119" s="192" t="str">
        <f>'Val testo - PNA 2019'!$A$12</f>
        <v>Grado di discrezionalità del decisore interno alla PA rispetto al processo (1.2)</v>
      </c>
      <c r="T119" s="192" t="str">
        <f>'Val testo - PNA 2019'!$A$20</f>
        <v>Manifestazione di eventi corruttivi o di maladministration in passato (1.3)</v>
      </c>
      <c r="U119" s="192" t="str">
        <f>'Val testo - PNA 2019'!$A$28</f>
        <v>Complessità/opacità del processo decisionale (1.4)</v>
      </c>
      <c r="V119" s="192" t="str">
        <f>'Val testo - PNA 2019'!$A$36</f>
        <v>Livello di collaborazione del responsabile del processo (1.5)</v>
      </c>
      <c r="W119" s="193" t="s">
        <v>1276</v>
      </c>
      <c r="X119" s="192" t="str">
        <f>'Val testo - PNA 2019'!$A$46</f>
        <v>Impatto organizzativo (2.1)</v>
      </c>
      <c r="Y119" s="192" t="str">
        <f>'Val testo - PNA 2019'!$A$54</f>
        <v>Impatto derivante dalla definizione dei ruoli/responsabilità (2.2)</v>
      </c>
      <c r="Z119" s="192" t="str">
        <f>'Val testo - PNA 2019'!$A$62</f>
        <v>Impatto economico (2.3)</v>
      </c>
      <c r="AA119" s="192" t="str">
        <f>'Val testo - PNA 2019'!$A$70</f>
        <v>Impatto reputazionale (2.4)</v>
      </c>
      <c r="AB119" s="192" t="str">
        <f>'Val testo - PNA 2019'!$A$78</f>
        <v>Impatto organizzativo, economico e sull'immagine (2.5)</v>
      </c>
      <c r="AC119" s="193" t="s">
        <v>1276</v>
      </c>
      <c r="AD119" s="194" t="s">
        <v>1277</v>
      </c>
      <c r="AE119" s="194" t="s">
        <v>1278</v>
      </c>
      <c r="AF119" s="174" t="s">
        <v>1382</v>
      </c>
      <c r="AG119" s="194" t="s">
        <v>1303</v>
      </c>
      <c r="AH119" s="194" t="s">
        <v>1304</v>
      </c>
      <c r="AI119" s="175" t="s">
        <v>1387</v>
      </c>
      <c r="AJ119" s="28"/>
      <c r="AK119" s="28"/>
    </row>
    <row r="120" spans="1:37" ht="30.6" customHeight="1" x14ac:dyDescent="0.2">
      <c r="A120" s="160"/>
      <c r="B120" s="160">
        <v>6</v>
      </c>
      <c r="C120" s="265" t="s">
        <v>1257</v>
      </c>
      <c r="D120" s="266"/>
      <c r="E120" s="267"/>
      <c r="F120" s="270"/>
      <c r="G120" s="270"/>
      <c r="H120" s="270"/>
      <c r="I120" s="270"/>
      <c r="J120" s="45" t="s">
        <v>11</v>
      </c>
      <c r="K120" s="271" t="s">
        <v>3</v>
      </c>
      <c r="L120" s="271"/>
      <c r="M120" s="37"/>
      <c r="N120" s="153" t="s">
        <v>667</v>
      </c>
      <c r="O120" s="154" t="str">
        <f>IF(P120=0,"--",IF(P120&lt;='db fasce di rischio'!$B$4,'db fasce di rischio'!$A$2,IF(P120&lt;='db fasce di rischio'!$D$4,'db fasce di rischio'!$C$2,IF(P120&lt;='db fasce di rischio'!$F$4,'db fasce di rischio'!$E$2,IF(P120&lt;='db fasce di rischio'!$H$4,'db fasce di rischio'!$G$2,"")))))</f>
        <v>--</v>
      </c>
      <c r="P120" s="155">
        <f>IF(AH120=0,MAX(AH120:AH138),AH120)</f>
        <v>0</v>
      </c>
      <c r="Q120" s="160"/>
      <c r="R120" s="105"/>
      <c r="S120" s="106"/>
      <c r="T120" s="106"/>
      <c r="U120" s="106"/>
      <c r="V120" s="105"/>
      <c r="W120" s="107">
        <f>SUM(R120:V120)/5</f>
        <v>0</v>
      </c>
      <c r="X120" s="106"/>
      <c r="Y120" s="106"/>
      <c r="Z120" s="106"/>
      <c r="AA120" s="106"/>
      <c r="AB120" s="106"/>
      <c r="AC120" s="107">
        <f>SUM(X120:AB120)/5</f>
        <v>0</v>
      </c>
      <c r="AD120" s="108" t="str">
        <f>IF(AE120=0,"--",IF(AE120&lt;='[4]db fasce di rischio'!$B$4,'[4]db fasce di rischio'!$A$2,IF(AE120&lt;='[4]db fasce di rischio'!$D$4,'[4]db fasce di rischio'!$C$2,IF(AE120&lt;='[4]db fasce di rischio'!$F$4,'[4]db fasce di rischio'!$E$2,IF(AE120&lt;='[4]db fasce di rischio'!$H$4,'[4]db fasce di rischio'!$G$2,"")))))</f>
        <v>--</v>
      </c>
      <c r="AE120" s="109">
        <f>W120*AC120</f>
        <v>0</v>
      </c>
      <c r="AF120" s="106"/>
      <c r="AG120" s="108" t="str">
        <f>IF(AH120=0,"--",IF(AH120&lt;='db fasce di rischio'!$B$4,'db fasce di rischio'!$A$2,IF(AH120&lt;='db fasce di rischio'!$D$4,'db fasce di rischio'!$C$2,IF(AH120&lt;='db fasce di rischio'!$F$4,'db fasce di rischio'!$E$2,IF(AH120&lt;='db fasce di rischio'!$H$4,'db fasce di rischio'!$G$2,"")))))</f>
        <v>--</v>
      </c>
      <c r="AH120" s="109">
        <f>IF(MAX(AH124:AH138)&gt;(AF120*AE120),MAX(AH124:AH138),AF120*AE120)</f>
        <v>0</v>
      </c>
      <c r="AI120" s="108" t="str">
        <f>AG120</f>
        <v>--</v>
      </c>
      <c r="AJ120" s="28"/>
      <c r="AK120" s="28"/>
    </row>
    <row r="121" spans="1:37" ht="59.45" customHeight="1" x14ac:dyDescent="0.2">
      <c r="A121" s="160"/>
      <c r="B121" s="160"/>
      <c r="C121" s="268"/>
      <c r="D121" s="269"/>
      <c r="E121" s="269"/>
      <c r="F121" s="164"/>
      <c r="G121" s="164"/>
      <c r="H121" s="164"/>
      <c r="I121" s="164"/>
      <c r="J121" s="164"/>
      <c r="K121" s="164"/>
      <c r="L121" s="164"/>
      <c r="M121" s="165"/>
      <c r="N121" s="272" t="s">
        <v>1302</v>
      </c>
      <c r="O121" s="272"/>
      <c r="P121" s="272"/>
      <c r="Q121" s="160"/>
      <c r="R121" s="160"/>
      <c r="S121" s="28"/>
      <c r="T121" s="28"/>
      <c r="U121" s="28"/>
      <c r="V121" s="28"/>
      <c r="W121" s="28"/>
      <c r="X121" s="28"/>
      <c r="Y121" s="28"/>
      <c r="Z121" s="28"/>
      <c r="AA121" s="28"/>
      <c r="AB121" s="28"/>
      <c r="AC121" s="28"/>
      <c r="AD121" s="28"/>
      <c r="AE121" s="28"/>
      <c r="AF121" s="28"/>
      <c r="AG121" s="28"/>
      <c r="AH121" s="28"/>
      <c r="AI121" s="28"/>
      <c r="AJ121" s="28"/>
      <c r="AK121" s="28"/>
    </row>
    <row r="122" spans="1:37" ht="31.5" hidden="1" customHeight="1" outlineLevel="1" x14ac:dyDescent="0.2">
      <c r="A122" s="160"/>
      <c r="B122" s="160"/>
      <c r="C122" s="260" t="s">
        <v>1256</v>
      </c>
      <c r="D122" s="261"/>
      <c r="E122" s="151"/>
      <c r="F122" s="151"/>
      <c r="G122" s="151"/>
      <c r="H122" s="151"/>
      <c r="I122" s="151"/>
      <c r="J122" s="151"/>
      <c r="K122" s="150"/>
      <c r="L122" s="151"/>
      <c r="M122" s="156">
        <f>SUM(I109:I117)</f>
        <v>0</v>
      </c>
      <c r="N122" s="157"/>
      <c r="O122" s="157"/>
      <c r="P122" s="157"/>
      <c r="Q122" s="160"/>
      <c r="R122" s="160"/>
      <c r="S122" s="28"/>
      <c r="T122" s="28"/>
      <c r="U122" s="28"/>
      <c r="V122" s="28"/>
      <c r="W122" s="28"/>
      <c r="X122" s="28"/>
      <c r="Y122" s="28"/>
      <c r="Z122" s="28"/>
      <c r="AA122" s="28"/>
      <c r="AB122" s="28"/>
      <c r="AC122" s="28"/>
      <c r="AD122" s="28"/>
      <c r="AE122" s="28"/>
      <c r="AF122" s="28"/>
      <c r="AG122" s="28"/>
      <c r="AH122" s="28"/>
      <c r="AI122" s="28"/>
      <c r="AJ122" s="28"/>
      <c r="AK122" s="28"/>
    </row>
    <row r="123" spans="1:37" ht="81.95" hidden="1" customHeight="1" outlineLevel="1" x14ac:dyDescent="0.2">
      <c r="A123" s="161"/>
      <c r="B123" s="161"/>
      <c r="C123" s="22" t="s">
        <v>905</v>
      </c>
      <c r="D123" s="22" t="s">
        <v>906</v>
      </c>
      <c r="E123" s="22" t="s">
        <v>971</v>
      </c>
      <c r="F123" s="22" t="s">
        <v>970</v>
      </c>
      <c r="G123" s="262" t="s">
        <v>1299</v>
      </c>
      <c r="H123" s="263"/>
      <c r="I123" s="22" t="s">
        <v>969</v>
      </c>
      <c r="J123" s="22" t="s">
        <v>907</v>
      </c>
      <c r="K123" s="45" t="s">
        <v>972</v>
      </c>
      <c r="L123" s="45" t="s">
        <v>908</v>
      </c>
      <c r="M123" s="22" t="s">
        <v>630</v>
      </c>
      <c r="N123" s="22" t="s">
        <v>668</v>
      </c>
      <c r="O123" s="22" t="s">
        <v>669</v>
      </c>
      <c r="P123" s="22" t="s">
        <v>670</v>
      </c>
      <c r="Q123" s="161"/>
      <c r="R123" s="192" t="str">
        <f>'Val testo - PNA 2019'!$A$4</f>
        <v>Livello di interesse “esterno”(1.1)</v>
      </c>
      <c r="S123" s="192" t="str">
        <f>'Val testo - PNA 2019'!$A$12</f>
        <v>Grado di discrezionalità del decisore interno alla PA rispetto al processo (1.2)</v>
      </c>
      <c r="T123" s="192" t="str">
        <f>'Val testo - PNA 2019'!$A$20</f>
        <v>Manifestazione di eventi corruttivi o di maladministration in passato (1.3)</v>
      </c>
      <c r="U123" s="192" t="str">
        <f>'Val testo - PNA 2019'!$A$28</f>
        <v>Complessità/opacità del processo decisionale (1.4)</v>
      </c>
      <c r="V123" s="192" t="str">
        <f>'Val testo - PNA 2019'!$A$36</f>
        <v>Livello di collaborazione del responsabile del processo (1.5)</v>
      </c>
      <c r="W123" s="193" t="s">
        <v>1276</v>
      </c>
      <c r="X123" s="192" t="str">
        <f>'Val testo - PNA 2019'!$A$46</f>
        <v>Impatto organizzativo (2.1)</v>
      </c>
      <c r="Y123" s="192" t="str">
        <f>'Val testo - PNA 2019'!$A$54</f>
        <v>Impatto derivante dalla definizione dei ruoli/responsabilità (2.2)</v>
      </c>
      <c r="Z123" s="192" t="str">
        <f>'Val testo - PNA 2019'!$A$62</f>
        <v>Impatto economico (2.3)</v>
      </c>
      <c r="AA123" s="192" t="str">
        <f>'Val testo - PNA 2019'!$A$70</f>
        <v>Impatto reputazionale (2.4)</v>
      </c>
      <c r="AB123" s="192" t="str">
        <f>'Val testo - PNA 2019'!$A$78</f>
        <v>Impatto organizzativo, economico e sull'immagine (2.5)</v>
      </c>
      <c r="AC123" s="193" t="s">
        <v>1276</v>
      </c>
      <c r="AD123" s="194" t="s">
        <v>1277</v>
      </c>
      <c r="AE123" s="194" t="s">
        <v>1278</v>
      </c>
      <c r="AF123" s="174" t="s">
        <v>1382</v>
      </c>
      <c r="AG123" s="194" t="s">
        <v>1303</v>
      </c>
      <c r="AH123" s="194" t="s">
        <v>1293</v>
      </c>
      <c r="AI123" s="175" t="s">
        <v>1387</v>
      </c>
      <c r="AJ123" s="28"/>
      <c r="AK123" s="28"/>
    </row>
    <row r="124" spans="1:37" ht="21" hidden="1" outlineLevel="1" x14ac:dyDescent="0.2">
      <c r="A124" s="161"/>
      <c r="B124" s="161"/>
      <c r="C124" s="24" t="s">
        <v>30</v>
      </c>
      <c r="D124" s="24" t="s">
        <v>30</v>
      </c>
      <c r="E124" s="24" t="s">
        <v>30</v>
      </c>
      <c r="F124" s="24" t="s">
        <v>30</v>
      </c>
      <c r="G124" s="152" t="str">
        <f>AG124</f>
        <v>--</v>
      </c>
      <c r="H124" s="109">
        <f>AH124</f>
        <v>0</v>
      </c>
      <c r="I124" s="25" t="s">
        <v>30</v>
      </c>
      <c r="J124" s="31" t="s">
        <v>30</v>
      </c>
      <c r="K124" s="82"/>
      <c r="L124" s="31"/>
      <c r="M124" s="24"/>
      <c r="N124" s="24"/>
      <c r="O124" s="24"/>
      <c r="P124" s="24"/>
      <c r="Q124" s="161"/>
      <c r="R124" s="105"/>
      <c r="S124" s="106"/>
      <c r="T124" s="106"/>
      <c r="U124" s="106"/>
      <c r="V124" s="105"/>
      <c r="W124" s="107">
        <f>SUM(R124:V124)/5</f>
        <v>0</v>
      </c>
      <c r="X124" s="106"/>
      <c r="Y124" s="106"/>
      <c r="Z124" s="106"/>
      <c r="AA124" s="106"/>
      <c r="AB124" s="106"/>
      <c r="AC124" s="107">
        <f>SUM(X124:AB124)/5</f>
        <v>0</v>
      </c>
      <c r="AD124" s="108" t="str">
        <f>IF(AE124=0,"--",IF(AE124&lt;='[4]db fasce di rischio'!$B$4,'[4]db fasce di rischio'!$A$2,IF(AE124&lt;='[4]db fasce di rischio'!$D$4,'[4]db fasce di rischio'!$C$2,IF(AE124&lt;='[4]db fasce di rischio'!$F$4,'[4]db fasce di rischio'!$E$2,IF(AE124&lt;='[4]db fasce di rischio'!$H$4,'[4]db fasce di rischio'!$G$2,"")))))</f>
        <v>--</v>
      </c>
      <c r="AE124" s="109">
        <f t="shared" ref="AE124:AE138" si="36">W124*AC124</f>
        <v>0</v>
      </c>
      <c r="AF124" s="106"/>
      <c r="AG124" s="108" t="str">
        <f>IF(AH124=0,"--",IF(AH124&lt;='db fasce di rischio'!$B$4,'db fasce di rischio'!$A$2,IF(AH124&lt;='db fasce di rischio'!$D$4,'db fasce di rischio'!$C$2,IF(AH124&lt;='db fasce di rischio'!$F$4,'db fasce di rischio'!$E$2,IF(AH124&lt;='db fasce di rischio'!$H$4,'db fasce di rischio'!$G$2,"")))))</f>
        <v>--</v>
      </c>
      <c r="AH124" s="109">
        <f t="shared" ref="AH124:AH138" si="37">AF124*AE124</f>
        <v>0</v>
      </c>
      <c r="AI124" s="108" t="str">
        <f t="shared" ref="AI124:AI138" si="38">AG124</f>
        <v>--</v>
      </c>
      <c r="AJ124" s="28"/>
      <c r="AK124" s="28"/>
    </row>
    <row r="125" spans="1:37" ht="21" hidden="1" outlineLevel="1" x14ac:dyDescent="0.2">
      <c r="A125" s="161"/>
      <c r="B125" s="161"/>
      <c r="C125" s="24" t="s">
        <v>30</v>
      </c>
      <c r="D125" s="24" t="s">
        <v>30</v>
      </c>
      <c r="E125" s="24" t="s">
        <v>30</v>
      </c>
      <c r="F125" s="24" t="s">
        <v>30</v>
      </c>
      <c r="G125" s="152" t="str">
        <f t="shared" ref="G125:G138" si="39">AG125</f>
        <v>--</v>
      </c>
      <c r="H125" s="109">
        <f t="shared" ref="H125:H138" si="40">AH125</f>
        <v>0</v>
      </c>
      <c r="I125" s="25" t="s">
        <v>30</v>
      </c>
      <c r="J125" s="31" t="s">
        <v>30</v>
      </c>
      <c r="K125" s="82"/>
      <c r="L125" s="31"/>
      <c r="M125" s="24"/>
      <c r="N125" s="24"/>
      <c r="O125" s="24"/>
      <c r="P125" s="24"/>
      <c r="Q125" s="161"/>
      <c r="R125" s="105"/>
      <c r="S125" s="106"/>
      <c r="T125" s="106"/>
      <c r="U125" s="106"/>
      <c r="V125" s="105"/>
      <c r="W125" s="107">
        <f t="shared" ref="W125:W138" si="41">SUM(R125:V125)/5</f>
        <v>0</v>
      </c>
      <c r="X125" s="106"/>
      <c r="Y125" s="106"/>
      <c r="Z125" s="106"/>
      <c r="AA125" s="106"/>
      <c r="AB125" s="106"/>
      <c r="AC125" s="107">
        <f t="shared" ref="AC125:AC138" si="42">SUM(X125:AB125)/5</f>
        <v>0</v>
      </c>
      <c r="AD125" s="108" t="str">
        <f>IF(AE125=0,"--",IF(AE125&lt;='[4]db fasce di rischio'!$B$4,'[4]db fasce di rischio'!$A$2,IF(AE125&lt;='[4]db fasce di rischio'!$D$4,'[4]db fasce di rischio'!$C$2,IF(AE125&lt;='[4]db fasce di rischio'!$F$4,'[4]db fasce di rischio'!$E$2,IF(AE125&lt;='[4]db fasce di rischio'!$H$4,'[4]db fasce di rischio'!$G$2,"")))))</f>
        <v>--</v>
      </c>
      <c r="AE125" s="109">
        <f t="shared" si="36"/>
        <v>0</v>
      </c>
      <c r="AF125" s="106"/>
      <c r="AG125" s="108" t="str">
        <f>IF(AH125=0,"--",IF(AH125&lt;='db fasce di rischio'!$B$4,'db fasce di rischio'!$A$2,IF(AH125&lt;='db fasce di rischio'!$D$4,'db fasce di rischio'!$C$2,IF(AH125&lt;='db fasce di rischio'!$F$4,'db fasce di rischio'!$E$2,IF(AH125&lt;='db fasce di rischio'!$H$4,'db fasce di rischio'!$G$2,"")))))</f>
        <v>--</v>
      </c>
      <c r="AH125" s="109">
        <f t="shared" si="37"/>
        <v>0</v>
      </c>
      <c r="AI125" s="108" t="str">
        <f t="shared" si="38"/>
        <v>--</v>
      </c>
      <c r="AJ125" s="28"/>
      <c r="AK125" s="28"/>
    </row>
    <row r="126" spans="1:37" ht="21" hidden="1" outlineLevel="1" x14ac:dyDescent="0.2">
      <c r="A126" s="161"/>
      <c r="B126" s="161"/>
      <c r="C126" s="24" t="s">
        <v>30</v>
      </c>
      <c r="D126" s="24" t="s">
        <v>30</v>
      </c>
      <c r="E126" s="24" t="s">
        <v>30</v>
      </c>
      <c r="F126" s="24" t="s">
        <v>30</v>
      </c>
      <c r="G126" s="152" t="str">
        <f t="shared" si="39"/>
        <v>--</v>
      </c>
      <c r="H126" s="109">
        <f t="shared" si="40"/>
        <v>0</v>
      </c>
      <c r="I126" s="25" t="s">
        <v>30</v>
      </c>
      <c r="J126" s="31" t="s">
        <v>30</v>
      </c>
      <c r="K126" s="82"/>
      <c r="L126" s="31"/>
      <c r="M126" s="24"/>
      <c r="N126" s="24"/>
      <c r="O126" s="24"/>
      <c r="P126" s="24"/>
      <c r="Q126" s="161"/>
      <c r="R126" s="105"/>
      <c r="S126" s="106"/>
      <c r="T126" s="106"/>
      <c r="U126" s="106"/>
      <c r="V126" s="105"/>
      <c r="W126" s="107">
        <f t="shared" si="41"/>
        <v>0</v>
      </c>
      <c r="X126" s="106"/>
      <c r="Y126" s="106"/>
      <c r="Z126" s="106"/>
      <c r="AA126" s="106"/>
      <c r="AB126" s="106"/>
      <c r="AC126" s="107">
        <f t="shared" si="42"/>
        <v>0</v>
      </c>
      <c r="AD126" s="108" t="str">
        <f>IF(AE126=0,"--",IF(AE126&lt;='[4]db fasce di rischio'!$B$4,'[4]db fasce di rischio'!$A$2,IF(AE126&lt;='[4]db fasce di rischio'!$D$4,'[4]db fasce di rischio'!$C$2,IF(AE126&lt;='[4]db fasce di rischio'!$F$4,'[4]db fasce di rischio'!$E$2,IF(AE126&lt;='[4]db fasce di rischio'!$H$4,'[4]db fasce di rischio'!$G$2,"")))))</f>
        <v>--</v>
      </c>
      <c r="AE126" s="109">
        <f t="shared" si="36"/>
        <v>0</v>
      </c>
      <c r="AF126" s="106"/>
      <c r="AG126" s="108" t="str">
        <f>IF(AH126=0,"--",IF(AH126&lt;='db fasce di rischio'!$B$4,'db fasce di rischio'!$A$2,IF(AH126&lt;='db fasce di rischio'!$D$4,'db fasce di rischio'!$C$2,IF(AH126&lt;='db fasce di rischio'!$F$4,'db fasce di rischio'!$E$2,IF(AH126&lt;='db fasce di rischio'!$H$4,'db fasce di rischio'!$G$2,"")))))</f>
        <v>--</v>
      </c>
      <c r="AH126" s="109">
        <f t="shared" si="37"/>
        <v>0</v>
      </c>
      <c r="AI126" s="108" t="str">
        <f t="shared" si="38"/>
        <v>--</v>
      </c>
      <c r="AJ126" s="28"/>
      <c r="AK126" s="28"/>
    </row>
    <row r="127" spans="1:37" ht="21" hidden="1" outlineLevel="1" x14ac:dyDescent="0.2">
      <c r="A127" s="161"/>
      <c r="B127" s="161"/>
      <c r="C127" s="24" t="s">
        <v>30</v>
      </c>
      <c r="D127" s="24" t="s">
        <v>30</v>
      </c>
      <c r="E127" s="24" t="s">
        <v>30</v>
      </c>
      <c r="F127" s="24" t="s">
        <v>30</v>
      </c>
      <c r="G127" s="152" t="str">
        <f t="shared" si="39"/>
        <v>--</v>
      </c>
      <c r="H127" s="109">
        <f t="shared" si="40"/>
        <v>0</v>
      </c>
      <c r="I127" s="25" t="s">
        <v>30</v>
      </c>
      <c r="J127" s="31" t="s">
        <v>30</v>
      </c>
      <c r="K127" s="82"/>
      <c r="L127" s="31"/>
      <c r="M127" s="24"/>
      <c r="N127" s="24"/>
      <c r="O127" s="24"/>
      <c r="P127" s="24"/>
      <c r="Q127" s="161"/>
      <c r="R127" s="105"/>
      <c r="S127" s="106"/>
      <c r="T127" s="106"/>
      <c r="U127" s="106"/>
      <c r="V127" s="105"/>
      <c r="W127" s="107">
        <f t="shared" si="41"/>
        <v>0</v>
      </c>
      <c r="X127" s="106"/>
      <c r="Y127" s="106"/>
      <c r="Z127" s="106"/>
      <c r="AA127" s="106"/>
      <c r="AB127" s="106"/>
      <c r="AC127" s="107">
        <f t="shared" si="42"/>
        <v>0</v>
      </c>
      <c r="AD127" s="108" t="str">
        <f>IF(AE127=0,"--",IF(AE127&lt;='[4]db fasce di rischio'!$B$4,'[4]db fasce di rischio'!$A$2,IF(AE127&lt;='[4]db fasce di rischio'!$D$4,'[4]db fasce di rischio'!$C$2,IF(AE127&lt;='[4]db fasce di rischio'!$F$4,'[4]db fasce di rischio'!$E$2,IF(AE127&lt;='[4]db fasce di rischio'!$H$4,'[4]db fasce di rischio'!$G$2,"")))))</f>
        <v>--</v>
      </c>
      <c r="AE127" s="109">
        <f t="shared" si="36"/>
        <v>0</v>
      </c>
      <c r="AF127" s="106"/>
      <c r="AG127" s="108" t="str">
        <f>IF(AH127=0,"--",IF(AH127&lt;='db fasce di rischio'!$B$4,'db fasce di rischio'!$A$2,IF(AH127&lt;='db fasce di rischio'!$D$4,'db fasce di rischio'!$C$2,IF(AH127&lt;='db fasce di rischio'!$F$4,'db fasce di rischio'!$E$2,IF(AH127&lt;='db fasce di rischio'!$H$4,'db fasce di rischio'!$G$2,"")))))</f>
        <v>--</v>
      </c>
      <c r="AH127" s="109">
        <f t="shared" si="37"/>
        <v>0</v>
      </c>
      <c r="AI127" s="108" t="str">
        <f t="shared" si="38"/>
        <v>--</v>
      </c>
      <c r="AJ127" s="28"/>
      <c r="AK127" s="28"/>
    </row>
    <row r="128" spans="1:37" ht="21" hidden="1" outlineLevel="1" x14ac:dyDescent="0.2">
      <c r="A128" s="161"/>
      <c r="B128" s="161"/>
      <c r="C128" s="24" t="s">
        <v>30</v>
      </c>
      <c r="D128" s="24" t="s">
        <v>30</v>
      </c>
      <c r="E128" s="24" t="s">
        <v>30</v>
      </c>
      <c r="F128" s="24" t="s">
        <v>30</v>
      </c>
      <c r="G128" s="152" t="str">
        <f t="shared" si="39"/>
        <v>--</v>
      </c>
      <c r="H128" s="109">
        <f t="shared" si="40"/>
        <v>0</v>
      </c>
      <c r="I128" s="25" t="s">
        <v>30</v>
      </c>
      <c r="J128" s="31" t="s">
        <v>30</v>
      </c>
      <c r="K128" s="82"/>
      <c r="L128" s="31"/>
      <c r="M128" s="24"/>
      <c r="N128" s="24"/>
      <c r="O128" s="24"/>
      <c r="P128" s="24"/>
      <c r="Q128" s="161"/>
      <c r="R128" s="105"/>
      <c r="S128" s="106"/>
      <c r="T128" s="106"/>
      <c r="U128" s="106"/>
      <c r="V128" s="105"/>
      <c r="W128" s="107">
        <f t="shared" si="41"/>
        <v>0</v>
      </c>
      <c r="X128" s="106"/>
      <c r="Y128" s="106"/>
      <c r="Z128" s="106"/>
      <c r="AA128" s="106"/>
      <c r="AB128" s="106"/>
      <c r="AC128" s="107">
        <f t="shared" si="42"/>
        <v>0</v>
      </c>
      <c r="AD128" s="108" t="str">
        <f>IF(AE128=0,"--",IF(AE128&lt;='[4]db fasce di rischio'!$B$4,'[4]db fasce di rischio'!$A$2,IF(AE128&lt;='[4]db fasce di rischio'!$D$4,'[4]db fasce di rischio'!$C$2,IF(AE128&lt;='[4]db fasce di rischio'!$F$4,'[4]db fasce di rischio'!$E$2,IF(AE128&lt;='[4]db fasce di rischio'!$H$4,'[4]db fasce di rischio'!$G$2,"")))))</f>
        <v>--</v>
      </c>
      <c r="AE128" s="109">
        <f t="shared" si="36"/>
        <v>0</v>
      </c>
      <c r="AF128" s="106"/>
      <c r="AG128" s="108" t="str">
        <f>IF(AH128=0,"--",IF(AH128&lt;='db fasce di rischio'!$B$4,'db fasce di rischio'!$A$2,IF(AH128&lt;='db fasce di rischio'!$D$4,'db fasce di rischio'!$C$2,IF(AH128&lt;='db fasce di rischio'!$F$4,'db fasce di rischio'!$E$2,IF(AH128&lt;='db fasce di rischio'!$H$4,'db fasce di rischio'!$G$2,"")))))</f>
        <v>--</v>
      </c>
      <c r="AH128" s="109">
        <f t="shared" si="37"/>
        <v>0</v>
      </c>
      <c r="AI128" s="108" t="str">
        <f t="shared" si="38"/>
        <v>--</v>
      </c>
      <c r="AJ128" s="28"/>
      <c r="AK128" s="28"/>
    </row>
    <row r="129" spans="1:37" ht="21" hidden="1" outlineLevel="1" x14ac:dyDescent="0.2">
      <c r="A129" s="161"/>
      <c r="B129" s="161"/>
      <c r="C129" s="24" t="s">
        <v>30</v>
      </c>
      <c r="D129" s="24" t="s">
        <v>30</v>
      </c>
      <c r="E129" s="24" t="s">
        <v>30</v>
      </c>
      <c r="F129" s="24" t="s">
        <v>30</v>
      </c>
      <c r="G129" s="152" t="str">
        <f t="shared" si="39"/>
        <v>--</v>
      </c>
      <c r="H129" s="109">
        <f t="shared" si="40"/>
        <v>0</v>
      </c>
      <c r="I129" s="25" t="s">
        <v>30</v>
      </c>
      <c r="J129" s="31" t="s">
        <v>30</v>
      </c>
      <c r="K129" s="82"/>
      <c r="L129" s="31"/>
      <c r="M129" s="24"/>
      <c r="N129" s="24"/>
      <c r="O129" s="24"/>
      <c r="P129" s="24"/>
      <c r="Q129" s="161"/>
      <c r="R129" s="105"/>
      <c r="S129" s="106"/>
      <c r="T129" s="106"/>
      <c r="U129" s="106"/>
      <c r="V129" s="105"/>
      <c r="W129" s="107">
        <f t="shared" si="41"/>
        <v>0</v>
      </c>
      <c r="X129" s="106"/>
      <c r="Y129" s="106"/>
      <c r="Z129" s="106"/>
      <c r="AA129" s="106"/>
      <c r="AB129" s="106"/>
      <c r="AC129" s="107">
        <f t="shared" si="42"/>
        <v>0</v>
      </c>
      <c r="AD129" s="108" t="str">
        <f>IF(AE129=0,"--",IF(AE129&lt;='[4]db fasce di rischio'!$B$4,'[4]db fasce di rischio'!$A$2,IF(AE129&lt;='[4]db fasce di rischio'!$D$4,'[4]db fasce di rischio'!$C$2,IF(AE129&lt;='[4]db fasce di rischio'!$F$4,'[4]db fasce di rischio'!$E$2,IF(AE129&lt;='[4]db fasce di rischio'!$H$4,'[4]db fasce di rischio'!$G$2,"")))))</f>
        <v>--</v>
      </c>
      <c r="AE129" s="109">
        <f t="shared" si="36"/>
        <v>0</v>
      </c>
      <c r="AF129" s="106"/>
      <c r="AG129" s="108" t="str">
        <f>IF(AH129=0,"--",IF(AH129&lt;='db fasce di rischio'!$B$4,'db fasce di rischio'!$A$2,IF(AH129&lt;='db fasce di rischio'!$D$4,'db fasce di rischio'!$C$2,IF(AH129&lt;='db fasce di rischio'!$F$4,'db fasce di rischio'!$E$2,IF(AH129&lt;='db fasce di rischio'!$H$4,'db fasce di rischio'!$G$2,"")))))</f>
        <v>--</v>
      </c>
      <c r="AH129" s="109">
        <f t="shared" si="37"/>
        <v>0</v>
      </c>
      <c r="AI129" s="108" t="str">
        <f t="shared" si="38"/>
        <v>--</v>
      </c>
      <c r="AJ129" s="28"/>
      <c r="AK129" s="28"/>
    </row>
    <row r="130" spans="1:37" ht="21" hidden="1" outlineLevel="1" x14ac:dyDescent="0.2">
      <c r="A130" s="161"/>
      <c r="B130" s="161"/>
      <c r="C130" s="24" t="s">
        <v>30</v>
      </c>
      <c r="D130" s="24" t="s">
        <v>30</v>
      </c>
      <c r="E130" s="24" t="s">
        <v>30</v>
      </c>
      <c r="F130" s="24" t="s">
        <v>30</v>
      </c>
      <c r="G130" s="152" t="str">
        <f t="shared" si="39"/>
        <v>--</v>
      </c>
      <c r="H130" s="109">
        <f t="shared" si="40"/>
        <v>0</v>
      </c>
      <c r="I130" s="25" t="s">
        <v>30</v>
      </c>
      <c r="J130" s="31" t="s">
        <v>30</v>
      </c>
      <c r="K130" s="82"/>
      <c r="L130" s="31"/>
      <c r="M130" s="24"/>
      <c r="N130" s="24"/>
      <c r="O130" s="24"/>
      <c r="P130" s="24"/>
      <c r="Q130" s="161"/>
      <c r="R130" s="105"/>
      <c r="S130" s="106"/>
      <c r="T130" s="106"/>
      <c r="U130" s="106"/>
      <c r="V130" s="105"/>
      <c r="W130" s="107">
        <f t="shared" si="41"/>
        <v>0</v>
      </c>
      <c r="X130" s="106"/>
      <c r="Y130" s="106"/>
      <c r="Z130" s="106"/>
      <c r="AA130" s="106"/>
      <c r="AB130" s="106"/>
      <c r="AC130" s="107">
        <f t="shared" si="42"/>
        <v>0</v>
      </c>
      <c r="AD130" s="108" t="str">
        <f>IF(AE130=0,"--",IF(AE130&lt;='[4]db fasce di rischio'!$B$4,'[4]db fasce di rischio'!$A$2,IF(AE130&lt;='[4]db fasce di rischio'!$D$4,'[4]db fasce di rischio'!$C$2,IF(AE130&lt;='[4]db fasce di rischio'!$F$4,'[4]db fasce di rischio'!$E$2,IF(AE130&lt;='[4]db fasce di rischio'!$H$4,'[4]db fasce di rischio'!$G$2,"")))))</f>
        <v>--</v>
      </c>
      <c r="AE130" s="109">
        <f t="shared" si="36"/>
        <v>0</v>
      </c>
      <c r="AF130" s="106"/>
      <c r="AG130" s="108" t="str">
        <f>IF(AH130=0,"--",IF(AH130&lt;='db fasce di rischio'!$B$4,'db fasce di rischio'!$A$2,IF(AH130&lt;='db fasce di rischio'!$D$4,'db fasce di rischio'!$C$2,IF(AH130&lt;='db fasce di rischio'!$F$4,'db fasce di rischio'!$E$2,IF(AH130&lt;='db fasce di rischio'!$H$4,'db fasce di rischio'!$G$2,"")))))</f>
        <v>--</v>
      </c>
      <c r="AH130" s="109">
        <f t="shared" si="37"/>
        <v>0</v>
      </c>
      <c r="AI130" s="108" t="str">
        <f t="shared" si="38"/>
        <v>--</v>
      </c>
      <c r="AJ130" s="28"/>
      <c r="AK130" s="28"/>
    </row>
    <row r="131" spans="1:37" ht="21" hidden="1" outlineLevel="1" x14ac:dyDescent="0.2">
      <c r="A131" s="161"/>
      <c r="B131" s="161"/>
      <c r="C131" s="24" t="s">
        <v>30</v>
      </c>
      <c r="D131" s="24" t="s">
        <v>30</v>
      </c>
      <c r="E131" s="24" t="s">
        <v>30</v>
      </c>
      <c r="F131" s="24" t="s">
        <v>30</v>
      </c>
      <c r="G131" s="152" t="str">
        <f t="shared" si="39"/>
        <v>--</v>
      </c>
      <c r="H131" s="109">
        <f t="shared" si="40"/>
        <v>0</v>
      </c>
      <c r="I131" s="25" t="s">
        <v>30</v>
      </c>
      <c r="J131" s="31" t="s">
        <v>30</v>
      </c>
      <c r="K131" s="82"/>
      <c r="L131" s="31"/>
      <c r="M131" s="24"/>
      <c r="N131" s="24"/>
      <c r="O131" s="24"/>
      <c r="P131" s="24"/>
      <c r="Q131" s="161"/>
      <c r="R131" s="105"/>
      <c r="S131" s="106"/>
      <c r="T131" s="106"/>
      <c r="U131" s="106"/>
      <c r="V131" s="105"/>
      <c r="W131" s="107">
        <f t="shared" si="41"/>
        <v>0</v>
      </c>
      <c r="X131" s="106"/>
      <c r="Y131" s="106"/>
      <c r="Z131" s="106"/>
      <c r="AA131" s="106"/>
      <c r="AB131" s="106"/>
      <c r="AC131" s="107">
        <f t="shared" si="42"/>
        <v>0</v>
      </c>
      <c r="AD131" s="108" t="str">
        <f>IF(AE131=0,"--",IF(AE131&lt;='[4]db fasce di rischio'!$B$4,'[4]db fasce di rischio'!$A$2,IF(AE131&lt;='[4]db fasce di rischio'!$D$4,'[4]db fasce di rischio'!$C$2,IF(AE131&lt;='[4]db fasce di rischio'!$F$4,'[4]db fasce di rischio'!$E$2,IF(AE131&lt;='[4]db fasce di rischio'!$H$4,'[4]db fasce di rischio'!$G$2,"")))))</f>
        <v>--</v>
      </c>
      <c r="AE131" s="109">
        <f t="shared" si="36"/>
        <v>0</v>
      </c>
      <c r="AF131" s="106"/>
      <c r="AG131" s="108" t="str">
        <f>IF(AH131=0,"--",IF(AH131&lt;='db fasce di rischio'!$B$4,'db fasce di rischio'!$A$2,IF(AH131&lt;='db fasce di rischio'!$D$4,'db fasce di rischio'!$C$2,IF(AH131&lt;='db fasce di rischio'!$F$4,'db fasce di rischio'!$E$2,IF(AH131&lt;='db fasce di rischio'!$H$4,'db fasce di rischio'!$G$2,"")))))</f>
        <v>--</v>
      </c>
      <c r="AH131" s="109">
        <f t="shared" si="37"/>
        <v>0</v>
      </c>
      <c r="AI131" s="108" t="str">
        <f t="shared" si="38"/>
        <v>--</v>
      </c>
      <c r="AJ131" s="28"/>
      <c r="AK131" s="28"/>
    </row>
    <row r="132" spans="1:37" ht="21" hidden="1" outlineLevel="1" x14ac:dyDescent="0.2">
      <c r="A132" s="161"/>
      <c r="B132" s="161"/>
      <c r="C132" s="24" t="s">
        <v>30</v>
      </c>
      <c r="D132" s="24" t="s">
        <v>30</v>
      </c>
      <c r="E132" s="24" t="s">
        <v>30</v>
      </c>
      <c r="F132" s="24" t="s">
        <v>30</v>
      </c>
      <c r="G132" s="152" t="str">
        <f t="shared" si="39"/>
        <v>--</v>
      </c>
      <c r="H132" s="109">
        <f t="shared" si="40"/>
        <v>0</v>
      </c>
      <c r="I132" s="25" t="s">
        <v>30</v>
      </c>
      <c r="J132" s="31" t="s">
        <v>30</v>
      </c>
      <c r="K132" s="83"/>
      <c r="L132" s="31"/>
      <c r="M132" s="24"/>
      <c r="N132" s="24"/>
      <c r="O132" s="24"/>
      <c r="P132" s="24"/>
      <c r="Q132" s="161"/>
      <c r="R132" s="105"/>
      <c r="S132" s="106"/>
      <c r="T132" s="106"/>
      <c r="U132" s="106"/>
      <c r="V132" s="105"/>
      <c r="W132" s="107">
        <f t="shared" si="41"/>
        <v>0</v>
      </c>
      <c r="X132" s="106"/>
      <c r="Y132" s="106"/>
      <c r="Z132" s="106"/>
      <c r="AA132" s="106"/>
      <c r="AB132" s="106"/>
      <c r="AC132" s="107">
        <f t="shared" si="42"/>
        <v>0</v>
      </c>
      <c r="AD132" s="108" t="str">
        <f>IF(AE132=0,"--",IF(AE132&lt;='[4]db fasce di rischio'!$B$4,'[4]db fasce di rischio'!$A$2,IF(AE132&lt;='[4]db fasce di rischio'!$D$4,'[4]db fasce di rischio'!$C$2,IF(AE132&lt;='[4]db fasce di rischio'!$F$4,'[4]db fasce di rischio'!$E$2,IF(AE132&lt;='[4]db fasce di rischio'!$H$4,'[4]db fasce di rischio'!$G$2,"")))))</f>
        <v>--</v>
      </c>
      <c r="AE132" s="109">
        <f t="shared" si="36"/>
        <v>0</v>
      </c>
      <c r="AF132" s="106"/>
      <c r="AG132" s="108" t="str">
        <f>IF(AH132=0,"--",IF(AH132&lt;='db fasce di rischio'!$B$4,'db fasce di rischio'!$A$2,IF(AH132&lt;='db fasce di rischio'!$D$4,'db fasce di rischio'!$C$2,IF(AH132&lt;='db fasce di rischio'!$F$4,'db fasce di rischio'!$E$2,IF(AH132&lt;='db fasce di rischio'!$H$4,'db fasce di rischio'!$G$2,"")))))</f>
        <v>--</v>
      </c>
      <c r="AH132" s="109">
        <f t="shared" si="37"/>
        <v>0</v>
      </c>
      <c r="AI132" s="108" t="str">
        <f t="shared" si="38"/>
        <v>--</v>
      </c>
      <c r="AJ132" s="28"/>
      <c r="AK132" s="28"/>
    </row>
    <row r="133" spans="1:37" ht="21" hidden="1" outlineLevel="1" x14ac:dyDescent="0.2">
      <c r="A133" s="161"/>
      <c r="B133" s="161"/>
      <c r="C133" s="24" t="s">
        <v>30</v>
      </c>
      <c r="D133" s="24" t="s">
        <v>30</v>
      </c>
      <c r="E133" s="24" t="s">
        <v>30</v>
      </c>
      <c r="F133" s="24" t="s">
        <v>30</v>
      </c>
      <c r="G133" s="152" t="str">
        <f t="shared" si="39"/>
        <v>--</v>
      </c>
      <c r="H133" s="109">
        <f t="shared" si="40"/>
        <v>0</v>
      </c>
      <c r="I133" s="25" t="s">
        <v>30</v>
      </c>
      <c r="J133" s="31" t="s">
        <v>30</v>
      </c>
      <c r="K133" s="83"/>
      <c r="L133" s="31"/>
      <c r="M133" s="24"/>
      <c r="N133" s="24"/>
      <c r="O133" s="24"/>
      <c r="P133" s="24"/>
      <c r="Q133" s="161"/>
      <c r="R133" s="105"/>
      <c r="S133" s="106"/>
      <c r="T133" s="106"/>
      <c r="U133" s="106"/>
      <c r="V133" s="105"/>
      <c r="W133" s="107">
        <f t="shared" si="41"/>
        <v>0</v>
      </c>
      <c r="X133" s="106"/>
      <c r="Y133" s="106"/>
      <c r="Z133" s="106"/>
      <c r="AA133" s="106"/>
      <c r="AB133" s="106"/>
      <c r="AC133" s="107">
        <f t="shared" si="42"/>
        <v>0</v>
      </c>
      <c r="AD133" s="108" t="str">
        <f>IF(AE133=0,"--",IF(AE133&lt;='[4]db fasce di rischio'!$B$4,'[4]db fasce di rischio'!$A$2,IF(AE133&lt;='[4]db fasce di rischio'!$D$4,'[4]db fasce di rischio'!$C$2,IF(AE133&lt;='[4]db fasce di rischio'!$F$4,'[4]db fasce di rischio'!$E$2,IF(AE133&lt;='[4]db fasce di rischio'!$H$4,'[4]db fasce di rischio'!$G$2,"")))))</f>
        <v>--</v>
      </c>
      <c r="AE133" s="109">
        <f t="shared" si="36"/>
        <v>0</v>
      </c>
      <c r="AF133" s="106"/>
      <c r="AG133" s="108" t="str">
        <f>IF(AH133=0,"--",IF(AH133&lt;='db fasce di rischio'!$B$4,'db fasce di rischio'!$A$2,IF(AH133&lt;='db fasce di rischio'!$D$4,'db fasce di rischio'!$C$2,IF(AH133&lt;='db fasce di rischio'!$F$4,'db fasce di rischio'!$E$2,IF(AH133&lt;='db fasce di rischio'!$H$4,'db fasce di rischio'!$G$2,"")))))</f>
        <v>--</v>
      </c>
      <c r="AH133" s="109">
        <f t="shared" si="37"/>
        <v>0</v>
      </c>
      <c r="AI133" s="108" t="str">
        <f t="shared" si="38"/>
        <v>--</v>
      </c>
      <c r="AJ133" s="28"/>
      <c r="AK133" s="28"/>
    </row>
    <row r="134" spans="1:37" ht="21" hidden="1" outlineLevel="1" x14ac:dyDescent="0.2">
      <c r="A134" s="161"/>
      <c r="B134" s="161"/>
      <c r="C134" s="24" t="s">
        <v>30</v>
      </c>
      <c r="D134" s="24" t="s">
        <v>30</v>
      </c>
      <c r="E134" s="24" t="s">
        <v>30</v>
      </c>
      <c r="F134" s="24" t="s">
        <v>30</v>
      </c>
      <c r="G134" s="152" t="str">
        <f t="shared" si="39"/>
        <v>--</v>
      </c>
      <c r="H134" s="109">
        <f t="shared" si="40"/>
        <v>0</v>
      </c>
      <c r="I134" s="25" t="s">
        <v>30</v>
      </c>
      <c r="J134" s="31" t="s">
        <v>30</v>
      </c>
      <c r="K134" s="83"/>
      <c r="L134" s="31"/>
      <c r="M134" s="24"/>
      <c r="N134" s="24"/>
      <c r="O134" s="24"/>
      <c r="P134" s="24"/>
      <c r="Q134" s="161"/>
      <c r="R134" s="105"/>
      <c r="S134" s="106"/>
      <c r="T134" s="106"/>
      <c r="U134" s="106"/>
      <c r="V134" s="105"/>
      <c r="W134" s="107">
        <f t="shared" si="41"/>
        <v>0</v>
      </c>
      <c r="X134" s="106"/>
      <c r="Y134" s="106"/>
      <c r="Z134" s="106"/>
      <c r="AA134" s="106"/>
      <c r="AB134" s="106"/>
      <c r="AC134" s="107">
        <f t="shared" si="42"/>
        <v>0</v>
      </c>
      <c r="AD134" s="108" t="str">
        <f>IF(AE134=0,"--",IF(AE134&lt;='[4]db fasce di rischio'!$B$4,'[4]db fasce di rischio'!$A$2,IF(AE134&lt;='[4]db fasce di rischio'!$D$4,'[4]db fasce di rischio'!$C$2,IF(AE134&lt;='[4]db fasce di rischio'!$F$4,'[4]db fasce di rischio'!$E$2,IF(AE134&lt;='[4]db fasce di rischio'!$H$4,'[4]db fasce di rischio'!$G$2,"")))))</f>
        <v>--</v>
      </c>
      <c r="AE134" s="109">
        <f t="shared" si="36"/>
        <v>0</v>
      </c>
      <c r="AF134" s="106"/>
      <c r="AG134" s="108" t="str">
        <f>IF(AH134=0,"--",IF(AH134&lt;='db fasce di rischio'!$B$4,'db fasce di rischio'!$A$2,IF(AH134&lt;='db fasce di rischio'!$D$4,'db fasce di rischio'!$C$2,IF(AH134&lt;='db fasce di rischio'!$F$4,'db fasce di rischio'!$E$2,IF(AH134&lt;='db fasce di rischio'!$H$4,'db fasce di rischio'!$G$2,"")))))</f>
        <v>--</v>
      </c>
      <c r="AH134" s="109">
        <f t="shared" si="37"/>
        <v>0</v>
      </c>
      <c r="AI134" s="108" t="str">
        <f t="shared" si="38"/>
        <v>--</v>
      </c>
      <c r="AJ134" s="28"/>
      <c r="AK134" s="28"/>
    </row>
    <row r="135" spans="1:37" ht="21" hidden="1" outlineLevel="1" x14ac:dyDescent="0.2">
      <c r="A135" s="161"/>
      <c r="B135" s="161"/>
      <c r="C135" s="24" t="s">
        <v>30</v>
      </c>
      <c r="D135" s="24" t="s">
        <v>30</v>
      </c>
      <c r="E135" s="24" t="s">
        <v>30</v>
      </c>
      <c r="F135" s="24" t="s">
        <v>30</v>
      </c>
      <c r="G135" s="152" t="str">
        <f t="shared" si="39"/>
        <v>--</v>
      </c>
      <c r="H135" s="109">
        <f t="shared" si="40"/>
        <v>0</v>
      </c>
      <c r="I135" s="25" t="s">
        <v>30</v>
      </c>
      <c r="J135" s="31" t="s">
        <v>30</v>
      </c>
      <c r="K135" s="83"/>
      <c r="L135" s="31"/>
      <c r="M135" s="24"/>
      <c r="N135" s="24"/>
      <c r="O135" s="24"/>
      <c r="P135" s="24"/>
      <c r="Q135" s="161"/>
      <c r="R135" s="105"/>
      <c r="S135" s="106"/>
      <c r="T135" s="106"/>
      <c r="U135" s="106"/>
      <c r="V135" s="105"/>
      <c r="W135" s="107">
        <f t="shared" si="41"/>
        <v>0</v>
      </c>
      <c r="X135" s="106"/>
      <c r="Y135" s="106"/>
      <c r="Z135" s="106"/>
      <c r="AA135" s="106"/>
      <c r="AB135" s="106"/>
      <c r="AC135" s="107">
        <f t="shared" si="42"/>
        <v>0</v>
      </c>
      <c r="AD135" s="108" t="str">
        <f>IF(AE135=0,"--",IF(AE135&lt;='[4]db fasce di rischio'!$B$4,'[4]db fasce di rischio'!$A$2,IF(AE135&lt;='[4]db fasce di rischio'!$D$4,'[4]db fasce di rischio'!$C$2,IF(AE135&lt;='[4]db fasce di rischio'!$F$4,'[4]db fasce di rischio'!$E$2,IF(AE135&lt;='[4]db fasce di rischio'!$H$4,'[4]db fasce di rischio'!$G$2,"")))))</f>
        <v>--</v>
      </c>
      <c r="AE135" s="109">
        <f t="shared" si="36"/>
        <v>0</v>
      </c>
      <c r="AF135" s="106"/>
      <c r="AG135" s="108" t="str">
        <f>IF(AH135=0,"--",IF(AH135&lt;='db fasce di rischio'!$B$4,'db fasce di rischio'!$A$2,IF(AH135&lt;='db fasce di rischio'!$D$4,'db fasce di rischio'!$C$2,IF(AH135&lt;='db fasce di rischio'!$F$4,'db fasce di rischio'!$E$2,IF(AH135&lt;='db fasce di rischio'!$H$4,'db fasce di rischio'!$G$2,"")))))</f>
        <v>--</v>
      </c>
      <c r="AH135" s="109">
        <f t="shared" si="37"/>
        <v>0</v>
      </c>
      <c r="AI135" s="108" t="str">
        <f t="shared" si="38"/>
        <v>--</v>
      </c>
      <c r="AJ135" s="28"/>
      <c r="AK135" s="28"/>
    </row>
    <row r="136" spans="1:37" ht="21" hidden="1" outlineLevel="1" x14ac:dyDescent="0.2">
      <c r="A136" s="161"/>
      <c r="B136" s="161"/>
      <c r="C136" s="24" t="s">
        <v>30</v>
      </c>
      <c r="D136" s="24" t="s">
        <v>30</v>
      </c>
      <c r="E136" s="24" t="s">
        <v>30</v>
      </c>
      <c r="F136" s="24" t="s">
        <v>30</v>
      </c>
      <c r="G136" s="152" t="str">
        <f t="shared" si="39"/>
        <v>--</v>
      </c>
      <c r="H136" s="109">
        <f t="shared" si="40"/>
        <v>0</v>
      </c>
      <c r="I136" s="25" t="s">
        <v>30</v>
      </c>
      <c r="J136" s="31" t="s">
        <v>30</v>
      </c>
      <c r="K136" s="82"/>
      <c r="L136" s="31"/>
      <c r="M136" s="24"/>
      <c r="N136" s="24"/>
      <c r="O136" s="24"/>
      <c r="P136" s="24"/>
      <c r="Q136" s="161"/>
      <c r="R136" s="105"/>
      <c r="S136" s="106"/>
      <c r="T136" s="106"/>
      <c r="U136" s="106"/>
      <c r="V136" s="105"/>
      <c r="W136" s="107">
        <f t="shared" si="41"/>
        <v>0</v>
      </c>
      <c r="X136" s="106"/>
      <c r="Y136" s="106"/>
      <c r="Z136" s="106"/>
      <c r="AA136" s="106"/>
      <c r="AB136" s="106"/>
      <c r="AC136" s="107">
        <f t="shared" si="42"/>
        <v>0</v>
      </c>
      <c r="AD136" s="108" t="str">
        <f>IF(AE136=0,"--",IF(AE136&lt;='[4]db fasce di rischio'!$B$4,'[4]db fasce di rischio'!$A$2,IF(AE136&lt;='[4]db fasce di rischio'!$D$4,'[4]db fasce di rischio'!$C$2,IF(AE136&lt;='[4]db fasce di rischio'!$F$4,'[4]db fasce di rischio'!$E$2,IF(AE136&lt;='[4]db fasce di rischio'!$H$4,'[4]db fasce di rischio'!$G$2,"")))))</f>
        <v>--</v>
      </c>
      <c r="AE136" s="109">
        <f t="shared" si="36"/>
        <v>0</v>
      </c>
      <c r="AF136" s="106"/>
      <c r="AG136" s="108" t="str">
        <f>IF(AH136=0,"--",IF(AH136&lt;='db fasce di rischio'!$B$4,'db fasce di rischio'!$A$2,IF(AH136&lt;='db fasce di rischio'!$D$4,'db fasce di rischio'!$C$2,IF(AH136&lt;='db fasce di rischio'!$F$4,'db fasce di rischio'!$E$2,IF(AH136&lt;='db fasce di rischio'!$H$4,'db fasce di rischio'!$G$2,"")))))</f>
        <v>--</v>
      </c>
      <c r="AH136" s="109">
        <f t="shared" si="37"/>
        <v>0</v>
      </c>
      <c r="AI136" s="108" t="str">
        <f t="shared" si="38"/>
        <v>--</v>
      </c>
      <c r="AJ136" s="28"/>
      <c r="AK136" s="28"/>
    </row>
    <row r="137" spans="1:37" ht="21" hidden="1" outlineLevel="1" x14ac:dyDescent="0.2">
      <c r="A137" s="161"/>
      <c r="B137" s="161"/>
      <c r="C137" s="24" t="s">
        <v>30</v>
      </c>
      <c r="D137" s="24" t="s">
        <v>30</v>
      </c>
      <c r="E137" s="24" t="s">
        <v>30</v>
      </c>
      <c r="F137" s="24" t="s">
        <v>30</v>
      </c>
      <c r="G137" s="152" t="str">
        <f t="shared" si="39"/>
        <v>--</v>
      </c>
      <c r="H137" s="109">
        <f t="shared" si="40"/>
        <v>0</v>
      </c>
      <c r="I137" s="25" t="s">
        <v>30</v>
      </c>
      <c r="J137" s="31" t="s">
        <v>30</v>
      </c>
      <c r="K137" s="82"/>
      <c r="L137" s="31"/>
      <c r="M137" s="24"/>
      <c r="N137" s="24"/>
      <c r="O137" s="24"/>
      <c r="P137" s="26"/>
      <c r="Q137" s="161"/>
      <c r="R137" s="105"/>
      <c r="S137" s="106"/>
      <c r="T137" s="106"/>
      <c r="U137" s="106"/>
      <c r="V137" s="105"/>
      <c r="W137" s="107">
        <f t="shared" si="41"/>
        <v>0</v>
      </c>
      <c r="X137" s="106"/>
      <c r="Y137" s="106"/>
      <c r="Z137" s="106"/>
      <c r="AA137" s="106"/>
      <c r="AB137" s="106"/>
      <c r="AC137" s="107">
        <f t="shared" si="42"/>
        <v>0</v>
      </c>
      <c r="AD137" s="108" t="str">
        <f>IF(AE137=0,"--",IF(AE137&lt;='[4]db fasce di rischio'!$B$4,'[4]db fasce di rischio'!$A$2,IF(AE137&lt;='[4]db fasce di rischio'!$D$4,'[4]db fasce di rischio'!$C$2,IF(AE137&lt;='[4]db fasce di rischio'!$F$4,'[4]db fasce di rischio'!$E$2,IF(AE137&lt;='[4]db fasce di rischio'!$H$4,'[4]db fasce di rischio'!$G$2,"")))))</f>
        <v>--</v>
      </c>
      <c r="AE137" s="109">
        <f t="shared" si="36"/>
        <v>0</v>
      </c>
      <c r="AF137" s="106"/>
      <c r="AG137" s="108" t="str">
        <f>IF(AH137=0,"--",IF(AH137&lt;='db fasce di rischio'!$B$4,'db fasce di rischio'!$A$2,IF(AH137&lt;='db fasce di rischio'!$D$4,'db fasce di rischio'!$C$2,IF(AH137&lt;='db fasce di rischio'!$F$4,'db fasce di rischio'!$E$2,IF(AH137&lt;='db fasce di rischio'!$H$4,'db fasce di rischio'!$G$2,"")))))</f>
        <v>--</v>
      </c>
      <c r="AH137" s="109">
        <f t="shared" si="37"/>
        <v>0</v>
      </c>
      <c r="AI137" s="108" t="str">
        <f t="shared" si="38"/>
        <v>--</v>
      </c>
      <c r="AJ137" s="28"/>
      <c r="AK137" s="28"/>
    </row>
    <row r="138" spans="1:37" ht="21" hidden="1" outlineLevel="1" x14ac:dyDescent="0.2">
      <c r="A138" s="161"/>
      <c r="B138" s="161"/>
      <c r="C138" s="24" t="s">
        <v>30</v>
      </c>
      <c r="D138" s="24" t="s">
        <v>30</v>
      </c>
      <c r="E138" s="24" t="s">
        <v>30</v>
      </c>
      <c r="F138" s="24" t="s">
        <v>30</v>
      </c>
      <c r="G138" s="152" t="str">
        <f t="shared" si="39"/>
        <v>--</v>
      </c>
      <c r="H138" s="109">
        <f t="shared" si="40"/>
        <v>0</v>
      </c>
      <c r="I138" s="25" t="s">
        <v>30</v>
      </c>
      <c r="J138" s="31" t="s">
        <v>30</v>
      </c>
      <c r="K138" s="82"/>
      <c r="L138" s="31"/>
      <c r="M138" s="24"/>
      <c r="N138" s="24"/>
      <c r="O138" s="24"/>
      <c r="P138" s="27"/>
      <c r="Q138" s="161"/>
      <c r="R138" s="105"/>
      <c r="S138" s="106"/>
      <c r="T138" s="106"/>
      <c r="U138" s="106"/>
      <c r="V138" s="105"/>
      <c r="W138" s="107">
        <f t="shared" si="41"/>
        <v>0</v>
      </c>
      <c r="X138" s="106"/>
      <c r="Y138" s="106"/>
      <c r="Z138" s="106"/>
      <c r="AA138" s="106"/>
      <c r="AB138" s="106"/>
      <c r="AC138" s="107">
        <f t="shared" si="42"/>
        <v>0</v>
      </c>
      <c r="AD138" s="108" t="str">
        <f>IF(AE138=0,"--",IF(AE138&lt;='[4]db fasce di rischio'!$B$4,'[4]db fasce di rischio'!$A$2,IF(AE138&lt;='[4]db fasce di rischio'!$D$4,'[4]db fasce di rischio'!$C$2,IF(AE138&lt;='[4]db fasce di rischio'!$F$4,'[4]db fasce di rischio'!$E$2,IF(AE138&lt;='[4]db fasce di rischio'!$H$4,'[4]db fasce di rischio'!$G$2,"")))))</f>
        <v>--</v>
      </c>
      <c r="AE138" s="109">
        <f t="shared" si="36"/>
        <v>0</v>
      </c>
      <c r="AF138" s="106"/>
      <c r="AG138" s="108" t="str">
        <f>IF(AH138=0,"--",IF(AH138&lt;='db fasce di rischio'!$B$4,'db fasce di rischio'!$A$2,IF(AH138&lt;='db fasce di rischio'!$D$4,'db fasce di rischio'!$C$2,IF(AH138&lt;='db fasce di rischio'!$F$4,'db fasce di rischio'!$E$2,IF(AH138&lt;='db fasce di rischio'!$H$4,'db fasce di rischio'!$G$2,"")))))</f>
        <v>--</v>
      </c>
      <c r="AH138" s="109">
        <f t="shared" si="37"/>
        <v>0</v>
      </c>
      <c r="AI138" s="108" t="str">
        <f t="shared" si="38"/>
        <v>--</v>
      </c>
      <c r="AJ138" s="28"/>
      <c r="AK138" s="28"/>
    </row>
    <row r="139" spans="1:37" ht="21" collapsed="1" x14ac:dyDescent="0.2">
      <c r="A139" s="160"/>
      <c r="B139" s="160"/>
      <c r="C139" s="87"/>
      <c r="D139" s="87"/>
      <c r="E139" s="87"/>
      <c r="F139" s="87"/>
      <c r="G139" s="87"/>
      <c r="H139" s="87"/>
      <c r="I139" s="87"/>
      <c r="J139" s="87"/>
      <c r="K139" s="168"/>
      <c r="L139" s="87"/>
      <c r="M139" s="87"/>
      <c r="N139" s="87"/>
      <c r="O139" s="87"/>
      <c r="P139" s="87"/>
      <c r="Q139" s="160"/>
      <c r="R139" s="28"/>
      <c r="S139" s="28"/>
      <c r="T139" s="28"/>
      <c r="U139" s="28"/>
      <c r="V139" s="28"/>
      <c r="W139" s="28"/>
      <c r="X139" s="28"/>
      <c r="Y139" s="28"/>
      <c r="Z139" s="28"/>
      <c r="AA139" s="28"/>
      <c r="AB139" s="28"/>
      <c r="AC139" s="28"/>
      <c r="AD139" s="28"/>
      <c r="AE139" s="28"/>
      <c r="AF139" s="28"/>
      <c r="AG139" s="28"/>
      <c r="AH139" s="28"/>
      <c r="AI139" s="28"/>
      <c r="AJ139" s="28"/>
      <c r="AK139" s="28"/>
    </row>
    <row r="140" spans="1:37" ht="90.6" customHeight="1" x14ac:dyDescent="0.2">
      <c r="A140" s="29"/>
      <c r="B140" s="29"/>
      <c r="C140" s="30" t="s">
        <v>665</v>
      </c>
      <c r="D140" s="30"/>
      <c r="E140" s="28"/>
      <c r="F140" s="28"/>
      <c r="G140" s="28"/>
      <c r="H140" s="28"/>
      <c r="I140" s="28"/>
      <c r="J140" s="28"/>
      <c r="K140" s="80"/>
      <c r="L140" s="28"/>
      <c r="M140" s="28"/>
      <c r="N140" s="28"/>
      <c r="O140" s="79" t="s">
        <v>6</v>
      </c>
      <c r="P140" s="79" t="s">
        <v>666</v>
      </c>
      <c r="Q140" s="28"/>
      <c r="R140" s="192" t="str">
        <f>'Val testo - PNA 2019'!$A$4</f>
        <v>Livello di interesse “esterno”(1.1)</v>
      </c>
      <c r="S140" s="192" t="str">
        <f>'Val testo - PNA 2019'!$A$12</f>
        <v>Grado di discrezionalità del decisore interno alla PA rispetto al processo (1.2)</v>
      </c>
      <c r="T140" s="192" t="str">
        <f>'Val testo - PNA 2019'!$A$20</f>
        <v>Manifestazione di eventi corruttivi o di maladministration in passato (1.3)</v>
      </c>
      <c r="U140" s="192" t="str">
        <f>'Val testo - PNA 2019'!$A$28</f>
        <v>Complessità/opacità del processo decisionale (1.4)</v>
      </c>
      <c r="V140" s="192" t="str">
        <f>'Val testo - PNA 2019'!$A$36</f>
        <v>Livello di collaborazione del responsabile del processo (1.5)</v>
      </c>
      <c r="W140" s="193" t="s">
        <v>1276</v>
      </c>
      <c r="X140" s="192" t="str">
        <f>'Val testo - PNA 2019'!$A$46</f>
        <v>Impatto organizzativo (2.1)</v>
      </c>
      <c r="Y140" s="192" t="str">
        <f>'Val testo - PNA 2019'!$A$54</f>
        <v>Impatto derivante dalla definizione dei ruoli/responsabilità (2.2)</v>
      </c>
      <c r="Z140" s="192" t="str">
        <f>'Val testo - PNA 2019'!$A$62</f>
        <v>Impatto economico (2.3)</v>
      </c>
      <c r="AA140" s="192" t="str">
        <f>'Val testo - PNA 2019'!$A$70</f>
        <v>Impatto reputazionale (2.4)</v>
      </c>
      <c r="AB140" s="192" t="str">
        <f>'Val testo - PNA 2019'!$A$78</f>
        <v>Impatto organizzativo, economico e sull'immagine (2.5)</v>
      </c>
      <c r="AC140" s="193" t="s">
        <v>1276</v>
      </c>
      <c r="AD140" s="194" t="s">
        <v>1277</v>
      </c>
      <c r="AE140" s="194" t="s">
        <v>1278</v>
      </c>
      <c r="AF140" s="174" t="s">
        <v>1382</v>
      </c>
      <c r="AG140" s="173" t="s">
        <v>1303</v>
      </c>
      <c r="AH140" s="173" t="s">
        <v>1304</v>
      </c>
      <c r="AI140" s="175" t="s">
        <v>1387</v>
      </c>
      <c r="AJ140" s="28"/>
      <c r="AK140" s="28"/>
    </row>
    <row r="141" spans="1:37" ht="30.6" customHeight="1" x14ac:dyDescent="0.2">
      <c r="A141" s="160"/>
      <c r="B141" s="160">
        <v>7</v>
      </c>
      <c r="C141" s="265" t="s">
        <v>1257</v>
      </c>
      <c r="D141" s="266"/>
      <c r="E141" s="267"/>
      <c r="F141" s="270"/>
      <c r="G141" s="270"/>
      <c r="H141" s="270"/>
      <c r="I141" s="270"/>
      <c r="J141" s="45" t="s">
        <v>11</v>
      </c>
      <c r="K141" s="271" t="s">
        <v>3</v>
      </c>
      <c r="L141" s="271"/>
      <c r="M141" s="37"/>
      <c r="N141" s="153" t="s">
        <v>667</v>
      </c>
      <c r="O141" s="154" t="str">
        <f>IF(P141=0,"--",IF(P141&lt;='db fasce di rischio'!$B$4,'db fasce di rischio'!$A$2,IF(P141&lt;='db fasce di rischio'!$D$4,'db fasce di rischio'!$C$2,IF(P141&lt;='db fasce di rischio'!$F$4,'db fasce di rischio'!$E$2,IF(P141&lt;='db fasce di rischio'!$H$4,'db fasce di rischio'!$G$2,"")))))</f>
        <v>--</v>
      </c>
      <c r="P141" s="155">
        <f>IF(AH141=0,MAX(AH141:AH159),AH141)</f>
        <v>0</v>
      </c>
      <c r="Q141" s="160"/>
      <c r="R141" s="105"/>
      <c r="S141" s="106"/>
      <c r="T141" s="106"/>
      <c r="U141" s="106"/>
      <c r="V141" s="105"/>
      <c r="W141" s="107">
        <f>SUM(R141:V141)/5</f>
        <v>0</v>
      </c>
      <c r="X141" s="106"/>
      <c r="Y141" s="106"/>
      <c r="Z141" s="106"/>
      <c r="AA141" s="106"/>
      <c r="AB141" s="106"/>
      <c r="AC141" s="107">
        <f>SUM(X141:AB141)/5</f>
        <v>0</v>
      </c>
      <c r="AD141" s="108" t="str">
        <f>IF(AE141=0,"--",IF(AE141&lt;='[4]db fasce di rischio'!$B$4,'[4]db fasce di rischio'!$A$2,IF(AE141&lt;='[4]db fasce di rischio'!$D$4,'[4]db fasce di rischio'!$C$2,IF(AE141&lt;='[4]db fasce di rischio'!$F$4,'[4]db fasce di rischio'!$E$2,IF(AE141&lt;='[4]db fasce di rischio'!$H$4,'[4]db fasce di rischio'!$G$2,"")))))</f>
        <v>--</v>
      </c>
      <c r="AE141" s="109">
        <f>W141*AC141</f>
        <v>0</v>
      </c>
      <c r="AF141" s="106"/>
      <c r="AG141" s="108" t="str">
        <f>IF(AH141=0,"--",IF(AH141&lt;='db fasce di rischio'!$B$4,'db fasce di rischio'!$A$2,IF(AH141&lt;='db fasce di rischio'!$D$4,'db fasce di rischio'!$C$2,IF(AH141&lt;='db fasce di rischio'!$F$4,'db fasce di rischio'!$E$2,IF(AH141&lt;='db fasce di rischio'!$H$4,'db fasce di rischio'!$G$2,"")))))</f>
        <v>--</v>
      </c>
      <c r="AH141" s="109">
        <f>IF(MAX(AH145:AH159)&gt;(AF141*AE141),MAX(AH145:AH159),AF141*AE141)</f>
        <v>0</v>
      </c>
      <c r="AI141" s="108" t="str">
        <f>AG141</f>
        <v>--</v>
      </c>
      <c r="AJ141" s="28"/>
      <c r="AK141" s="28"/>
    </row>
    <row r="142" spans="1:37" ht="59.45" customHeight="1" x14ac:dyDescent="0.2">
      <c r="A142" s="160"/>
      <c r="B142" s="160"/>
      <c r="C142" s="268"/>
      <c r="D142" s="269"/>
      <c r="E142" s="269"/>
      <c r="F142" s="164"/>
      <c r="G142" s="164"/>
      <c r="H142" s="164"/>
      <c r="I142" s="164"/>
      <c r="J142" s="164"/>
      <c r="K142" s="164"/>
      <c r="L142" s="164"/>
      <c r="M142" s="165"/>
      <c r="N142" s="272" t="s">
        <v>1302</v>
      </c>
      <c r="O142" s="272"/>
      <c r="P142" s="272"/>
      <c r="Q142" s="160"/>
      <c r="R142" s="160"/>
      <c r="S142" s="28"/>
      <c r="T142" s="28"/>
      <c r="U142" s="28"/>
      <c r="V142" s="28"/>
      <c r="W142" s="28"/>
      <c r="X142" s="28"/>
      <c r="Y142" s="28"/>
      <c r="Z142" s="28"/>
      <c r="AA142" s="28"/>
      <c r="AB142" s="28"/>
      <c r="AC142" s="28"/>
      <c r="AD142" s="28"/>
      <c r="AE142" s="28"/>
      <c r="AF142" s="28"/>
      <c r="AG142" s="28"/>
      <c r="AH142" s="28"/>
      <c r="AI142" s="28"/>
      <c r="AJ142" s="28"/>
      <c r="AK142" s="28"/>
    </row>
    <row r="143" spans="1:37" ht="31.5" hidden="1" customHeight="1" outlineLevel="1" x14ac:dyDescent="0.2">
      <c r="A143" s="160"/>
      <c r="B143" s="160"/>
      <c r="C143" s="260" t="s">
        <v>1256</v>
      </c>
      <c r="D143" s="261"/>
      <c r="E143" s="151"/>
      <c r="F143" s="151"/>
      <c r="G143" s="151"/>
      <c r="H143" s="151"/>
      <c r="I143" s="151"/>
      <c r="J143" s="151"/>
      <c r="K143" s="150"/>
      <c r="L143" s="151"/>
      <c r="M143" s="156">
        <f>SUM(I130:I138)</f>
        <v>0</v>
      </c>
      <c r="N143" s="157"/>
      <c r="O143" s="157"/>
      <c r="P143" s="157"/>
      <c r="Q143" s="160"/>
      <c r="R143" s="160"/>
      <c r="S143" s="28"/>
      <c r="T143" s="28"/>
      <c r="U143" s="28"/>
      <c r="V143" s="28"/>
      <c r="W143" s="28"/>
      <c r="X143" s="28"/>
      <c r="Y143" s="28"/>
      <c r="Z143" s="28"/>
      <c r="AA143" s="28"/>
      <c r="AB143" s="28"/>
      <c r="AC143" s="28"/>
      <c r="AD143" s="28"/>
      <c r="AE143" s="28"/>
      <c r="AF143" s="28"/>
      <c r="AG143" s="28"/>
      <c r="AH143" s="28"/>
      <c r="AI143" s="28"/>
      <c r="AJ143" s="28"/>
      <c r="AK143" s="28"/>
    </row>
    <row r="144" spans="1:37" ht="81.95" hidden="1" customHeight="1" outlineLevel="1" x14ac:dyDescent="0.2">
      <c r="A144" s="161"/>
      <c r="B144" s="161"/>
      <c r="C144" s="22" t="s">
        <v>905</v>
      </c>
      <c r="D144" s="22" t="s">
        <v>906</v>
      </c>
      <c r="E144" s="22" t="s">
        <v>971</v>
      </c>
      <c r="F144" s="22" t="s">
        <v>970</v>
      </c>
      <c r="G144" s="262" t="s">
        <v>1299</v>
      </c>
      <c r="H144" s="263"/>
      <c r="I144" s="22" t="s">
        <v>969</v>
      </c>
      <c r="J144" s="22" t="s">
        <v>907</v>
      </c>
      <c r="K144" s="45" t="s">
        <v>972</v>
      </c>
      <c r="L144" s="45" t="s">
        <v>908</v>
      </c>
      <c r="M144" s="22" t="s">
        <v>630</v>
      </c>
      <c r="N144" s="22" t="s">
        <v>668</v>
      </c>
      <c r="O144" s="22" t="s">
        <v>669</v>
      </c>
      <c r="P144" s="22" t="s">
        <v>670</v>
      </c>
      <c r="Q144" s="161"/>
      <c r="R144" s="192" t="str">
        <f>'Val testo - PNA 2019'!$A$4</f>
        <v>Livello di interesse “esterno”(1.1)</v>
      </c>
      <c r="S144" s="192" t="str">
        <f>'Val testo - PNA 2019'!$A$12</f>
        <v>Grado di discrezionalità del decisore interno alla PA rispetto al processo (1.2)</v>
      </c>
      <c r="T144" s="192" t="str">
        <f>'Val testo - PNA 2019'!$A$20</f>
        <v>Manifestazione di eventi corruttivi o di maladministration in passato (1.3)</v>
      </c>
      <c r="U144" s="192" t="str">
        <f>'Val testo - PNA 2019'!$A$28</f>
        <v>Complessità/opacità del processo decisionale (1.4)</v>
      </c>
      <c r="V144" s="192" t="str">
        <f>'Val testo - PNA 2019'!$A$36</f>
        <v>Livello di collaborazione del responsabile del processo (1.5)</v>
      </c>
      <c r="W144" s="193" t="s">
        <v>1276</v>
      </c>
      <c r="X144" s="192" t="str">
        <f>'Val testo - PNA 2019'!$A$46</f>
        <v>Impatto organizzativo (2.1)</v>
      </c>
      <c r="Y144" s="192" t="str">
        <f>'Val testo - PNA 2019'!$A$54</f>
        <v>Impatto derivante dalla definizione dei ruoli/responsabilità (2.2)</v>
      </c>
      <c r="Z144" s="192" t="str">
        <f>'Val testo - PNA 2019'!$A$62</f>
        <v>Impatto economico (2.3)</v>
      </c>
      <c r="AA144" s="192" t="str">
        <f>'Val testo - PNA 2019'!$A$70</f>
        <v>Impatto reputazionale (2.4)</v>
      </c>
      <c r="AB144" s="192" t="str">
        <f>'Val testo - PNA 2019'!$A$78</f>
        <v>Impatto organizzativo, economico e sull'immagine (2.5)</v>
      </c>
      <c r="AC144" s="193" t="s">
        <v>1276</v>
      </c>
      <c r="AD144" s="194" t="s">
        <v>1277</v>
      </c>
      <c r="AE144" s="194" t="s">
        <v>1278</v>
      </c>
      <c r="AF144" s="174" t="s">
        <v>1382</v>
      </c>
      <c r="AG144" s="173" t="s">
        <v>1303</v>
      </c>
      <c r="AH144" s="22" t="s">
        <v>1293</v>
      </c>
      <c r="AI144" s="22" t="s">
        <v>1387</v>
      </c>
      <c r="AJ144" s="28"/>
      <c r="AK144" s="28"/>
    </row>
    <row r="145" spans="1:37" ht="21" hidden="1" outlineLevel="1" x14ac:dyDescent="0.2">
      <c r="A145" s="161"/>
      <c r="B145" s="161"/>
      <c r="C145" s="24" t="s">
        <v>30</v>
      </c>
      <c r="D145" s="24" t="s">
        <v>30</v>
      </c>
      <c r="E145" s="24" t="s">
        <v>30</v>
      </c>
      <c r="F145" s="24" t="s">
        <v>30</v>
      </c>
      <c r="G145" s="152" t="str">
        <f>AG145</f>
        <v>--</v>
      </c>
      <c r="H145" s="109">
        <f>AH145</f>
        <v>0</v>
      </c>
      <c r="I145" s="25" t="s">
        <v>30</v>
      </c>
      <c r="J145" s="31" t="s">
        <v>30</v>
      </c>
      <c r="K145" s="82"/>
      <c r="L145" s="31"/>
      <c r="M145" s="24"/>
      <c r="N145" s="24"/>
      <c r="O145" s="24"/>
      <c r="P145" s="24"/>
      <c r="Q145" s="161"/>
      <c r="R145" s="105"/>
      <c r="S145" s="106"/>
      <c r="T145" s="106"/>
      <c r="U145" s="106"/>
      <c r="V145" s="105"/>
      <c r="W145" s="107">
        <f>SUM(R145:V145)/5</f>
        <v>0</v>
      </c>
      <c r="X145" s="106"/>
      <c r="Y145" s="106"/>
      <c r="Z145" s="106"/>
      <c r="AA145" s="106"/>
      <c r="AB145" s="106"/>
      <c r="AC145" s="107">
        <f>SUM(X145:AB145)/5</f>
        <v>0</v>
      </c>
      <c r="AD145" s="108" t="str">
        <f>IF(AE145=0,"--",IF(AE145&lt;='[4]db fasce di rischio'!$B$4,'[4]db fasce di rischio'!$A$2,IF(AE145&lt;='[4]db fasce di rischio'!$D$4,'[4]db fasce di rischio'!$C$2,IF(AE145&lt;='[4]db fasce di rischio'!$F$4,'[4]db fasce di rischio'!$E$2,IF(AE145&lt;='[4]db fasce di rischio'!$H$4,'[4]db fasce di rischio'!$G$2,"")))))</f>
        <v>--</v>
      </c>
      <c r="AE145" s="109">
        <f t="shared" ref="AE145:AE159" si="43">W145*AC145</f>
        <v>0</v>
      </c>
      <c r="AF145" s="106"/>
      <c r="AG145" s="108" t="str">
        <f>IF(AH145=0,"--",IF(AH145&lt;='db fasce di rischio'!$B$4,'db fasce di rischio'!$A$2,IF(AH145&lt;='db fasce di rischio'!$D$4,'db fasce di rischio'!$C$2,IF(AH145&lt;='db fasce di rischio'!$F$4,'db fasce di rischio'!$E$2,IF(AH145&lt;='db fasce di rischio'!$H$4,'db fasce di rischio'!$G$2,"")))))</f>
        <v>--</v>
      </c>
      <c r="AH145" s="109">
        <f t="shared" ref="AH145:AH159" si="44">AF145*AE145</f>
        <v>0</v>
      </c>
      <c r="AI145" s="108" t="str">
        <f t="shared" ref="AI145:AI159" si="45">AG145</f>
        <v>--</v>
      </c>
      <c r="AJ145" s="28"/>
      <c r="AK145" s="28"/>
    </row>
    <row r="146" spans="1:37" ht="21" hidden="1" outlineLevel="1" x14ac:dyDescent="0.2">
      <c r="A146" s="161"/>
      <c r="B146" s="161"/>
      <c r="C146" s="24" t="s">
        <v>30</v>
      </c>
      <c r="D146" s="24" t="s">
        <v>30</v>
      </c>
      <c r="E146" s="24" t="s">
        <v>30</v>
      </c>
      <c r="F146" s="24" t="s">
        <v>30</v>
      </c>
      <c r="G146" s="152" t="str">
        <f t="shared" ref="G146:G159" si="46">AG146</f>
        <v>--</v>
      </c>
      <c r="H146" s="109">
        <f t="shared" ref="H146:H159" si="47">AH146</f>
        <v>0</v>
      </c>
      <c r="I146" s="25" t="s">
        <v>30</v>
      </c>
      <c r="J146" s="31" t="s">
        <v>30</v>
      </c>
      <c r="K146" s="82"/>
      <c r="L146" s="31"/>
      <c r="M146" s="24"/>
      <c r="N146" s="24"/>
      <c r="O146" s="24"/>
      <c r="P146" s="24"/>
      <c r="Q146" s="161"/>
      <c r="R146" s="105"/>
      <c r="S146" s="106"/>
      <c r="T146" s="106"/>
      <c r="U146" s="106"/>
      <c r="V146" s="105"/>
      <c r="W146" s="107">
        <f t="shared" ref="W146:W159" si="48">SUM(R146:V146)/5</f>
        <v>0</v>
      </c>
      <c r="X146" s="106"/>
      <c r="Y146" s="106"/>
      <c r="Z146" s="106"/>
      <c r="AA146" s="106"/>
      <c r="AB146" s="106"/>
      <c r="AC146" s="107">
        <f t="shared" ref="AC146:AC159" si="49">SUM(X146:AB146)/5</f>
        <v>0</v>
      </c>
      <c r="AD146" s="108" t="str">
        <f>IF(AE146=0,"--",IF(AE146&lt;='[4]db fasce di rischio'!$B$4,'[4]db fasce di rischio'!$A$2,IF(AE146&lt;='[4]db fasce di rischio'!$D$4,'[4]db fasce di rischio'!$C$2,IF(AE146&lt;='[4]db fasce di rischio'!$F$4,'[4]db fasce di rischio'!$E$2,IF(AE146&lt;='[4]db fasce di rischio'!$H$4,'[4]db fasce di rischio'!$G$2,"")))))</f>
        <v>--</v>
      </c>
      <c r="AE146" s="109">
        <f t="shared" si="43"/>
        <v>0</v>
      </c>
      <c r="AF146" s="106"/>
      <c r="AG146" s="108" t="str">
        <f>IF(AH146=0,"--",IF(AH146&lt;='db fasce di rischio'!$B$4,'db fasce di rischio'!$A$2,IF(AH146&lt;='db fasce di rischio'!$D$4,'db fasce di rischio'!$C$2,IF(AH146&lt;='db fasce di rischio'!$F$4,'db fasce di rischio'!$E$2,IF(AH146&lt;='db fasce di rischio'!$H$4,'db fasce di rischio'!$G$2,"")))))</f>
        <v>--</v>
      </c>
      <c r="AH146" s="109">
        <f t="shared" si="44"/>
        <v>0</v>
      </c>
      <c r="AI146" s="108" t="str">
        <f t="shared" si="45"/>
        <v>--</v>
      </c>
      <c r="AJ146" s="28"/>
      <c r="AK146" s="28"/>
    </row>
    <row r="147" spans="1:37" ht="21" hidden="1" outlineLevel="1" x14ac:dyDescent="0.2">
      <c r="A147" s="161"/>
      <c r="B147" s="161"/>
      <c r="C147" s="24" t="s">
        <v>30</v>
      </c>
      <c r="D147" s="24" t="s">
        <v>30</v>
      </c>
      <c r="E147" s="24" t="s">
        <v>30</v>
      </c>
      <c r="F147" s="24" t="s">
        <v>30</v>
      </c>
      <c r="G147" s="152" t="str">
        <f t="shared" si="46"/>
        <v>--</v>
      </c>
      <c r="H147" s="109">
        <f t="shared" si="47"/>
        <v>0</v>
      </c>
      <c r="I147" s="25" t="s">
        <v>30</v>
      </c>
      <c r="J147" s="31" t="s">
        <v>30</v>
      </c>
      <c r="K147" s="82"/>
      <c r="L147" s="31"/>
      <c r="M147" s="24"/>
      <c r="N147" s="24"/>
      <c r="O147" s="24"/>
      <c r="P147" s="24"/>
      <c r="Q147" s="161"/>
      <c r="R147" s="105"/>
      <c r="S147" s="106"/>
      <c r="T147" s="106"/>
      <c r="U147" s="106"/>
      <c r="V147" s="105"/>
      <c r="W147" s="107">
        <f t="shared" si="48"/>
        <v>0</v>
      </c>
      <c r="X147" s="106"/>
      <c r="Y147" s="106"/>
      <c r="Z147" s="106"/>
      <c r="AA147" s="106"/>
      <c r="AB147" s="106"/>
      <c r="AC147" s="107">
        <f t="shared" si="49"/>
        <v>0</v>
      </c>
      <c r="AD147" s="108" t="str">
        <f>IF(AE147=0,"--",IF(AE147&lt;='[4]db fasce di rischio'!$B$4,'[4]db fasce di rischio'!$A$2,IF(AE147&lt;='[4]db fasce di rischio'!$D$4,'[4]db fasce di rischio'!$C$2,IF(AE147&lt;='[4]db fasce di rischio'!$F$4,'[4]db fasce di rischio'!$E$2,IF(AE147&lt;='[4]db fasce di rischio'!$H$4,'[4]db fasce di rischio'!$G$2,"")))))</f>
        <v>--</v>
      </c>
      <c r="AE147" s="109">
        <f t="shared" si="43"/>
        <v>0</v>
      </c>
      <c r="AF147" s="106"/>
      <c r="AG147" s="108" t="str">
        <f>IF(AH147=0,"--",IF(AH147&lt;='db fasce di rischio'!$B$4,'db fasce di rischio'!$A$2,IF(AH147&lt;='db fasce di rischio'!$D$4,'db fasce di rischio'!$C$2,IF(AH147&lt;='db fasce di rischio'!$F$4,'db fasce di rischio'!$E$2,IF(AH147&lt;='db fasce di rischio'!$H$4,'db fasce di rischio'!$G$2,"")))))</f>
        <v>--</v>
      </c>
      <c r="AH147" s="109">
        <f t="shared" si="44"/>
        <v>0</v>
      </c>
      <c r="AI147" s="108" t="str">
        <f t="shared" si="45"/>
        <v>--</v>
      </c>
      <c r="AJ147" s="28"/>
      <c r="AK147" s="28"/>
    </row>
    <row r="148" spans="1:37" ht="21" hidden="1" outlineLevel="1" x14ac:dyDescent="0.2">
      <c r="A148" s="161"/>
      <c r="B148" s="161"/>
      <c r="C148" s="24" t="s">
        <v>30</v>
      </c>
      <c r="D148" s="24" t="s">
        <v>30</v>
      </c>
      <c r="E148" s="24" t="s">
        <v>30</v>
      </c>
      <c r="F148" s="24" t="s">
        <v>30</v>
      </c>
      <c r="G148" s="152" t="str">
        <f t="shared" si="46"/>
        <v>--</v>
      </c>
      <c r="H148" s="109">
        <f t="shared" si="47"/>
        <v>0</v>
      </c>
      <c r="I148" s="25" t="s">
        <v>30</v>
      </c>
      <c r="J148" s="31" t="s">
        <v>30</v>
      </c>
      <c r="K148" s="82"/>
      <c r="L148" s="31"/>
      <c r="M148" s="24"/>
      <c r="N148" s="24"/>
      <c r="O148" s="24"/>
      <c r="P148" s="24"/>
      <c r="Q148" s="161"/>
      <c r="R148" s="105"/>
      <c r="S148" s="106"/>
      <c r="T148" s="106"/>
      <c r="U148" s="106"/>
      <c r="V148" s="105"/>
      <c r="W148" s="107">
        <f t="shared" si="48"/>
        <v>0</v>
      </c>
      <c r="X148" s="106"/>
      <c r="Y148" s="106"/>
      <c r="Z148" s="106"/>
      <c r="AA148" s="106"/>
      <c r="AB148" s="106"/>
      <c r="AC148" s="107">
        <f t="shared" si="49"/>
        <v>0</v>
      </c>
      <c r="AD148" s="108" t="str">
        <f>IF(AE148=0,"--",IF(AE148&lt;='[4]db fasce di rischio'!$B$4,'[4]db fasce di rischio'!$A$2,IF(AE148&lt;='[4]db fasce di rischio'!$D$4,'[4]db fasce di rischio'!$C$2,IF(AE148&lt;='[4]db fasce di rischio'!$F$4,'[4]db fasce di rischio'!$E$2,IF(AE148&lt;='[4]db fasce di rischio'!$H$4,'[4]db fasce di rischio'!$G$2,"")))))</f>
        <v>--</v>
      </c>
      <c r="AE148" s="109">
        <f t="shared" si="43"/>
        <v>0</v>
      </c>
      <c r="AF148" s="106"/>
      <c r="AG148" s="108" t="str">
        <f>IF(AH148=0,"--",IF(AH148&lt;='db fasce di rischio'!$B$4,'db fasce di rischio'!$A$2,IF(AH148&lt;='db fasce di rischio'!$D$4,'db fasce di rischio'!$C$2,IF(AH148&lt;='db fasce di rischio'!$F$4,'db fasce di rischio'!$E$2,IF(AH148&lt;='db fasce di rischio'!$H$4,'db fasce di rischio'!$G$2,"")))))</f>
        <v>--</v>
      </c>
      <c r="AH148" s="109">
        <f t="shared" si="44"/>
        <v>0</v>
      </c>
      <c r="AI148" s="108" t="str">
        <f t="shared" si="45"/>
        <v>--</v>
      </c>
      <c r="AJ148" s="28"/>
      <c r="AK148" s="28"/>
    </row>
    <row r="149" spans="1:37" ht="21" hidden="1" outlineLevel="1" x14ac:dyDescent="0.2">
      <c r="A149" s="161"/>
      <c r="B149" s="161"/>
      <c r="C149" s="24" t="s">
        <v>30</v>
      </c>
      <c r="D149" s="24" t="s">
        <v>30</v>
      </c>
      <c r="E149" s="24" t="s">
        <v>30</v>
      </c>
      <c r="F149" s="24" t="s">
        <v>30</v>
      </c>
      <c r="G149" s="152" t="str">
        <f t="shared" si="46"/>
        <v>--</v>
      </c>
      <c r="H149" s="109">
        <f t="shared" si="47"/>
        <v>0</v>
      </c>
      <c r="I149" s="25" t="s">
        <v>30</v>
      </c>
      <c r="J149" s="31" t="s">
        <v>30</v>
      </c>
      <c r="K149" s="82"/>
      <c r="L149" s="31"/>
      <c r="M149" s="24"/>
      <c r="N149" s="24"/>
      <c r="O149" s="24"/>
      <c r="P149" s="24"/>
      <c r="Q149" s="161"/>
      <c r="R149" s="105"/>
      <c r="S149" s="106"/>
      <c r="T149" s="106"/>
      <c r="U149" s="106"/>
      <c r="V149" s="105"/>
      <c r="W149" s="107">
        <f t="shared" si="48"/>
        <v>0</v>
      </c>
      <c r="X149" s="106"/>
      <c r="Y149" s="106"/>
      <c r="Z149" s="106"/>
      <c r="AA149" s="106"/>
      <c r="AB149" s="106"/>
      <c r="AC149" s="107">
        <f t="shared" si="49"/>
        <v>0</v>
      </c>
      <c r="AD149" s="108" t="str">
        <f>IF(AE149=0,"--",IF(AE149&lt;='[4]db fasce di rischio'!$B$4,'[4]db fasce di rischio'!$A$2,IF(AE149&lt;='[4]db fasce di rischio'!$D$4,'[4]db fasce di rischio'!$C$2,IF(AE149&lt;='[4]db fasce di rischio'!$F$4,'[4]db fasce di rischio'!$E$2,IF(AE149&lt;='[4]db fasce di rischio'!$H$4,'[4]db fasce di rischio'!$G$2,"")))))</f>
        <v>--</v>
      </c>
      <c r="AE149" s="109">
        <f t="shared" si="43"/>
        <v>0</v>
      </c>
      <c r="AF149" s="106"/>
      <c r="AG149" s="108" t="str">
        <f>IF(AH149=0,"--",IF(AH149&lt;='db fasce di rischio'!$B$4,'db fasce di rischio'!$A$2,IF(AH149&lt;='db fasce di rischio'!$D$4,'db fasce di rischio'!$C$2,IF(AH149&lt;='db fasce di rischio'!$F$4,'db fasce di rischio'!$E$2,IF(AH149&lt;='db fasce di rischio'!$H$4,'db fasce di rischio'!$G$2,"")))))</f>
        <v>--</v>
      </c>
      <c r="AH149" s="109">
        <f t="shared" si="44"/>
        <v>0</v>
      </c>
      <c r="AI149" s="108" t="str">
        <f t="shared" si="45"/>
        <v>--</v>
      </c>
      <c r="AJ149" s="28"/>
      <c r="AK149" s="28"/>
    </row>
    <row r="150" spans="1:37" ht="21" hidden="1" outlineLevel="1" x14ac:dyDescent="0.2">
      <c r="A150" s="161"/>
      <c r="B150" s="161"/>
      <c r="C150" s="24" t="s">
        <v>30</v>
      </c>
      <c r="D150" s="24" t="s">
        <v>30</v>
      </c>
      <c r="E150" s="24" t="s">
        <v>30</v>
      </c>
      <c r="F150" s="24" t="s">
        <v>30</v>
      </c>
      <c r="G150" s="152" t="str">
        <f t="shared" si="46"/>
        <v>--</v>
      </c>
      <c r="H150" s="109">
        <f t="shared" si="47"/>
        <v>0</v>
      </c>
      <c r="I150" s="25" t="s">
        <v>30</v>
      </c>
      <c r="J150" s="31" t="s">
        <v>30</v>
      </c>
      <c r="K150" s="82"/>
      <c r="L150" s="31"/>
      <c r="M150" s="24"/>
      <c r="N150" s="24"/>
      <c r="O150" s="24"/>
      <c r="P150" s="24"/>
      <c r="Q150" s="161"/>
      <c r="R150" s="105"/>
      <c r="S150" s="106"/>
      <c r="T150" s="106"/>
      <c r="U150" s="106"/>
      <c r="V150" s="105"/>
      <c r="W150" s="107">
        <f t="shared" si="48"/>
        <v>0</v>
      </c>
      <c r="X150" s="106"/>
      <c r="Y150" s="106"/>
      <c r="Z150" s="106"/>
      <c r="AA150" s="106"/>
      <c r="AB150" s="106"/>
      <c r="AC150" s="107">
        <f t="shared" si="49"/>
        <v>0</v>
      </c>
      <c r="AD150" s="108" t="str">
        <f>IF(AE150=0,"--",IF(AE150&lt;='[4]db fasce di rischio'!$B$4,'[4]db fasce di rischio'!$A$2,IF(AE150&lt;='[4]db fasce di rischio'!$D$4,'[4]db fasce di rischio'!$C$2,IF(AE150&lt;='[4]db fasce di rischio'!$F$4,'[4]db fasce di rischio'!$E$2,IF(AE150&lt;='[4]db fasce di rischio'!$H$4,'[4]db fasce di rischio'!$G$2,"")))))</f>
        <v>--</v>
      </c>
      <c r="AE150" s="109">
        <f t="shared" si="43"/>
        <v>0</v>
      </c>
      <c r="AF150" s="106"/>
      <c r="AG150" s="108" t="str">
        <f>IF(AH150=0,"--",IF(AH150&lt;='db fasce di rischio'!$B$4,'db fasce di rischio'!$A$2,IF(AH150&lt;='db fasce di rischio'!$D$4,'db fasce di rischio'!$C$2,IF(AH150&lt;='db fasce di rischio'!$F$4,'db fasce di rischio'!$E$2,IF(AH150&lt;='db fasce di rischio'!$H$4,'db fasce di rischio'!$G$2,"")))))</f>
        <v>--</v>
      </c>
      <c r="AH150" s="109">
        <f t="shared" si="44"/>
        <v>0</v>
      </c>
      <c r="AI150" s="108" t="str">
        <f t="shared" si="45"/>
        <v>--</v>
      </c>
      <c r="AJ150" s="28"/>
      <c r="AK150" s="28"/>
    </row>
    <row r="151" spans="1:37" ht="21" hidden="1" outlineLevel="1" x14ac:dyDescent="0.2">
      <c r="A151" s="161"/>
      <c r="B151" s="161"/>
      <c r="C151" s="24" t="s">
        <v>30</v>
      </c>
      <c r="D151" s="24" t="s">
        <v>30</v>
      </c>
      <c r="E151" s="24" t="s">
        <v>30</v>
      </c>
      <c r="F151" s="24" t="s">
        <v>30</v>
      </c>
      <c r="G151" s="152" t="str">
        <f t="shared" si="46"/>
        <v>--</v>
      </c>
      <c r="H151" s="109">
        <f t="shared" si="47"/>
        <v>0</v>
      </c>
      <c r="I151" s="25" t="s">
        <v>30</v>
      </c>
      <c r="J151" s="31" t="s">
        <v>30</v>
      </c>
      <c r="K151" s="82"/>
      <c r="L151" s="31"/>
      <c r="M151" s="24"/>
      <c r="N151" s="24"/>
      <c r="O151" s="24"/>
      <c r="P151" s="24"/>
      <c r="Q151" s="161"/>
      <c r="R151" s="105"/>
      <c r="S151" s="106"/>
      <c r="T151" s="106"/>
      <c r="U151" s="106"/>
      <c r="V151" s="105"/>
      <c r="W151" s="107">
        <f t="shared" si="48"/>
        <v>0</v>
      </c>
      <c r="X151" s="106"/>
      <c r="Y151" s="106"/>
      <c r="Z151" s="106"/>
      <c r="AA151" s="106"/>
      <c r="AB151" s="106"/>
      <c r="AC151" s="107">
        <f t="shared" si="49"/>
        <v>0</v>
      </c>
      <c r="AD151" s="108" t="str">
        <f>IF(AE151=0,"--",IF(AE151&lt;='[4]db fasce di rischio'!$B$4,'[4]db fasce di rischio'!$A$2,IF(AE151&lt;='[4]db fasce di rischio'!$D$4,'[4]db fasce di rischio'!$C$2,IF(AE151&lt;='[4]db fasce di rischio'!$F$4,'[4]db fasce di rischio'!$E$2,IF(AE151&lt;='[4]db fasce di rischio'!$H$4,'[4]db fasce di rischio'!$G$2,"")))))</f>
        <v>--</v>
      </c>
      <c r="AE151" s="109">
        <f t="shared" si="43"/>
        <v>0</v>
      </c>
      <c r="AF151" s="106"/>
      <c r="AG151" s="108" t="str">
        <f>IF(AH151=0,"--",IF(AH151&lt;='db fasce di rischio'!$B$4,'db fasce di rischio'!$A$2,IF(AH151&lt;='db fasce di rischio'!$D$4,'db fasce di rischio'!$C$2,IF(AH151&lt;='db fasce di rischio'!$F$4,'db fasce di rischio'!$E$2,IF(AH151&lt;='db fasce di rischio'!$H$4,'db fasce di rischio'!$G$2,"")))))</f>
        <v>--</v>
      </c>
      <c r="AH151" s="109">
        <f t="shared" si="44"/>
        <v>0</v>
      </c>
      <c r="AI151" s="108" t="str">
        <f t="shared" si="45"/>
        <v>--</v>
      </c>
      <c r="AJ151" s="28"/>
      <c r="AK151" s="28"/>
    </row>
    <row r="152" spans="1:37" ht="21" hidden="1" outlineLevel="1" x14ac:dyDescent="0.2">
      <c r="A152" s="161"/>
      <c r="B152" s="161"/>
      <c r="C152" s="24" t="s">
        <v>30</v>
      </c>
      <c r="D152" s="24" t="s">
        <v>30</v>
      </c>
      <c r="E152" s="24" t="s">
        <v>30</v>
      </c>
      <c r="F152" s="24" t="s">
        <v>30</v>
      </c>
      <c r="G152" s="152" t="str">
        <f t="shared" si="46"/>
        <v>--</v>
      </c>
      <c r="H152" s="109">
        <f t="shared" si="47"/>
        <v>0</v>
      </c>
      <c r="I152" s="25" t="s">
        <v>30</v>
      </c>
      <c r="J152" s="31" t="s">
        <v>30</v>
      </c>
      <c r="K152" s="82"/>
      <c r="L152" s="31"/>
      <c r="M152" s="24"/>
      <c r="N152" s="24"/>
      <c r="O152" s="24"/>
      <c r="P152" s="24"/>
      <c r="Q152" s="161"/>
      <c r="R152" s="105"/>
      <c r="S152" s="106"/>
      <c r="T152" s="106"/>
      <c r="U152" s="106"/>
      <c r="V152" s="105"/>
      <c r="W152" s="107">
        <f t="shared" si="48"/>
        <v>0</v>
      </c>
      <c r="X152" s="106"/>
      <c r="Y152" s="106"/>
      <c r="Z152" s="106"/>
      <c r="AA152" s="106"/>
      <c r="AB152" s="106"/>
      <c r="AC152" s="107">
        <f t="shared" si="49"/>
        <v>0</v>
      </c>
      <c r="AD152" s="108" t="str">
        <f>IF(AE152=0,"--",IF(AE152&lt;='[4]db fasce di rischio'!$B$4,'[4]db fasce di rischio'!$A$2,IF(AE152&lt;='[4]db fasce di rischio'!$D$4,'[4]db fasce di rischio'!$C$2,IF(AE152&lt;='[4]db fasce di rischio'!$F$4,'[4]db fasce di rischio'!$E$2,IF(AE152&lt;='[4]db fasce di rischio'!$H$4,'[4]db fasce di rischio'!$G$2,"")))))</f>
        <v>--</v>
      </c>
      <c r="AE152" s="109">
        <f t="shared" si="43"/>
        <v>0</v>
      </c>
      <c r="AF152" s="106"/>
      <c r="AG152" s="108" t="str">
        <f>IF(AH152=0,"--",IF(AH152&lt;='db fasce di rischio'!$B$4,'db fasce di rischio'!$A$2,IF(AH152&lt;='db fasce di rischio'!$D$4,'db fasce di rischio'!$C$2,IF(AH152&lt;='db fasce di rischio'!$F$4,'db fasce di rischio'!$E$2,IF(AH152&lt;='db fasce di rischio'!$H$4,'db fasce di rischio'!$G$2,"")))))</f>
        <v>--</v>
      </c>
      <c r="AH152" s="109">
        <f t="shared" si="44"/>
        <v>0</v>
      </c>
      <c r="AI152" s="108" t="str">
        <f t="shared" si="45"/>
        <v>--</v>
      </c>
      <c r="AJ152" s="28"/>
      <c r="AK152" s="28"/>
    </row>
    <row r="153" spans="1:37" ht="21" hidden="1" outlineLevel="1" x14ac:dyDescent="0.2">
      <c r="A153" s="161"/>
      <c r="B153" s="161"/>
      <c r="C153" s="24" t="s">
        <v>30</v>
      </c>
      <c r="D153" s="24" t="s">
        <v>30</v>
      </c>
      <c r="E153" s="24" t="s">
        <v>30</v>
      </c>
      <c r="F153" s="24" t="s">
        <v>30</v>
      </c>
      <c r="G153" s="152" t="str">
        <f t="shared" si="46"/>
        <v>--</v>
      </c>
      <c r="H153" s="109">
        <f t="shared" si="47"/>
        <v>0</v>
      </c>
      <c r="I153" s="25" t="s">
        <v>30</v>
      </c>
      <c r="J153" s="31" t="s">
        <v>30</v>
      </c>
      <c r="K153" s="83"/>
      <c r="L153" s="31"/>
      <c r="M153" s="24"/>
      <c r="N153" s="24"/>
      <c r="O153" s="24"/>
      <c r="P153" s="24"/>
      <c r="Q153" s="161"/>
      <c r="R153" s="105"/>
      <c r="S153" s="106"/>
      <c r="T153" s="106"/>
      <c r="U153" s="106"/>
      <c r="V153" s="105"/>
      <c r="W153" s="107">
        <f t="shared" si="48"/>
        <v>0</v>
      </c>
      <c r="X153" s="106"/>
      <c r="Y153" s="106"/>
      <c r="Z153" s="106"/>
      <c r="AA153" s="106"/>
      <c r="AB153" s="106"/>
      <c r="AC153" s="107">
        <f t="shared" si="49"/>
        <v>0</v>
      </c>
      <c r="AD153" s="108" t="str">
        <f>IF(AE153=0,"--",IF(AE153&lt;='[4]db fasce di rischio'!$B$4,'[4]db fasce di rischio'!$A$2,IF(AE153&lt;='[4]db fasce di rischio'!$D$4,'[4]db fasce di rischio'!$C$2,IF(AE153&lt;='[4]db fasce di rischio'!$F$4,'[4]db fasce di rischio'!$E$2,IF(AE153&lt;='[4]db fasce di rischio'!$H$4,'[4]db fasce di rischio'!$G$2,"")))))</f>
        <v>--</v>
      </c>
      <c r="AE153" s="109">
        <f t="shared" si="43"/>
        <v>0</v>
      </c>
      <c r="AF153" s="106"/>
      <c r="AG153" s="108" t="str">
        <f>IF(AH153=0,"--",IF(AH153&lt;='db fasce di rischio'!$B$4,'db fasce di rischio'!$A$2,IF(AH153&lt;='db fasce di rischio'!$D$4,'db fasce di rischio'!$C$2,IF(AH153&lt;='db fasce di rischio'!$F$4,'db fasce di rischio'!$E$2,IF(AH153&lt;='db fasce di rischio'!$H$4,'db fasce di rischio'!$G$2,"")))))</f>
        <v>--</v>
      </c>
      <c r="AH153" s="109">
        <f t="shared" si="44"/>
        <v>0</v>
      </c>
      <c r="AI153" s="108" t="str">
        <f t="shared" si="45"/>
        <v>--</v>
      </c>
      <c r="AJ153" s="28"/>
      <c r="AK153" s="28"/>
    </row>
    <row r="154" spans="1:37" ht="21" hidden="1" outlineLevel="1" x14ac:dyDescent="0.2">
      <c r="A154" s="161"/>
      <c r="B154" s="161"/>
      <c r="C154" s="24" t="s">
        <v>30</v>
      </c>
      <c r="D154" s="24" t="s">
        <v>30</v>
      </c>
      <c r="E154" s="24" t="s">
        <v>30</v>
      </c>
      <c r="F154" s="24" t="s">
        <v>30</v>
      </c>
      <c r="G154" s="152" t="str">
        <f t="shared" si="46"/>
        <v>--</v>
      </c>
      <c r="H154" s="109">
        <f t="shared" si="47"/>
        <v>0</v>
      </c>
      <c r="I154" s="25" t="s">
        <v>30</v>
      </c>
      <c r="J154" s="31" t="s">
        <v>30</v>
      </c>
      <c r="K154" s="83"/>
      <c r="L154" s="31"/>
      <c r="M154" s="24"/>
      <c r="N154" s="24"/>
      <c r="O154" s="24"/>
      <c r="P154" s="24"/>
      <c r="Q154" s="161"/>
      <c r="R154" s="105"/>
      <c r="S154" s="106"/>
      <c r="T154" s="106"/>
      <c r="U154" s="106"/>
      <c r="V154" s="105"/>
      <c r="W154" s="107">
        <f t="shared" si="48"/>
        <v>0</v>
      </c>
      <c r="X154" s="106"/>
      <c r="Y154" s="106"/>
      <c r="Z154" s="106"/>
      <c r="AA154" s="106"/>
      <c r="AB154" s="106"/>
      <c r="AC154" s="107">
        <f t="shared" si="49"/>
        <v>0</v>
      </c>
      <c r="AD154" s="108" t="str">
        <f>IF(AE154=0,"--",IF(AE154&lt;='[4]db fasce di rischio'!$B$4,'[4]db fasce di rischio'!$A$2,IF(AE154&lt;='[4]db fasce di rischio'!$D$4,'[4]db fasce di rischio'!$C$2,IF(AE154&lt;='[4]db fasce di rischio'!$F$4,'[4]db fasce di rischio'!$E$2,IF(AE154&lt;='[4]db fasce di rischio'!$H$4,'[4]db fasce di rischio'!$G$2,"")))))</f>
        <v>--</v>
      </c>
      <c r="AE154" s="109">
        <f t="shared" si="43"/>
        <v>0</v>
      </c>
      <c r="AF154" s="106"/>
      <c r="AG154" s="108" t="str">
        <f>IF(AH154=0,"--",IF(AH154&lt;='db fasce di rischio'!$B$4,'db fasce di rischio'!$A$2,IF(AH154&lt;='db fasce di rischio'!$D$4,'db fasce di rischio'!$C$2,IF(AH154&lt;='db fasce di rischio'!$F$4,'db fasce di rischio'!$E$2,IF(AH154&lt;='db fasce di rischio'!$H$4,'db fasce di rischio'!$G$2,"")))))</f>
        <v>--</v>
      </c>
      <c r="AH154" s="109">
        <f t="shared" si="44"/>
        <v>0</v>
      </c>
      <c r="AI154" s="108" t="str">
        <f t="shared" si="45"/>
        <v>--</v>
      </c>
      <c r="AJ154" s="28"/>
      <c r="AK154" s="28"/>
    </row>
    <row r="155" spans="1:37" ht="21" hidden="1" outlineLevel="1" x14ac:dyDescent="0.2">
      <c r="A155" s="161"/>
      <c r="B155" s="161"/>
      <c r="C155" s="24" t="s">
        <v>30</v>
      </c>
      <c r="D155" s="24" t="s">
        <v>30</v>
      </c>
      <c r="E155" s="24" t="s">
        <v>30</v>
      </c>
      <c r="F155" s="24" t="s">
        <v>30</v>
      </c>
      <c r="G155" s="152" t="str">
        <f t="shared" si="46"/>
        <v>--</v>
      </c>
      <c r="H155" s="109">
        <f t="shared" si="47"/>
        <v>0</v>
      </c>
      <c r="I155" s="25" t="s">
        <v>30</v>
      </c>
      <c r="J155" s="31" t="s">
        <v>30</v>
      </c>
      <c r="K155" s="83"/>
      <c r="L155" s="31"/>
      <c r="M155" s="24"/>
      <c r="N155" s="24"/>
      <c r="O155" s="24"/>
      <c r="P155" s="24"/>
      <c r="Q155" s="161"/>
      <c r="R155" s="105"/>
      <c r="S155" s="106"/>
      <c r="T155" s="106"/>
      <c r="U155" s="106"/>
      <c r="V155" s="105"/>
      <c r="W155" s="107">
        <f t="shared" si="48"/>
        <v>0</v>
      </c>
      <c r="X155" s="106"/>
      <c r="Y155" s="106"/>
      <c r="Z155" s="106"/>
      <c r="AA155" s="106"/>
      <c r="AB155" s="106"/>
      <c r="AC155" s="107">
        <f t="shared" si="49"/>
        <v>0</v>
      </c>
      <c r="AD155" s="108" t="str">
        <f>IF(AE155=0,"--",IF(AE155&lt;='[4]db fasce di rischio'!$B$4,'[4]db fasce di rischio'!$A$2,IF(AE155&lt;='[4]db fasce di rischio'!$D$4,'[4]db fasce di rischio'!$C$2,IF(AE155&lt;='[4]db fasce di rischio'!$F$4,'[4]db fasce di rischio'!$E$2,IF(AE155&lt;='[4]db fasce di rischio'!$H$4,'[4]db fasce di rischio'!$G$2,"")))))</f>
        <v>--</v>
      </c>
      <c r="AE155" s="109">
        <f t="shared" si="43"/>
        <v>0</v>
      </c>
      <c r="AF155" s="106"/>
      <c r="AG155" s="108" t="str">
        <f>IF(AH155=0,"--",IF(AH155&lt;='db fasce di rischio'!$B$4,'db fasce di rischio'!$A$2,IF(AH155&lt;='db fasce di rischio'!$D$4,'db fasce di rischio'!$C$2,IF(AH155&lt;='db fasce di rischio'!$F$4,'db fasce di rischio'!$E$2,IF(AH155&lt;='db fasce di rischio'!$H$4,'db fasce di rischio'!$G$2,"")))))</f>
        <v>--</v>
      </c>
      <c r="AH155" s="109">
        <f t="shared" si="44"/>
        <v>0</v>
      </c>
      <c r="AI155" s="108" t="str">
        <f t="shared" si="45"/>
        <v>--</v>
      </c>
      <c r="AJ155" s="28"/>
      <c r="AK155" s="28"/>
    </row>
    <row r="156" spans="1:37" ht="21" hidden="1" outlineLevel="1" x14ac:dyDescent="0.2">
      <c r="A156" s="161"/>
      <c r="B156" s="161"/>
      <c r="C156" s="24" t="s">
        <v>30</v>
      </c>
      <c r="D156" s="24" t="s">
        <v>30</v>
      </c>
      <c r="E156" s="24" t="s">
        <v>30</v>
      </c>
      <c r="F156" s="24" t="s">
        <v>30</v>
      </c>
      <c r="G156" s="152" t="str">
        <f t="shared" si="46"/>
        <v>--</v>
      </c>
      <c r="H156" s="109">
        <f t="shared" si="47"/>
        <v>0</v>
      </c>
      <c r="I156" s="25" t="s">
        <v>30</v>
      </c>
      <c r="J156" s="31" t="s">
        <v>30</v>
      </c>
      <c r="K156" s="83"/>
      <c r="L156" s="31"/>
      <c r="M156" s="24"/>
      <c r="N156" s="24"/>
      <c r="O156" s="24"/>
      <c r="P156" s="24"/>
      <c r="Q156" s="161"/>
      <c r="R156" s="105"/>
      <c r="S156" s="106"/>
      <c r="T156" s="106"/>
      <c r="U156" s="106"/>
      <c r="V156" s="105"/>
      <c r="W156" s="107">
        <f t="shared" si="48"/>
        <v>0</v>
      </c>
      <c r="X156" s="106"/>
      <c r="Y156" s="106"/>
      <c r="Z156" s="106"/>
      <c r="AA156" s="106"/>
      <c r="AB156" s="106"/>
      <c r="AC156" s="107">
        <f t="shared" si="49"/>
        <v>0</v>
      </c>
      <c r="AD156" s="108" t="str">
        <f>IF(AE156=0,"--",IF(AE156&lt;='[4]db fasce di rischio'!$B$4,'[4]db fasce di rischio'!$A$2,IF(AE156&lt;='[4]db fasce di rischio'!$D$4,'[4]db fasce di rischio'!$C$2,IF(AE156&lt;='[4]db fasce di rischio'!$F$4,'[4]db fasce di rischio'!$E$2,IF(AE156&lt;='[4]db fasce di rischio'!$H$4,'[4]db fasce di rischio'!$G$2,"")))))</f>
        <v>--</v>
      </c>
      <c r="AE156" s="109">
        <f t="shared" si="43"/>
        <v>0</v>
      </c>
      <c r="AF156" s="106"/>
      <c r="AG156" s="108" t="str">
        <f>IF(AH156=0,"--",IF(AH156&lt;='db fasce di rischio'!$B$4,'db fasce di rischio'!$A$2,IF(AH156&lt;='db fasce di rischio'!$D$4,'db fasce di rischio'!$C$2,IF(AH156&lt;='db fasce di rischio'!$F$4,'db fasce di rischio'!$E$2,IF(AH156&lt;='db fasce di rischio'!$H$4,'db fasce di rischio'!$G$2,"")))))</f>
        <v>--</v>
      </c>
      <c r="AH156" s="109">
        <f t="shared" si="44"/>
        <v>0</v>
      </c>
      <c r="AI156" s="108" t="str">
        <f t="shared" si="45"/>
        <v>--</v>
      </c>
      <c r="AJ156" s="28"/>
      <c r="AK156" s="28"/>
    </row>
    <row r="157" spans="1:37" ht="21" hidden="1" outlineLevel="1" x14ac:dyDescent="0.2">
      <c r="A157" s="161"/>
      <c r="B157" s="161"/>
      <c r="C157" s="24" t="s">
        <v>30</v>
      </c>
      <c r="D157" s="24" t="s">
        <v>30</v>
      </c>
      <c r="E157" s="24" t="s">
        <v>30</v>
      </c>
      <c r="F157" s="24" t="s">
        <v>30</v>
      </c>
      <c r="G157" s="152" t="str">
        <f t="shared" si="46"/>
        <v>--</v>
      </c>
      <c r="H157" s="109">
        <f t="shared" si="47"/>
        <v>0</v>
      </c>
      <c r="I157" s="25" t="s">
        <v>30</v>
      </c>
      <c r="J157" s="31" t="s">
        <v>30</v>
      </c>
      <c r="K157" s="82"/>
      <c r="L157" s="31"/>
      <c r="M157" s="24"/>
      <c r="N157" s="24"/>
      <c r="O157" s="24"/>
      <c r="P157" s="24"/>
      <c r="Q157" s="161"/>
      <c r="R157" s="105"/>
      <c r="S157" s="106"/>
      <c r="T157" s="106"/>
      <c r="U157" s="106"/>
      <c r="V157" s="105"/>
      <c r="W157" s="107">
        <f t="shared" si="48"/>
        <v>0</v>
      </c>
      <c r="X157" s="106"/>
      <c r="Y157" s="106"/>
      <c r="Z157" s="106"/>
      <c r="AA157" s="106"/>
      <c r="AB157" s="106"/>
      <c r="AC157" s="107">
        <f t="shared" si="49"/>
        <v>0</v>
      </c>
      <c r="AD157" s="108" t="str">
        <f>IF(AE157=0,"--",IF(AE157&lt;='[4]db fasce di rischio'!$B$4,'[4]db fasce di rischio'!$A$2,IF(AE157&lt;='[4]db fasce di rischio'!$D$4,'[4]db fasce di rischio'!$C$2,IF(AE157&lt;='[4]db fasce di rischio'!$F$4,'[4]db fasce di rischio'!$E$2,IF(AE157&lt;='[4]db fasce di rischio'!$H$4,'[4]db fasce di rischio'!$G$2,"")))))</f>
        <v>--</v>
      </c>
      <c r="AE157" s="109">
        <f t="shared" si="43"/>
        <v>0</v>
      </c>
      <c r="AF157" s="106"/>
      <c r="AG157" s="108" t="str">
        <f>IF(AH157=0,"--",IF(AH157&lt;='db fasce di rischio'!$B$4,'db fasce di rischio'!$A$2,IF(AH157&lt;='db fasce di rischio'!$D$4,'db fasce di rischio'!$C$2,IF(AH157&lt;='db fasce di rischio'!$F$4,'db fasce di rischio'!$E$2,IF(AH157&lt;='db fasce di rischio'!$H$4,'db fasce di rischio'!$G$2,"")))))</f>
        <v>--</v>
      </c>
      <c r="AH157" s="109">
        <f t="shared" si="44"/>
        <v>0</v>
      </c>
      <c r="AI157" s="108" t="str">
        <f t="shared" si="45"/>
        <v>--</v>
      </c>
      <c r="AJ157" s="28"/>
      <c r="AK157" s="28"/>
    </row>
    <row r="158" spans="1:37" ht="21" hidden="1" outlineLevel="1" x14ac:dyDescent="0.2">
      <c r="A158" s="161"/>
      <c r="B158" s="161"/>
      <c r="C158" s="24" t="s">
        <v>30</v>
      </c>
      <c r="D158" s="24" t="s">
        <v>30</v>
      </c>
      <c r="E158" s="24" t="s">
        <v>30</v>
      </c>
      <c r="F158" s="24" t="s">
        <v>30</v>
      </c>
      <c r="G158" s="152" t="str">
        <f t="shared" si="46"/>
        <v>--</v>
      </c>
      <c r="H158" s="109">
        <f t="shared" si="47"/>
        <v>0</v>
      </c>
      <c r="I158" s="25" t="s">
        <v>30</v>
      </c>
      <c r="J158" s="31" t="s">
        <v>30</v>
      </c>
      <c r="K158" s="82"/>
      <c r="L158" s="31"/>
      <c r="M158" s="24"/>
      <c r="N158" s="24"/>
      <c r="O158" s="24"/>
      <c r="P158" s="26"/>
      <c r="Q158" s="161"/>
      <c r="R158" s="105"/>
      <c r="S158" s="106"/>
      <c r="T158" s="106"/>
      <c r="U158" s="106"/>
      <c r="V158" s="105"/>
      <c r="W158" s="107">
        <f t="shared" si="48"/>
        <v>0</v>
      </c>
      <c r="X158" s="106"/>
      <c r="Y158" s="106"/>
      <c r="Z158" s="106"/>
      <c r="AA158" s="106"/>
      <c r="AB158" s="106"/>
      <c r="AC158" s="107">
        <f t="shared" si="49"/>
        <v>0</v>
      </c>
      <c r="AD158" s="108" t="str">
        <f>IF(AE158=0,"--",IF(AE158&lt;='[4]db fasce di rischio'!$B$4,'[4]db fasce di rischio'!$A$2,IF(AE158&lt;='[4]db fasce di rischio'!$D$4,'[4]db fasce di rischio'!$C$2,IF(AE158&lt;='[4]db fasce di rischio'!$F$4,'[4]db fasce di rischio'!$E$2,IF(AE158&lt;='[4]db fasce di rischio'!$H$4,'[4]db fasce di rischio'!$G$2,"")))))</f>
        <v>--</v>
      </c>
      <c r="AE158" s="109">
        <f t="shared" si="43"/>
        <v>0</v>
      </c>
      <c r="AF158" s="106"/>
      <c r="AG158" s="108" t="str">
        <f>IF(AH158=0,"--",IF(AH158&lt;='db fasce di rischio'!$B$4,'db fasce di rischio'!$A$2,IF(AH158&lt;='db fasce di rischio'!$D$4,'db fasce di rischio'!$C$2,IF(AH158&lt;='db fasce di rischio'!$F$4,'db fasce di rischio'!$E$2,IF(AH158&lt;='db fasce di rischio'!$H$4,'db fasce di rischio'!$G$2,"")))))</f>
        <v>--</v>
      </c>
      <c r="AH158" s="109">
        <f t="shared" si="44"/>
        <v>0</v>
      </c>
      <c r="AI158" s="108" t="str">
        <f t="shared" si="45"/>
        <v>--</v>
      </c>
      <c r="AJ158" s="28"/>
      <c r="AK158" s="28"/>
    </row>
    <row r="159" spans="1:37" ht="21" hidden="1" outlineLevel="1" x14ac:dyDescent="0.2">
      <c r="A159" s="161"/>
      <c r="B159" s="161"/>
      <c r="C159" s="24" t="s">
        <v>30</v>
      </c>
      <c r="D159" s="24" t="s">
        <v>30</v>
      </c>
      <c r="E159" s="24" t="s">
        <v>30</v>
      </c>
      <c r="F159" s="24" t="s">
        <v>30</v>
      </c>
      <c r="G159" s="152" t="str">
        <f t="shared" si="46"/>
        <v>--</v>
      </c>
      <c r="H159" s="109">
        <f t="shared" si="47"/>
        <v>0</v>
      </c>
      <c r="I159" s="25" t="s">
        <v>30</v>
      </c>
      <c r="J159" s="31" t="s">
        <v>30</v>
      </c>
      <c r="K159" s="82"/>
      <c r="L159" s="31"/>
      <c r="M159" s="24"/>
      <c r="N159" s="24"/>
      <c r="O159" s="24"/>
      <c r="P159" s="27"/>
      <c r="Q159" s="161"/>
      <c r="R159" s="105"/>
      <c r="S159" s="106"/>
      <c r="T159" s="106"/>
      <c r="U159" s="106"/>
      <c r="V159" s="105"/>
      <c r="W159" s="107">
        <f t="shared" si="48"/>
        <v>0</v>
      </c>
      <c r="X159" s="106"/>
      <c r="Y159" s="106"/>
      <c r="Z159" s="106"/>
      <c r="AA159" s="106"/>
      <c r="AB159" s="106"/>
      <c r="AC159" s="107">
        <f t="shared" si="49"/>
        <v>0</v>
      </c>
      <c r="AD159" s="108" t="str">
        <f>IF(AE159=0,"--",IF(AE159&lt;='[4]db fasce di rischio'!$B$4,'[4]db fasce di rischio'!$A$2,IF(AE159&lt;='[4]db fasce di rischio'!$D$4,'[4]db fasce di rischio'!$C$2,IF(AE159&lt;='[4]db fasce di rischio'!$F$4,'[4]db fasce di rischio'!$E$2,IF(AE159&lt;='[4]db fasce di rischio'!$H$4,'[4]db fasce di rischio'!$G$2,"")))))</f>
        <v>--</v>
      </c>
      <c r="AE159" s="109">
        <f t="shared" si="43"/>
        <v>0</v>
      </c>
      <c r="AF159" s="106"/>
      <c r="AG159" s="108" t="str">
        <f>IF(AH159=0,"--",IF(AH159&lt;='db fasce di rischio'!$B$4,'db fasce di rischio'!$A$2,IF(AH159&lt;='db fasce di rischio'!$D$4,'db fasce di rischio'!$C$2,IF(AH159&lt;='db fasce di rischio'!$F$4,'db fasce di rischio'!$E$2,IF(AH159&lt;='db fasce di rischio'!$H$4,'db fasce di rischio'!$G$2,"")))))</f>
        <v>--</v>
      </c>
      <c r="AH159" s="109">
        <f t="shared" si="44"/>
        <v>0</v>
      </c>
      <c r="AI159" s="108" t="str">
        <f t="shared" si="45"/>
        <v>--</v>
      </c>
      <c r="AJ159" s="28"/>
      <c r="AK159" s="28"/>
    </row>
    <row r="160" spans="1:37" ht="21" collapsed="1" x14ac:dyDescent="0.2">
      <c r="A160" s="160"/>
      <c r="B160" s="160"/>
      <c r="C160" s="87"/>
      <c r="D160" s="87"/>
      <c r="E160" s="87"/>
      <c r="F160" s="87"/>
      <c r="G160" s="87"/>
      <c r="H160" s="87"/>
      <c r="I160" s="87"/>
      <c r="J160" s="87"/>
      <c r="K160" s="168"/>
      <c r="L160" s="87"/>
      <c r="M160" s="87"/>
      <c r="N160" s="87"/>
      <c r="O160" s="87"/>
      <c r="P160" s="87"/>
      <c r="Q160" s="160"/>
      <c r="R160" s="28"/>
      <c r="S160" s="28"/>
      <c r="T160" s="28"/>
      <c r="U160" s="28"/>
      <c r="V160" s="28"/>
      <c r="W160" s="28"/>
      <c r="X160" s="28"/>
      <c r="Y160" s="28"/>
      <c r="Z160" s="28"/>
      <c r="AA160" s="28"/>
      <c r="AB160" s="28"/>
      <c r="AC160" s="28"/>
      <c r="AD160" s="28"/>
      <c r="AE160" s="28"/>
      <c r="AF160" s="28"/>
      <c r="AG160" s="28"/>
      <c r="AH160" s="28"/>
      <c r="AI160" s="28"/>
      <c r="AJ160" s="28"/>
      <c r="AK160" s="28"/>
    </row>
    <row r="161" spans="1:37" ht="90.6" customHeight="1" x14ac:dyDescent="0.2">
      <c r="A161" s="29"/>
      <c r="B161" s="29"/>
      <c r="C161" s="30" t="s">
        <v>665</v>
      </c>
      <c r="D161" s="30"/>
      <c r="E161" s="28"/>
      <c r="F161" s="28"/>
      <c r="G161" s="28"/>
      <c r="H161" s="28"/>
      <c r="I161" s="28"/>
      <c r="J161" s="28"/>
      <c r="K161" s="80"/>
      <c r="L161" s="28"/>
      <c r="M161" s="28"/>
      <c r="N161" s="28"/>
      <c r="O161" s="79" t="s">
        <v>6</v>
      </c>
      <c r="P161" s="79" t="s">
        <v>666</v>
      </c>
      <c r="Q161" s="28"/>
      <c r="R161" s="192" t="str">
        <f>'Val testo - PNA 2019'!$A$4</f>
        <v>Livello di interesse “esterno”(1.1)</v>
      </c>
      <c r="S161" s="192" t="str">
        <f>'Val testo - PNA 2019'!$A$12</f>
        <v>Grado di discrezionalità del decisore interno alla PA rispetto al processo (1.2)</v>
      </c>
      <c r="T161" s="192" t="str">
        <f>'Val testo - PNA 2019'!$A$20</f>
        <v>Manifestazione di eventi corruttivi o di maladministration in passato (1.3)</v>
      </c>
      <c r="U161" s="192" t="str">
        <f>'Val testo - PNA 2019'!$A$28</f>
        <v>Complessità/opacità del processo decisionale (1.4)</v>
      </c>
      <c r="V161" s="192" t="str">
        <f>'Val testo - PNA 2019'!$A$36</f>
        <v>Livello di collaborazione del responsabile del processo (1.5)</v>
      </c>
      <c r="W161" s="193" t="s">
        <v>1276</v>
      </c>
      <c r="X161" s="192" t="str">
        <f>'Val testo - PNA 2019'!$A$46</f>
        <v>Impatto organizzativo (2.1)</v>
      </c>
      <c r="Y161" s="192" t="str">
        <f>'Val testo - PNA 2019'!$A$54</f>
        <v>Impatto derivante dalla definizione dei ruoli/responsabilità (2.2)</v>
      </c>
      <c r="Z161" s="192" t="str">
        <f>'Val testo - PNA 2019'!$A$62</f>
        <v>Impatto economico (2.3)</v>
      </c>
      <c r="AA161" s="192" t="str">
        <f>'Val testo - PNA 2019'!$A$70</f>
        <v>Impatto reputazionale (2.4)</v>
      </c>
      <c r="AB161" s="192" t="str">
        <f>'Val testo - PNA 2019'!$A$78</f>
        <v>Impatto organizzativo, economico e sull'immagine (2.5)</v>
      </c>
      <c r="AC161" s="193" t="s">
        <v>1276</v>
      </c>
      <c r="AD161" s="194" t="s">
        <v>1277</v>
      </c>
      <c r="AE161" s="194" t="s">
        <v>1278</v>
      </c>
      <c r="AF161" s="174" t="s">
        <v>1382</v>
      </c>
      <c r="AG161" s="173" t="s">
        <v>1303</v>
      </c>
      <c r="AH161" s="173" t="s">
        <v>1304</v>
      </c>
      <c r="AI161" s="175" t="s">
        <v>1387</v>
      </c>
      <c r="AJ161" s="28"/>
      <c r="AK161" s="28"/>
    </row>
    <row r="162" spans="1:37" ht="30.6" customHeight="1" x14ac:dyDescent="0.2">
      <c r="A162" s="160"/>
      <c r="B162" s="160">
        <v>8</v>
      </c>
      <c r="C162" s="265" t="s">
        <v>1257</v>
      </c>
      <c r="D162" s="266"/>
      <c r="E162" s="267"/>
      <c r="F162" s="270"/>
      <c r="G162" s="270"/>
      <c r="H162" s="270"/>
      <c r="I162" s="270"/>
      <c r="J162" s="45" t="s">
        <v>11</v>
      </c>
      <c r="K162" s="271" t="s">
        <v>3</v>
      </c>
      <c r="L162" s="271"/>
      <c r="M162" s="37"/>
      <c r="N162" s="153" t="s">
        <v>667</v>
      </c>
      <c r="O162" s="154" t="str">
        <f>IF(P162=0,"--",IF(P162&lt;='db fasce di rischio'!$B$4,'db fasce di rischio'!$A$2,IF(P162&lt;='db fasce di rischio'!$D$4,'db fasce di rischio'!$C$2,IF(P162&lt;='db fasce di rischio'!$F$4,'db fasce di rischio'!$E$2,IF(P162&lt;='db fasce di rischio'!$H$4,'db fasce di rischio'!$G$2,"")))))</f>
        <v>--</v>
      </c>
      <c r="P162" s="155">
        <f>IF(AH162=0,MAX(AH162:AH180),AH162)</f>
        <v>0</v>
      </c>
      <c r="Q162" s="160"/>
      <c r="R162" s="105"/>
      <c r="S162" s="106"/>
      <c r="T162" s="106"/>
      <c r="U162" s="106"/>
      <c r="V162" s="105"/>
      <c r="W162" s="107">
        <f>SUM(R162:V162)/5</f>
        <v>0</v>
      </c>
      <c r="X162" s="106"/>
      <c r="Y162" s="106"/>
      <c r="Z162" s="106"/>
      <c r="AA162" s="106"/>
      <c r="AB162" s="106"/>
      <c r="AC162" s="107">
        <f>SUM(X162:AB162)/5</f>
        <v>0</v>
      </c>
      <c r="AD162" s="108" t="str">
        <f>IF(AE162=0,"--",IF(AE162&lt;='[4]db fasce di rischio'!$B$4,'[4]db fasce di rischio'!$A$2,IF(AE162&lt;='[4]db fasce di rischio'!$D$4,'[4]db fasce di rischio'!$C$2,IF(AE162&lt;='[4]db fasce di rischio'!$F$4,'[4]db fasce di rischio'!$E$2,IF(AE162&lt;='[4]db fasce di rischio'!$H$4,'[4]db fasce di rischio'!$G$2,"")))))</f>
        <v>--</v>
      </c>
      <c r="AE162" s="109">
        <f>W162*AC162</f>
        <v>0</v>
      </c>
      <c r="AF162" s="106"/>
      <c r="AG162" s="108" t="str">
        <f>IF(AH162=0,"--",IF(AH162&lt;='db fasce di rischio'!$B$4,'db fasce di rischio'!$A$2,IF(AH162&lt;='db fasce di rischio'!$D$4,'db fasce di rischio'!$C$2,IF(AH162&lt;='db fasce di rischio'!$F$4,'db fasce di rischio'!$E$2,IF(AH162&lt;='db fasce di rischio'!$H$4,'db fasce di rischio'!$G$2,"")))))</f>
        <v>--</v>
      </c>
      <c r="AH162" s="109">
        <f>IF(MAX(AH166:AH180)&gt;(AF162*AE162),MAX(AH166:AH180),AF162*AE162)</f>
        <v>0</v>
      </c>
      <c r="AI162" s="108" t="str">
        <f>AG162</f>
        <v>--</v>
      </c>
      <c r="AJ162" s="28"/>
      <c r="AK162" s="28"/>
    </row>
    <row r="163" spans="1:37" ht="59.45" customHeight="1" x14ac:dyDescent="0.2">
      <c r="A163" s="160"/>
      <c r="B163" s="160"/>
      <c r="C163" s="268"/>
      <c r="D163" s="269"/>
      <c r="E163" s="269"/>
      <c r="F163" s="164"/>
      <c r="G163" s="164"/>
      <c r="H163" s="164"/>
      <c r="I163" s="164"/>
      <c r="J163" s="164"/>
      <c r="K163" s="164"/>
      <c r="L163" s="164"/>
      <c r="M163" s="165"/>
      <c r="N163" s="272" t="s">
        <v>1302</v>
      </c>
      <c r="O163" s="272"/>
      <c r="P163" s="272"/>
      <c r="Q163" s="160"/>
      <c r="R163" s="160"/>
      <c r="S163" s="28"/>
      <c r="T163" s="28"/>
      <c r="U163" s="28"/>
      <c r="V163" s="28"/>
      <c r="W163" s="28"/>
      <c r="X163" s="28"/>
      <c r="Y163" s="28"/>
      <c r="Z163" s="28"/>
      <c r="AA163" s="28"/>
      <c r="AB163" s="28"/>
      <c r="AC163" s="28"/>
      <c r="AD163" s="28"/>
      <c r="AE163" s="28"/>
      <c r="AF163" s="28"/>
      <c r="AG163" s="28"/>
      <c r="AH163" s="28"/>
      <c r="AI163" s="28"/>
      <c r="AJ163" s="28"/>
      <c r="AK163" s="28"/>
    </row>
    <row r="164" spans="1:37" ht="31.5" hidden="1" customHeight="1" outlineLevel="1" x14ac:dyDescent="0.2">
      <c r="A164" s="160"/>
      <c r="B164" s="160"/>
      <c r="C164" s="260" t="s">
        <v>1256</v>
      </c>
      <c r="D164" s="261"/>
      <c r="E164" s="151"/>
      <c r="F164" s="151"/>
      <c r="G164" s="151"/>
      <c r="H164" s="151"/>
      <c r="I164" s="151"/>
      <c r="J164" s="151"/>
      <c r="K164" s="150"/>
      <c r="L164" s="151"/>
      <c r="M164" s="156">
        <f>SUM(I151:I159)</f>
        <v>0</v>
      </c>
      <c r="N164" s="157"/>
      <c r="O164" s="157"/>
      <c r="P164" s="157"/>
      <c r="Q164" s="160"/>
      <c r="R164" s="160"/>
      <c r="S164" s="28"/>
      <c r="T164" s="28"/>
      <c r="U164" s="28"/>
      <c r="V164" s="28"/>
      <c r="W164" s="28"/>
      <c r="X164" s="28"/>
      <c r="Y164" s="28"/>
      <c r="Z164" s="28"/>
      <c r="AA164" s="28"/>
      <c r="AB164" s="28"/>
      <c r="AC164" s="28"/>
      <c r="AD164" s="28"/>
      <c r="AE164" s="28"/>
      <c r="AF164" s="28"/>
      <c r="AG164" s="28"/>
      <c r="AH164" s="28"/>
      <c r="AI164" s="28"/>
      <c r="AJ164" s="28"/>
      <c r="AK164" s="28"/>
    </row>
    <row r="165" spans="1:37" ht="81.95" hidden="1" customHeight="1" outlineLevel="1" x14ac:dyDescent="0.2">
      <c r="A165" s="161"/>
      <c r="B165" s="161"/>
      <c r="C165" s="22" t="s">
        <v>905</v>
      </c>
      <c r="D165" s="22" t="s">
        <v>906</v>
      </c>
      <c r="E165" s="22" t="s">
        <v>971</v>
      </c>
      <c r="F165" s="22" t="s">
        <v>970</v>
      </c>
      <c r="G165" s="262" t="s">
        <v>1299</v>
      </c>
      <c r="H165" s="263"/>
      <c r="I165" s="22" t="s">
        <v>969</v>
      </c>
      <c r="J165" s="22" t="s">
        <v>907</v>
      </c>
      <c r="K165" s="45" t="s">
        <v>972</v>
      </c>
      <c r="L165" s="45" t="s">
        <v>908</v>
      </c>
      <c r="M165" s="22" t="s">
        <v>630</v>
      </c>
      <c r="N165" s="22" t="s">
        <v>668</v>
      </c>
      <c r="O165" s="22" t="s">
        <v>669</v>
      </c>
      <c r="P165" s="22" t="s">
        <v>670</v>
      </c>
      <c r="Q165" s="161"/>
      <c r="R165" s="192" t="str">
        <f>'Val testo - PNA 2019'!$A$4</f>
        <v>Livello di interesse “esterno”(1.1)</v>
      </c>
      <c r="S165" s="192" t="str">
        <f>'Val testo - PNA 2019'!$A$12</f>
        <v>Grado di discrezionalità del decisore interno alla PA rispetto al processo (1.2)</v>
      </c>
      <c r="T165" s="192" t="str">
        <f>'Val testo - PNA 2019'!$A$20</f>
        <v>Manifestazione di eventi corruttivi o di maladministration in passato (1.3)</v>
      </c>
      <c r="U165" s="192" t="str">
        <f>'Val testo - PNA 2019'!$A$28</f>
        <v>Complessità/opacità del processo decisionale (1.4)</v>
      </c>
      <c r="V165" s="192" t="str">
        <f>'Val testo - PNA 2019'!$A$36</f>
        <v>Livello di collaborazione del responsabile del processo (1.5)</v>
      </c>
      <c r="W165" s="193" t="s">
        <v>1276</v>
      </c>
      <c r="X165" s="192" t="str">
        <f>'Val testo - PNA 2019'!$A$46</f>
        <v>Impatto organizzativo (2.1)</v>
      </c>
      <c r="Y165" s="192" t="str">
        <f>'Val testo - PNA 2019'!$A$54</f>
        <v>Impatto derivante dalla definizione dei ruoli/responsabilità (2.2)</v>
      </c>
      <c r="Z165" s="192" t="str">
        <f>'Val testo - PNA 2019'!$A$62</f>
        <v>Impatto economico (2.3)</v>
      </c>
      <c r="AA165" s="192" t="str">
        <f>'Val testo - PNA 2019'!$A$70</f>
        <v>Impatto reputazionale (2.4)</v>
      </c>
      <c r="AB165" s="192" t="str">
        <f>'Val testo - PNA 2019'!$A$78</f>
        <v>Impatto organizzativo, economico e sull'immagine (2.5)</v>
      </c>
      <c r="AC165" s="193" t="s">
        <v>1276</v>
      </c>
      <c r="AD165" s="194" t="s">
        <v>1277</v>
      </c>
      <c r="AE165" s="194" t="s">
        <v>1278</v>
      </c>
      <c r="AF165" s="174" t="s">
        <v>1382</v>
      </c>
      <c r="AG165" s="173" t="s">
        <v>1303</v>
      </c>
      <c r="AH165" s="22" t="s">
        <v>1293</v>
      </c>
      <c r="AI165" s="22" t="s">
        <v>1387</v>
      </c>
      <c r="AJ165" s="28"/>
      <c r="AK165" s="28"/>
    </row>
    <row r="166" spans="1:37" ht="21" hidden="1" outlineLevel="1" x14ac:dyDescent="0.2">
      <c r="A166" s="161"/>
      <c r="B166" s="161"/>
      <c r="C166" s="24" t="s">
        <v>30</v>
      </c>
      <c r="D166" s="24" t="s">
        <v>30</v>
      </c>
      <c r="E166" s="24" t="s">
        <v>30</v>
      </c>
      <c r="F166" s="24" t="s">
        <v>30</v>
      </c>
      <c r="G166" s="152" t="str">
        <f>AG166</f>
        <v>--</v>
      </c>
      <c r="H166" s="109">
        <f>AH166</f>
        <v>0</v>
      </c>
      <c r="I166" s="25" t="s">
        <v>30</v>
      </c>
      <c r="J166" s="31" t="s">
        <v>30</v>
      </c>
      <c r="K166" s="82"/>
      <c r="L166" s="31"/>
      <c r="M166" s="24"/>
      <c r="N166" s="24"/>
      <c r="O166" s="24"/>
      <c r="P166" s="24"/>
      <c r="Q166" s="161"/>
      <c r="R166" s="105"/>
      <c r="S166" s="106"/>
      <c r="T166" s="106"/>
      <c r="U166" s="106"/>
      <c r="V166" s="105"/>
      <c r="W166" s="107">
        <f>SUM(R166:V166)/5</f>
        <v>0</v>
      </c>
      <c r="X166" s="106"/>
      <c r="Y166" s="106"/>
      <c r="Z166" s="106"/>
      <c r="AA166" s="106"/>
      <c r="AB166" s="106"/>
      <c r="AC166" s="107">
        <f>SUM(X166:AB166)/5</f>
        <v>0</v>
      </c>
      <c r="AD166" s="108" t="str">
        <f>IF(AE166=0,"--",IF(AE166&lt;='[4]db fasce di rischio'!$B$4,'[4]db fasce di rischio'!$A$2,IF(AE166&lt;='[4]db fasce di rischio'!$D$4,'[4]db fasce di rischio'!$C$2,IF(AE166&lt;='[4]db fasce di rischio'!$F$4,'[4]db fasce di rischio'!$E$2,IF(AE166&lt;='[4]db fasce di rischio'!$H$4,'[4]db fasce di rischio'!$G$2,"")))))</f>
        <v>--</v>
      </c>
      <c r="AE166" s="109">
        <f t="shared" ref="AE166:AE180" si="50">W166*AC166</f>
        <v>0</v>
      </c>
      <c r="AF166" s="106"/>
      <c r="AG166" s="108" t="str">
        <f>IF(AH166=0,"--",IF(AH166&lt;='db fasce di rischio'!$B$4,'db fasce di rischio'!$A$2,IF(AH166&lt;='db fasce di rischio'!$D$4,'db fasce di rischio'!$C$2,IF(AH166&lt;='db fasce di rischio'!$F$4,'db fasce di rischio'!$E$2,IF(AH166&lt;='db fasce di rischio'!$H$4,'db fasce di rischio'!$G$2,"")))))</f>
        <v>--</v>
      </c>
      <c r="AH166" s="109">
        <f t="shared" ref="AH166:AH180" si="51">AF166*AE166</f>
        <v>0</v>
      </c>
      <c r="AI166" s="108" t="str">
        <f t="shared" ref="AI166:AI180" si="52">AG166</f>
        <v>--</v>
      </c>
      <c r="AJ166" s="28"/>
      <c r="AK166" s="28"/>
    </row>
    <row r="167" spans="1:37" ht="21" hidden="1" outlineLevel="1" x14ac:dyDescent="0.2">
      <c r="A167" s="161"/>
      <c r="B167" s="161"/>
      <c r="C167" s="24" t="s">
        <v>30</v>
      </c>
      <c r="D167" s="24" t="s">
        <v>30</v>
      </c>
      <c r="E167" s="24" t="s">
        <v>30</v>
      </c>
      <c r="F167" s="24" t="s">
        <v>30</v>
      </c>
      <c r="G167" s="152" t="str">
        <f t="shared" ref="G167:G180" si="53">AG167</f>
        <v>--</v>
      </c>
      <c r="H167" s="109">
        <f t="shared" ref="H167:H180" si="54">AH167</f>
        <v>0</v>
      </c>
      <c r="I167" s="25" t="s">
        <v>30</v>
      </c>
      <c r="J167" s="31" t="s">
        <v>30</v>
      </c>
      <c r="K167" s="82"/>
      <c r="L167" s="31"/>
      <c r="M167" s="24"/>
      <c r="N167" s="24"/>
      <c r="O167" s="24"/>
      <c r="P167" s="24"/>
      <c r="Q167" s="161"/>
      <c r="R167" s="105"/>
      <c r="S167" s="106"/>
      <c r="T167" s="106"/>
      <c r="U167" s="106"/>
      <c r="V167" s="105"/>
      <c r="W167" s="107">
        <f t="shared" ref="W167:W180" si="55">SUM(R167:V167)/5</f>
        <v>0</v>
      </c>
      <c r="X167" s="106"/>
      <c r="Y167" s="106"/>
      <c r="Z167" s="106"/>
      <c r="AA167" s="106"/>
      <c r="AB167" s="106"/>
      <c r="AC167" s="107">
        <f t="shared" ref="AC167:AC180" si="56">SUM(X167:AB167)/5</f>
        <v>0</v>
      </c>
      <c r="AD167" s="108" t="str">
        <f>IF(AE167=0,"--",IF(AE167&lt;='[4]db fasce di rischio'!$B$4,'[4]db fasce di rischio'!$A$2,IF(AE167&lt;='[4]db fasce di rischio'!$D$4,'[4]db fasce di rischio'!$C$2,IF(AE167&lt;='[4]db fasce di rischio'!$F$4,'[4]db fasce di rischio'!$E$2,IF(AE167&lt;='[4]db fasce di rischio'!$H$4,'[4]db fasce di rischio'!$G$2,"")))))</f>
        <v>--</v>
      </c>
      <c r="AE167" s="109">
        <f t="shared" si="50"/>
        <v>0</v>
      </c>
      <c r="AF167" s="106"/>
      <c r="AG167" s="108" t="str">
        <f>IF(AH167=0,"--",IF(AH167&lt;='db fasce di rischio'!$B$4,'db fasce di rischio'!$A$2,IF(AH167&lt;='db fasce di rischio'!$D$4,'db fasce di rischio'!$C$2,IF(AH167&lt;='db fasce di rischio'!$F$4,'db fasce di rischio'!$E$2,IF(AH167&lt;='db fasce di rischio'!$H$4,'db fasce di rischio'!$G$2,"")))))</f>
        <v>--</v>
      </c>
      <c r="AH167" s="109">
        <f t="shared" si="51"/>
        <v>0</v>
      </c>
      <c r="AI167" s="108" t="str">
        <f t="shared" si="52"/>
        <v>--</v>
      </c>
      <c r="AJ167" s="28"/>
      <c r="AK167" s="28"/>
    </row>
    <row r="168" spans="1:37" ht="21" hidden="1" outlineLevel="1" x14ac:dyDescent="0.2">
      <c r="A168" s="161"/>
      <c r="B168" s="161"/>
      <c r="C168" s="24" t="s">
        <v>30</v>
      </c>
      <c r="D168" s="24" t="s">
        <v>30</v>
      </c>
      <c r="E168" s="24" t="s">
        <v>30</v>
      </c>
      <c r="F168" s="24" t="s">
        <v>30</v>
      </c>
      <c r="G168" s="152" t="str">
        <f t="shared" si="53"/>
        <v>--</v>
      </c>
      <c r="H168" s="109">
        <f t="shared" si="54"/>
        <v>0</v>
      </c>
      <c r="I168" s="25" t="s">
        <v>30</v>
      </c>
      <c r="J168" s="31" t="s">
        <v>30</v>
      </c>
      <c r="K168" s="82"/>
      <c r="L168" s="31"/>
      <c r="M168" s="24"/>
      <c r="N168" s="24"/>
      <c r="O168" s="24"/>
      <c r="P168" s="24"/>
      <c r="Q168" s="161"/>
      <c r="R168" s="105"/>
      <c r="S168" s="106"/>
      <c r="T168" s="106"/>
      <c r="U168" s="106"/>
      <c r="V168" s="105"/>
      <c r="W168" s="107">
        <f t="shared" si="55"/>
        <v>0</v>
      </c>
      <c r="X168" s="106"/>
      <c r="Y168" s="106"/>
      <c r="Z168" s="106"/>
      <c r="AA168" s="106"/>
      <c r="AB168" s="106"/>
      <c r="AC168" s="107">
        <f t="shared" si="56"/>
        <v>0</v>
      </c>
      <c r="AD168" s="108" t="str">
        <f>IF(AE168=0,"--",IF(AE168&lt;='[4]db fasce di rischio'!$B$4,'[4]db fasce di rischio'!$A$2,IF(AE168&lt;='[4]db fasce di rischio'!$D$4,'[4]db fasce di rischio'!$C$2,IF(AE168&lt;='[4]db fasce di rischio'!$F$4,'[4]db fasce di rischio'!$E$2,IF(AE168&lt;='[4]db fasce di rischio'!$H$4,'[4]db fasce di rischio'!$G$2,"")))))</f>
        <v>--</v>
      </c>
      <c r="AE168" s="109">
        <f t="shared" si="50"/>
        <v>0</v>
      </c>
      <c r="AF168" s="106"/>
      <c r="AG168" s="108" t="str">
        <f>IF(AH168=0,"--",IF(AH168&lt;='db fasce di rischio'!$B$4,'db fasce di rischio'!$A$2,IF(AH168&lt;='db fasce di rischio'!$D$4,'db fasce di rischio'!$C$2,IF(AH168&lt;='db fasce di rischio'!$F$4,'db fasce di rischio'!$E$2,IF(AH168&lt;='db fasce di rischio'!$H$4,'db fasce di rischio'!$G$2,"")))))</f>
        <v>--</v>
      </c>
      <c r="AH168" s="109">
        <f t="shared" si="51"/>
        <v>0</v>
      </c>
      <c r="AI168" s="108" t="str">
        <f t="shared" si="52"/>
        <v>--</v>
      </c>
      <c r="AJ168" s="28"/>
      <c r="AK168" s="28"/>
    </row>
    <row r="169" spans="1:37" ht="21" hidden="1" outlineLevel="1" x14ac:dyDescent="0.2">
      <c r="A169" s="161"/>
      <c r="B169" s="161"/>
      <c r="C169" s="24" t="s">
        <v>30</v>
      </c>
      <c r="D169" s="24" t="s">
        <v>30</v>
      </c>
      <c r="E169" s="24" t="s">
        <v>30</v>
      </c>
      <c r="F169" s="24" t="s">
        <v>30</v>
      </c>
      <c r="G169" s="152" t="str">
        <f t="shared" si="53"/>
        <v>--</v>
      </c>
      <c r="H169" s="109">
        <f t="shared" si="54"/>
        <v>0</v>
      </c>
      <c r="I169" s="25" t="s">
        <v>30</v>
      </c>
      <c r="J169" s="31" t="s">
        <v>30</v>
      </c>
      <c r="K169" s="82"/>
      <c r="L169" s="31"/>
      <c r="M169" s="24"/>
      <c r="N169" s="24"/>
      <c r="O169" s="24"/>
      <c r="P169" s="24"/>
      <c r="Q169" s="161"/>
      <c r="R169" s="105"/>
      <c r="S169" s="106"/>
      <c r="T169" s="106"/>
      <c r="U169" s="106"/>
      <c r="V169" s="105"/>
      <c r="W169" s="107">
        <f t="shared" si="55"/>
        <v>0</v>
      </c>
      <c r="X169" s="106"/>
      <c r="Y169" s="106"/>
      <c r="Z169" s="106"/>
      <c r="AA169" s="106"/>
      <c r="AB169" s="106"/>
      <c r="AC169" s="107">
        <f t="shared" si="56"/>
        <v>0</v>
      </c>
      <c r="AD169" s="108" t="str">
        <f>IF(AE169=0,"--",IF(AE169&lt;='[4]db fasce di rischio'!$B$4,'[4]db fasce di rischio'!$A$2,IF(AE169&lt;='[4]db fasce di rischio'!$D$4,'[4]db fasce di rischio'!$C$2,IF(AE169&lt;='[4]db fasce di rischio'!$F$4,'[4]db fasce di rischio'!$E$2,IF(AE169&lt;='[4]db fasce di rischio'!$H$4,'[4]db fasce di rischio'!$G$2,"")))))</f>
        <v>--</v>
      </c>
      <c r="AE169" s="109">
        <f t="shared" si="50"/>
        <v>0</v>
      </c>
      <c r="AF169" s="106"/>
      <c r="AG169" s="108" t="str">
        <f>IF(AH169=0,"--",IF(AH169&lt;='db fasce di rischio'!$B$4,'db fasce di rischio'!$A$2,IF(AH169&lt;='db fasce di rischio'!$D$4,'db fasce di rischio'!$C$2,IF(AH169&lt;='db fasce di rischio'!$F$4,'db fasce di rischio'!$E$2,IF(AH169&lt;='db fasce di rischio'!$H$4,'db fasce di rischio'!$G$2,"")))))</f>
        <v>--</v>
      </c>
      <c r="AH169" s="109">
        <f t="shared" si="51"/>
        <v>0</v>
      </c>
      <c r="AI169" s="108" t="str">
        <f t="shared" si="52"/>
        <v>--</v>
      </c>
      <c r="AJ169" s="28"/>
      <c r="AK169" s="28"/>
    </row>
    <row r="170" spans="1:37" ht="21" hidden="1" outlineLevel="1" x14ac:dyDescent="0.2">
      <c r="A170" s="161"/>
      <c r="B170" s="161"/>
      <c r="C170" s="24" t="s">
        <v>30</v>
      </c>
      <c r="D170" s="24" t="s">
        <v>30</v>
      </c>
      <c r="E170" s="24" t="s">
        <v>30</v>
      </c>
      <c r="F170" s="24" t="s">
        <v>30</v>
      </c>
      <c r="G170" s="152" t="str">
        <f t="shared" si="53"/>
        <v>--</v>
      </c>
      <c r="H170" s="109">
        <f t="shared" si="54"/>
        <v>0</v>
      </c>
      <c r="I170" s="25" t="s">
        <v>30</v>
      </c>
      <c r="J170" s="31" t="s">
        <v>30</v>
      </c>
      <c r="K170" s="82"/>
      <c r="L170" s="31"/>
      <c r="M170" s="24"/>
      <c r="N170" s="24"/>
      <c r="O170" s="24"/>
      <c r="P170" s="24"/>
      <c r="Q170" s="161"/>
      <c r="R170" s="105"/>
      <c r="S170" s="106"/>
      <c r="T170" s="106"/>
      <c r="U170" s="106"/>
      <c r="V170" s="105"/>
      <c r="W170" s="107">
        <f t="shared" si="55"/>
        <v>0</v>
      </c>
      <c r="X170" s="106"/>
      <c r="Y170" s="106"/>
      <c r="Z170" s="106"/>
      <c r="AA170" s="106"/>
      <c r="AB170" s="106"/>
      <c r="AC170" s="107">
        <f t="shared" si="56"/>
        <v>0</v>
      </c>
      <c r="AD170" s="108" t="str">
        <f>IF(AE170=0,"--",IF(AE170&lt;='[4]db fasce di rischio'!$B$4,'[4]db fasce di rischio'!$A$2,IF(AE170&lt;='[4]db fasce di rischio'!$D$4,'[4]db fasce di rischio'!$C$2,IF(AE170&lt;='[4]db fasce di rischio'!$F$4,'[4]db fasce di rischio'!$E$2,IF(AE170&lt;='[4]db fasce di rischio'!$H$4,'[4]db fasce di rischio'!$G$2,"")))))</f>
        <v>--</v>
      </c>
      <c r="AE170" s="109">
        <f t="shared" si="50"/>
        <v>0</v>
      </c>
      <c r="AF170" s="106"/>
      <c r="AG170" s="108" t="str">
        <f>IF(AH170=0,"--",IF(AH170&lt;='db fasce di rischio'!$B$4,'db fasce di rischio'!$A$2,IF(AH170&lt;='db fasce di rischio'!$D$4,'db fasce di rischio'!$C$2,IF(AH170&lt;='db fasce di rischio'!$F$4,'db fasce di rischio'!$E$2,IF(AH170&lt;='db fasce di rischio'!$H$4,'db fasce di rischio'!$G$2,"")))))</f>
        <v>--</v>
      </c>
      <c r="AH170" s="109">
        <f t="shared" si="51"/>
        <v>0</v>
      </c>
      <c r="AI170" s="108" t="str">
        <f t="shared" si="52"/>
        <v>--</v>
      </c>
      <c r="AJ170" s="28"/>
      <c r="AK170" s="28"/>
    </row>
    <row r="171" spans="1:37" ht="21" hidden="1" outlineLevel="1" x14ac:dyDescent="0.2">
      <c r="A171" s="161"/>
      <c r="B171" s="161"/>
      <c r="C171" s="24" t="s">
        <v>30</v>
      </c>
      <c r="D171" s="24" t="s">
        <v>30</v>
      </c>
      <c r="E171" s="24" t="s">
        <v>30</v>
      </c>
      <c r="F171" s="24" t="s">
        <v>30</v>
      </c>
      <c r="G171" s="152" t="str">
        <f t="shared" si="53"/>
        <v>--</v>
      </c>
      <c r="H171" s="109">
        <f t="shared" si="54"/>
        <v>0</v>
      </c>
      <c r="I171" s="25" t="s">
        <v>30</v>
      </c>
      <c r="J171" s="31" t="s">
        <v>30</v>
      </c>
      <c r="K171" s="82"/>
      <c r="L171" s="31"/>
      <c r="M171" s="24"/>
      <c r="N171" s="24"/>
      <c r="O171" s="24"/>
      <c r="P171" s="24"/>
      <c r="Q171" s="161"/>
      <c r="R171" s="105"/>
      <c r="S171" s="106"/>
      <c r="T171" s="106"/>
      <c r="U171" s="106"/>
      <c r="V171" s="105"/>
      <c r="W171" s="107">
        <f t="shared" si="55"/>
        <v>0</v>
      </c>
      <c r="X171" s="106"/>
      <c r="Y171" s="106"/>
      <c r="Z171" s="106"/>
      <c r="AA171" s="106"/>
      <c r="AB171" s="106"/>
      <c r="AC171" s="107">
        <f t="shared" si="56"/>
        <v>0</v>
      </c>
      <c r="AD171" s="108" t="str">
        <f>IF(AE171=0,"--",IF(AE171&lt;='[4]db fasce di rischio'!$B$4,'[4]db fasce di rischio'!$A$2,IF(AE171&lt;='[4]db fasce di rischio'!$D$4,'[4]db fasce di rischio'!$C$2,IF(AE171&lt;='[4]db fasce di rischio'!$F$4,'[4]db fasce di rischio'!$E$2,IF(AE171&lt;='[4]db fasce di rischio'!$H$4,'[4]db fasce di rischio'!$G$2,"")))))</f>
        <v>--</v>
      </c>
      <c r="AE171" s="109">
        <f t="shared" si="50"/>
        <v>0</v>
      </c>
      <c r="AF171" s="106"/>
      <c r="AG171" s="108" t="str">
        <f>IF(AH171=0,"--",IF(AH171&lt;='db fasce di rischio'!$B$4,'db fasce di rischio'!$A$2,IF(AH171&lt;='db fasce di rischio'!$D$4,'db fasce di rischio'!$C$2,IF(AH171&lt;='db fasce di rischio'!$F$4,'db fasce di rischio'!$E$2,IF(AH171&lt;='db fasce di rischio'!$H$4,'db fasce di rischio'!$G$2,"")))))</f>
        <v>--</v>
      </c>
      <c r="AH171" s="109">
        <f t="shared" si="51"/>
        <v>0</v>
      </c>
      <c r="AI171" s="108" t="str">
        <f t="shared" si="52"/>
        <v>--</v>
      </c>
      <c r="AJ171" s="28"/>
      <c r="AK171" s="28"/>
    </row>
    <row r="172" spans="1:37" ht="21" hidden="1" outlineLevel="1" x14ac:dyDescent="0.2">
      <c r="A172" s="161"/>
      <c r="B172" s="161"/>
      <c r="C172" s="24" t="s">
        <v>30</v>
      </c>
      <c r="D172" s="24" t="s">
        <v>30</v>
      </c>
      <c r="E172" s="24" t="s">
        <v>30</v>
      </c>
      <c r="F172" s="24" t="s">
        <v>30</v>
      </c>
      <c r="G172" s="152" t="str">
        <f t="shared" si="53"/>
        <v>--</v>
      </c>
      <c r="H172" s="109">
        <f t="shared" si="54"/>
        <v>0</v>
      </c>
      <c r="I172" s="25" t="s">
        <v>30</v>
      </c>
      <c r="J172" s="31" t="s">
        <v>30</v>
      </c>
      <c r="K172" s="82"/>
      <c r="L172" s="31"/>
      <c r="M172" s="24"/>
      <c r="N172" s="24"/>
      <c r="O172" s="24"/>
      <c r="P172" s="24"/>
      <c r="Q172" s="161"/>
      <c r="R172" s="105"/>
      <c r="S172" s="106"/>
      <c r="T172" s="106"/>
      <c r="U172" s="106"/>
      <c r="V172" s="105"/>
      <c r="W172" s="107">
        <f t="shared" si="55"/>
        <v>0</v>
      </c>
      <c r="X172" s="106"/>
      <c r="Y172" s="106"/>
      <c r="Z172" s="106"/>
      <c r="AA172" s="106"/>
      <c r="AB172" s="106"/>
      <c r="AC172" s="107">
        <f t="shared" si="56"/>
        <v>0</v>
      </c>
      <c r="AD172" s="108" t="str">
        <f>IF(AE172=0,"--",IF(AE172&lt;='[4]db fasce di rischio'!$B$4,'[4]db fasce di rischio'!$A$2,IF(AE172&lt;='[4]db fasce di rischio'!$D$4,'[4]db fasce di rischio'!$C$2,IF(AE172&lt;='[4]db fasce di rischio'!$F$4,'[4]db fasce di rischio'!$E$2,IF(AE172&lt;='[4]db fasce di rischio'!$H$4,'[4]db fasce di rischio'!$G$2,"")))))</f>
        <v>--</v>
      </c>
      <c r="AE172" s="109">
        <f t="shared" si="50"/>
        <v>0</v>
      </c>
      <c r="AF172" s="106"/>
      <c r="AG172" s="108" t="str">
        <f>IF(AH172=0,"--",IF(AH172&lt;='db fasce di rischio'!$B$4,'db fasce di rischio'!$A$2,IF(AH172&lt;='db fasce di rischio'!$D$4,'db fasce di rischio'!$C$2,IF(AH172&lt;='db fasce di rischio'!$F$4,'db fasce di rischio'!$E$2,IF(AH172&lt;='db fasce di rischio'!$H$4,'db fasce di rischio'!$G$2,"")))))</f>
        <v>--</v>
      </c>
      <c r="AH172" s="109">
        <f t="shared" si="51"/>
        <v>0</v>
      </c>
      <c r="AI172" s="108" t="str">
        <f t="shared" si="52"/>
        <v>--</v>
      </c>
      <c r="AJ172" s="28"/>
      <c r="AK172" s="28"/>
    </row>
    <row r="173" spans="1:37" ht="21" hidden="1" outlineLevel="1" x14ac:dyDescent="0.2">
      <c r="A173" s="161"/>
      <c r="B173" s="161"/>
      <c r="C173" s="24" t="s">
        <v>30</v>
      </c>
      <c r="D173" s="24" t="s">
        <v>30</v>
      </c>
      <c r="E173" s="24" t="s">
        <v>30</v>
      </c>
      <c r="F173" s="24" t="s">
        <v>30</v>
      </c>
      <c r="G173" s="152" t="str">
        <f t="shared" si="53"/>
        <v>--</v>
      </c>
      <c r="H173" s="109">
        <f t="shared" si="54"/>
        <v>0</v>
      </c>
      <c r="I173" s="25" t="s">
        <v>30</v>
      </c>
      <c r="J173" s="31" t="s">
        <v>30</v>
      </c>
      <c r="K173" s="82"/>
      <c r="L173" s="31"/>
      <c r="M173" s="24"/>
      <c r="N173" s="24"/>
      <c r="O173" s="24"/>
      <c r="P173" s="24"/>
      <c r="Q173" s="161"/>
      <c r="R173" s="105"/>
      <c r="S173" s="106"/>
      <c r="T173" s="106"/>
      <c r="U173" s="106"/>
      <c r="V173" s="105"/>
      <c r="W173" s="107">
        <f t="shared" si="55"/>
        <v>0</v>
      </c>
      <c r="X173" s="106"/>
      <c r="Y173" s="106"/>
      <c r="Z173" s="106"/>
      <c r="AA173" s="106"/>
      <c r="AB173" s="106"/>
      <c r="AC173" s="107">
        <f t="shared" si="56"/>
        <v>0</v>
      </c>
      <c r="AD173" s="108" t="str">
        <f>IF(AE173=0,"--",IF(AE173&lt;='[4]db fasce di rischio'!$B$4,'[4]db fasce di rischio'!$A$2,IF(AE173&lt;='[4]db fasce di rischio'!$D$4,'[4]db fasce di rischio'!$C$2,IF(AE173&lt;='[4]db fasce di rischio'!$F$4,'[4]db fasce di rischio'!$E$2,IF(AE173&lt;='[4]db fasce di rischio'!$H$4,'[4]db fasce di rischio'!$G$2,"")))))</f>
        <v>--</v>
      </c>
      <c r="AE173" s="109">
        <f t="shared" si="50"/>
        <v>0</v>
      </c>
      <c r="AF173" s="106"/>
      <c r="AG173" s="108" t="str">
        <f>IF(AH173=0,"--",IF(AH173&lt;='db fasce di rischio'!$B$4,'db fasce di rischio'!$A$2,IF(AH173&lt;='db fasce di rischio'!$D$4,'db fasce di rischio'!$C$2,IF(AH173&lt;='db fasce di rischio'!$F$4,'db fasce di rischio'!$E$2,IF(AH173&lt;='db fasce di rischio'!$H$4,'db fasce di rischio'!$G$2,"")))))</f>
        <v>--</v>
      </c>
      <c r="AH173" s="109">
        <f t="shared" si="51"/>
        <v>0</v>
      </c>
      <c r="AI173" s="108" t="str">
        <f t="shared" si="52"/>
        <v>--</v>
      </c>
      <c r="AJ173" s="28"/>
      <c r="AK173" s="28"/>
    </row>
    <row r="174" spans="1:37" ht="21" hidden="1" outlineLevel="1" x14ac:dyDescent="0.2">
      <c r="A174" s="161"/>
      <c r="B174" s="161"/>
      <c r="C174" s="24" t="s">
        <v>30</v>
      </c>
      <c r="D174" s="24" t="s">
        <v>30</v>
      </c>
      <c r="E174" s="24" t="s">
        <v>30</v>
      </c>
      <c r="F174" s="24" t="s">
        <v>30</v>
      </c>
      <c r="G174" s="152" t="str">
        <f t="shared" si="53"/>
        <v>--</v>
      </c>
      <c r="H174" s="109">
        <f t="shared" si="54"/>
        <v>0</v>
      </c>
      <c r="I174" s="25" t="s">
        <v>30</v>
      </c>
      <c r="J174" s="31" t="s">
        <v>30</v>
      </c>
      <c r="K174" s="83"/>
      <c r="L174" s="31"/>
      <c r="M174" s="24"/>
      <c r="N174" s="24"/>
      <c r="O174" s="24"/>
      <c r="P174" s="24"/>
      <c r="Q174" s="161"/>
      <c r="R174" s="105"/>
      <c r="S174" s="106"/>
      <c r="T174" s="106"/>
      <c r="U174" s="106"/>
      <c r="V174" s="105"/>
      <c r="W174" s="107">
        <f t="shared" si="55"/>
        <v>0</v>
      </c>
      <c r="X174" s="106"/>
      <c r="Y174" s="106"/>
      <c r="Z174" s="106"/>
      <c r="AA174" s="106"/>
      <c r="AB174" s="106"/>
      <c r="AC174" s="107">
        <f t="shared" si="56"/>
        <v>0</v>
      </c>
      <c r="AD174" s="108" t="str">
        <f>IF(AE174=0,"--",IF(AE174&lt;='[4]db fasce di rischio'!$B$4,'[4]db fasce di rischio'!$A$2,IF(AE174&lt;='[4]db fasce di rischio'!$D$4,'[4]db fasce di rischio'!$C$2,IF(AE174&lt;='[4]db fasce di rischio'!$F$4,'[4]db fasce di rischio'!$E$2,IF(AE174&lt;='[4]db fasce di rischio'!$H$4,'[4]db fasce di rischio'!$G$2,"")))))</f>
        <v>--</v>
      </c>
      <c r="AE174" s="109">
        <f t="shared" si="50"/>
        <v>0</v>
      </c>
      <c r="AF174" s="106"/>
      <c r="AG174" s="108" t="str">
        <f>IF(AH174=0,"--",IF(AH174&lt;='db fasce di rischio'!$B$4,'db fasce di rischio'!$A$2,IF(AH174&lt;='db fasce di rischio'!$D$4,'db fasce di rischio'!$C$2,IF(AH174&lt;='db fasce di rischio'!$F$4,'db fasce di rischio'!$E$2,IF(AH174&lt;='db fasce di rischio'!$H$4,'db fasce di rischio'!$G$2,"")))))</f>
        <v>--</v>
      </c>
      <c r="AH174" s="109">
        <f t="shared" si="51"/>
        <v>0</v>
      </c>
      <c r="AI174" s="108" t="str">
        <f t="shared" si="52"/>
        <v>--</v>
      </c>
      <c r="AJ174" s="28"/>
      <c r="AK174" s="28"/>
    </row>
    <row r="175" spans="1:37" ht="21" hidden="1" outlineLevel="1" x14ac:dyDescent="0.2">
      <c r="A175" s="161"/>
      <c r="B175" s="161"/>
      <c r="C175" s="24" t="s">
        <v>30</v>
      </c>
      <c r="D175" s="24" t="s">
        <v>30</v>
      </c>
      <c r="E175" s="24" t="s">
        <v>30</v>
      </c>
      <c r="F175" s="24" t="s">
        <v>30</v>
      </c>
      <c r="G175" s="152" t="str">
        <f t="shared" si="53"/>
        <v>--</v>
      </c>
      <c r="H175" s="109">
        <f t="shared" si="54"/>
        <v>0</v>
      </c>
      <c r="I175" s="25" t="s">
        <v>30</v>
      </c>
      <c r="J175" s="31" t="s">
        <v>30</v>
      </c>
      <c r="K175" s="83"/>
      <c r="L175" s="31"/>
      <c r="M175" s="24"/>
      <c r="N175" s="24"/>
      <c r="O175" s="24"/>
      <c r="P175" s="24"/>
      <c r="Q175" s="161"/>
      <c r="R175" s="105"/>
      <c r="S175" s="106"/>
      <c r="T175" s="106"/>
      <c r="U175" s="106"/>
      <c r="V175" s="105"/>
      <c r="W175" s="107">
        <f t="shared" si="55"/>
        <v>0</v>
      </c>
      <c r="X175" s="106"/>
      <c r="Y175" s="106"/>
      <c r="Z175" s="106"/>
      <c r="AA175" s="106"/>
      <c r="AB175" s="106"/>
      <c r="AC175" s="107">
        <f t="shared" si="56"/>
        <v>0</v>
      </c>
      <c r="AD175" s="108" t="str">
        <f>IF(AE175=0,"--",IF(AE175&lt;='[4]db fasce di rischio'!$B$4,'[4]db fasce di rischio'!$A$2,IF(AE175&lt;='[4]db fasce di rischio'!$D$4,'[4]db fasce di rischio'!$C$2,IF(AE175&lt;='[4]db fasce di rischio'!$F$4,'[4]db fasce di rischio'!$E$2,IF(AE175&lt;='[4]db fasce di rischio'!$H$4,'[4]db fasce di rischio'!$G$2,"")))))</f>
        <v>--</v>
      </c>
      <c r="AE175" s="109">
        <f t="shared" si="50"/>
        <v>0</v>
      </c>
      <c r="AF175" s="106"/>
      <c r="AG175" s="108" t="str">
        <f>IF(AH175=0,"--",IF(AH175&lt;='db fasce di rischio'!$B$4,'db fasce di rischio'!$A$2,IF(AH175&lt;='db fasce di rischio'!$D$4,'db fasce di rischio'!$C$2,IF(AH175&lt;='db fasce di rischio'!$F$4,'db fasce di rischio'!$E$2,IF(AH175&lt;='db fasce di rischio'!$H$4,'db fasce di rischio'!$G$2,"")))))</f>
        <v>--</v>
      </c>
      <c r="AH175" s="109">
        <f t="shared" si="51"/>
        <v>0</v>
      </c>
      <c r="AI175" s="108" t="str">
        <f t="shared" si="52"/>
        <v>--</v>
      </c>
      <c r="AJ175" s="28"/>
      <c r="AK175" s="28"/>
    </row>
    <row r="176" spans="1:37" ht="21" hidden="1" outlineLevel="1" x14ac:dyDescent="0.2">
      <c r="A176" s="161"/>
      <c r="B176" s="161"/>
      <c r="C176" s="24" t="s">
        <v>30</v>
      </c>
      <c r="D176" s="24" t="s">
        <v>30</v>
      </c>
      <c r="E176" s="24" t="s">
        <v>30</v>
      </c>
      <c r="F176" s="24" t="s">
        <v>30</v>
      </c>
      <c r="G176" s="152" t="str">
        <f t="shared" si="53"/>
        <v>--</v>
      </c>
      <c r="H176" s="109">
        <f t="shared" si="54"/>
        <v>0</v>
      </c>
      <c r="I176" s="25" t="s">
        <v>30</v>
      </c>
      <c r="J176" s="31" t="s">
        <v>30</v>
      </c>
      <c r="K176" s="83"/>
      <c r="L176" s="31"/>
      <c r="M176" s="24"/>
      <c r="N176" s="24"/>
      <c r="O176" s="24"/>
      <c r="P176" s="24"/>
      <c r="Q176" s="161"/>
      <c r="R176" s="105"/>
      <c r="S176" s="106"/>
      <c r="T176" s="106"/>
      <c r="U176" s="106"/>
      <c r="V176" s="105"/>
      <c r="W176" s="107">
        <f t="shared" si="55"/>
        <v>0</v>
      </c>
      <c r="X176" s="106"/>
      <c r="Y176" s="106"/>
      <c r="Z176" s="106"/>
      <c r="AA176" s="106"/>
      <c r="AB176" s="106"/>
      <c r="AC176" s="107">
        <f t="shared" si="56"/>
        <v>0</v>
      </c>
      <c r="AD176" s="108" t="str">
        <f>IF(AE176=0,"--",IF(AE176&lt;='[4]db fasce di rischio'!$B$4,'[4]db fasce di rischio'!$A$2,IF(AE176&lt;='[4]db fasce di rischio'!$D$4,'[4]db fasce di rischio'!$C$2,IF(AE176&lt;='[4]db fasce di rischio'!$F$4,'[4]db fasce di rischio'!$E$2,IF(AE176&lt;='[4]db fasce di rischio'!$H$4,'[4]db fasce di rischio'!$G$2,"")))))</f>
        <v>--</v>
      </c>
      <c r="AE176" s="109">
        <f t="shared" si="50"/>
        <v>0</v>
      </c>
      <c r="AF176" s="106"/>
      <c r="AG176" s="108" t="str">
        <f>IF(AH176=0,"--",IF(AH176&lt;='db fasce di rischio'!$B$4,'db fasce di rischio'!$A$2,IF(AH176&lt;='db fasce di rischio'!$D$4,'db fasce di rischio'!$C$2,IF(AH176&lt;='db fasce di rischio'!$F$4,'db fasce di rischio'!$E$2,IF(AH176&lt;='db fasce di rischio'!$H$4,'db fasce di rischio'!$G$2,"")))))</f>
        <v>--</v>
      </c>
      <c r="AH176" s="109">
        <f t="shared" si="51"/>
        <v>0</v>
      </c>
      <c r="AI176" s="108" t="str">
        <f t="shared" si="52"/>
        <v>--</v>
      </c>
      <c r="AJ176" s="28"/>
      <c r="AK176" s="28"/>
    </row>
    <row r="177" spans="1:37" ht="21" hidden="1" outlineLevel="1" x14ac:dyDescent="0.2">
      <c r="A177" s="161"/>
      <c r="B177" s="161"/>
      <c r="C177" s="24" t="s">
        <v>30</v>
      </c>
      <c r="D177" s="24" t="s">
        <v>30</v>
      </c>
      <c r="E177" s="24" t="s">
        <v>30</v>
      </c>
      <c r="F177" s="24" t="s">
        <v>30</v>
      </c>
      <c r="G177" s="152" t="str">
        <f t="shared" si="53"/>
        <v>--</v>
      </c>
      <c r="H177" s="109">
        <f t="shared" si="54"/>
        <v>0</v>
      </c>
      <c r="I177" s="25" t="s">
        <v>30</v>
      </c>
      <c r="J177" s="31" t="s">
        <v>30</v>
      </c>
      <c r="K177" s="83"/>
      <c r="L177" s="31"/>
      <c r="M177" s="24"/>
      <c r="N177" s="24"/>
      <c r="O177" s="24"/>
      <c r="P177" s="24"/>
      <c r="Q177" s="161"/>
      <c r="R177" s="105"/>
      <c r="S177" s="106"/>
      <c r="T177" s="106"/>
      <c r="U177" s="106"/>
      <c r="V177" s="105"/>
      <c r="W177" s="107">
        <f t="shared" si="55"/>
        <v>0</v>
      </c>
      <c r="X177" s="106"/>
      <c r="Y177" s="106"/>
      <c r="Z177" s="106"/>
      <c r="AA177" s="106"/>
      <c r="AB177" s="106"/>
      <c r="AC177" s="107">
        <f t="shared" si="56"/>
        <v>0</v>
      </c>
      <c r="AD177" s="108" t="str">
        <f>IF(AE177=0,"--",IF(AE177&lt;='[4]db fasce di rischio'!$B$4,'[4]db fasce di rischio'!$A$2,IF(AE177&lt;='[4]db fasce di rischio'!$D$4,'[4]db fasce di rischio'!$C$2,IF(AE177&lt;='[4]db fasce di rischio'!$F$4,'[4]db fasce di rischio'!$E$2,IF(AE177&lt;='[4]db fasce di rischio'!$H$4,'[4]db fasce di rischio'!$G$2,"")))))</f>
        <v>--</v>
      </c>
      <c r="AE177" s="109">
        <f t="shared" si="50"/>
        <v>0</v>
      </c>
      <c r="AF177" s="106"/>
      <c r="AG177" s="108" t="str">
        <f>IF(AH177=0,"--",IF(AH177&lt;='db fasce di rischio'!$B$4,'db fasce di rischio'!$A$2,IF(AH177&lt;='db fasce di rischio'!$D$4,'db fasce di rischio'!$C$2,IF(AH177&lt;='db fasce di rischio'!$F$4,'db fasce di rischio'!$E$2,IF(AH177&lt;='db fasce di rischio'!$H$4,'db fasce di rischio'!$G$2,"")))))</f>
        <v>--</v>
      </c>
      <c r="AH177" s="109">
        <f t="shared" si="51"/>
        <v>0</v>
      </c>
      <c r="AI177" s="108" t="str">
        <f t="shared" si="52"/>
        <v>--</v>
      </c>
      <c r="AJ177" s="28"/>
      <c r="AK177" s="28"/>
    </row>
    <row r="178" spans="1:37" ht="21" hidden="1" outlineLevel="1" x14ac:dyDescent="0.2">
      <c r="A178" s="161"/>
      <c r="B178" s="161"/>
      <c r="C178" s="24" t="s">
        <v>30</v>
      </c>
      <c r="D178" s="24" t="s">
        <v>30</v>
      </c>
      <c r="E178" s="24" t="s">
        <v>30</v>
      </c>
      <c r="F178" s="24" t="s">
        <v>30</v>
      </c>
      <c r="G178" s="152" t="str">
        <f t="shared" si="53"/>
        <v>--</v>
      </c>
      <c r="H178" s="109">
        <f t="shared" si="54"/>
        <v>0</v>
      </c>
      <c r="I178" s="25" t="s">
        <v>30</v>
      </c>
      <c r="J178" s="31" t="s">
        <v>30</v>
      </c>
      <c r="K178" s="82"/>
      <c r="L178" s="31"/>
      <c r="M178" s="24"/>
      <c r="N178" s="24"/>
      <c r="O178" s="24"/>
      <c r="P178" s="24"/>
      <c r="Q178" s="161"/>
      <c r="R178" s="105"/>
      <c r="S178" s="106"/>
      <c r="T178" s="106"/>
      <c r="U178" s="106"/>
      <c r="V178" s="105"/>
      <c r="W178" s="107">
        <f t="shared" si="55"/>
        <v>0</v>
      </c>
      <c r="X178" s="106"/>
      <c r="Y178" s="106"/>
      <c r="Z178" s="106"/>
      <c r="AA178" s="106"/>
      <c r="AB178" s="106"/>
      <c r="AC178" s="107">
        <f t="shared" si="56"/>
        <v>0</v>
      </c>
      <c r="AD178" s="108" t="str">
        <f>IF(AE178=0,"--",IF(AE178&lt;='[4]db fasce di rischio'!$B$4,'[4]db fasce di rischio'!$A$2,IF(AE178&lt;='[4]db fasce di rischio'!$D$4,'[4]db fasce di rischio'!$C$2,IF(AE178&lt;='[4]db fasce di rischio'!$F$4,'[4]db fasce di rischio'!$E$2,IF(AE178&lt;='[4]db fasce di rischio'!$H$4,'[4]db fasce di rischio'!$G$2,"")))))</f>
        <v>--</v>
      </c>
      <c r="AE178" s="109">
        <f t="shared" si="50"/>
        <v>0</v>
      </c>
      <c r="AF178" s="106"/>
      <c r="AG178" s="108" t="str">
        <f>IF(AH178=0,"--",IF(AH178&lt;='db fasce di rischio'!$B$4,'db fasce di rischio'!$A$2,IF(AH178&lt;='db fasce di rischio'!$D$4,'db fasce di rischio'!$C$2,IF(AH178&lt;='db fasce di rischio'!$F$4,'db fasce di rischio'!$E$2,IF(AH178&lt;='db fasce di rischio'!$H$4,'db fasce di rischio'!$G$2,"")))))</f>
        <v>--</v>
      </c>
      <c r="AH178" s="109">
        <f t="shared" si="51"/>
        <v>0</v>
      </c>
      <c r="AI178" s="108" t="str">
        <f t="shared" si="52"/>
        <v>--</v>
      </c>
      <c r="AJ178" s="28"/>
      <c r="AK178" s="28"/>
    </row>
    <row r="179" spans="1:37" ht="21" hidden="1" outlineLevel="1" x14ac:dyDescent="0.2">
      <c r="A179" s="161"/>
      <c r="B179" s="161"/>
      <c r="C179" s="24" t="s">
        <v>30</v>
      </c>
      <c r="D179" s="24" t="s">
        <v>30</v>
      </c>
      <c r="E179" s="24" t="s">
        <v>30</v>
      </c>
      <c r="F179" s="24" t="s">
        <v>30</v>
      </c>
      <c r="G179" s="152" t="str">
        <f t="shared" si="53"/>
        <v>--</v>
      </c>
      <c r="H179" s="109">
        <f t="shared" si="54"/>
        <v>0</v>
      </c>
      <c r="I179" s="25" t="s">
        <v>30</v>
      </c>
      <c r="J179" s="31" t="s">
        <v>30</v>
      </c>
      <c r="K179" s="82"/>
      <c r="L179" s="31"/>
      <c r="M179" s="24"/>
      <c r="N179" s="24"/>
      <c r="O179" s="24"/>
      <c r="P179" s="26"/>
      <c r="Q179" s="161"/>
      <c r="R179" s="105"/>
      <c r="S179" s="106"/>
      <c r="T179" s="106"/>
      <c r="U179" s="106"/>
      <c r="V179" s="105"/>
      <c r="W179" s="107">
        <f t="shared" si="55"/>
        <v>0</v>
      </c>
      <c r="X179" s="106"/>
      <c r="Y179" s="106"/>
      <c r="Z179" s="106"/>
      <c r="AA179" s="106"/>
      <c r="AB179" s="106"/>
      <c r="AC179" s="107">
        <f t="shared" si="56"/>
        <v>0</v>
      </c>
      <c r="AD179" s="108" t="str">
        <f>IF(AE179=0,"--",IF(AE179&lt;='[4]db fasce di rischio'!$B$4,'[4]db fasce di rischio'!$A$2,IF(AE179&lt;='[4]db fasce di rischio'!$D$4,'[4]db fasce di rischio'!$C$2,IF(AE179&lt;='[4]db fasce di rischio'!$F$4,'[4]db fasce di rischio'!$E$2,IF(AE179&lt;='[4]db fasce di rischio'!$H$4,'[4]db fasce di rischio'!$G$2,"")))))</f>
        <v>--</v>
      </c>
      <c r="AE179" s="109">
        <f t="shared" si="50"/>
        <v>0</v>
      </c>
      <c r="AF179" s="106"/>
      <c r="AG179" s="108" t="str">
        <f>IF(AH179=0,"--",IF(AH179&lt;='db fasce di rischio'!$B$4,'db fasce di rischio'!$A$2,IF(AH179&lt;='db fasce di rischio'!$D$4,'db fasce di rischio'!$C$2,IF(AH179&lt;='db fasce di rischio'!$F$4,'db fasce di rischio'!$E$2,IF(AH179&lt;='db fasce di rischio'!$H$4,'db fasce di rischio'!$G$2,"")))))</f>
        <v>--</v>
      </c>
      <c r="AH179" s="109">
        <f t="shared" si="51"/>
        <v>0</v>
      </c>
      <c r="AI179" s="108" t="str">
        <f t="shared" si="52"/>
        <v>--</v>
      </c>
      <c r="AJ179" s="28"/>
      <c r="AK179" s="28"/>
    </row>
    <row r="180" spans="1:37" ht="21" hidden="1" outlineLevel="1" x14ac:dyDescent="0.2">
      <c r="A180" s="161"/>
      <c r="B180" s="161"/>
      <c r="C180" s="24" t="s">
        <v>30</v>
      </c>
      <c r="D180" s="24" t="s">
        <v>30</v>
      </c>
      <c r="E180" s="24" t="s">
        <v>30</v>
      </c>
      <c r="F180" s="24" t="s">
        <v>30</v>
      </c>
      <c r="G180" s="152" t="str">
        <f t="shared" si="53"/>
        <v>--</v>
      </c>
      <c r="H180" s="109">
        <f t="shared" si="54"/>
        <v>0</v>
      </c>
      <c r="I180" s="25" t="s">
        <v>30</v>
      </c>
      <c r="J180" s="31" t="s">
        <v>30</v>
      </c>
      <c r="K180" s="82"/>
      <c r="L180" s="31"/>
      <c r="M180" s="24"/>
      <c r="N180" s="24"/>
      <c r="O180" s="24"/>
      <c r="P180" s="27"/>
      <c r="Q180" s="161"/>
      <c r="R180" s="105"/>
      <c r="S180" s="106"/>
      <c r="T180" s="106"/>
      <c r="U180" s="106"/>
      <c r="V180" s="105"/>
      <c r="W180" s="107">
        <f t="shared" si="55"/>
        <v>0</v>
      </c>
      <c r="X180" s="106"/>
      <c r="Y180" s="106"/>
      <c r="Z180" s="106"/>
      <c r="AA180" s="106"/>
      <c r="AB180" s="106"/>
      <c r="AC180" s="107">
        <f t="shared" si="56"/>
        <v>0</v>
      </c>
      <c r="AD180" s="108" t="str">
        <f>IF(AE180=0,"--",IF(AE180&lt;='[4]db fasce di rischio'!$B$4,'[4]db fasce di rischio'!$A$2,IF(AE180&lt;='[4]db fasce di rischio'!$D$4,'[4]db fasce di rischio'!$C$2,IF(AE180&lt;='[4]db fasce di rischio'!$F$4,'[4]db fasce di rischio'!$E$2,IF(AE180&lt;='[4]db fasce di rischio'!$H$4,'[4]db fasce di rischio'!$G$2,"")))))</f>
        <v>--</v>
      </c>
      <c r="AE180" s="109">
        <f t="shared" si="50"/>
        <v>0</v>
      </c>
      <c r="AF180" s="106"/>
      <c r="AG180" s="108" t="str">
        <f>IF(AH180=0,"--",IF(AH180&lt;='db fasce di rischio'!$B$4,'db fasce di rischio'!$A$2,IF(AH180&lt;='db fasce di rischio'!$D$4,'db fasce di rischio'!$C$2,IF(AH180&lt;='db fasce di rischio'!$F$4,'db fasce di rischio'!$E$2,IF(AH180&lt;='db fasce di rischio'!$H$4,'db fasce di rischio'!$G$2,"")))))</f>
        <v>--</v>
      </c>
      <c r="AH180" s="109">
        <f t="shared" si="51"/>
        <v>0</v>
      </c>
      <c r="AI180" s="108" t="str">
        <f t="shared" si="52"/>
        <v>--</v>
      </c>
      <c r="AJ180" s="28"/>
      <c r="AK180" s="28"/>
    </row>
    <row r="181" spans="1:37" ht="21" collapsed="1" x14ac:dyDescent="0.2">
      <c r="A181" s="160"/>
      <c r="B181" s="160"/>
      <c r="C181" s="87"/>
      <c r="D181" s="87"/>
      <c r="E181" s="87"/>
      <c r="F181" s="87"/>
      <c r="G181" s="87"/>
      <c r="H181" s="87"/>
      <c r="I181" s="87"/>
      <c r="J181" s="87"/>
      <c r="K181" s="168"/>
      <c r="L181" s="87"/>
      <c r="M181" s="87"/>
      <c r="N181" s="87"/>
      <c r="O181" s="87"/>
      <c r="P181" s="87"/>
      <c r="Q181" s="160"/>
      <c r="R181" s="28"/>
      <c r="S181" s="28"/>
      <c r="T181" s="28"/>
      <c r="U181" s="28"/>
      <c r="V181" s="28"/>
      <c r="W181" s="28"/>
      <c r="X181" s="28"/>
      <c r="Y181" s="28"/>
      <c r="Z181" s="28"/>
      <c r="AA181" s="28"/>
      <c r="AB181" s="28"/>
      <c r="AC181" s="28"/>
      <c r="AD181" s="28"/>
      <c r="AE181" s="28"/>
      <c r="AF181" s="28"/>
      <c r="AG181" s="28"/>
      <c r="AH181" s="28"/>
      <c r="AI181" s="28"/>
      <c r="AJ181" s="28"/>
      <c r="AK181" s="28"/>
    </row>
    <row r="182" spans="1:37" ht="90.6" customHeight="1" x14ac:dyDescent="0.2">
      <c r="A182" s="29"/>
      <c r="B182" s="29"/>
      <c r="C182" s="30" t="s">
        <v>665</v>
      </c>
      <c r="D182" s="30"/>
      <c r="E182" s="28"/>
      <c r="F182" s="28"/>
      <c r="G182" s="28"/>
      <c r="H182" s="28"/>
      <c r="I182" s="28"/>
      <c r="J182" s="28"/>
      <c r="K182" s="80"/>
      <c r="L182" s="28"/>
      <c r="M182" s="28"/>
      <c r="N182" s="28"/>
      <c r="O182" s="79" t="s">
        <v>6</v>
      </c>
      <c r="P182" s="79" t="s">
        <v>666</v>
      </c>
      <c r="Q182" s="28"/>
      <c r="R182" s="192" t="str">
        <f>'Val testo - PNA 2019'!$A$4</f>
        <v>Livello di interesse “esterno”(1.1)</v>
      </c>
      <c r="S182" s="192" t="str">
        <f>'Val testo - PNA 2019'!$A$12</f>
        <v>Grado di discrezionalità del decisore interno alla PA rispetto al processo (1.2)</v>
      </c>
      <c r="T182" s="192" t="str">
        <f>'Val testo - PNA 2019'!$A$20</f>
        <v>Manifestazione di eventi corruttivi o di maladministration in passato (1.3)</v>
      </c>
      <c r="U182" s="192" t="str">
        <f>'Val testo - PNA 2019'!$A$28</f>
        <v>Complessità/opacità del processo decisionale (1.4)</v>
      </c>
      <c r="V182" s="192" t="str">
        <f>'Val testo - PNA 2019'!$A$36</f>
        <v>Livello di collaborazione del responsabile del processo (1.5)</v>
      </c>
      <c r="W182" s="193" t="s">
        <v>1276</v>
      </c>
      <c r="X182" s="192" t="str">
        <f>'Val testo - PNA 2019'!$A$46</f>
        <v>Impatto organizzativo (2.1)</v>
      </c>
      <c r="Y182" s="192" t="str">
        <f>'Val testo - PNA 2019'!$A$54</f>
        <v>Impatto derivante dalla definizione dei ruoli/responsabilità (2.2)</v>
      </c>
      <c r="Z182" s="192" t="str">
        <f>'Val testo - PNA 2019'!$A$62</f>
        <v>Impatto economico (2.3)</v>
      </c>
      <c r="AA182" s="192" t="str">
        <f>'Val testo - PNA 2019'!$A$70</f>
        <v>Impatto reputazionale (2.4)</v>
      </c>
      <c r="AB182" s="192" t="str">
        <f>'Val testo - PNA 2019'!$A$78</f>
        <v>Impatto organizzativo, economico e sull'immagine (2.5)</v>
      </c>
      <c r="AC182" s="193" t="s">
        <v>1276</v>
      </c>
      <c r="AD182" s="194" t="s">
        <v>1277</v>
      </c>
      <c r="AE182" s="194" t="s">
        <v>1278</v>
      </c>
      <c r="AF182" s="174" t="s">
        <v>1382</v>
      </c>
      <c r="AG182" s="173" t="s">
        <v>1303</v>
      </c>
      <c r="AH182" s="173" t="s">
        <v>1304</v>
      </c>
      <c r="AI182" s="175" t="s">
        <v>1387</v>
      </c>
      <c r="AJ182" s="28"/>
      <c r="AK182" s="28"/>
    </row>
    <row r="183" spans="1:37" ht="30.6" customHeight="1" x14ac:dyDescent="0.2">
      <c r="A183" s="160"/>
      <c r="B183" s="160">
        <v>9</v>
      </c>
      <c r="C183" s="265" t="s">
        <v>1257</v>
      </c>
      <c r="D183" s="266"/>
      <c r="E183" s="267"/>
      <c r="F183" s="270"/>
      <c r="G183" s="270"/>
      <c r="H183" s="270"/>
      <c r="I183" s="270"/>
      <c r="J183" s="45" t="s">
        <v>11</v>
      </c>
      <c r="K183" s="271" t="s">
        <v>3</v>
      </c>
      <c r="L183" s="271"/>
      <c r="M183" s="37"/>
      <c r="N183" s="153" t="s">
        <v>667</v>
      </c>
      <c r="O183" s="154" t="str">
        <f>IF(P183=0,"--",IF(P183&lt;='db fasce di rischio'!$B$4,'db fasce di rischio'!$A$2,IF(P183&lt;='db fasce di rischio'!$D$4,'db fasce di rischio'!$C$2,IF(P183&lt;='db fasce di rischio'!$F$4,'db fasce di rischio'!$E$2,IF(P183&lt;='db fasce di rischio'!$H$4,'db fasce di rischio'!$G$2,"")))))</f>
        <v>--</v>
      </c>
      <c r="P183" s="155">
        <f>IF(AH183=0,MAX(AH183:AH201),AH183)</f>
        <v>0</v>
      </c>
      <c r="Q183" s="160"/>
      <c r="R183" s="105"/>
      <c r="S183" s="106"/>
      <c r="T183" s="106"/>
      <c r="U183" s="106"/>
      <c r="V183" s="105"/>
      <c r="W183" s="107">
        <f>SUM(R183:V183)/5</f>
        <v>0</v>
      </c>
      <c r="X183" s="106"/>
      <c r="Y183" s="106"/>
      <c r="Z183" s="106"/>
      <c r="AA183" s="106"/>
      <c r="AB183" s="106"/>
      <c r="AC183" s="107">
        <f>SUM(X183:AB183)/5</f>
        <v>0</v>
      </c>
      <c r="AD183" s="108" t="str">
        <f>IF(AE183=0,"--",IF(AE183&lt;='[4]db fasce di rischio'!$B$4,'[4]db fasce di rischio'!$A$2,IF(AE183&lt;='[4]db fasce di rischio'!$D$4,'[4]db fasce di rischio'!$C$2,IF(AE183&lt;='[4]db fasce di rischio'!$F$4,'[4]db fasce di rischio'!$E$2,IF(AE183&lt;='[4]db fasce di rischio'!$H$4,'[4]db fasce di rischio'!$G$2,"")))))</f>
        <v>--</v>
      </c>
      <c r="AE183" s="109">
        <f>W183*AC183</f>
        <v>0</v>
      </c>
      <c r="AF183" s="106"/>
      <c r="AG183" s="108" t="str">
        <f>IF(AH183=0,"--",IF(AH183&lt;='db fasce di rischio'!$B$4,'db fasce di rischio'!$A$2,IF(AH183&lt;='db fasce di rischio'!$D$4,'db fasce di rischio'!$C$2,IF(AH183&lt;='db fasce di rischio'!$F$4,'db fasce di rischio'!$E$2,IF(AH183&lt;='db fasce di rischio'!$H$4,'db fasce di rischio'!$G$2,"")))))</f>
        <v>--</v>
      </c>
      <c r="AH183" s="109">
        <f>IF(MAX(AH187:AH201)&gt;(AF183*AE183),MAX(AH187:AH201),AF183*AE183)</f>
        <v>0</v>
      </c>
      <c r="AI183" s="108" t="str">
        <f>AG183</f>
        <v>--</v>
      </c>
      <c r="AJ183" s="28"/>
      <c r="AK183" s="28"/>
    </row>
    <row r="184" spans="1:37" ht="59.45" customHeight="1" x14ac:dyDescent="0.2">
      <c r="A184" s="160"/>
      <c r="B184" s="160"/>
      <c r="C184" s="268"/>
      <c r="D184" s="269"/>
      <c r="E184" s="269"/>
      <c r="F184" s="164"/>
      <c r="G184" s="164"/>
      <c r="H184" s="164"/>
      <c r="I184" s="164"/>
      <c r="J184" s="164"/>
      <c r="K184" s="164"/>
      <c r="L184" s="164"/>
      <c r="M184" s="165"/>
      <c r="N184" s="272" t="s">
        <v>1302</v>
      </c>
      <c r="O184" s="272"/>
      <c r="P184" s="272"/>
      <c r="Q184" s="160"/>
      <c r="R184" s="160"/>
      <c r="S184" s="28"/>
      <c r="T184" s="28"/>
      <c r="U184" s="28"/>
      <c r="V184" s="28"/>
      <c r="W184" s="28"/>
      <c r="X184" s="28"/>
      <c r="Y184" s="28"/>
      <c r="Z184" s="28"/>
      <c r="AA184" s="28"/>
      <c r="AB184" s="28"/>
      <c r="AC184" s="28"/>
      <c r="AD184" s="28"/>
      <c r="AE184" s="28"/>
      <c r="AF184" s="28"/>
      <c r="AG184" s="28"/>
      <c r="AH184" s="28"/>
      <c r="AI184" s="28"/>
      <c r="AJ184" s="28"/>
      <c r="AK184" s="28"/>
    </row>
    <row r="185" spans="1:37" ht="31.5" hidden="1" customHeight="1" outlineLevel="1" x14ac:dyDescent="0.2">
      <c r="A185" s="160"/>
      <c r="B185" s="160"/>
      <c r="C185" s="260" t="s">
        <v>1256</v>
      </c>
      <c r="D185" s="261"/>
      <c r="E185" s="151"/>
      <c r="F185" s="151"/>
      <c r="G185" s="151"/>
      <c r="H185" s="151"/>
      <c r="I185" s="151"/>
      <c r="J185" s="151"/>
      <c r="K185" s="150"/>
      <c r="L185" s="151"/>
      <c r="M185" s="156">
        <f>SUM(I172:I180)</f>
        <v>0</v>
      </c>
      <c r="N185" s="157"/>
      <c r="O185" s="157"/>
      <c r="P185" s="157"/>
      <c r="Q185" s="160"/>
      <c r="R185" s="160"/>
      <c r="S185" s="28"/>
      <c r="T185" s="28"/>
      <c r="U185" s="28"/>
      <c r="V185" s="28"/>
      <c r="W185" s="28"/>
      <c r="X185" s="28"/>
      <c r="Y185" s="28"/>
      <c r="Z185" s="28"/>
      <c r="AA185" s="28"/>
      <c r="AB185" s="28"/>
      <c r="AC185" s="28"/>
      <c r="AD185" s="28"/>
      <c r="AE185" s="28"/>
      <c r="AF185" s="28"/>
      <c r="AG185" s="28"/>
      <c r="AH185" s="28"/>
      <c r="AI185" s="28"/>
      <c r="AJ185" s="28"/>
      <c r="AK185" s="28"/>
    </row>
    <row r="186" spans="1:37" ht="81.95" hidden="1" customHeight="1" outlineLevel="1" x14ac:dyDescent="0.2">
      <c r="A186" s="161"/>
      <c r="B186" s="161"/>
      <c r="C186" s="22" t="s">
        <v>905</v>
      </c>
      <c r="D186" s="22" t="s">
        <v>906</v>
      </c>
      <c r="E186" s="22" t="s">
        <v>971</v>
      </c>
      <c r="F186" s="22" t="s">
        <v>970</v>
      </c>
      <c r="G186" s="262" t="s">
        <v>1299</v>
      </c>
      <c r="H186" s="263"/>
      <c r="I186" s="22" t="s">
        <v>969</v>
      </c>
      <c r="J186" s="22" t="s">
        <v>907</v>
      </c>
      <c r="K186" s="45" t="s">
        <v>972</v>
      </c>
      <c r="L186" s="45" t="s">
        <v>908</v>
      </c>
      <c r="M186" s="22" t="s">
        <v>630</v>
      </c>
      <c r="N186" s="22" t="s">
        <v>668</v>
      </c>
      <c r="O186" s="22" t="s">
        <v>669</v>
      </c>
      <c r="P186" s="22" t="s">
        <v>670</v>
      </c>
      <c r="Q186" s="161"/>
      <c r="R186" s="192" t="str">
        <f>'Val testo - PNA 2019'!$A$4</f>
        <v>Livello di interesse “esterno”(1.1)</v>
      </c>
      <c r="S186" s="192" t="str">
        <f>'Val testo - PNA 2019'!$A$12</f>
        <v>Grado di discrezionalità del decisore interno alla PA rispetto al processo (1.2)</v>
      </c>
      <c r="T186" s="192" t="str">
        <f>'Val testo - PNA 2019'!$A$20</f>
        <v>Manifestazione di eventi corruttivi o di maladministration in passato (1.3)</v>
      </c>
      <c r="U186" s="192" t="str">
        <f>'Val testo - PNA 2019'!$A$28</f>
        <v>Complessità/opacità del processo decisionale (1.4)</v>
      </c>
      <c r="V186" s="192" t="str">
        <f>'Val testo - PNA 2019'!$A$36</f>
        <v>Livello di collaborazione del responsabile del processo (1.5)</v>
      </c>
      <c r="W186" s="193" t="s">
        <v>1276</v>
      </c>
      <c r="X186" s="192" t="str">
        <f>'Val testo - PNA 2019'!$A$46</f>
        <v>Impatto organizzativo (2.1)</v>
      </c>
      <c r="Y186" s="192" t="str">
        <f>'Val testo - PNA 2019'!$A$54</f>
        <v>Impatto derivante dalla definizione dei ruoli/responsabilità (2.2)</v>
      </c>
      <c r="Z186" s="192" t="str">
        <f>'Val testo - PNA 2019'!$A$62</f>
        <v>Impatto economico (2.3)</v>
      </c>
      <c r="AA186" s="192" t="str">
        <f>'Val testo - PNA 2019'!$A$70</f>
        <v>Impatto reputazionale (2.4)</v>
      </c>
      <c r="AB186" s="192" t="str">
        <f>'Val testo - PNA 2019'!$A$78</f>
        <v>Impatto organizzativo, economico e sull'immagine (2.5)</v>
      </c>
      <c r="AC186" s="193" t="s">
        <v>1276</v>
      </c>
      <c r="AD186" s="194" t="s">
        <v>1277</v>
      </c>
      <c r="AE186" s="194" t="s">
        <v>1278</v>
      </c>
      <c r="AF186" s="174" t="s">
        <v>1382</v>
      </c>
      <c r="AG186" s="173" t="s">
        <v>1303</v>
      </c>
      <c r="AH186" s="22" t="s">
        <v>1293</v>
      </c>
      <c r="AI186" s="22" t="s">
        <v>1387</v>
      </c>
      <c r="AJ186" s="28"/>
      <c r="AK186" s="28"/>
    </row>
    <row r="187" spans="1:37" ht="21" hidden="1" outlineLevel="1" x14ac:dyDescent="0.2">
      <c r="A187" s="161"/>
      <c r="B187" s="161"/>
      <c r="C187" s="24" t="s">
        <v>30</v>
      </c>
      <c r="D187" s="24" t="s">
        <v>30</v>
      </c>
      <c r="E187" s="24" t="s">
        <v>30</v>
      </c>
      <c r="F187" s="24" t="s">
        <v>30</v>
      </c>
      <c r="G187" s="152" t="str">
        <f>AG187</f>
        <v>--</v>
      </c>
      <c r="H187" s="109">
        <f>AH187</f>
        <v>0</v>
      </c>
      <c r="I187" s="25" t="s">
        <v>30</v>
      </c>
      <c r="J187" s="31" t="s">
        <v>30</v>
      </c>
      <c r="K187" s="82"/>
      <c r="L187" s="31"/>
      <c r="M187" s="24"/>
      <c r="N187" s="24"/>
      <c r="O187" s="24"/>
      <c r="P187" s="24"/>
      <c r="Q187" s="161"/>
      <c r="R187" s="105"/>
      <c r="S187" s="106"/>
      <c r="T187" s="106"/>
      <c r="U187" s="106"/>
      <c r="V187" s="105"/>
      <c r="W187" s="107">
        <f>SUM(R187:V187)/5</f>
        <v>0</v>
      </c>
      <c r="X187" s="106"/>
      <c r="Y187" s="106"/>
      <c r="Z187" s="106"/>
      <c r="AA187" s="106"/>
      <c r="AB187" s="106"/>
      <c r="AC187" s="107">
        <f>SUM(X187:AB187)/5</f>
        <v>0</v>
      </c>
      <c r="AD187" s="108" t="str">
        <f>IF(AE187=0,"--",IF(AE187&lt;='[4]db fasce di rischio'!$B$4,'[4]db fasce di rischio'!$A$2,IF(AE187&lt;='[4]db fasce di rischio'!$D$4,'[4]db fasce di rischio'!$C$2,IF(AE187&lt;='[4]db fasce di rischio'!$F$4,'[4]db fasce di rischio'!$E$2,IF(AE187&lt;='[4]db fasce di rischio'!$H$4,'[4]db fasce di rischio'!$G$2,"")))))</f>
        <v>--</v>
      </c>
      <c r="AE187" s="109">
        <f t="shared" ref="AE187:AE201" si="57">W187*AC187</f>
        <v>0</v>
      </c>
      <c r="AF187" s="106"/>
      <c r="AG187" s="108" t="str">
        <f>IF(AH187=0,"--",IF(AH187&lt;='db fasce di rischio'!$B$4,'db fasce di rischio'!$A$2,IF(AH187&lt;='db fasce di rischio'!$D$4,'db fasce di rischio'!$C$2,IF(AH187&lt;='db fasce di rischio'!$F$4,'db fasce di rischio'!$E$2,IF(AH187&lt;='db fasce di rischio'!$H$4,'db fasce di rischio'!$G$2,"")))))</f>
        <v>--</v>
      </c>
      <c r="AH187" s="109">
        <f t="shared" ref="AH187:AH201" si="58">AF187*AE187</f>
        <v>0</v>
      </c>
      <c r="AI187" s="108" t="str">
        <f t="shared" ref="AI187:AI201" si="59">AG187</f>
        <v>--</v>
      </c>
      <c r="AJ187" s="28"/>
      <c r="AK187" s="28"/>
    </row>
    <row r="188" spans="1:37" ht="21" hidden="1" outlineLevel="1" x14ac:dyDescent="0.2">
      <c r="A188" s="161"/>
      <c r="B188" s="161"/>
      <c r="C188" s="24" t="s">
        <v>30</v>
      </c>
      <c r="D188" s="24" t="s">
        <v>30</v>
      </c>
      <c r="E188" s="24" t="s">
        <v>30</v>
      </c>
      <c r="F188" s="24" t="s">
        <v>30</v>
      </c>
      <c r="G188" s="152" t="str">
        <f t="shared" ref="G188:G201" si="60">AG188</f>
        <v>--</v>
      </c>
      <c r="H188" s="109">
        <f t="shared" ref="H188:H201" si="61">AH188</f>
        <v>0</v>
      </c>
      <c r="I188" s="25" t="s">
        <v>30</v>
      </c>
      <c r="J188" s="31" t="s">
        <v>30</v>
      </c>
      <c r="K188" s="82"/>
      <c r="L188" s="31"/>
      <c r="M188" s="24"/>
      <c r="N188" s="24"/>
      <c r="O188" s="24"/>
      <c r="P188" s="24"/>
      <c r="Q188" s="161"/>
      <c r="R188" s="105"/>
      <c r="S188" s="106"/>
      <c r="T188" s="106"/>
      <c r="U188" s="106"/>
      <c r="V188" s="105"/>
      <c r="W188" s="107">
        <f t="shared" ref="W188:W201" si="62">SUM(R188:V188)/5</f>
        <v>0</v>
      </c>
      <c r="X188" s="106"/>
      <c r="Y188" s="106"/>
      <c r="Z188" s="106"/>
      <c r="AA188" s="106"/>
      <c r="AB188" s="106"/>
      <c r="AC188" s="107">
        <f t="shared" ref="AC188:AC201" si="63">SUM(X188:AB188)/5</f>
        <v>0</v>
      </c>
      <c r="AD188" s="108" t="str">
        <f>IF(AE188=0,"--",IF(AE188&lt;='[4]db fasce di rischio'!$B$4,'[4]db fasce di rischio'!$A$2,IF(AE188&lt;='[4]db fasce di rischio'!$D$4,'[4]db fasce di rischio'!$C$2,IF(AE188&lt;='[4]db fasce di rischio'!$F$4,'[4]db fasce di rischio'!$E$2,IF(AE188&lt;='[4]db fasce di rischio'!$H$4,'[4]db fasce di rischio'!$G$2,"")))))</f>
        <v>--</v>
      </c>
      <c r="AE188" s="109">
        <f t="shared" si="57"/>
        <v>0</v>
      </c>
      <c r="AF188" s="106"/>
      <c r="AG188" s="108" t="str">
        <f>IF(AH188=0,"--",IF(AH188&lt;='db fasce di rischio'!$B$4,'db fasce di rischio'!$A$2,IF(AH188&lt;='db fasce di rischio'!$D$4,'db fasce di rischio'!$C$2,IF(AH188&lt;='db fasce di rischio'!$F$4,'db fasce di rischio'!$E$2,IF(AH188&lt;='db fasce di rischio'!$H$4,'db fasce di rischio'!$G$2,"")))))</f>
        <v>--</v>
      </c>
      <c r="AH188" s="109">
        <f t="shared" si="58"/>
        <v>0</v>
      </c>
      <c r="AI188" s="108" t="str">
        <f t="shared" si="59"/>
        <v>--</v>
      </c>
      <c r="AJ188" s="28"/>
      <c r="AK188" s="28"/>
    </row>
    <row r="189" spans="1:37" ht="21" hidden="1" outlineLevel="1" x14ac:dyDescent="0.2">
      <c r="A189" s="161"/>
      <c r="B189" s="161"/>
      <c r="C189" s="24" t="s">
        <v>30</v>
      </c>
      <c r="D189" s="24" t="s">
        <v>30</v>
      </c>
      <c r="E189" s="24" t="s">
        <v>30</v>
      </c>
      <c r="F189" s="24" t="s">
        <v>30</v>
      </c>
      <c r="G189" s="152" t="str">
        <f t="shared" si="60"/>
        <v>--</v>
      </c>
      <c r="H189" s="109">
        <f t="shared" si="61"/>
        <v>0</v>
      </c>
      <c r="I189" s="25" t="s">
        <v>30</v>
      </c>
      <c r="J189" s="31" t="s">
        <v>30</v>
      </c>
      <c r="K189" s="82"/>
      <c r="L189" s="31"/>
      <c r="M189" s="24"/>
      <c r="N189" s="24"/>
      <c r="O189" s="24"/>
      <c r="P189" s="24"/>
      <c r="Q189" s="161"/>
      <c r="R189" s="105"/>
      <c r="S189" s="106"/>
      <c r="T189" s="106"/>
      <c r="U189" s="106"/>
      <c r="V189" s="105"/>
      <c r="W189" s="107">
        <f t="shared" si="62"/>
        <v>0</v>
      </c>
      <c r="X189" s="106"/>
      <c r="Y189" s="106"/>
      <c r="Z189" s="106"/>
      <c r="AA189" s="106"/>
      <c r="AB189" s="106"/>
      <c r="AC189" s="107">
        <f t="shared" si="63"/>
        <v>0</v>
      </c>
      <c r="AD189" s="108" t="str">
        <f>IF(AE189=0,"--",IF(AE189&lt;='[4]db fasce di rischio'!$B$4,'[4]db fasce di rischio'!$A$2,IF(AE189&lt;='[4]db fasce di rischio'!$D$4,'[4]db fasce di rischio'!$C$2,IF(AE189&lt;='[4]db fasce di rischio'!$F$4,'[4]db fasce di rischio'!$E$2,IF(AE189&lt;='[4]db fasce di rischio'!$H$4,'[4]db fasce di rischio'!$G$2,"")))))</f>
        <v>--</v>
      </c>
      <c r="AE189" s="109">
        <f t="shared" si="57"/>
        <v>0</v>
      </c>
      <c r="AF189" s="106"/>
      <c r="AG189" s="108" t="str">
        <f>IF(AH189=0,"--",IF(AH189&lt;='db fasce di rischio'!$B$4,'db fasce di rischio'!$A$2,IF(AH189&lt;='db fasce di rischio'!$D$4,'db fasce di rischio'!$C$2,IF(AH189&lt;='db fasce di rischio'!$F$4,'db fasce di rischio'!$E$2,IF(AH189&lt;='db fasce di rischio'!$H$4,'db fasce di rischio'!$G$2,"")))))</f>
        <v>--</v>
      </c>
      <c r="AH189" s="109">
        <f t="shared" si="58"/>
        <v>0</v>
      </c>
      <c r="AI189" s="108" t="str">
        <f t="shared" si="59"/>
        <v>--</v>
      </c>
      <c r="AJ189" s="28"/>
      <c r="AK189" s="28"/>
    </row>
    <row r="190" spans="1:37" ht="21" hidden="1" outlineLevel="1" x14ac:dyDescent="0.2">
      <c r="A190" s="161"/>
      <c r="B190" s="161"/>
      <c r="C190" s="24" t="s">
        <v>30</v>
      </c>
      <c r="D190" s="24" t="s">
        <v>30</v>
      </c>
      <c r="E190" s="24" t="s">
        <v>30</v>
      </c>
      <c r="F190" s="24" t="s">
        <v>30</v>
      </c>
      <c r="G190" s="152" t="str">
        <f t="shared" si="60"/>
        <v>--</v>
      </c>
      <c r="H190" s="109">
        <f t="shared" si="61"/>
        <v>0</v>
      </c>
      <c r="I190" s="25" t="s">
        <v>30</v>
      </c>
      <c r="J190" s="31" t="s">
        <v>30</v>
      </c>
      <c r="K190" s="82"/>
      <c r="L190" s="31"/>
      <c r="M190" s="24"/>
      <c r="N190" s="24"/>
      <c r="O190" s="24"/>
      <c r="P190" s="24"/>
      <c r="Q190" s="161"/>
      <c r="R190" s="105"/>
      <c r="S190" s="106"/>
      <c r="T190" s="106"/>
      <c r="U190" s="106"/>
      <c r="V190" s="105"/>
      <c r="W190" s="107">
        <f t="shared" si="62"/>
        <v>0</v>
      </c>
      <c r="X190" s="106"/>
      <c r="Y190" s="106"/>
      <c r="Z190" s="106"/>
      <c r="AA190" s="106"/>
      <c r="AB190" s="106"/>
      <c r="AC190" s="107">
        <f t="shared" si="63"/>
        <v>0</v>
      </c>
      <c r="AD190" s="108" t="str">
        <f>IF(AE190=0,"--",IF(AE190&lt;='[4]db fasce di rischio'!$B$4,'[4]db fasce di rischio'!$A$2,IF(AE190&lt;='[4]db fasce di rischio'!$D$4,'[4]db fasce di rischio'!$C$2,IF(AE190&lt;='[4]db fasce di rischio'!$F$4,'[4]db fasce di rischio'!$E$2,IF(AE190&lt;='[4]db fasce di rischio'!$H$4,'[4]db fasce di rischio'!$G$2,"")))))</f>
        <v>--</v>
      </c>
      <c r="AE190" s="109">
        <f t="shared" si="57"/>
        <v>0</v>
      </c>
      <c r="AF190" s="106"/>
      <c r="AG190" s="108" t="str">
        <f>IF(AH190=0,"--",IF(AH190&lt;='db fasce di rischio'!$B$4,'db fasce di rischio'!$A$2,IF(AH190&lt;='db fasce di rischio'!$D$4,'db fasce di rischio'!$C$2,IF(AH190&lt;='db fasce di rischio'!$F$4,'db fasce di rischio'!$E$2,IF(AH190&lt;='db fasce di rischio'!$H$4,'db fasce di rischio'!$G$2,"")))))</f>
        <v>--</v>
      </c>
      <c r="AH190" s="109">
        <f t="shared" si="58"/>
        <v>0</v>
      </c>
      <c r="AI190" s="108" t="str">
        <f t="shared" si="59"/>
        <v>--</v>
      </c>
      <c r="AJ190" s="28"/>
      <c r="AK190" s="28"/>
    </row>
    <row r="191" spans="1:37" ht="21" hidden="1" outlineLevel="1" x14ac:dyDescent="0.2">
      <c r="A191" s="161"/>
      <c r="B191" s="161"/>
      <c r="C191" s="24" t="s">
        <v>30</v>
      </c>
      <c r="D191" s="24" t="s">
        <v>30</v>
      </c>
      <c r="E191" s="24" t="s">
        <v>30</v>
      </c>
      <c r="F191" s="24" t="s">
        <v>30</v>
      </c>
      <c r="G191" s="152" t="str">
        <f t="shared" si="60"/>
        <v>--</v>
      </c>
      <c r="H191" s="109">
        <f t="shared" si="61"/>
        <v>0</v>
      </c>
      <c r="I191" s="25" t="s">
        <v>30</v>
      </c>
      <c r="J191" s="31" t="s">
        <v>30</v>
      </c>
      <c r="K191" s="82"/>
      <c r="L191" s="31"/>
      <c r="M191" s="24"/>
      <c r="N191" s="24"/>
      <c r="O191" s="24"/>
      <c r="P191" s="24"/>
      <c r="Q191" s="161"/>
      <c r="R191" s="105"/>
      <c r="S191" s="106"/>
      <c r="T191" s="106"/>
      <c r="U191" s="106"/>
      <c r="V191" s="105"/>
      <c r="W191" s="107">
        <f t="shared" si="62"/>
        <v>0</v>
      </c>
      <c r="X191" s="106"/>
      <c r="Y191" s="106"/>
      <c r="Z191" s="106"/>
      <c r="AA191" s="106"/>
      <c r="AB191" s="106"/>
      <c r="AC191" s="107">
        <f t="shared" si="63"/>
        <v>0</v>
      </c>
      <c r="AD191" s="108" t="str">
        <f>IF(AE191=0,"--",IF(AE191&lt;='[4]db fasce di rischio'!$B$4,'[4]db fasce di rischio'!$A$2,IF(AE191&lt;='[4]db fasce di rischio'!$D$4,'[4]db fasce di rischio'!$C$2,IF(AE191&lt;='[4]db fasce di rischio'!$F$4,'[4]db fasce di rischio'!$E$2,IF(AE191&lt;='[4]db fasce di rischio'!$H$4,'[4]db fasce di rischio'!$G$2,"")))))</f>
        <v>--</v>
      </c>
      <c r="AE191" s="109">
        <f t="shared" si="57"/>
        <v>0</v>
      </c>
      <c r="AF191" s="106"/>
      <c r="AG191" s="108" t="str">
        <f>IF(AH191=0,"--",IF(AH191&lt;='db fasce di rischio'!$B$4,'db fasce di rischio'!$A$2,IF(AH191&lt;='db fasce di rischio'!$D$4,'db fasce di rischio'!$C$2,IF(AH191&lt;='db fasce di rischio'!$F$4,'db fasce di rischio'!$E$2,IF(AH191&lt;='db fasce di rischio'!$H$4,'db fasce di rischio'!$G$2,"")))))</f>
        <v>--</v>
      </c>
      <c r="AH191" s="109">
        <f t="shared" si="58"/>
        <v>0</v>
      </c>
      <c r="AI191" s="108" t="str">
        <f t="shared" si="59"/>
        <v>--</v>
      </c>
      <c r="AJ191" s="28"/>
      <c r="AK191" s="28"/>
    </row>
    <row r="192" spans="1:37" ht="21" hidden="1" outlineLevel="1" x14ac:dyDescent="0.2">
      <c r="A192" s="161"/>
      <c r="B192" s="161"/>
      <c r="C192" s="24" t="s">
        <v>30</v>
      </c>
      <c r="D192" s="24" t="s">
        <v>30</v>
      </c>
      <c r="E192" s="24" t="s">
        <v>30</v>
      </c>
      <c r="F192" s="24" t="s">
        <v>30</v>
      </c>
      <c r="G192" s="152" t="str">
        <f t="shared" si="60"/>
        <v>--</v>
      </c>
      <c r="H192" s="109">
        <f t="shared" si="61"/>
        <v>0</v>
      </c>
      <c r="I192" s="25" t="s">
        <v>30</v>
      </c>
      <c r="J192" s="31" t="s">
        <v>30</v>
      </c>
      <c r="K192" s="82"/>
      <c r="L192" s="31"/>
      <c r="M192" s="24"/>
      <c r="N192" s="24"/>
      <c r="O192" s="24"/>
      <c r="P192" s="24"/>
      <c r="Q192" s="161"/>
      <c r="R192" s="105"/>
      <c r="S192" s="106"/>
      <c r="T192" s="106"/>
      <c r="U192" s="106"/>
      <c r="V192" s="105"/>
      <c r="W192" s="107">
        <f t="shared" si="62"/>
        <v>0</v>
      </c>
      <c r="X192" s="106"/>
      <c r="Y192" s="106"/>
      <c r="Z192" s="106"/>
      <c r="AA192" s="106"/>
      <c r="AB192" s="106"/>
      <c r="AC192" s="107">
        <f t="shared" si="63"/>
        <v>0</v>
      </c>
      <c r="AD192" s="108" t="str">
        <f>IF(AE192=0,"--",IF(AE192&lt;='[4]db fasce di rischio'!$B$4,'[4]db fasce di rischio'!$A$2,IF(AE192&lt;='[4]db fasce di rischio'!$D$4,'[4]db fasce di rischio'!$C$2,IF(AE192&lt;='[4]db fasce di rischio'!$F$4,'[4]db fasce di rischio'!$E$2,IF(AE192&lt;='[4]db fasce di rischio'!$H$4,'[4]db fasce di rischio'!$G$2,"")))))</f>
        <v>--</v>
      </c>
      <c r="AE192" s="109">
        <f t="shared" si="57"/>
        <v>0</v>
      </c>
      <c r="AF192" s="106"/>
      <c r="AG192" s="108" t="str">
        <f>IF(AH192=0,"--",IF(AH192&lt;='db fasce di rischio'!$B$4,'db fasce di rischio'!$A$2,IF(AH192&lt;='db fasce di rischio'!$D$4,'db fasce di rischio'!$C$2,IF(AH192&lt;='db fasce di rischio'!$F$4,'db fasce di rischio'!$E$2,IF(AH192&lt;='db fasce di rischio'!$H$4,'db fasce di rischio'!$G$2,"")))))</f>
        <v>--</v>
      </c>
      <c r="AH192" s="109">
        <f t="shared" si="58"/>
        <v>0</v>
      </c>
      <c r="AI192" s="108" t="str">
        <f t="shared" si="59"/>
        <v>--</v>
      </c>
      <c r="AJ192" s="28"/>
      <c r="AK192" s="28"/>
    </row>
    <row r="193" spans="1:37" ht="21" hidden="1" outlineLevel="1" x14ac:dyDescent="0.2">
      <c r="A193" s="161"/>
      <c r="B193" s="161"/>
      <c r="C193" s="24" t="s">
        <v>30</v>
      </c>
      <c r="D193" s="24" t="s">
        <v>30</v>
      </c>
      <c r="E193" s="24" t="s">
        <v>30</v>
      </c>
      <c r="F193" s="24" t="s">
        <v>30</v>
      </c>
      <c r="G193" s="152" t="str">
        <f t="shared" si="60"/>
        <v>--</v>
      </c>
      <c r="H193" s="109">
        <f t="shared" si="61"/>
        <v>0</v>
      </c>
      <c r="I193" s="25" t="s">
        <v>30</v>
      </c>
      <c r="J193" s="31" t="s">
        <v>30</v>
      </c>
      <c r="K193" s="82"/>
      <c r="L193" s="31"/>
      <c r="M193" s="24"/>
      <c r="N193" s="24"/>
      <c r="O193" s="24"/>
      <c r="P193" s="24"/>
      <c r="Q193" s="161"/>
      <c r="R193" s="105"/>
      <c r="S193" s="106"/>
      <c r="T193" s="106"/>
      <c r="U193" s="106"/>
      <c r="V193" s="105"/>
      <c r="W193" s="107">
        <f t="shared" si="62"/>
        <v>0</v>
      </c>
      <c r="X193" s="106"/>
      <c r="Y193" s="106"/>
      <c r="Z193" s="106"/>
      <c r="AA193" s="106"/>
      <c r="AB193" s="106"/>
      <c r="AC193" s="107">
        <f t="shared" si="63"/>
        <v>0</v>
      </c>
      <c r="AD193" s="108" t="str">
        <f>IF(AE193=0,"--",IF(AE193&lt;='[4]db fasce di rischio'!$B$4,'[4]db fasce di rischio'!$A$2,IF(AE193&lt;='[4]db fasce di rischio'!$D$4,'[4]db fasce di rischio'!$C$2,IF(AE193&lt;='[4]db fasce di rischio'!$F$4,'[4]db fasce di rischio'!$E$2,IF(AE193&lt;='[4]db fasce di rischio'!$H$4,'[4]db fasce di rischio'!$G$2,"")))))</f>
        <v>--</v>
      </c>
      <c r="AE193" s="109">
        <f t="shared" si="57"/>
        <v>0</v>
      </c>
      <c r="AF193" s="106"/>
      <c r="AG193" s="108" t="str">
        <f>IF(AH193=0,"--",IF(AH193&lt;='db fasce di rischio'!$B$4,'db fasce di rischio'!$A$2,IF(AH193&lt;='db fasce di rischio'!$D$4,'db fasce di rischio'!$C$2,IF(AH193&lt;='db fasce di rischio'!$F$4,'db fasce di rischio'!$E$2,IF(AH193&lt;='db fasce di rischio'!$H$4,'db fasce di rischio'!$G$2,"")))))</f>
        <v>--</v>
      </c>
      <c r="AH193" s="109">
        <f t="shared" si="58"/>
        <v>0</v>
      </c>
      <c r="AI193" s="108" t="str">
        <f t="shared" si="59"/>
        <v>--</v>
      </c>
      <c r="AJ193" s="28"/>
      <c r="AK193" s="28"/>
    </row>
    <row r="194" spans="1:37" ht="21" hidden="1" outlineLevel="1" x14ac:dyDescent="0.2">
      <c r="A194" s="161"/>
      <c r="B194" s="161"/>
      <c r="C194" s="24" t="s">
        <v>30</v>
      </c>
      <c r="D194" s="24" t="s">
        <v>30</v>
      </c>
      <c r="E194" s="24" t="s">
        <v>30</v>
      </c>
      <c r="F194" s="24" t="s">
        <v>30</v>
      </c>
      <c r="G194" s="152" t="str">
        <f t="shared" si="60"/>
        <v>--</v>
      </c>
      <c r="H194" s="109">
        <f t="shared" si="61"/>
        <v>0</v>
      </c>
      <c r="I194" s="25" t="s">
        <v>30</v>
      </c>
      <c r="J194" s="31" t="s">
        <v>30</v>
      </c>
      <c r="K194" s="82"/>
      <c r="L194" s="31"/>
      <c r="M194" s="24"/>
      <c r="N194" s="24"/>
      <c r="O194" s="24"/>
      <c r="P194" s="24"/>
      <c r="Q194" s="161"/>
      <c r="R194" s="105"/>
      <c r="S194" s="106"/>
      <c r="T194" s="106"/>
      <c r="U194" s="106"/>
      <c r="V194" s="105"/>
      <c r="W194" s="107">
        <f t="shared" si="62"/>
        <v>0</v>
      </c>
      <c r="X194" s="106"/>
      <c r="Y194" s="106"/>
      <c r="Z194" s="106"/>
      <c r="AA194" s="106"/>
      <c r="AB194" s="106"/>
      <c r="AC194" s="107">
        <f t="shared" si="63"/>
        <v>0</v>
      </c>
      <c r="AD194" s="108" t="str">
        <f>IF(AE194=0,"--",IF(AE194&lt;='[4]db fasce di rischio'!$B$4,'[4]db fasce di rischio'!$A$2,IF(AE194&lt;='[4]db fasce di rischio'!$D$4,'[4]db fasce di rischio'!$C$2,IF(AE194&lt;='[4]db fasce di rischio'!$F$4,'[4]db fasce di rischio'!$E$2,IF(AE194&lt;='[4]db fasce di rischio'!$H$4,'[4]db fasce di rischio'!$G$2,"")))))</f>
        <v>--</v>
      </c>
      <c r="AE194" s="109">
        <f t="shared" si="57"/>
        <v>0</v>
      </c>
      <c r="AF194" s="106"/>
      <c r="AG194" s="108" t="str">
        <f>IF(AH194=0,"--",IF(AH194&lt;='db fasce di rischio'!$B$4,'db fasce di rischio'!$A$2,IF(AH194&lt;='db fasce di rischio'!$D$4,'db fasce di rischio'!$C$2,IF(AH194&lt;='db fasce di rischio'!$F$4,'db fasce di rischio'!$E$2,IF(AH194&lt;='db fasce di rischio'!$H$4,'db fasce di rischio'!$G$2,"")))))</f>
        <v>--</v>
      </c>
      <c r="AH194" s="109">
        <f t="shared" si="58"/>
        <v>0</v>
      </c>
      <c r="AI194" s="108" t="str">
        <f t="shared" si="59"/>
        <v>--</v>
      </c>
      <c r="AJ194" s="28"/>
      <c r="AK194" s="28"/>
    </row>
    <row r="195" spans="1:37" ht="21" hidden="1" outlineLevel="1" x14ac:dyDescent="0.2">
      <c r="A195" s="161"/>
      <c r="B195" s="161"/>
      <c r="C195" s="24" t="s">
        <v>30</v>
      </c>
      <c r="D195" s="24" t="s">
        <v>30</v>
      </c>
      <c r="E195" s="24" t="s">
        <v>30</v>
      </c>
      <c r="F195" s="24" t="s">
        <v>30</v>
      </c>
      <c r="G195" s="152" t="str">
        <f t="shared" si="60"/>
        <v>--</v>
      </c>
      <c r="H195" s="109">
        <f t="shared" si="61"/>
        <v>0</v>
      </c>
      <c r="I195" s="25" t="s">
        <v>30</v>
      </c>
      <c r="J195" s="31" t="s">
        <v>30</v>
      </c>
      <c r="K195" s="83"/>
      <c r="L195" s="31"/>
      <c r="M195" s="24"/>
      <c r="N195" s="24"/>
      <c r="O195" s="24"/>
      <c r="P195" s="24"/>
      <c r="Q195" s="161"/>
      <c r="R195" s="105"/>
      <c r="S195" s="106"/>
      <c r="T195" s="106"/>
      <c r="U195" s="106"/>
      <c r="V195" s="105"/>
      <c r="W195" s="107">
        <f t="shared" si="62"/>
        <v>0</v>
      </c>
      <c r="X195" s="106"/>
      <c r="Y195" s="106"/>
      <c r="Z195" s="106"/>
      <c r="AA195" s="106"/>
      <c r="AB195" s="106"/>
      <c r="AC195" s="107">
        <f t="shared" si="63"/>
        <v>0</v>
      </c>
      <c r="AD195" s="108" t="str">
        <f>IF(AE195=0,"--",IF(AE195&lt;='[4]db fasce di rischio'!$B$4,'[4]db fasce di rischio'!$A$2,IF(AE195&lt;='[4]db fasce di rischio'!$D$4,'[4]db fasce di rischio'!$C$2,IF(AE195&lt;='[4]db fasce di rischio'!$F$4,'[4]db fasce di rischio'!$E$2,IF(AE195&lt;='[4]db fasce di rischio'!$H$4,'[4]db fasce di rischio'!$G$2,"")))))</f>
        <v>--</v>
      </c>
      <c r="AE195" s="109">
        <f t="shared" si="57"/>
        <v>0</v>
      </c>
      <c r="AF195" s="106"/>
      <c r="AG195" s="108" t="str">
        <f>IF(AH195=0,"--",IF(AH195&lt;='db fasce di rischio'!$B$4,'db fasce di rischio'!$A$2,IF(AH195&lt;='db fasce di rischio'!$D$4,'db fasce di rischio'!$C$2,IF(AH195&lt;='db fasce di rischio'!$F$4,'db fasce di rischio'!$E$2,IF(AH195&lt;='db fasce di rischio'!$H$4,'db fasce di rischio'!$G$2,"")))))</f>
        <v>--</v>
      </c>
      <c r="AH195" s="109">
        <f t="shared" si="58"/>
        <v>0</v>
      </c>
      <c r="AI195" s="108" t="str">
        <f t="shared" si="59"/>
        <v>--</v>
      </c>
      <c r="AJ195" s="28"/>
      <c r="AK195" s="28"/>
    </row>
    <row r="196" spans="1:37" ht="21" hidden="1" outlineLevel="1" x14ac:dyDescent="0.2">
      <c r="A196" s="161"/>
      <c r="B196" s="161"/>
      <c r="C196" s="24" t="s">
        <v>30</v>
      </c>
      <c r="D196" s="24" t="s">
        <v>30</v>
      </c>
      <c r="E196" s="24" t="s">
        <v>30</v>
      </c>
      <c r="F196" s="24" t="s">
        <v>30</v>
      </c>
      <c r="G196" s="152" t="str">
        <f t="shared" si="60"/>
        <v>--</v>
      </c>
      <c r="H196" s="109">
        <f t="shared" si="61"/>
        <v>0</v>
      </c>
      <c r="I196" s="25" t="s">
        <v>30</v>
      </c>
      <c r="J196" s="31" t="s">
        <v>30</v>
      </c>
      <c r="K196" s="83"/>
      <c r="L196" s="31"/>
      <c r="M196" s="24"/>
      <c r="N196" s="24"/>
      <c r="O196" s="24"/>
      <c r="P196" s="24"/>
      <c r="Q196" s="161"/>
      <c r="R196" s="105"/>
      <c r="S196" s="106"/>
      <c r="T196" s="106"/>
      <c r="U196" s="106"/>
      <c r="V196" s="105"/>
      <c r="W196" s="107">
        <f t="shared" si="62"/>
        <v>0</v>
      </c>
      <c r="X196" s="106"/>
      <c r="Y196" s="106"/>
      <c r="Z196" s="106"/>
      <c r="AA196" s="106"/>
      <c r="AB196" s="106"/>
      <c r="AC196" s="107">
        <f t="shared" si="63"/>
        <v>0</v>
      </c>
      <c r="AD196" s="108" t="str">
        <f>IF(AE196=0,"--",IF(AE196&lt;='[4]db fasce di rischio'!$B$4,'[4]db fasce di rischio'!$A$2,IF(AE196&lt;='[4]db fasce di rischio'!$D$4,'[4]db fasce di rischio'!$C$2,IF(AE196&lt;='[4]db fasce di rischio'!$F$4,'[4]db fasce di rischio'!$E$2,IF(AE196&lt;='[4]db fasce di rischio'!$H$4,'[4]db fasce di rischio'!$G$2,"")))))</f>
        <v>--</v>
      </c>
      <c r="AE196" s="109">
        <f t="shared" si="57"/>
        <v>0</v>
      </c>
      <c r="AF196" s="106"/>
      <c r="AG196" s="108" t="str">
        <f>IF(AH196=0,"--",IF(AH196&lt;='db fasce di rischio'!$B$4,'db fasce di rischio'!$A$2,IF(AH196&lt;='db fasce di rischio'!$D$4,'db fasce di rischio'!$C$2,IF(AH196&lt;='db fasce di rischio'!$F$4,'db fasce di rischio'!$E$2,IF(AH196&lt;='db fasce di rischio'!$H$4,'db fasce di rischio'!$G$2,"")))))</f>
        <v>--</v>
      </c>
      <c r="AH196" s="109">
        <f t="shared" si="58"/>
        <v>0</v>
      </c>
      <c r="AI196" s="108" t="str">
        <f t="shared" si="59"/>
        <v>--</v>
      </c>
      <c r="AJ196" s="28"/>
      <c r="AK196" s="28"/>
    </row>
    <row r="197" spans="1:37" ht="21" hidden="1" outlineLevel="1" x14ac:dyDescent="0.2">
      <c r="A197" s="161"/>
      <c r="B197" s="161"/>
      <c r="C197" s="24" t="s">
        <v>30</v>
      </c>
      <c r="D197" s="24" t="s">
        <v>30</v>
      </c>
      <c r="E197" s="24" t="s">
        <v>30</v>
      </c>
      <c r="F197" s="24" t="s">
        <v>30</v>
      </c>
      <c r="G197" s="152" t="str">
        <f t="shared" si="60"/>
        <v>--</v>
      </c>
      <c r="H197" s="109">
        <f t="shared" si="61"/>
        <v>0</v>
      </c>
      <c r="I197" s="25" t="s">
        <v>30</v>
      </c>
      <c r="J197" s="31" t="s">
        <v>30</v>
      </c>
      <c r="K197" s="83"/>
      <c r="L197" s="31"/>
      <c r="M197" s="24"/>
      <c r="N197" s="24"/>
      <c r="O197" s="24"/>
      <c r="P197" s="24"/>
      <c r="Q197" s="161"/>
      <c r="R197" s="105"/>
      <c r="S197" s="106"/>
      <c r="T197" s="106"/>
      <c r="U197" s="106"/>
      <c r="V197" s="105"/>
      <c r="W197" s="107">
        <f t="shared" si="62"/>
        <v>0</v>
      </c>
      <c r="X197" s="106"/>
      <c r="Y197" s="106"/>
      <c r="Z197" s="106"/>
      <c r="AA197" s="106"/>
      <c r="AB197" s="106"/>
      <c r="AC197" s="107">
        <f t="shared" si="63"/>
        <v>0</v>
      </c>
      <c r="AD197" s="108" t="str">
        <f>IF(AE197=0,"--",IF(AE197&lt;='[4]db fasce di rischio'!$B$4,'[4]db fasce di rischio'!$A$2,IF(AE197&lt;='[4]db fasce di rischio'!$D$4,'[4]db fasce di rischio'!$C$2,IF(AE197&lt;='[4]db fasce di rischio'!$F$4,'[4]db fasce di rischio'!$E$2,IF(AE197&lt;='[4]db fasce di rischio'!$H$4,'[4]db fasce di rischio'!$G$2,"")))))</f>
        <v>--</v>
      </c>
      <c r="AE197" s="109">
        <f t="shared" si="57"/>
        <v>0</v>
      </c>
      <c r="AF197" s="106"/>
      <c r="AG197" s="108" t="str">
        <f>IF(AH197=0,"--",IF(AH197&lt;='db fasce di rischio'!$B$4,'db fasce di rischio'!$A$2,IF(AH197&lt;='db fasce di rischio'!$D$4,'db fasce di rischio'!$C$2,IF(AH197&lt;='db fasce di rischio'!$F$4,'db fasce di rischio'!$E$2,IF(AH197&lt;='db fasce di rischio'!$H$4,'db fasce di rischio'!$G$2,"")))))</f>
        <v>--</v>
      </c>
      <c r="AH197" s="109">
        <f t="shared" si="58"/>
        <v>0</v>
      </c>
      <c r="AI197" s="108" t="str">
        <f t="shared" si="59"/>
        <v>--</v>
      </c>
      <c r="AJ197" s="28"/>
      <c r="AK197" s="28"/>
    </row>
    <row r="198" spans="1:37" ht="21" hidden="1" outlineLevel="1" x14ac:dyDescent="0.2">
      <c r="A198" s="161"/>
      <c r="B198" s="161"/>
      <c r="C198" s="24" t="s">
        <v>30</v>
      </c>
      <c r="D198" s="24" t="s">
        <v>30</v>
      </c>
      <c r="E198" s="24" t="s">
        <v>30</v>
      </c>
      <c r="F198" s="24" t="s">
        <v>30</v>
      </c>
      <c r="G198" s="152" t="str">
        <f t="shared" si="60"/>
        <v>--</v>
      </c>
      <c r="H198" s="109">
        <f t="shared" si="61"/>
        <v>0</v>
      </c>
      <c r="I198" s="25" t="s">
        <v>30</v>
      </c>
      <c r="J198" s="31" t="s">
        <v>30</v>
      </c>
      <c r="K198" s="83"/>
      <c r="L198" s="31"/>
      <c r="M198" s="24"/>
      <c r="N198" s="24"/>
      <c r="O198" s="24"/>
      <c r="P198" s="24"/>
      <c r="Q198" s="161"/>
      <c r="R198" s="105"/>
      <c r="S198" s="106"/>
      <c r="T198" s="106"/>
      <c r="U198" s="106"/>
      <c r="V198" s="105"/>
      <c r="W198" s="107">
        <f t="shared" si="62"/>
        <v>0</v>
      </c>
      <c r="X198" s="106"/>
      <c r="Y198" s="106"/>
      <c r="Z198" s="106"/>
      <c r="AA198" s="106"/>
      <c r="AB198" s="106"/>
      <c r="AC198" s="107">
        <f t="shared" si="63"/>
        <v>0</v>
      </c>
      <c r="AD198" s="108" t="str">
        <f>IF(AE198=0,"--",IF(AE198&lt;='[4]db fasce di rischio'!$B$4,'[4]db fasce di rischio'!$A$2,IF(AE198&lt;='[4]db fasce di rischio'!$D$4,'[4]db fasce di rischio'!$C$2,IF(AE198&lt;='[4]db fasce di rischio'!$F$4,'[4]db fasce di rischio'!$E$2,IF(AE198&lt;='[4]db fasce di rischio'!$H$4,'[4]db fasce di rischio'!$G$2,"")))))</f>
        <v>--</v>
      </c>
      <c r="AE198" s="109">
        <f t="shared" si="57"/>
        <v>0</v>
      </c>
      <c r="AF198" s="106"/>
      <c r="AG198" s="108" t="str">
        <f>IF(AH198=0,"--",IF(AH198&lt;='db fasce di rischio'!$B$4,'db fasce di rischio'!$A$2,IF(AH198&lt;='db fasce di rischio'!$D$4,'db fasce di rischio'!$C$2,IF(AH198&lt;='db fasce di rischio'!$F$4,'db fasce di rischio'!$E$2,IF(AH198&lt;='db fasce di rischio'!$H$4,'db fasce di rischio'!$G$2,"")))))</f>
        <v>--</v>
      </c>
      <c r="AH198" s="109">
        <f t="shared" si="58"/>
        <v>0</v>
      </c>
      <c r="AI198" s="108" t="str">
        <f t="shared" si="59"/>
        <v>--</v>
      </c>
      <c r="AJ198" s="28"/>
      <c r="AK198" s="28"/>
    </row>
    <row r="199" spans="1:37" ht="21" hidden="1" outlineLevel="1" x14ac:dyDescent="0.2">
      <c r="A199" s="161"/>
      <c r="B199" s="161"/>
      <c r="C199" s="24" t="s">
        <v>30</v>
      </c>
      <c r="D199" s="24" t="s">
        <v>30</v>
      </c>
      <c r="E199" s="24" t="s">
        <v>30</v>
      </c>
      <c r="F199" s="24" t="s">
        <v>30</v>
      </c>
      <c r="G199" s="152" t="str">
        <f t="shared" si="60"/>
        <v>--</v>
      </c>
      <c r="H199" s="109">
        <f t="shared" si="61"/>
        <v>0</v>
      </c>
      <c r="I199" s="25" t="s">
        <v>30</v>
      </c>
      <c r="J199" s="31" t="s">
        <v>30</v>
      </c>
      <c r="K199" s="82"/>
      <c r="L199" s="31"/>
      <c r="M199" s="24"/>
      <c r="N199" s="24"/>
      <c r="O199" s="24"/>
      <c r="P199" s="24"/>
      <c r="Q199" s="161"/>
      <c r="R199" s="105"/>
      <c r="S199" s="106"/>
      <c r="T199" s="106"/>
      <c r="U199" s="106"/>
      <c r="V199" s="105"/>
      <c r="W199" s="107">
        <f t="shared" si="62"/>
        <v>0</v>
      </c>
      <c r="X199" s="106"/>
      <c r="Y199" s="106"/>
      <c r="Z199" s="106"/>
      <c r="AA199" s="106"/>
      <c r="AB199" s="106"/>
      <c r="AC199" s="107">
        <f t="shared" si="63"/>
        <v>0</v>
      </c>
      <c r="AD199" s="108" t="str">
        <f>IF(AE199=0,"--",IF(AE199&lt;='[4]db fasce di rischio'!$B$4,'[4]db fasce di rischio'!$A$2,IF(AE199&lt;='[4]db fasce di rischio'!$D$4,'[4]db fasce di rischio'!$C$2,IF(AE199&lt;='[4]db fasce di rischio'!$F$4,'[4]db fasce di rischio'!$E$2,IF(AE199&lt;='[4]db fasce di rischio'!$H$4,'[4]db fasce di rischio'!$G$2,"")))))</f>
        <v>--</v>
      </c>
      <c r="AE199" s="109">
        <f t="shared" si="57"/>
        <v>0</v>
      </c>
      <c r="AF199" s="106"/>
      <c r="AG199" s="108" t="str">
        <f>IF(AH199=0,"--",IF(AH199&lt;='db fasce di rischio'!$B$4,'db fasce di rischio'!$A$2,IF(AH199&lt;='db fasce di rischio'!$D$4,'db fasce di rischio'!$C$2,IF(AH199&lt;='db fasce di rischio'!$F$4,'db fasce di rischio'!$E$2,IF(AH199&lt;='db fasce di rischio'!$H$4,'db fasce di rischio'!$G$2,"")))))</f>
        <v>--</v>
      </c>
      <c r="AH199" s="109">
        <f t="shared" si="58"/>
        <v>0</v>
      </c>
      <c r="AI199" s="108" t="str">
        <f t="shared" si="59"/>
        <v>--</v>
      </c>
      <c r="AJ199" s="28"/>
      <c r="AK199" s="28"/>
    </row>
    <row r="200" spans="1:37" ht="21" hidden="1" outlineLevel="1" x14ac:dyDescent="0.2">
      <c r="A200" s="161"/>
      <c r="B200" s="161"/>
      <c r="C200" s="24" t="s">
        <v>30</v>
      </c>
      <c r="D200" s="24" t="s">
        <v>30</v>
      </c>
      <c r="E200" s="24" t="s">
        <v>30</v>
      </c>
      <c r="F200" s="24" t="s">
        <v>30</v>
      </c>
      <c r="G200" s="152" t="str">
        <f t="shared" si="60"/>
        <v>--</v>
      </c>
      <c r="H200" s="109">
        <f t="shared" si="61"/>
        <v>0</v>
      </c>
      <c r="I200" s="25" t="s">
        <v>30</v>
      </c>
      <c r="J200" s="31" t="s">
        <v>30</v>
      </c>
      <c r="K200" s="82"/>
      <c r="L200" s="31"/>
      <c r="M200" s="24"/>
      <c r="N200" s="24"/>
      <c r="O200" s="24"/>
      <c r="P200" s="26"/>
      <c r="Q200" s="161"/>
      <c r="R200" s="105"/>
      <c r="S200" s="106"/>
      <c r="T200" s="106"/>
      <c r="U200" s="106"/>
      <c r="V200" s="105"/>
      <c r="W200" s="107">
        <f t="shared" si="62"/>
        <v>0</v>
      </c>
      <c r="X200" s="106"/>
      <c r="Y200" s="106"/>
      <c r="Z200" s="106"/>
      <c r="AA200" s="106"/>
      <c r="AB200" s="106"/>
      <c r="AC200" s="107">
        <f t="shared" si="63"/>
        <v>0</v>
      </c>
      <c r="AD200" s="108" t="str">
        <f>IF(AE200=0,"--",IF(AE200&lt;='[4]db fasce di rischio'!$B$4,'[4]db fasce di rischio'!$A$2,IF(AE200&lt;='[4]db fasce di rischio'!$D$4,'[4]db fasce di rischio'!$C$2,IF(AE200&lt;='[4]db fasce di rischio'!$F$4,'[4]db fasce di rischio'!$E$2,IF(AE200&lt;='[4]db fasce di rischio'!$H$4,'[4]db fasce di rischio'!$G$2,"")))))</f>
        <v>--</v>
      </c>
      <c r="AE200" s="109">
        <f t="shared" si="57"/>
        <v>0</v>
      </c>
      <c r="AF200" s="106"/>
      <c r="AG200" s="108" t="str">
        <f>IF(AH200=0,"--",IF(AH200&lt;='db fasce di rischio'!$B$4,'db fasce di rischio'!$A$2,IF(AH200&lt;='db fasce di rischio'!$D$4,'db fasce di rischio'!$C$2,IF(AH200&lt;='db fasce di rischio'!$F$4,'db fasce di rischio'!$E$2,IF(AH200&lt;='db fasce di rischio'!$H$4,'db fasce di rischio'!$G$2,"")))))</f>
        <v>--</v>
      </c>
      <c r="AH200" s="109">
        <f t="shared" si="58"/>
        <v>0</v>
      </c>
      <c r="AI200" s="108" t="str">
        <f t="shared" si="59"/>
        <v>--</v>
      </c>
      <c r="AJ200" s="28"/>
      <c r="AK200" s="28"/>
    </row>
    <row r="201" spans="1:37" ht="21" hidden="1" outlineLevel="1" x14ac:dyDescent="0.2">
      <c r="A201" s="161"/>
      <c r="B201" s="161"/>
      <c r="C201" s="24" t="s">
        <v>30</v>
      </c>
      <c r="D201" s="24" t="s">
        <v>30</v>
      </c>
      <c r="E201" s="24" t="s">
        <v>30</v>
      </c>
      <c r="F201" s="24" t="s">
        <v>30</v>
      </c>
      <c r="G201" s="152" t="str">
        <f t="shared" si="60"/>
        <v>--</v>
      </c>
      <c r="H201" s="109">
        <f t="shared" si="61"/>
        <v>0</v>
      </c>
      <c r="I201" s="25" t="s">
        <v>30</v>
      </c>
      <c r="J201" s="31" t="s">
        <v>30</v>
      </c>
      <c r="K201" s="82"/>
      <c r="L201" s="31"/>
      <c r="M201" s="24"/>
      <c r="N201" s="24"/>
      <c r="O201" s="24"/>
      <c r="P201" s="27"/>
      <c r="Q201" s="161"/>
      <c r="R201" s="105"/>
      <c r="S201" s="106"/>
      <c r="T201" s="106"/>
      <c r="U201" s="106"/>
      <c r="V201" s="105"/>
      <c r="W201" s="107">
        <f t="shared" si="62"/>
        <v>0</v>
      </c>
      <c r="X201" s="106"/>
      <c r="Y201" s="106"/>
      <c r="Z201" s="106"/>
      <c r="AA201" s="106"/>
      <c r="AB201" s="106"/>
      <c r="AC201" s="107">
        <f t="shared" si="63"/>
        <v>0</v>
      </c>
      <c r="AD201" s="108" t="str">
        <f>IF(AE201=0,"--",IF(AE201&lt;='[4]db fasce di rischio'!$B$4,'[4]db fasce di rischio'!$A$2,IF(AE201&lt;='[4]db fasce di rischio'!$D$4,'[4]db fasce di rischio'!$C$2,IF(AE201&lt;='[4]db fasce di rischio'!$F$4,'[4]db fasce di rischio'!$E$2,IF(AE201&lt;='[4]db fasce di rischio'!$H$4,'[4]db fasce di rischio'!$G$2,"")))))</f>
        <v>--</v>
      </c>
      <c r="AE201" s="109">
        <f t="shared" si="57"/>
        <v>0</v>
      </c>
      <c r="AF201" s="106"/>
      <c r="AG201" s="108" t="str">
        <f>IF(AH201=0,"--",IF(AH201&lt;='db fasce di rischio'!$B$4,'db fasce di rischio'!$A$2,IF(AH201&lt;='db fasce di rischio'!$D$4,'db fasce di rischio'!$C$2,IF(AH201&lt;='db fasce di rischio'!$F$4,'db fasce di rischio'!$E$2,IF(AH201&lt;='db fasce di rischio'!$H$4,'db fasce di rischio'!$G$2,"")))))</f>
        <v>--</v>
      </c>
      <c r="AH201" s="109">
        <f t="shared" si="58"/>
        <v>0</v>
      </c>
      <c r="AI201" s="108" t="str">
        <f t="shared" si="59"/>
        <v>--</v>
      </c>
      <c r="AJ201" s="28"/>
      <c r="AK201" s="28"/>
    </row>
    <row r="202" spans="1:37" ht="21" collapsed="1" x14ac:dyDescent="0.2">
      <c r="A202" s="160"/>
      <c r="B202" s="160"/>
      <c r="C202" s="87"/>
      <c r="D202" s="87"/>
      <c r="E202" s="87"/>
      <c r="F202" s="87"/>
      <c r="G202" s="87"/>
      <c r="H202" s="87"/>
      <c r="I202" s="87"/>
      <c r="J202" s="87"/>
      <c r="K202" s="168"/>
      <c r="L202" s="87"/>
      <c r="M202" s="87"/>
      <c r="N202" s="87"/>
      <c r="O202" s="87"/>
      <c r="P202" s="87"/>
      <c r="Q202" s="160"/>
      <c r="R202" s="28"/>
      <c r="S202" s="28"/>
      <c r="T202" s="28"/>
      <c r="U202" s="28"/>
      <c r="V202" s="28"/>
      <c r="W202" s="28"/>
      <c r="X202" s="28"/>
      <c r="Y202" s="28"/>
      <c r="Z202" s="28"/>
      <c r="AA202" s="28"/>
      <c r="AB202" s="28"/>
      <c r="AC202" s="28"/>
      <c r="AD202" s="28"/>
      <c r="AE202" s="28"/>
      <c r="AF202" s="28"/>
      <c r="AG202" s="28"/>
      <c r="AH202" s="28"/>
      <c r="AI202" s="28"/>
      <c r="AJ202" s="28"/>
      <c r="AK202" s="28"/>
    </row>
    <row r="203" spans="1:37" ht="90.6" customHeight="1" x14ac:dyDescent="0.2">
      <c r="A203" s="29"/>
      <c r="B203" s="29"/>
      <c r="C203" s="30" t="s">
        <v>665</v>
      </c>
      <c r="D203" s="30"/>
      <c r="E203" s="28"/>
      <c r="F203" s="28"/>
      <c r="G203" s="28"/>
      <c r="H203" s="28"/>
      <c r="I203" s="28"/>
      <c r="J203" s="28"/>
      <c r="K203" s="80"/>
      <c r="L203" s="28"/>
      <c r="M203" s="28"/>
      <c r="N203" s="28"/>
      <c r="O203" s="79" t="s">
        <v>6</v>
      </c>
      <c r="P203" s="79" t="s">
        <v>666</v>
      </c>
      <c r="Q203" s="28"/>
      <c r="R203" s="192" t="str">
        <f>'Val testo - PNA 2019'!$A$4</f>
        <v>Livello di interesse “esterno”(1.1)</v>
      </c>
      <c r="S203" s="192" t="str">
        <f>'Val testo - PNA 2019'!$A$12</f>
        <v>Grado di discrezionalità del decisore interno alla PA rispetto al processo (1.2)</v>
      </c>
      <c r="T203" s="192" t="str">
        <f>'Val testo - PNA 2019'!$A$20</f>
        <v>Manifestazione di eventi corruttivi o di maladministration in passato (1.3)</v>
      </c>
      <c r="U203" s="192" t="str">
        <f>'Val testo - PNA 2019'!$A$28</f>
        <v>Complessità/opacità del processo decisionale (1.4)</v>
      </c>
      <c r="V203" s="192" t="str">
        <f>'Val testo - PNA 2019'!$A$36</f>
        <v>Livello di collaborazione del responsabile del processo (1.5)</v>
      </c>
      <c r="W203" s="193" t="s">
        <v>1276</v>
      </c>
      <c r="X203" s="192" t="str">
        <f>'Val testo - PNA 2019'!$A$46</f>
        <v>Impatto organizzativo (2.1)</v>
      </c>
      <c r="Y203" s="192" t="str">
        <f>'Val testo - PNA 2019'!$A$54</f>
        <v>Impatto derivante dalla definizione dei ruoli/responsabilità (2.2)</v>
      </c>
      <c r="Z203" s="192" t="str">
        <f>'Val testo - PNA 2019'!$A$62</f>
        <v>Impatto economico (2.3)</v>
      </c>
      <c r="AA203" s="192" t="str">
        <f>'Val testo - PNA 2019'!$A$70</f>
        <v>Impatto reputazionale (2.4)</v>
      </c>
      <c r="AB203" s="192" t="str">
        <f>'Val testo - PNA 2019'!$A$78</f>
        <v>Impatto organizzativo, economico e sull'immagine (2.5)</v>
      </c>
      <c r="AC203" s="193" t="s">
        <v>1276</v>
      </c>
      <c r="AD203" s="194" t="s">
        <v>1277</v>
      </c>
      <c r="AE203" s="194" t="s">
        <v>1278</v>
      </c>
      <c r="AF203" s="174" t="s">
        <v>1382</v>
      </c>
      <c r="AG203" s="173" t="s">
        <v>1303</v>
      </c>
      <c r="AH203" s="173" t="s">
        <v>1304</v>
      </c>
      <c r="AI203" s="175" t="s">
        <v>1387</v>
      </c>
      <c r="AJ203" s="28"/>
      <c r="AK203" s="28"/>
    </row>
    <row r="204" spans="1:37" ht="30.6" customHeight="1" x14ac:dyDescent="0.2">
      <c r="A204" s="160"/>
      <c r="B204" s="160">
        <v>10</v>
      </c>
      <c r="C204" s="265" t="s">
        <v>1257</v>
      </c>
      <c r="D204" s="266"/>
      <c r="E204" s="267"/>
      <c r="F204" s="270"/>
      <c r="G204" s="270"/>
      <c r="H204" s="270"/>
      <c r="I204" s="270"/>
      <c r="J204" s="45" t="s">
        <v>11</v>
      </c>
      <c r="K204" s="271" t="s">
        <v>3</v>
      </c>
      <c r="L204" s="271"/>
      <c r="M204" s="37"/>
      <c r="N204" s="153" t="s">
        <v>667</v>
      </c>
      <c r="O204" s="154" t="str">
        <f>IF(P204=0,"--",IF(P204&lt;='db fasce di rischio'!$B$4,'db fasce di rischio'!$A$2,IF(P204&lt;='db fasce di rischio'!$D$4,'db fasce di rischio'!$C$2,IF(P204&lt;='db fasce di rischio'!$F$4,'db fasce di rischio'!$E$2,IF(P204&lt;='db fasce di rischio'!$H$4,'db fasce di rischio'!$G$2,"")))))</f>
        <v>--</v>
      </c>
      <c r="P204" s="155">
        <f>IF(AH204=0,MAX(AH204:AH222),AH204)</f>
        <v>0</v>
      </c>
      <c r="Q204" s="160"/>
      <c r="R204" s="105"/>
      <c r="S204" s="106"/>
      <c r="T204" s="106"/>
      <c r="U204" s="106"/>
      <c r="V204" s="105"/>
      <c r="W204" s="107">
        <f>SUM(R204:V204)/5</f>
        <v>0</v>
      </c>
      <c r="X204" s="106"/>
      <c r="Y204" s="106"/>
      <c r="Z204" s="106"/>
      <c r="AA204" s="106"/>
      <c r="AB204" s="106"/>
      <c r="AC204" s="107">
        <f>SUM(X204:AB204)/5</f>
        <v>0</v>
      </c>
      <c r="AD204" s="108" t="str">
        <f>IF(AE204=0,"--",IF(AE204&lt;='[4]db fasce di rischio'!$B$4,'[4]db fasce di rischio'!$A$2,IF(AE204&lt;='[4]db fasce di rischio'!$D$4,'[4]db fasce di rischio'!$C$2,IF(AE204&lt;='[4]db fasce di rischio'!$F$4,'[4]db fasce di rischio'!$E$2,IF(AE204&lt;='[4]db fasce di rischio'!$H$4,'[4]db fasce di rischio'!$G$2,"")))))</f>
        <v>--</v>
      </c>
      <c r="AE204" s="109">
        <f>W204*AC204</f>
        <v>0</v>
      </c>
      <c r="AF204" s="106"/>
      <c r="AG204" s="108" t="str">
        <f>IF(AH204=0,"--",IF(AH204&lt;='db fasce di rischio'!$B$4,'db fasce di rischio'!$A$2,IF(AH204&lt;='db fasce di rischio'!$D$4,'db fasce di rischio'!$C$2,IF(AH204&lt;='db fasce di rischio'!$F$4,'db fasce di rischio'!$E$2,IF(AH204&lt;='db fasce di rischio'!$H$4,'db fasce di rischio'!$G$2,"")))))</f>
        <v>--</v>
      </c>
      <c r="AH204" s="109">
        <f>IF(MAX(AH208:AH222)&gt;(AF204*AE204),MAX(AH208:AH222),AF204*AE204)</f>
        <v>0</v>
      </c>
      <c r="AI204" s="108" t="str">
        <f>AG204</f>
        <v>--</v>
      </c>
      <c r="AJ204" s="28"/>
      <c r="AK204" s="28"/>
    </row>
    <row r="205" spans="1:37" ht="59.45" customHeight="1" x14ac:dyDescent="0.2">
      <c r="A205" s="160"/>
      <c r="B205" s="160"/>
      <c r="C205" s="268"/>
      <c r="D205" s="269"/>
      <c r="E205" s="269"/>
      <c r="F205" s="164"/>
      <c r="G205" s="164"/>
      <c r="H205" s="164"/>
      <c r="I205" s="164"/>
      <c r="J205" s="164"/>
      <c r="K205" s="164"/>
      <c r="L205" s="164"/>
      <c r="M205" s="165"/>
      <c r="N205" s="272" t="s">
        <v>1302</v>
      </c>
      <c r="O205" s="272"/>
      <c r="P205" s="272"/>
      <c r="Q205" s="160"/>
      <c r="R205" s="160"/>
      <c r="S205" s="28"/>
      <c r="T205" s="28"/>
      <c r="U205" s="28"/>
      <c r="V205" s="28"/>
      <c r="W205" s="28"/>
      <c r="X205" s="28"/>
      <c r="Y205" s="28"/>
      <c r="Z205" s="28"/>
      <c r="AA205" s="28"/>
      <c r="AB205" s="28"/>
      <c r="AC205" s="28"/>
      <c r="AD205" s="28"/>
      <c r="AE205" s="28"/>
      <c r="AF205" s="28"/>
      <c r="AG205" s="28"/>
      <c r="AH205" s="28"/>
      <c r="AI205" s="28"/>
      <c r="AJ205" s="28"/>
      <c r="AK205" s="28"/>
    </row>
    <row r="206" spans="1:37" ht="31.5" hidden="1" customHeight="1" outlineLevel="1" x14ac:dyDescent="0.2">
      <c r="A206" s="160"/>
      <c r="B206" s="160"/>
      <c r="C206" s="260" t="s">
        <v>1256</v>
      </c>
      <c r="D206" s="261"/>
      <c r="E206" s="151"/>
      <c r="F206" s="151"/>
      <c r="G206" s="151"/>
      <c r="H206" s="151"/>
      <c r="I206" s="151"/>
      <c r="J206" s="151"/>
      <c r="K206" s="150"/>
      <c r="L206" s="151"/>
      <c r="M206" s="156">
        <f>SUM(I193:I201)</f>
        <v>0</v>
      </c>
      <c r="N206" s="157"/>
      <c r="O206" s="157"/>
      <c r="P206" s="157"/>
      <c r="Q206" s="160"/>
      <c r="R206" s="160"/>
      <c r="S206" s="28"/>
      <c r="T206" s="28"/>
      <c r="U206" s="28"/>
      <c r="V206" s="28"/>
      <c r="W206" s="28"/>
      <c r="X206" s="28"/>
      <c r="Y206" s="28"/>
      <c r="Z206" s="28"/>
      <c r="AA206" s="28"/>
      <c r="AB206" s="28"/>
      <c r="AC206" s="28"/>
      <c r="AD206" s="28"/>
      <c r="AE206" s="28"/>
      <c r="AF206" s="28"/>
      <c r="AG206" s="28"/>
      <c r="AH206" s="28"/>
      <c r="AI206" s="28"/>
      <c r="AJ206" s="28"/>
      <c r="AK206" s="28"/>
    </row>
    <row r="207" spans="1:37" ht="81.95" hidden="1" customHeight="1" outlineLevel="1" x14ac:dyDescent="0.2">
      <c r="A207" s="161"/>
      <c r="B207" s="161"/>
      <c r="C207" s="22" t="s">
        <v>905</v>
      </c>
      <c r="D207" s="22" t="s">
        <v>906</v>
      </c>
      <c r="E207" s="22" t="s">
        <v>971</v>
      </c>
      <c r="F207" s="22" t="s">
        <v>970</v>
      </c>
      <c r="G207" s="262" t="s">
        <v>1299</v>
      </c>
      <c r="H207" s="263"/>
      <c r="I207" s="22" t="s">
        <v>969</v>
      </c>
      <c r="J207" s="22" t="s">
        <v>907</v>
      </c>
      <c r="K207" s="45" t="s">
        <v>972</v>
      </c>
      <c r="L207" s="45" t="s">
        <v>908</v>
      </c>
      <c r="M207" s="22" t="s">
        <v>630</v>
      </c>
      <c r="N207" s="22" t="s">
        <v>668</v>
      </c>
      <c r="O207" s="22" t="s">
        <v>669</v>
      </c>
      <c r="P207" s="22" t="s">
        <v>670</v>
      </c>
      <c r="Q207" s="161"/>
      <c r="R207" s="192" t="str">
        <f>'Val testo - PNA 2019'!$A$4</f>
        <v>Livello di interesse “esterno”(1.1)</v>
      </c>
      <c r="S207" s="192" t="str">
        <f>'Val testo - PNA 2019'!$A$12</f>
        <v>Grado di discrezionalità del decisore interno alla PA rispetto al processo (1.2)</v>
      </c>
      <c r="T207" s="192" t="str">
        <f>'Val testo - PNA 2019'!$A$20</f>
        <v>Manifestazione di eventi corruttivi o di maladministration in passato (1.3)</v>
      </c>
      <c r="U207" s="192" t="str">
        <f>'Val testo - PNA 2019'!$A$28</f>
        <v>Complessità/opacità del processo decisionale (1.4)</v>
      </c>
      <c r="V207" s="192" t="str">
        <f>'Val testo - PNA 2019'!$A$36</f>
        <v>Livello di collaborazione del responsabile del processo (1.5)</v>
      </c>
      <c r="W207" s="193" t="s">
        <v>1276</v>
      </c>
      <c r="X207" s="192" t="str">
        <f>'Val testo - PNA 2019'!$A$46</f>
        <v>Impatto organizzativo (2.1)</v>
      </c>
      <c r="Y207" s="192" t="str">
        <f>'Val testo - PNA 2019'!$A$54</f>
        <v>Impatto derivante dalla definizione dei ruoli/responsabilità (2.2)</v>
      </c>
      <c r="Z207" s="192" t="str">
        <f>'Val testo - PNA 2019'!$A$62</f>
        <v>Impatto economico (2.3)</v>
      </c>
      <c r="AA207" s="192" t="str">
        <f>'Val testo - PNA 2019'!$A$70</f>
        <v>Impatto reputazionale (2.4)</v>
      </c>
      <c r="AB207" s="192" t="str">
        <f>'Val testo - PNA 2019'!$A$78</f>
        <v>Impatto organizzativo, economico e sull'immagine (2.5)</v>
      </c>
      <c r="AC207" s="193" t="s">
        <v>1276</v>
      </c>
      <c r="AD207" s="194" t="s">
        <v>1277</v>
      </c>
      <c r="AE207" s="194" t="s">
        <v>1278</v>
      </c>
      <c r="AF207" s="174" t="s">
        <v>1382</v>
      </c>
      <c r="AG207" s="173" t="s">
        <v>1303</v>
      </c>
      <c r="AH207" s="22" t="s">
        <v>1293</v>
      </c>
      <c r="AI207" s="22" t="s">
        <v>1387</v>
      </c>
      <c r="AJ207" s="28"/>
      <c r="AK207" s="28"/>
    </row>
    <row r="208" spans="1:37" ht="21" hidden="1" outlineLevel="1" x14ac:dyDescent="0.2">
      <c r="A208" s="161"/>
      <c r="B208" s="161"/>
      <c r="C208" s="24" t="s">
        <v>30</v>
      </c>
      <c r="D208" s="24" t="s">
        <v>30</v>
      </c>
      <c r="E208" s="24" t="s">
        <v>30</v>
      </c>
      <c r="F208" s="24" t="s">
        <v>30</v>
      </c>
      <c r="G208" s="152" t="str">
        <f>AG208</f>
        <v>--</v>
      </c>
      <c r="H208" s="109">
        <f>AH208</f>
        <v>0</v>
      </c>
      <c r="I208" s="25" t="s">
        <v>30</v>
      </c>
      <c r="J208" s="31" t="s">
        <v>30</v>
      </c>
      <c r="K208" s="82"/>
      <c r="L208" s="31"/>
      <c r="M208" s="24"/>
      <c r="N208" s="24"/>
      <c r="O208" s="24"/>
      <c r="P208" s="24"/>
      <c r="Q208" s="161"/>
      <c r="R208" s="105"/>
      <c r="S208" s="106"/>
      <c r="T208" s="106"/>
      <c r="U208" s="106"/>
      <c r="V208" s="105"/>
      <c r="W208" s="107">
        <f>SUM(R208:V208)/5</f>
        <v>0</v>
      </c>
      <c r="X208" s="106"/>
      <c r="Y208" s="106"/>
      <c r="Z208" s="106"/>
      <c r="AA208" s="106"/>
      <c r="AB208" s="106"/>
      <c r="AC208" s="107">
        <f>SUM(X208:AB208)/5</f>
        <v>0</v>
      </c>
      <c r="AD208" s="108" t="str">
        <f>IF(AE208=0,"--",IF(AE208&lt;='[4]db fasce di rischio'!$B$4,'[4]db fasce di rischio'!$A$2,IF(AE208&lt;='[4]db fasce di rischio'!$D$4,'[4]db fasce di rischio'!$C$2,IF(AE208&lt;='[4]db fasce di rischio'!$F$4,'[4]db fasce di rischio'!$E$2,IF(AE208&lt;='[4]db fasce di rischio'!$H$4,'[4]db fasce di rischio'!$G$2,"")))))</f>
        <v>--</v>
      </c>
      <c r="AE208" s="109">
        <f t="shared" ref="AE208:AE222" si="64">W208*AC208</f>
        <v>0</v>
      </c>
      <c r="AF208" s="106"/>
      <c r="AG208" s="108" t="str">
        <f>IF(AH208=0,"--",IF(AH208&lt;='db fasce di rischio'!$B$4,'db fasce di rischio'!$A$2,IF(AH208&lt;='db fasce di rischio'!$D$4,'db fasce di rischio'!$C$2,IF(AH208&lt;='db fasce di rischio'!$F$4,'db fasce di rischio'!$E$2,IF(AH208&lt;='db fasce di rischio'!$H$4,'db fasce di rischio'!$G$2,"")))))</f>
        <v>--</v>
      </c>
      <c r="AH208" s="109">
        <f t="shared" ref="AH208:AH222" si="65">AF208*AE208</f>
        <v>0</v>
      </c>
      <c r="AI208" s="108" t="str">
        <f t="shared" ref="AI208:AI222" si="66">AG208</f>
        <v>--</v>
      </c>
      <c r="AJ208" s="28"/>
      <c r="AK208" s="28"/>
    </row>
    <row r="209" spans="1:37" ht="21" hidden="1" outlineLevel="1" x14ac:dyDescent="0.2">
      <c r="A209" s="161"/>
      <c r="B209" s="161"/>
      <c r="C209" s="24" t="s">
        <v>30</v>
      </c>
      <c r="D209" s="24" t="s">
        <v>30</v>
      </c>
      <c r="E209" s="24" t="s">
        <v>30</v>
      </c>
      <c r="F209" s="24" t="s">
        <v>30</v>
      </c>
      <c r="G209" s="152" t="str">
        <f t="shared" ref="G209:G222" si="67">AG209</f>
        <v>--</v>
      </c>
      <c r="H209" s="109">
        <f t="shared" ref="H209:H222" si="68">AH209</f>
        <v>0</v>
      </c>
      <c r="I209" s="25" t="s">
        <v>30</v>
      </c>
      <c r="J209" s="31" t="s">
        <v>30</v>
      </c>
      <c r="K209" s="82"/>
      <c r="L209" s="31"/>
      <c r="M209" s="24"/>
      <c r="N209" s="24"/>
      <c r="O209" s="24"/>
      <c r="P209" s="24"/>
      <c r="Q209" s="161"/>
      <c r="R209" s="105"/>
      <c r="S209" s="106"/>
      <c r="T209" s="106"/>
      <c r="U209" s="106"/>
      <c r="V209" s="105"/>
      <c r="W209" s="107">
        <f t="shared" ref="W209:W222" si="69">SUM(R209:V209)/5</f>
        <v>0</v>
      </c>
      <c r="X209" s="106"/>
      <c r="Y209" s="106"/>
      <c r="Z209" s="106"/>
      <c r="AA209" s="106"/>
      <c r="AB209" s="106"/>
      <c r="AC209" s="107">
        <f t="shared" ref="AC209:AC222" si="70">SUM(X209:AB209)/5</f>
        <v>0</v>
      </c>
      <c r="AD209" s="108" t="str">
        <f>IF(AE209=0,"--",IF(AE209&lt;='[4]db fasce di rischio'!$B$4,'[4]db fasce di rischio'!$A$2,IF(AE209&lt;='[4]db fasce di rischio'!$D$4,'[4]db fasce di rischio'!$C$2,IF(AE209&lt;='[4]db fasce di rischio'!$F$4,'[4]db fasce di rischio'!$E$2,IF(AE209&lt;='[4]db fasce di rischio'!$H$4,'[4]db fasce di rischio'!$G$2,"")))))</f>
        <v>--</v>
      </c>
      <c r="AE209" s="109">
        <f t="shared" si="64"/>
        <v>0</v>
      </c>
      <c r="AF209" s="106"/>
      <c r="AG209" s="108" t="str">
        <f>IF(AH209=0,"--",IF(AH209&lt;='db fasce di rischio'!$B$4,'db fasce di rischio'!$A$2,IF(AH209&lt;='db fasce di rischio'!$D$4,'db fasce di rischio'!$C$2,IF(AH209&lt;='db fasce di rischio'!$F$4,'db fasce di rischio'!$E$2,IF(AH209&lt;='db fasce di rischio'!$H$4,'db fasce di rischio'!$G$2,"")))))</f>
        <v>--</v>
      </c>
      <c r="AH209" s="109">
        <f t="shared" si="65"/>
        <v>0</v>
      </c>
      <c r="AI209" s="108" t="str">
        <f t="shared" si="66"/>
        <v>--</v>
      </c>
      <c r="AJ209" s="28"/>
      <c r="AK209" s="28"/>
    </row>
    <row r="210" spans="1:37" ht="21" hidden="1" outlineLevel="1" x14ac:dyDescent="0.2">
      <c r="A210" s="161"/>
      <c r="B210" s="161"/>
      <c r="C210" s="24" t="s">
        <v>30</v>
      </c>
      <c r="D210" s="24" t="s">
        <v>30</v>
      </c>
      <c r="E210" s="24" t="s">
        <v>30</v>
      </c>
      <c r="F210" s="24" t="s">
        <v>30</v>
      </c>
      <c r="G210" s="152" t="str">
        <f t="shared" si="67"/>
        <v>--</v>
      </c>
      <c r="H210" s="109">
        <f t="shared" si="68"/>
        <v>0</v>
      </c>
      <c r="I210" s="25" t="s">
        <v>30</v>
      </c>
      <c r="J210" s="31" t="s">
        <v>30</v>
      </c>
      <c r="K210" s="82"/>
      <c r="L210" s="31"/>
      <c r="M210" s="24"/>
      <c r="N210" s="24"/>
      <c r="O210" s="24"/>
      <c r="P210" s="24"/>
      <c r="Q210" s="161"/>
      <c r="R210" s="105"/>
      <c r="S210" s="106"/>
      <c r="T210" s="106"/>
      <c r="U210" s="106"/>
      <c r="V210" s="105"/>
      <c r="W210" s="107">
        <f t="shared" si="69"/>
        <v>0</v>
      </c>
      <c r="X210" s="106"/>
      <c r="Y210" s="106"/>
      <c r="Z210" s="106"/>
      <c r="AA210" s="106"/>
      <c r="AB210" s="106"/>
      <c r="AC210" s="107">
        <f t="shared" si="70"/>
        <v>0</v>
      </c>
      <c r="AD210" s="108" t="str">
        <f>IF(AE210=0,"--",IF(AE210&lt;='[4]db fasce di rischio'!$B$4,'[4]db fasce di rischio'!$A$2,IF(AE210&lt;='[4]db fasce di rischio'!$D$4,'[4]db fasce di rischio'!$C$2,IF(AE210&lt;='[4]db fasce di rischio'!$F$4,'[4]db fasce di rischio'!$E$2,IF(AE210&lt;='[4]db fasce di rischio'!$H$4,'[4]db fasce di rischio'!$G$2,"")))))</f>
        <v>--</v>
      </c>
      <c r="AE210" s="109">
        <f t="shared" si="64"/>
        <v>0</v>
      </c>
      <c r="AF210" s="106"/>
      <c r="AG210" s="108" t="str">
        <f>IF(AH210=0,"--",IF(AH210&lt;='db fasce di rischio'!$B$4,'db fasce di rischio'!$A$2,IF(AH210&lt;='db fasce di rischio'!$D$4,'db fasce di rischio'!$C$2,IF(AH210&lt;='db fasce di rischio'!$F$4,'db fasce di rischio'!$E$2,IF(AH210&lt;='db fasce di rischio'!$H$4,'db fasce di rischio'!$G$2,"")))))</f>
        <v>--</v>
      </c>
      <c r="AH210" s="109">
        <f t="shared" si="65"/>
        <v>0</v>
      </c>
      <c r="AI210" s="108" t="str">
        <f t="shared" si="66"/>
        <v>--</v>
      </c>
      <c r="AJ210" s="28"/>
      <c r="AK210" s="28"/>
    </row>
    <row r="211" spans="1:37" ht="21" hidden="1" outlineLevel="1" x14ac:dyDescent="0.2">
      <c r="A211" s="161"/>
      <c r="B211" s="161"/>
      <c r="C211" s="24" t="s">
        <v>30</v>
      </c>
      <c r="D211" s="24" t="s">
        <v>30</v>
      </c>
      <c r="E211" s="24" t="s">
        <v>30</v>
      </c>
      <c r="F211" s="24" t="s">
        <v>30</v>
      </c>
      <c r="G211" s="152" t="str">
        <f t="shared" si="67"/>
        <v>--</v>
      </c>
      <c r="H211" s="109">
        <f t="shared" si="68"/>
        <v>0</v>
      </c>
      <c r="I211" s="25" t="s">
        <v>30</v>
      </c>
      <c r="J211" s="31" t="s">
        <v>30</v>
      </c>
      <c r="K211" s="82"/>
      <c r="L211" s="31"/>
      <c r="M211" s="24"/>
      <c r="N211" s="24"/>
      <c r="O211" s="24"/>
      <c r="P211" s="24"/>
      <c r="Q211" s="161"/>
      <c r="R211" s="105"/>
      <c r="S211" s="106"/>
      <c r="T211" s="106"/>
      <c r="U211" s="106"/>
      <c r="V211" s="105"/>
      <c r="W211" s="107">
        <f t="shared" si="69"/>
        <v>0</v>
      </c>
      <c r="X211" s="106"/>
      <c r="Y211" s="106"/>
      <c r="Z211" s="106"/>
      <c r="AA211" s="106"/>
      <c r="AB211" s="106"/>
      <c r="AC211" s="107">
        <f t="shared" si="70"/>
        <v>0</v>
      </c>
      <c r="AD211" s="108" t="str">
        <f>IF(AE211=0,"--",IF(AE211&lt;='[4]db fasce di rischio'!$B$4,'[4]db fasce di rischio'!$A$2,IF(AE211&lt;='[4]db fasce di rischio'!$D$4,'[4]db fasce di rischio'!$C$2,IF(AE211&lt;='[4]db fasce di rischio'!$F$4,'[4]db fasce di rischio'!$E$2,IF(AE211&lt;='[4]db fasce di rischio'!$H$4,'[4]db fasce di rischio'!$G$2,"")))))</f>
        <v>--</v>
      </c>
      <c r="AE211" s="109">
        <f t="shared" si="64"/>
        <v>0</v>
      </c>
      <c r="AF211" s="106"/>
      <c r="AG211" s="108" t="str">
        <f>IF(AH211=0,"--",IF(AH211&lt;='db fasce di rischio'!$B$4,'db fasce di rischio'!$A$2,IF(AH211&lt;='db fasce di rischio'!$D$4,'db fasce di rischio'!$C$2,IF(AH211&lt;='db fasce di rischio'!$F$4,'db fasce di rischio'!$E$2,IF(AH211&lt;='db fasce di rischio'!$H$4,'db fasce di rischio'!$G$2,"")))))</f>
        <v>--</v>
      </c>
      <c r="AH211" s="109">
        <f t="shared" si="65"/>
        <v>0</v>
      </c>
      <c r="AI211" s="108" t="str">
        <f t="shared" si="66"/>
        <v>--</v>
      </c>
      <c r="AJ211" s="28"/>
      <c r="AK211" s="28"/>
    </row>
    <row r="212" spans="1:37" ht="21" hidden="1" outlineLevel="1" x14ac:dyDescent="0.2">
      <c r="A212" s="161"/>
      <c r="B212" s="161"/>
      <c r="C212" s="24" t="s">
        <v>30</v>
      </c>
      <c r="D212" s="24" t="s">
        <v>30</v>
      </c>
      <c r="E212" s="24" t="s">
        <v>30</v>
      </c>
      <c r="F212" s="24" t="s">
        <v>30</v>
      </c>
      <c r="G212" s="152" t="str">
        <f t="shared" si="67"/>
        <v>--</v>
      </c>
      <c r="H212" s="109">
        <f t="shared" si="68"/>
        <v>0</v>
      </c>
      <c r="I212" s="25" t="s">
        <v>30</v>
      </c>
      <c r="J212" s="31" t="s">
        <v>30</v>
      </c>
      <c r="K212" s="82"/>
      <c r="L212" s="31"/>
      <c r="M212" s="24"/>
      <c r="N212" s="24"/>
      <c r="O212" s="24"/>
      <c r="P212" s="24"/>
      <c r="Q212" s="161"/>
      <c r="R212" s="105"/>
      <c r="S212" s="106"/>
      <c r="T212" s="106"/>
      <c r="U212" s="106"/>
      <c r="V212" s="105"/>
      <c r="W212" s="107">
        <f t="shared" si="69"/>
        <v>0</v>
      </c>
      <c r="X212" s="106"/>
      <c r="Y212" s="106"/>
      <c r="Z212" s="106"/>
      <c r="AA212" s="106"/>
      <c r="AB212" s="106"/>
      <c r="AC212" s="107">
        <f t="shared" si="70"/>
        <v>0</v>
      </c>
      <c r="AD212" s="108" t="str">
        <f>IF(AE212=0,"--",IF(AE212&lt;='[4]db fasce di rischio'!$B$4,'[4]db fasce di rischio'!$A$2,IF(AE212&lt;='[4]db fasce di rischio'!$D$4,'[4]db fasce di rischio'!$C$2,IF(AE212&lt;='[4]db fasce di rischio'!$F$4,'[4]db fasce di rischio'!$E$2,IF(AE212&lt;='[4]db fasce di rischio'!$H$4,'[4]db fasce di rischio'!$G$2,"")))))</f>
        <v>--</v>
      </c>
      <c r="AE212" s="109">
        <f t="shared" si="64"/>
        <v>0</v>
      </c>
      <c r="AF212" s="106"/>
      <c r="AG212" s="108" t="str">
        <f>IF(AH212=0,"--",IF(AH212&lt;='db fasce di rischio'!$B$4,'db fasce di rischio'!$A$2,IF(AH212&lt;='db fasce di rischio'!$D$4,'db fasce di rischio'!$C$2,IF(AH212&lt;='db fasce di rischio'!$F$4,'db fasce di rischio'!$E$2,IF(AH212&lt;='db fasce di rischio'!$H$4,'db fasce di rischio'!$G$2,"")))))</f>
        <v>--</v>
      </c>
      <c r="AH212" s="109">
        <f t="shared" si="65"/>
        <v>0</v>
      </c>
      <c r="AI212" s="108" t="str">
        <f t="shared" si="66"/>
        <v>--</v>
      </c>
      <c r="AJ212" s="28"/>
      <c r="AK212" s="28"/>
    </row>
    <row r="213" spans="1:37" ht="21" hidden="1" outlineLevel="1" x14ac:dyDescent="0.2">
      <c r="A213" s="161"/>
      <c r="B213" s="161"/>
      <c r="C213" s="24" t="s">
        <v>30</v>
      </c>
      <c r="D213" s="24" t="s">
        <v>30</v>
      </c>
      <c r="E213" s="24" t="s">
        <v>30</v>
      </c>
      <c r="F213" s="24" t="s">
        <v>30</v>
      </c>
      <c r="G213" s="152" t="str">
        <f t="shared" si="67"/>
        <v>--</v>
      </c>
      <c r="H213" s="109">
        <f t="shared" si="68"/>
        <v>0</v>
      </c>
      <c r="I213" s="25" t="s">
        <v>30</v>
      </c>
      <c r="J213" s="31" t="s">
        <v>30</v>
      </c>
      <c r="K213" s="82"/>
      <c r="L213" s="31"/>
      <c r="M213" s="24"/>
      <c r="N213" s="24"/>
      <c r="O213" s="24"/>
      <c r="P213" s="24"/>
      <c r="Q213" s="161"/>
      <c r="R213" s="105"/>
      <c r="S213" s="106"/>
      <c r="T213" s="106"/>
      <c r="U213" s="106"/>
      <c r="V213" s="105"/>
      <c r="W213" s="107">
        <f t="shared" si="69"/>
        <v>0</v>
      </c>
      <c r="X213" s="106"/>
      <c r="Y213" s="106"/>
      <c r="Z213" s="106"/>
      <c r="AA213" s="106"/>
      <c r="AB213" s="106"/>
      <c r="AC213" s="107">
        <f t="shared" si="70"/>
        <v>0</v>
      </c>
      <c r="AD213" s="108" t="str">
        <f>IF(AE213=0,"--",IF(AE213&lt;='[4]db fasce di rischio'!$B$4,'[4]db fasce di rischio'!$A$2,IF(AE213&lt;='[4]db fasce di rischio'!$D$4,'[4]db fasce di rischio'!$C$2,IF(AE213&lt;='[4]db fasce di rischio'!$F$4,'[4]db fasce di rischio'!$E$2,IF(AE213&lt;='[4]db fasce di rischio'!$H$4,'[4]db fasce di rischio'!$G$2,"")))))</f>
        <v>--</v>
      </c>
      <c r="AE213" s="109">
        <f t="shared" si="64"/>
        <v>0</v>
      </c>
      <c r="AF213" s="106"/>
      <c r="AG213" s="108" t="str">
        <f>IF(AH213=0,"--",IF(AH213&lt;='db fasce di rischio'!$B$4,'db fasce di rischio'!$A$2,IF(AH213&lt;='db fasce di rischio'!$D$4,'db fasce di rischio'!$C$2,IF(AH213&lt;='db fasce di rischio'!$F$4,'db fasce di rischio'!$E$2,IF(AH213&lt;='db fasce di rischio'!$H$4,'db fasce di rischio'!$G$2,"")))))</f>
        <v>--</v>
      </c>
      <c r="AH213" s="109">
        <f t="shared" si="65"/>
        <v>0</v>
      </c>
      <c r="AI213" s="108" t="str">
        <f t="shared" si="66"/>
        <v>--</v>
      </c>
      <c r="AJ213" s="28"/>
      <c r="AK213" s="28"/>
    </row>
    <row r="214" spans="1:37" ht="21" hidden="1" outlineLevel="1" x14ac:dyDescent="0.2">
      <c r="A214" s="161"/>
      <c r="B214" s="161"/>
      <c r="C214" s="24" t="s">
        <v>30</v>
      </c>
      <c r="D214" s="24" t="s">
        <v>30</v>
      </c>
      <c r="E214" s="24" t="s">
        <v>30</v>
      </c>
      <c r="F214" s="24" t="s">
        <v>30</v>
      </c>
      <c r="G214" s="152" t="str">
        <f t="shared" si="67"/>
        <v>--</v>
      </c>
      <c r="H214" s="109">
        <f t="shared" si="68"/>
        <v>0</v>
      </c>
      <c r="I214" s="25" t="s">
        <v>30</v>
      </c>
      <c r="J214" s="31" t="s">
        <v>30</v>
      </c>
      <c r="K214" s="82"/>
      <c r="L214" s="31"/>
      <c r="M214" s="24"/>
      <c r="N214" s="24"/>
      <c r="O214" s="24"/>
      <c r="P214" s="24"/>
      <c r="Q214" s="161"/>
      <c r="R214" s="105"/>
      <c r="S214" s="106"/>
      <c r="T214" s="106"/>
      <c r="U214" s="106"/>
      <c r="V214" s="105"/>
      <c r="W214" s="107">
        <f t="shared" si="69"/>
        <v>0</v>
      </c>
      <c r="X214" s="106"/>
      <c r="Y214" s="106"/>
      <c r="Z214" s="106"/>
      <c r="AA214" s="106"/>
      <c r="AB214" s="106"/>
      <c r="AC214" s="107">
        <f t="shared" si="70"/>
        <v>0</v>
      </c>
      <c r="AD214" s="108" t="str">
        <f>IF(AE214=0,"--",IF(AE214&lt;='[4]db fasce di rischio'!$B$4,'[4]db fasce di rischio'!$A$2,IF(AE214&lt;='[4]db fasce di rischio'!$D$4,'[4]db fasce di rischio'!$C$2,IF(AE214&lt;='[4]db fasce di rischio'!$F$4,'[4]db fasce di rischio'!$E$2,IF(AE214&lt;='[4]db fasce di rischio'!$H$4,'[4]db fasce di rischio'!$G$2,"")))))</f>
        <v>--</v>
      </c>
      <c r="AE214" s="109">
        <f t="shared" si="64"/>
        <v>0</v>
      </c>
      <c r="AF214" s="106"/>
      <c r="AG214" s="108" t="str">
        <f>IF(AH214=0,"--",IF(AH214&lt;='db fasce di rischio'!$B$4,'db fasce di rischio'!$A$2,IF(AH214&lt;='db fasce di rischio'!$D$4,'db fasce di rischio'!$C$2,IF(AH214&lt;='db fasce di rischio'!$F$4,'db fasce di rischio'!$E$2,IF(AH214&lt;='db fasce di rischio'!$H$4,'db fasce di rischio'!$G$2,"")))))</f>
        <v>--</v>
      </c>
      <c r="AH214" s="109">
        <f t="shared" si="65"/>
        <v>0</v>
      </c>
      <c r="AI214" s="108" t="str">
        <f t="shared" si="66"/>
        <v>--</v>
      </c>
      <c r="AJ214" s="28"/>
      <c r="AK214" s="28"/>
    </row>
    <row r="215" spans="1:37" ht="21" hidden="1" outlineLevel="1" x14ac:dyDescent="0.2">
      <c r="A215" s="161"/>
      <c r="B215" s="161"/>
      <c r="C215" s="24" t="s">
        <v>30</v>
      </c>
      <c r="D215" s="24" t="s">
        <v>30</v>
      </c>
      <c r="E215" s="24" t="s">
        <v>30</v>
      </c>
      <c r="F215" s="24" t="s">
        <v>30</v>
      </c>
      <c r="G215" s="152" t="str">
        <f t="shared" si="67"/>
        <v>--</v>
      </c>
      <c r="H215" s="109">
        <f t="shared" si="68"/>
        <v>0</v>
      </c>
      <c r="I215" s="25" t="s">
        <v>30</v>
      </c>
      <c r="J215" s="31" t="s">
        <v>30</v>
      </c>
      <c r="K215" s="82"/>
      <c r="L215" s="31"/>
      <c r="M215" s="24"/>
      <c r="N215" s="24"/>
      <c r="O215" s="24"/>
      <c r="P215" s="24"/>
      <c r="Q215" s="161"/>
      <c r="R215" s="105"/>
      <c r="S215" s="106"/>
      <c r="T215" s="106"/>
      <c r="U215" s="106"/>
      <c r="V215" s="105"/>
      <c r="W215" s="107">
        <f t="shared" si="69"/>
        <v>0</v>
      </c>
      <c r="X215" s="106"/>
      <c r="Y215" s="106"/>
      <c r="Z215" s="106"/>
      <c r="AA215" s="106"/>
      <c r="AB215" s="106"/>
      <c r="AC215" s="107">
        <f t="shared" si="70"/>
        <v>0</v>
      </c>
      <c r="AD215" s="108" t="str">
        <f>IF(AE215=0,"--",IF(AE215&lt;='[4]db fasce di rischio'!$B$4,'[4]db fasce di rischio'!$A$2,IF(AE215&lt;='[4]db fasce di rischio'!$D$4,'[4]db fasce di rischio'!$C$2,IF(AE215&lt;='[4]db fasce di rischio'!$F$4,'[4]db fasce di rischio'!$E$2,IF(AE215&lt;='[4]db fasce di rischio'!$H$4,'[4]db fasce di rischio'!$G$2,"")))))</f>
        <v>--</v>
      </c>
      <c r="AE215" s="109">
        <f t="shared" si="64"/>
        <v>0</v>
      </c>
      <c r="AF215" s="106"/>
      <c r="AG215" s="108" t="str">
        <f>IF(AH215=0,"--",IF(AH215&lt;='db fasce di rischio'!$B$4,'db fasce di rischio'!$A$2,IF(AH215&lt;='db fasce di rischio'!$D$4,'db fasce di rischio'!$C$2,IF(AH215&lt;='db fasce di rischio'!$F$4,'db fasce di rischio'!$E$2,IF(AH215&lt;='db fasce di rischio'!$H$4,'db fasce di rischio'!$G$2,"")))))</f>
        <v>--</v>
      </c>
      <c r="AH215" s="109">
        <f t="shared" si="65"/>
        <v>0</v>
      </c>
      <c r="AI215" s="108" t="str">
        <f t="shared" si="66"/>
        <v>--</v>
      </c>
      <c r="AJ215" s="28"/>
      <c r="AK215" s="28"/>
    </row>
    <row r="216" spans="1:37" ht="21" hidden="1" outlineLevel="1" x14ac:dyDescent="0.2">
      <c r="A216" s="161"/>
      <c r="B216" s="161"/>
      <c r="C216" s="24" t="s">
        <v>30</v>
      </c>
      <c r="D216" s="24" t="s">
        <v>30</v>
      </c>
      <c r="E216" s="24" t="s">
        <v>30</v>
      </c>
      <c r="F216" s="24" t="s">
        <v>30</v>
      </c>
      <c r="G216" s="152" t="str">
        <f t="shared" si="67"/>
        <v>--</v>
      </c>
      <c r="H216" s="109">
        <f t="shared" si="68"/>
        <v>0</v>
      </c>
      <c r="I216" s="25" t="s">
        <v>30</v>
      </c>
      <c r="J216" s="31" t="s">
        <v>30</v>
      </c>
      <c r="K216" s="83"/>
      <c r="L216" s="31"/>
      <c r="M216" s="24"/>
      <c r="N216" s="24"/>
      <c r="O216" s="24"/>
      <c r="P216" s="24"/>
      <c r="Q216" s="161"/>
      <c r="R216" s="105"/>
      <c r="S216" s="106"/>
      <c r="T216" s="106"/>
      <c r="U216" s="106"/>
      <c r="V216" s="105"/>
      <c r="W216" s="107">
        <f t="shared" si="69"/>
        <v>0</v>
      </c>
      <c r="X216" s="106"/>
      <c r="Y216" s="106"/>
      <c r="Z216" s="106"/>
      <c r="AA216" s="106"/>
      <c r="AB216" s="106"/>
      <c r="AC216" s="107">
        <f t="shared" si="70"/>
        <v>0</v>
      </c>
      <c r="AD216" s="108" t="str">
        <f>IF(AE216=0,"--",IF(AE216&lt;='[4]db fasce di rischio'!$B$4,'[4]db fasce di rischio'!$A$2,IF(AE216&lt;='[4]db fasce di rischio'!$D$4,'[4]db fasce di rischio'!$C$2,IF(AE216&lt;='[4]db fasce di rischio'!$F$4,'[4]db fasce di rischio'!$E$2,IF(AE216&lt;='[4]db fasce di rischio'!$H$4,'[4]db fasce di rischio'!$G$2,"")))))</f>
        <v>--</v>
      </c>
      <c r="AE216" s="109">
        <f t="shared" si="64"/>
        <v>0</v>
      </c>
      <c r="AF216" s="106"/>
      <c r="AG216" s="108" t="str">
        <f>IF(AH216=0,"--",IF(AH216&lt;='db fasce di rischio'!$B$4,'db fasce di rischio'!$A$2,IF(AH216&lt;='db fasce di rischio'!$D$4,'db fasce di rischio'!$C$2,IF(AH216&lt;='db fasce di rischio'!$F$4,'db fasce di rischio'!$E$2,IF(AH216&lt;='db fasce di rischio'!$H$4,'db fasce di rischio'!$G$2,"")))))</f>
        <v>--</v>
      </c>
      <c r="AH216" s="109">
        <f t="shared" si="65"/>
        <v>0</v>
      </c>
      <c r="AI216" s="108" t="str">
        <f t="shared" si="66"/>
        <v>--</v>
      </c>
      <c r="AJ216" s="28"/>
      <c r="AK216" s="28"/>
    </row>
    <row r="217" spans="1:37" ht="21" hidden="1" outlineLevel="1" x14ac:dyDescent="0.2">
      <c r="A217" s="161"/>
      <c r="B217" s="161"/>
      <c r="C217" s="24" t="s">
        <v>30</v>
      </c>
      <c r="D217" s="24" t="s">
        <v>30</v>
      </c>
      <c r="E217" s="24" t="s">
        <v>30</v>
      </c>
      <c r="F217" s="24" t="s">
        <v>30</v>
      </c>
      <c r="G217" s="152" t="str">
        <f t="shared" si="67"/>
        <v>--</v>
      </c>
      <c r="H217" s="109">
        <f t="shared" si="68"/>
        <v>0</v>
      </c>
      <c r="I217" s="25" t="s">
        <v>30</v>
      </c>
      <c r="J217" s="31" t="s">
        <v>30</v>
      </c>
      <c r="K217" s="83"/>
      <c r="L217" s="31"/>
      <c r="M217" s="24"/>
      <c r="N217" s="24"/>
      <c r="O217" s="24"/>
      <c r="P217" s="24"/>
      <c r="Q217" s="161"/>
      <c r="R217" s="105"/>
      <c r="S217" s="106"/>
      <c r="T217" s="106"/>
      <c r="U217" s="106"/>
      <c r="V217" s="105"/>
      <c r="W217" s="107">
        <f t="shared" si="69"/>
        <v>0</v>
      </c>
      <c r="X217" s="106"/>
      <c r="Y217" s="106"/>
      <c r="Z217" s="106"/>
      <c r="AA217" s="106"/>
      <c r="AB217" s="106"/>
      <c r="AC217" s="107">
        <f t="shared" si="70"/>
        <v>0</v>
      </c>
      <c r="AD217" s="108" t="str">
        <f>IF(AE217=0,"--",IF(AE217&lt;='[4]db fasce di rischio'!$B$4,'[4]db fasce di rischio'!$A$2,IF(AE217&lt;='[4]db fasce di rischio'!$D$4,'[4]db fasce di rischio'!$C$2,IF(AE217&lt;='[4]db fasce di rischio'!$F$4,'[4]db fasce di rischio'!$E$2,IF(AE217&lt;='[4]db fasce di rischio'!$H$4,'[4]db fasce di rischio'!$G$2,"")))))</f>
        <v>--</v>
      </c>
      <c r="AE217" s="109">
        <f t="shared" si="64"/>
        <v>0</v>
      </c>
      <c r="AF217" s="106"/>
      <c r="AG217" s="108" t="str">
        <f>IF(AH217=0,"--",IF(AH217&lt;='db fasce di rischio'!$B$4,'db fasce di rischio'!$A$2,IF(AH217&lt;='db fasce di rischio'!$D$4,'db fasce di rischio'!$C$2,IF(AH217&lt;='db fasce di rischio'!$F$4,'db fasce di rischio'!$E$2,IF(AH217&lt;='db fasce di rischio'!$H$4,'db fasce di rischio'!$G$2,"")))))</f>
        <v>--</v>
      </c>
      <c r="AH217" s="109">
        <f t="shared" si="65"/>
        <v>0</v>
      </c>
      <c r="AI217" s="108" t="str">
        <f t="shared" si="66"/>
        <v>--</v>
      </c>
      <c r="AJ217" s="28"/>
      <c r="AK217" s="28"/>
    </row>
    <row r="218" spans="1:37" ht="21" hidden="1" outlineLevel="1" x14ac:dyDescent="0.2">
      <c r="A218" s="161"/>
      <c r="B218" s="161"/>
      <c r="C218" s="24" t="s">
        <v>30</v>
      </c>
      <c r="D218" s="24" t="s">
        <v>30</v>
      </c>
      <c r="E218" s="24" t="s">
        <v>30</v>
      </c>
      <c r="F218" s="24" t="s">
        <v>30</v>
      </c>
      <c r="G218" s="152" t="str">
        <f t="shared" si="67"/>
        <v>--</v>
      </c>
      <c r="H218" s="109">
        <f t="shared" si="68"/>
        <v>0</v>
      </c>
      <c r="I218" s="25" t="s">
        <v>30</v>
      </c>
      <c r="J218" s="31" t="s">
        <v>30</v>
      </c>
      <c r="K218" s="83"/>
      <c r="L218" s="31"/>
      <c r="M218" s="24"/>
      <c r="N218" s="24"/>
      <c r="O218" s="24"/>
      <c r="P218" s="24"/>
      <c r="Q218" s="161"/>
      <c r="R218" s="105"/>
      <c r="S218" s="106"/>
      <c r="T218" s="106"/>
      <c r="U218" s="106"/>
      <c r="V218" s="105"/>
      <c r="W218" s="107">
        <f t="shared" si="69"/>
        <v>0</v>
      </c>
      <c r="X218" s="106"/>
      <c r="Y218" s="106"/>
      <c r="Z218" s="106"/>
      <c r="AA218" s="106"/>
      <c r="AB218" s="106"/>
      <c r="AC218" s="107">
        <f t="shared" si="70"/>
        <v>0</v>
      </c>
      <c r="AD218" s="108" t="str">
        <f>IF(AE218=0,"--",IF(AE218&lt;='[4]db fasce di rischio'!$B$4,'[4]db fasce di rischio'!$A$2,IF(AE218&lt;='[4]db fasce di rischio'!$D$4,'[4]db fasce di rischio'!$C$2,IF(AE218&lt;='[4]db fasce di rischio'!$F$4,'[4]db fasce di rischio'!$E$2,IF(AE218&lt;='[4]db fasce di rischio'!$H$4,'[4]db fasce di rischio'!$G$2,"")))))</f>
        <v>--</v>
      </c>
      <c r="AE218" s="109">
        <f t="shared" si="64"/>
        <v>0</v>
      </c>
      <c r="AF218" s="106"/>
      <c r="AG218" s="108" t="str">
        <f>IF(AH218=0,"--",IF(AH218&lt;='db fasce di rischio'!$B$4,'db fasce di rischio'!$A$2,IF(AH218&lt;='db fasce di rischio'!$D$4,'db fasce di rischio'!$C$2,IF(AH218&lt;='db fasce di rischio'!$F$4,'db fasce di rischio'!$E$2,IF(AH218&lt;='db fasce di rischio'!$H$4,'db fasce di rischio'!$G$2,"")))))</f>
        <v>--</v>
      </c>
      <c r="AH218" s="109">
        <f t="shared" si="65"/>
        <v>0</v>
      </c>
      <c r="AI218" s="108" t="str">
        <f t="shared" si="66"/>
        <v>--</v>
      </c>
      <c r="AJ218" s="28"/>
      <c r="AK218" s="28"/>
    </row>
    <row r="219" spans="1:37" ht="21" hidden="1" outlineLevel="1" x14ac:dyDescent="0.2">
      <c r="A219" s="161"/>
      <c r="B219" s="161"/>
      <c r="C219" s="24" t="s">
        <v>30</v>
      </c>
      <c r="D219" s="24" t="s">
        <v>30</v>
      </c>
      <c r="E219" s="24" t="s">
        <v>30</v>
      </c>
      <c r="F219" s="24" t="s">
        <v>30</v>
      </c>
      <c r="G219" s="152" t="str">
        <f t="shared" si="67"/>
        <v>--</v>
      </c>
      <c r="H219" s="109">
        <f t="shared" si="68"/>
        <v>0</v>
      </c>
      <c r="I219" s="25" t="s">
        <v>30</v>
      </c>
      <c r="J219" s="31" t="s">
        <v>30</v>
      </c>
      <c r="K219" s="83"/>
      <c r="L219" s="31"/>
      <c r="M219" s="24"/>
      <c r="N219" s="24"/>
      <c r="O219" s="24"/>
      <c r="P219" s="24"/>
      <c r="Q219" s="161"/>
      <c r="R219" s="105"/>
      <c r="S219" s="106"/>
      <c r="T219" s="106"/>
      <c r="U219" s="106"/>
      <c r="V219" s="105"/>
      <c r="W219" s="107">
        <f t="shared" si="69"/>
        <v>0</v>
      </c>
      <c r="X219" s="106"/>
      <c r="Y219" s="106"/>
      <c r="Z219" s="106"/>
      <c r="AA219" s="106"/>
      <c r="AB219" s="106"/>
      <c r="AC219" s="107">
        <f t="shared" si="70"/>
        <v>0</v>
      </c>
      <c r="AD219" s="108" t="str">
        <f>IF(AE219=0,"--",IF(AE219&lt;='[4]db fasce di rischio'!$B$4,'[4]db fasce di rischio'!$A$2,IF(AE219&lt;='[4]db fasce di rischio'!$D$4,'[4]db fasce di rischio'!$C$2,IF(AE219&lt;='[4]db fasce di rischio'!$F$4,'[4]db fasce di rischio'!$E$2,IF(AE219&lt;='[4]db fasce di rischio'!$H$4,'[4]db fasce di rischio'!$G$2,"")))))</f>
        <v>--</v>
      </c>
      <c r="AE219" s="109">
        <f t="shared" si="64"/>
        <v>0</v>
      </c>
      <c r="AF219" s="106"/>
      <c r="AG219" s="108" t="str">
        <f>IF(AH219=0,"--",IF(AH219&lt;='db fasce di rischio'!$B$4,'db fasce di rischio'!$A$2,IF(AH219&lt;='db fasce di rischio'!$D$4,'db fasce di rischio'!$C$2,IF(AH219&lt;='db fasce di rischio'!$F$4,'db fasce di rischio'!$E$2,IF(AH219&lt;='db fasce di rischio'!$H$4,'db fasce di rischio'!$G$2,"")))))</f>
        <v>--</v>
      </c>
      <c r="AH219" s="109">
        <f t="shared" si="65"/>
        <v>0</v>
      </c>
      <c r="AI219" s="108" t="str">
        <f t="shared" si="66"/>
        <v>--</v>
      </c>
      <c r="AJ219" s="28"/>
      <c r="AK219" s="28"/>
    </row>
    <row r="220" spans="1:37" ht="21" hidden="1" outlineLevel="1" x14ac:dyDescent="0.2">
      <c r="A220" s="161"/>
      <c r="B220" s="161"/>
      <c r="C220" s="24" t="s">
        <v>30</v>
      </c>
      <c r="D220" s="24" t="s">
        <v>30</v>
      </c>
      <c r="E220" s="24" t="s">
        <v>30</v>
      </c>
      <c r="F220" s="24" t="s">
        <v>30</v>
      </c>
      <c r="G220" s="152" t="str">
        <f t="shared" si="67"/>
        <v>--</v>
      </c>
      <c r="H220" s="109">
        <f t="shared" si="68"/>
        <v>0</v>
      </c>
      <c r="I220" s="25" t="s">
        <v>30</v>
      </c>
      <c r="J220" s="31" t="s">
        <v>30</v>
      </c>
      <c r="K220" s="82"/>
      <c r="L220" s="31"/>
      <c r="M220" s="24"/>
      <c r="N220" s="24"/>
      <c r="O220" s="24"/>
      <c r="P220" s="24"/>
      <c r="Q220" s="161"/>
      <c r="R220" s="105"/>
      <c r="S220" s="106"/>
      <c r="T220" s="106"/>
      <c r="U220" s="106"/>
      <c r="V220" s="105"/>
      <c r="W220" s="107">
        <f t="shared" si="69"/>
        <v>0</v>
      </c>
      <c r="X220" s="106"/>
      <c r="Y220" s="106"/>
      <c r="Z220" s="106"/>
      <c r="AA220" s="106"/>
      <c r="AB220" s="106"/>
      <c r="AC220" s="107">
        <f t="shared" si="70"/>
        <v>0</v>
      </c>
      <c r="AD220" s="108" t="str">
        <f>IF(AE220=0,"--",IF(AE220&lt;='[4]db fasce di rischio'!$B$4,'[4]db fasce di rischio'!$A$2,IF(AE220&lt;='[4]db fasce di rischio'!$D$4,'[4]db fasce di rischio'!$C$2,IF(AE220&lt;='[4]db fasce di rischio'!$F$4,'[4]db fasce di rischio'!$E$2,IF(AE220&lt;='[4]db fasce di rischio'!$H$4,'[4]db fasce di rischio'!$G$2,"")))))</f>
        <v>--</v>
      </c>
      <c r="AE220" s="109">
        <f t="shared" si="64"/>
        <v>0</v>
      </c>
      <c r="AF220" s="106"/>
      <c r="AG220" s="108" t="str">
        <f>IF(AH220=0,"--",IF(AH220&lt;='db fasce di rischio'!$B$4,'db fasce di rischio'!$A$2,IF(AH220&lt;='db fasce di rischio'!$D$4,'db fasce di rischio'!$C$2,IF(AH220&lt;='db fasce di rischio'!$F$4,'db fasce di rischio'!$E$2,IF(AH220&lt;='db fasce di rischio'!$H$4,'db fasce di rischio'!$G$2,"")))))</f>
        <v>--</v>
      </c>
      <c r="AH220" s="109">
        <f t="shared" si="65"/>
        <v>0</v>
      </c>
      <c r="AI220" s="108" t="str">
        <f t="shared" si="66"/>
        <v>--</v>
      </c>
      <c r="AJ220" s="28"/>
      <c r="AK220" s="28"/>
    </row>
    <row r="221" spans="1:37" ht="21" hidden="1" outlineLevel="1" x14ac:dyDescent="0.2">
      <c r="A221" s="161"/>
      <c r="B221" s="161"/>
      <c r="C221" s="24" t="s">
        <v>30</v>
      </c>
      <c r="D221" s="24" t="s">
        <v>30</v>
      </c>
      <c r="E221" s="24" t="s">
        <v>30</v>
      </c>
      <c r="F221" s="24" t="s">
        <v>30</v>
      </c>
      <c r="G221" s="152" t="str">
        <f t="shared" si="67"/>
        <v>--</v>
      </c>
      <c r="H221" s="109">
        <f t="shared" si="68"/>
        <v>0</v>
      </c>
      <c r="I221" s="25" t="s">
        <v>30</v>
      </c>
      <c r="J221" s="31" t="s">
        <v>30</v>
      </c>
      <c r="K221" s="82"/>
      <c r="L221" s="31"/>
      <c r="M221" s="24"/>
      <c r="N221" s="24"/>
      <c r="O221" s="24"/>
      <c r="P221" s="26"/>
      <c r="Q221" s="161"/>
      <c r="R221" s="105"/>
      <c r="S221" s="106"/>
      <c r="T221" s="106"/>
      <c r="U221" s="106"/>
      <c r="V221" s="105"/>
      <c r="W221" s="107">
        <f t="shared" si="69"/>
        <v>0</v>
      </c>
      <c r="X221" s="106"/>
      <c r="Y221" s="106"/>
      <c r="Z221" s="106"/>
      <c r="AA221" s="106"/>
      <c r="AB221" s="106"/>
      <c r="AC221" s="107">
        <f t="shared" si="70"/>
        <v>0</v>
      </c>
      <c r="AD221" s="108" t="str">
        <f>IF(AE221=0,"--",IF(AE221&lt;='[4]db fasce di rischio'!$B$4,'[4]db fasce di rischio'!$A$2,IF(AE221&lt;='[4]db fasce di rischio'!$D$4,'[4]db fasce di rischio'!$C$2,IF(AE221&lt;='[4]db fasce di rischio'!$F$4,'[4]db fasce di rischio'!$E$2,IF(AE221&lt;='[4]db fasce di rischio'!$H$4,'[4]db fasce di rischio'!$G$2,"")))))</f>
        <v>--</v>
      </c>
      <c r="AE221" s="109">
        <f t="shared" si="64"/>
        <v>0</v>
      </c>
      <c r="AF221" s="106"/>
      <c r="AG221" s="108" t="str">
        <f>IF(AH221=0,"--",IF(AH221&lt;='db fasce di rischio'!$B$4,'db fasce di rischio'!$A$2,IF(AH221&lt;='db fasce di rischio'!$D$4,'db fasce di rischio'!$C$2,IF(AH221&lt;='db fasce di rischio'!$F$4,'db fasce di rischio'!$E$2,IF(AH221&lt;='db fasce di rischio'!$H$4,'db fasce di rischio'!$G$2,"")))))</f>
        <v>--</v>
      </c>
      <c r="AH221" s="109">
        <f t="shared" si="65"/>
        <v>0</v>
      </c>
      <c r="AI221" s="108" t="str">
        <f t="shared" si="66"/>
        <v>--</v>
      </c>
      <c r="AJ221" s="28"/>
      <c r="AK221" s="28"/>
    </row>
    <row r="222" spans="1:37" ht="21" hidden="1" outlineLevel="1" x14ac:dyDescent="0.2">
      <c r="A222" s="161"/>
      <c r="B222" s="161"/>
      <c r="C222" s="24" t="s">
        <v>30</v>
      </c>
      <c r="D222" s="24" t="s">
        <v>30</v>
      </c>
      <c r="E222" s="24" t="s">
        <v>30</v>
      </c>
      <c r="F222" s="24" t="s">
        <v>30</v>
      </c>
      <c r="G222" s="152" t="str">
        <f t="shared" si="67"/>
        <v>--</v>
      </c>
      <c r="H222" s="109">
        <f t="shared" si="68"/>
        <v>0</v>
      </c>
      <c r="I222" s="25" t="s">
        <v>30</v>
      </c>
      <c r="J222" s="31" t="s">
        <v>30</v>
      </c>
      <c r="K222" s="82"/>
      <c r="L222" s="31"/>
      <c r="M222" s="24"/>
      <c r="N222" s="24"/>
      <c r="O222" s="24"/>
      <c r="P222" s="27"/>
      <c r="Q222" s="161"/>
      <c r="R222" s="105"/>
      <c r="S222" s="106"/>
      <c r="T222" s="106"/>
      <c r="U222" s="106"/>
      <c r="V222" s="105"/>
      <c r="W222" s="107">
        <f t="shared" si="69"/>
        <v>0</v>
      </c>
      <c r="X222" s="106"/>
      <c r="Y222" s="106"/>
      <c r="Z222" s="106"/>
      <c r="AA222" s="106"/>
      <c r="AB222" s="106"/>
      <c r="AC222" s="107">
        <f t="shared" si="70"/>
        <v>0</v>
      </c>
      <c r="AD222" s="108" t="str">
        <f>IF(AE222=0,"--",IF(AE222&lt;='[4]db fasce di rischio'!$B$4,'[4]db fasce di rischio'!$A$2,IF(AE222&lt;='[4]db fasce di rischio'!$D$4,'[4]db fasce di rischio'!$C$2,IF(AE222&lt;='[4]db fasce di rischio'!$F$4,'[4]db fasce di rischio'!$E$2,IF(AE222&lt;='[4]db fasce di rischio'!$H$4,'[4]db fasce di rischio'!$G$2,"")))))</f>
        <v>--</v>
      </c>
      <c r="AE222" s="109">
        <f t="shared" si="64"/>
        <v>0</v>
      </c>
      <c r="AF222" s="106"/>
      <c r="AG222" s="108" t="str">
        <f>IF(AH222=0,"--",IF(AH222&lt;='db fasce di rischio'!$B$4,'db fasce di rischio'!$A$2,IF(AH222&lt;='db fasce di rischio'!$D$4,'db fasce di rischio'!$C$2,IF(AH222&lt;='db fasce di rischio'!$F$4,'db fasce di rischio'!$E$2,IF(AH222&lt;='db fasce di rischio'!$H$4,'db fasce di rischio'!$G$2,"")))))</f>
        <v>--</v>
      </c>
      <c r="AH222" s="109">
        <f t="shared" si="65"/>
        <v>0</v>
      </c>
      <c r="AI222" s="108" t="str">
        <f t="shared" si="66"/>
        <v>--</v>
      </c>
      <c r="AJ222" s="28"/>
      <c r="AK222" s="28"/>
    </row>
    <row r="223" spans="1:37" ht="21" collapsed="1" x14ac:dyDescent="0.2">
      <c r="A223" s="160"/>
      <c r="B223" s="160"/>
      <c r="C223" s="87"/>
      <c r="D223" s="87"/>
      <c r="E223" s="87"/>
      <c r="F223" s="87"/>
      <c r="G223" s="87"/>
      <c r="H223" s="87"/>
      <c r="I223" s="87"/>
      <c r="J223" s="87"/>
      <c r="K223" s="168"/>
      <c r="L223" s="87"/>
      <c r="M223" s="87"/>
      <c r="N223" s="87"/>
      <c r="O223" s="87"/>
      <c r="P223" s="87"/>
      <c r="Q223" s="160"/>
      <c r="R223" s="28"/>
      <c r="S223" s="28"/>
      <c r="T223" s="28"/>
      <c r="U223" s="28"/>
      <c r="V223" s="28"/>
      <c r="W223" s="28"/>
      <c r="X223" s="28"/>
      <c r="Y223" s="28"/>
      <c r="Z223" s="28"/>
      <c r="AA223" s="28"/>
      <c r="AB223" s="28"/>
      <c r="AC223" s="28"/>
      <c r="AD223" s="28"/>
      <c r="AE223" s="28"/>
      <c r="AF223" s="28"/>
      <c r="AG223" s="28"/>
      <c r="AH223" s="28"/>
      <c r="AI223" s="28"/>
      <c r="AJ223" s="28"/>
      <c r="AK223" s="28"/>
    </row>
    <row r="224" spans="1:37" ht="89.1" customHeight="1" x14ac:dyDescent="0.2">
      <c r="A224" s="29"/>
      <c r="B224" s="29"/>
      <c r="C224" s="30" t="s">
        <v>665</v>
      </c>
      <c r="D224" s="30"/>
      <c r="E224" s="28"/>
      <c r="F224" s="28"/>
      <c r="G224" s="28"/>
      <c r="H224" s="28"/>
      <c r="I224" s="28"/>
      <c r="J224" s="28"/>
      <c r="K224" s="80"/>
      <c r="L224" s="28"/>
      <c r="M224" s="28"/>
      <c r="N224" s="28"/>
      <c r="O224" s="79" t="s">
        <v>6</v>
      </c>
      <c r="P224" s="79" t="s">
        <v>666</v>
      </c>
      <c r="Q224" s="28"/>
      <c r="R224" s="192" t="str">
        <f>'Val testo - PNA 2019'!$A$4</f>
        <v>Livello di interesse “esterno”(1.1)</v>
      </c>
      <c r="S224" s="192" t="str">
        <f>'Val testo - PNA 2019'!$A$12</f>
        <v>Grado di discrezionalità del decisore interno alla PA rispetto al processo (1.2)</v>
      </c>
      <c r="T224" s="192" t="str">
        <f>'Val testo - PNA 2019'!$A$20</f>
        <v>Manifestazione di eventi corruttivi o di maladministration in passato (1.3)</v>
      </c>
      <c r="U224" s="192" t="str">
        <f>'Val testo - PNA 2019'!$A$28</f>
        <v>Complessità/opacità del processo decisionale (1.4)</v>
      </c>
      <c r="V224" s="192" t="str">
        <f>'Val testo - PNA 2019'!$A$36</f>
        <v>Livello di collaborazione del responsabile del processo (1.5)</v>
      </c>
      <c r="W224" s="193" t="s">
        <v>1276</v>
      </c>
      <c r="X224" s="192" t="str">
        <f>'Val testo - PNA 2019'!$A$46</f>
        <v>Impatto organizzativo (2.1)</v>
      </c>
      <c r="Y224" s="192" t="str">
        <f>'Val testo - PNA 2019'!$A$54</f>
        <v>Impatto derivante dalla definizione dei ruoli/responsabilità (2.2)</v>
      </c>
      <c r="Z224" s="192" t="str">
        <f>'Val testo - PNA 2019'!$A$62</f>
        <v>Impatto economico (2.3)</v>
      </c>
      <c r="AA224" s="192" t="str">
        <f>'Val testo - PNA 2019'!$A$70</f>
        <v>Impatto reputazionale (2.4)</v>
      </c>
      <c r="AB224" s="192" t="str">
        <f>'Val testo - PNA 2019'!$A$78</f>
        <v>Impatto organizzativo, economico e sull'immagine (2.5)</v>
      </c>
      <c r="AC224" s="193" t="s">
        <v>1276</v>
      </c>
      <c r="AD224" s="194" t="s">
        <v>1277</v>
      </c>
      <c r="AE224" s="194" t="s">
        <v>1278</v>
      </c>
      <c r="AF224" s="174" t="s">
        <v>1382</v>
      </c>
      <c r="AG224" s="194" t="s">
        <v>1303</v>
      </c>
      <c r="AH224" s="194" t="s">
        <v>1304</v>
      </c>
      <c r="AI224" s="175" t="s">
        <v>1387</v>
      </c>
      <c r="AJ224" s="28"/>
      <c r="AK224" s="28"/>
    </row>
    <row r="225" spans="1:37" ht="30.6" customHeight="1" x14ac:dyDescent="0.2">
      <c r="A225" s="160"/>
      <c r="B225" s="160">
        <v>11</v>
      </c>
      <c r="C225" s="265" t="s">
        <v>1257</v>
      </c>
      <c r="D225" s="266"/>
      <c r="E225" s="267"/>
      <c r="F225" s="270"/>
      <c r="G225" s="270"/>
      <c r="H225" s="270"/>
      <c r="I225" s="270"/>
      <c r="J225" s="45" t="s">
        <v>11</v>
      </c>
      <c r="K225" s="271" t="s">
        <v>3</v>
      </c>
      <c r="L225" s="271"/>
      <c r="M225" s="37"/>
      <c r="N225" s="153" t="s">
        <v>667</v>
      </c>
      <c r="O225" s="154" t="str">
        <f>IF(P225=0,"--",IF(P225&lt;='db fasce di rischio'!$B$4,'db fasce di rischio'!$A$2,IF(P225&lt;='db fasce di rischio'!$D$4,'db fasce di rischio'!$C$2,IF(P225&lt;='db fasce di rischio'!$F$4,'db fasce di rischio'!$E$2,IF(P225&lt;='db fasce di rischio'!$H$4,'db fasce di rischio'!$G$2,"")))))</f>
        <v>--</v>
      </c>
      <c r="P225" s="155">
        <f>IF(AH225=0,MAX(AH225:AH243),AH225)</f>
        <v>0</v>
      </c>
      <c r="Q225" s="160"/>
      <c r="R225" s="105"/>
      <c r="S225" s="106"/>
      <c r="T225" s="106"/>
      <c r="U225" s="106"/>
      <c r="V225" s="105"/>
      <c r="W225" s="107">
        <f>SUM(R225:V225)/5</f>
        <v>0</v>
      </c>
      <c r="X225" s="106"/>
      <c r="Y225" s="106"/>
      <c r="Z225" s="106"/>
      <c r="AA225" s="106"/>
      <c r="AB225" s="106"/>
      <c r="AC225" s="107">
        <f>SUM(X225:AB225)/5</f>
        <v>0</v>
      </c>
      <c r="AD225" s="108" t="str">
        <f>IF(AE225=0,"--",IF(AE225&lt;='[4]db fasce di rischio'!$B$4,'[4]db fasce di rischio'!$A$2,IF(AE225&lt;='[4]db fasce di rischio'!$D$4,'[4]db fasce di rischio'!$C$2,IF(AE225&lt;='[4]db fasce di rischio'!$F$4,'[4]db fasce di rischio'!$E$2,IF(AE225&lt;='[4]db fasce di rischio'!$H$4,'[4]db fasce di rischio'!$G$2,"")))))</f>
        <v>--</v>
      </c>
      <c r="AE225" s="109">
        <f>W225*AC225</f>
        <v>0</v>
      </c>
      <c r="AF225" s="106"/>
      <c r="AG225" s="108" t="str">
        <f>IF(AH225=0,"--",IF(AH225&lt;='db fasce di rischio'!$B$4,'db fasce di rischio'!$A$2,IF(AH225&lt;='db fasce di rischio'!$D$4,'db fasce di rischio'!$C$2,IF(AH225&lt;='db fasce di rischio'!$F$4,'db fasce di rischio'!$E$2,IF(AH225&lt;='db fasce di rischio'!$H$4,'db fasce di rischio'!$G$2,"")))))</f>
        <v>--</v>
      </c>
      <c r="AH225" s="109">
        <f>IF(MAX(AH229:AH243)&gt;(AF225*AE225),MAX(AH229:AH243),AF225*AE225)</f>
        <v>0</v>
      </c>
      <c r="AI225" s="108" t="str">
        <f>AG225</f>
        <v>--</v>
      </c>
      <c r="AJ225" s="28"/>
      <c r="AK225" s="28"/>
    </row>
    <row r="226" spans="1:37" ht="59.45" customHeight="1" x14ac:dyDescent="0.2">
      <c r="A226" s="160"/>
      <c r="B226" s="160"/>
      <c r="C226" s="268"/>
      <c r="D226" s="269"/>
      <c r="E226" s="269"/>
      <c r="F226" s="164"/>
      <c r="G226" s="164"/>
      <c r="H226" s="164"/>
      <c r="I226" s="164"/>
      <c r="J226" s="164"/>
      <c r="K226" s="164"/>
      <c r="L226" s="164"/>
      <c r="M226" s="165"/>
      <c r="N226" s="272" t="s">
        <v>1302</v>
      </c>
      <c r="O226" s="272"/>
      <c r="P226" s="272"/>
      <c r="Q226" s="160"/>
      <c r="R226" s="160"/>
      <c r="S226" s="28"/>
      <c r="T226" s="28"/>
      <c r="U226" s="28"/>
      <c r="V226" s="28"/>
      <c r="W226" s="28"/>
      <c r="X226" s="28"/>
      <c r="Y226" s="28"/>
      <c r="Z226" s="28"/>
      <c r="AA226" s="28"/>
      <c r="AB226" s="28"/>
      <c r="AC226" s="28"/>
      <c r="AD226" s="28"/>
      <c r="AE226" s="28"/>
      <c r="AF226" s="28"/>
      <c r="AG226" s="28"/>
      <c r="AH226" s="28"/>
      <c r="AI226" s="28"/>
      <c r="AJ226" s="28"/>
      <c r="AK226" s="28"/>
    </row>
    <row r="227" spans="1:37" ht="31.5" hidden="1" customHeight="1" outlineLevel="1" x14ac:dyDescent="0.2">
      <c r="A227" s="160"/>
      <c r="B227" s="160"/>
      <c r="C227" s="260" t="s">
        <v>1256</v>
      </c>
      <c r="D227" s="261"/>
      <c r="E227" s="151"/>
      <c r="F227" s="151"/>
      <c r="G227" s="151"/>
      <c r="H227" s="151"/>
      <c r="I227" s="151"/>
      <c r="J227" s="151"/>
      <c r="K227" s="150"/>
      <c r="L227" s="151"/>
      <c r="M227" s="156">
        <f>SUM(I214:I222)</f>
        <v>0</v>
      </c>
      <c r="N227" s="157"/>
      <c r="O227" s="157"/>
      <c r="P227" s="157"/>
      <c r="Q227" s="160"/>
      <c r="R227" s="160"/>
      <c r="S227" s="28"/>
      <c r="T227" s="28"/>
      <c r="U227" s="28"/>
      <c r="V227" s="28"/>
      <c r="W227" s="28"/>
      <c r="X227" s="28"/>
      <c r="Y227" s="28"/>
      <c r="Z227" s="28"/>
      <c r="AA227" s="28"/>
      <c r="AB227" s="28"/>
      <c r="AC227" s="28"/>
      <c r="AD227" s="28"/>
      <c r="AE227" s="28"/>
      <c r="AF227" s="28"/>
      <c r="AG227" s="28"/>
      <c r="AH227" s="28"/>
      <c r="AI227" s="28"/>
      <c r="AJ227" s="28"/>
      <c r="AK227" s="28"/>
    </row>
    <row r="228" spans="1:37" ht="81.95" hidden="1" customHeight="1" outlineLevel="1" x14ac:dyDescent="0.2">
      <c r="A228" s="161"/>
      <c r="B228" s="161"/>
      <c r="C228" s="22" t="s">
        <v>905</v>
      </c>
      <c r="D228" s="22" t="s">
        <v>906</v>
      </c>
      <c r="E228" s="22" t="s">
        <v>971</v>
      </c>
      <c r="F228" s="22" t="s">
        <v>970</v>
      </c>
      <c r="G228" s="262" t="s">
        <v>1299</v>
      </c>
      <c r="H228" s="263"/>
      <c r="I228" s="22" t="s">
        <v>969</v>
      </c>
      <c r="J228" s="22" t="s">
        <v>907</v>
      </c>
      <c r="K228" s="45" t="s">
        <v>972</v>
      </c>
      <c r="L228" s="45" t="s">
        <v>908</v>
      </c>
      <c r="M228" s="22" t="s">
        <v>630</v>
      </c>
      <c r="N228" s="22" t="s">
        <v>668</v>
      </c>
      <c r="O228" s="22" t="s">
        <v>669</v>
      </c>
      <c r="P228" s="22" t="s">
        <v>670</v>
      </c>
      <c r="Q228" s="161"/>
      <c r="R228" s="192" t="str">
        <f>'Val testo - PNA 2019'!$A$4</f>
        <v>Livello di interesse “esterno”(1.1)</v>
      </c>
      <c r="S228" s="192" t="str">
        <f>'Val testo - PNA 2019'!$A$12</f>
        <v>Grado di discrezionalità del decisore interno alla PA rispetto al processo (1.2)</v>
      </c>
      <c r="T228" s="192" t="str">
        <f>'Val testo - PNA 2019'!$A$20</f>
        <v>Manifestazione di eventi corruttivi o di maladministration in passato (1.3)</v>
      </c>
      <c r="U228" s="192" t="str">
        <f>'Val testo - PNA 2019'!$A$28</f>
        <v>Complessità/opacità del processo decisionale (1.4)</v>
      </c>
      <c r="V228" s="192" t="str">
        <f>'Val testo - PNA 2019'!$A$36</f>
        <v>Livello di collaborazione del responsabile del processo (1.5)</v>
      </c>
      <c r="W228" s="193" t="s">
        <v>1276</v>
      </c>
      <c r="X228" s="192" t="str">
        <f>'Val testo - PNA 2019'!$A$46</f>
        <v>Impatto organizzativo (2.1)</v>
      </c>
      <c r="Y228" s="192" t="str">
        <f>'Val testo - PNA 2019'!$A$54</f>
        <v>Impatto derivante dalla definizione dei ruoli/responsabilità (2.2)</v>
      </c>
      <c r="Z228" s="192" t="str">
        <f>'Val testo - PNA 2019'!$A$62</f>
        <v>Impatto economico (2.3)</v>
      </c>
      <c r="AA228" s="192" t="str">
        <f>'Val testo - PNA 2019'!$A$70</f>
        <v>Impatto reputazionale (2.4)</v>
      </c>
      <c r="AB228" s="192" t="str">
        <f>'Val testo - PNA 2019'!$A$78</f>
        <v>Impatto organizzativo, economico e sull'immagine (2.5)</v>
      </c>
      <c r="AC228" s="193" t="s">
        <v>1276</v>
      </c>
      <c r="AD228" s="194" t="s">
        <v>1277</v>
      </c>
      <c r="AE228" s="194" t="s">
        <v>1278</v>
      </c>
      <c r="AF228" s="174" t="s">
        <v>1382</v>
      </c>
      <c r="AG228" s="194" t="s">
        <v>1303</v>
      </c>
      <c r="AH228" s="194" t="s">
        <v>1293</v>
      </c>
      <c r="AI228" s="175" t="s">
        <v>1387</v>
      </c>
      <c r="AJ228" s="28"/>
      <c r="AK228" s="28"/>
    </row>
    <row r="229" spans="1:37" ht="21" hidden="1" outlineLevel="1" x14ac:dyDescent="0.2">
      <c r="A229" s="161"/>
      <c r="B229" s="161"/>
      <c r="C229" s="24" t="s">
        <v>30</v>
      </c>
      <c r="D229" s="24" t="s">
        <v>30</v>
      </c>
      <c r="E229" s="24" t="s">
        <v>30</v>
      </c>
      <c r="F229" s="24" t="s">
        <v>30</v>
      </c>
      <c r="G229" s="152" t="str">
        <f>AG229</f>
        <v>--</v>
      </c>
      <c r="H229" s="109">
        <f>AH229</f>
        <v>0</v>
      </c>
      <c r="I229" s="25" t="s">
        <v>30</v>
      </c>
      <c r="J229" s="31" t="s">
        <v>30</v>
      </c>
      <c r="K229" s="82"/>
      <c r="L229" s="31"/>
      <c r="M229" s="24"/>
      <c r="N229" s="24"/>
      <c r="O229" s="24"/>
      <c r="P229" s="24"/>
      <c r="Q229" s="161"/>
      <c r="R229" s="105"/>
      <c r="S229" s="106"/>
      <c r="T229" s="106"/>
      <c r="U229" s="106"/>
      <c r="V229" s="105"/>
      <c r="W229" s="107">
        <f>SUM(R229:V229)/5</f>
        <v>0</v>
      </c>
      <c r="X229" s="106"/>
      <c r="Y229" s="106"/>
      <c r="Z229" s="106"/>
      <c r="AA229" s="106"/>
      <c r="AB229" s="106"/>
      <c r="AC229" s="107">
        <f>SUM(X229:AB229)/5</f>
        <v>0</v>
      </c>
      <c r="AD229" s="108" t="str">
        <f>IF(AE229=0,"--",IF(AE229&lt;='[4]db fasce di rischio'!$B$4,'[4]db fasce di rischio'!$A$2,IF(AE229&lt;='[4]db fasce di rischio'!$D$4,'[4]db fasce di rischio'!$C$2,IF(AE229&lt;='[4]db fasce di rischio'!$F$4,'[4]db fasce di rischio'!$E$2,IF(AE229&lt;='[4]db fasce di rischio'!$H$4,'[4]db fasce di rischio'!$G$2,"")))))</f>
        <v>--</v>
      </c>
      <c r="AE229" s="109">
        <f t="shared" ref="AE229:AE243" si="71">W229*AC229</f>
        <v>0</v>
      </c>
      <c r="AF229" s="106"/>
      <c r="AG229" s="108" t="str">
        <f>IF(AH229=0,"--",IF(AH229&lt;='db fasce di rischio'!$B$4,'db fasce di rischio'!$A$2,IF(AH229&lt;='db fasce di rischio'!$D$4,'db fasce di rischio'!$C$2,IF(AH229&lt;='db fasce di rischio'!$F$4,'db fasce di rischio'!$E$2,IF(AH229&lt;='db fasce di rischio'!$H$4,'db fasce di rischio'!$G$2,"")))))</f>
        <v>--</v>
      </c>
      <c r="AH229" s="109">
        <f t="shared" ref="AH229:AH243" si="72">AF229*AE229</f>
        <v>0</v>
      </c>
      <c r="AI229" s="108" t="str">
        <f t="shared" ref="AI229:AI243" si="73">AG229</f>
        <v>--</v>
      </c>
      <c r="AJ229" s="28"/>
      <c r="AK229" s="28"/>
    </row>
    <row r="230" spans="1:37" ht="21" hidden="1" outlineLevel="1" x14ac:dyDescent="0.2">
      <c r="A230" s="161"/>
      <c r="B230" s="161"/>
      <c r="C230" s="24" t="s">
        <v>30</v>
      </c>
      <c r="D230" s="24" t="s">
        <v>30</v>
      </c>
      <c r="E230" s="24" t="s">
        <v>30</v>
      </c>
      <c r="F230" s="24" t="s">
        <v>30</v>
      </c>
      <c r="G230" s="152" t="str">
        <f t="shared" ref="G230:G243" si="74">AG230</f>
        <v>--</v>
      </c>
      <c r="H230" s="109">
        <f t="shared" ref="H230:H243" si="75">AH230</f>
        <v>0</v>
      </c>
      <c r="I230" s="25" t="s">
        <v>30</v>
      </c>
      <c r="J230" s="31" t="s">
        <v>30</v>
      </c>
      <c r="K230" s="82"/>
      <c r="L230" s="31"/>
      <c r="M230" s="24"/>
      <c r="N230" s="24"/>
      <c r="O230" s="24"/>
      <c r="P230" s="24"/>
      <c r="Q230" s="161"/>
      <c r="R230" s="105"/>
      <c r="S230" s="106"/>
      <c r="T230" s="106"/>
      <c r="U230" s="106"/>
      <c r="V230" s="105"/>
      <c r="W230" s="107">
        <f t="shared" ref="W230:W243" si="76">SUM(R230:V230)/5</f>
        <v>0</v>
      </c>
      <c r="X230" s="106"/>
      <c r="Y230" s="106"/>
      <c r="Z230" s="106"/>
      <c r="AA230" s="106"/>
      <c r="AB230" s="106"/>
      <c r="AC230" s="107">
        <f t="shared" ref="AC230:AC243" si="77">SUM(X230:AB230)/5</f>
        <v>0</v>
      </c>
      <c r="AD230" s="108" t="str">
        <f>IF(AE230=0,"--",IF(AE230&lt;='[4]db fasce di rischio'!$B$4,'[4]db fasce di rischio'!$A$2,IF(AE230&lt;='[4]db fasce di rischio'!$D$4,'[4]db fasce di rischio'!$C$2,IF(AE230&lt;='[4]db fasce di rischio'!$F$4,'[4]db fasce di rischio'!$E$2,IF(AE230&lt;='[4]db fasce di rischio'!$H$4,'[4]db fasce di rischio'!$G$2,"")))))</f>
        <v>--</v>
      </c>
      <c r="AE230" s="109">
        <f t="shared" si="71"/>
        <v>0</v>
      </c>
      <c r="AF230" s="106"/>
      <c r="AG230" s="108" t="str">
        <f>IF(AH230=0,"--",IF(AH230&lt;='db fasce di rischio'!$B$4,'db fasce di rischio'!$A$2,IF(AH230&lt;='db fasce di rischio'!$D$4,'db fasce di rischio'!$C$2,IF(AH230&lt;='db fasce di rischio'!$F$4,'db fasce di rischio'!$E$2,IF(AH230&lt;='db fasce di rischio'!$H$4,'db fasce di rischio'!$G$2,"")))))</f>
        <v>--</v>
      </c>
      <c r="AH230" s="109">
        <f t="shared" si="72"/>
        <v>0</v>
      </c>
      <c r="AI230" s="108" t="str">
        <f t="shared" si="73"/>
        <v>--</v>
      </c>
      <c r="AJ230" s="28"/>
      <c r="AK230" s="28"/>
    </row>
    <row r="231" spans="1:37" ht="21" hidden="1" outlineLevel="1" x14ac:dyDescent="0.2">
      <c r="A231" s="161"/>
      <c r="B231" s="161"/>
      <c r="C231" s="24" t="s">
        <v>30</v>
      </c>
      <c r="D231" s="24" t="s">
        <v>30</v>
      </c>
      <c r="E231" s="24" t="s">
        <v>30</v>
      </c>
      <c r="F231" s="24" t="s">
        <v>30</v>
      </c>
      <c r="G231" s="152" t="str">
        <f t="shared" si="74"/>
        <v>--</v>
      </c>
      <c r="H231" s="109">
        <f t="shared" si="75"/>
        <v>0</v>
      </c>
      <c r="I231" s="25" t="s">
        <v>30</v>
      </c>
      <c r="J231" s="31" t="s">
        <v>30</v>
      </c>
      <c r="K231" s="82"/>
      <c r="L231" s="31"/>
      <c r="M231" s="24"/>
      <c r="N231" s="24"/>
      <c r="O231" s="24"/>
      <c r="P231" s="24"/>
      <c r="Q231" s="161"/>
      <c r="R231" s="105"/>
      <c r="S231" s="106"/>
      <c r="T231" s="106"/>
      <c r="U231" s="106"/>
      <c r="V231" s="105"/>
      <c r="W231" s="107">
        <f t="shared" si="76"/>
        <v>0</v>
      </c>
      <c r="X231" s="106"/>
      <c r="Y231" s="106"/>
      <c r="Z231" s="106"/>
      <c r="AA231" s="106"/>
      <c r="AB231" s="106"/>
      <c r="AC231" s="107">
        <f t="shared" si="77"/>
        <v>0</v>
      </c>
      <c r="AD231" s="108" t="str">
        <f>IF(AE231=0,"--",IF(AE231&lt;='[4]db fasce di rischio'!$B$4,'[4]db fasce di rischio'!$A$2,IF(AE231&lt;='[4]db fasce di rischio'!$D$4,'[4]db fasce di rischio'!$C$2,IF(AE231&lt;='[4]db fasce di rischio'!$F$4,'[4]db fasce di rischio'!$E$2,IF(AE231&lt;='[4]db fasce di rischio'!$H$4,'[4]db fasce di rischio'!$G$2,"")))))</f>
        <v>--</v>
      </c>
      <c r="AE231" s="109">
        <f t="shared" si="71"/>
        <v>0</v>
      </c>
      <c r="AF231" s="106"/>
      <c r="AG231" s="108" t="str">
        <f>IF(AH231=0,"--",IF(AH231&lt;='db fasce di rischio'!$B$4,'db fasce di rischio'!$A$2,IF(AH231&lt;='db fasce di rischio'!$D$4,'db fasce di rischio'!$C$2,IF(AH231&lt;='db fasce di rischio'!$F$4,'db fasce di rischio'!$E$2,IF(AH231&lt;='db fasce di rischio'!$H$4,'db fasce di rischio'!$G$2,"")))))</f>
        <v>--</v>
      </c>
      <c r="AH231" s="109">
        <f t="shared" si="72"/>
        <v>0</v>
      </c>
      <c r="AI231" s="108" t="str">
        <f t="shared" si="73"/>
        <v>--</v>
      </c>
      <c r="AJ231" s="28"/>
      <c r="AK231" s="28"/>
    </row>
    <row r="232" spans="1:37" ht="21" hidden="1" outlineLevel="1" x14ac:dyDescent="0.2">
      <c r="A232" s="161"/>
      <c r="B232" s="161"/>
      <c r="C232" s="24" t="s">
        <v>30</v>
      </c>
      <c r="D232" s="24" t="s">
        <v>30</v>
      </c>
      <c r="E232" s="24" t="s">
        <v>30</v>
      </c>
      <c r="F232" s="24" t="s">
        <v>30</v>
      </c>
      <c r="G232" s="152" t="str">
        <f t="shared" si="74"/>
        <v>--</v>
      </c>
      <c r="H232" s="109">
        <f t="shared" si="75"/>
        <v>0</v>
      </c>
      <c r="I232" s="25" t="s">
        <v>30</v>
      </c>
      <c r="J232" s="31" t="s">
        <v>30</v>
      </c>
      <c r="K232" s="82"/>
      <c r="L232" s="31"/>
      <c r="M232" s="24"/>
      <c r="N232" s="24"/>
      <c r="O232" s="24"/>
      <c r="P232" s="24"/>
      <c r="Q232" s="161"/>
      <c r="R232" s="105"/>
      <c r="S232" s="106"/>
      <c r="T232" s="106"/>
      <c r="U232" s="106"/>
      <c r="V232" s="105"/>
      <c r="W232" s="107">
        <f t="shared" si="76"/>
        <v>0</v>
      </c>
      <c r="X232" s="106"/>
      <c r="Y232" s="106"/>
      <c r="Z232" s="106"/>
      <c r="AA232" s="106"/>
      <c r="AB232" s="106"/>
      <c r="AC232" s="107">
        <f t="shared" si="77"/>
        <v>0</v>
      </c>
      <c r="AD232" s="108" t="str">
        <f>IF(AE232=0,"--",IF(AE232&lt;='[4]db fasce di rischio'!$B$4,'[4]db fasce di rischio'!$A$2,IF(AE232&lt;='[4]db fasce di rischio'!$D$4,'[4]db fasce di rischio'!$C$2,IF(AE232&lt;='[4]db fasce di rischio'!$F$4,'[4]db fasce di rischio'!$E$2,IF(AE232&lt;='[4]db fasce di rischio'!$H$4,'[4]db fasce di rischio'!$G$2,"")))))</f>
        <v>--</v>
      </c>
      <c r="AE232" s="109">
        <f t="shared" si="71"/>
        <v>0</v>
      </c>
      <c r="AF232" s="106"/>
      <c r="AG232" s="108" t="str">
        <f>IF(AH232=0,"--",IF(AH232&lt;='db fasce di rischio'!$B$4,'db fasce di rischio'!$A$2,IF(AH232&lt;='db fasce di rischio'!$D$4,'db fasce di rischio'!$C$2,IF(AH232&lt;='db fasce di rischio'!$F$4,'db fasce di rischio'!$E$2,IF(AH232&lt;='db fasce di rischio'!$H$4,'db fasce di rischio'!$G$2,"")))))</f>
        <v>--</v>
      </c>
      <c r="AH232" s="109">
        <f t="shared" si="72"/>
        <v>0</v>
      </c>
      <c r="AI232" s="108" t="str">
        <f t="shared" si="73"/>
        <v>--</v>
      </c>
      <c r="AJ232" s="28"/>
      <c r="AK232" s="28"/>
    </row>
    <row r="233" spans="1:37" ht="21" hidden="1" outlineLevel="1" x14ac:dyDescent="0.2">
      <c r="A233" s="161"/>
      <c r="B233" s="161"/>
      <c r="C233" s="24" t="s">
        <v>30</v>
      </c>
      <c r="D233" s="24" t="s">
        <v>30</v>
      </c>
      <c r="E233" s="24" t="s">
        <v>30</v>
      </c>
      <c r="F233" s="24" t="s">
        <v>30</v>
      </c>
      <c r="G233" s="152" t="str">
        <f t="shared" si="74"/>
        <v>--</v>
      </c>
      <c r="H233" s="109">
        <f t="shared" si="75"/>
        <v>0</v>
      </c>
      <c r="I233" s="25" t="s">
        <v>30</v>
      </c>
      <c r="J233" s="31" t="s">
        <v>30</v>
      </c>
      <c r="K233" s="82"/>
      <c r="L233" s="31"/>
      <c r="M233" s="24"/>
      <c r="N233" s="24"/>
      <c r="O233" s="24"/>
      <c r="P233" s="24"/>
      <c r="Q233" s="161"/>
      <c r="R233" s="105"/>
      <c r="S233" s="106"/>
      <c r="T233" s="106"/>
      <c r="U233" s="106"/>
      <c r="V233" s="105"/>
      <c r="W233" s="107">
        <f t="shared" si="76"/>
        <v>0</v>
      </c>
      <c r="X233" s="106"/>
      <c r="Y233" s="106"/>
      <c r="Z233" s="106"/>
      <c r="AA233" s="106"/>
      <c r="AB233" s="106"/>
      <c r="AC233" s="107">
        <f t="shared" si="77"/>
        <v>0</v>
      </c>
      <c r="AD233" s="108" t="str">
        <f>IF(AE233=0,"--",IF(AE233&lt;='[4]db fasce di rischio'!$B$4,'[4]db fasce di rischio'!$A$2,IF(AE233&lt;='[4]db fasce di rischio'!$D$4,'[4]db fasce di rischio'!$C$2,IF(AE233&lt;='[4]db fasce di rischio'!$F$4,'[4]db fasce di rischio'!$E$2,IF(AE233&lt;='[4]db fasce di rischio'!$H$4,'[4]db fasce di rischio'!$G$2,"")))))</f>
        <v>--</v>
      </c>
      <c r="AE233" s="109">
        <f t="shared" si="71"/>
        <v>0</v>
      </c>
      <c r="AF233" s="106"/>
      <c r="AG233" s="108" t="str">
        <f>IF(AH233=0,"--",IF(AH233&lt;='db fasce di rischio'!$B$4,'db fasce di rischio'!$A$2,IF(AH233&lt;='db fasce di rischio'!$D$4,'db fasce di rischio'!$C$2,IF(AH233&lt;='db fasce di rischio'!$F$4,'db fasce di rischio'!$E$2,IF(AH233&lt;='db fasce di rischio'!$H$4,'db fasce di rischio'!$G$2,"")))))</f>
        <v>--</v>
      </c>
      <c r="AH233" s="109">
        <f t="shared" si="72"/>
        <v>0</v>
      </c>
      <c r="AI233" s="108" t="str">
        <f t="shared" si="73"/>
        <v>--</v>
      </c>
      <c r="AJ233" s="28"/>
      <c r="AK233" s="28"/>
    </row>
    <row r="234" spans="1:37" ht="21" hidden="1" outlineLevel="1" x14ac:dyDescent="0.2">
      <c r="A234" s="161"/>
      <c r="B234" s="161"/>
      <c r="C234" s="24" t="s">
        <v>30</v>
      </c>
      <c r="D234" s="24" t="s">
        <v>30</v>
      </c>
      <c r="E234" s="24" t="s">
        <v>30</v>
      </c>
      <c r="F234" s="24" t="s">
        <v>30</v>
      </c>
      <c r="G234" s="152" t="str">
        <f t="shared" si="74"/>
        <v>--</v>
      </c>
      <c r="H234" s="109">
        <f t="shared" si="75"/>
        <v>0</v>
      </c>
      <c r="I234" s="25" t="s">
        <v>30</v>
      </c>
      <c r="J234" s="31" t="s">
        <v>30</v>
      </c>
      <c r="K234" s="82"/>
      <c r="L234" s="31"/>
      <c r="M234" s="24"/>
      <c r="N234" s="24"/>
      <c r="O234" s="24"/>
      <c r="P234" s="24"/>
      <c r="Q234" s="161"/>
      <c r="R234" s="105"/>
      <c r="S234" s="106"/>
      <c r="T234" s="106"/>
      <c r="U234" s="106"/>
      <c r="V234" s="105"/>
      <c r="W234" s="107">
        <f t="shared" si="76"/>
        <v>0</v>
      </c>
      <c r="X234" s="106"/>
      <c r="Y234" s="106"/>
      <c r="Z234" s="106"/>
      <c r="AA234" s="106"/>
      <c r="AB234" s="106"/>
      <c r="AC234" s="107">
        <f t="shared" si="77"/>
        <v>0</v>
      </c>
      <c r="AD234" s="108" t="str">
        <f>IF(AE234=0,"--",IF(AE234&lt;='[4]db fasce di rischio'!$B$4,'[4]db fasce di rischio'!$A$2,IF(AE234&lt;='[4]db fasce di rischio'!$D$4,'[4]db fasce di rischio'!$C$2,IF(AE234&lt;='[4]db fasce di rischio'!$F$4,'[4]db fasce di rischio'!$E$2,IF(AE234&lt;='[4]db fasce di rischio'!$H$4,'[4]db fasce di rischio'!$G$2,"")))))</f>
        <v>--</v>
      </c>
      <c r="AE234" s="109">
        <f t="shared" si="71"/>
        <v>0</v>
      </c>
      <c r="AF234" s="106"/>
      <c r="AG234" s="108" t="str">
        <f>IF(AH234=0,"--",IF(AH234&lt;='db fasce di rischio'!$B$4,'db fasce di rischio'!$A$2,IF(AH234&lt;='db fasce di rischio'!$D$4,'db fasce di rischio'!$C$2,IF(AH234&lt;='db fasce di rischio'!$F$4,'db fasce di rischio'!$E$2,IF(AH234&lt;='db fasce di rischio'!$H$4,'db fasce di rischio'!$G$2,"")))))</f>
        <v>--</v>
      </c>
      <c r="AH234" s="109">
        <f t="shared" si="72"/>
        <v>0</v>
      </c>
      <c r="AI234" s="108" t="str">
        <f t="shared" si="73"/>
        <v>--</v>
      </c>
      <c r="AJ234" s="28"/>
      <c r="AK234" s="28"/>
    </row>
    <row r="235" spans="1:37" ht="21" hidden="1" outlineLevel="1" x14ac:dyDescent="0.2">
      <c r="A235" s="161"/>
      <c r="B235" s="161"/>
      <c r="C235" s="24" t="s">
        <v>30</v>
      </c>
      <c r="D235" s="24" t="s">
        <v>30</v>
      </c>
      <c r="E235" s="24" t="s">
        <v>30</v>
      </c>
      <c r="F235" s="24" t="s">
        <v>30</v>
      </c>
      <c r="G235" s="152" t="str">
        <f t="shared" si="74"/>
        <v>--</v>
      </c>
      <c r="H235" s="109">
        <f t="shared" si="75"/>
        <v>0</v>
      </c>
      <c r="I235" s="25" t="s">
        <v>30</v>
      </c>
      <c r="J235" s="31" t="s">
        <v>30</v>
      </c>
      <c r="K235" s="82"/>
      <c r="L235" s="31"/>
      <c r="M235" s="24"/>
      <c r="N235" s="24"/>
      <c r="O235" s="24"/>
      <c r="P235" s="24"/>
      <c r="Q235" s="161"/>
      <c r="R235" s="105"/>
      <c r="S235" s="106"/>
      <c r="T235" s="106"/>
      <c r="U235" s="106"/>
      <c r="V235" s="105"/>
      <c r="W235" s="107">
        <f t="shared" si="76"/>
        <v>0</v>
      </c>
      <c r="X235" s="106"/>
      <c r="Y235" s="106"/>
      <c r="Z235" s="106"/>
      <c r="AA235" s="106"/>
      <c r="AB235" s="106"/>
      <c r="AC235" s="107">
        <f t="shared" si="77"/>
        <v>0</v>
      </c>
      <c r="AD235" s="108" t="str">
        <f>IF(AE235=0,"--",IF(AE235&lt;='[4]db fasce di rischio'!$B$4,'[4]db fasce di rischio'!$A$2,IF(AE235&lt;='[4]db fasce di rischio'!$D$4,'[4]db fasce di rischio'!$C$2,IF(AE235&lt;='[4]db fasce di rischio'!$F$4,'[4]db fasce di rischio'!$E$2,IF(AE235&lt;='[4]db fasce di rischio'!$H$4,'[4]db fasce di rischio'!$G$2,"")))))</f>
        <v>--</v>
      </c>
      <c r="AE235" s="109">
        <f t="shared" si="71"/>
        <v>0</v>
      </c>
      <c r="AF235" s="106"/>
      <c r="AG235" s="108" t="str">
        <f>IF(AH235=0,"--",IF(AH235&lt;='db fasce di rischio'!$B$4,'db fasce di rischio'!$A$2,IF(AH235&lt;='db fasce di rischio'!$D$4,'db fasce di rischio'!$C$2,IF(AH235&lt;='db fasce di rischio'!$F$4,'db fasce di rischio'!$E$2,IF(AH235&lt;='db fasce di rischio'!$H$4,'db fasce di rischio'!$G$2,"")))))</f>
        <v>--</v>
      </c>
      <c r="AH235" s="109">
        <f t="shared" si="72"/>
        <v>0</v>
      </c>
      <c r="AI235" s="108" t="str">
        <f t="shared" si="73"/>
        <v>--</v>
      </c>
      <c r="AJ235" s="28"/>
      <c r="AK235" s="28"/>
    </row>
    <row r="236" spans="1:37" ht="21" hidden="1" outlineLevel="1" x14ac:dyDescent="0.2">
      <c r="A236" s="161"/>
      <c r="B236" s="161"/>
      <c r="C236" s="24" t="s">
        <v>30</v>
      </c>
      <c r="D236" s="24" t="s">
        <v>30</v>
      </c>
      <c r="E236" s="24" t="s">
        <v>30</v>
      </c>
      <c r="F236" s="24" t="s">
        <v>30</v>
      </c>
      <c r="G236" s="152" t="str">
        <f t="shared" si="74"/>
        <v>--</v>
      </c>
      <c r="H236" s="109">
        <f t="shared" si="75"/>
        <v>0</v>
      </c>
      <c r="I236" s="25" t="s">
        <v>30</v>
      </c>
      <c r="J236" s="31" t="s">
        <v>30</v>
      </c>
      <c r="K236" s="82"/>
      <c r="L236" s="31"/>
      <c r="M236" s="24"/>
      <c r="N236" s="24"/>
      <c r="O236" s="24"/>
      <c r="P236" s="24"/>
      <c r="Q236" s="161"/>
      <c r="R236" s="105"/>
      <c r="S236" s="106"/>
      <c r="T236" s="106"/>
      <c r="U236" s="106"/>
      <c r="V236" s="105"/>
      <c r="W236" s="107">
        <f t="shared" si="76"/>
        <v>0</v>
      </c>
      <c r="X236" s="106"/>
      <c r="Y236" s="106"/>
      <c r="Z236" s="106"/>
      <c r="AA236" s="106"/>
      <c r="AB236" s="106"/>
      <c r="AC236" s="107">
        <f t="shared" si="77"/>
        <v>0</v>
      </c>
      <c r="AD236" s="108" t="str">
        <f>IF(AE236=0,"--",IF(AE236&lt;='[4]db fasce di rischio'!$B$4,'[4]db fasce di rischio'!$A$2,IF(AE236&lt;='[4]db fasce di rischio'!$D$4,'[4]db fasce di rischio'!$C$2,IF(AE236&lt;='[4]db fasce di rischio'!$F$4,'[4]db fasce di rischio'!$E$2,IF(AE236&lt;='[4]db fasce di rischio'!$H$4,'[4]db fasce di rischio'!$G$2,"")))))</f>
        <v>--</v>
      </c>
      <c r="AE236" s="109">
        <f t="shared" si="71"/>
        <v>0</v>
      </c>
      <c r="AF236" s="106"/>
      <c r="AG236" s="108" t="str">
        <f>IF(AH236=0,"--",IF(AH236&lt;='db fasce di rischio'!$B$4,'db fasce di rischio'!$A$2,IF(AH236&lt;='db fasce di rischio'!$D$4,'db fasce di rischio'!$C$2,IF(AH236&lt;='db fasce di rischio'!$F$4,'db fasce di rischio'!$E$2,IF(AH236&lt;='db fasce di rischio'!$H$4,'db fasce di rischio'!$G$2,"")))))</f>
        <v>--</v>
      </c>
      <c r="AH236" s="109">
        <f t="shared" si="72"/>
        <v>0</v>
      </c>
      <c r="AI236" s="108" t="str">
        <f t="shared" si="73"/>
        <v>--</v>
      </c>
      <c r="AJ236" s="28"/>
      <c r="AK236" s="28"/>
    </row>
    <row r="237" spans="1:37" ht="21" hidden="1" outlineLevel="1" x14ac:dyDescent="0.2">
      <c r="A237" s="161"/>
      <c r="B237" s="161"/>
      <c r="C237" s="24" t="s">
        <v>30</v>
      </c>
      <c r="D237" s="24" t="s">
        <v>30</v>
      </c>
      <c r="E237" s="24" t="s">
        <v>30</v>
      </c>
      <c r="F237" s="24" t="s">
        <v>30</v>
      </c>
      <c r="G237" s="152" t="str">
        <f t="shared" si="74"/>
        <v>--</v>
      </c>
      <c r="H237" s="109">
        <f t="shared" si="75"/>
        <v>0</v>
      </c>
      <c r="I237" s="25" t="s">
        <v>30</v>
      </c>
      <c r="J237" s="31" t="s">
        <v>30</v>
      </c>
      <c r="K237" s="83"/>
      <c r="L237" s="31"/>
      <c r="M237" s="24"/>
      <c r="N237" s="24"/>
      <c r="O237" s="24"/>
      <c r="P237" s="24"/>
      <c r="Q237" s="161"/>
      <c r="R237" s="105"/>
      <c r="S237" s="106"/>
      <c r="T237" s="106"/>
      <c r="U237" s="106"/>
      <c r="V237" s="105"/>
      <c r="W237" s="107">
        <f t="shared" si="76"/>
        <v>0</v>
      </c>
      <c r="X237" s="106"/>
      <c r="Y237" s="106"/>
      <c r="Z237" s="106"/>
      <c r="AA237" s="106"/>
      <c r="AB237" s="106"/>
      <c r="AC237" s="107">
        <f t="shared" si="77"/>
        <v>0</v>
      </c>
      <c r="AD237" s="108" t="str">
        <f>IF(AE237=0,"--",IF(AE237&lt;='[4]db fasce di rischio'!$B$4,'[4]db fasce di rischio'!$A$2,IF(AE237&lt;='[4]db fasce di rischio'!$D$4,'[4]db fasce di rischio'!$C$2,IF(AE237&lt;='[4]db fasce di rischio'!$F$4,'[4]db fasce di rischio'!$E$2,IF(AE237&lt;='[4]db fasce di rischio'!$H$4,'[4]db fasce di rischio'!$G$2,"")))))</f>
        <v>--</v>
      </c>
      <c r="AE237" s="109">
        <f t="shared" si="71"/>
        <v>0</v>
      </c>
      <c r="AF237" s="106"/>
      <c r="AG237" s="108" t="str">
        <f>IF(AH237=0,"--",IF(AH237&lt;='db fasce di rischio'!$B$4,'db fasce di rischio'!$A$2,IF(AH237&lt;='db fasce di rischio'!$D$4,'db fasce di rischio'!$C$2,IF(AH237&lt;='db fasce di rischio'!$F$4,'db fasce di rischio'!$E$2,IF(AH237&lt;='db fasce di rischio'!$H$4,'db fasce di rischio'!$G$2,"")))))</f>
        <v>--</v>
      </c>
      <c r="AH237" s="109">
        <f t="shared" si="72"/>
        <v>0</v>
      </c>
      <c r="AI237" s="108" t="str">
        <f t="shared" si="73"/>
        <v>--</v>
      </c>
      <c r="AJ237" s="28"/>
      <c r="AK237" s="28"/>
    </row>
    <row r="238" spans="1:37" ht="21" hidden="1" outlineLevel="1" x14ac:dyDescent="0.2">
      <c r="A238" s="161"/>
      <c r="B238" s="161"/>
      <c r="C238" s="24" t="s">
        <v>30</v>
      </c>
      <c r="D238" s="24" t="s">
        <v>30</v>
      </c>
      <c r="E238" s="24" t="s">
        <v>30</v>
      </c>
      <c r="F238" s="24" t="s">
        <v>30</v>
      </c>
      <c r="G238" s="152" t="str">
        <f t="shared" si="74"/>
        <v>--</v>
      </c>
      <c r="H238" s="109">
        <f t="shared" si="75"/>
        <v>0</v>
      </c>
      <c r="I238" s="25" t="s">
        <v>30</v>
      </c>
      <c r="J238" s="31" t="s">
        <v>30</v>
      </c>
      <c r="K238" s="83"/>
      <c r="L238" s="31"/>
      <c r="M238" s="24"/>
      <c r="N238" s="24"/>
      <c r="O238" s="24"/>
      <c r="P238" s="24"/>
      <c r="Q238" s="161"/>
      <c r="R238" s="105"/>
      <c r="S238" s="106"/>
      <c r="T238" s="106"/>
      <c r="U238" s="106"/>
      <c r="V238" s="105"/>
      <c r="W238" s="107">
        <f t="shared" si="76"/>
        <v>0</v>
      </c>
      <c r="X238" s="106"/>
      <c r="Y238" s="106"/>
      <c r="Z238" s="106"/>
      <c r="AA238" s="106"/>
      <c r="AB238" s="106"/>
      <c r="AC238" s="107">
        <f t="shared" si="77"/>
        <v>0</v>
      </c>
      <c r="AD238" s="108" t="str">
        <f>IF(AE238=0,"--",IF(AE238&lt;='[4]db fasce di rischio'!$B$4,'[4]db fasce di rischio'!$A$2,IF(AE238&lt;='[4]db fasce di rischio'!$D$4,'[4]db fasce di rischio'!$C$2,IF(AE238&lt;='[4]db fasce di rischio'!$F$4,'[4]db fasce di rischio'!$E$2,IF(AE238&lt;='[4]db fasce di rischio'!$H$4,'[4]db fasce di rischio'!$G$2,"")))))</f>
        <v>--</v>
      </c>
      <c r="AE238" s="109">
        <f t="shared" si="71"/>
        <v>0</v>
      </c>
      <c r="AF238" s="106"/>
      <c r="AG238" s="108" t="str">
        <f>IF(AH238=0,"--",IF(AH238&lt;='db fasce di rischio'!$B$4,'db fasce di rischio'!$A$2,IF(AH238&lt;='db fasce di rischio'!$D$4,'db fasce di rischio'!$C$2,IF(AH238&lt;='db fasce di rischio'!$F$4,'db fasce di rischio'!$E$2,IF(AH238&lt;='db fasce di rischio'!$H$4,'db fasce di rischio'!$G$2,"")))))</f>
        <v>--</v>
      </c>
      <c r="AH238" s="109">
        <f t="shared" si="72"/>
        <v>0</v>
      </c>
      <c r="AI238" s="108" t="str">
        <f t="shared" si="73"/>
        <v>--</v>
      </c>
      <c r="AJ238" s="28"/>
      <c r="AK238" s="28"/>
    </row>
    <row r="239" spans="1:37" ht="21" hidden="1" outlineLevel="1" x14ac:dyDescent="0.2">
      <c r="A239" s="161"/>
      <c r="B239" s="161"/>
      <c r="C239" s="24" t="s">
        <v>30</v>
      </c>
      <c r="D239" s="24" t="s">
        <v>30</v>
      </c>
      <c r="E239" s="24" t="s">
        <v>30</v>
      </c>
      <c r="F239" s="24" t="s">
        <v>30</v>
      </c>
      <c r="G239" s="152" t="str">
        <f t="shared" si="74"/>
        <v>--</v>
      </c>
      <c r="H239" s="109">
        <f t="shared" si="75"/>
        <v>0</v>
      </c>
      <c r="I239" s="25" t="s">
        <v>30</v>
      </c>
      <c r="J239" s="31" t="s">
        <v>30</v>
      </c>
      <c r="K239" s="83"/>
      <c r="L239" s="31"/>
      <c r="M239" s="24"/>
      <c r="N239" s="24"/>
      <c r="O239" s="24"/>
      <c r="P239" s="24"/>
      <c r="Q239" s="161"/>
      <c r="R239" s="105"/>
      <c r="S239" s="106"/>
      <c r="T239" s="106"/>
      <c r="U239" s="106"/>
      <c r="V239" s="105"/>
      <c r="W239" s="107">
        <f t="shared" si="76"/>
        <v>0</v>
      </c>
      <c r="X239" s="106"/>
      <c r="Y239" s="106"/>
      <c r="Z239" s="106"/>
      <c r="AA239" s="106"/>
      <c r="AB239" s="106"/>
      <c r="AC239" s="107">
        <f t="shared" si="77"/>
        <v>0</v>
      </c>
      <c r="AD239" s="108" t="str">
        <f>IF(AE239=0,"--",IF(AE239&lt;='[4]db fasce di rischio'!$B$4,'[4]db fasce di rischio'!$A$2,IF(AE239&lt;='[4]db fasce di rischio'!$D$4,'[4]db fasce di rischio'!$C$2,IF(AE239&lt;='[4]db fasce di rischio'!$F$4,'[4]db fasce di rischio'!$E$2,IF(AE239&lt;='[4]db fasce di rischio'!$H$4,'[4]db fasce di rischio'!$G$2,"")))))</f>
        <v>--</v>
      </c>
      <c r="AE239" s="109">
        <f t="shared" si="71"/>
        <v>0</v>
      </c>
      <c r="AF239" s="106"/>
      <c r="AG239" s="108" t="str">
        <f>IF(AH239=0,"--",IF(AH239&lt;='db fasce di rischio'!$B$4,'db fasce di rischio'!$A$2,IF(AH239&lt;='db fasce di rischio'!$D$4,'db fasce di rischio'!$C$2,IF(AH239&lt;='db fasce di rischio'!$F$4,'db fasce di rischio'!$E$2,IF(AH239&lt;='db fasce di rischio'!$H$4,'db fasce di rischio'!$G$2,"")))))</f>
        <v>--</v>
      </c>
      <c r="AH239" s="109">
        <f t="shared" si="72"/>
        <v>0</v>
      </c>
      <c r="AI239" s="108" t="str">
        <f t="shared" si="73"/>
        <v>--</v>
      </c>
      <c r="AJ239" s="28"/>
      <c r="AK239" s="28"/>
    </row>
    <row r="240" spans="1:37" ht="21" hidden="1" outlineLevel="1" x14ac:dyDescent="0.2">
      <c r="A240" s="161"/>
      <c r="B240" s="161"/>
      <c r="C240" s="24" t="s">
        <v>30</v>
      </c>
      <c r="D240" s="24" t="s">
        <v>30</v>
      </c>
      <c r="E240" s="24" t="s">
        <v>30</v>
      </c>
      <c r="F240" s="24" t="s">
        <v>30</v>
      </c>
      <c r="G240" s="152" t="str">
        <f t="shared" si="74"/>
        <v>--</v>
      </c>
      <c r="H240" s="109">
        <f t="shared" si="75"/>
        <v>0</v>
      </c>
      <c r="I240" s="25" t="s">
        <v>30</v>
      </c>
      <c r="J240" s="31" t="s">
        <v>30</v>
      </c>
      <c r="K240" s="83"/>
      <c r="L240" s="31"/>
      <c r="M240" s="24"/>
      <c r="N240" s="24"/>
      <c r="O240" s="24"/>
      <c r="P240" s="24"/>
      <c r="Q240" s="161"/>
      <c r="R240" s="105"/>
      <c r="S240" s="106"/>
      <c r="T240" s="106"/>
      <c r="U240" s="106"/>
      <c r="V240" s="105"/>
      <c r="W240" s="107">
        <f t="shared" si="76"/>
        <v>0</v>
      </c>
      <c r="X240" s="106"/>
      <c r="Y240" s="106"/>
      <c r="Z240" s="106"/>
      <c r="AA240" s="106"/>
      <c r="AB240" s="106"/>
      <c r="AC240" s="107">
        <f t="shared" si="77"/>
        <v>0</v>
      </c>
      <c r="AD240" s="108" t="str">
        <f>IF(AE240=0,"--",IF(AE240&lt;='[4]db fasce di rischio'!$B$4,'[4]db fasce di rischio'!$A$2,IF(AE240&lt;='[4]db fasce di rischio'!$D$4,'[4]db fasce di rischio'!$C$2,IF(AE240&lt;='[4]db fasce di rischio'!$F$4,'[4]db fasce di rischio'!$E$2,IF(AE240&lt;='[4]db fasce di rischio'!$H$4,'[4]db fasce di rischio'!$G$2,"")))))</f>
        <v>--</v>
      </c>
      <c r="AE240" s="109">
        <f t="shared" si="71"/>
        <v>0</v>
      </c>
      <c r="AF240" s="106"/>
      <c r="AG240" s="108" t="str">
        <f>IF(AH240=0,"--",IF(AH240&lt;='db fasce di rischio'!$B$4,'db fasce di rischio'!$A$2,IF(AH240&lt;='db fasce di rischio'!$D$4,'db fasce di rischio'!$C$2,IF(AH240&lt;='db fasce di rischio'!$F$4,'db fasce di rischio'!$E$2,IF(AH240&lt;='db fasce di rischio'!$H$4,'db fasce di rischio'!$G$2,"")))))</f>
        <v>--</v>
      </c>
      <c r="AH240" s="109">
        <f t="shared" si="72"/>
        <v>0</v>
      </c>
      <c r="AI240" s="108" t="str">
        <f t="shared" si="73"/>
        <v>--</v>
      </c>
      <c r="AJ240" s="28"/>
      <c r="AK240" s="28"/>
    </row>
    <row r="241" spans="1:37" ht="21" hidden="1" outlineLevel="1" x14ac:dyDescent="0.2">
      <c r="A241" s="161"/>
      <c r="B241" s="161"/>
      <c r="C241" s="24" t="s">
        <v>30</v>
      </c>
      <c r="D241" s="24" t="s">
        <v>30</v>
      </c>
      <c r="E241" s="24" t="s">
        <v>30</v>
      </c>
      <c r="F241" s="24" t="s">
        <v>30</v>
      </c>
      <c r="G241" s="152" t="str">
        <f t="shared" si="74"/>
        <v>--</v>
      </c>
      <c r="H241" s="109">
        <f t="shared" si="75"/>
        <v>0</v>
      </c>
      <c r="I241" s="25" t="s">
        <v>30</v>
      </c>
      <c r="J241" s="31" t="s">
        <v>30</v>
      </c>
      <c r="K241" s="82"/>
      <c r="L241" s="31"/>
      <c r="M241" s="24"/>
      <c r="N241" s="24"/>
      <c r="O241" s="24"/>
      <c r="P241" s="24"/>
      <c r="Q241" s="161"/>
      <c r="R241" s="105"/>
      <c r="S241" s="106"/>
      <c r="T241" s="106"/>
      <c r="U241" s="106"/>
      <c r="V241" s="105"/>
      <c r="W241" s="107">
        <f t="shared" si="76"/>
        <v>0</v>
      </c>
      <c r="X241" s="106"/>
      <c r="Y241" s="106"/>
      <c r="Z241" s="106"/>
      <c r="AA241" s="106"/>
      <c r="AB241" s="106"/>
      <c r="AC241" s="107">
        <f t="shared" si="77"/>
        <v>0</v>
      </c>
      <c r="AD241" s="108" t="str">
        <f>IF(AE241=0,"--",IF(AE241&lt;='[4]db fasce di rischio'!$B$4,'[4]db fasce di rischio'!$A$2,IF(AE241&lt;='[4]db fasce di rischio'!$D$4,'[4]db fasce di rischio'!$C$2,IF(AE241&lt;='[4]db fasce di rischio'!$F$4,'[4]db fasce di rischio'!$E$2,IF(AE241&lt;='[4]db fasce di rischio'!$H$4,'[4]db fasce di rischio'!$G$2,"")))))</f>
        <v>--</v>
      </c>
      <c r="AE241" s="109">
        <f t="shared" si="71"/>
        <v>0</v>
      </c>
      <c r="AF241" s="106"/>
      <c r="AG241" s="108" t="str">
        <f>IF(AH241=0,"--",IF(AH241&lt;='db fasce di rischio'!$B$4,'db fasce di rischio'!$A$2,IF(AH241&lt;='db fasce di rischio'!$D$4,'db fasce di rischio'!$C$2,IF(AH241&lt;='db fasce di rischio'!$F$4,'db fasce di rischio'!$E$2,IF(AH241&lt;='db fasce di rischio'!$H$4,'db fasce di rischio'!$G$2,"")))))</f>
        <v>--</v>
      </c>
      <c r="AH241" s="109">
        <f t="shared" si="72"/>
        <v>0</v>
      </c>
      <c r="AI241" s="108" t="str">
        <f t="shared" si="73"/>
        <v>--</v>
      </c>
      <c r="AJ241" s="28"/>
      <c r="AK241" s="28"/>
    </row>
    <row r="242" spans="1:37" ht="21" hidden="1" outlineLevel="1" x14ac:dyDescent="0.2">
      <c r="A242" s="161"/>
      <c r="B242" s="161"/>
      <c r="C242" s="24" t="s">
        <v>30</v>
      </c>
      <c r="D242" s="24" t="s">
        <v>30</v>
      </c>
      <c r="E242" s="24" t="s">
        <v>30</v>
      </c>
      <c r="F242" s="24" t="s">
        <v>30</v>
      </c>
      <c r="G242" s="152" t="str">
        <f t="shared" si="74"/>
        <v>--</v>
      </c>
      <c r="H242" s="109">
        <f t="shared" si="75"/>
        <v>0</v>
      </c>
      <c r="I242" s="25" t="s">
        <v>30</v>
      </c>
      <c r="J242" s="31" t="s">
        <v>30</v>
      </c>
      <c r="K242" s="82"/>
      <c r="L242" s="31"/>
      <c r="M242" s="24"/>
      <c r="N242" s="24"/>
      <c r="O242" s="24"/>
      <c r="P242" s="26"/>
      <c r="Q242" s="161"/>
      <c r="R242" s="105"/>
      <c r="S242" s="106"/>
      <c r="T242" s="106"/>
      <c r="U242" s="106"/>
      <c r="V242" s="105"/>
      <c r="W242" s="107">
        <f t="shared" si="76"/>
        <v>0</v>
      </c>
      <c r="X242" s="106"/>
      <c r="Y242" s="106"/>
      <c r="Z242" s="106"/>
      <c r="AA242" s="106"/>
      <c r="AB242" s="106"/>
      <c r="AC242" s="107">
        <f t="shared" si="77"/>
        <v>0</v>
      </c>
      <c r="AD242" s="108" t="str">
        <f>IF(AE242=0,"--",IF(AE242&lt;='[4]db fasce di rischio'!$B$4,'[4]db fasce di rischio'!$A$2,IF(AE242&lt;='[4]db fasce di rischio'!$D$4,'[4]db fasce di rischio'!$C$2,IF(AE242&lt;='[4]db fasce di rischio'!$F$4,'[4]db fasce di rischio'!$E$2,IF(AE242&lt;='[4]db fasce di rischio'!$H$4,'[4]db fasce di rischio'!$G$2,"")))))</f>
        <v>--</v>
      </c>
      <c r="AE242" s="109">
        <f t="shared" si="71"/>
        <v>0</v>
      </c>
      <c r="AF242" s="106"/>
      <c r="AG242" s="108" t="str">
        <f>IF(AH242=0,"--",IF(AH242&lt;='db fasce di rischio'!$B$4,'db fasce di rischio'!$A$2,IF(AH242&lt;='db fasce di rischio'!$D$4,'db fasce di rischio'!$C$2,IF(AH242&lt;='db fasce di rischio'!$F$4,'db fasce di rischio'!$E$2,IF(AH242&lt;='db fasce di rischio'!$H$4,'db fasce di rischio'!$G$2,"")))))</f>
        <v>--</v>
      </c>
      <c r="AH242" s="109">
        <f t="shared" si="72"/>
        <v>0</v>
      </c>
      <c r="AI242" s="108" t="str">
        <f t="shared" si="73"/>
        <v>--</v>
      </c>
      <c r="AJ242" s="28"/>
      <c r="AK242" s="28"/>
    </row>
    <row r="243" spans="1:37" ht="21" hidden="1" outlineLevel="1" x14ac:dyDescent="0.2">
      <c r="A243" s="161"/>
      <c r="B243" s="161"/>
      <c r="C243" s="24" t="s">
        <v>30</v>
      </c>
      <c r="D243" s="24" t="s">
        <v>30</v>
      </c>
      <c r="E243" s="24" t="s">
        <v>30</v>
      </c>
      <c r="F243" s="24" t="s">
        <v>30</v>
      </c>
      <c r="G243" s="152" t="str">
        <f t="shared" si="74"/>
        <v>--</v>
      </c>
      <c r="H243" s="109">
        <f t="shared" si="75"/>
        <v>0</v>
      </c>
      <c r="I243" s="25" t="s">
        <v>30</v>
      </c>
      <c r="J243" s="31" t="s">
        <v>30</v>
      </c>
      <c r="K243" s="82"/>
      <c r="L243" s="31"/>
      <c r="M243" s="24"/>
      <c r="N243" s="24"/>
      <c r="O243" s="24"/>
      <c r="P243" s="27"/>
      <c r="Q243" s="161"/>
      <c r="R243" s="105"/>
      <c r="S243" s="106"/>
      <c r="T243" s="106"/>
      <c r="U243" s="106"/>
      <c r="V243" s="105"/>
      <c r="W243" s="107">
        <f t="shared" si="76"/>
        <v>0</v>
      </c>
      <c r="X243" s="106"/>
      <c r="Y243" s="106"/>
      <c r="Z243" s="106"/>
      <c r="AA243" s="106"/>
      <c r="AB243" s="106"/>
      <c r="AC243" s="107">
        <f t="shared" si="77"/>
        <v>0</v>
      </c>
      <c r="AD243" s="108" t="str">
        <f>IF(AE243=0,"--",IF(AE243&lt;='[4]db fasce di rischio'!$B$4,'[4]db fasce di rischio'!$A$2,IF(AE243&lt;='[4]db fasce di rischio'!$D$4,'[4]db fasce di rischio'!$C$2,IF(AE243&lt;='[4]db fasce di rischio'!$F$4,'[4]db fasce di rischio'!$E$2,IF(AE243&lt;='[4]db fasce di rischio'!$H$4,'[4]db fasce di rischio'!$G$2,"")))))</f>
        <v>--</v>
      </c>
      <c r="AE243" s="109">
        <f t="shared" si="71"/>
        <v>0</v>
      </c>
      <c r="AF243" s="106"/>
      <c r="AG243" s="108" t="str">
        <f>IF(AH243=0,"--",IF(AH243&lt;='db fasce di rischio'!$B$4,'db fasce di rischio'!$A$2,IF(AH243&lt;='db fasce di rischio'!$D$4,'db fasce di rischio'!$C$2,IF(AH243&lt;='db fasce di rischio'!$F$4,'db fasce di rischio'!$E$2,IF(AH243&lt;='db fasce di rischio'!$H$4,'db fasce di rischio'!$G$2,"")))))</f>
        <v>--</v>
      </c>
      <c r="AH243" s="109">
        <f t="shared" si="72"/>
        <v>0</v>
      </c>
      <c r="AI243" s="108" t="str">
        <f t="shared" si="73"/>
        <v>--</v>
      </c>
      <c r="AJ243" s="28"/>
      <c r="AK243" s="28"/>
    </row>
    <row r="244" spans="1:37" ht="21" collapsed="1" x14ac:dyDescent="0.2">
      <c r="A244" s="160"/>
      <c r="B244" s="160"/>
      <c r="C244" s="87"/>
      <c r="D244" s="87"/>
      <c r="E244" s="87"/>
      <c r="F244" s="87"/>
      <c r="G244" s="87"/>
      <c r="H244" s="87"/>
      <c r="I244" s="87"/>
      <c r="J244" s="87"/>
      <c r="K244" s="168"/>
      <c r="L244" s="87"/>
      <c r="M244" s="87"/>
      <c r="N244" s="87"/>
      <c r="O244" s="87"/>
      <c r="P244" s="87"/>
      <c r="Q244" s="160"/>
      <c r="R244" s="28"/>
      <c r="S244" s="28"/>
      <c r="T244" s="28"/>
      <c r="U244" s="28"/>
      <c r="V244" s="28"/>
      <c r="W244" s="28"/>
      <c r="X244" s="28"/>
      <c r="Y244" s="28"/>
      <c r="Z244" s="28"/>
      <c r="AA244" s="28"/>
      <c r="AB244" s="28"/>
      <c r="AC244" s="28"/>
      <c r="AD244" s="28"/>
      <c r="AE244" s="28"/>
      <c r="AF244" s="28"/>
      <c r="AG244" s="28"/>
      <c r="AH244" s="28"/>
      <c r="AI244" s="28"/>
      <c r="AJ244" s="28"/>
      <c r="AK244" s="28"/>
    </row>
    <row r="245" spans="1:37" ht="90.6" customHeight="1" x14ac:dyDescent="0.2">
      <c r="A245" s="29"/>
      <c r="B245" s="29"/>
      <c r="C245" s="30" t="s">
        <v>665</v>
      </c>
      <c r="D245" s="30"/>
      <c r="E245" s="28"/>
      <c r="F245" s="28"/>
      <c r="G245" s="28"/>
      <c r="H245" s="28"/>
      <c r="I245" s="28"/>
      <c r="J245" s="28"/>
      <c r="K245" s="80"/>
      <c r="L245" s="28"/>
      <c r="M245" s="28"/>
      <c r="N245" s="28"/>
      <c r="O245" s="79" t="s">
        <v>6</v>
      </c>
      <c r="P245" s="79" t="s">
        <v>666</v>
      </c>
      <c r="Q245" s="28"/>
      <c r="R245" s="192" t="str">
        <f>'Val testo - PNA 2019'!$A$4</f>
        <v>Livello di interesse “esterno”(1.1)</v>
      </c>
      <c r="S245" s="192" t="str">
        <f>'Val testo - PNA 2019'!$A$12</f>
        <v>Grado di discrezionalità del decisore interno alla PA rispetto al processo (1.2)</v>
      </c>
      <c r="T245" s="192" t="str">
        <f>'Val testo - PNA 2019'!$A$20</f>
        <v>Manifestazione di eventi corruttivi o di maladministration in passato (1.3)</v>
      </c>
      <c r="U245" s="192" t="str">
        <f>'Val testo - PNA 2019'!$A$28</f>
        <v>Complessità/opacità del processo decisionale (1.4)</v>
      </c>
      <c r="V245" s="192" t="str">
        <f>'Val testo - PNA 2019'!$A$36</f>
        <v>Livello di collaborazione del responsabile del processo (1.5)</v>
      </c>
      <c r="W245" s="193" t="s">
        <v>1276</v>
      </c>
      <c r="X245" s="192" t="str">
        <f>'Val testo - PNA 2019'!$A$46</f>
        <v>Impatto organizzativo (2.1)</v>
      </c>
      <c r="Y245" s="192" t="str">
        <f>'Val testo - PNA 2019'!$A$54</f>
        <v>Impatto derivante dalla definizione dei ruoli/responsabilità (2.2)</v>
      </c>
      <c r="Z245" s="192" t="str">
        <f>'Val testo - PNA 2019'!$A$62</f>
        <v>Impatto economico (2.3)</v>
      </c>
      <c r="AA245" s="192" t="str">
        <f>'Val testo - PNA 2019'!$A$70</f>
        <v>Impatto reputazionale (2.4)</v>
      </c>
      <c r="AB245" s="192" t="str">
        <f>'Val testo - PNA 2019'!$A$78</f>
        <v>Impatto organizzativo, economico e sull'immagine (2.5)</v>
      </c>
      <c r="AC245" s="193" t="s">
        <v>1276</v>
      </c>
      <c r="AD245" s="194" t="s">
        <v>1277</v>
      </c>
      <c r="AE245" s="194" t="s">
        <v>1278</v>
      </c>
      <c r="AF245" s="174" t="s">
        <v>1382</v>
      </c>
      <c r="AG245" s="173" t="s">
        <v>1303</v>
      </c>
      <c r="AH245" s="173" t="s">
        <v>1304</v>
      </c>
      <c r="AI245" s="175" t="s">
        <v>1387</v>
      </c>
      <c r="AJ245" s="28"/>
      <c r="AK245" s="28"/>
    </row>
    <row r="246" spans="1:37" ht="30.6" customHeight="1" x14ac:dyDescent="0.2">
      <c r="A246" s="160"/>
      <c r="B246" s="160">
        <v>12</v>
      </c>
      <c r="C246" s="265" t="s">
        <v>1257</v>
      </c>
      <c r="D246" s="266"/>
      <c r="E246" s="267"/>
      <c r="F246" s="270"/>
      <c r="G246" s="270"/>
      <c r="H246" s="270"/>
      <c r="I246" s="270"/>
      <c r="J246" s="45" t="s">
        <v>11</v>
      </c>
      <c r="K246" s="271" t="s">
        <v>3</v>
      </c>
      <c r="L246" s="271"/>
      <c r="M246" s="37"/>
      <c r="N246" s="153" t="s">
        <v>667</v>
      </c>
      <c r="O246" s="154" t="str">
        <f>IF(P246=0,"--",IF(P246&lt;='db fasce di rischio'!$B$4,'db fasce di rischio'!$A$2,IF(P246&lt;='db fasce di rischio'!$D$4,'db fasce di rischio'!$C$2,IF(P246&lt;='db fasce di rischio'!$F$4,'db fasce di rischio'!$E$2,IF(P246&lt;='db fasce di rischio'!$H$4,'db fasce di rischio'!$G$2,"")))))</f>
        <v>--</v>
      </c>
      <c r="P246" s="155">
        <f>IF(AH246=0,MAX(AH246:AH264),AH246)</f>
        <v>0</v>
      </c>
      <c r="Q246" s="160"/>
      <c r="R246" s="105"/>
      <c r="S246" s="106"/>
      <c r="T246" s="106"/>
      <c r="U246" s="106"/>
      <c r="V246" s="105"/>
      <c r="W246" s="107">
        <f>SUM(R246:V246)/5</f>
        <v>0</v>
      </c>
      <c r="X246" s="106"/>
      <c r="Y246" s="106"/>
      <c r="Z246" s="106"/>
      <c r="AA246" s="106"/>
      <c r="AB246" s="106"/>
      <c r="AC246" s="107">
        <f>SUM(X246:AB246)/5</f>
        <v>0</v>
      </c>
      <c r="AD246" s="108" t="str">
        <f>IF(AE246=0,"--",IF(AE246&lt;='[4]db fasce di rischio'!$B$4,'[4]db fasce di rischio'!$A$2,IF(AE246&lt;='[4]db fasce di rischio'!$D$4,'[4]db fasce di rischio'!$C$2,IF(AE246&lt;='[4]db fasce di rischio'!$F$4,'[4]db fasce di rischio'!$E$2,IF(AE246&lt;='[4]db fasce di rischio'!$H$4,'[4]db fasce di rischio'!$G$2,"")))))</f>
        <v>--</v>
      </c>
      <c r="AE246" s="109">
        <f>W246*AC246</f>
        <v>0</v>
      </c>
      <c r="AF246" s="106"/>
      <c r="AG246" s="108" t="str">
        <f>IF(AH246=0,"--",IF(AH246&lt;='db fasce di rischio'!$B$4,'db fasce di rischio'!$A$2,IF(AH246&lt;='db fasce di rischio'!$D$4,'db fasce di rischio'!$C$2,IF(AH246&lt;='db fasce di rischio'!$F$4,'db fasce di rischio'!$E$2,IF(AH246&lt;='db fasce di rischio'!$H$4,'db fasce di rischio'!$G$2,"")))))</f>
        <v>--</v>
      </c>
      <c r="AH246" s="109">
        <f>IF(MAX(AH250:AH264)&gt;(AF246*AE246),MAX(AH250:AH264),AF246*AE246)</f>
        <v>0</v>
      </c>
      <c r="AI246" s="108" t="str">
        <f>AG246</f>
        <v>--</v>
      </c>
      <c r="AJ246" s="28"/>
      <c r="AK246" s="28"/>
    </row>
    <row r="247" spans="1:37" ht="59.45" customHeight="1" x14ac:dyDescent="0.2">
      <c r="A247" s="160"/>
      <c r="B247" s="160"/>
      <c r="C247" s="268"/>
      <c r="D247" s="269"/>
      <c r="E247" s="269"/>
      <c r="F247" s="164"/>
      <c r="G247" s="164"/>
      <c r="H247" s="164"/>
      <c r="I247" s="164"/>
      <c r="J247" s="164"/>
      <c r="K247" s="164"/>
      <c r="L247" s="164"/>
      <c r="M247" s="165"/>
      <c r="N247" s="272" t="s">
        <v>1302</v>
      </c>
      <c r="O247" s="272"/>
      <c r="P247" s="272"/>
      <c r="Q247" s="160"/>
      <c r="R247" s="160"/>
      <c r="S247" s="28"/>
      <c r="T247" s="28"/>
      <c r="U247" s="28"/>
      <c r="V247" s="28"/>
      <c r="W247" s="28"/>
      <c r="X247" s="28"/>
      <c r="Y247" s="28"/>
      <c r="Z247" s="28"/>
      <c r="AA247" s="28"/>
      <c r="AB247" s="28"/>
      <c r="AC247" s="28"/>
      <c r="AD247" s="28"/>
      <c r="AE247" s="28"/>
      <c r="AF247" s="28"/>
      <c r="AG247" s="28"/>
      <c r="AH247" s="28"/>
      <c r="AI247" s="28"/>
      <c r="AJ247" s="28"/>
      <c r="AK247" s="28"/>
    </row>
    <row r="248" spans="1:37" ht="31.5" hidden="1" customHeight="1" outlineLevel="1" x14ac:dyDescent="0.2">
      <c r="A248" s="160"/>
      <c r="B248" s="160"/>
      <c r="C248" s="260" t="s">
        <v>1256</v>
      </c>
      <c r="D248" s="261"/>
      <c r="E248" s="151"/>
      <c r="F248" s="151"/>
      <c r="G248" s="151"/>
      <c r="H248" s="151"/>
      <c r="I248" s="151"/>
      <c r="J248" s="151"/>
      <c r="K248" s="150"/>
      <c r="L248" s="151"/>
      <c r="M248" s="156">
        <f>SUM(I235:I243)</f>
        <v>0</v>
      </c>
      <c r="N248" s="157"/>
      <c r="O248" s="157"/>
      <c r="P248" s="157"/>
      <c r="Q248" s="160"/>
      <c r="R248" s="160"/>
      <c r="S248" s="28"/>
      <c r="T248" s="28"/>
      <c r="U248" s="28"/>
      <c r="V248" s="28"/>
      <c r="W248" s="28"/>
      <c r="X248" s="28"/>
      <c r="Y248" s="28"/>
      <c r="Z248" s="28"/>
      <c r="AA248" s="28"/>
      <c r="AB248" s="28"/>
      <c r="AC248" s="28"/>
      <c r="AD248" s="28"/>
      <c r="AE248" s="28"/>
      <c r="AF248" s="28"/>
      <c r="AG248" s="28"/>
      <c r="AH248" s="28"/>
      <c r="AI248" s="28"/>
      <c r="AJ248" s="28"/>
      <c r="AK248" s="28"/>
    </row>
    <row r="249" spans="1:37" ht="81.95" hidden="1" customHeight="1" outlineLevel="1" x14ac:dyDescent="0.2">
      <c r="A249" s="161"/>
      <c r="B249" s="161"/>
      <c r="C249" s="22" t="s">
        <v>905</v>
      </c>
      <c r="D249" s="22" t="s">
        <v>906</v>
      </c>
      <c r="E249" s="22" t="s">
        <v>971</v>
      </c>
      <c r="F249" s="22" t="s">
        <v>970</v>
      </c>
      <c r="G249" s="262" t="s">
        <v>1299</v>
      </c>
      <c r="H249" s="263"/>
      <c r="I249" s="22" t="s">
        <v>969</v>
      </c>
      <c r="J249" s="22" t="s">
        <v>907</v>
      </c>
      <c r="K249" s="45" t="s">
        <v>972</v>
      </c>
      <c r="L249" s="45" t="s">
        <v>908</v>
      </c>
      <c r="M249" s="22" t="s">
        <v>630</v>
      </c>
      <c r="N249" s="22" t="s">
        <v>668</v>
      </c>
      <c r="O249" s="22" t="s">
        <v>669</v>
      </c>
      <c r="P249" s="22" t="s">
        <v>670</v>
      </c>
      <c r="Q249" s="161"/>
      <c r="R249" s="192" t="str">
        <f>'Val testo - PNA 2019'!$A$4</f>
        <v>Livello di interesse “esterno”(1.1)</v>
      </c>
      <c r="S249" s="192" t="str">
        <f>'Val testo - PNA 2019'!$A$12</f>
        <v>Grado di discrezionalità del decisore interno alla PA rispetto al processo (1.2)</v>
      </c>
      <c r="T249" s="192" t="str">
        <f>'Val testo - PNA 2019'!$A$20</f>
        <v>Manifestazione di eventi corruttivi o di maladministration in passato (1.3)</v>
      </c>
      <c r="U249" s="192" t="str">
        <f>'Val testo - PNA 2019'!$A$28</f>
        <v>Complessità/opacità del processo decisionale (1.4)</v>
      </c>
      <c r="V249" s="192" t="str">
        <f>'Val testo - PNA 2019'!$A$36</f>
        <v>Livello di collaborazione del responsabile del processo (1.5)</v>
      </c>
      <c r="W249" s="193" t="s">
        <v>1276</v>
      </c>
      <c r="X249" s="192" t="str">
        <f>'Val testo - PNA 2019'!$A$46</f>
        <v>Impatto organizzativo (2.1)</v>
      </c>
      <c r="Y249" s="192" t="str">
        <f>'Val testo - PNA 2019'!$A$54</f>
        <v>Impatto derivante dalla definizione dei ruoli/responsabilità (2.2)</v>
      </c>
      <c r="Z249" s="192" t="str">
        <f>'Val testo - PNA 2019'!$A$62</f>
        <v>Impatto economico (2.3)</v>
      </c>
      <c r="AA249" s="192" t="str">
        <f>'Val testo - PNA 2019'!$A$70</f>
        <v>Impatto reputazionale (2.4)</v>
      </c>
      <c r="AB249" s="192" t="str">
        <f>'Val testo - PNA 2019'!$A$78</f>
        <v>Impatto organizzativo, economico e sull'immagine (2.5)</v>
      </c>
      <c r="AC249" s="193" t="s">
        <v>1276</v>
      </c>
      <c r="AD249" s="194" t="s">
        <v>1277</v>
      </c>
      <c r="AE249" s="194" t="s">
        <v>1278</v>
      </c>
      <c r="AF249" s="174" t="s">
        <v>1382</v>
      </c>
      <c r="AG249" s="173" t="s">
        <v>1303</v>
      </c>
      <c r="AH249" s="22" t="s">
        <v>1293</v>
      </c>
      <c r="AI249" s="22" t="s">
        <v>1387</v>
      </c>
      <c r="AJ249" s="28"/>
      <c r="AK249" s="28"/>
    </row>
    <row r="250" spans="1:37" ht="21" hidden="1" outlineLevel="1" x14ac:dyDescent="0.2">
      <c r="A250" s="161"/>
      <c r="B250" s="161"/>
      <c r="C250" s="24" t="s">
        <v>30</v>
      </c>
      <c r="D250" s="24" t="s">
        <v>30</v>
      </c>
      <c r="E250" s="24" t="s">
        <v>30</v>
      </c>
      <c r="F250" s="24" t="s">
        <v>30</v>
      </c>
      <c r="G250" s="152" t="str">
        <f>AG250</f>
        <v>--</v>
      </c>
      <c r="H250" s="109">
        <f>AH250</f>
        <v>0</v>
      </c>
      <c r="I250" s="25" t="s">
        <v>30</v>
      </c>
      <c r="J250" s="31" t="s">
        <v>30</v>
      </c>
      <c r="K250" s="82"/>
      <c r="L250" s="31"/>
      <c r="M250" s="24"/>
      <c r="N250" s="24"/>
      <c r="O250" s="24"/>
      <c r="P250" s="24"/>
      <c r="Q250" s="161"/>
      <c r="R250" s="105"/>
      <c r="S250" s="106"/>
      <c r="T250" s="106"/>
      <c r="U250" s="106"/>
      <c r="V250" s="105"/>
      <c r="W250" s="107">
        <f>SUM(R250:V250)/5</f>
        <v>0</v>
      </c>
      <c r="X250" s="106"/>
      <c r="Y250" s="106"/>
      <c r="Z250" s="106"/>
      <c r="AA250" s="106"/>
      <c r="AB250" s="106"/>
      <c r="AC250" s="107">
        <f>SUM(X250:AB250)/5</f>
        <v>0</v>
      </c>
      <c r="AD250" s="108" t="str">
        <f>IF(AE250=0,"--",IF(AE250&lt;='[4]db fasce di rischio'!$B$4,'[4]db fasce di rischio'!$A$2,IF(AE250&lt;='[4]db fasce di rischio'!$D$4,'[4]db fasce di rischio'!$C$2,IF(AE250&lt;='[4]db fasce di rischio'!$F$4,'[4]db fasce di rischio'!$E$2,IF(AE250&lt;='[4]db fasce di rischio'!$H$4,'[4]db fasce di rischio'!$G$2,"")))))</f>
        <v>--</v>
      </c>
      <c r="AE250" s="109">
        <f t="shared" ref="AE250:AE264" si="78">W250*AC250</f>
        <v>0</v>
      </c>
      <c r="AF250" s="106"/>
      <c r="AG250" s="108" t="str">
        <f>IF(AH250=0,"--",IF(AH250&lt;='db fasce di rischio'!$B$4,'db fasce di rischio'!$A$2,IF(AH250&lt;='db fasce di rischio'!$D$4,'db fasce di rischio'!$C$2,IF(AH250&lt;='db fasce di rischio'!$F$4,'db fasce di rischio'!$E$2,IF(AH250&lt;='db fasce di rischio'!$H$4,'db fasce di rischio'!$G$2,"")))))</f>
        <v>--</v>
      </c>
      <c r="AH250" s="109">
        <f t="shared" ref="AH250:AH264" si="79">AF250*AE250</f>
        <v>0</v>
      </c>
      <c r="AI250" s="108" t="str">
        <f t="shared" ref="AI250:AI264" si="80">AG250</f>
        <v>--</v>
      </c>
      <c r="AJ250" s="28"/>
      <c r="AK250" s="28"/>
    </row>
    <row r="251" spans="1:37" ht="21" hidden="1" outlineLevel="1" x14ac:dyDescent="0.2">
      <c r="A251" s="161"/>
      <c r="B251" s="161"/>
      <c r="C251" s="24" t="s">
        <v>30</v>
      </c>
      <c r="D251" s="24" t="s">
        <v>30</v>
      </c>
      <c r="E251" s="24" t="s">
        <v>30</v>
      </c>
      <c r="F251" s="24" t="s">
        <v>30</v>
      </c>
      <c r="G251" s="152" t="str">
        <f t="shared" ref="G251:G264" si="81">AG251</f>
        <v>--</v>
      </c>
      <c r="H251" s="109">
        <f t="shared" ref="H251:H264" si="82">AH251</f>
        <v>0</v>
      </c>
      <c r="I251" s="25" t="s">
        <v>30</v>
      </c>
      <c r="J251" s="31" t="s">
        <v>30</v>
      </c>
      <c r="K251" s="82"/>
      <c r="L251" s="31"/>
      <c r="M251" s="24"/>
      <c r="N251" s="24"/>
      <c r="O251" s="24"/>
      <c r="P251" s="24"/>
      <c r="Q251" s="161"/>
      <c r="R251" s="105"/>
      <c r="S251" s="106"/>
      <c r="T251" s="106"/>
      <c r="U251" s="106"/>
      <c r="V251" s="105"/>
      <c r="W251" s="107">
        <f t="shared" ref="W251:W264" si="83">SUM(R251:V251)/5</f>
        <v>0</v>
      </c>
      <c r="X251" s="106"/>
      <c r="Y251" s="106"/>
      <c r="Z251" s="106"/>
      <c r="AA251" s="106"/>
      <c r="AB251" s="106"/>
      <c r="AC251" s="107">
        <f t="shared" ref="AC251:AC264" si="84">SUM(X251:AB251)/5</f>
        <v>0</v>
      </c>
      <c r="AD251" s="108" t="str">
        <f>IF(AE251=0,"--",IF(AE251&lt;='[4]db fasce di rischio'!$B$4,'[4]db fasce di rischio'!$A$2,IF(AE251&lt;='[4]db fasce di rischio'!$D$4,'[4]db fasce di rischio'!$C$2,IF(AE251&lt;='[4]db fasce di rischio'!$F$4,'[4]db fasce di rischio'!$E$2,IF(AE251&lt;='[4]db fasce di rischio'!$H$4,'[4]db fasce di rischio'!$G$2,"")))))</f>
        <v>--</v>
      </c>
      <c r="AE251" s="109">
        <f t="shared" si="78"/>
        <v>0</v>
      </c>
      <c r="AF251" s="106"/>
      <c r="AG251" s="108" t="str">
        <f>IF(AH251=0,"--",IF(AH251&lt;='db fasce di rischio'!$B$4,'db fasce di rischio'!$A$2,IF(AH251&lt;='db fasce di rischio'!$D$4,'db fasce di rischio'!$C$2,IF(AH251&lt;='db fasce di rischio'!$F$4,'db fasce di rischio'!$E$2,IF(AH251&lt;='db fasce di rischio'!$H$4,'db fasce di rischio'!$G$2,"")))))</f>
        <v>--</v>
      </c>
      <c r="AH251" s="109">
        <f t="shared" si="79"/>
        <v>0</v>
      </c>
      <c r="AI251" s="108" t="str">
        <f t="shared" si="80"/>
        <v>--</v>
      </c>
      <c r="AJ251" s="28"/>
      <c r="AK251" s="28"/>
    </row>
    <row r="252" spans="1:37" ht="21" hidden="1" outlineLevel="1" x14ac:dyDescent="0.2">
      <c r="A252" s="161"/>
      <c r="B252" s="161"/>
      <c r="C252" s="24" t="s">
        <v>30</v>
      </c>
      <c r="D252" s="24" t="s">
        <v>30</v>
      </c>
      <c r="E252" s="24" t="s">
        <v>30</v>
      </c>
      <c r="F252" s="24" t="s">
        <v>30</v>
      </c>
      <c r="G252" s="152" t="str">
        <f t="shared" si="81"/>
        <v>--</v>
      </c>
      <c r="H252" s="109">
        <f t="shared" si="82"/>
        <v>0</v>
      </c>
      <c r="I252" s="25" t="s">
        <v>30</v>
      </c>
      <c r="J252" s="31" t="s">
        <v>30</v>
      </c>
      <c r="K252" s="82"/>
      <c r="L252" s="31"/>
      <c r="M252" s="24"/>
      <c r="N252" s="24"/>
      <c r="O252" s="24"/>
      <c r="P252" s="24"/>
      <c r="Q252" s="161"/>
      <c r="R252" s="105"/>
      <c r="S252" s="106"/>
      <c r="T252" s="106"/>
      <c r="U252" s="106"/>
      <c r="V252" s="105"/>
      <c r="W252" s="107">
        <f t="shared" si="83"/>
        <v>0</v>
      </c>
      <c r="X252" s="106"/>
      <c r="Y252" s="106"/>
      <c r="Z252" s="106"/>
      <c r="AA252" s="106"/>
      <c r="AB252" s="106"/>
      <c r="AC252" s="107">
        <f t="shared" si="84"/>
        <v>0</v>
      </c>
      <c r="AD252" s="108" t="str">
        <f>IF(AE252=0,"--",IF(AE252&lt;='[4]db fasce di rischio'!$B$4,'[4]db fasce di rischio'!$A$2,IF(AE252&lt;='[4]db fasce di rischio'!$D$4,'[4]db fasce di rischio'!$C$2,IF(AE252&lt;='[4]db fasce di rischio'!$F$4,'[4]db fasce di rischio'!$E$2,IF(AE252&lt;='[4]db fasce di rischio'!$H$4,'[4]db fasce di rischio'!$G$2,"")))))</f>
        <v>--</v>
      </c>
      <c r="AE252" s="109">
        <f t="shared" si="78"/>
        <v>0</v>
      </c>
      <c r="AF252" s="106"/>
      <c r="AG252" s="108" t="str">
        <f>IF(AH252=0,"--",IF(AH252&lt;='db fasce di rischio'!$B$4,'db fasce di rischio'!$A$2,IF(AH252&lt;='db fasce di rischio'!$D$4,'db fasce di rischio'!$C$2,IF(AH252&lt;='db fasce di rischio'!$F$4,'db fasce di rischio'!$E$2,IF(AH252&lt;='db fasce di rischio'!$H$4,'db fasce di rischio'!$G$2,"")))))</f>
        <v>--</v>
      </c>
      <c r="AH252" s="109">
        <f t="shared" si="79"/>
        <v>0</v>
      </c>
      <c r="AI252" s="108" t="str">
        <f t="shared" si="80"/>
        <v>--</v>
      </c>
      <c r="AJ252" s="28"/>
      <c r="AK252" s="28"/>
    </row>
    <row r="253" spans="1:37" ht="21" hidden="1" outlineLevel="1" x14ac:dyDescent="0.2">
      <c r="A253" s="161"/>
      <c r="B253" s="161"/>
      <c r="C253" s="24" t="s">
        <v>30</v>
      </c>
      <c r="D253" s="24" t="s">
        <v>30</v>
      </c>
      <c r="E253" s="24" t="s">
        <v>30</v>
      </c>
      <c r="F253" s="24" t="s">
        <v>30</v>
      </c>
      <c r="G253" s="152" t="str">
        <f t="shared" si="81"/>
        <v>--</v>
      </c>
      <c r="H253" s="109">
        <f t="shared" si="82"/>
        <v>0</v>
      </c>
      <c r="I253" s="25" t="s">
        <v>30</v>
      </c>
      <c r="J253" s="31" t="s">
        <v>30</v>
      </c>
      <c r="K253" s="82"/>
      <c r="L253" s="31"/>
      <c r="M253" s="24"/>
      <c r="N253" s="24"/>
      <c r="O253" s="24"/>
      <c r="P253" s="24"/>
      <c r="Q253" s="161"/>
      <c r="R253" s="105"/>
      <c r="S253" s="106"/>
      <c r="T253" s="106"/>
      <c r="U253" s="106"/>
      <c r="V253" s="105"/>
      <c r="W253" s="107">
        <f t="shared" si="83"/>
        <v>0</v>
      </c>
      <c r="X253" s="106"/>
      <c r="Y253" s="106"/>
      <c r="Z253" s="106"/>
      <c r="AA253" s="106"/>
      <c r="AB253" s="106"/>
      <c r="AC253" s="107">
        <f t="shared" si="84"/>
        <v>0</v>
      </c>
      <c r="AD253" s="108" t="str">
        <f>IF(AE253=0,"--",IF(AE253&lt;='[4]db fasce di rischio'!$B$4,'[4]db fasce di rischio'!$A$2,IF(AE253&lt;='[4]db fasce di rischio'!$D$4,'[4]db fasce di rischio'!$C$2,IF(AE253&lt;='[4]db fasce di rischio'!$F$4,'[4]db fasce di rischio'!$E$2,IF(AE253&lt;='[4]db fasce di rischio'!$H$4,'[4]db fasce di rischio'!$G$2,"")))))</f>
        <v>--</v>
      </c>
      <c r="AE253" s="109">
        <f t="shared" si="78"/>
        <v>0</v>
      </c>
      <c r="AF253" s="106"/>
      <c r="AG253" s="108" t="str">
        <f>IF(AH253=0,"--",IF(AH253&lt;='db fasce di rischio'!$B$4,'db fasce di rischio'!$A$2,IF(AH253&lt;='db fasce di rischio'!$D$4,'db fasce di rischio'!$C$2,IF(AH253&lt;='db fasce di rischio'!$F$4,'db fasce di rischio'!$E$2,IF(AH253&lt;='db fasce di rischio'!$H$4,'db fasce di rischio'!$G$2,"")))))</f>
        <v>--</v>
      </c>
      <c r="AH253" s="109">
        <f t="shared" si="79"/>
        <v>0</v>
      </c>
      <c r="AI253" s="108" t="str">
        <f t="shared" si="80"/>
        <v>--</v>
      </c>
      <c r="AJ253" s="28"/>
      <c r="AK253" s="28"/>
    </row>
    <row r="254" spans="1:37" ht="21" hidden="1" outlineLevel="1" x14ac:dyDescent="0.2">
      <c r="A254" s="161"/>
      <c r="B254" s="161"/>
      <c r="C254" s="24" t="s">
        <v>30</v>
      </c>
      <c r="D254" s="24" t="s">
        <v>30</v>
      </c>
      <c r="E254" s="24" t="s">
        <v>30</v>
      </c>
      <c r="F254" s="24" t="s">
        <v>30</v>
      </c>
      <c r="G254" s="152" t="str">
        <f t="shared" si="81"/>
        <v>--</v>
      </c>
      <c r="H254" s="109">
        <f t="shared" si="82"/>
        <v>0</v>
      </c>
      <c r="I254" s="25" t="s">
        <v>30</v>
      </c>
      <c r="J254" s="31" t="s">
        <v>30</v>
      </c>
      <c r="K254" s="82"/>
      <c r="L254" s="31"/>
      <c r="M254" s="24"/>
      <c r="N254" s="24"/>
      <c r="O254" s="24"/>
      <c r="P254" s="24"/>
      <c r="Q254" s="161"/>
      <c r="R254" s="105"/>
      <c r="S254" s="106"/>
      <c r="T254" s="106"/>
      <c r="U254" s="106"/>
      <c r="V254" s="105"/>
      <c r="W254" s="107">
        <f t="shared" si="83"/>
        <v>0</v>
      </c>
      <c r="X254" s="106"/>
      <c r="Y254" s="106"/>
      <c r="Z254" s="106"/>
      <c r="AA254" s="106"/>
      <c r="AB254" s="106"/>
      <c r="AC254" s="107">
        <f t="shared" si="84"/>
        <v>0</v>
      </c>
      <c r="AD254" s="108" t="str">
        <f>IF(AE254=0,"--",IF(AE254&lt;='[4]db fasce di rischio'!$B$4,'[4]db fasce di rischio'!$A$2,IF(AE254&lt;='[4]db fasce di rischio'!$D$4,'[4]db fasce di rischio'!$C$2,IF(AE254&lt;='[4]db fasce di rischio'!$F$4,'[4]db fasce di rischio'!$E$2,IF(AE254&lt;='[4]db fasce di rischio'!$H$4,'[4]db fasce di rischio'!$G$2,"")))))</f>
        <v>--</v>
      </c>
      <c r="AE254" s="109">
        <f t="shared" si="78"/>
        <v>0</v>
      </c>
      <c r="AF254" s="106"/>
      <c r="AG254" s="108" t="str">
        <f>IF(AH254=0,"--",IF(AH254&lt;='db fasce di rischio'!$B$4,'db fasce di rischio'!$A$2,IF(AH254&lt;='db fasce di rischio'!$D$4,'db fasce di rischio'!$C$2,IF(AH254&lt;='db fasce di rischio'!$F$4,'db fasce di rischio'!$E$2,IF(AH254&lt;='db fasce di rischio'!$H$4,'db fasce di rischio'!$G$2,"")))))</f>
        <v>--</v>
      </c>
      <c r="AH254" s="109">
        <f t="shared" si="79"/>
        <v>0</v>
      </c>
      <c r="AI254" s="108" t="str">
        <f t="shared" si="80"/>
        <v>--</v>
      </c>
      <c r="AJ254" s="28"/>
      <c r="AK254" s="28"/>
    </row>
    <row r="255" spans="1:37" ht="21" hidden="1" outlineLevel="1" x14ac:dyDescent="0.2">
      <c r="A255" s="161"/>
      <c r="B255" s="161"/>
      <c r="C255" s="24" t="s">
        <v>30</v>
      </c>
      <c r="D255" s="24" t="s">
        <v>30</v>
      </c>
      <c r="E255" s="24" t="s">
        <v>30</v>
      </c>
      <c r="F255" s="24" t="s">
        <v>30</v>
      </c>
      <c r="G255" s="152" t="str">
        <f t="shared" si="81"/>
        <v>--</v>
      </c>
      <c r="H255" s="109">
        <f t="shared" si="82"/>
        <v>0</v>
      </c>
      <c r="I255" s="25" t="s">
        <v>30</v>
      </c>
      <c r="J255" s="31" t="s">
        <v>30</v>
      </c>
      <c r="K255" s="82"/>
      <c r="L255" s="31"/>
      <c r="M255" s="24"/>
      <c r="N255" s="24"/>
      <c r="O255" s="24"/>
      <c r="P255" s="24"/>
      <c r="Q255" s="161"/>
      <c r="R255" s="105"/>
      <c r="S255" s="106"/>
      <c r="T255" s="106"/>
      <c r="U255" s="106"/>
      <c r="V255" s="105"/>
      <c r="W255" s="107">
        <f t="shared" si="83"/>
        <v>0</v>
      </c>
      <c r="X255" s="106"/>
      <c r="Y255" s="106"/>
      <c r="Z255" s="106"/>
      <c r="AA255" s="106"/>
      <c r="AB255" s="106"/>
      <c r="AC255" s="107">
        <f t="shared" si="84"/>
        <v>0</v>
      </c>
      <c r="AD255" s="108" t="str">
        <f>IF(AE255=0,"--",IF(AE255&lt;='[4]db fasce di rischio'!$B$4,'[4]db fasce di rischio'!$A$2,IF(AE255&lt;='[4]db fasce di rischio'!$D$4,'[4]db fasce di rischio'!$C$2,IF(AE255&lt;='[4]db fasce di rischio'!$F$4,'[4]db fasce di rischio'!$E$2,IF(AE255&lt;='[4]db fasce di rischio'!$H$4,'[4]db fasce di rischio'!$G$2,"")))))</f>
        <v>--</v>
      </c>
      <c r="AE255" s="109">
        <f t="shared" si="78"/>
        <v>0</v>
      </c>
      <c r="AF255" s="106"/>
      <c r="AG255" s="108" t="str">
        <f>IF(AH255=0,"--",IF(AH255&lt;='db fasce di rischio'!$B$4,'db fasce di rischio'!$A$2,IF(AH255&lt;='db fasce di rischio'!$D$4,'db fasce di rischio'!$C$2,IF(AH255&lt;='db fasce di rischio'!$F$4,'db fasce di rischio'!$E$2,IF(AH255&lt;='db fasce di rischio'!$H$4,'db fasce di rischio'!$G$2,"")))))</f>
        <v>--</v>
      </c>
      <c r="AH255" s="109">
        <f t="shared" si="79"/>
        <v>0</v>
      </c>
      <c r="AI255" s="108" t="str">
        <f t="shared" si="80"/>
        <v>--</v>
      </c>
      <c r="AJ255" s="28"/>
      <c r="AK255" s="28"/>
    </row>
    <row r="256" spans="1:37" ht="21" hidden="1" outlineLevel="1" x14ac:dyDescent="0.2">
      <c r="A256" s="161"/>
      <c r="B256" s="161"/>
      <c r="C256" s="24" t="s">
        <v>30</v>
      </c>
      <c r="D256" s="24" t="s">
        <v>30</v>
      </c>
      <c r="E256" s="24" t="s">
        <v>30</v>
      </c>
      <c r="F256" s="24" t="s">
        <v>30</v>
      </c>
      <c r="G256" s="152" t="str">
        <f t="shared" si="81"/>
        <v>--</v>
      </c>
      <c r="H256" s="109">
        <f t="shared" si="82"/>
        <v>0</v>
      </c>
      <c r="I256" s="25" t="s">
        <v>30</v>
      </c>
      <c r="J256" s="31" t="s">
        <v>30</v>
      </c>
      <c r="K256" s="82"/>
      <c r="L256" s="31"/>
      <c r="M256" s="24"/>
      <c r="N256" s="24"/>
      <c r="O256" s="24"/>
      <c r="P256" s="24"/>
      <c r="Q256" s="161"/>
      <c r="R256" s="105"/>
      <c r="S256" s="106"/>
      <c r="T256" s="106"/>
      <c r="U256" s="106"/>
      <c r="V256" s="105"/>
      <c r="W256" s="107">
        <f t="shared" si="83"/>
        <v>0</v>
      </c>
      <c r="X256" s="106"/>
      <c r="Y256" s="106"/>
      <c r="Z256" s="106"/>
      <c r="AA256" s="106"/>
      <c r="AB256" s="106"/>
      <c r="AC256" s="107">
        <f t="shared" si="84"/>
        <v>0</v>
      </c>
      <c r="AD256" s="108" t="str">
        <f>IF(AE256=0,"--",IF(AE256&lt;='[4]db fasce di rischio'!$B$4,'[4]db fasce di rischio'!$A$2,IF(AE256&lt;='[4]db fasce di rischio'!$D$4,'[4]db fasce di rischio'!$C$2,IF(AE256&lt;='[4]db fasce di rischio'!$F$4,'[4]db fasce di rischio'!$E$2,IF(AE256&lt;='[4]db fasce di rischio'!$H$4,'[4]db fasce di rischio'!$G$2,"")))))</f>
        <v>--</v>
      </c>
      <c r="AE256" s="109">
        <f t="shared" si="78"/>
        <v>0</v>
      </c>
      <c r="AF256" s="106"/>
      <c r="AG256" s="108" t="str">
        <f>IF(AH256=0,"--",IF(AH256&lt;='db fasce di rischio'!$B$4,'db fasce di rischio'!$A$2,IF(AH256&lt;='db fasce di rischio'!$D$4,'db fasce di rischio'!$C$2,IF(AH256&lt;='db fasce di rischio'!$F$4,'db fasce di rischio'!$E$2,IF(AH256&lt;='db fasce di rischio'!$H$4,'db fasce di rischio'!$G$2,"")))))</f>
        <v>--</v>
      </c>
      <c r="AH256" s="109">
        <f t="shared" si="79"/>
        <v>0</v>
      </c>
      <c r="AI256" s="108" t="str">
        <f t="shared" si="80"/>
        <v>--</v>
      </c>
      <c r="AJ256" s="28"/>
      <c r="AK256" s="28"/>
    </row>
    <row r="257" spans="1:37" ht="21" hidden="1" outlineLevel="1" x14ac:dyDescent="0.2">
      <c r="A257" s="161"/>
      <c r="B257" s="161"/>
      <c r="C257" s="24" t="s">
        <v>30</v>
      </c>
      <c r="D257" s="24" t="s">
        <v>30</v>
      </c>
      <c r="E257" s="24" t="s">
        <v>30</v>
      </c>
      <c r="F257" s="24" t="s">
        <v>30</v>
      </c>
      <c r="G257" s="152" t="str">
        <f t="shared" si="81"/>
        <v>--</v>
      </c>
      <c r="H257" s="109">
        <f t="shared" si="82"/>
        <v>0</v>
      </c>
      <c r="I257" s="25" t="s">
        <v>30</v>
      </c>
      <c r="J257" s="31" t="s">
        <v>30</v>
      </c>
      <c r="K257" s="82"/>
      <c r="L257" s="31"/>
      <c r="M257" s="24"/>
      <c r="N257" s="24"/>
      <c r="O257" s="24"/>
      <c r="P257" s="24"/>
      <c r="Q257" s="161"/>
      <c r="R257" s="105"/>
      <c r="S257" s="106"/>
      <c r="T257" s="106"/>
      <c r="U257" s="106"/>
      <c r="V257" s="105"/>
      <c r="W257" s="107">
        <f t="shared" si="83"/>
        <v>0</v>
      </c>
      <c r="X257" s="106"/>
      <c r="Y257" s="106"/>
      <c r="Z257" s="106"/>
      <c r="AA257" s="106"/>
      <c r="AB257" s="106"/>
      <c r="AC257" s="107">
        <f t="shared" si="84"/>
        <v>0</v>
      </c>
      <c r="AD257" s="108" t="str">
        <f>IF(AE257=0,"--",IF(AE257&lt;='[4]db fasce di rischio'!$B$4,'[4]db fasce di rischio'!$A$2,IF(AE257&lt;='[4]db fasce di rischio'!$D$4,'[4]db fasce di rischio'!$C$2,IF(AE257&lt;='[4]db fasce di rischio'!$F$4,'[4]db fasce di rischio'!$E$2,IF(AE257&lt;='[4]db fasce di rischio'!$H$4,'[4]db fasce di rischio'!$G$2,"")))))</f>
        <v>--</v>
      </c>
      <c r="AE257" s="109">
        <f t="shared" si="78"/>
        <v>0</v>
      </c>
      <c r="AF257" s="106"/>
      <c r="AG257" s="108" t="str">
        <f>IF(AH257=0,"--",IF(AH257&lt;='db fasce di rischio'!$B$4,'db fasce di rischio'!$A$2,IF(AH257&lt;='db fasce di rischio'!$D$4,'db fasce di rischio'!$C$2,IF(AH257&lt;='db fasce di rischio'!$F$4,'db fasce di rischio'!$E$2,IF(AH257&lt;='db fasce di rischio'!$H$4,'db fasce di rischio'!$G$2,"")))))</f>
        <v>--</v>
      </c>
      <c r="AH257" s="109">
        <f t="shared" si="79"/>
        <v>0</v>
      </c>
      <c r="AI257" s="108" t="str">
        <f t="shared" si="80"/>
        <v>--</v>
      </c>
      <c r="AJ257" s="28"/>
      <c r="AK257" s="28"/>
    </row>
    <row r="258" spans="1:37" ht="21" hidden="1" outlineLevel="1" x14ac:dyDescent="0.2">
      <c r="A258" s="161"/>
      <c r="B258" s="161"/>
      <c r="C258" s="24" t="s">
        <v>30</v>
      </c>
      <c r="D258" s="24" t="s">
        <v>30</v>
      </c>
      <c r="E258" s="24" t="s">
        <v>30</v>
      </c>
      <c r="F258" s="24" t="s">
        <v>30</v>
      </c>
      <c r="G258" s="152" t="str">
        <f t="shared" si="81"/>
        <v>--</v>
      </c>
      <c r="H258" s="109">
        <f t="shared" si="82"/>
        <v>0</v>
      </c>
      <c r="I258" s="25" t="s">
        <v>30</v>
      </c>
      <c r="J258" s="31" t="s">
        <v>30</v>
      </c>
      <c r="K258" s="83"/>
      <c r="L258" s="31"/>
      <c r="M258" s="24"/>
      <c r="N258" s="24"/>
      <c r="O258" s="24"/>
      <c r="P258" s="24"/>
      <c r="Q258" s="161"/>
      <c r="R258" s="105"/>
      <c r="S258" s="106"/>
      <c r="T258" s="106"/>
      <c r="U258" s="106"/>
      <c r="V258" s="105"/>
      <c r="W258" s="107">
        <f t="shared" si="83"/>
        <v>0</v>
      </c>
      <c r="X258" s="106"/>
      <c r="Y258" s="106"/>
      <c r="Z258" s="106"/>
      <c r="AA258" s="106"/>
      <c r="AB258" s="106"/>
      <c r="AC258" s="107">
        <f t="shared" si="84"/>
        <v>0</v>
      </c>
      <c r="AD258" s="108" t="str">
        <f>IF(AE258=0,"--",IF(AE258&lt;='[4]db fasce di rischio'!$B$4,'[4]db fasce di rischio'!$A$2,IF(AE258&lt;='[4]db fasce di rischio'!$D$4,'[4]db fasce di rischio'!$C$2,IF(AE258&lt;='[4]db fasce di rischio'!$F$4,'[4]db fasce di rischio'!$E$2,IF(AE258&lt;='[4]db fasce di rischio'!$H$4,'[4]db fasce di rischio'!$G$2,"")))))</f>
        <v>--</v>
      </c>
      <c r="AE258" s="109">
        <f t="shared" si="78"/>
        <v>0</v>
      </c>
      <c r="AF258" s="106"/>
      <c r="AG258" s="108" t="str">
        <f>IF(AH258=0,"--",IF(AH258&lt;='db fasce di rischio'!$B$4,'db fasce di rischio'!$A$2,IF(AH258&lt;='db fasce di rischio'!$D$4,'db fasce di rischio'!$C$2,IF(AH258&lt;='db fasce di rischio'!$F$4,'db fasce di rischio'!$E$2,IF(AH258&lt;='db fasce di rischio'!$H$4,'db fasce di rischio'!$G$2,"")))))</f>
        <v>--</v>
      </c>
      <c r="AH258" s="109">
        <f t="shared" si="79"/>
        <v>0</v>
      </c>
      <c r="AI258" s="108" t="str">
        <f t="shared" si="80"/>
        <v>--</v>
      </c>
      <c r="AJ258" s="28"/>
      <c r="AK258" s="28"/>
    </row>
    <row r="259" spans="1:37" ht="21" hidden="1" outlineLevel="1" x14ac:dyDescent="0.2">
      <c r="A259" s="161"/>
      <c r="B259" s="161"/>
      <c r="C259" s="24" t="s">
        <v>30</v>
      </c>
      <c r="D259" s="24" t="s">
        <v>30</v>
      </c>
      <c r="E259" s="24" t="s">
        <v>30</v>
      </c>
      <c r="F259" s="24" t="s">
        <v>30</v>
      </c>
      <c r="G259" s="152" t="str">
        <f t="shared" si="81"/>
        <v>--</v>
      </c>
      <c r="H259" s="109">
        <f t="shared" si="82"/>
        <v>0</v>
      </c>
      <c r="I259" s="25" t="s">
        <v>30</v>
      </c>
      <c r="J259" s="31" t="s">
        <v>30</v>
      </c>
      <c r="K259" s="83"/>
      <c r="L259" s="31"/>
      <c r="M259" s="24"/>
      <c r="N259" s="24"/>
      <c r="O259" s="24"/>
      <c r="P259" s="24"/>
      <c r="Q259" s="161"/>
      <c r="R259" s="105"/>
      <c r="S259" s="106"/>
      <c r="T259" s="106"/>
      <c r="U259" s="106"/>
      <c r="V259" s="105"/>
      <c r="W259" s="107">
        <f t="shared" si="83"/>
        <v>0</v>
      </c>
      <c r="X259" s="106"/>
      <c r="Y259" s="106"/>
      <c r="Z259" s="106"/>
      <c r="AA259" s="106"/>
      <c r="AB259" s="106"/>
      <c r="AC259" s="107">
        <f t="shared" si="84"/>
        <v>0</v>
      </c>
      <c r="AD259" s="108" t="str">
        <f>IF(AE259=0,"--",IF(AE259&lt;='[4]db fasce di rischio'!$B$4,'[4]db fasce di rischio'!$A$2,IF(AE259&lt;='[4]db fasce di rischio'!$D$4,'[4]db fasce di rischio'!$C$2,IF(AE259&lt;='[4]db fasce di rischio'!$F$4,'[4]db fasce di rischio'!$E$2,IF(AE259&lt;='[4]db fasce di rischio'!$H$4,'[4]db fasce di rischio'!$G$2,"")))))</f>
        <v>--</v>
      </c>
      <c r="AE259" s="109">
        <f t="shared" si="78"/>
        <v>0</v>
      </c>
      <c r="AF259" s="106"/>
      <c r="AG259" s="108" t="str">
        <f>IF(AH259=0,"--",IF(AH259&lt;='db fasce di rischio'!$B$4,'db fasce di rischio'!$A$2,IF(AH259&lt;='db fasce di rischio'!$D$4,'db fasce di rischio'!$C$2,IF(AH259&lt;='db fasce di rischio'!$F$4,'db fasce di rischio'!$E$2,IF(AH259&lt;='db fasce di rischio'!$H$4,'db fasce di rischio'!$G$2,"")))))</f>
        <v>--</v>
      </c>
      <c r="AH259" s="109">
        <f t="shared" si="79"/>
        <v>0</v>
      </c>
      <c r="AI259" s="108" t="str">
        <f t="shared" si="80"/>
        <v>--</v>
      </c>
      <c r="AJ259" s="28"/>
      <c r="AK259" s="28"/>
    </row>
    <row r="260" spans="1:37" ht="21" hidden="1" outlineLevel="1" x14ac:dyDescent="0.2">
      <c r="A260" s="161"/>
      <c r="B260" s="161"/>
      <c r="C260" s="24" t="s">
        <v>30</v>
      </c>
      <c r="D260" s="24" t="s">
        <v>30</v>
      </c>
      <c r="E260" s="24" t="s">
        <v>30</v>
      </c>
      <c r="F260" s="24" t="s">
        <v>30</v>
      </c>
      <c r="G260" s="152" t="str">
        <f t="shared" si="81"/>
        <v>--</v>
      </c>
      <c r="H260" s="109">
        <f t="shared" si="82"/>
        <v>0</v>
      </c>
      <c r="I260" s="25" t="s">
        <v>30</v>
      </c>
      <c r="J260" s="31" t="s">
        <v>30</v>
      </c>
      <c r="K260" s="83"/>
      <c r="L260" s="31"/>
      <c r="M260" s="24"/>
      <c r="N260" s="24"/>
      <c r="O260" s="24"/>
      <c r="P260" s="24"/>
      <c r="Q260" s="161"/>
      <c r="R260" s="105"/>
      <c r="S260" s="106"/>
      <c r="T260" s="106"/>
      <c r="U260" s="106"/>
      <c r="V260" s="105"/>
      <c r="W260" s="107">
        <f t="shared" si="83"/>
        <v>0</v>
      </c>
      <c r="X260" s="106"/>
      <c r="Y260" s="106"/>
      <c r="Z260" s="106"/>
      <c r="AA260" s="106"/>
      <c r="AB260" s="106"/>
      <c r="AC260" s="107">
        <f t="shared" si="84"/>
        <v>0</v>
      </c>
      <c r="AD260" s="108" t="str">
        <f>IF(AE260=0,"--",IF(AE260&lt;='[4]db fasce di rischio'!$B$4,'[4]db fasce di rischio'!$A$2,IF(AE260&lt;='[4]db fasce di rischio'!$D$4,'[4]db fasce di rischio'!$C$2,IF(AE260&lt;='[4]db fasce di rischio'!$F$4,'[4]db fasce di rischio'!$E$2,IF(AE260&lt;='[4]db fasce di rischio'!$H$4,'[4]db fasce di rischio'!$G$2,"")))))</f>
        <v>--</v>
      </c>
      <c r="AE260" s="109">
        <f t="shared" si="78"/>
        <v>0</v>
      </c>
      <c r="AF260" s="106"/>
      <c r="AG260" s="108" t="str">
        <f>IF(AH260=0,"--",IF(AH260&lt;='db fasce di rischio'!$B$4,'db fasce di rischio'!$A$2,IF(AH260&lt;='db fasce di rischio'!$D$4,'db fasce di rischio'!$C$2,IF(AH260&lt;='db fasce di rischio'!$F$4,'db fasce di rischio'!$E$2,IF(AH260&lt;='db fasce di rischio'!$H$4,'db fasce di rischio'!$G$2,"")))))</f>
        <v>--</v>
      </c>
      <c r="AH260" s="109">
        <f t="shared" si="79"/>
        <v>0</v>
      </c>
      <c r="AI260" s="108" t="str">
        <f t="shared" si="80"/>
        <v>--</v>
      </c>
      <c r="AJ260" s="28"/>
      <c r="AK260" s="28"/>
    </row>
    <row r="261" spans="1:37" ht="21" hidden="1" outlineLevel="1" x14ac:dyDescent="0.2">
      <c r="A261" s="161"/>
      <c r="B261" s="161"/>
      <c r="C261" s="24" t="s">
        <v>30</v>
      </c>
      <c r="D261" s="24" t="s">
        <v>30</v>
      </c>
      <c r="E261" s="24" t="s">
        <v>30</v>
      </c>
      <c r="F261" s="24" t="s">
        <v>30</v>
      </c>
      <c r="G261" s="152" t="str">
        <f t="shared" si="81"/>
        <v>--</v>
      </c>
      <c r="H261" s="109">
        <f t="shared" si="82"/>
        <v>0</v>
      </c>
      <c r="I261" s="25" t="s">
        <v>30</v>
      </c>
      <c r="J261" s="31" t="s">
        <v>30</v>
      </c>
      <c r="K261" s="83"/>
      <c r="L261" s="31"/>
      <c r="M261" s="24"/>
      <c r="N261" s="24"/>
      <c r="O261" s="24"/>
      <c r="P261" s="24"/>
      <c r="Q261" s="161"/>
      <c r="R261" s="105"/>
      <c r="S261" s="106"/>
      <c r="T261" s="106"/>
      <c r="U261" s="106"/>
      <c r="V261" s="105"/>
      <c r="W261" s="107">
        <f t="shared" si="83"/>
        <v>0</v>
      </c>
      <c r="X261" s="106"/>
      <c r="Y261" s="106"/>
      <c r="Z261" s="106"/>
      <c r="AA261" s="106"/>
      <c r="AB261" s="106"/>
      <c r="AC261" s="107">
        <f t="shared" si="84"/>
        <v>0</v>
      </c>
      <c r="AD261" s="108" t="str">
        <f>IF(AE261=0,"--",IF(AE261&lt;='[4]db fasce di rischio'!$B$4,'[4]db fasce di rischio'!$A$2,IF(AE261&lt;='[4]db fasce di rischio'!$D$4,'[4]db fasce di rischio'!$C$2,IF(AE261&lt;='[4]db fasce di rischio'!$F$4,'[4]db fasce di rischio'!$E$2,IF(AE261&lt;='[4]db fasce di rischio'!$H$4,'[4]db fasce di rischio'!$G$2,"")))))</f>
        <v>--</v>
      </c>
      <c r="AE261" s="109">
        <f t="shared" si="78"/>
        <v>0</v>
      </c>
      <c r="AF261" s="106"/>
      <c r="AG261" s="108" t="str">
        <f>IF(AH261=0,"--",IF(AH261&lt;='db fasce di rischio'!$B$4,'db fasce di rischio'!$A$2,IF(AH261&lt;='db fasce di rischio'!$D$4,'db fasce di rischio'!$C$2,IF(AH261&lt;='db fasce di rischio'!$F$4,'db fasce di rischio'!$E$2,IF(AH261&lt;='db fasce di rischio'!$H$4,'db fasce di rischio'!$G$2,"")))))</f>
        <v>--</v>
      </c>
      <c r="AH261" s="109">
        <f t="shared" si="79"/>
        <v>0</v>
      </c>
      <c r="AI261" s="108" t="str">
        <f t="shared" si="80"/>
        <v>--</v>
      </c>
      <c r="AJ261" s="28"/>
      <c r="AK261" s="28"/>
    </row>
    <row r="262" spans="1:37" ht="21" hidden="1" outlineLevel="1" x14ac:dyDescent="0.2">
      <c r="A262" s="161"/>
      <c r="B262" s="161"/>
      <c r="C262" s="24" t="s">
        <v>30</v>
      </c>
      <c r="D262" s="24" t="s">
        <v>30</v>
      </c>
      <c r="E262" s="24" t="s">
        <v>30</v>
      </c>
      <c r="F262" s="24" t="s">
        <v>30</v>
      </c>
      <c r="G262" s="152" t="str">
        <f t="shared" si="81"/>
        <v>--</v>
      </c>
      <c r="H262" s="109">
        <f t="shared" si="82"/>
        <v>0</v>
      </c>
      <c r="I262" s="25" t="s">
        <v>30</v>
      </c>
      <c r="J262" s="31" t="s">
        <v>30</v>
      </c>
      <c r="K262" s="82"/>
      <c r="L262" s="31"/>
      <c r="M262" s="24"/>
      <c r="N262" s="24"/>
      <c r="O262" s="24"/>
      <c r="P262" s="24"/>
      <c r="Q262" s="161"/>
      <c r="R262" s="105"/>
      <c r="S262" s="106"/>
      <c r="T262" s="106"/>
      <c r="U262" s="106"/>
      <c r="V262" s="105"/>
      <c r="W262" s="107">
        <f t="shared" si="83"/>
        <v>0</v>
      </c>
      <c r="X262" s="106"/>
      <c r="Y262" s="106"/>
      <c r="Z262" s="106"/>
      <c r="AA262" s="106"/>
      <c r="AB262" s="106"/>
      <c r="AC262" s="107">
        <f t="shared" si="84"/>
        <v>0</v>
      </c>
      <c r="AD262" s="108" t="str">
        <f>IF(AE262=0,"--",IF(AE262&lt;='[4]db fasce di rischio'!$B$4,'[4]db fasce di rischio'!$A$2,IF(AE262&lt;='[4]db fasce di rischio'!$D$4,'[4]db fasce di rischio'!$C$2,IF(AE262&lt;='[4]db fasce di rischio'!$F$4,'[4]db fasce di rischio'!$E$2,IF(AE262&lt;='[4]db fasce di rischio'!$H$4,'[4]db fasce di rischio'!$G$2,"")))))</f>
        <v>--</v>
      </c>
      <c r="AE262" s="109">
        <f t="shared" si="78"/>
        <v>0</v>
      </c>
      <c r="AF262" s="106"/>
      <c r="AG262" s="108" t="str">
        <f>IF(AH262=0,"--",IF(AH262&lt;='db fasce di rischio'!$B$4,'db fasce di rischio'!$A$2,IF(AH262&lt;='db fasce di rischio'!$D$4,'db fasce di rischio'!$C$2,IF(AH262&lt;='db fasce di rischio'!$F$4,'db fasce di rischio'!$E$2,IF(AH262&lt;='db fasce di rischio'!$H$4,'db fasce di rischio'!$G$2,"")))))</f>
        <v>--</v>
      </c>
      <c r="AH262" s="109">
        <f t="shared" si="79"/>
        <v>0</v>
      </c>
      <c r="AI262" s="108" t="str">
        <f t="shared" si="80"/>
        <v>--</v>
      </c>
      <c r="AJ262" s="28"/>
      <c r="AK262" s="28"/>
    </row>
    <row r="263" spans="1:37" ht="21" hidden="1" outlineLevel="1" x14ac:dyDescent="0.2">
      <c r="A263" s="161"/>
      <c r="B263" s="161"/>
      <c r="C263" s="24" t="s">
        <v>30</v>
      </c>
      <c r="D263" s="24" t="s">
        <v>30</v>
      </c>
      <c r="E263" s="24" t="s">
        <v>30</v>
      </c>
      <c r="F263" s="24" t="s">
        <v>30</v>
      </c>
      <c r="G263" s="152" t="str">
        <f t="shared" si="81"/>
        <v>--</v>
      </c>
      <c r="H263" s="109">
        <f t="shared" si="82"/>
        <v>0</v>
      </c>
      <c r="I263" s="25" t="s">
        <v>30</v>
      </c>
      <c r="J263" s="31" t="s">
        <v>30</v>
      </c>
      <c r="K263" s="82"/>
      <c r="L263" s="31"/>
      <c r="M263" s="24"/>
      <c r="N263" s="24"/>
      <c r="O263" s="24"/>
      <c r="P263" s="26"/>
      <c r="Q263" s="161"/>
      <c r="R263" s="105"/>
      <c r="S263" s="106"/>
      <c r="T263" s="106"/>
      <c r="U263" s="106"/>
      <c r="V263" s="105"/>
      <c r="W263" s="107">
        <f t="shared" si="83"/>
        <v>0</v>
      </c>
      <c r="X263" s="106"/>
      <c r="Y263" s="106"/>
      <c r="Z263" s="106"/>
      <c r="AA263" s="106"/>
      <c r="AB263" s="106"/>
      <c r="AC263" s="107">
        <f t="shared" si="84"/>
        <v>0</v>
      </c>
      <c r="AD263" s="108" t="str">
        <f>IF(AE263=0,"--",IF(AE263&lt;='[4]db fasce di rischio'!$B$4,'[4]db fasce di rischio'!$A$2,IF(AE263&lt;='[4]db fasce di rischio'!$D$4,'[4]db fasce di rischio'!$C$2,IF(AE263&lt;='[4]db fasce di rischio'!$F$4,'[4]db fasce di rischio'!$E$2,IF(AE263&lt;='[4]db fasce di rischio'!$H$4,'[4]db fasce di rischio'!$G$2,"")))))</f>
        <v>--</v>
      </c>
      <c r="AE263" s="109">
        <f t="shared" si="78"/>
        <v>0</v>
      </c>
      <c r="AF263" s="106"/>
      <c r="AG263" s="108" t="str">
        <f>IF(AH263=0,"--",IF(AH263&lt;='db fasce di rischio'!$B$4,'db fasce di rischio'!$A$2,IF(AH263&lt;='db fasce di rischio'!$D$4,'db fasce di rischio'!$C$2,IF(AH263&lt;='db fasce di rischio'!$F$4,'db fasce di rischio'!$E$2,IF(AH263&lt;='db fasce di rischio'!$H$4,'db fasce di rischio'!$G$2,"")))))</f>
        <v>--</v>
      </c>
      <c r="AH263" s="109">
        <f t="shared" si="79"/>
        <v>0</v>
      </c>
      <c r="AI263" s="108" t="str">
        <f t="shared" si="80"/>
        <v>--</v>
      </c>
      <c r="AJ263" s="28"/>
      <c r="AK263" s="28"/>
    </row>
    <row r="264" spans="1:37" ht="21" hidden="1" outlineLevel="1" x14ac:dyDescent="0.2">
      <c r="A264" s="161"/>
      <c r="B264" s="161"/>
      <c r="C264" s="24" t="s">
        <v>30</v>
      </c>
      <c r="D264" s="24" t="s">
        <v>30</v>
      </c>
      <c r="E264" s="24" t="s">
        <v>30</v>
      </c>
      <c r="F264" s="24" t="s">
        <v>30</v>
      </c>
      <c r="G264" s="152" t="str">
        <f t="shared" si="81"/>
        <v>--</v>
      </c>
      <c r="H264" s="109">
        <f t="shared" si="82"/>
        <v>0</v>
      </c>
      <c r="I264" s="25" t="s">
        <v>30</v>
      </c>
      <c r="J264" s="31" t="s">
        <v>30</v>
      </c>
      <c r="K264" s="82"/>
      <c r="L264" s="31"/>
      <c r="M264" s="24"/>
      <c r="N264" s="24"/>
      <c r="O264" s="24"/>
      <c r="P264" s="27"/>
      <c r="Q264" s="161"/>
      <c r="R264" s="105"/>
      <c r="S264" s="106"/>
      <c r="T264" s="106"/>
      <c r="U264" s="106"/>
      <c r="V264" s="105"/>
      <c r="W264" s="107">
        <f t="shared" si="83"/>
        <v>0</v>
      </c>
      <c r="X264" s="106"/>
      <c r="Y264" s="106"/>
      <c r="Z264" s="106"/>
      <c r="AA264" s="106"/>
      <c r="AB264" s="106"/>
      <c r="AC264" s="107">
        <f t="shared" si="84"/>
        <v>0</v>
      </c>
      <c r="AD264" s="108" t="str">
        <f>IF(AE264=0,"--",IF(AE264&lt;='[4]db fasce di rischio'!$B$4,'[4]db fasce di rischio'!$A$2,IF(AE264&lt;='[4]db fasce di rischio'!$D$4,'[4]db fasce di rischio'!$C$2,IF(AE264&lt;='[4]db fasce di rischio'!$F$4,'[4]db fasce di rischio'!$E$2,IF(AE264&lt;='[4]db fasce di rischio'!$H$4,'[4]db fasce di rischio'!$G$2,"")))))</f>
        <v>--</v>
      </c>
      <c r="AE264" s="109">
        <f t="shared" si="78"/>
        <v>0</v>
      </c>
      <c r="AF264" s="106"/>
      <c r="AG264" s="108" t="str">
        <f>IF(AH264=0,"--",IF(AH264&lt;='db fasce di rischio'!$B$4,'db fasce di rischio'!$A$2,IF(AH264&lt;='db fasce di rischio'!$D$4,'db fasce di rischio'!$C$2,IF(AH264&lt;='db fasce di rischio'!$F$4,'db fasce di rischio'!$E$2,IF(AH264&lt;='db fasce di rischio'!$H$4,'db fasce di rischio'!$G$2,"")))))</f>
        <v>--</v>
      </c>
      <c r="AH264" s="109">
        <f t="shared" si="79"/>
        <v>0</v>
      </c>
      <c r="AI264" s="108" t="str">
        <f t="shared" si="80"/>
        <v>--</v>
      </c>
      <c r="AJ264" s="28"/>
      <c r="AK264" s="28"/>
    </row>
    <row r="265" spans="1:37" ht="21" collapsed="1" x14ac:dyDescent="0.2">
      <c r="A265" s="160"/>
      <c r="B265" s="160"/>
      <c r="C265" s="87"/>
      <c r="D265" s="87"/>
      <c r="E265" s="87"/>
      <c r="F265" s="87"/>
      <c r="G265" s="87"/>
      <c r="H265" s="87"/>
      <c r="I265" s="87"/>
      <c r="J265" s="87"/>
      <c r="K265" s="168"/>
      <c r="L265" s="87"/>
      <c r="M265" s="87"/>
      <c r="N265" s="87"/>
      <c r="O265" s="87"/>
      <c r="P265" s="87"/>
      <c r="Q265" s="160"/>
      <c r="R265" s="28"/>
      <c r="S265" s="28"/>
      <c r="T265" s="28"/>
      <c r="U265" s="28"/>
      <c r="V265" s="28"/>
      <c r="W265" s="28"/>
      <c r="X265" s="28"/>
      <c r="Y265" s="28"/>
      <c r="Z265" s="28"/>
      <c r="AA265" s="28"/>
      <c r="AB265" s="28"/>
      <c r="AC265" s="28"/>
      <c r="AD265" s="28"/>
      <c r="AE265" s="28"/>
      <c r="AF265" s="28"/>
      <c r="AG265" s="28"/>
      <c r="AH265" s="28"/>
      <c r="AI265" s="28"/>
      <c r="AJ265" s="28"/>
      <c r="AK265" s="28"/>
    </row>
    <row r="266" spans="1:37" ht="90.6" customHeight="1" x14ac:dyDescent="0.2">
      <c r="A266" s="29"/>
      <c r="B266" s="29"/>
      <c r="C266" s="30" t="s">
        <v>665</v>
      </c>
      <c r="D266" s="30"/>
      <c r="E266" s="28"/>
      <c r="F266" s="28"/>
      <c r="G266" s="28"/>
      <c r="H266" s="28"/>
      <c r="I266" s="28"/>
      <c r="J266" s="28"/>
      <c r="K266" s="80"/>
      <c r="L266" s="28"/>
      <c r="M266" s="28"/>
      <c r="N266" s="28"/>
      <c r="O266" s="79" t="s">
        <v>6</v>
      </c>
      <c r="P266" s="79" t="s">
        <v>666</v>
      </c>
      <c r="Q266" s="28"/>
      <c r="R266" s="192" t="str">
        <f>'Val testo - PNA 2019'!$A$4</f>
        <v>Livello di interesse “esterno”(1.1)</v>
      </c>
      <c r="S266" s="192" t="str">
        <f>'Val testo - PNA 2019'!$A$12</f>
        <v>Grado di discrezionalità del decisore interno alla PA rispetto al processo (1.2)</v>
      </c>
      <c r="T266" s="192" t="str">
        <f>'Val testo - PNA 2019'!$A$20</f>
        <v>Manifestazione di eventi corruttivi o di maladministration in passato (1.3)</v>
      </c>
      <c r="U266" s="192" t="str">
        <f>'Val testo - PNA 2019'!$A$28</f>
        <v>Complessità/opacità del processo decisionale (1.4)</v>
      </c>
      <c r="V266" s="192" t="str">
        <f>'Val testo - PNA 2019'!$A$36</f>
        <v>Livello di collaborazione del responsabile del processo (1.5)</v>
      </c>
      <c r="W266" s="193" t="s">
        <v>1276</v>
      </c>
      <c r="X266" s="192" t="str">
        <f>'Val testo - PNA 2019'!$A$46</f>
        <v>Impatto organizzativo (2.1)</v>
      </c>
      <c r="Y266" s="192" t="str">
        <f>'Val testo - PNA 2019'!$A$54</f>
        <v>Impatto derivante dalla definizione dei ruoli/responsabilità (2.2)</v>
      </c>
      <c r="Z266" s="192" t="str">
        <f>'Val testo - PNA 2019'!$A$62</f>
        <v>Impatto economico (2.3)</v>
      </c>
      <c r="AA266" s="192" t="str">
        <f>'Val testo - PNA 2019'!$A$70</f>
        <v>Impatto reputazionale (2.4)</v>
      </c>
      <c r="AB266" s="192" t="str">
        <f>'Val testo - PNA 2019'!$A$78</f>
        <v>Impatto organizzativo, economico e sull'immagine (2.5)</v>
      </c>
      <c r="AC266" s="193" t="s">
        <v>1276</v>
      </c>
      <c r="AD266" s="194" t="s">
        <v>1277</v>
      </c>
      <c r="AE266" s="194" t="s">
        <v>1278</v>
      </c>
      <c r="AF266" s="174" t="s">
        <v>1382</v>
      </c>
      <c r="AG266" s="173" t="s">
        <v>1303</v>
      </c>
      <c r="AH266" s="173" t="s">
        <v>1304</v>
      </c>
      <c r="AI266" s="175" t="s">
        <v>1387</v>
      </c>
      <c r="AJ266" s="28"/>
      <c r="AK266" s="28"/>
    </row>
    <row r="267" spans="1:37" ht="30.6" customHeight="1" x14ac:dyDescent="0.2">
      <c r="A267" s="160"/>
      <c r="B267" s="160">
        <v>13</v>
      </c>
      <c r="C267" s="265" t="s">
        <v>1257</v>
      </c>
      <c r="D267" s="266"/>
      <c r="E267" s="267"/>
      <c r="F267" s="270"/>
      <c r="G267" s="270"/>
      <c r="H267" s="270"/>
      <c r="I267" s="270"/>
      <c r="J267" s="45" t="s">
        <v>11</v>
      </c>
      <c r="K267" s="271" t="s">
        <v>3</v>
      </c>
      <c r="L267" s="271"/>
      <c r="M267" s="37"/>
      <c r="N267" s="153" t="s">
        <v>667</v>
      </c>
      <c r="O267" s="154" t="str">
        <f>IF(P267=0,"--",IF(P267&lt;='db fasce di rischio'!$B$4,'db fasce di rischio'!$A$2,IF(P267&lt;='db fasce di rischio'!$D$4,'db fasce di rischio'!$C$2,IF(P267&lt;='db fasce di rischio'!$F$4,'db fasce di rischio'!$E$2,IF(P267&lt;='db fasce di rischio'!$H$4,'db fasce di rischio'!$G$2,"")))))</f>
        <v>--</v>
      </c>
      <c r="P267" s="155">
        <f>IF(AH267=0,MAX(AH267:AH285),AH267)</f>
        <v>0</v>
      </c>
      <c r="Q267" s="160"/>
      <c r="R267" s="105"/>
      <c r="S267" s="106"/>
      <c r="T267" s="106"/>
      <c r="U267" s="106"/>
      <c r="V267" s="105"/>
      <c r="W267" s="107">
        <f>SUM(R267:V267)/5</f>
        <v>0</v>
      </c>
      <c r="X267" s="106"/>
      <c r="Y267" s="106"/>
      <c r="Z267" s="106"/>
      <c r="AA267" s="106"/>
      <c r="AB267" s="106"/>
      <c r="AC267" s="107">
        <f>SUM(X267:AB267)/5</f>
        <v>0</v>
      </c>
      <c r="AD267" s="108" t="str">
        <f>IF(AE267=0,"--",IF(AE267&lt;='[4]db fasce di rischio'!$B$4,'[4]db fasce di rischio'!$A$2,IF(AE267&lt;='[4]db fasce di rischio'!$D$4,'[4]db fasce di rischio'!$C$2,IF(AE267&lt;='[4]db fasce di rischio'!$F$4,'[4]db fasce di rischio'!$E$2,IF(AE267&lt;='[4]db fasce di rischio'!$H$4,'[4]db fasce di rischio'!$G$2,"")))))</f>
        <v>--</v>
      </c>
      <c r="AE267" s="109">
        <f>W267*AC267</f>
        <v>0</v>
      </c>
      <c r="AF267" s="106"/>
      <c r="AG267" s="108" t="str">
        <f>IF(AH267=0,"--",IF(AH267&lt;='db fasce di rischio'!$B$4,'db fasce di rischio'!$A$2,IF(AH267&lt;='db fasce di rischio'!$D$4,'db fasce di rischio'!$C$2,IF(AH267&lt;='db fasce di rischio'!$F$4,'db fasce di rischio'!$E$2,IF(AH267&lt;='db fasce di rischio'!$H$4,'db fasce di rischio'!$G$2,"")))))</f>
        <v>--</v>
      </c>
      <c r="AH267" s="109">
        <f>IF(MAX(AH271:AH285)&gt;(AF267*AE267),MAX(AH271:AH285),AF267*AE267)</f>
        <v>0</v>
      </c>
      <c r="AI267" s="108" t="str">
        <f>AG267</f>
        <v>--</v>
      </c>
      <c r="AJ267" s="28"/>
      <c r="AK267" s="28"/>
    </row>
    <row r="268" spans="1:37" ht="59.45" customHeight="1" x14ac:dyDescent="0.2">
      <c r="A268" s="160"/>
      <c r="B268" s="160"/>
      <c r="C268" s="268"/>
      <c r="D268" s="269"/>
      <c r="E268" s="269"/>
      <c r="F268" s="164"/>
      <c r="G268" s="164"/>
      <c r="H268" s="164"/>
      <c r="I268" s="164"/>
      <c r="J268" s="164"/>
      <c r="K268" s="164"/>
      <c r="L268" s="164"/>
      <c r="M268" s="165"/>
      <c r="N268" s="272" t="s">
        <v>1302</v>
      </c>
      <c r="O268" s="272"/>
      <c r="P268" s="272"/>
      <c r="Q268" s="160"/>
      <c r="R268" s="160"/>
      <c r="S268" s="28"/>
      <c r="T268" s="28"/>
      <c r="U268" s="28"/>
      <c r="V268" s="28"/>
      <c r="W268" s="28"/>
      <c r="X268" s="28"/>
      <c r="Y268" s="28"/>
      <c r="Z268" s="28"/>
      <c r="AA268" s="28"/>
      <c r="AB268" s="28"/>
      <c r="AC268" s="28"/>
      <c r="AD268" s="28"/>
      <c r="AE268" s="28"/>
      <c r="AF268" s="28"/>
      <c r="AG268" s="28"/>
      <c r="AH268" s="28"/>
      <c r="AI268" s="28"/>
      <c r="AJ268" s="28"/>
      <c r="AK268" s="28"/>
    </row>
    <row r="269" spans="1:37" ht="31.5" hidden="1" customHeight="1" outlineLevel="1" x14ac:dyDescent="0.2">
      <c r="A269" s="160"/>
      <c r="B269" s="160"/>
      <c r="C269" s="260" t="s">
        <v>1256</v>
      </c>
      <c r="D269" s="261"/>
      <c r="E269" s="151"/>
      <c r="F269" s="151"/>
      <c r="G269" s="151"/>
      <c r="H269" s="151"/>
      <c r="I269" s="151"/>
      <c r="J269" s="151"/>
      <c r="K269" s="150"/>
      <c r="L269" s="151"/>
      <c r="M269" s="156">
        <f>SUM(I256:I264)</f>
        <v>0</v>
      </c>
      <c r="N269" s="157"/>
      <c r="O269" s="157"/>
      <c r="P269" s="157"/>
      <c r="Q269" s="160"/>
      <c r="R269" s="160"/>
      <c r="S269" s="28"/>
      <c r="T269" s="28"/>
      <c r="U269" s="28"/>
      <c r="V269" s="28"/>
      <c r="W269" s="28"/>
      <c r="X269" s="28"/>
      <c r="Y269" s="28"/>
      <c r="Z269" s="28"/>
      <c r="AA269" s="28"/>
      <c r="AB269" s="28"/>
      <c r="AC269" s="28"/>
      <c r="AD269" s="28"/>
      <c r="AE269" s="28"/>
      <c r="AF269" s="28"/>
      <c r="AG269" s="28"/>
      <c r="AH269" s="28"/>
      <c r="AI269" s="28"/>
      <c r="AJ269" s="28"/>
      <c r="AK269" s="28"/>
    </row>
    <row r="270" spans="1:37" ht="81.95" hidden="1" customHeight="1" outlineLevel="1" x14ac:dyDescent="0.2">
      <c r="A270" s="161"/>
      <c r="B270" s="161"/>
      <c r="C270" s="22" t="s">
        <v>905</v>
      </c>
      <c r="D270" s="22" t="s">
        <v>906</v>
      </c>
      <c r="E270" s="22" t="s">
        <v>971</v>
      </c>
      <c r="F270" s="22" t="s">
        <v>970</v>
      </c>
      <c r="G270" s="262" t="s">
        <v>1299</v>
      </c>
      <c r="H270" s="263"/>
      <c r="I270" s="22" t="s">
        <v>969</v>
      </c>
      <c r="J270" s="22" t="s">
        <v>907</v>
      </c>
      <c r="K270" s="45" t="s">
        <v>972</v>
      </c>
      <c r="L270" s="45" t="s">
        <v>908</v>
      </c>
      <c r="M270" s="22" t="s">
        <v>630</v>
      </c>
      <c r="N270" s="22" t="s">
        <v>668</v>
      </c>
      <c r="O270" s="22" t="s">
        <v>669</v>
      </c>
      <c r="P270" s="22" t="s">
        <v>670</v>
      </c>
      <c r="Q270" s="161"/>
      <c r="R270" s="192" t="str">
        <f>'Val testo - PNA 2019'!$A$4</f>
        <v>Livello di interesse “esterno”(1.1)</v>
      </c>
      <c r="S270" s="192" t="str">
        <f>'Val testo - PNA 2019'!$A$12</f>
        <v>Grado di discrezionalità del decisore interno alla PA rispetto al processo (1.2)</v>
      </c>
      <c r="T270" s="192" t="str">
        <f>'Val testo - PNA 2019'!$A$20</f>
        <v>Manifestazione di eventi corruttivi o di maladministration in passato (1.3)</v>
      </c>
      <c r="U270" s="192" t="str">
        <f>'Val testo - PNA 2019'!$A$28</f>
        <v>Complessità/opacità del processo decisionale (1.4)</v>
      </c>
      <c r="V270" s="192" t="str">
        <f>'Val testo - PNA 2019'!$A$36</f>
        <v>Livello di collaborazione del responsabile del processo (1.5)</v>
      </c>
      <c r="W270" s="193" t="s">
        <v>1276</v>
      </c>
      <c r="X270" s="192" t="str">
        <f>'Val testo - PNA 2019'!$A$46</f>
        <v>Impatto organizzativo (2.1)</v>
      </c>
      <c r="Y270" s="192" t="str">
        <f>'Val testo - PNA 2019'!$A$54</f>
        <v>Impatto derivante dalla definizione dei ruoli/responsabilità (2.2)</v>
      </c>
      <c r="Z270" s="192" t="str">
        <f>'Val testo - PNA 2019'!$A$62</f>
        <v>Impatto economico (2.3)</v>
      </c>
      <c r="AA270" s="192" t="str">
        <f>'Val testo - PNA 2019'!$A$70</f>
        <v>Impatto reputazionale (2.4)</v>
      </c>
      <c r="AB270" s="192" t="str">
        <f>'Val testo - PNA 2019'!$A$78</f>
        <v>Impatto organizzativo, economico e sull'immagine (2.5)</v>
      </c>
      <c r="AC270" s="193" t="s">
        <v>1276</v>
      </c>
      <c r="AD270" s="194" t="s">
        <v>1277</v>
      </c>
      <c r="AE270" s="194" t="s">
        <v>1278</v>
      </c>
      <c r="AF270" s="174" t="s">
        <v>1382</v>
      </c>
      <c r="AG270" s="173" t="s">
        <v>1303</v>
      </c>
      <c r="AH270" s="22" t="s">
        <v>1293</v>
      </c>
      <c r="AI270" s="22" t="s">
        <v>1387</v>
      </c>
      <c r="AJ270" s="28"/>
      <c r="AK270" s="28"/>
    </row>
    <row r="271" spans="1:37" ht="21" hidden="1" outlineLevel="1" x14ac:dyDescent="0.2">
      <c r="A271" s="161"/>
      <c r="B271" s="161"/>
      <c r="C271" s="24" t="s">
        <v>30</v>
      </c>
      <c r="D271" s="24" t="s">
        <v>30</v>
      </c>
      <c r="E271" s="24" t="s">
        <v>30</v>
      </c>
      <c r="F271" s="24" t="s">
        <v>30</v>
      </c>
      <c r="G271" s="152" t="str">
        <f>AG271</f>
        <v>--</v>
      </c>
      <c r="H271" s="109">
        <f>AH271</f>
        <v>0</v>
      </c>
      <c r="I271" s="25" t="s">
        <v>30</v>
      </c>
      <c r="J271" s="31" t="s">
        <v>30</v>
      </c>
      <c r="K271" s="82"/>
      <c r="L271" s="31"/>
      <c r="M271" s="24"/>
      <c r="N271" s="24"/>
      <c r="O271" s="24"/>
      <c r="P271" s="24"/>
      <c r="Q271" s="161"/>
      <c r="R271" s="105"/>
      <c r="S271" s="106"/>
      <c r="T271" s="106"/>
      <c r="U271" s="106"/>
      <c r="V271" s="105"/>
      <c r="W271" s="107">
        <f>SUM(R271:V271)/5</f>
        <v>0</v>
      </c>
      <c r="X271" s="106"/>
      <c r="Y271" s="106"/>
      <c r="Z271" s="106"/>
      <c r="AA271" s="106"/>
      <c r="AB271" s="106"/>
      <c r="AC271" s="107">
        <f>SUM(X271:AB271)/5</f>
        <v>0</v>
      </c>
      <c r="AD271" s="108" t="str">
        <f>IF(AE271=0,"--",IF(AE271&lt;='[4]db fasce di rischio'!$B$4,'[4]db fasce di rischio'!$A$2,IF(AE271&lt;='[4]db fasce di rischio'!$D$4,'[4]db fasce di rischio'!$C$2,IF(AE271&lt;='[4]db fasce di rischio'!$F$4,'[4]db fasce di rischio'!$E$2,IF(AE271&lt;='[4]db fasce di rischio'!$H$4,'[4]db fasce di rischio'!$G$2,"")))))</f>
        <v>--</v>
      </c>
      <c r="AE271" s="109">
        <f t="shared" ref="AE271:AE285" si="85">W271*AC271</f>
        <v>0</v>
      </c>
      <c r="AF271" s="106"/>
      <c r="AG271" s="108" t="str">
        <f>IF(AH271=0,"--",IF(AH271&lt;='db fasce di rischio'!$B$4,'db fasce di rischio'!$A$2,IF(AH271&lt;='db fasce di rischio'!$D$4,'db fasce di rischio'!$C$2,IF(AH271&lt;='db fasce di rischio'!$F$4,'db fasce di rischio'!$E$2,IF(AH271&lt;='db fasce di rischio'!$H$4,'db fasce di rischio'!$G$2,"")))))</f>
        <v>--</v>
      </c>
      <c r="AH271" s="109">
        <f t="shared" ref="AH271:AH285" si="86">AF271*AE271</f>
        <v>0</v>
      </c>
      <c r="AI271" s="108" t="str">
        <f t="shared" ref="AI271:AI285" si="87">AG271</f>
        <v>--</v>
      </c>
      <c r="AJ271" s="28"/>
      <c r="AK271" s="28"/>
    </row>
    <row r="272" spans="1:37" ht="21" hidden="1" outlineLevel="1" x14ac:dyDescent="0.2">
      <c r="A272" s="161"/>
      <c r="B272" s="161"/>
      <c r="C272" s="24" t="s">
        <v>30</v>
      </c>
      <c r="D272" s="24" t="s">
        <v>30</v>
      </c>
      <c r="E272" s="24" t="s">
        <v>30</v>
      </c>
      <c r="F272" s="24" t="s">
        <v>30</v>
      </c>
      <c r="G272" s="152" t="str">
        <f t="shared" ref="G272:G285" si="88">AG272</f>
        <v>--</v>
      </c>
      <c r="H272" s="109">
        <f t="shared" ref="H272:H285" si="89">AH272</f>
        <v>0</v>
      </c>
      <c r="I272" s="25" t="s">
        <v>30</v>
      </c>
      <c r="J272" s="31" t="s">
        <v>30</v>
      </c>
      <c r="K272" s="82"/>
      <c r="L272" s="31"/>
      <c r="M272" s="24"/>
      <c r="N272" s="24"/>
      <c r="O272" s="24"/>
      <c r="P272" s="24"/>
      <c r="Q272" s="161"/>
      <c r="R272" s="105"/>
      <c r="S272" s="106"/>
      <c r="T272" s="106"/>
      <c r="U272" s="106"/>
      <c r="V272" s="105"/>
      <c r="W272" s="107">
        <f t="shared" ref="W272:W285" si="90">SUM(R272:V272)/5</f>
        <v>0</v>
      </c>
      <c r="X272" s="106"/>
      <c r="Y272" s="106"/>
      <c r="Z272" s="106"/>
      <c r="AA272" s="106"/>
      <c r="AB272" s="106"/>
      <c r="AC272" s="107">
        <f t="shared" ref="AC272:AC285" si="91">SUM(X272:AB272)/5</f>
        <v>0</v>
      </c>
      <c r="AD272" s="108" t="str">
        <f>IF(AE272=0,"--",IF(AE272&lt;='[4]db fasce di rischio'!$B$4,'[4]db fasce di rischio'!$A$2,IF(AE272&lt;='[4]db fasce di rischio'!$D$4,'[4]db fasce di rischio'!$C$2,IF(AE272&lt;='[4]db fasce di rischio'!$F$4,'[4]db fasce di rischio'!$E$2,IF(AE272&lt;='[4]db fasce di rischio'!$H$4,'[4]db fasce di rischio'!$G$2,"")))))</f>
        <v>--</v>
      </c>
      <c r="AE272" s="109">
        <f t="shared" si="85"/>
        <v>0</v>
      </c>
      <c r="AF272" s="106"/>
      <c r="AG272" s="108" t="str">
        <f>IF(AH272=0,"--",IF(AH272&lt;='db fasce di rischio'!$B$4,'db fasce di rischio'!$A$2,IF(AH272&lt;='db fasce di rischio'!$D$4,'db fasce di rischio'!$C$2,IF(AH272&lt;='db fasce di rischio'!$F$4,'db fasce di rischio'!$E$2,IF(AH272&lt;='db fasce di rischio'!$H$4,'db fasce di rischio'!$G$2,"")))))</f>
        <v>--</v>
      </c>
      <c r="AH272" s="109">
        <f t="shared" si="86"/>
        <v>0</v>
      </c>
      <c r="AI272" s="108" t="str">
        <f t="shared" si="87"/>
        <v>--</v>
      </c>
      <c r="AJ272" s="28"/>
      <c r="AK272" s="28"/>
    </row>
    <row r="273" spans="1:37" ht="21" hidden="1" outlineLevel="1" x14ac:dyDescent="0.2">
      <c r="A273" s="161"/>
      <c r="B273" s="161"/>
      <c r="C273" s="24" t="s">
        <v>30</v>
      </c>
      <c r="D273" s="24" t="s">
        <v>30</v>
      </c>
      <c r="E273" s="24" t="s">
        <v>30</v>
      </c>
      <c r="F273" s="24" t="s">
        <v>30</v>
      </c>
      <c r="G273" s="152" t="str">
        <f t="shared" si="88"/>
        <v>--</v>
      </c>
      <c r="H273" s="109">
        <f t="shared" si="89"/>
        <v>0</v>
      </c>
      <c r="I273" s="25" t="s">
        <v>30</v>
      </c>
      <c r="J273" s="31" t="s">
        <v>30</v>
      </c>
      <c r="K273" s="82"/>
      <c r="L273" s="31"/>
      <c r="M273" s="24"/>
      <c r="N273" s="24"/>
      <c r="O273" s="24"/>
      <c r="P273" s="24"/>
      <c r="Q273" s="161"/>
      <c r="R273" s="105"/>
      <c r="S273" s="106"/>
      <c r="T273" s="106"/>
      <c r="U273" s="106"/>
      <c r="V273" s="105"/>
      <c r="W273" s="107">
        <f t="shared" si="90"/>
        <v>0</v>
      </c>
      <c r="X273" s="106"/>
      <c r="Y273" s="106"/>
      <c r="Z273" s="106"/>
      <c r="AA273" s="106"/>
      <c r="AB273" s="106"/>
      <c r="AC273" s="107">
        <f t="shared" si="91"/>
        <v>0</v>
      </c>
      <c r="AD273" s="108" t="str">
        <f>IF(AE273=0,"--",IF(AE273&lt;='[4]db fasce di rischio'!$B$4,'[4]db fasce di rischio'!$A$2,IF(AE273&lt;='[4]db fasce di rischio'!$D$4,'[4]db fasce di rischio'!$C$2,IF(AE273&lt;='[4]db fasce di rischio'!$F$4,'[4]db fasce di rischio'!$E$2,IF(AE273&lt;='[4]db fasce di rischio'!$H$4,'[4]db fasce di rischio'!$G$2,"")))))</f>
        <v>--</v>
      </c>
      <c r="AE273" s="109">
        <f t="shared" si="85"/>
        <v>0</v>
      </c>
      <c r="AF273" s="106"/>
      <c r="AG273" s="108" t="str">
        <f>IF(AH273=0,"--",IF(AH273&lt;='db fasce di rischio'!$B$4,'db fasce di rischio'!$A$2,IF(AH273&lt;='db fasce di rischio'!$D$4,'db fasce di rischio'!$C$2,IF(AH273&lt;='db fasce di rischio'!$F$4,'db fasce di rischio'!$E$2,IF(AH273&lt;='db fasce di rischio'!$H$4,'db fasce di rischio'!$G$2,"")))))</f>
        <v>--</v>
      </c>
      <c r="AH273" s="109">
        <f t="shared" si="86"/>
        <v>0</v>
      </c>
      <c r="AI273" s="108" t="str">
        <f t="shared" si="87"/>
        <v>--</v>
      </c>
      <c r="AJ273" s="28"/>
      <c r="AK273" s="28"/>
    </row>
    <row r="274" spans="1:37" ht="21" hidden="1" outlineLevel="1" x14ac:dyDescent="0.2">
      <c r="A274" s="161"/>
      <c r="B274" s="161"/>
      <c r="C274" s="24" t="s">
        <v>30</v>
      </c>
      <c r="D274" s="24" t="s">
        <v>30</v>
      </c>
      <c r="E274" s="24" t="s">
        <v>30</v>
      </c>
      <c r="F274" s="24" t="s">
        <v>30</v>
      </c>
      <c r="G274" s="152" t="str">
        <f t="shared" si="88"/>
        <v>--</v>
      </c>
      <c r="H274" s="109">
        <f t="shared" si="89"/>
        <v>0</v>
      </c>
      <c r="I274" s="25" t="s">
        <v>30</v>
      </c>
      <c r="J274" s="31" t="s">
        <v>30</v>
      </c>
      <c r="K274" s="82"/>
      <c r="L274" s="31"/>
      <c r="M274" s="24"/>
      <c r="N274" s="24"/>
      <c r="O274" s="24"/>
      <c r="P274" s="24"/>
      <c r="Q274" s="161"/>
      <c r="R274" s="105"/>
      <c r="S274" s="106"/>
      <c r="T274" s="106"/>
      <c r="U274" s="106"/>
      <c r="V274" s="105"/>
      <c r="W274" s="107">
        <f t="shared" si="90"/>
        <v>0</v>
      </c>
      <c r="X274" s="106"/>
      <c r="Y274" s="106"/>
      <c r="Z274" s="106"/>
      <c r="AA274" s="106"/>
      <c r="AB274" s="106"/>
      <c r="AC274" s="107">
        <f t="shared" si="91"/>
        <v>0</v>
      </c>
      <c r="AD274" s="108" t="str">
        <f>IF(AE274=0,"--",IF(AE274&lt;='[4]db fasce di rischio'!$B$4,'[4]db fasce di rischio'!$A$2,IF(AE274&lt;='[4]db fasce di rischio'!$D$4,'[4]db fasce di rischio'!$C$2,IF(AE274&lt;='[4]db fasce di rischio'!$F$4,'[4]db fasce di rischio'!$E$2,IF(AE274&lt;='[4]db fasce di rischio'!$H$4,'[4]db fasce di rischio'!$G$2,"")))))</f>
        <v>--</v>
      </c>
      <c r="AE274" s="109">
        <f t="shared" si="85"/>
        <v>0</v>
      </c>
      <c r="AF274" s="106"/>
      <c r="AG274" s="108" t="str">
        <f>IF(AH274=0,"--",IF(AH274&lt;='db fasce di rischio'!$B$4,'db fasce di rischio'!$A$2,IF(AH274&lt;='db fasce di rischio'!$D$4,'db fasce di rischio'!$C$2,IF(AH274&lt;='db fasce di rischio'!$F$4,'db fasce di rischio'!$E$2,IF(AH274&lt;='db fasce di rischio'!$H$4,'db fasce di rischio'!$G$2,"")))))</f>
        <v>--</v>
      </c>
      <c r="AH274" s="109">
        <f t="shared" si="86"/>
        <v>0</v>
      </c>
      <c r="AI274" s="108" t="str">
        <f t="shared" si="87"/>
        <v>--</v>
      </c>
      <c r="AJ274" s="28"/>
      <c r="AK274" s="28"/>
    </row>
    <row r="275" spans="1:37" ht="21" hidden="1" outlineLevel="1" x14ac:dyDescent="0.2">
      <c r="A275" s="161"/>
      <c r="B275" s="161"/>
      <c r="C275" s="24" t="s">
        <v>30</v>
      </c>
      <c r="D275" s="24" t="s">
        <v>30</v>
      </c>
      <c r="E275" s="24" t="s">
        <v>30</v>
      </c>
      <c r="F275" s="24" t="s">
        <v>30</v>
      </c>
      <c r="G275" s="152" t="str">
        <f t="shared" si="88"/>
        <v>--</v>
      </c>
      <c r="H275" s="109">
        <f t="shared" si="89"/>
        <v>0</v>
      </c>
      <c r="I275" s="25" t="s">
        <v>30</v>
      </c>
      <c r="J275" s="31" t="s">
        <v>30</v>
      </c>
      <c r="K275" s="82"/>
      <c r="L275" s="31"/>
      <c r="M275" s="24"/>
      <c r="N275" s="24"/>
      <c r="O275" s="24"/>
      <c r="P275" s="24"/>
      <c r="Q275" s="161"/>
      <c r="R275" s="105"/>
      <c r="S275" s="106"/>
      <c r="T275" s="106"/>
      <c r="U275" s="106"/>
      <c r="V275" s="105"/>
      <c r="W275" s="107">
        <f t="shared" si="90"/>
        <v>0</v>
      </c>
      <c r="X275" s="106"/>
      <c r="Y275" s="106"/>
      <c r="Z275" s="106"/>
      <c r="AA275" s="106"/>
      <c r="AB275" s="106"/>
      <c r="AC275" s="107">
        <f t="shared" si="91"/>
        <v>0</v>
      </c>
      <c r="AD275" s="108" t="str">
        <f>IF(AE275=0,"--",IF(AE275&lt;='[4]db fasce di rischio'!$B$4,'[4]db fasce di rischio'!$A$2,IF(AE275&lt;='[4]db fasce di rischio'!$D$4,'[4]db fasce di rischio'!$C$2,IF(AE275&lt;='[4]db fasce di rischio'!$F$4,'[4]db fasce di rischio'!$E$2,IF(AE275&lt;='[4]db fasce di rischio'!$H$4,'[4]db fasce di rischio'!$G$2,"")))))</f>
        <v>--</v>
      </c>
      <c r="AE275" s="109">
        <f t="shared" si="85"/>
        <v>0</v>
      </c>
      <c r="AF275" s="106"/>
      <c r="AG275" s="108" t="str">
        <f>IF(AH275=0,"--",IF(AH275&lt;='db fasce di rischio'!$B$4,'db fasce di rischio'!$A$2,IF(AH275&lt;='db fasce di rischio'!$D$4,'db fasce di rischio'!$C$2,IF(AH275&lt;='db fasce di rischio'!$F$4,'db fasce di rischio'!$E$2,IF(AH275&lt;='db fasce di rischio'!$H$4,'db fasce di rischio'!$G$2,"")))))</f>
        <v>--</v>
      </c>
      <c r="AH275" s="109">
        <f t="shared" si="86"/>
        <v>0</v>
      </c>
      <c r="AI275" s="108" t="str">
        <f t="shared" si="87"/>
        <v>--</v>
      </c>
      <c r="AJ275" s="28"/>
      <c r="AK275" s="28"/>
    </row>
    <row r="276" spans="1:37" ht="21" hidden="1" outlineLevel="1" x14ac:dyDescent="0.2">
      <c r="A276" s="161"/>
      <c r="B276" s="161"/>
      <c r="C276" s="24" t="s">
        <v>30</v>
      </c>
      <c r="D276" s="24" t="s">
        <v>30</v>
      </c>
      <c r="E276" s="24" t="s">
        <v>30</v>
      </c>
      <c r="F276" s="24" t="s">
        <v>30</v>
      </c>
      <c r="G276" s="152" t="str">
        <f t="shared" si="88"/>
        <v>--</v>
      </c>
      <c r="H276" s="109">
        <f t="shared" si="89"/>
        <v>0</v>
      </c>
      <c r="I276" s="25" t="s">
        <v>30</v>
      </c>
      <c r="J276" s="31" t="s">
        <v>30</v>
      </c>
      <c r="K276" s="82"/>
      <c r="L276" s="31"/>
      <c r="M276" s="24"/>
      <c r="N276" s="24"/>
      <c r="O276" s="24"/>
      <c r="P276" s="24"/>
      <c r="Q276" s="161"/>
      <c r="R276" s="105"/>
      <c r="S276" s="106"/>
      <c r="T276" s="106"/>
      <c r="U276" s="106"/>
      <c r="V276" s="105"/>
      <c r="W276" s="107">
        <f t="shared" si="90"/>
        <v>0</v>
      </c>
      <c r="X276" s="106"/>
      <c r="Y276" s="106"/>
      <c r="Z276" s="106"/>
      <c r="AA276" s="106"/>
      <c r="AB276" s="106"/>
      <c r="AC276" s="107">
        <f t="shared" si="91"/>
        <v>0</v>
      </c>
      <c r="AD276" s="108" t="str">
        <f>IF(AE276=0,"--",IF(AE276&lt;='[4]db fasce di rischio'!$B$4,'[4]db fasce di rischio'!$A$2,IF(AE276&lt;='[4]db fasce di rischio'!$D$4,'[4]db fasce di rischio'!$C$2,IF(AE276&lt;='[4]db fasce di rischio'!$F$4,'[4]db fasce di rischio'!$E$2,IF(AE276&lt;='[4]db fasce di rischio'!$H$4,'[4]db fasce di rischio'!$G$2,"")))))</f>
        <v>--</v>
      </c>
      <c r="AE276" s="109">
        <f t="shared" si="85"/>
        <v>0</v>
      </c>
      <c r="AF276" s="106"/>
      <c r="AG276" s="108" t="str">
        <f>IF(AH276=0,"--",IF(AH276&lt;='db fasce di rischio'!$B$4,'db fasce di rischio'!$A$2,IF(AH276&lt;='db fasce di rischio'!$D$4,'db fasce di rischio'!$C$2,IF(AH276&lt;='db fasce di rischio'!$F$4,'db fasce di rischio'!$E$2,IF(AH276&lt;='db fasce di rischio'!$H$4,'db fasce di rischio'!$G$2,"")))))</f>
        <v>--</v>
      </c>
      <c r="AH276" s="109">
        <f t="shared" si="86"/>
        <v>0</v>
      </c>
      <c r="AI276" s="108" t="str">
        <f t="shared" si="87"/>
        <v>--</v>
      </c>
      <c r="AJ276" s="28"/>
      <c r="AK276" s="28"/>
    </row>
    <row r="277" spans="1:37" ht="21" hidden="1" outlineLevel="1" x14ac:dyDescent="0.2">
      <c r="A277" s="161"/>
      <c r="B277" s="161"/>
      <c r="C277" s="24" t="s">
        <v>30</v>
      </c>
      <c r="D277" s="24" t="s">
        <v>30</v>
      </c>
      <c r="E277" s="24" t="s">
        <v>30</v>
      </c>
      <c r="F277" s="24" t="s">
        <v>30</v>
      </c>
      <c r="G277" s="152" t="str">
        <f t="shared" si="88"/>
        <v>--</v>
      </c>
      <c r="H277" s="109">
        <f t="shared" si="89"/>
        <v>0</v>
      </c>
      <c r="I277" s="25" t="s">
        <v>30</v>
      </c>
      <c r="J277" s="31" t="s">
        <v>30</v>
      </c>
      <c r="K277" s="82"/>
      <c r="L277" s="31"/>
      <c r="M277" s="24"/>
      <c r="N277" s="24"/>
      <c r="O277" s="24"/>
      <c r="P277" s="24"/>
      <c r="Q277" s="161"/>
      <c r="R277" s="105"/>
      <c r="S277" s="106"/>
      <c r="T277" s="106"/>
      <c r="U277" s="106"/>
      <c r="V277" s="105"/>
      <c r="W277" s="107">
        <f t="shared" si="90"/>
        <v>0</v>
      </c>
      <c r="X277" s="106"/>
      <c r="Y277" s="106"/>
      <c r="Z277" s="106"/>
      <c r="AA277" s="106"/>
      <c r="AB277" s="106"/>
      <c r="AC277" s="107">
        <f t="shared" si="91"/>
        <v>0</v>
      </c>
      <c r="AD277" s="108" t="str">
        <f>IF(AE277=0,"--",IF(AE277&lt;='[4]db fasce di rischio'!$B$4,'[4]db fasce di rischio'!$A$2,IF(AE277&lt;='[4]db fasce di rischio'!$D$4,'[4]db fasce di rischio'!$C$2,IF(AE277&lt;='[4]db fasce di rischio'!$F$4,'[4]db fasce di rischio'!$E$2,IF(AE277&lt;='[4]db fasce di rischio'!$H$4,'[4]db fasce di rischio'!$G$2,"")))))</f>
        <v>--</v>
      </c>
      <c r="AE277" s="109">
        <f t="shared" si="85"/>
        <v>0</v>
      </c>
      <c r="AF277" s="106"/>
      <c r="AG277" s="108" t="str">
        <f>IF(AH277=0,"--",IF(AH277&lt;='db fasce di rischio'!$B$4,'db fasce di rischio'!$A$2,IF(AH277&lt;='db fasce di rischio'!$D$4,'db fasce di rischio'!$C$2,IF(AH277&lt;='db fasce di rischio'!$F$4,'db fasce di rischio'!$E$2,IF(AH277&lt;='db fasce di rischio'!$H$4,'db fasce di rischio'!$G$2,"")))))</f>
        <v>--</v>
      </c>
      <c r="AH277" s="109">
        <f t="shared" si="86"/>
        <v>0</v>
      </c>
      <c r="AI277" s="108" t="str">
        <f t="shared" si="87"/>
        <v>--</v>
      </c>
      <c r="AJ277" s="28"/>
      <c r="AK277" s="28"/>
    </row>
    <row r="278" spans="1:37" ht="21" hidden="1" outlineLevel="1" x14ac:dyDescent="0.2">
      <c r="A278" s="161"/>
      <c r="B278" s="161"/>
      <c r="C278" s="24" t="s">
        <v>30</v>
      </c>
      <c r="D278" s="24" t="s">
        <v>30</v>
      </c>
      <c r="E278" s="24" t="s">
        <v>30</v>
      </c>
      <c r="F278" s="24" t="s">
        <v>30</v>
      </c>
      <c r="G278" s="152" t="str">
        <f t="shared" si="88"/>
        <v>--</v>
      </c>
      <c r="H278" s="109">
        <f t="shared" si="89"/>
        <v>0</v>
      </c>
      <c r="I278" s="25" t="s">
        <v>30</v>
      </c>
      <c r="J278" s="31" t="s">
        <v>30</v>
      </c>
      <c r="K278" s="82"/>
      <c r="L278" s="31"/>
      <c r="M278" s="24"/>
      <c r="N278" s="24"/>
      <c r="O278" s="24"/>
      <c r="P278" s="24"/>
      <c r="Q278" s="161"/>
      <c r="R278" s="105"/>
      <c r="S278" s="106"/>
      <c r="T278" s="106"/>
      <c r="U278" s="106"/>
      <c r="V278" s="105"/>
      <c r="W278" s="107">
        <f t="shared" si="90"/>
        <v>0</v>
      </c>
      <c r="X278" s="106"/>
      <c r="Y278" s="106"/>
      <c r="Z278" s="106"/>
      <c r="AA278" s="106"/>
      <c r="AB278" s="106"/>
      <c r="AC278" s="107">
        <f t="shared" si="91"/>
        <v>0</v>
      </c>
      <c r="AD278" s="108" t="str">
        <f>IF(AE278=0,"--",IF(AE278&lt;='[4]db fasce di rischio'!$B$4,'[4]db fasce di rischio'!$A$2,IF(AE278&lt;='[4]db fasce di rischio'!$D$4,'[4]db fasce di rischio'!$C$2,IF(AE278&lt;='[4]db fasce di rischio'!$F$4,'[4]db fasce di rischio'!$E$2,IF(AE278&lt;='[4]db fasce di rischio'!$H$4,'[4]db fasce di rischio'!$G$2,"")))))</f>
        <v>--</v>
      </c>
      <c r="AE278" s="109">
        <f t="shared" si="85"/>
        <v>0</v>
      </c>
      <c r="AF278" s="106"/>
      <c r="AG278" s="108" t="str">
        <f>IF(AH278=0,"--",IF(AH278&lt;='db fasce di rischio'!$B$4,'db fasce di rischio'!$A$2,IF(AH278&lt;='db fasce di rischio'!$D$4,'db fasce di rischio'!$C$2,IF(AH278&lt;='db fasce di rischio'!$F$4,'db fasce di rischio'!$E$2,IF(AH278&lt;='db fasce di rischio'!$H$4,'db fasce di rischio'!$G$2,"")))))</f>
        <v>--</v>
      </c>
      <c r="AH278" s="109">
        <f t="shared" si="86"/>
        <v>0</v>
      </c>
      <c r="AI278" s="108" t="str">
        <f t="shared" si="87"/>
        <v>--</v>
      </c>
      <c r="AJ278" s="28"/>
      <c r="AK278" s="28"/>
    </row>
    <row r="279" spans="1:37" ht="21" hidden="1" outlineLevel="1" x14ac:dyDescent="0.2">
      <c r="A279" s="161"/>
      <c r="B279" s="161"/>
      <c r="C279" s="24" t="s">
        <v>30</v>
      </c>
      <c r="D279" s="24" t="s">
        <v>30</v>
      </c>
      <c r="E279" s="24" t="s">
        <v>30</v>
      </c>
      <c r="F279" s="24" t="s">
        <v>30</v>
      </c>
      <c r="G279" s="152" t="str">
        <f t="shared" si="88"/>
        <v>--</v>
      </c>
      <c r="H279" s="109">
        <f t="shared" si="89"/>
        <v>0</v>
      </c>
      <c r="I279" s="25" t="s">
        <v>30</v>
      </c>
      <c r="J279" s="31" t="s">
        <v>30</v>
      </c>
      <c r="K279" s="83"/>
      <c r="L279" s="31"/>
      <c r="M279" s="24"/>
      <c r="N279" s="24"/>
      <c r="O279" s="24"/>
      <c r="P279" s="24"/>
      <c r="Q279" s="161"/>
      <c r="R279" s="105"/>
      <c r="S279" s="106"/>
      <c r="T279" s="106"/>
      <c r="U279" s="106"/>
      <c r="V279" s="105"/>
      <c r="W279" s="107">
        <f t="shared" si="90"/>
        <v>0</v>
      </c>
      <c r="X279" s="106"/>
      <c r="Y279" s="106"/>
      <c r="Z279" s="106"/>
      <c r="AA279" s="106"/>
      <c r="AB279" s="106"/>
      <c r="AC279" s="107">
        <f t="shared" si="91"/>
        <v>0</v>
      </c>
      <c r="AD279" s="108" t="str">
        <f>IF(AE279=0,"--",IF(AE279&lt;='[4]db fasce di rischio'!$B$4,'[4]db fasce di rischio'!$A$2,IF(AE279&lt;='[4]db fasce di rischio'!$D$4,'[4]db fasce di rischio'!$C$2,IF(AE279&lt;='[4]db fasce di rischio'!$F$4,'[4]db fasce di rischio'!$E$2,IF(AE279&lt;='[4]db fasce di rischio'!$H$4,'[4]db fasce di rischio'!$G$2,"")))))</f>
        <v>--</v>
      </c>
      <c r="AE279" s="109">
        <f t="shared" si="85"/>
        <v>0</v>
      </c>
      <c r="AF279" s="106"/>
      <c r="AG279" s="108" t="str">
        <f>IF(AH279=0,"--",IF(AH279&lt;='db fasce di rischio'!$B$4,'db fasce di rischio'!$A$2,IF(AH279&lt;='db fasce di rischio'!$D$4,'db fasce di rischio'!$C$2,IF(AH279&lt;='db fasce di rischio'!$F$4,'db fasce di rischio'!$E$2,IF(AH279&lt;='db fasce di rischio'!$H$4,'db fasce di rischio'!$G$2,"")))))</f>
        <v>--</v>
      </c>
      <c r="AH279" s="109">
        <f t="shared" si="86"/>
        <v>0</v>
      </c>
      <c r="AI279" s="108" t="str">
        <f t="shared" si="87"/>
        <v>--</v>
      </c>
      <c r="AJ279" s="28"/>
      <c r="AK279" s="28"/>
    </row>
    <row r="280" spans="1:37" ht="21" hidden="1" outlineLevel="1" x14ac:dyDescent="0.2">
      <c r="A280" s="161"/>
      <c r="B280" s="161"/>
      <c r="C280" s="24" t="s">
        <v>30</v>
      </c>
      <c r="D280" s="24" t="s">
        <v>30</v>
      </c>
      <c r="E280" s="24" t="s">
        <v>30</v>
      </c>
      <c r="F280" s="24" t="s">
        <v>30</v>
      </c>
      <c r="G280" s="152" t="str">
        <f t="shared" si="88"/>
        <v>--</v>
      </c>
      <c r="H280" s="109">
        <f t="shared" si="89"/>
        <v>0</v>
      </c>
      <c r="I280" s="25" t="s">
        <v>30</v>
      </c>
      <c r="J280" s="31" t="s">
        <v>30</v>
      </c>
      <c r="K280" s="83"/>
      <c r="L280" s="31"/>
      <c r="M280" s="24"/>
      <c r="N280" s="24"/>
      <c r="O280" s="24"/>
      <c r="P280" s="24"/>
      <c r="Q280" s="161"/>
      <c r="R280" s="105"/>
      <c r="S280" s="106"/>
      <c r="T280" s="106"/>
      <c r="U280" s="106"/>
      <c r="V280" s="105"/>
      <c r="W280" s="107">
        <f t="shared" si="90"/>
        <v>0</v>
      </c>
      <c r="X280" s="106"/>
      <c r="Y280" s="106"/>
      <c r="Z280" s="106"/>
      <c r="AA280" s="106"/>
      <c r="AB280" s="106"/>
      <c r="AC280" s="107">
        <f t="shared" si="91"/>
        <v>0</v>
      </c>
      <c r="AD280" s="108" t="str">
        <f>IF(AE280=0,"--",IF(AE280&lt;='[4]db fasce di rischio'!$B$4,'[4]db fasce di rischio'!$A$2,IF(AE280&lt;='[4]db fasce di rischio'!$D$4,'[4]db fasce di rischio'!$C$2,IF(AE280&lt;='[4]db fasce di rischio'!$F$4,'[4]db fasce di rischio'!$E$2,IF(AE280&lt;='[4]db fasce di rischio'!$H$4,'[4]db fasce di rischio'!$G$2,"")))))</f>
        <v>--</v>
      </c>
      <c r="AE280" s="109">
        <f t="shared" si="85"/>
        <v>0</v>
      </c>
      <c r="AF280" s="106"/>
      <c r="AG280" s="108" t="str">
        <f>IF(AH280=0,"--",IF(AH280&lt;='db fasce di rischio'!$B$4,'db fasce di rischio'!$A$2,IF(AH280&lt;='db fasce di rischio'!$D$4,'db fasce di rischio'!$C$2,IF(AH280&lt;='db fasce di rischio'!$F$4,'db fasce di rischio'!$E$2,IF(AH280&lt;='db fasce di rischio'!$H$4,'db fasce di rischio'!$G$2,"")))))</f>
        <v>--</v>
      </c>
      <c r="AH280" s="109">
        <f t="shared" si="86"/>
        <v>0</v>
      </c>
      <c r="AI280" s="108" t="str">
        <f t="shared" si="87"/>
        <v>--</v>
      </c>
      <c r="AJ280" s="28"/>
      <c r="AK280" s="28"/>
    </row>
    <row r="281" spans="1:37" ht="21" hidden="1" outlineLevel="1" x14ac:dyDescent="0.2">
      <c r="A281" s="161"/>
      <c r="B281" s="161"/>
      <c r="C281" s="24" t="s">
        <v>30</v>
      </c>
      <c r="D281" s="24" t="s">
        <v>30</v>
      </c>
      <c r="E281" s="24" t="s">
        <v>30</v>
      </c>
      <c r="F281" s="24" t="s">
        <v>30</v>
      </c>
      <c r="G281" s="152" t="str">
        <f t="shared" si="88"/>
        <v>--</v>
      </c>
      <c r="H281" s="109">
        <f t="shared" si="89"/>
        <v>0</v>
      </c>
      <c r="I281" s="25" t="s">
        <v>30</v>
      </c>
      <c r="J281" s="31" t="s">
        <v>30</v>
      </c>
      <c r="K281" s="83"/>
      <c r="L281" s="31"/>
      <c r="M281" s="24"/>
      <c r="N281" s="24"/>
      <c r="O281" s="24"/>
      <c r="P281" s="24"/>
      <c r="Q281" s="161"/>
      <c r="R281" s="105"/>
      <c r="S281" s="106"/>
      <c r="T281" s="106"/>
      <c r="U281" s="106"/>
      <c r="V281" s="105"/>
      <c r="W281" s="107">
        <f t="shared" si="90"/>
        <v>0</v>
      </c>
      <c r="X281" s="106"/>
      <c r="Y281" s="106"/>
      <c r="Z281" s="106"/>
      <c r="AA281" s="106"/>
      <c r="AB281" s="106"/>
      <c r="AC281" s="107">
        <f t="shared" si="91"/>
        <v>0</v>
      </c>
      <c r="AD281" s="108" t="str">
        <f>IF(AE281=0,"--",IF(AE281&lt;='[4]db fasce di rischio'!$B$4,'[4]db fasce di rischio'!$A$2,IF(AE281&lt;='[4]db fasce di rischio'!$D$4,'[4]db fasce di rischio'!$C$2,IF(AE281&lt;='[4]db fasce di rischio'!$F$4,'[4]db fasce di rischio'!$E$2,IF(AE281&lt;='[4]db fasce di rischio'!$H$4,'[4]db fasce di rischio'!$G$2,"")))))</f>
        <v>--</v>
      </c>
      <c r="AE281" s="109">
        <f t="shared" si="85"/>
        <v>0</v>
      </c>
      <c r="AF281" s="106"/>
      <c r="AG281" s="108" t="str">
        <f>IF(AH281=0,"--",IF(AH281&lt;='db fasce di rischio'!$B$4,'db fasce di rischio'!$A$2,IF(AH281&lt;='db fasce di rischio'!$D$4,'db fasce di rischio'!$C$2,IF(AH281&lt;='db fasce di rischio'!$F$4,'db fasce di rischio'!$E$2,IF(AH281&lt;='db fasce di rischio'!$H$4,'db fasce di rischio'!$G$2,"")))))</f>
        <v>--</v>
      </c>
      <c r="AH281" s="109">
        <f t="shared" si="86"/>
        <v>0</v>
      </c>
      <c r="AI281" s="108" t="str">
        <f t="shared" si="87"/>
        <v>--</v>
      </c>
      <c r="AJ281" s="28"/>
      <c r="AK281" s="28"/>
    </row>
    <row r="282" spans="1:37" ht="21" hidden="1" outlineLevel="1" x14ac:dyDescent="0.2">
      <c r="A282" s="161"/>
      <c r="B282" s="161"/>
      <c r="C282" s="24" t="s">
        <v>30</v>
      </c>
      <c r="D282" s="24" t="s">
        <v>30</v>
      </c>
      <c r="E282" s="24" t="s">
        <v>30</v>
      </c>
      <c r="F282" s="24" t="s">
        <v>30</v>
      </c>
      <c r="G282" s="152" t="str">
        <f t="shared" si="88"/>
        <v>--</v>
      </c>
      <c r="H282" s="109">
        <f t="shared" si="89"/>
        <v>0</v>
      </c>
      <c r="I282" s="25" t="s">
        <v>30</v>
      </c>
      <c r="J282" s="31" t="s">
        <v>30</v>
      </c>
      <c r="K282" s="83"/>
      <c r="L282" s="31"/>
      <c r="M282" s="24"/>
      <c r="N282" s="24"/>
      <c r="O282" s="24"/>
      <c r="P282" s="24"/>
      <c r="Q282" s="161"/>
      <c r="R282" s="105"/>
      <c r="S282" s="106"/>
      <c r="T282" s="106"/>
      <c r="U282" s="106"/>
      <c r="V282" s="105"/>
      <c r="W282" s="107">
        <f t="shared" si="90"/>
        <v>0</v>
      </c>
      <c r="X282" s="106"/>
      <c r="Y282" s="106"/>
      <c r="Z282" s="106"/>
      <c r="AA282" s="106"/>
      <c r="AB282" s="106"/>
      <c r="AC282" s="107">
        <f t="shared" si="91"/>
        <v>0</v>
      </c>
      <c r="AD282" s="108" t="str">
        <f>IF(AE282=0,"--",IF(AE282&lt;='[4]db fasce di rischio'!$B$4,'[4]db fasce di rischio'!$A$2,IF(AE282&lt;='[4]db fasce di rischio'!$D$4,'[4]db fasce di rischio'!$C$2,IF(AE282&lt;='[4]db fasce di rischio'!$F$4,'[4]db fasce di rischio'!$E$2,IF(AE282&lt;='[4]db fasce di rischio'!$H$4,'[4]db fasce di rischio'!$G$2,"")))))</f>
        <v>--</v>
      </c>
      <c r="AE282" s="109">
        <f t="shared" si="85"/>
        <v>0</v>
      </c>
      <c r="AF282" s="106"/>
      <c r="AG282" s="108" t="str">
        <f>IF(AH282=0,"--",IF(AH282&lt;='db fasce di rischio'!$B$4,'db fasce di rischio'!$A$2,IF(AH282&lt;='db fasce di rischio'!$D$4,'db fasce di rischio'!$C$2,IF(AH282&lt;='db fasce di rischio'!$F$4,'db fasce di rischio'!$E$2,IF(AH282&lt;='db fasce di rischio'!$H$4,'db fasce di rischio'!$G$2,"")))))</f>
        <v>--</v>
      </c>
      <c r="AH282" s="109">
        <f t="shared" si="86"/>
        <v>0</v>
      </c>
      <c r="AI282" s="108" t="str">
        <f t="shared" si="87"/>
        <v>--</v>
      </c>
      <c r="AJ282" s="28"/>
      <c r="AK282" s="28"/>
    </row>
    <row r="283" spans="1:37" ht="21" hidden="1" outlineLevel="1" x14ac:dyDescent="0.2">
      <c r="A283" s="161"/>
      <c r="B283" s="161"/>
      <c r="C283" s="24" t="s">
        <v>30</v>
      </c>
      <c r="D283" s="24" t="s">
        <v>30</v>
      </c>
      <c r="E283" s="24" t="s">
        <v>30</v>
      </c>
      <c r="F283" s="24" t="s">
        <v>30</v>
      </c>
      <c r="G283" s="152" t="str">
        <f t="shared" si="88"/>
        <v>--</v>
      </c>
      <c r="H283" s="109">
        <f t="shared" si="89"/>
        <v>0</v>
      </c>
      <c r="I283" s="25" t="s">
        <v>30</v>
      </c>
      <c r="J283" s="31" t="s">
        <v>30</v>
      </c>
      <c r="K283" s="82"/>
      <c r="L283" s="31"/>
      <c r="M283" s="24"/>
      <c r="N283" s="24"/>
      <c r="O283" s="24"/>
      <c r="P283" s="24"/>
      <c r="Q283" s="161"/>
      <c r="R283" s="105"/>
      <c r="S283" s="106"/>
      <c r="T283" s="106"/>
      <c r="U283" s="106"/>
      <c r="V283" s="105"/>
      <c r="W283" s="107">
        <f t="shared" si="90"/>
        <v>0</v>
      </c>
      <c r="X283" s="106"/>
      <c r="Y283" s="106"/>
      <c r="Z283" s="106"/>
      <c r="AA283" s="106"/>
      <c r="AB283" s="106"/>
      <c r="AC283" s="107">
        <f t="shared" si="91"/>
        <v>0</v>
      </c>
      <c r="AD283" s="108" t="str">
        <f>IF(AE283=0,"--",IF(AE283&lt;='[4]db fasce di rischio'!$B$4,'[4]db fasce di rischio'!$A$2,IF(AE283&lt;='[4]db fasce di rischio'!$D$4,'[4]db fasce di rischio'!$C$2,IF(AE283&lt;='[4]db fasce di rischio'!$F$4,'[4]db fasce di rischio'!$E$2,IF(AE283&lt;='[4]db fasce di rischio'!$H$4,'[4]db fasce di rischio'!$G$2,"")))))</f>
        <v>--</v>
      </c>
      <c r="AE283" s="109">
        <f t="shared" si="85"/>
        <v>0</v>
      </c>
      <c r="AF283" s="106"/>
      <c r="AG283" s="108" t="str">
        <f>IF(AH283=0,"--",IF(AH283&lt;='db fasce di rischio'!$B$4,'db fasce di rischio'!$A$2,IF(AH283&lt;='db fasce di rischio'!$D$4,'db fasce di rischio'!$C$2,IF(AH283&lt;='db fasce di rischio'!$F$4,'db fasce di rischio'!$E$2,IF(AH283&lt;='db fasce di rischio'!$H$4,'db fasce di rischio'!$G$2,"")))))</f>
        <v>--</v>
      </c>
      <c r="AH283" s="109">
        <f t="shared" si="86"/>
        <v>0</v>
      </c>
      <c r="AI283" s="108" t="str">
        <f t="shared" si="87"/>
        <v>--</v>
      </c>
      <c r="AJ283" s="28"/>
      <c r="AK283" s="28"/>
    </row>
    <row r="284" spans="1:37" ht="21" hidden="1" outlineLevel="1" x14ac:dyDescent="0.2">
      <c r="A284" s="161"/>
      <c r="B284" s="161"/>
      <c r="C284" s="24" t="s">
        <v>30</v>
      </c>
      <c r="D284" s="24" t="s">
        <v>30</v>
      </c>
      <c r="E284" s="24" t="s">
        <v>30</v>
      </c>
      <c r="F284" s="24" t="s">
        <v>30</v>
      </c>
      <c r="G284" s="152" t="str">
        <f t="shared" si="88"/>
        <v>--</v>
      </c>
      <c r="H284" s="109">
        <f t="shared" si="89"/>
        <v>0</v>
      </c>
      <c r="I284" s="25" t="s">
        <v>30</v>
      </c>
      <c r="J284" s="31" t="s">
        <v>30</v>
      </c>
      <c r="K284" s="82"/>
      <c r="L284" s="31"/>
      <c r="M284" s="24"/>
      <c r="N284" s="24"/>
      <c r="O284" s="24"/>
      <c r="P284" s="26"/>
      <c r="Q284" s="161"/>
      <c r="R284" s="105"/>
      <c r="S284" s="106"/>
      <c r="T284" s="106"/>
      <c r="U284" s="106"/>
      <c r="V284" s="105"/>
      <c r="W284" s="107">
        <f t="shared" si="90"/>
        <v>0</v>
      </c>
      <c r="X284" s="106"/>
      <c r="Y284" s="106"/>
      <c r="Z284" s="106"/>
      <c r="AA284" s="106"/>
      <c r="AB284" s="106"/>
      <c r="AC284" s="107">
        <f t="shared" si="91"/>
        <v>0</v>
      </c>
      <c r="AD284" s="108" t="str">
        <f>IF(AE284=0,"--",IF(AE284&lt;='[4]db fasce di rischio'!$B$4,'[4]db fasce di rischio'!$A$2,IF(AE284&lt;='[4]db fasce di rischio'!$D$4,'[4]db fasce di rischio'!$C$2,IF(AE284&lt;='[4]db fasce di rischio'!$F$4,'[4]db fasce di rischio'!$E$2,IF(AE284&lt;='[4]db fasce di rischio'!$H$4,'[4]db fasce di rischio'!$G$2,"")))))</f>
        <v>--</v>
      </c>
      <c r="AE284" s="109">
        <f t="shared" si="85"/>
        <v>0</v>
      </c>
      <c r="AF284" s="106"/>
      <c r="AG284" s="108" t="str">
        <f>IF(AH284=0,"--",IF(AH284&lt;='db fasce di rischio'!$B$4,'db fasce di rischio'!$A$2,IF(AH284&lt;='db fasce di rischio'!$D$4,'db fasce di rischio'!$C$2,IF(AH284&lt;='db fasce di rischio'!$F$4,'db fasce di rischio'!$E$2,IF(AH284&lt;='db fasce di rischio'!$H$4,'db fasce di rischio'!$G$2,"")))))</f>
        <v>--</v>
      </c>
      <c r="AH284" s="109">
        <f t="shared" si="86"/>
        <v>0</v>
      </c>
      <c r="AI284" s="108" t="str">
        <f t="shared" si="87"/>
        <v>--</v>
      </c>
      <c r="AJ284" s="28"/>
      <c r="AK284" s="28"/>
    </row>
    <row r="285" spans="1:37" ht="21" hidden="1" outlineLevel="1" x14ac:dyDescent="0.2">
      <c r="A285" s="161"/>
      <c r="B285" s="161"/>
      <c r="C285" s="24" t="s">
        <v>30</v>
      </c>
      <c r="D285" s="24" t="s">
        <v>30</v>
      </c>
      <c r="E285" s="24" t="s">
        <v>30</v>
      </c>
      <c r="F285" s="24" t="s">
        <v>30</v>
      </c>
      <c r="G285" s="152" t="str">
        <f t="shared" si="88"/>
        <v>--</v>
      </c>
      <c r="H285" s="109">
        <f t="shared" si="89"/>
        <v>0</v>
      </c>
      <c r="I285" s="25" t="s">
        <v>30</v>
      </c>
      <c r="J285" s="31" t="s">
        <v>30</v>
      </c>
      <c r="K285" s="82"/>
      <c r="L285" s="31"/>
      <c r="M285" s="24"/>
      <c r="N285" s="24"/>
      <c r="O285" s="24"/>
      <c r="P285" s="27"/>
      <c r="Q285" s="161"/>
      <c r="R285" s="105"/>
      <c r="S285" s="106"/>
      <c r="T285" s="106"/>
      <c r="U285" s="106"/>
      <c r="V285" s="105"/>
      <c r="W285" s="107">
        <f t="shared" si="90"/>
        <v>0</v>
      </c>
      <c r="X285" s="106"/>
      <c r="Y285" s="106"/>
      <c r="Z285" s="106"/>
      <c r="AA285" s="106"/>
      <c r="AB285" s="106"/>
      <c r="AC285" s="107">
        <f t="shared" si="91"/>
        <v>0</v>
      </c>
      <c r="AD285" s="108" t="str">
        <f>IF(AE285=0,"--",IF(AE285&lt;='[4]db fasce di rischio'!$B$4,'[4]db fasce di rischio'!$A$2,IF(AE285&lt;='[4]db fasce di rischio'!$D$4,'[4]db fasce di rischio'!$C$2,IF(AE285&lt;='[4]db fasce di rischio'!$F$4,'[4]db fasce di rischio'!$E$2,IF(AE285&lt;='[4]db fasce di rischio'!$H$4,'[4]db fasce di rischio'!$G$2,"")))))</f>
        <v>--</v>
      </c>
      <c r="AE285" s="109">
        <f t="shared" si="85"/>
        <v>0</v>
      </c>
      <c r="AF285" s="106"/>
      <c r="AG285" s="108" t="str">
        <f>IF(AH285=0,"--",IF(AH285&lt;='db fasce di rischio'!$B$4,'db fasce di rischio'!$A$2,IF(AH285&lt;='db fasce di rischio'!$D$4,'db fasce di rischio'!$C$2,IF(AH285&lt;='db fasce di rischio'!$F$4,'db fasce di rischio'!$E$2,IF(AH285&lt;='db fasce di rischio'!$H$4,'db fasce di rischio'!$G$2,"")))))</f>
        <v>--</v>
      </c>
      <c r="AH285" s="109">
        <f t="shared" si="86"/>
        <v>0</v>
      </c>
      <c r="AI285" s="108" t="str">
        <f t="shared" si="87"/>
        <v>--</v>
      </c>
      <c r="AJ285" s="28"/>
      <c r="AK285" s="28"/>
    </row>
    <row r="286" spans="1:37" ht="21" collapsed="1" x14ac:dyDescent="0.2">
      <c r="A286" s="160"/>
      <c r="B286" s="160"/>
      <c r="C286" s="87"/>
      <c r="D286" s="87"/>
      <c r="E286" s="87"/>
      <c r="F286" s="87"/>
      <c r="G286" s="87"/>
      <c r="H286" s="87"/>
      <c r="I286" s="87"/>
      <c r="J286" s="87"/>
      <c r="K286" s="168"/>
      <c r="L286" s="87"/>
      <c r="M286" s="87"/>
      <c r="N286" s="87"/>
      <c r="O286" s="87"/>
      <c r="P286" s="87"/>
      <c r="Q286" s="160"/>
      <c r="R286" s="28"/>
      <c r="S286" s="28"/>
      <c r="T286" s="28"/>
      <c r="U286" s="28"/>
      <c r="V286" s="28"/>
      <c r="W286" s="28"/>
      <c r="X286" s="28"/>
      <c r="Y286" s="28"/>
      <c r="Z286" s="28"/>
      <c r="AA286" s="28"/>
      <c r="AB286" s="28"/>
      <c r="AC286" s="28"/>
      <c r="AD286" s="28"/>
      <c r="AE286" s="28"/>
      <c r="AF286" s="28"/>
      <c r="AG286" s="28"/>
      <c r="AH286" s="28"/>
      <c r="AI286" s="28"/>
      <c r="AJ286" s="28"/>
      <c r="AK286" s="28"/>
    </row>
    <row r="287" spans="1:37" ht="90.6" customHeight="1" x14ac:dyDescent="0.2">
      <c r="A287" s="29"/>
      <c r="B287" s="29"/>
      <c r="C287" s="30" t="s">
        <v>665</v>
      </c>
      <c r="D287" s="30"/>
      <c r="E287" s="28"/>
      <c r="F287" s="28"/>
      <c r="G287" s="28"/>
      <c r="H287" s="28"/>
      <c r="I287" s="28"/>
      <c r="J287" s="28"/>
      <c r="K287" s="80"/>
      <c r="L287" s="28"/>
      <c r="M287" s="28"/>
      <c r="N287" s="28"/>
      <c r="O287" s="79" t="s">
        <v>6</v>
      </c>
      <c r="P287" s="79" t="s">
        <v>666</v>
      </c>
      <c r="Q287" s="28"/>
      <c r="R287" s="192" t="str">
        <f>'Val testo - PNA 2019'!$A$4</f>
        <v>Livello di interesse “esterno”(1.1)</v>
      </c>
      <c r="S287" s="192" t="str">
        <f>'Val testo - PNA 2019'!$A$12</f>
        <v>Grado di discrezionalità del decisore interno alla PA rispetto al processo (1.2)</v>
      </c>
      <c r="T287" s="192" t="str">
        <f>'Val testo - PNA 2019'!$A$20</f>
        <v>Manifestazione di eventi corruttivi o di maladministration in passato (1.3)</v>
      </c>
      <c r="U287" s="192" t="str">
        <f>'Val testo - PNA 2019'!$A$28</f>
        <v>Complessità/opacità del processo decisionale (1.4)</v>
      </c>
      <c r="V287" s="192" t="str">
        <f>'Val testo - PNA 2019'!$A$36</f>
        <v>Livello di collaborazione del responsabile del processo (1.5)</v>
      </c>
      <c r="W287" s="193" t="s">
        <v>1276</v>
      </c>
      <c r="X287" s="192" t="str">
        <f>'Val testo - PNA 2019'!$A$46</f>
        <v>Impatto organizzativo (2.1)</v>
      </c>
      <c r="Y287" s="192" t="str">
        <f>'Val testo - PNA 2019'!$A$54</f>
        <v>Impatto derivante dalla definizione dei ruoli/responsabilità (2.2)</v>
      </c>
      <c r="Z287" s="192" t="str">
        <f>'Val testo - PNA 2019'!$A$62</f>
        <v>Impatto economico (2.3)</v>
      </c>
      <c r="AA287" s="192" t="str">
        <f>'Val testo - PNA 2019'!$A$70</f>
        <v>Impatto reputazionale (2.4)</v>
      </c>
      <c r="AB287" s="192" t="str">
        <f>'Val testo - PNA 2019'!$A$78</f>
        <v>Impatto organizzativo, economico e sull'immagine (2.5)</v>
      </c>
      <c r="AC287" s="193" t="s">
        <v>1276</v>
      </c>
      <c r="AD287" s="194" t="s">
        <v>1277</v>
      </c>
      <c r="AE287" s="194" t="s">
        <v>1278</v>
      </c>
      <c r="AF287" s="174" t="s">
        <v>1382</v>
      </c>
      <c r="AG287" s="173" t="s">
        <v>1303</v>
      </c>
      <c r="AH287" s="173" t="s">
        <v>1304</v>
      </c>
      <c r="AI287" s="175" t="s">
        <v>1387</v>
      </c>
      <c r="AJ287" s="28"/>
      <c r="AK287" s="28"/>
    </row>
    <row r="288" spans="1:37" ht="30.6" customHeight="1" x14ac:dyDescent="0.2">
      <c r="A288" s="160"/>
      <c r="B288" s="160">
        <v>14</v>
      </c>
      <c r="C288" s="265" t="s">
        <v>1257</v>
      </c>
      <c r="D288" s="266"/>
      <c r="E288" s="267"/>
      <c r="F288" s="270"/>
      <c r="G288" s="270"/>
      <c r="H288" s="270"/>
      <c r="I288" s="270"/>
      <c r="J288" s="45" t="s">
        <v>11</v>
      </c>
      <c r="K288" s="271" t="s">
        <v>3</v>
      </c>
      <c r="L288" s="271"/>
      <c r="M288" s="37"/>
      <c r="N288" s="153" t="s">
        <v>667</v>
      </c>
      <c r="O288" s="154" t="str">
        <f>IF(P288=0,"--",IF(P288&lt;='db fasce di rischio'!$B$4,'db fasce di rischio'!$A$2,IF(P288&lt;='db fasce di rischio'!$D$4,'db fasce di rischio'!$C$2,IF(P288&lt;='db fasce di rischio'!$F$4,'db fasce di rischio'!$E$2,IF(P288&lt;='db fasce di rischio'!$H$4,'db fasce di rischio'!$G$2,"")))))</f>
        <v>--</v>
      </c>
      <c r="P288" s="155">
        <f>IF(AH288=0,MAX(AH288:AH306),AH288)</f>
        <v>0</v>
      </c>
      <c r="Q288" s="160"/>
      <c r="R288" s="105"/>
      <c r="S288" s="106"/>
      <c r="T288" s="106"/>
      <c r="U288" s="106"/>
      <c r="V288" s="105"/>
      <c r="W288" s="107">
        <f>SUM(R288:V288)/5</f>
        <v>0</v>
      </c>
      <c r="X288" s="106"/>
      <c r="Y288" s="106"/>
      <c r="Z288" s="106"/>
      <c r="AA288" s="106"/>
      <c r="AB288" s="106"/>
      <c r="AC288" s="107">
        <f>SUM(X288:AB288)/5</f>
        <v>0</v>
      </c>
      <c r="AD288" s="108" t="str">
        <f>IF(AE288=0,"--",IF(AE288&lt;='[4]db fasce di rischio'!$B$4,'[4]db fasce di rischio'!$A$2,IF(AE288&lt;='[4]db fasce di rischio'!$D$4,'[4]db fasce di rischio'!$C$2,IF(AE288&lt;='[4]db fasce di rischio'!$F$4,'[4]db fasce di rischio'!$E$2,IF(AE288&lt;='[4]db fasce di rischio'!$H$4,'[4]db fasce di rischio'!$G$2,"")))))</f>
        <v>--</v>
      </c>
      <c r="AE288" s="109">
        <f>W288*AC288</f>
        <v>0</v>
      </c>
      <c r="AF288" s="106"/>
      <c r="AG288" s="108" t="str">
        <f>IF(AH288=0,"--",IF(AH288&lt;='db fasce di rischio'!$B$4,'db fasce di rischio'!$A$2,IF(AH288&lt;='db fasce di rischio'!$D$4,'db fasce di rischio'!$C$2,IF(AH288&lt;='db fasce di rischio'!$F$4,'db fasce di rischio'!$E$2,IF(AH288&lt;='db fasce di rischio'!$H$4,'db fasce di rischio'!$G$2,"")))))</f>
        <v>--</v>
      </c>
      <c r="AH288" s="109">
        <f>IF(MAX(AH292:AH306)&gt;(AF288*AE288),MAX(AH292:AH306),AF288*AE288)</f>
        <v>0</v>
      </c>
      <c r="AI288" s="108" t="str">
        <f>AG288</f>
        <v>--</v>
      </c>
      <c r="AJ288" s="28"/>
      <c r="AK288" s="28"/>
    </row>
    <row r="289" spans="1:37" ht="59.45" customHeight="1" x14ac:dyDescent="0.2">
      <c r="A289" s="160"/>
      <c r="B289" s="160"/>
      <c r="C289" s="268"/>
      <c r="D289" s="269"/>
      <c r="E289" s="269"/>
      <c r="F289" s="164"/>
      <c r="G289" s="164"/>
      <c r="H289" s="164"/>
      <c r="I289" s="164"/>
      <c r="J289" s="164"/>
      <c r="K289" s="164"/>
      <c r="L289" s="164"/>
      <c r="M289" s="165"/>
      <c r="N289" s="272" t="s">
        <v>1302</v>
      </c>
      <c r="O289" s="272"/>
      <c r="P289" s="272"/>
      <c r="Q289" s="160"/>
      <c r="R289" s="160"/>
      <c r="S289" s="28"/>
      <c r="T289" s="28"/>
      <c r="U289" s="28"/>
      <c r="V289" s="28"/>
      <c r="W289" s="28"/>
      <c r="X289" s="28"/>
      <c r="Y289" s="28"/>
      <c r="Z289" s="28"/>
      <c r="AA289" s="28"/>
      <c r="AB289" s="28"/>
      <c r="AC289" s="28"/>
      <c r="AD289" s="28"/>
      <c r="AE289" s="28"/>
      <c r="AF289" s="28"/>
      <c r="AG289" s="28"/>
      <c r="AH289" s="28"/>
      <c r="AI289" s="28"/>
      <c r="AJ289" s="28"/>
      <c r="AK289" s="28"/>
    </row>
    <row r="290" spans="1:37" ht="31.5" hidden="1" customHeight="1" outlineLevel="1" x14ac:dyDescent="0.2">
      <c r="A290" s="160"/>
      <c r="B290" s="160"/>
      <c r="C290" s="260" t="s">
        <v>1256</v>
      </c>
      <c r="D290" s="261"/>
      <c r="E290" s="151"/>
      <c r="F290" s="151"/>
      <c r="G290" s="151"/>
      <c r="H290" s="151"/>
      <c r="I290" s="151"/>
      <c r="J290" s="151"/>
      <c r="K290" s="150"/>
      <c r="L290" s="151"/>
      <c r="M290" s="156">
        <f>SUM(I277:I285)</f>
        <v>0</v>
      </c>
      <c r="N290" s="157"/>
      <c r="O290" s="157"/>
      <c r="P290" s="157"/>
      <c r="Q290" s="160"/>
      <c r="R290" s="160"/>
      <c r="S290" s="28"/>
      <c r="T290" s="28"/>
      <c r="U290" s="28"/>
      <c r="V290" s="28"/>
      <c r="W290" s="28"/>
      <c r="X290" s="28"/>
      <c r="Y290" s="28"/>
      <c r="Z290" s="28"/>
      <c r="AA290" s="28"/>
      <c r="AB290" s="28"/>
      <c r="AC290" s="28"/>
      <c r="AD290" s="28"/>
      <c r="AE290" s="28"/>
      <c r="AF290" s="28"/>
      <c r="AG290" s="28"/>
      <c r="AH290" s="28"/>
      <c r="AI290" s="28"/>
      <c r="AJ290" s="28"/>
      <c r="AK290" s="28"/>
    </row>
    <row r="291" spans="1:37" ht="81.95" hidden="1" customHeight="1" outlineLevel="1" x14ac:dyDescent="0.2">
      <c r="A291" s="161"/>
      <c r="B291" s="161"/>
      <c r="C291" s="22" t="s">
        <v>905</v>
      </c>
      <c r="D291" s="22" t="s">
        <v>906</v>
      </c>
      <c r="E291" s="22" t="s">
        <v>971</v>
      </c>
      <c r="F291" s="22" t="s">
        <v>970</v>
      </c>
      <c r="G291" s="262" t="s">
        <v>1299</v>
      </c>
      <c r="H291" s="263"/>
      <c r="I291" s="22" t="s">
        <v>969</v>
      </c>
      <c r="J291" s="22" t="s">
        <v>907</v>
      </c>
      <c r="K291" s="45" t="s">
        <v>972</v>
      </c>
      <c r="L291" s="45" t="s">
        <v>908</v>
      </c>
      <c r="M291" s="22" t="s">
        <v>630</v>
      </c>
      <c r="N291" s="22" t="s">
        <v>668</v>
      </c>
      <c r="O291" s="22" t="s">
        <v>669</v>
      </c>
      <c r="P291" s="22" t="s">
        <v>670</v>
      </c>
      <c r="Q291" s="161"/>
      <c r="R291" s="192" t="str">
        <f>'Val testo - PNA 2019'!$A$4</f>
        <v>Livello di interesse “esterno”(1.1)</v>
      </c>
      <c r="S291" s="192" t="str">
        <f>'Val testo - PNA 2019'!$A$12</f>
        <v>Grado di discrezionalità del decisore interno alla PA rispetto al processo (1.2)</v>
      </c>
      <c r="T291" s="192" t="str">
        <f>'Val testo - PNA 2019'!$A$20</f>
        <v>Manifestazione di eventi corruttivi o di maladministration in passato (1.3)</v>
      </c>
      <c r="U291" s="192" t="str">
        <f>'Val testo - PNA 2019'!$A$28</f>
        <v>Complessità/opacità del processo decisionale (1.4)</v>
      </c>
      <c r="V291" s="192" t="str">
        <f>'Val testo - PNA 2019'!$A$36</f>
        <v>Livello di collaborazione del responsabile del processo (1.5)</v>
      </c>
      <c r="W291" s="193" t="s">
        <v>1276</v>
      </c>
      <c r="X291" s="192" t="str">
        <f>'Val testo - PNA 2019'!$A$46</f>
        <v>Impatto organizzativo (2.1)</v>
      </c>
      <c r="Y291" s="192" t="str">
        <f>'Val testo - PNA 2019'!$A$54</f>
        <v>Impatto derivante dalla definizione dei ruoli/responsabilità (2.2)</v>
      </c>
      <c r="Z291" s="192" t="str">
        <f>'Val testo - PNA 2019'!$A$62</f>
        <v>Impatto economico (2.3)</v>
      </c>
      <c r="AA291" s="192" t="str">
        <f>'Val testo - PNA 2019'!$A$70</f>
        <v>Impatto reputazionale (2.4)</v>
      </c>
      <c r="AB291" s="192" t="str">
        <f>'Val testo - PNA 2019'!$A$78</f>
        <v>Impatto organizzativo, economico e sull'immagine (2.5)</v>
      </c>
      <c r="AC291" s="193" t="s">
        <v>1276</v>
      </c>
      <c r="AD291" s="194" t="s">
        <v>1277</v>
      </c>
      <c r="AE291" s="194" t="s">
        <v>1278</v>
      </c>
      <c r="AF291" s="174" t="s">
        <v>1382</v>
      </c>
      <c r="AG291" s="173" t="s">
        <v>1303</v>
      </c>
      <c r="AH291" s="22" t="s">
        <v>1293</v>
      </c>
      <c r="AI291" s="22" t="s">
        <v>1387</v>
      </c>
      <c r="AJ291" s="28"/>
      <c r="AK291" s="28"/>
    </row>
    <row r="292" spans="1:37" ht="21" hidden="1" outlineLevel="1" x14ac:dyDescent="0.2">
      <c r="A292" s="161"/>
      <c r="B292" s="161"/>
      <c r="C292" s="24" t="s">
        <v>30</v>
      </c>
      <c r="D292" s="24" t="s">
        <v>30</v>
      </c>
      <c r="E292" s="24" t="s">
        <v>30</v>
      </c>
      <c r="F292" s="24" t="s">
        <v>30</v>
      </c>
      <c r="G292" s="152" t="str">
        <f>AG292</f>
        <v>--</v>
      </c>
      <c r="H292" s="109">
        <f>AH292</f>
        <v>0</v>
      </c>
      <c r="I292" s="25" t="s">
        <v>30</v>
      </c>
      <c r="J292" s="31" t="s">
        <v>30</v>
      </c>
      <c r="K292" s="82"/>
      <c r="L292" s="31"/>
      <c r="M292" s="24"/>
      <c r="N292" s="24"/>
      <c r="O292" s="24"/>
      <c r="P292" s="24"/>
      <c r="Q292" s="161"/>
      <c r="R292" s="105"/>
      <c r="S292" s="106"/>
      <c r="T292" s="106"/>
      <c r="U292" s="106"/>
      <c r="V292" s="105"/>
      <c r="W292" s="107">
        <f>SUM(R292:V292)/5</f>
        <v>0</v>
      </c>
      <c r="X292" s="106"/>
      <c r="Y292" s="106"/>
      <c r="Z292" s="106"/>
      <c r="AA292" s="106"/>
      <c r="AB292" s="106"/>
      <c r="AC292" s="107">
        <f>SUM(X292:AB292)/5</f>
        <v>0</v>
      </c>
      <c r="AD292" s="108" t="str">
        <f>IF(AE292=0,"--",IF(AE292&lt;='[4]db fasce di rischio'!$B$4,'[4]db fasce di rischio'!$A$2,IF(AE292&lt;='[4]db fasce di rischio'!$D$4,'[4]db fasce di rischio'!$C$2,IF(AE292&lt;='[4]db fasce di rischio'!$F$4,'[4]db fasce di rischio'!$E$2,IF(AE292&lt;='[4]db fasce di rischio'!$H$4,'[4]db fasce di rischio'!$G$2,"")))))</f>
        <v>--</v>
      </c>
      <c r="AE292" s="109">
        <f t="shared" ref="AE292:AE306" si="92">W292*AC292</f>
        <v>0</v>
      </c>
      <c r="AF292" s="106"/>
      <c r="AG292" s="108" t="str">
        <f>IF(AH292=0,"--",IF(AH292&lt;='db fasce di rischio'!$B$4,'db fasce di rischio'!$A$2,IF(AH292&lt;='db fasce di rischio'!$D$4,'db fasce di rischio'!$C$2,IF(AH292&lt;='db fasce di rischio'!$F$4,'db fasce di rischio'!$E$2,IF(AH292&lt;='db fasce di rischio'!$H$4,'db fasce di rischio'!$G$2,"")))))</f>
        <v>--</v>
      </c>
      <c r="AH292" s="109">
        <f t="shared" ref="AH292:AH306" si="93">AF292*AE292</f>
        <v>0</v>
      </c>
      <c r="AI292" s="108" t="str">
        <f t="shared" ref="AI292:AI306" si="94">AG292</f>
        <v>--</v>
      </c>
      <c r="AJ292" s="28"/>
      <c r="AK292" s="28"/>
    </row>
    <row r="293" spans="1:37" ht="21" hidden="1" outlineLevel="1" x14ac:dyDescent="0.2">
      <c r="A293" s="161"/>
      <c r="B293" s="161"/>
      <c r="C293" s="24" t="s">
        <v>30</v>
      </c>
      <c r="D293" s="24" t="s">
        <v>30</v>
      </c>
      <c r="E293" s="24" t="s">
        <v>30</v>
      </c>
      <c r="F293" s="24" t="s">
        <v>30</v>
      </c>
      <c r="G293" s="152" t="str">
        <f t="shared" ref="G293:G306" si="95">AG293</f>
        <v>--</v>
      </c>
      <c r="H293" s="109">
        <f t="shared" ref="H293:H306" si="96">AH293</f>
        <v>0</v>
      </c>
      <c r="I293" s="25" t="s">
        <v>30</v>
      </c>
      <c r="J293" s="31" t="s">
        <v>30</v>
      </c>
      <c r="K293" s="82"/>
      <c r="L293" s="31"/>
      <c r="M293" s="24"/>
      <c r="N293" s="24"/>
      <c r="O293" s="24"/>
      <c r="P293" s="24"/>
      <c r="Q293" s="161"/>
      <c r="R293" s="105"/>
      <c r="S293" s="106"/>
      <c r="T293" s="106"/>
      <c r="U293" s="106"/>
      <c r="V293" s="105"/>
      <c r="W293" s="107">
        <f t="shared" ref="W293:W306" si="97">SUM(R293:V293)/5</f>
        <v>0</v>
      </c>
      <c r="X293" s="106"/>
      <c r="Y293" s="106"/>
      <c r="Z293" s="106"/>
      <c r="AA293" s="106"/>
      <c r="AB293" s="106"/>
      <c r="AC293" s="107">
        <f t="shared" ref="AC293:AC306" si="98">SUM(X293:AB293)/5</f>
        <v>0</v>
      </c>
      <c r="AD293" s="108" t="str">
        <f>IF(AE293=0,"--",IF(AE293&lt;='[4]db fasce di rischio'!$B$4,'[4]db fasce di rischio'!$A$2,IF(AE293&lt;='[4]db fasce di rischio'!$D$4,'[4]db fasce di rischio'!$C$2,IF(AE293&lt;='[4]db fasce di rischio'!$F$4,'[4]db fasce di rischio'!$E$2,IF(AE293&lt;='[4]db fasce di rischio'!$H$4,'[4]db fasce di rischio'!$G$2,"")))))</f>
        <v>--</v>
      </c>
      <c r="AE293" s="109">
        <f t="shared" si="92"/>
        <v>0</v>
      </c>
      <c r="AF293" s="106"/>
      <c r="AG293" s="108" t="str">
        <f>IF(AH293=0,"--",IF(AH293&lt;='db fasce di rischio'!$B$4,'db fasce di rischio'!$A$2,IF(AH293&lt;='db fasce di rischio'!$D$4,'db fasce di rischio'!$C$2,IF(AH293&lt;='db fasce di rischio'!$F$4,'db fasce di rischio'!$E$2,IF(AH293&lt;='db fasce di rischio'!$H$4,'db fasce di rischio'!$G$2,"")))))</f>
        <v>--</v>
      </c>
      <c r="AH293" s="109">
        <f t="shared" si="93"/>
        <v>0</v>
      </c>
      <c r="AI293" s="108" t="str">
        <f t="shared" si="94"/>
        <v>--</v>
      </c>
      <c r="AJ293" s="28"/>
      <c r="AK293" s="28"/>
    </row>
    <row r="294" spans="1:37" ht="21" hidden="1" outlineLevel="1" x14ac:dyDescent="0.2">
      <c r="A294" s="161"/>
      <c r="B294" s="161"/>
      <c r="C294" s="24" t="s">
        <v>30</v>
      </c>
      <c r="D294" s="24" t="s">
        <v>30</v>
      </c>
      <c r="E294" s="24" t="s">
        <v>30</v>
      </c>
      <c r="F294" s="24" t="s">
        <v>30</v>
      </c>
      <c r="G294" s="152" t="str">
        <f t="shared" si="95"/>
        <v>--</v>
      </c>
      <c r="H294" s="109">
        <f t="shared" si="96"/>
        <v>0</v>
      </c>
      <c r="I294" s="25" t="s">
        <v>30</v>
      </c>
      <c r="J294" s="31" t="s">
        <v>30</v>
      </c>
      <c r="K294" s="82"/>
      <c r="L294" s="31"/>
      <c r="M294" s="24"/>
      <c r="N294" s="24"/>
      <c r="O294" s="24"/>
      <c r="P294" s="24"/>
      <c r="Q294" s="161"/>
      <c r="R294" s="105"/>
      <c r="S294" s="106"/>
      <c r="T294" s="106"/>
      <c r="U294" s="106"/>
      <c r="V294" s="105"/>
      <c r="W294" s="107">
        <f t="shared" si="97"/>
        <v>0</v>
      </c>
      <c r="X294" s="106"/>
      <c r="Y294" s="106"/>
      <c r="Z294" s="106"/>
      <c r="AA294" s="106"/>
      <c r="AB294" s="106"/>
      <c r="AC294" s="107">
        <f t="shared" si="98"/>
        <v>0</v>
      </c>
      <c r="AD294" s="108" t="str">
        <f>IF(AE294=0,"--",IF(AE294&lt;='[4]db fasce di rischio'!$B$4,'[4]db fasce di rischio'!$A$2,IF(AE294&lt;='[4]db fasce di rischio'!$D$4,'[4]db fasce di rischio'!$C$2,IF(AE294&lt;='[4]db fasce di rischio'!$F$4,'[4]db fasce di rischio'!$E$2,IF(AE294&lt;='[4]db fasce di rischio'!$H$4,'[4]db fasce di rischio'!$G$2,"")))))</f>
        <v>--</v>
      </c>
      <c r="AE294" s="109">
        <f t="shared" si="92"/>
        <v>0</v>
      </c>
      <c r="AF294" s="106"/>
      <c r="AG294" s="108" t="str">
        <f>IF(AH294=0,"--",IF(AH294&lt;='db fasce di rischio'!$B$4,'db fasce di rischio'!$A$2,IF(AH294&lt;='db fasce di rischio'!$D$4,'db fasce di rischio'!$C$2,IF(AH294&lt;='db fasce di rischio'!$F$4,'db fasce di rischio'!$E$2,IF(AH294&lt;='db fasce di rischio'!$H$4,'db fasce di rischio'!$G$2,"")))))</f>
        <v>--</v>
      </c>
      <c r="AH294" s="109">
        <f t="shared" si="93"/>
        <v>0</v>
      </c>
      <c r="AI294" s="108" t="str">
        <f t="shared" si="94"/>
        <v>--</v>
      </c>
      <c r="AJ294" s="28"/>
      <c r="AK294" s="28"/>
    </row>
    <row r="295" spans="1:37" ht="21" hidden="1" outlineLevel="1" x14ac:dyDescent="0.2">
      <c r="A295" s="161"/>
      <c r="B295" s="161"/>
      <c r="C295" s="24" t="s">
        <v>30</v>
      </c>
      <c r="D295" s="24" t="s">
        <v>30</v>
      </c>
      <c r="E295" s="24" t="s">
        <v>30</v>
      </c>
      <c r="F295" s="24" t="s">
        <v>30</v>
      </c>
      <c r="G295" s="152" t="str">
        <f t="shared" si="95"/>
        <v>--</v>
      </c>
      <c r="H295" s="109">
        <f t="shared" si="96"/>
        <v>0</v>
      </c>
      <c r="I295" s="25" t="s">
        <v>30</v>
      </c>
      <c r="J295" s="31" t="s">
        <v>30</v>
      </c>
      <c r="K295" s="82"/>
      <c r="L295" s="31"/>
      <c r="M295" s="24"/>
      <c r="N295" s="24"/>
      <c r="O295" s="24"/>
      <c r="P295" s="24"/>
      <c r="Q295" s="161"/>
      <c r="R295" s="105"/>
      <c r="S295" s="106"/>
      <c r="T295" s="106"/>
      <c r="U295" s="106"/>
      <c r="V295" s="105"/>
      <c r="W295" s="107">
        <f t="shared" si="97"/>
        <v>0</v>
      </c>
      <c r="X295" s="106"/>
      <c r="Y295" s="106"/>
      <c r="Z295" s="106"/>
      <c r="AA295" s="106"/>
      <c r="AB295" s="106"/>
      <c r="AC295" s="107">
        <f t="shared" si="98"/>
        <v>0</v>
      </c>
      <c r="AD295" s="108" t="str">
        <f>IF(AE295=0,"--",IF(AE295&lt;='[4]db fasce di rischio'!$B$4,'[4]db fasce di rischio'!$A$2,IF(AE295&lt;='[4]db fasce di rischio'!$D$4,'[4]db fasce di rischio'!$C$2,IF(AE295&lt;='[4]db fasce di rischio'!$F$4,'[4]db fasce di rischio'!$E$2,IF(AE295&lt;='[4]db fasce di rischio'!$H$4,'[4]db fasce di rischio'!$G$2,"")))))</f>
        <v>--</v>
      </c>
      <c r="AE295" s="109">
        <f t="shared" si="92"/>
        <v>0</v>
      </c>
      <c r="AF295" s="106"/>
      <c r="AG295" s="108" t="str">
        <f>IF(AH295=0,"--",IF(AH295&lt;='db fasce di rischio'!$B$4,'db fasce di rischio'!$A$2,IF(AH295&lt;='db fasce di rischio'!$D$4,'db fasce di rischio'!$C$2,IF(AH295&lt;='db fasce di rischio'!$F$4,'db fasce di rischio'!$E$2,IF(AH295&lt;='db fasce di rischio'!$H$4,'db fasce di rischio'!$G$2,"")))))</f>
        <v>--</v>
      </c>
      <c r="AH295" s="109">
        <f t="shared" si="93"/>
        <v>0</v>
      </c>
      <c r="AI295" s="108" t="str">
        <f t="shared" si="94"/>
        <v>--</v>
      </c>
      <c r="AJ295" s="28"/>
      <c r="AK295" s="28"/>
    </row>
    <row r="296" spans="1:37" ht="21" hidden="1" outlineLevel="1" x14ac:dyDescent="0.2">
      <c r="A296" s="161"/>
      <c r="B296" s="161"/>
      <c r="C296" s="24" t="s">
        <v>30</v>
      </c>
      <c r="D296" s="24" t="s">
        <v>30</v>
      </c>
      <c r="E296" s="24" t="s">
        <v>30</v>
      </c>
      <c r="F296" s="24" t="s">
        <v>30</v>
      </c>
      <c r="G296" s="152" t="str">
        <f t="shared" si="95"/>
        <v>--</v>
      </c>
      <c r="H296" s="109">
        <f t="shared" si="96"/>
        <v>0</v>
      </c>
      <c r="I296" s="25" t="s">
        <v>30</v>
      </c>
      <c r="J296" s="31" t="s">
        <v>30</v>
      </c>
      <c r="K296" s="82"/>
      <c r="L296" s="31"/>
      <c r="M296" s="24"/>
      <c r="N296" s="24"/>
      <c r="O296" s="24"/>
      <c r="P296" s="24"/>
      <c r="Q296" s="161"/>
      <c r="R296" s="105"/>
      <c r="S296" s="106"/>
      <c r="T296" s="106"/>
      <c r="U296" s="106"/>
      <c r="V296" s="105"/>
      <c r="W296" s="107">
        <f t="shared" si="97"/>
        <v>0</v>
      </c>
      <c r="X296" s="106"/>
      <c r="Y296" s="106"/>
      <c r="Z296" s="106"/>
      <c r="AA296" s="106"/>
      <c r="AB296" s="106"/>
      <c r="AC296" s="107">
        <f t="shared" si="98"/>
        <v>0</v>
      </c>
      <c r="AD296" s="108" t="str">
        <f>IF(AE296=0,"--",IF(AE296&lt;='[4]db fasce di rischio'!$B$4,'[4]db fasce di rischio'!$A$2,IF(AE296&lt;='[4]db fasce di rischio'!$D$4,'[4]db fasce di rischio'!$C$2,IF(AE296&lt;='[4]db fasce di rischio'!$F$4,'[4]db fasce di rischio'!$E$2,IF(AE296&lt;='[4]db fasce di rischio'!$H$4,'[4]db fasce di rischio'!$G$2,"")))))</f>
        <v>--</v>
      </c>
      <c r="AE296" s="109">
        <f t="shared" si="92"/>
        <v>0</v>
      </c>
      <c r="AF296" s="106"/>
      <c r="AG296" s="108" t="str">
        <f>IF(AH296=0,"--",IF(AH296&lt;='db fasce di rischio'!$B$4,'db fasce di rischio'!$A$2,IF(AH296&lt;='db fasce di rischio'!$D$4,'db fasce di rischio'!$C$2,IF(AH296&lt;='db fasce di rischio'!$F$4,'db fasce di rischio'!$E$2,IF(AH296&lt;='db fasce di rischio'!$H$4,'db fasce di rischio'!$G$2,"")))))</f>
        <v>--</v>
      </c>
      <c r="AH296" s="109">
        <f t="shared" si="93"/>
        <v>0</v>
      </c>
      <c r="AI296" s="108" t="str">
        <f t="shared" si="94"/>
        <v>--</v>
      </c>
      <c r="AJ296" s="28"/>
      <c r="AK296" s="28"/>
    </row>
    <row r="297" spans="1:37" ht="21" hidden="1" outlineLevel="1" x14ac:dyDescent="0.2">
      <c r="A297" s="161"/>
      <c r="B297" s="161"/>
      <c r="C297" s="24" t="s">
        <v>30</v>
      </c>
      <c r="D297" s="24" t="s">
        <v>30</v>
      </c>
      <c r="E297" s="24" t="s">
        <v>30</v>
      </c>
      <c r="F297" s="24" t="s">
        <v>30</v>
      </c>
      <c r="G297" s="152" t="str">
        <f t="shared" si="95"/>
        <v>--</v>
      </c>
      <c r="H297" s="109">
        <f t="shared" si="96"/>
        <v>0</v>
      </c>
      <c r="I297" s="25" t="s">
        <v>30</v>
      </c>
      <c r="J297" s="31" t="s">
        <v>30</v>
      </c>
      <c r="K297" s="82"/>
      <c r="L297" s="31"/>
      <c r="M297" s="24"/>
      <c r="N297" s="24"/>
      <c r="O297" s="24"/>
      <c r="P297" s="24"/>
      <c r="Q297" s="161"/>
      <c r="R297" s="105"/>
      <c r="S297" s="106"/>
      <c r="T297" s="106"/>
      <c r="U297" s="106"/>
      <c r="V297" s="105"/>
      <c r="W297" s="107">
        <f t="shared" si="97"/>
        <v>0</v>
      </c>
      <c r="X297" s="106"/>
      <c r="Y297" s="106"/>
      <c r="Z297" s="106"/>
      <c r="AA297" s="106"/>
      <c r="AB297" s="106"/>
      <c r="AC297" s="107">
        <f t="shared" si="98"/>
        <v>0</v>
      </c>
      <c r="AD297" s="108" t="str">
        <f>IF(AE297=0,"--",IF(AE297&lt;='[4]db fasce di rischio'!$B$4,'[4]db fasce di rischio'!$A$2,IF(AE297&lt;='[4]db fasce di rischio'!$D$4,'[4]db fasce di rischio'!$C$2,IF(AE297&lt;='[4]db fasce di rischio'!$F$4,'[4]db fasce di rischio'!$E$2,IF(AE297&lt;='[4]db fasce di rischio'!$H$4,'[4]db fasce di rischio'!$G$2,"")))))</f>
        <v>--</v>
      </c>
      <c r="AE297" s="109">
        <f t="shared" si="92"/>
        <v>0</v>
      </c>
      <c r="AF297" s="106"/>
      <c r="AG297" s="108" t="str">
        <f>IF(AH297=0,"--",IF(AH297&lt;='db fasce di rischio'!$B$4,'db fasce di rischio'!$A$2,IF(AH297&lt;='db fasce di rischio'!$D$4,'db fasce di rischio'!$C$2,IF(AH297&lt;='db fasce di rischio'!$F$4,'db fasce di rischio'!$E$2,IF(AH297&lt;='db fasce di rischio'!$H$4,'db fasce di rischio'!$G$2,"")))))</f>
        <v>--</v>
      </c>
      <c r="AH297" s="109">
        <f t="shared" si="93"/>
        <v>0</v>
      </c>
      <c r="AI297" s="108" t="str">
        <f t="shared" si="94"/>
        <v>--</v>
      </c>
      <c r="AJ297" s="28"/>
      <c r="AK297" s="28"/>
    </row>
    <row r="298" spans="1:37" ht="21" hidden="1" outlineLevel="1" x14ac:dyDescent="0.2">
      <c r="A298" s="161"/>
      <c r="B298" s="161"/>
      <c r="C298" s="24" t="s">
        <v>30</v>
      </c>
      <c r="D298" s="24" t="s">
        <v>30</v>
      </c>
      <c r="E298" s="24" t="s">
        <v>30</v>
      </c>
      <c r="F298" s="24" t="s">
        <v>30</v>
      </c>
      <c r="G298" s="152" t="str">
        <f t="shared" si="95"/>
        <v>--</v>
      </c>
      <c r="H298" s="109">
        <f t="shared" si="96"/>
        <v>0</v>
      </c>
      <c r="I298" s="25" t="s">
        <v>30</v>
      </c>
      <c r="J298" s="31" t="s">
        <v>30</v>
      </c>
      <c r="K298" s="82"/>
      <c r="L298" s="31"/>
      <c r="M298" s="24"/>
      <c r="N298" s="24"/>
      <c r="O298" s="24"/>
      <c r="P298" s="24"/>
      <c r="Q298" s="161"/>
      <c r="R298" s="105"/>
      <c r="S298" s="106"/>
      <c r="T298" s="106"/>
      <c r="U298" s="106"/>
      <c r="V298" s="105"/>
      <c r="W298" s="107">
        <f t="shared" si="97"/>
        <v>0</v>
      </c>
      <c r="X298" s="106"/>
      <c r="Y298" s="106"/>
      <c r="Z298" s="106"/>
      <c r="AA298" s="106"/>
      <c r="AB298" s="106"/>
      <c r="AC298" s="107">
        <f t="shared" si="98"/>
        <v>0</v>
      </c>
      <c r="AD298" s="108" t="str">
        <f>IF(AE298=0,"--",IF(AE298&lt;='[4]db fasce di rischio'!$B$4,'[4]db fasce di rischio'!$A$2,IF(AE298&lt;='[4]db fasce di rischio'!$D$4,'[4]db fasce di rischio'!$C$2,IF(AE298&lt;='[4]db fasce di rischio'!$F$4,'[4]db fasce di rischio'!$E$2,IF(AE298&lt;='[4]db fasce di rischio'!$H$4,'[4]db fasce di rischio'!$G$2,"")))))</f>
        <v>--</v>
      </c>
      <c r="AE298" s="109">
        <f t="shared" si="92"/>
        <v>0</v>
      </c>
      <c r="AF298" s="106"/>
      <c r="AG298" s="108" t="str">
        <f>IF(AH298=0,"--",IF(AH298&lt;='db fasce di rischio'!$B$4,'db fasce di rischio'!$A$2,IF(AH298&lt;='db fasce di rischio'!$D$4,'db fasce di rischio'!$C$2,IF(AH298&lt;='db fasce di rischio'!$F$4,'db fasce di rischio'!$E$2,IF(AH298&lt;='db fasce di rischio'!$H$4,'db fasce di rischio'!$G$2,"")))))</f>
        <v>--</v>
      </c>
      <c r="AH298" s="109">
        <f t="shared" si="93"/>
        <v>0</v>
      </c>
      <c r="AI298" s="108" t="str">
        <f t="shared" si="94"/>
        <v>--</v>
      </c>
      <c r="AJ298" s="28"/>
      <c r="AK298" s="28"/>
    </row>
    <row r="299" spans="1:37" ht="21" hidden="1" outlineLevel="1" x14ac:dyDescent="0.2">
      <c r="A299" s="161"/>
      <c r="B299" s="161"/>
      <c r="C299" s="24" t="s">
        <v>30</v>
      </c>
      <c r="D299" s="24" t="s">
        <v>30</v>
      </c>
      <c r="E299" s="24" t="s">
        <v>30</v>
      </c>
      <c r="F299" s="24" t="s">
        <v>30</v>
      </c>
      <c r="G299" s="152" t="str">
        <f t="shared" si="95"/>
        <v>--</v>
      </c>
      <c r="H299" s="109">
        <f t="shared" si="96"/>
        <v>0</v>
      </c>
      <c r="I299" s="25" t="s">
        <v>30</v>
      </c>
      <c r="J299" s="31" t="s">
        <v>30</v>
      </c>
      <c r="K299" s="82"/>
      <c r="L299" s="31"/>
      <c r="M299" s="24"/>
      <c r="N299" s="24"/>
      <c r="O299" s="24"/>
      <c r="P299" s="24"/>
      <c r="Q299" s="161"/>
      <c r="R299" s="105"/>
      <c r="S299" s="106"/>
      <c r="T299" s="106"/>
      <c r="U299" s="106"/>
      <c r="V299" s="105"/>
      <c r="W299" s="107">
        <f t="shared" si="97"/>
        <v>0</v>
      </c>
      <c r="X299" s="106"/>
      <c r="Y299" s="106"/>
      <c r="Z299" s="106"/>
      <c r="AA299" s="106"/>
      <c r="AB299" s="106"/>
      <c r="AC299" s="107">
        <f t="shared" si="98"/>
        <v>0</v>
      </c>
      <c r="AD299" s="108" t="str">
        <f>IF(AE299=0,"--",IF(AE299&lt;='[4]db fasce di rischio'!$B$4,'[4]db fasce di rischio'!$A$2,IF(AE299&lt;='[4]db fasce di rischio'!$D$4,'[4]db fasce di rischio'!$C$2,IF(AE299&lt;='[4]db fasce di rischio'!$F$4,'[4]db fasce di rischio'!$E$2,IF(AE299&lt;='[4]db fasce di rischio'!$H$4,'[4]db fasce di rischio'!$G$2,"")))))</f>
        <v>--</v>
      </c>
      <c r="AE299" s="109">
        <f t="shared" si="92"/>
        <v>0</v>
      </c>
      <c r="AF299" s="106"/>
      <c r="AG299" s="108" t="str">
        <f>IF(AH299=0,"--",IF(AH299&lt;='db fasce di rischio'!$B$4,'db fasce di rischio'!$A$2,IF(AH299&lt;='db fasce di rischio'!$D$4,'db fasce di rischio'!$C$2,IF(AH299&lt;='db fasce di rischio'!$F$4,'db fasce di rischio'!$E$2,IF(AH299&lt;='db fasce di rischio'!$H$4,'db fasce di rischio'!$G$2,"")))))</f>
        <v>--</v>
      </c>
      <c r="AH299" s="109">
        <f t="shared" si="93"/>
        <v>0</v>
      </c>
      <c r="AI299" s="108" t="str">
        <f t="shared" si="94"/>
        <v>--</v>
      </c>
      <c r="AJ299" s="28"/>
      <c r="AK299" s="28"/>
    </row>
    <row r="300" spans="1:37" ht="21" hidden="1" outlineLevel="1" x14ac:dyDescent="0.2">
      <c r="A300" s="161"/>
      <c r="B300" s="161"/>
      <c r="C300" s="24" t="s">
        <v>30</v>
      </c>
      <c r="D300" s="24" t="s">
        <v>30</v>
      </c>
      <c r="E300" s="24" t="s">
        <v>30</v>
      </c>
      <c r="F300" s="24" t="s">
        <v>30</v>
      </c>
      <c r="G300" s="152" t="str">
        <f t="shared" si="95"/>
        <v>--</v>
      </c>
      <c r="H300" s="109">
        <f t="shared" si="96"/>
        <v>0</v>
      </c>
      <c r="I300" s="25" t="s">
        <v>30</v>
      </c>
      <c r="J300" s="31" t="s">
        <v>30</v>
      </c>
      <c r="K300" s="83"/>
      <c r="L300" s="31"/>
      <c r="M300" s="24"/>
      <c r="N300" s="24"/>
      <c r="O300" s="24"/>
      <c r="P300" s="24"/>
      <c r="Q300" s="161"/>
      <c r="R300" s="105"/>
      <c r="S300" s="106"/>
      <c r="T300" s="106"/>
      <c r="U300" s="106"/>
      <c r="V300" s="105"/>
      <c r="W300" s="107">
        <f t="shared" si="97"/>
        <v>0</v>
      </c>
      <c r="X300" s="106"/>
      <c r="Y300" s="106"/>
      <c r="Z300" s="106"/>
      <c r="AA300" s="106"/>
      <c r="AB300" s="106"/>
      <c r="AC300" s="107">
        <f t="shared" si="98"/>
        <v>0</v>
      </c>
      <c r="AD300" s="108" t="str">
        <f>IF(AE300=0,"--",IF(AE300&lt;='[4]db fasce di rischio'!$B$4,'[4]db fasce di rischio'!$A$2,IF(AE300&lt;='[4]db fasce di rischio'!$D$4,'[4]db fasce di rischio'!$C$2,IF(AE300&lt;='[4]db fasce di rischio'!$F$4,'[4]db fasce di rischio'!$E$2,IF(AE300&lt;='[4]db fasce di rischio'!$H$4,'[4]db fasce di rischio'!$G$2,"")))))</f>
        <v>--</v>
      </c>
      <c r="AE300" s="109">
        <f t="shared" si="92"/>
        <v>0</v>
      </c>
      <c r="AF300" s="106"/>
      <c r="AG300" s="108" t="str">
        <f>IF(AH300=0,"--",IF(AH300&lt;='db fasce di rischio'!$B$4,'db fasce di rischio'!$A$2,IF(AH300&lt;='db fasce di rischio'!$D$4,'db fasce di rischio'!$C$2,IF(AH300&lt;='db fasce di rischio'!$F$4,'db fasce di rischio'!$E$2,IF(AH300&lt;='db fasce di rischio'!$H$4,'db fasce di rischio'!$G$2,"")))))</f>
        <v>--</v>
      </c>
      <c r="AH300" s="109">
        <f t="shared" si="93"/>
        <v>0</v>
      </c>
      <c r="AI300" s="108" t="str">
        <f t="shared" si="94"/>
        <v>--</v>
      </c>
      <c r="AJ300" s="28"/>
      <c r="AK300" s="28"/>
    </row>
    <row r="301" spans="1:37" ht="21" hidden="1" outlineLevel="1" x14ac:dyDescent="0.2">
      <c r="A301" s="161"/>
      <c r="B301" s="161"/>
      <c r="C301" s="24" t="s">
        <v>30</v>
      </c>
      <c r="D301" s="24" t="s">
        <v>30</v>
      </c>
      <c r="E301" s="24" t="s">
        <v>30</v>
      </c>
      <c r="F301" s="24" t="s">
        <v>30</v>
      </c>
      <c r="G301" s="152" t="str">
        <f t="shared" si="95"/>
        <v>--</v>
      </c>
      <c r="H301" s="109">
        <f t="shared" si="96"/>
        <v>0</v>
      </c>
      <c r="I301" s="25" t="s">
        <v>30</v>
      </c>
      <c r="J301" s="31" t="s">
        <v>30</v>
      </c>
      <c r="K301" s="83"/>
      <c r="L301" s="31"/>
      <c r="M301" s="24"/>
      <c r="N301" s="24"/>
      <c r="O301" s="24"/>
      <c r="P301" s="24"/>
      <c r="Q301" s="161"/>
      <c r="R301" s="105"/>
      <c r="S301" s="106"/>
      <c r="T301" s="106"/>
      <c r="U301" s="106"/>
      <c r="V301" s="105"/>
      <c r="W301" s="107">
        <f t="shared" si="97"/>
        <v>0</v>
      </c>
      <c r="X301" s="106"/>
      <c r="Y301" s="106"/>
      <c r="Z301" s="106"/>
      <c r="AA301" s="106"/>
      <c r="AB301" s="106"/>
      <c r="AC301" s="107">
        <f t="shared" si="98"/>
        <v>0</v>
      </c>
      <c r="AD301" s="108" t="str">
        <f>IF(AE301=0,"--",IF(AE301&lt;='[4]db fasce di rischio'!$B$4,'[4]db fasce di rischio'!$A$2,IF(AE301&lt;='[4]db fasce di rischio'!$D$4,'[4]db fasce di rischio'!$C$2,IF(AE301&lt;='[4]db fasce di rischio'!$F$4,'[4]db fasce di rischio'!$E$2,IF(AE301&lt;='[4]db fasce di rischio'!$H$4,'[4]db fasce di rischio'!$G$2,"")))))</f>
        <v>--</v>
      </c>
      <c r="AE301" s="109">
        <f t="shared" si="92"/>
        <v>0</v>
      </c>
      <c r="AF301" s="106"/>
      <c r="AG301" s="108" t="str">
        <f>IF(AH301=0,"--",IF(AH301&lt;='db fasce di rischio'!$B$4,'db fasce di rischio'!$A$2,IF(AH301&lt;='db fasce di rischio'!$D$4,'db fasce di rischio'!$C$2,IF(AH301&lt;='db fasce di rischio'!$F$4,'db fasce di rischio'!$E$2,IF(AH301&lt;='db fasce di rischio'!$H$4,'db fasce di rischio'!$G$2,"")))))</f>
        <v>--</v>
      </c>
      <c r="AH301" s="109">
        <f t="shared" si="93"/>
        <v>0</v>
      </c>
      <c r="AI301" s="108" t="str">
        <f t="shared" si="94"/>
        <v>--</v>
      </c>
      <c r="AJ301" s="28"/>
      <c r="AK301" s="28"/>
    </row>
    <row r="302" spans="1:37" ht="21" hidden="1" outlineLevel="1" x14ac:dyDescent="0.2">
      <c r="A302" s="161"/>
      <c r="B302" s="161"/>
      <c r="C302" s="24" t="s">
        <v>30</v>
      </c>
      <c r="D302" s="24" t="s">
        <v>30</v>
      </c>
      <c r="E302" s="24" t="s">
        <v>30</v>
      </c>
      <c r="F302" s="24" t="s">
        <v>30</v>
      </c>
      <c r="G302" s="152" t="str">
        <f t="shared" si="95"/>
        <v>--</v>
      </c>
      <c r="H302" s="109">
        <f t="shared" si="96"/>
        <v>0</v>
      </c>
      <c r="I302" s="25" t="s">
        <v>30</v>
      </c>
      <c r="J302" s="31" t="s">
        <v>30</v>
      </c>
      <c r="K302" s="83"/>
      <c r="L302" s="31"/>
      <c r="M302" s="24"/>
      <c r="N302" s="24"/>
      <c r="O302" s="24"/>
      <c r="P302" s="24"/>
      <c r="Q302" s="161"/>
      <c r="R302" s="105"/>
      <c r="S302" s="106"/>
      <c r="T302" s="106"/>
      <c r="U302" s="106"/>
      <c r="V302" s="105"/>
      <c r="W302" s="107">
        <f t="shared" si="97"/>
        <v>0</v>
      </c>
      <c r="X302" s="106"/>
      <c r="Y302" s="106"/>
      <c r="Z302" s="106"/>
      <c r="AA302" s="106"/>
      <c r="AB302" s="106"/>
      <c r="AC302" s="107">
        <f t="shared" si="98"/>
        <v>0</v>
      </c>
      <c r="AD302" s="108" t="str">
        <f>IF(AE302=0,"--",IF(AE302&lt;='[4]db fasce di rischio'!$B$4,'[4]db fasce di rischio'!$A$2,IF(AE302&lt;='[4]db fasce di rischio'!$D$4,'[4]db fasce di rischio'!$C$2,IF(AE302&lt;='[4]db fasce di rischio'!$F$4,'[4]db fasce di rischio'!$E$2,IF(AE302&lt;='[4]db fasce di rischio'!$H$4,'[4]db fasce di rischio'!$G$2,"")))))</f>
        <v>--</v>
      </c>
      <c r="AE302" s="109">
        <f t="shared" si="92"/>
        <v>0</v>
      </c>
      <c r="AF302" s="106"/>
      <c r="AG302" s="108" t="str">
        <f>IF(AH302=0,"--",IF(AH302&lt;='db fasce di rischio'!$B$4,'db fasce di rischio'!$A$2,IF(AH302&lt;='db fasce di rischio'!$D$4,'db fasce di rischio'!$C$2,IF(AH302&lt;='db fasce di rischio'!$F$4,'db fasce di rischio'!$E$2,IF(AH302&lt;='db fasce di rischio'!$H$4,'db fasce di rischio'!$G$2,"")))))</f>
        <v>--</v>
      </c>
      <c r="AH302" s="109">
        <f t="shared" si="93"/>
        <v>0</v>
      </c>
      <c r="AI302" s="108" t="str">
        <f t="shared" si="94"/>
        <v>--</v>
      </c>
      <c r="AJ302" s="28"/>
      <c r="AK302" s="28"/>
    </row>
    <row r="303" spans="1:37" ht="21" hidden="1" outlineLevel="1" x14ac:dyDescent="0.2">
      <c r="A303" s="161"/>
      <c r="B303" s="161"/>
      <c r="C303" s="24" t="s">
        <v>30</v>
      </c>
      <c r="D303" s="24" t="s">
        <v>30</v>
      </c>
      <c r="E303" s="24" t="s">
        <v>30</v>
      </c>
      <c r="F303" s="24" t="s">
        <v>30</v>
      </c>
      <c r="G303" s="152" t="str">
        <f t="shared" si="95"/>
        <v>--</v>
      </c>
      <c r="H303" s="109">
        <f t="shared" si="96"/>
        <v>0</v>
      </c>
      <c r="I303" s="25" t="s">
        <v>30</v>
      </c>
      <c r="J303" s="31" t="s">
        <v>30</v>
      </c>
      <c r="K303" s="83"/>
      <c r="L303" s="31"/>
      <c r="M303" s="24"/>
      <c r="N303" s="24"/>
      <c r="O303" s="24"/>
      <c r="P303" s="24"/>
      <c r="Q303" s="161"/>
      <c r="R303" s="105"/>
      <c r="S303" s="106"/>
      <c r="T303" s="106"/>
      <c r="U303" s="106"/>
      <c r="V303" s="105"/>
      <c r="W303" s="107">
        <f t="shared" si="97"/>
        <v>0</v>
      </c>
      <c r="X303" s="106"/>
      <c r="Y303" s="106"/>
      <c r="Z303" s="106"/>
      <c r="AA303" s="106"/>
      <c r="AB303" s="106"/>
      <c r="AC303" s="107">
        <f t="shared" si="98"/>
        <v>0</v>
      </c>
      <c r="AD303" s="108" t="str">
        <f>IF(AE303=0,"--",IF(AE303&lt;='[4]db fasce di rischio'!$B$4,'[4]db fasce di rischio'!$A$2,IF(AE303&lt;='[4]db fasce di rischio'!$D$4,'[4]db fasce di rischio'!$C$2,IF(AE303&lt;='[4]db fasce di rischio'!$F$4,'[4]db fasce di rischio'!$E$2,IF(AE303&lt;='[4]db fasce di rischio'!$H$4,'[4]db fasce di rischio'!$G$2,"")))))</f>
        <v>--</v>
      </c>
      <c r="AE303" s="109">
        <f t="shared" si="92"/>
        <v>0</v>
      </c>
      <c r="AF303" s="106"/>
      <c r="AG303" s="108" t="str">
        <f>IF(AH303=0,"--",IF(AH303&lt;='db fasce di rischio'!$B$4,'db fasce di rischio'!$A$2,IF(AH303&lt;='db fasce di rischio'!$D$4,'db fasce di rischio'!$C$2,IF(AH303&lt;='db fasce di rischio'!$F$4,'db fasce di rischio'!$E$2,IF(AH303&lt;='db fasce di rischio'!$H$4,'db fasce di rischio'!$G$2,"")))))</f>
        <v>--</v>
      </c>
      <c r="AH303" s="109">
        <f t="shared" si="93"/>
        <v>0</v>
      </c>
      <c r="AI303" s="108" t="str">
        <f t="shared" si="94"/>
        <v>--</v>
      </c>
      <c r="AJ303" s="28"/>
      <c r="AK303" s="28"/>
    </row>
    <row r="304" spans="1:37" ht="21" hidden="1" outlineLevel="1" x14ac:dyDescent="0.2">
      <c r="A304" s="161"/>
      <c r="B304" s="161"/>
      <c r="C304" s="24" t="s">
        <v>30</v>
      </c>
      <c r="D304" s="24" t="s">
        <v>30</v>
      </c>
      <c r="E304" s="24" t="s">
        <v>30</v>
      </c>
      <c r="F304" s="24" t="s">
        <v>30</v>
      </c>
      <c r="G304" s="152" t="str">
        <f t="shared" si="95"/>
        <v>--</v>
      </c>
      <c r="H304" s="109">
        <f t="shared" si="96"/>
        <v>0</v>
      </c>
      <c r="I304" s="25" t="s">
        <v>30</v>
      </c>
      <c r="J304" s="31" t="s">
        <v>30</v>
      </c>
      <c r="K304" s="82"/>
      <c r="L304" s="31"/>
      <c r="M304" s="24"/>
      <c r="N304" s="24"/>
      <c r="O304" s="24"/>
      <c r="P304" s="24"/>
      <c r="Q304" s="161"/>
      <c r="R304" s="105"/>
      <c r="S304" s="106"/>
      <c r="T304" s="106"/>
      <c r="U304" s="106"/>
      <c r="V304" s="105"/>
      <c r="W304" s="107">
        <f t="shared" si="97"/>
        <v>0</v>
      </c>
      <c r="X304" s="106"/>
      <c r="Y304" s="106"/>
      <c r="Z304" s="106"/>
      <c r="AA304" s="106"/>
      <c r="AB304" s="106"/>
      <c r="AC304" s="107">
        <f t="shared" si="98"/>
        <v>0</v>
      </c>
      <c r="AD304" s="108" t="str">
        <f>IF(AE304=0,"--",IF(AE304&lt;='[4]db fasce di rischio'!$B$4,'[4]db fasce di rischio'!$A$2,IF(AE304&lt;='[4]db fasce di rischio'!$D$4,'[4]db fasce di rischio'!$C$2,IF(AE304&lt;='[4]db fasce di rischio'!$F$4,'[4]db fasce di rischio'!$E$2,IF(AE304&lt;='[4]db fasce di rischio'!$H$4,'[4]db fasce di rischio'!$G$2,"")))))</f>
        <v>--</v>
      </c>
      <c r="AE304" s="109">
        <f t="shared" si="92"/>
        <v>0</v>
      </c>
      <c r="AF304" s="106"/>
      <c r="AG304" s="108" t="str">
        <f>IF(AH304=0,"--",IF(AH304&lt;='db fasce di rischio'!$B$4,'db fasce di rischio'!$A$2,IF(AH304&lt;='db fasce di rischio'!$D$4,'db fasce di rischio'!$C$2,IF(AH304&lt;='db fasce di rischio'!$F$4,'db fasce di rischio'!$E$2,IF(AH304&lt;='db fasce di rischio'!$H$4,'db fasce di rischio'!$G$2,"")))))</f>
        <v>--</v>
      </c>
      <c r="AH304" s="109">
        <f t="shared" si="93"/>
        <v>0</v>
      </c>
      <c r="AI304" s="108" t="str">
        <f t="shared" si="94"/>
        <v>--</v>
      </c>
      <c r="AJ304" s="28"/>
      <c r="AK304" s="28"/>
    </row>
    <row r="305" spans="1:37" ht="21" hidden="1" outlineLevel="1" x14ac:dyDescent="0.2">
      <c r="A305" s="161"/>
      <c r="B305" s="161"/>
      <c r="C305" s="24" t="s">
        <v>30</v>
      </c>
      <c r="D305" s="24" t="s">
        <v>30</v>
      </c>
      <c r="E305" s="24" t="s">
        <v>30</v>
      </c>
      <c r="F305" s="24" t="s">
        <v>30</v>
      </c>
      <c r="G305" s="152" t="str">
        <f t="shared" si="95"/>
        <v>--</v>
      </c>
      <c r="H305" s="109">
        <f t="shared" si="96"/>
        <v>0</v>
      </c>
      <c r="I305" s="25" t="s">
        <v>30</v>
      </c>
      <c r="J305" s="31" t="s">
        <v>30</v>
      </c>
      <c r="K305" s="82"/>
      <c r="L305" s="31"/>
      <c r="M305" s="24"/>
      <c r="N305" s="24"/>
      <c r="O305" s="24"/>
      <c r="P305" s="26"/>
      <c r="Q305" s="161"/>
      <c r="R305" s="105"/>
      <c r="S305" s="106"/>
      <c r="T305" s="106"/>
      <c r="U305" s="106"/>
      <c r="V305" s="105"/>
      <c r="W305" s="107">
        <f t="shared" si="97"/>
        <v>0</v>
      </c>
      <c r="X305" s="106"/>
      <c r="Y305" s="106"/>
      <c r="Z305" s="106"/>
      <c r="AA305" s="106"/>
      <c r="AB305" s="106"/>
      <c r="AC305" s="107">
        <f t="shared" si="98"/>
        <v>0</v>
      </c>
      <c r="AD305" s="108" t="str">
        <f>IF(AE305=0,"--",IF(AE305&lt;='[4]db fasce di rischio'!$B$4,'[4]db fasce di rischio'!$A$2,IF(AE305&lt;='[4]db fasce di rischio'!$D$4,'[4]db fasce di rischio'!$C$2,IF(AE305&lt;='[4]db fasce di rischio'!$F$4,'[4]db fasce di rischio'!$E$2,IF(AE305&lt;='[4]db fasce di rischio'!$H$4,'[4]db fasce di rischio'!$G$2,"")))))</f>
        <v>--</v>
      </c>
      <c r="AE305" s="109">
        <f t="shared" si="92"/>
        <v>0</v>
      </c>
      <c r="AF305" s="106"/>
      <c r="AG305" s="108" t="str">
        <f>IF(AH305=0,"--",IF(AH305&lt;='db fasce di rischio'!$B$4,'db fasce di rischio'!$A$2,IF(AH305&lt;='db fasce di rischio'!$D$4,'db fasce di rischio'!$C$2,IF(AH305&lt;='db fasce di rischio'!$F$4,'db fasce di rischio'!$E$2,IF(AH305&lt;='db fasce di rischio'!$H$4,'db fasce di rischio'!$G$2,"")))))</f>
        <v>--</v>
      </c>
      <c r="AH305" s="109">
        <f t="shared" si="93"/>
        <v>0</v>
      </c>
      <c r="AI305" s="108" t="str">
        <f t="shared" si="94"/>
        <v>--</v>
      </c>
      <c r="AJ305" s="28"/>
      <c r="AK305" s="28"/>
    </row>
    <row r="306" spans="1:37" ht="21" hidden="1" outlineLevel="1" x14ac:dyDescent="0.2">
      <c r="A306" s="161"/>
      <c r="B306" s="161"/>
      <c r="C306" s="24" t="s">
        <v>30</v>
      </c>
      <c r="D306" s="24" t="s">
        <v>30</v>
      </c>
      <c r="E306" s="24" t="s">
        <v>30</v>
      </c>
      <c r="F306" s="24" t="s">
        <v>30</v>
      </c>
      <c r="G306" s="152" t="str">
        <f t="shared" si="95"/>
        <v>--</v>
      </c>
      <c r="H306" s="109">
        <f t="shared" si="96"/>
        <v>0</v>
      </c>
      <c r="I306" s="25" t="s">
        <v>30</v>
      </c>
      <c r="J306" s="31" t="s">
        <v>30</v>
      </c>
      <c r="K306" s="82"/>
      <c r="L306" s="31"/>
      <c r="M306" s="24"/>
      <c r="N306" s="24"/>
      <c r="O306" s="24"/>
      <c r="P306" s="27"/>
      <c r="Q306" s="161"/>
      <c r="R306" s="105"/>
      <c r="S306" s="106"/>
      <c r="T306" s="106"/>
      <c r="U306" s="106"/>
      <c r="V306" s="105"/>
      <c r="W306" s="107">
        <f t="shared" si="97"/>
        <v>0</v>
      </c>
      <c r="X306" s="106"/>
      <c r="Y306" s="106"/>
      <c r="Z306" s="106"/>
      <c r="AA306" s="106"/>
      <c r="AB306" s="106"/>
      <c r="AC306" s="107">
        <f t="shared" si="98"/>
        <v>0</v>
      </c>
      <c r="AD306" s="108" t="str">
        <f>IF(AE306=0,"--",IF(AE306&lt;='[4]db fasce di rischio'!$B$4,'[4]db fasce di rischio'!$A$2,IF(AE306&lt;='[4]db fasce di rischio'!$D$4,'[4]db fasce di rischio'!$C$2,IF(AE306&lt;='[4]db fasce di rischio'!$F$4,'[4]db fasce di rischio'!$E$2,IF(AE306&lt;='[4]db fasce di rischio'!$H$4,'[4]db fasce di rischio'!$G$2,"")))))</f>
        <v>--</v>
      </c>
      <c r="AE306" s="109">
        <f t="shared" si="92"/>
        <v>0</v>
      </c>
      <c r="AF306" s="106"/>
      <c r="AG306" s="108" t="str">
        <f>IF(AH306=0,"--",IF(AH306&lt;='db fasce di rischio'!$B$4,'db fasce di rischio'!$A$2,IF(AH306&lt;='db fasce di rischio'!$D$4,'db fasce di rischio'!$C$2,IF(AH306&lt;='db fasce di rischio'!$F$4,'db fasce di rischio'!$E$2,IF(AH306&lt;='db fasce di rischio'!$H$4,'db fasce di rischio'!$G$2,"")))))</f>
        <v>--</v>
      </c>
      <c r="AH306" s="109">
        <f t="shared" si="93"/>
        <v>0</v>
      </c>
      <c r="AI306" s="108" t="str">
        <f t="shared" si="94"/>
        <v>--</v>
      </c>
      <c r="AJ306" s="28"/>
      <c r="AK306" s="28"/>
    </row>
    <row r="307" spans="1:37" ht="21" collapsed="1" x14ac:dyDescent="0.2">
      <c r="A307" s="160"/>
      <c r="B307" s="160"/>
      <c r="C307" s="87"/>
      <c r="D307" s="87"/>
      <c r="E307" s="87"/>
      <c r="F307" s="87"/>
      <c r="G307" s="87"/>
      <c r="H307" s="87"/>
      <c r="I307" s="87"/>
      <c r="J307" s="87"/>
      <c r="K307" s="168"/>
      <c r="L307" s="87"/>
      <c r="M307" s="87"/>
      <c r="N307" s="87"/>
      <c r="O307" s="87"/>
      <c r="P307" s="87"/>
      <c r="Q307" s="160"/>
      <c r="R307" s="28"/>
      <c r="S307" s="28"/>
      <c r="T307" s="28"/>
      <c r="U307" s="28"/>
      <c r="V307" s="28"/>
      <c r="W307" s="28"/>
      <c r="X307" s="28"/>
      <c r="Y307" s="28"/>
      <c r="Z307" s="28"/>
      <c r="AA307" s="28"/>
      <c r="AB307" s="28"/>
      <c r="AC307" s="28"/>
      <c r="AD307" s="28"/>
      <c r="AE307" s="28"/>
      <c r="AF307" s="28"/>
      <c r="AG307" s="28"/>
      <c r="AH307" s="28"/>
      <c r="AI307" s="28"/>
      <c r="AJ307" s="28"/>
      <c r="AK307" s="28"/>
    </row>
    <row r="308" spans="1:37" ht="90.6" customHeight="1" x14ac:dyDescent="0.2">
      <c r="A308" s="29"/>
      <c r="B308" s="29"/>
      <c r="C308" s="30" t="s">
        <v>665</v>
      </c>
      <c r="D308" s="30"/>
      <c r="E308" s="28"/>
      <c r="F308" s="28"/>
      <c r="G308" s="28"/>
      <c r="H308" s="28"/>
      <c r="I308" s="28"/>
      <c r="J308" s="28"/>
      <c r="K308" s="80"/>
      <c r="L308" s="28"/>
      <c r="M308" s="28"/>
      <c r="N308" s="28"/>
      <c r="O308" s="79" t="s">
        <v>6</v>
      </c>
      <c r="P308" s="79" t="s">
        <v>666</v>
      </c>
      <c r="Q308" s="28"/>
      <c r="R308" s="192" t="str">
        <f>'Val testo - PNA 2019'!$A$4</f>
        <v>Livello di interesse “esterno”(1.1)</v>
      </c>
      <c r="S308" s="192" t="str">
        <f>'Val testo - PNA 2019'!$A$12</f>
        <v>Grado di discrezionalità del decisore interno alla PA rispetto al processo (1.2)</v>
      </c>
      <c r="T308" s="192" t="str">
        <f>'Val testo - PNA 2019'!$A$20</f>
        <v>Manifestazione di eventi corruttivi o di maladministration in passato (1.3)</v>
      </c>
      <c r="U308" s="192" t="str">
        <f>'Val testo - PNA 2019'!$A$28</f>
        <v>Complessità/opacità del processo decisionale (1.4)</v>
      </c>
      <c r="V308" s="192" t="str">
        <f>'Val testo - PNA 2019'!$A$36</f>
        <v>Livello di collaborazione del responsabile del processo (1.5)</v>
      </c>
      <c r="W308" s="193" t="s">
        <v>1276</v>
      </c>
      <c r="X308" s="192" t="str">
        <f>'Val testo - PNA 2019'!$A$46</f>
        <v>Impatto organizzativo (2.1)</v>
      </c>
      <c r="Y308" s="192" t="str">
        <f>'Val testo - PNA 2019'!$A$54</f>
        <v>Impatto derivante dalla definizione dei ruoli/responsabilità (2.2)</v>
      </c>
      <c r="Z308" s="192" t="str">
        <f>'Val testo - PNA 2019'!$A$62</f>
        <v>Impatto economico (2.3)</v>
      </c>
      <c r="AA308" s="192" t="str">
        <f>'Val testo - PNA 2019'!$A$70</f>
        <v>Impatto reputazionale (2.4)</v>
      </c>
      <c r="AB308" s="192" t="str">
        <f>'Val testo - PNA 2019'!$A$78</f>
        <v>Impatto organizzativo, economico e sull'immagine (2.5)</v>
      </c>
      <c r="AC308" s="193" t="s">
        <v>1276</v>
      </c>
      <c r="AD308" s="194" t="s">
        <v>1277</v>
      </c>
      <c r="AE308" s="194" t="s">
        <v>1278</v>
      </c>
      <c r="AF308" s="174" t="s">
        <v>1382</v>
      </c>
      <c r="AG308" s="173" t="s">
        <v>1303</v>
      </c>
      <c r="AH308" s="173" t="s">
        <v>1304</v>
      </c>
      <c r="AI308" s="175" t="s">
        <v>1387</v>
      </c>
      <c r="AJ308" s="28"/>
      <c r="AK308" s="28"/>
    </row>
    <row r="309" spans="1:37" ht="30.6" customHeight="1" x14ac:dyDescent="0.2">
      <c r="A309" s="160"/>
      <c r="B309" s="160">
        <v>15</v>
      </c>
      <c r="C309" s="265" t="s">
        <v>1257</v>
      </c>
      <c r="D309" s="266"/>
      <c r="E309" s="267"/>
      <c r="F309" s="270"/>
      <c r="G309" s="270"/>
      <c r="H309" s="270"/>
      <c r="I309" s="270"/>
      <c r="J309" s="45" t="s">
        <v>11</v>
      </c>
      <c r="K309" s="271" t="s">
        <v>3</v>
      </c>
      <c r="L309" s="271"/>
      <c r="M309" s="37"/>
      <c r="N309" s="153" t="s">
        <v>667</v>
      </c>
      <c r="O309" s="154" t="str">
        <f>IF(P309=0,"--",IF(P309&lt;='db fasce di rischio'!$B$4,'db fasce di rischio'!$A$2,IF(P309&lt;='db fasce di rischio'!$D$4,'db fasce di rischio'!$C$2,IF(P309&lt;='db fasce di rischio'!$F$4,'db fasce di rischio'!$E$2,IF(P309&lt;='db fasce di rischio'!$H$4,'db fasce di rischio'!$G$2,"")))))</f>
        <v>--</v>
      </c>
      <c r="P309" s="155">
        <f>IF(AH309=0,MAX(AH309:AH327),AH309)</f>
        <v>0</v>
      </c>
      <c r="Q309" s="160"/>
      <c r="R309" s="105"/>
      <c r="S309" s="106"/>
      <c r="T309" s="106"/>
      <c r="U309" s="106"/>
      <c r="V309" s="105"/>
      <c r="W309" s="107">
        <f>SUM(R309:V309)/5</f>
        <v>0</v>
      </c>
      <c r="X309" s="106"/>
      <c r="Y309" s="106"/>
      <c r="Z309" s="106"/>
      <c r="AA309" s="106"/>
      <c r="AB309" s="106"/>
      <c r="AC309" s="107">
        <f>SUM(X309:AB309)/5</f>
        <v>0</v>
      </c>
      <c r="AD309" s="108" t="str">
        <f>IF(AE309=0,"--",IF(AE309&lt;='[4]db fasce di rischio'!$B$4,'[4]db fasce di rischio'!$A$2,IF(AE309&lt;='[4]db fasce di rischio'!$D$4,'[4]db fasce di rischio'!$C$2,IF(AE309&lt;='[4]db fasce di rischio'!$F$4,'[4]db fasce di rischio'!$E$2,IF(AE309&lt;='[4]db fasce di rischio'!$H$4,'[4]db fasce di rischio'!$G$2,"")))))</f>
        <v>--</v>
      </c>
      <c r="AE309" s="109">
        <f>W309*AC309</f>
        <v>0</v>
      </c>
      <c r="AF309" s="106"/>
      <c r="AG309" s="108" t="str">
        <f>IF(AH309=0,"--",IF(AH309&lt;='db fasce di rischio'!$B$4,'db fasce di rischio'!$A$2,IF(AH309&lt;='db fasce di rischio'!$D$4,'db fasce di rischio'!$C$2,IF(AH309&lt;='db fasce di rischio'!$F$4,'db fasce di rischio'!$E$2,IF(AH309&lt;='db fasce di rischio'!$H$4,'db fasce di rischio'!$G$2,"")))))</f>
        <v>--</v>
      </c>
      <c r="AH309" s="109">
        <f>IF(MAX(AH313:AH327)&gt;(AF309*AE309),MAX(AH313:AH327),AF309*AE309)</f>
        <v>0</v>
      </c>
      <c r="AI309" s="108" t="str">
        <f>AG309</f>
        <v>--</v>
      </c>
      <c r="AJ309" s="28"/>
      <c r="AK309" s="28"/>
    </row>
    <row r="310" spans="1:37" ht="59.45" customHeight="1" x14ac:dyDescent="0.2">
      <c r="A310" s="160"/>
      <c r="B310" s="160"/>
      <c r="C310" s="268"/>
      <c r="D310" s="269"/>
      <c r="E310" s="269"/>
      <c r="F310" s="164"/>
      <c r="G310" s="164"/>
      <c r="H310" s="164"/>
      <c r="I310" s="164"/>
      <c r="J310" s="164"/>
      <c r="K310" s="164"/>
      <c r="L310" s="164"/>
      <c r="M310" s="165"/>
      <c r="N310" s="272" t="s">
        <v>1302</v>
      </c>
      <c r="O310" s="272"/>
      <c r="P310" s="272"/>
      <c r="Q310" s="160"/>
      <c r="R310" s="160"/>
      <c r="S310" s="28"/>
      <c r="T310" s="28"/>
      <c r="U310" s="28"/>
      <c r="V310" s="28"/>
      <c r="W310" s="28"/>
      <c r="X310" s="28"/>
      <c r="Y310" s="28"/>
      <c r="Z310" s="28"/>
      <c r="AA310" s="28"/>
      <c r="AB310" s="28"/>
      <c r="AC310" s="28"/>
      <c r="AD310" s="28"/>
      <c r="AE310" s="28"/>
      <c r="AF310" s="28"/>
      <c r="AG310" s="28"/>
      <c r="AH310" s="28"/>
      <c r="AI310" s="28"/>
      <c r="AJ310" s="28"/>
      <c r="AK310" s="28"/>
    </row>
    <row r="311" spans="1:37" ht="31.5" hidden="1" customHeight="1" outlineLevel="1" x14ac:dyDescent="0.2">
      <c r="A311" s="160"/>
      <c r="B311" s="160"/>
      <c r="C311" s="260" t="s">
        <v>1256</v>
      </c>
      <c r="D311" s="261"/>
      <c r="E311" s="151"/>
      <c r="F311" s="151"/>
      <c r="G311" s="151"/>
      <c r="H311" s="151"/>
      <c r="I311" s="151"/>
      <c r="J311" s="151"/>
      <c r="K311" s="150"/>
      <c r="L311" s="151"/>
      <c r="M311" s="156">
        <f>SUM(I298:I306)</f>
        <v>0</v>
      </c>
      <c r="N311" s="157"/>
      <c r="O311" s="157"/>
      <c r="P311" s="157"/>
      <c r="Q311" s="160"/>
      <c r="R311" s="160"/>
      <c r="S311" s="28"/>
      <c r="T311" s="28"/>
      <c r="U311" s="28"/>
      <c r="V311" s="28"/>
      <c r="W311" s="28"/>
      <c r="X311" s="28"/>
      <c r="Y311" s="28"/>
      <c r="Z311" s="28"/>
      <c r="AA311" s="28"/>
      <c r="AB311" s="28"/>
      <c r="AC311" s="28"/>
      <c r="AD311" s="28"/>
      <c r="AE311" s="28"/>
      <c r="AF311" s="28"/>
      <c r="AG311" s="28"/>
      <c r="AH311" s="28"/>
      <c r="AI311" s="28"/>
      <c r="AJ311" s="28"/>
      <c r="AK311" s="28"/>
    </row>
    <row r="312" spans="1:37" ht="81.95" hidden="1" customHeight="1" outlineLevel="1" x14ac:dyDescent="0.2">
      <c r="A312" s="161"/>
      <c r="B312" s="161"/>
      <c r="C312" s="22" t="s">
        <v>905</v>
      </c>
      <c r="D312" s="22" t="s">
        <v>906</v>
      </c>
      <c r="E312" s="22" t="s">
        <v>971</v>
      </c>
      <c r="F312" s="22" t="s">
        <v>970</v>
      </c>
      <c r="G312" s="262" t="s">
        <v>1299</v>
      </c>
      <c r="H312" s="263"/>
      <c r="I312" s="22" t="s">
        <v>969</v>
      </c>
      <c r="J312" s="22" t="s">
        <v>907</v>
      </c>
      <c r="K312" s="45" t="s">
        <v>972</v>
      </c>
      <c r="L312" s="45" t="s">
        <v>908</v>
      </c>
      <c r="M312" s="22" t="s">
        <v>630</v>
      </c>
      <c r="N312" s="22" t="s">
        <v>668</v>
      </c>
      <c r="O312" s="22" t="s">
        <v>669</v>
      </c>
      <c r="P312" s="22" t="s">
        <v>670</v>
      </c>
      <c r="Q312" s="161"/>
      <c r="R312" s="192" t="str">
        <f>'Val testo - PNA 2019'!$A$4</f>
        <v>Livello di interesse “esterno”(1.1)</v>
      </c>
      <c r="S312" s="192" t="str">
        <f>'Val testo - PNA 2019'!$A$12</f>
        <v>Grado di discrezionalità del decisore interno alla PA rispetto al processo (1.2)</v>
      </c>
      <c r="T312" s="192" t="str">
        <f>'Val testo - PNA 2019'!$A$20</f>
        <v>Manifestazione di eventi corruttivi o di maladministration in passato (1.3)</v>
      </c>
      <c r="U312" s="192" t="str">
        <f>'Val testo - PNA 2019'!$A$28</f>
        <v>Complessità/opacità del processo decisionale (1.4)</v>
      </c>
      <c r="V312" s="192" t="str">
        <f>'Val testo - PNA 2019'!$A$36</f>
        <v>Livello di collaborazione del responsabile del processo (1.5)</v>
      </c>
      <c r="W312" s="193" t="s">
        <v>1276</v>
      </c>
      <c r="X312" s="192" t="str">
        <f>'Val testo - PNA 2019'!$A$46</f>
        <v>Impatto organizzativo (2.1)</v>
      </c>
      <c r="Y312" s="192" t="str">
        <f>'Val testo - PNA 2019'!$A$54</f>
        <v>Impatto derivante dalla definizione dei ruoli/responsabilità (2.2)</v>
      </c>
      <c r="Z312" s="192" t="str">
        <f>'Val testo - PNA 2019'!$A$62</f>
        <v>Impatto economico (2.3)</v>
      </c>
      <c r="AA312" s="192" t="str">
        <f>'Val testo - PNA 2019'!$A$70</f>
        <v>Impatto reputazionale (2.4)</v>
      </c>
      <c r="AB312" s="192" t="str">
        <f>'Val testo - PNA 2019'!$A$78</f>
        <v>Impatto organizzativo, economico e sull'immagine (2.5)</v>
      </c>
      <c r="AC312" s="193" t="s">
        <v>1276</v>
      </c>
      <c r="AD312" s="194" t="s">
        <v>1277</v>
      </c>
      <c r="AE312" s="194" t="s">
        <v>1278</v>
      </c>
      <c r="AF312" s="174" t="s">
        <v>1382</v>
      </c>
      <c r="AG312" s="173" t="s">
        <v>1303</v>
      </c>
      <c r="AH312" s="22" t="s">
        <v>1293</v>
      </c>
      <c r="AI312" s="22" t="s">
        <v>1387</v>
      </c>
      <c r="AJ312" s="28"/>
      <c r="AK312" s="28"/>
    </row>
    <row r="313" spans="1:37" ht="21" hidden="1" outlineLevel="1" x14ac:dyDescent="0.2">
      <c r="A313" s="161"/>
      <c r="B313" s="161"/>
      <c r="C313" s="24" t="s">
        <v>30</v>
      </c>
      <c r="D313" s="24" t="s">
        <v>30</v>
      </c>
      <c r="E313" s="24" t="s">
        <v>30</v>
      </c>
      <c r="F313" s="24" t="s">
        <v>30</v>
      </c>
      <c r="G313" s="152" t="str">
        <f>AG313</f>
        <v>--</v>
      </c>
      <c r="H313" s="109">
        <f>AH313</f>
        <v>0</v>
      </c>
      <c r="I313" s="25" t="s">
        <v>30</v>
      </c>
      <c r="J313" s="31" t="s">
        <v>30</v>
      </c>
      <c r="K313" s="82"/>
      <c r="L313" s="31"/>
      <c r="M313" s="24"/>
      <c r="N313" s="24"/>
      <c r="O313" s="24"/>
      <c r="P313" s="24"/>
      <c r="Q313" s="161"/>
      <c r="R313" s="105"/>
      <c r="S313" s="106"/>
      <c r="T313" s="106"/>
      <c r="U313" s="106"/>
      <c r="V313" s="105"/>
      <c r="W313" s="107">
        <f>SUM(R313:V313)/5</f>
        <v>0</v>
      </c>
      <c r="X313" s="106"/>
      <c r="Y313" s="106"/>
      <c r="Z313" s="106"/>
      <c r="AA313" s="106"/>
      <c r="AB313" s="106"/>
      <c r="AC313" s="107">
        <f>SUM(X313:AB313)/5</f>
        <v>0</v>
      </c>
      <c r="AD313" s="108" t="str">
        <f>IF(AE313=0,"--",IF(AE313&lt;='[4]db fasce di rischio'!$B$4,'[4]db fasce di rischio'!$A$2,IF(AE313&lt;='[4]db fasce di rischio'!$D$4,'[4]db fasce di rischio'!$C$2,IF(AE313&lt;='[4]db fasce di rischio'!$F$4,'[4]db fasce di rischio'!$E$2,IF(AE313&lt;='[4]db fasce di rischio'!$H$4,'[4]db fasce di rischio'!$G$2,"")))))</f>
        <v>--</v>
      </c>
      <c r="AE313" s="109">
        <f t="shared" ref="AE313:AE327" si="99">W313*AC313</f>
        <v>0</v>
      </c>
      <c r="AF313" s="106"/>
      <c r="AG313" s="108" t="str">
        <f>IF(AH313=0,"--",IF(AH313&lt;='db fasce di rischio'!$B$4,'db fasce di rischio'!$A$2,IF(AH313&lt;='db fasce di rischio'!$D$4,'db fasce di rischio'!$C$2,IF(AH313&lt;='db fasce di rischio'!$F$4,'db fasce di rischio'!$E$2,IF(AH313&lt;='db fasce di rischio'!$H$4,'db fasce di rischio'!$G$2,"")))))</f>
        <v>--</v>
      </c>
      <c r="AH313" s="109">
        <f t="shared" ref="AH313:AH327" si="100">AF313*AE313</f>
        <v>0</v>
      </c>
      <c r="AI313" s="108" t="str">
        <f t="shared" ref="AI313:AI327" si="101">AG313</f>
        <v>--</v>
      </c>
      <c r="AJ313" s="28"/>
      <c r="AK313" s="28"/>
    </row>
    <row r="314" spans="1:37" ht="21" hidden="1" outlineLevel="1" x14ac:dyDescent="0.2">
      <c r="A314" s="161"/>
      <c r="B314" s="161"/>
      <c r="C314" s="24" t="s">
        <v>30</v>
      </c>
      <c r="D314" s="24" t="s">
        <v>30</v>
      </c>
      <c r="E314" s="24" t="s">
        <v>30</v>
      </c>
      <c r="F314" s="24" t="s">
        <v>30</v>
      </c>
      <c r="G314" s="152" t="str">
        <f t="shared" ref="G314:G327" si="102">AG314</f>
        <v>--</v>
      </c>
      <c r="H314" s="109">
        <f t="shared" ref="H314:H327" si="103">AH314</f>
        <v>0</v>
      </c>
      <c r="I314" s="25" t="s">
        <v>30</v>
      </c>
      <c r="J314" s="31" t="s">
        <v>30</v>
      </c>
      <c r="K314" s="82"/>
      <c r="L314" s="31"/>
      <c r="M314" s="24"/>
      <c r="N314" s="24"/>
      <c r="O314" s="24"/>
      <c r="P314" s="24"/>
      <c r="Q314" s="161"/>
      <c r="R314" s="105"/>
      <c r="S314" s="106"/>
      <c r="T314" s="106"/>
      <c r="U314" s="106"/>
      <c r="V314" s="105"/>
      <c r="W314" s="107">
        <f t="shared" ref="W314:W327" si="104">SUM(R314:V314)/5</f>
        <v>0</v>
      </c>
      <c r="X314" s="106"/>
      <c r="Y314" s="106"/>
      <c r="Z314" s="106"/>
      <c r="AA314" s="106"/>
      <c r="AB314" s="106"/>
      <c r="AC314" s="107">
        <f t="shared" ref="AC314:AC327" si="105">SUM(X314:AB314)/5</f>
        <v>0</v>
      </c>
      <c r="AD314" s="108" t="str">
        <f>IF(AE314=0,"--",IF(AE314&lt;='[4]db fasce di rischio'!$B$4,'[4]db fasce di rischio'!$A$2,IF(AE314&lt;='[4]db fasce di rischio'!$D$4,'[4]db fasce di rischio'!$C$2,IF(AE314&lt;='[4]db fasce di rischio'!$F$4,'[4]db fasce di rischio'!$E$2,IF(AE314&lt;='[4]db fasce di rischio'!$H$4,'[4]db fasce di rischio'!$G$2,"")))))</f>
        <v>--</v>
      </c>
      <c r="AE314" s="109">
        <f t="shared" si="99"/>
        <v>0</v>
      </c>
      <c r="AF314" s="106"/>
      <c r="AG314" s="108" t="str">
        <f>IF(AH314=0,"--",IF(AH314&lt;='db fasce di rischio'!$B$4,'db fasce di rischio'!$A$2,IF(AH314&lt;='db fasce di rischio'!$D$4,'db fasce di rischio'!$C$2,IF(AH314&lt;='db fasce di rischio'!$F$4,'db fasce di rischio'!$E$2,IF(AH314&lt;='db fasce di rischio'!$H$4,'db fasce di rischio'!$G$2,"")))))</f>
        <v>--</v>
      </c>
      <c r="AH314" s="109">
        <f t="shared" si="100"/>
        <v>0</v>
      </c>
      <c r="AI314" s="108" t="str">
        <f t="shared" si="101"/>
        <v>--</v>
      </c>
      <c r="AJ314" s="28"/>
      <c r="AK314" s="28"/>
    </row>
    <row r="315" spans="1:37" ht="21" hidden="1" outlineLevel="1" x14ac:dyDescent="0.2">
      <c r="A315" s="161"/>
      <c r="B315" s="161"/>
      <c r="C315" s="24" t="s">
        <v>30</v>
      </c>
      <c r="D315" s="24" t="s">
        <v>30</v>
      </c>
      <c r="E315" s="24" t="s">
        <v>30</v>
      </c>
      <c r="F315" s="24" t="s">
        <v>30</v>
      </c>
      <c r="G315" s="152" t="str">
        <f t="shared" si="102"/>
        <v>--</v>
      </c>
      <c r="H315" s="109">
        <f t="shared" si="103"/>
        <v>0</v>
      </c>
      <c r="I315" s="25" t="s">
        <v>30</v>
      </c>
      <c r="J315" s="31" t="s">
        <v>30</v>
      </c>
      <c r="K315" s="82"/>
      <c r="L315" s="31"/>
      <c r="M315" s="24"/>
      <c r="N315" s="24"/>
      <c r="O315" s="24"/>
      <c r="P315" s="24"/>
      <c r="Q315" s="161"/>
      <c r="R315" s="105"/>
      <c r="S315" s="106"/>
      <c r="T315" s="106"/>
      <c r="U315" s="106"/>
      <c r="V315" s="105"/>
      <c r="W315" s="107">
        <f t="shared" si="104"/>
        <v>0</v>
      </c>
      <c r="X315" s="106"/>
      <c r="Y315" s="106"/>
      <c r="Z315" s="106"/>
      <c r="AA315" s="106"/>
      <c r="AB315" s="106"/>
      <c r="AC315" s="107">
        <f t="shared" si="105"/>
        <v>0</v>
      </c>
      <c r="AD315" s="108" t="str">
        <f>IF(AE315=0,"--",IF(AE315&lt;='[4]db fasce di rischio'!$B$4,'[4]db fasce di rischio'!$A$2,IF(AE315&lt;='[4]db fasce di rischio'!$D$4,'[4]db fasce di rischio'!$C$2,IF(AE315&lt;='[4]db fasce di rischio'!$F$4,'[4]db fasce di rischio'!$E$2,IF(AE315&lt;='[4]db fasce di rischio'!$H$4,'[4]db fasce di rischio'!$G$2,"")))))</f>
        <v>--</v>
      </c>
      <c r="AE315" s="109">
        <f t="shared" si="99"/>
        <v>0</v>
      </c>
      <c r="AF315" s="106"/>
      <c r="AG315" s="108" t="str">
        <f>IF(AH315=0,"--",IF(AH315&lt;='db fasce di rischio'!$B$4,'db fasce di rischio'!$A$2,IF(AH315&lt;='db fasce di rischio'!$D$4,'db fasce di rischio'!$C$2,IF(AH315&lt;='db fasce di rischio'!$F$4,'db fasce di rischio'!$E$2,IF(AH315&lt;='db fasce di rischio'!$H$4,'db fasce di rischio'!$G$2,"")))))</f>
        <v>--</v>
      </c>
      <c r="AH315" s="109">
        <f t="shared" si="100"/>
        <v>0</v>
      </c>
      <c r="AI315" s="108" t="str">
        <f t="shared" si="101"/>
        <v>--</v>
      </c>
      <c r="AJ315" s="28"/>
      <c r="AK315" s="28"/>
    </row>
    <row r="316" spans="1:37" ht="21" hidden="1" outlineLevel="1" x14ac:dyDescent="0.2">
      <c r="A316" s="161"/>
      <c r="B316" s="161"/>
      <c r="C316" s="24" t="s">
        <v>30</v>
      </c>
      <c r="D316" s="24" t="s">
        <v>30</v>
      </c>
      <c r="E316" s="24" t="s">
        <v>30</v>
      </c>
      <c r="F316" s="24" t="s">
        <v>30</v>
      </c>
      <c r="G316" s="152" t="str">
        <f t="shared" si="102"/>
        <v>--</v>
      </c>
      <c r="H316" s="109">
        <f t="shared" si="103"/>
        <v>0</v>
      </c>
      <c r="I316" s="25" t="s">
        <v>30</v>
      </c>
      <c r="J316" s="31" t="s">
        <v>30</v>
      </c>
      <c r="K316" s="82"/>
      <c r="L316" s="31"/>
      <c r="M316" s="24"/>
      <c r="N316" s="24"/>
      <c r="O316" s="24"/>
      <c r="P316" s="24"/>
      <c r="Q316" s="161"/>
      <c r="R316" s="105"/>
      <c r="S316" s="106"/>
      <c r="T316" s="106"/>
      <c r="U316" s="106"/>
      <c r="V316" s="105"/>
      <c r="W316" s="107">
        <f t="shared" si="104"/>
        <v>0</v>
      </c>
      <c r="X316" s="106"/>
      <c r="Y316" s="106"/>
      <c r="Z316" s="106"/>
      <c r="AA316" s="106"/>
      <c r="AB316" s="106"/>
      <c r="AC316" s="107">
        <f t="shared" si="105"/>
        <v>0</v>
      </c>
      <c r="AD316" s="108" t="str">
        <f>IF(AE316=0,"--",IF(AE316&lt;='[4]db fasce di rischio'!$B$4,'[4]db fasce di rischio'!$A$2,IF(AE316&lt;='[4]db fasce di rischio'!$D$4,'[4]db fasce di rischio'!$C$2,IF(AE316&lt;='[4]db fasce di rischio'!$F$4,'[4]db fasce di rischio'!$E$2,IF(AE316&lt;='[4]db fasce di rischio'!$H$4,'[4]db fasce di rischio'!$G$2,"")))))</f>
        <v>--</v>
      </c>
      <c r="AE316" s="109">
        <f t="shared" si="99"/>
        <v>0</v>
      </c>
      <c r="AF316" s="106"/>
      <c r="AG316" s="108" t="str">
        <f>IF(AH316=0,"--",IF(AH316&lt;='db fasce di rischio'!$B$4,'db fasce di rischio'!$A$2,IF(AH316&lt;='db fasce di rischio'!$D$4,'db fasce di rischio'!$C$2,IF(AH316&lt;='db fasce di rischio'!$F$4,'db fasce di rischio'!$E$2,IF(AH316&lt;='db fasce di rischio'!$H$4,'db fasce di rischio'!$G$2,"")))))</f>
        <v>--</v>
      </c>
      <c r="AH316" s="109">
        <f t="shared" si="100"/>
        <v>0</v>
      </c>
      <c r="AI316" s="108" t="str">
        <f t="shared" si="101"/>
        <v>--</v>
      </c>
      <c r="AJ316" s="28"/>
      <c r="AK316" s="28"/>
    </row>
    <row r="317" spans="1:37" ht="21" hidden="1" outlineLevel="1" x14ac:dyDescent="0.2">
      <c r="A317" s="161"/>
      <c r="B317" s="161"/>
      <c r="C317" s="24" t="s">
        <v>30</v>
      </c>
      <c r="D317" s="24" t="s">
        <v>30</v>
      </c>
      <c r="E317" s="24" t="s">
        <v>30</v>
      </c>
      <c r="F317" s="24" t="s">
        <v>30</v>
      </c>
      <c r="G317" s="152" t="str">
        <f t="shared" si="102"/>
        <v>--</v>
      </c>
      <c r="H317" s="109">
        <f t="shared" si="103"/>
        <v>0</v>
      </c>
      <c r="I317" s="25" t="s">
        <v>30</v>
      </c>
      <c r="J317" s="31" t="s">
        <v>30</v>
      </c>
      <c r="K317" s="82"/>
      <c r="L317" s="31"/>
      <c r="M317" s="24"/>
      <c r="N317" s="24"/>
      <c r="O317" s="24"/>
      <c r="P317" s="24"/>
      <c r="Q317" s="161"/>
      <c r="R317" s="105"/>
      <c r="S317" s="106"/>
      <c r="T317" s="106"/>
      <c r="U317" s="106"/>
      <c r="V317" s="105"/>
      <c r="W317" s="107">
        <f t="shared" si="104"/>
        <v>0</v>
      </c>
      <c r="X317" s="106"/>
      <c r="Y317" s="106"/>
      <c r="Z317" s="106"/>
      <c r="AA317" s="106"/>
      <c r="AB317" s="106"/>
      <c r="AC317" s="107">
        <f t="shared" si="105"/>
        <v>0</v>
      </c>
      <c r="AD317" s="108" t="str">
        <f>IF(AE317=0,"--",IF(AE317&lt;='[4]db fasce di rischio'!$B$4,'[4]db fasce di rischio'!$A$2,IF(AE317&lt;='[4]db fasce di rischio'!$D$4,'[4]db fasce di rischio'!$C$2,IF(AE317&lt;='[4]db fasce di rischio'!$F$4,'[4]db fasce di rischio'!$E$2,IF(AE317&lt;='[4]db fasce di rischio'!$H$4,'[4]db fasce di rischio'!$G$2,"")))))</f>
        <v>--</v>
      </c>
      <c r="AE317" s="109">
        <f t="shared" si="99"/>
        <v>0</v>
      </c>
      <c r="AF317" s="106"/>
      <c r="AG317" s="108" t="str">
        <f>IF(AH317=0,"--",IF(AH317&lt;='db fasce di rischio'!$B$4,'db fasce di rischio'!$A$2,IF(AH317&lt;='db fasce di rischio'!$D$4,'db fasce di rischio'!$C$2,IF(AH317&lt;='db fasce di rischio'!$F$4,'db fasce di rischio'!$E$2,IF(AH317&lt;='db fasce di rischio'!$H$4,'db fasce di rischio'!$G$2,"")))))</f>
        <v>--</v>
      </c>
      <c r="AH317" s="109">
        <f t="shared" si="100"/>
        <v>0</v>
      </c>
      <c r="AI317" s="108" t="str">
        <f t="shared" si="101"/>
        <v>--</v>
      </c>
      <c r="AJ317" s="28"/>
      <c r="AK317" s="28"/>
    </row>
    <row r="318" spans="1:37" ht="21" hidden="1" outlineLevel="1" x14ac:dyDescent="0.2">
      <c r="A318" s="161"/>
      <c r="B318" s="161"/>
      <c r="C318" s="24" t="s">
        <v>30</v>
      </c>
      <c r="D318" s="24" t="s">
        <v>30</v>
      </c>
      <c r="E318" s="24" t="s">
        <v>30</v>
      </c>
      <c r="F318" s="24" t="s">
        <v>30</v>
      </c>
      <c r="G318" s="152" t="str">
        <f t="shared" si="102"/>
        <v>--</v>
      </c>
      <c r="H318" s="109">
        <f t="shared" si="103"/>
        <v>0</v>
      </c>
      <c r="I318" s="25" t="s">
        <v>30</v>
      </c>
      <c r="J318" s="31" t="s">
        <v>30</v>
      </c>
      <c r="K318" s="82"/>
      <c r="L318" s="31"/>
      <c r="M318" s="24"/>
      <c r="N318" s="24"/>
      <c r="O318" s="24"/>
      <c r="P318" s="24"/>
      <c r="Q318" s="161"/>
      <c r="R318" s="105"/>
      <c r="S318" s="106"/>
      <c r="T318" s="106"/>
      <c r="U318" s="106"/>
      <c r="V318" s="105"/>
      <c r="W318" s="107">
        <f t="shared" si="104"/>
        <v>0</v>
      </c>
      <c r="X318" s="106"/>
      <c r="Y318" s="106"/>
      <c r="Z318" s="106"/>
      <c r="AA318" s="106"/>
      <c r="AB318" s="106"/>
      <c r="AC318" s="107">
        <f t="shared" si="105"/>
        <v>0</v>
      </c>
      <c r="AD318" s="108" t="str">
        <f>IF(AE318=0,"--",IF(AE318&lt;='[4]db fasce di rischio'!$B$4,'[4]db fasce di rischio'!$A$2,IF(AE318&lt;='[4]db fasce di rischio'!$D$4,'[4]db fasce di rischio'!$C$2,IF(AE318&lt;='[4]db fasce di rischio'!$F$4,'[4]db fasce di rischio'!$E$2,IF(AE318&lt;='[4]db fasce di rischio'!$H$4,'[4]db fasce di rischio'!$G$2,"")))))</f>
        <v>--</v>
      </c>
      <c r="AE318" s="109">
        <f t="shared" si="99"/>
        <v>0</v>
      </c>
      <c r="AF318" s="106"/>
      <c r="AG318" s="108" t="str">
        <f>IF(AH318=0,"--",IF(AH318&lt;='db fasce di rischio'!$B$4,'db fasce di rischio'!$A$2,IF(AH318&lt;='db fasce di rischio'!$D$4,'db fasce di rischio'!$C$2,IF(AH318&lt;='db fasce di rischio'!$F$4,'db fasce di rischio'!$E$2,IF(AH318&lt;='db fasce di rischio'!$H$4,'db fasce di rischio'!$G$2,"")))))</f>
        <v>--</v>
      </c>
      <c r="AH318" s="109">
        <f t="shared" si="100"/>
        <v>0</v>
      </c>
      <c r="AI318" s="108" t="str">
        <f t="shared" si="101"/>
        <v>--</v>
      </c>
      <c r="AJ318" s="28"/>
      <c r="AK318" s="28"/>
    </row>
    <row r="319" spans="1:37" ht="21" hidden="1" outlineLevel="1" x14ac:dyDescent="0.2">
      <c r="A319" s="161"/>
      <c r="B319" s="161"/>
      <c r="C319" s="24" t="s">
        <v>30</v>
      </c>
      <c r="D319" s="24" t="s">
        <v>30</v>
      </c>
      <c r="E319" s="24" t="s">
        <v>30</v>
      </c>
      <c r="F319" s="24" t="s">
        <v>30</v>
      </c>
      <c r="G319" s="152" t="str">
        <f t="shared" si="102"/>
        <v>--</v>
      </c>
      <c r="H319" s="109">
        <f t="shared" si="103"/>
        <v>0</v>
      </c>
      <c r="I319" s="25" t="s">
        <v>30</v>
      </c>
      <c r="J319" s="31" t="s">
        <v>30</v>
      </c>
      <c r="K319" s="82"/>
      <c r="L319" s="31"/>
      <c r="M319" s="24"/>
      <c r="N319" s="24"/>
      <c r="O319" s="24"/>
      <c r="P319" s="24"/>
      <c r="Q319" s="161"/>
      <c r="R319" s="105"/>
      <c r="S319" s="106"/>
      <c r="T319" s="106"/>
      <c r="U319" s="106"/>
      <c r="V319" s="105"/>
      <c r="W319" s="107">
        <f t="shared" si="104"/>
        <v>0</v>
      </c>
      <c r="X319" s="106"/>
      <c r="Y319" s="106"/>
      <c r="Z319" s="106"/>
      <c r="AA319" s="106"/>
      <c r="AB319" s="106"/>
      <c r="AC319" s="107">
        <f t="shared" si="105"/>
        <v>0</v>
      </c>
      <c r="AD319" s="108" t="str">
        <f>IF(AE319=0,"--",IF(AE319&lt;='[4]db fasce di rischio'!$B$4,'[4]db fasce di rischio'!$A$2,IF(AE319&lt;='[4]db fasce di rischio'!$D$4,'[4]db fasce di rischio'!$C$2,IF(AE319&lt;='[4]db fasce di rischio'!$F$4,'[4]db fasce di rischio'!$E$2,IF(AE319&lt;='[4]db fasce di rischio'!$H$4,'[4]db fasce di rischio'!$G$2,"")))))</f>
        <v>--</v>
      </c>
      <c r="AE319" s="109">
        <f t="shared" si="99"/>
        <v>0</v>
      </c>
      <c r="AF319" s="106"/>
      <c r="AG319" s="108" t="str">
        <f>IF(AH319=0,"--",IF(AH319&lt;='db fasce di rischio'!$B$4,'db fasce di rischio'!$A$2,IF(AH319&lt;='db fasce di rischio'!$D$4,'db fasce di rischio'!$C$2,IF(AH319&lt;='db fasce di rischio'!$F$4,'db fasce di rischio'!$E$2,IF(AH319&lt;='db fasce di rischio'!$H$4,'db fasce di rischio'!$G$2,"")))))</f>
        <v>--</v>
      </c>
      <c r="AH319" s="109">
        <f t="shared" si="100"/>
        <v>0</v>
      </c>
      <c r="AI319" s="108" t="str">
        <f t="shared" si="101"/>
        <v>--</v>
      </c>
      <c r="AJ319" s="28"/>
      <c r="AK319" s="28"/>
    </row>
    <row r="320" spans="1:37" ht="21" hidden="1" outlineLevel="1" x14ac:dyDescent="0.2">
      <c r="A320" s="161"/>
      <c r="B320" s="161"/>
      <c r="C320" s="24" t="s">
        <v>30</v>
      </c>
      <c r="D320" s="24" t="s">
        <v>30</v>
      </c>
      <c r="E320" s="24" t="s">
        <v>30</v>
      </c>
      <c r="F320" s="24" t="s">
        <v>30</v>
      </c>
      <c r="G320" s="152" t="str">
        <f t="shared" si="102"/>
        <v>--</v>
      </c>
      <c r="H320" s="109">
        <f t="shared" si="103"/>
        <v>0</v>
      </c>
      <c r="I320" s="25" t="s">
        <v>30</v>
      </c>
      <c r="J320" s="31" t="s">
        <v>30</v>
      </c>
      <c r="K320" s="82"/>
      <c r="L320" s="31"/>
      <c r="M320" s="24"/>
      <c r="N320" s="24"/>
      <c r="O320" s="24"/>
      <c r="P320" s="24"/>
      <c r="Q320" s="161"/>
      <c r="R320" s="105"/>
      <c r="S320" s="106"/>
      <c r="T320" s="106"/>
      <c r="U320" s="106"/>
      <c r="V320" s="105"/>
      <c r="W320" s="107">
        <f t="shared" si="104"/>
        <v>0</v>
      </c>
      <c r="X320" s="106"/>
      <c r="Y320" s="106"/>
      <c r="Z320" s="106"/>
      <c r="AA320" s="106"/>
      <c r="AB320" s="106"/>
      <c r="AC320" s="107">
        <f t="shared" si="105"/>
        <v>0</v>
      </c>
      <c r="AD320" s="108" t="str">
        <f>IF(AE320=0,"--",IF(AE320&lt;='[4]db fasce di rischio'!$B$4,'[4]db fasce di rischio'!$A$2,IF(AE320&lt;='[4]db fasce di rischio'!$D$4,'[4]db fasce di rischio'!$C$2,IF(AE320&lt;='[4]db fasce di rischio'!$F$4,'[4]db fasce di rischio'!$E$2,IF(AE320&lt;='[4]db fasce di rischio'!$H$4,'[4]db fasce di rischio'!$G$2,"")))))</f>
        <v>--</v>
      </c>
      <c r="AE320" s="109">
        <f t="shared" si="99"/>
        <v>0</v>
      </c>
      <c r="AF320" s="106"/>
      <c r="AG320" s="108" t="str">
        <f>IF(AH320=0,"--",IF(AH320&lt;='db fasce di rischio'!$B$4,'db fasce di rischio'!$A$2,IF(AH320&lt;='db fasce di rischio'!$D$4,'db fasce di rischio'!$C$2,IF(AH320&lt;='db fasce di rischio'!$F$4,'db fasce di rischio'!$E$2,IF(AH320&lt;='db fasce di rischio'!$H$4,'db fasce di rischio'!$G$2,"")))))</f>
        <v>--</v>
      </c>
      <c r="AH320" s="109">
        <f t="shared" si="100"/>
        <v>0</v>
      </c>
      <c r="AI320" s="108" t="str">
        <f t="shared" si="101"/>
        <v>--</v>
      </c>
      <c r="AJ320" s="28"/>
      <c r="AK320" s="28"/>
    </row>
    <row r="321" spans="1:37" ht="21" hidden="1" outlineLevel="1" x14ac:dyDescent="0.2">
      <c r="A321" s="161"/>
      <c r="B321" s="161"/>
      <c r="C321" s="24" t="s">
        <v>30</v>
      </c>
      <c r="D321" s="24" t="s">
        <v>30</v>
      </c>
      <c r="E321" s="24" t="s">
        <v>30</v>
      </c>
      <c r="F321" s="24" t="s">
        <v>30</v>
      </c>
      <c r="G321" s="152" t="str">
        <f t="shared" si="102"/>
        <v>--</v>
      </c>
      <c r="H321" s="109">
        <f t="shared" si="103"/>
        <v>0</v>
      </c>
      <c r="I321" s="25" t="s">
        <v>30</v>
      </c>
      <c r="J321" s="31" t="s">
        <v>30</v>
      </c>
      <c r="K321" s="83"/>
      <c r="L321" s="31"/>
      <c r="M321" s="24"/>
      <c r="N321" s="24"/>
      <c r="O321" s="24"/>
      <c r="P321" s="24"/>
      <c r="Q321" s="161"/>
      <c r="R321" s="105"/>
      <c r="S321" s="106"/>
      <c r="T321" s="106"/>
      <c r="U321" s="106"/>
      <c r="V321" s="105"/>
      <c r="W321" s="107">
        <f t="shared" si="104"/>
        <v>0</v>
      </c>
      <c r="X321" s="106"/>
      <c r="Y321" s="106"/>
      <c r="Z321" s="106"/>
      <c r="AA321" s="106"/>
      <c r="AB321" s="106"/>
      <c r="AC321" s="107">
        <f t="shared" si="105"/>
        <v>0</v>
      </c>
      <c r="AD321" s="108" t="str">
        <f>IF(AE321=0,"--",IF(AE321&lt;='[4]db fasce di rischio'!$B$4,'[4]db fasce di rischio'!$A$2,IF(AE321&lt;='[4]db fasce di rischio'!$D$4,'[4]db fasce di rischio'!$C$2,IF(AE321&lt;='[4]db fasce di rischio'!$F$4,'[4]db fasce di rischio'!$E$2,IF(AE321&lt;='[4]db fasce di rischio'!$H$4,'[4]db fasce di rischio'!$G$2,"")))))</f>
        <v>--</v>
      </c>
      <c r="AE321" s="109">
        <f t="shared" si="99"/>
        <v>0</v>
      </c>
      <c r="AF321" s="106"/>
      <c r="AG321" s="108" t="str">
        <f>IF(AH321=0,"--",IF(AH321&lt;='db fasce di rischio'!$B$4,'db fasce di rischio'!$A$2,IF(AH321&lt;='db fasce di rischio'!$D$4,'db fasce di rischio'!$C$2,IF(AH321&lt;='db fasce di rischio'!$F$4,'db fasce di rischio'!$E$2,IF(AH321&lt;='db fasce di rischio'!$H$4,'db fasce di rischio'!$G$2,"")))))</f>
        <v>--</v>
      </c>
      <c r="AH321" s="109">
        <f t="shared" si="100"/>
        <v>0</v>
      </c>
      <c r="AI321" s="108" t="str">
        <f t="shared" si="101"/>
        <v>--</v>
      </c>
      <c r="AJ321" s="28"/>
      <c r="AK321" s="28"/>
    </row>
    <row r="322" spans="1:37" ht="21" hidden="1" outlineLevel="1" x14ac:dyDescent="0.2">
      <c r="A322" s="161"/>
      <c r="B322" s="161"/>
      <c r="C322" s="24" t="s">
        <v>30</v>
      </c>
      <c r="D322" s="24" t="s">
        <v>30</v>
      </c>
      <c r="E322" s="24" t="s">
        <v>30</v>
      </c>
      <c r="F322" s="24" t="s">
        <v>30</v>
      </c>
      <c r="G322" s="152" t="str">
        <f t="shared" si="102"/>
        <v>--</v>
      </c>
      <c r="H322" s="109">
        <f t="shared" si="103"/>
        <v>0</v>
      </c>
      <c r="I322" s="25" t="s">
        <v>30</v>
      </c>
      <c r="J322" s="31" t="s">
        <v>30</v>
      </c>
      <c r="K322" s="83"/>
      <c r="L322" s="31"/>
      <c r="M322" s="24"/>
      <c r="N322" s="24"/>
      <c r="O322" s="24"/>
      <c r="P322" s="24"/>
      <c r="Q322" s="161"/>
      <c r="R322" s="105"/>
      <c r="S322" s="106"/>
      <c r="T322" s="106"/>
      <c r="U322" s="106"/>
      <c r="V322" s="105"/>
      <c r="W322" s="107">
        <f t="shared" si="104"/>
        <v>0</v>
      </c>
      <c r="X322" s="106"/>
      <c r="Y322" s="106"/>
      <c r="Z322" s="106"/>
      <c r="AA322" s="106"/>
      <c r="AB322" s="106"/>
      <c r="AC322" s="107">
        <f t="shared" si="105"/>
        <v>0</v>
      </c>
      <c r="AD322" s="108" t="str">
        <f>IF(AE322=0,"--",IF(AE322&lt;='[4]db fasce di rischio'!$B$4,'[4]db fasce di rischio'!$A$2,IF(AE322&lt;='[4]db fasce di rischio'!$D$4,'[4]db fasce di rischio'!$C$2,IF(AE322&lt;='[4]db fasce di rischio'!$F$4,'[4]db fasce di rischio'!$E$2,IF(AE322&lt;='[4]db fasce di rischio'!$H$4,'[4]db fasce di rischio'!$G$2,"")))))</f>
        <v>--</v>
      </c>
      <c r="AE322" s="109">
        <f t="shared" si="99"/>
        <v>0</v>
      </c>
      <c r="AF322" s="106"/>
      <c r="AG322" s="108" t="str">
        <f>IF(AH322=0,"--",IF(AH322&lt;='db fasce di rischio'!$B$4,'db fasce di rischio'!$A$2,IF(AH322&lt;='db fasce di rischio'!$D$4,'db fasce di rischio'!$C$2,IF(AH322&lt;='db fasce di rischio'!$F$4,'db fasce di rischio'!$E$2,IF(AH322&lt;='db fasce di rischio'!$H$4,'db fasce di rischio'!$G$2,"")))))</f>
        <v>--</v>
      </c>
      <c r="AH322" s="109">
        <f t="shared" si="100"/>
        <v>0</v>
      </c>
      <c r="AI322" s="108" t="str">
        <f t="shared" si="101"/>
        <v>--</v>
      </c>
      <c r="AJ322" s="28"/>
      <c r="AK322" s="28"/>
    </row>
    <row r="323" spans="1:37" ht="21" hidden="1" outlineLevel="1" x14ac:dyDescent="0.2">
      <c r="A323" s="161"/>
      <c r="B323" s="161"/>
      <c r="C323" s="24" t="s">
        <v>30</v>
      </c>
      <c r="D323" s="24" t="s">
        <v>30</v>
      </c>
      <c r="E323" s="24" t="s">
        <v>30</v>
      </c>
      <c r="F323" s="24" t="s">
        <v>30</v>
      </c>
      <c r="G323" s="152" t="str">
        <f t="shared" si="102"/>
        <v>--</v>
      </c>
      <c r="H323" s="109">
        <f t="shared" si="103"/>
        <v>0</v>
      </c>
      <c r="I323" s="25" t="s">
        <v>30</v>
      </c>
      <c r="J323" s="31" t="s">
        <v>30</v>
      </c>
      <c r="K323" s="83"/>
      <c r="L323" s="31"/>
      <c r="M323" s="24"/>
      <c r="N323" s="24"/>
      <c r="O323" s="24"/>
      <c r="P323" s="24"/>
      <c r="Q323" s="161"/>
      <c r="R323" s="105"/>
      <c r="S323" s="106"/>
      <c r="T323" s="106"/>
      <c r="U323" s="106"/>
      <c r="V323" s="105"/>
      <c r="W323" s="107">
        <f t="shared" si="104"/>
        <v>0</v>
      </c>
      <c r="X323" s="106"/>
      <c r="Y323" s="106"/>
      <c r="Z323" s="106"/>
      <c r="AA323" s="106"/>
      <c r="AB323" s="106"/>
      <c r="AC323" s="107">
        <f t="shared" si="105"/>
        <v>0</v>
      </c>
      <c r="AD323" s="108" t="str">
        <f>IF(AE323=0,"--",IF(AE323&lt;='[4]db fasce di rischio'!$B$4,'[4]db fasce di rischio'!$A$2,IF(AE323&lt;='[4]db fasce di rischio'!$D$4,'[4]db fasce di rischio'!$C$2,IF(AE323&lt;='[4]db fasce di rischio'!$F$4,'[4]db fasce di rischio'!$E$2,IF(AE323&lt;='[4]db fasce di rischio'!$H$4,'[4]db fasce di rischio'!$G$2,"")))))</f>
        <v>--</v>
      </c>
      <c r="AE323" s="109">
        <f t="shared" si="99"/>
        <v>0</v>
      </c>
      <c r="AF323" s="106"/>
      <c r="AG323" s="108" t="str">
        <f>IF(AH323=0,"--",IF(AH323&lt;='db fasce di rischio'!$B$4,'db fasce di rischio'!$A$2,IF(AH323&lt;='db fasce di rischio'!$D$4,'db fasce di rischio'!$C$2,IF(AH323&lt;='db fasce di rischio'!$F$4,'db fasce di rischio'!$E$2,IF(AH323&lt;='db fasce di rischio'!$H$4,'db fasce di rischio'!$G$2,"")))))</f>
        <v>--</v>
      </c>
      <c r="AH323" s="109">
        <f t="shared" si="100"/>
        <v>0</v>
      </c>
      <c r="AI323" s="108" t="str">
        <f t="shared" si="101"/>
        <v>--</v>
      </c>
      <c r="AJ323" s="28"/>
      <c r="AK323" s="28"/>
    </row>
    <row r="324" spans="1:37" ht="21" hidden="1" outlineLevel="1" x14ac:dyDescent="0.2">
      <c r="A324" s="161"/>
      <c r="B324" s="161"/>
      <c r="C324" s="24" t="s">
        <v>30</v>
      </c>
      <c r="D324" s="24" t="s">
        <v>30</v>
      </c>
      <c r="E324" s="24" t="s">
        <v>30</v>
      </c>
      <c r="F324" s="24" t="s">
        <v>30</v>
      </c>
      <c r="G324" s="152" t="str">
        <f t="shared" si="102"/>
        <v>--</v>
      </c>
      <c r="H324" s="109">
        <f t="shared" si="103"/>
        <v>0</v>
      </c>
      <c r="I324" s="25" t="s">
        <v>30</v>
      </c>
      <c r="J324" s="31" t="s">
        <v>30</v>
      </c>
      <c r="K324" s="83"/>
      <c r="L324" s="31"/>
      <c r="M324" s="24"/>
      <c r="N324" s="24"/>
      <c r="O324" s="24"/>
      <c r="P324" s="24"/>
      <c r="Q324" s="161"/>
      <c r="R324" s="105"/>
      <c r="S324" s="106"/>
      <c r="T324" s="106"/>
      <c r="U324" s="106"/>
      <c r="V324" s="105"/>
      <c r="W324" s="107">
        <f t="shared" si="104"/>
        <v>0</v>
      </c>
      <c r="X324" s="106"/>
      <c r="Y324" s="106"/>
      <c r="Z324" s="106"/>
      <c r="AA324" s="106"/>
      <c r="AB324" s="106"/>
      <c r="AC324" s="107">
        <f t="shared" si="105"/>
        <v>0</v>
      </c>
      <c r="AD324" s="108" t="str">
        <f>IF(AE324=0,"--",IF(AE324&lt;='[4]db fasce di rischio'!$B$4,'[4]db fasce di rischio'!$A$2,IF(AE324&lt;='[4]db fasce di rischio'!$D$4,'[4]db fasce di rischio'!$C$2,IF(AE324&lt;='[4]db fasce di rischio'!$F$4,'[4]db fasce di rischio'!$E$2,IF(AE324&lt;='[4]db fasce di rischio'!$H$4,'[4]db fasce di rischio'!$G$2,"")))))</f>
        <v>--</v>
      </c>
      <c r="AE324" s="109">
        <f t="shared" si="99"/>
        <v>0</v>
      </c>
      <c r="AF324" s="106"/>
      <c r="AG324" s="108" t="str">
        <f>IF(AH324=0,"--",IF(AH324&lt;='db fasce di rischio'!$B$4,'db fasce di rischio'!$A$2,IF(AH324&lt;='db fasce di rischio'!$D$4,'db fasce di rischio'!$C$2,IF(AH324&lt;='db fasce di rischio'!$F$4,'db fasce di rischio'!$E$2,IF(AH324&lt;='db fasce di rischio'!$H$4,'db fasce di rischio'!$G$2,"")))))</f>
        <v>--</v>
      </c>
      <c r="AH324" s="109">
        <f t="shared" si="100"/>
        <v>0</v>
      </c>
      <c r="AI324" s="108" t="str">
        <f t="shared" si="101"/>
        <v>--</v>
      </c>
      <c r="AJ324" s="28"/>
      <c r="AK324" s="28"/>
    </row>
    <row r="325" spans="1:37" ht="21" hidden="1" outlineLevel="1" x14ac:dyDescent="0.2">
      <c r="A325" s="161"/>
      <c r="B325" s="161"/>
      <c r="C325" s="24" t="s">
        <v>30</v>
      </c>
      <c r="D325" s="24" t="s">
        <v>30</v>
      </c>
      <c r="E325" s="24" t="s">
        <v>30</v>
      </c>
      <c r="F325" s="24" t="s">
        <v>30</v>
      </c>
      <c r="G325" s="152" t="str">
        <f t="shared" si="102"/>
        <v>--</v>
      </c>
      <c r="H325" s="109">
        <f t="shared" si="103"/>
        <v>0</v>
      </c>
      <c r="I325" s="25" t="s">
        <v>30</v>
      </c>
      <c r="J325" s="31" t="s">
        <v>30</v>
      </c>
      <c r="K325" s="82"/>
      <c r="L325" s="31"/>
      <c r="M325" s="24"/>
      <c r="N325" s="24"/>
      <c r="O325" s="24"/>
      <c r="P325" s="24"/>
      <c r="Q325" s="161"/>
      <c r="R325" s="105"/>
      <c r="S325" s="106"/>
      <c r="T325" s="106"/>
      <c r="U325" s="106"/>
      <c r="V325" s="105"/>
      <c r="W325" s="107">
        <f t="shared" si="104"/>
        <v>0</v>
      </c>
      <c r="X325" s="106"/>
      <c r="Y325" s="106"/>
      <c r="Z325" s="106"/>
      <c r="AA325" s="106"/>
      <c r="AB325" s="106"/>
      <c r="AC325" s="107">
        <f t="shared" si="105"/>
        <v>0</v>
      </c>
      <c r="AD325" s="108" t="str">
        <f>IF(AE325=0,"--",IF(AE325&lt;='[4]db fasce di rischio'!$B$4,'[4]db fasce di rischio'!$A$2,IF(AE325&lt;='[4]db fasce di rischio'!$D$4,'[4]db fasce di rischio'!$C$2,IF(AE325&lt;='[4]db fasce di rischio'!$F$4,'[4]db fasce di rischio'!$E$2,IF(AE325&lt;='[4]db fasce di rischio'!$H$4,'[4]db fasce di rischio'!$G$2,"")))))</f>
        <v>--</v>
      </c>
      <c r="AE325" s="109">
        <f t="shared" si="99"/>
        <v>0</v>
      </c>
      <c r="AF325" s="106"/>
      <c r="AG325" s="108" t="str">
        <f>IF(AH325=0,"--",IF(AH325&lt;='db fasce di rischio'!$B$4,'db fasce di rischio'!$A$2,IF(AH325&lt;='db fasce di rischio'!$D$4,'db fasce di rischio'!$C$2,IF(AH325&lt;='db fasce di rischio'!$F$4,'db fasce di rischio'!$E$2,IF(AH325&lt;='db fasce di rischio'!$H$4,'db fasce di rischio'!$G$2,"")))))</f>
        <v>--</v>
      </c>
      <c r="AH325" s="109">
        <f t="shared" si="100"/>
        <v>0</v>
      </c>
      <c r="AI325" s="108" t="str">
        <f t="shared" si="101"/>
        <v>--</v>
      </c>
      <c r="AJ325" s="28"/>
      <c r="AK325" s="28"/>
    </row>
    <row r="326" spans="1:37" ht="21" hidden="1" outlineLevel="1" x14ac:dyDescent="0.2">
      <c r="A326" s="161"/>
      <c r="B326" s="161"/>
      <c r="C326" s="24" t="s">
        <v>30</v>
      </c>
      <c r="D326" s="24" t="s">
        <v>30</v>
      </c>
      <c r="E326" s="24" t="s">
        <v>30</v>
      </c>
      <c r="F326" s="24" t="s">
        <v>30</v>
      </c>
      <c r="G326" s="152" t="str">
        <f t="shared" si="102"/>
        <v>--</v>
      </c>
      <c r="H326" s="109">
        <f t="shared" si="103"/>
        <v>0</v>
      </c>
      <c r="I326" s="25" t="s">
        <v>30</v>
      </c>
      <c r="J326" s="31" t="s">
        <v>30</v>
      </c>
      <c r="K326" s="82"/>
      <c r="L326" s="31"/>
      <c r="M326" s="24"/>
      <c r="N326" s="24"/>
      <c r="O326" s="24"/>
      <c r="P326" s="26"/>
      <c r="Q326" s="161"/>
      <c r="R326" s="105"/>
      <c r="S326" s="106"/>
      <c r="T326" s="106"/>
      <c r="U326" s="106"/>
      <c r="V326" s="105"/>
      <c r="W326" s="107">
        <f t="shared" si="104"/>
        <v>0</v>
      </c>
      <c r="X326" s="106"/>
      <c r="Y326" s="106"/>
      <c r="Z326" s="106"/>
      <c r="AA326" s="106"/>
      <c r="AB326" s="106"/>
      <c r="AC326" s="107">
        <f t="shared" si="105"/>
        <v>0</v>
      </c>
      <c r="AD326" s="108" t="str">
        <f>IF(AE326=0,"--",IF(AE326&lt;='[4]db fasce di rischio'!$B$4,'[4]db fasce di rischio'!$A$2,IF(AE326&lt;='[4]db fasce di rischio'!$D$4,'[4]db fasce di rischio'!$C$2,IF(AE326&lt;='[4]db fasce di rischio'!$F$4,'[4]db fasce di rischio'!$E$2,IF(AE326&lt;='[4]db fasce di rischio'!$H$4,'[4]db fasce di rischio'!$G$2,"")))))</f>
        <v>--</v>
      </c>
      <c r="AE326" s="109">
        <f t="shared" si="99"/>
        <v>0</v>
      </c>
      <c r="AF326" s="106"/>
      <c r="AG326" s="108" t="str">
        <f>IF(AH326=0,"--",IF(AH326&lt;='db fasce di rischio'!$B$4,'db fasce di rischio'!$A$2,IF(AH326&lt;='db fasce di rischio'!$D$4,'db fasce di rischio'!$C$2,IF(AH326&lt;='db fasce di rischio'!$F$4,'db fasce di rischio'!$E$2,IF(AH326&lt;='db fasce di rischio'!$H$4,'db fasce di rischio'!$G$2,"")))))</f>
        <v>--</v>
      </c>
      <c r="AH326" s="109">
        <f t="shared" si="100"/>
        <v>0</v>
      </c>
      <c r="AI326" s="108" t="str">
        <f t="shared" si="101"/>
        <v>--</v>
      </c>
      <c r="AJ326" s="28"/>
      <c r="AK326" s="28"/>
    </row>
    <row r="327" spans="1:37" ht="21" hidden="1" outlineLevel="1" x14ac:dyDescent="0.2">
      <c r="A327" s="161"/>
      <c r="B327" s="161"/>
      <c r="C327" s="24" t="s">
        <v>30</v>
      </c>
      <c r="D327" s="24" t="s">
        <v>30</v>
      </c>
      <c r="E327" s="24" t="s">
        <v>30</v>
      </c>
      <c r="F327" s="24" t="s">
        <v>30</v>
      </c>
      <c r="G327" s="152" t="str">
        <f t="shared" si="102"/>
        <v>--</v>
      </c>
      <c r="H327" s="109">
        <f t="shared" si="103"/>
        <v>0</v>
      </c>
      <c r="I327" s="25" t="s">
        <v>30</v>
      </c>
      <c r="J327" s="31" t="s">
        <v>30</v>
      </c>
      <c r="K327" s="82"/>
      <c r="L327" s="31"/>
      <c r="M327" s="24"/>
      <c r="N327" s="24"/>
      <c r="O327" s="24"/>
      <c r="P327" s="27"/>
      <c r="Q327" s="161"/>
      <c r="R327" s="105"/>
      <c r="S327" s="106"/>
      <c r="T327" s="106"/>
      <c r="U327" s="106"/>
      <c r="V327" s="105"/>
      <c r="W327" s="107">
        <f t="shared" si="104"/>
        <v>0</v>
      </c>
      <c r="X327" s="106"/>
      <c r="Y327" s="106"/>
      <c r="Z327" s="106"/>
      <c r="AA327" s="106"/>
      <c r="AB327" s="106"/>
      <c r="AC327" s="107">
        <f t="shared" si="105"/>
        <v>0</v>
      </c>
      <c r="AD327" s="108" t="str">
        <f>IF(AE327=0,"--",IF(AE327&lt;='[4]db fasce di rischio'!$B$4,'[4]db fasce di rischio'!$A$2,IF(AE327&lt;='[4]db fasce di rischio'!$D$4,'[4]db fasce di rischio'!$C$2,IF(AE327&lt;='[4]db fasce di rischio'!$F$4,'[4]db fasce di rischio'!$E$2,IF(AE327&lt;='[4]db fasce di rischio'!$H$4,'[4]db fasce di rischio'!$G$2,"")))))</f>
        <v>--</v>
      </c>
      <c r="AE327" s="109">
        <f t="shared" si="99"/>
        <v>0</v>
      </c>
      <c r="AF327" s="106"/>
      <c r="AG327" s="108" t="str">
        <f>IF(AH327=0,"--",IF(AH327&lt;='db fasce di rischio'!$B$4,'db fasce di rischio'!$A$2,IF(AH327&lt;='db fasce di rischio'!$D$4,'db fasce di rischio'!$C$2,IF(AH327&lt;='db fasce di rischio'!$F$4,'db fasce di rischio'!$E$2,IF(AH327&lt;='db fasce di rischio'!$H$4,'db fasce di rischio'!$G$2,"")))))</f>
        <v>--</v>
      </c>
      <c r="AH327" s="109">
        <f t="shared" si="100"/>
        <v>0</v>
      </c>
      <c r="AI327" s="108" t="str">
        <f t="shared" si="101"/>
        <v>--</v>
      </c>
      <c r="AJ327" s="28"/>
      <c r="AK327" s="28"/>
    </row>
    <row r="328" spans="1:37" ht="21" collapsed="1" x14ac:dyDescent="0.2">
      <c r="A328" s="160"/>
      <c r="B328" s="160"/>
      <c r="C328" s="87"/>
      <c r="D328" s="87"/>
      <c r="E328" s="87"/>
      <c r="F328" s="87"/>
      <c r="G328" s="87"/>
      <c r="H328" s="87"/>
      <c r="I328" s="87"/>
      <c r="J328" s="87"/>
      <c r="K328" s="168"/>
      <c r="L328" s="87"/>
      <c r="M328" s="87"/>
      <c r="N328" s="87"/>
      <c r="O328" s="87"/>
      <c r="P328" s="87"/>
      <c r="Q328" s="160"/>
      <c r="R328" s="28"/>
      <c r="S328" s="28"/>
      <c r="T328" s="28"/>
      <c r="U328" s="28"/>
      <c r="V328" s="28"/>
      <c r="W328" s="28"/>
      <c r="X328" s="28"/>
      <c r="Y328" s="28"/>
      <c r="Z328" s="28"/>
      <c r="AA328" s="28"/>
      <c r="AB328" s="28"/>
      <c r="AC328" s="28"/>
      <c r="AD328" s="28"/>
      <c r="AE328" s="28"/>
      <c r="AF328" s="28"/>
      <c r="AG328" s="28"/>
      <c r="AH328" s="28"/>
      <c r="AI328" s="28"/>
      <c r="AJ328" s="28"/>
      <c r="AK328" s="28"/>
    </row>
    <row r="329" spans="1:37" ht="90.6" customHeight="1" x14ac:dyDescent="0.2">
      <c r="A329" s="29"/>
      <c r="B329" s="29"/>
      <c r="C329" s="30" t="s">
        <v>665</v>
      </c>
      <c r="D329" s="30"/>
      <c r="E329" s="28"/>
      <c r="F329" s="28"/>
      <c r="G329" s="28"/>
      <c r="H329" s="28"/>
      <c r="I329" s="28"/>
      <c r="J329" s="28"/>
      <c r="K329" s="80"/>
      <c r="L329" s="28"/>
      <c r="M329" s="28"/>
      <c r="N329" s="28"/>
      <c r="O329" s="79" t="s">
        <v>6</v>
      </c>
      <c r="P329" s="79" t="s">
        <v>666</v>
      </c>
      <c r="Q329" s="28"/>
      <c r="R329" s="192" t="str">
        <f>'Val testo - PNA 2019'!$A$4</f>
        <v>Livello di interesse “esterno”(1.1)</v>
      </c>
      <c r="S329" s="192" t="str">
        <f>'Val testo - PNA 2019'!$A$12</f>
        <v>Grado di discrezionalità del decisore interno alla PA rispetto al processo (1.2)</v>
      </c>
      <c r="T329" s="192" t="str">
        <f>'Val testo - PNA 2019'!$A$20</f>
        <v>Manifestazione di eventi corruttivi o di maladministration in passato (1.3)</v>
      </c>
      <c r="U329" s="192" t="str">
        <f>'Val testo - PNA 2019'!$A$28</f>
        <v>Complessità/opacità del processo decisionale (1.4)</v>
      </c>
      <c r="V329" s="192" t="str">
        <f>'Val testo - PNA 2019'!$A$36</f>
        <v>Livello di collaborazione del responsabile del processo (1.5)</v>
      </c>
      <c r="W329" s="193" t="s">
        <v>1276</v>
      </c>
      <c r="X329" s="192" t="str">
        <f>'Val testo - PNA 2019'!$A$46</f>
        <v>Impatto organizzativo (2.1)</v>
      </c>
      <c r="Y329" s="192" t="str">
        <f>'Val testo - PNA 2019'!$A$54</f>
        <v>Impatto derivante dalla definizione dei ruoli/responsabilità (2.2)</v>
      </c>
      <c r="Z329" s="192" t="str">
        <f>'Val testo - PNA 2019'!$A$62</f>
        <v>Impatto economico (2.3)</v>
      </c>
      <c r="AA329" s="192" t="str">
        <f>'Val testo - PNA 2019'!$A$70</f>
        <v>Impatto reputazionale (2.4)</v>
      </c>
      <c r="AB329" s="192" t="str">
        <f>'Val testo - PNA 2019'!$A$78</f>
        <v>Impatto organizzativo, economico e sull'immagine (2.5)</v>
      </c>
      <c r="AC329" s="193" t="s">
        <v>1276</v>
      </c>
      <c r="AD329" s="194" t="s">
        <v>1277</v>
      </c>
      <c r="AE329" s="194" t="s">
        <v>1278</v>
      </c>
      <c r="AF329" s="174" t="s">
        <v>1382</v>
      </c>
      <c r="AG329" s="194" t="s">
        <v>1303</v>
      </c>
      <c r="AH329" s="194" t="s">
        <v>1304</v>
      </c>
      <c r="AI329" s="175" t="s">
        <v>1387</v>
      </c>
      <c r="AJ329" s="28"/>
      <c r="AK329" s="28"/>
    </row>
    <row r="330" spans="1:37" ht="30.6" customHeight="1" x14ac:dyDescent="0.2">
      <c r="A330" s="160"/>
      <c r="B330" s="160">
        <v>16</v>
      </c>
      <c r="C330" s="265" t="s">
        <v>1257</v>
      </c>
      <c r="D330" s="266"/>
      <c r="E330" s="267"/>
      <c r="F330" s="270"/>
      <c r="G330" s="270"/>
      <c r="H330" s="270"/>
      <c r="I330" s="270"/>
      <c r="J330" s="45" t="s">
        <v>11</v>
      </c>
      <c r="K330" s="271" t="s">
        <v>3</v>
      </c>
      <c r="L330" s="271"/>
      <c r="M330" s="37"/>
      <c r="N330" s="153" t="s">
        <v>667</v>
      </c>
      <c r="O330" s="154" t="str">
        <f>IF(P330=0,"--",IF(P330&lt;='db fasce di rischio'!$B$4,'db fasce di rischio'!$A$2,IF(P330&lt;='db fasce di rischio'!$D$4,'db fasce di rischio'!$C$2,IF(P330&lt;='db fasce di rischio'!$F$4,'db fasce di rischio'!$E$2,IF(P330&lt;='db fasce di rischio'!$H$4,'db fasce di rischio'!$G$2,"")))))</f>
        <v>--</v>
      </c>
      <c r="P330" s="155">
        <f>IF(AH330=0,MAX(AH330:AH348),AH330)</f>
        <v>0</v>
      </c>
      <c r="Q330" s="160"/>
      <c r="R330" s="105"/>
      <c r="S330" s="106"/>
      <c r="T330" s="106"/>
      <c r="U330" s="106"/>
      <c r="V330" s="105"/>
      <c r="W330" s="107">
        <f>SUM(R330:V330)/5</f>
        <v>0</v>
      </c>
      <c r="X330" s="106"/>
      <c r="Y330" s="106"/>
      <c r="Z330" s="106"/>
      <c r="AA330" s="106"/>
      <c r="AB330" s="106"/>
      <c r="AC330" s="107">
        <f>SUM(X330:AB330)/5</f>
        <v>0</v>
      </c>
      <c r="AD330" s="108" t="str">
        <f>IF(AE330=0,"--",IF(AE330&lt;='[4]db fasce di rischio'!$B$4,'[4]db fasce di rischio'!$A$2,IF(AE330&lt;='[4]db fasce di rischio'!$D$4,'[4]db fasce di rischio'!$C$2,IF(AE330&lt;='[4]db fasce di rischio'!$F$4,'[4]db fasce di rischio'!$E$2,IF(AE330&lt;='[4]db fasce di rischio'!$H$4,'[4]db fasce di rischio'!$G$2,"")))))</f>
        <v>--</v>
      </c>
      <c r="AE330" s="109">
        <f>W330*AC330</f>
        <v>0</v>
      </c>
      <c r="AF330" s="106"/>
      <c r="AG330" s="108" t="str">
        <f>IF(AH330=0,"--",IF(AH330&lt;='db fasce di rischio'!$B$4,'db fasce di rischio'!$A$2,IF(AH330&lt;='db fasce di rischio'!$D$4,'db fasce di rischio'!$C$2,IF(AH330&lt;='db fasce di rischio'!$F$4,'db fasce di rischio'!$E$2,IF(AH330&lt;='db fasce di rischio'!$H$4,'db fasce di rischio'!$G$2,"")))))</f>
        <v>--</v>
      </c>
      <c r="AH330" s="109">
        <f>IF(MAX(AH334:AH348)&gt;(AF330*AE330),MAX(AH334:AH348),AF330*AE330)</f>
        <v>0</v>
      </c>
      <c r="AI330" s="108" t="str">
        <f>AG330</f>
        <v>--</v>
      </c>
      <c r="AJ330" s="28"/>
      <c r="AK330" s="28"/>
    </row>
    <row r="331" spans="1:37" ht="59.45" customHeight="1" x14ac:dyDescent="0.2">
      <c r="A331" s="160"/>
      <c r="B331" s="160"/>
      <c r="C331" s="268"/>
      <c r="D331" s="269"/>
      <c r="E331" s="269"/>
      <c r="F331" s="164"/>
      <c r="G331" s="164"/>
      <c r="H331" s="164"/>
      <c r="I331" s="164"/>
      <c r="J331" s="164"/>
      <c r="K331" s="164"/>
      <c r="L331" s="164"/>
      <c r="M331" s="165"/>
      <c r="N331" s="272" t="s">
        <v>1302</v>
      </c>
      <c r="O331" s="272"/>
      <c r="P331" s="272"/>
      <c r="Q331" s="160"/>
      <c r="R331" s="160"/>
      <c r="S331" s="28"/>
      <c r="T331" s="28"/>
      <c r="U331" s="28"/>
      <c r="V331" s="28"/>
      <c r="W331" s="28"/>
      <c r="X331" s="28"/>
      <c r="Y331" s="28"/>
      <c r="Z331" s="28"/>
      <c r="AA331" s="28"/>
      <c r="AB331" s="28"/>
      <c r="AC331" s="28"/>
      <c r="AD331" s="28"/>
      <c r="AE331" s="28"/>
      <c r="AF331" s="28"/>
      <c r="AG331" s="28"/>
      <c r="AH331" s="28"/>
      <c r="AI331" s="28"/>
      <c r="AJ331" s="28"/>
      <c r="AK331" s="28"/>
    </row>
    <row r="332" spans="1:37" ht="31.5" hidden="1" customHeight="1" outlineLevel="1" x14ac:dyDescent="0.2">
      <c r="A332" s="160"/>
      <c r="B332" s="160"/>
      <c r="C332" s="260" t="s">
        <v>1256</v>
      </c>
      <c r="D332" s="261"/>
      <c r="E332" s="151"/>
      <c r="F332" s="151"/>
      <c r="G332" s="151"/>
      <c r="H332" s="151"/>
      <c r="I332" s="151"/>
      <c r="J332" s="151"/>
      <c r="K332" s="150"/>
      <c r="L332" s="151"/>
      <c r="M332" s="156">
        <f>SUM(I319:I327)</f>
        <v>0</v>
      </c>
      <c r="N332" s="157"/>
      <c r="O332" s="157"/>
      <c r="P332" s="157"/>
      <c r="Q332" s="160"/>
      <c r="R332" s="160"/>
      <c r="S332" s="28"/>
      <c r="T332" s="28"/>
      <c r="U332" s="28"/>
      <c r="V332" s="28"/>
      <c r="W332" s="28"/>
      <c r="X332" s="28"/>
      <c r="Y332" s="28"/>
      <c r="Z332" s="28"/>
      <c r="AA332" s="28"/>
      <c r="AB332" s="28"/>
      <c r="AC332" s="28"/>
      <c r="AD332" s="28"/>
      <c r="AE332" s="28"/>
      <c r="AF332" s="28"/>
      <c r="AG332" s="28"/>
      <c r="AH332" s="28"/>
      <c r="AI332" s="28"/>
      <c r="AJ332" s="28"/>
      <c r="AK332" s="28"/>
    </row>
    <row r="333" spans="1:37" ht="81.95" hidden="1" customHeight="1" outlineLevel="1" x14ac:dyDescent="0.2">
      <c r="A333" s="161"/>
      <c r="B333" s="161"/>
      <c r="C333" s="22" t="s">
        <v>905</v>
      </c>
      <c r="D333" s="22" t="s">
        <v>906</v>
      </c>
      <c r="E333" s="22" t="s">
        <v>971</v>
      </c>
      <c r="F333" s="22" t="s">
        <v>970</v>
      </c>
      <c r="G333" s="262" t="s">
        <v>1299</v>
      </c>
      <c r="H333" s="263"/>
      <c r="I333" s="22" t="s">
        <v>969</v>
      </c>
      <c r="J333" s="22" t="s">
        <v>907</v>
      </c>
      <c r="K333" s="45" t="s">
        <v>972</v>
      </c>
      <c r="L333" s="45" t="s">
        <v>908</v>
      </c>
      <c r="M333" s="22" t="s">
        <v>630</v>
      </c>
      <c r="N333" s="22" t="s">
        <v>668</v>
      </c>
      <c r="O333" s="22" t="s">
        <v>669</v>
      </c>
      <c r="P333" s="22" t="s">
        <v>670</v>
      </c>
      <c r="Q333" s="161"/>
      <c r="R333" s="192" t="str">
        <f>'Val testo - PNA 2019'!$A$4</f>
        <v>Livello di interesse “esterno”(1.1)</v>
      </c>
      <c r="S333" s="192" t="str">
        <f>'Val testo - PNA 2019'!$A$12</f>
        <v>Grado di discrezionalità del decisore interno alla PA rispetto al processo (1.2)</v>
      </c>
      <c r="T333" s="192" t="str">
        <f>'Val testo - PNA 2019'!$A$20</f>
        <v>Manifestazione di eventi corruttivi o di maladministration in passato (1.3)</v>
      </c>
      <c r="U333" s="192" t="str">
        <f>'Val testo - PNA 2019'!$A$28</f>
        <v>Complessità/opacità del processo decisionale (1.4)</v>
      </c>
      <c r="V333" s="192" t="str">
        <f>'Val testo - PNA 2019'!$A$36</f>
        <v>Livello di collaborazione del responsabile del processo (1.5)</v>
      </c>
      <c r="W333" s="193" t="s">
        <v>1276</v>
      </c>
      <c r="X333" s="192" t="str">
        <f>'Val testo - PNA 2019'!$A$46</f>
        <v>Impatto organizzativo (2.1)</v>
      </c>
      <c r="Y333" s="192" t="str">
        <f>'Val testo - PNA 2019'!$A$54</f>
        <v>Impatto derivante dalla definizione dei ruoli/responsabilità (2.2)</v>
      </c>
      <c r="Z333" s="192" t="str">
        <f>'Val testo - PNA 2019'!$A$62</f>
        <v>Impatto economico (2.3)</v>
      </c>
      <c r="AA333" s="192" t="str">
        <f>'Val testo - PNA 2019'!$A$70</f>
        <v>Impatto reputazionale (2.4)</v>
      </c>
      <c r="AB333" s="192" t="str">
        <f>'Val testo - PNA 2019'!$A$78</f>
        <v>Impatto organizzativo, economico e sull'immagine (2.5)</v>
      </c>
      <c r="AC333" s="193" t="s">
        <v>1276</v>
      </c>
      <c r="AD333" s="194" t="s">
        <v>1277</v>
      </c>
      <c r="AE333" s="194" t="s">
        <v>1278</v>
      </c>
      <c r="AF333" s="174" t="s">
        <v>1382</v>
      </c>
      <c r="AG333" s="194" t="s">
        <v>1303</v>
      </c>
      <c r="AH333" s="194" t="s">
        <v>1293</v>
      </c>
      <c r="AI333" s="175" t="s">
        <v>1387</v>
      </c>
      <c r="AJ333" s="28"/>
      <c r="AK333" s="28"/>
    </row>
    <row r="334" spans="1:37" ht="21" hidden="1" outlineLevel="1" x14ac:dyDescent="0.2">
      <c r="A334" s="161"/>
      <c r="B334" s="161"/>
      <c r="C334" s="24" t="s">
        <v>30</v>
      </c>
      <c r="D334" s="24" t="s">
        <v>30</v>
      </c>
      <c r="E334" s="24" t="s">
        <v>30</v>
      </c>
      <c r="F334" s="24" t="s">
        <v>30</v>
      </c>
      <c r="G334" s="152" t="str">
        <f>AG334</f>
        <v>--</v>
      </c>
      <c r="H334" s="109">
        <f>AH334</f>
        <v>0</v>
      </c>
      <c r="I334" s="25" t="s">
        <v>30</v>
      </c>
      <c r="J334" s="31" t="s">
        <v>30</v>
      </c>
      <c r="K334" s="82"/>
      <c r="L334" s="31"/>
      <c r="M334" s="24"/>
      <c r="N334" s="24"/>
      <c r="O334" s="24"/>
      <c r="P334" s="24"/>
      <c r="Q334" s="161"/>
      <c r="R334" s="105"/>
      <c r="S334" s="106"/>
      <c r="T334" s="106"/>
      <c r="U334" s="106"/>
      <c r="V334" s="105"/>
      <c r="W334" s="107">
        <f>SUM(R334:V334)/5</f>
        <v>0</v>
      </c>
      <c r="X334" s="106"/>
      <c r="Y334" s="106"/>
      <c r="Z334" s="106"/>
      <c r="AA334" s="106"/>
      <c r="AB334" s="106"/>
      <c r="AC334" s="107">
        <f>SUM(X334:AB334)/5</f>
        <v>0</v>
      </c>
      <c r="AD334" s="108" t="str">
        <f>IF(AE334=0,"--",IF(AE334&lt;='[4]db fasce di rischio'!$B$4,'[4]db fasce di rischio'!$A$2,IF(AE334&lt;='[4]db fasce di rischio'!$D$4,'[4]db fasce di rischio'!$C$2,IF(AE334&lt;='[4]db fasce di rischio'!$F$4,'[4]db fasce di rischio'!$E$2,IF(AE334&lt;='[4]db fasce di rischio'!$H$4,'[4]db fasce di rischio'!$G$2,"")))))</f>
        <v>--</v>
      </c>
      <c r="AE334" s="109">
        <f t="shared" ref="AE334:AE348" si="106">W334*AC334</f>
        <v>0</v>
      </c>
      <c r="AF334" s="106"/>
      <c r="AG334" s="108" t="str">
        <f>IF(AH334=0,"--",IF(AH334&lt;='db fasce di rischio'!$B$4,'db fasce di rischio'!$A$2,IF(AH334&lt;='db fasce di rischio'!$D$4,'db fasce di rischio'!$C$2,IF(AH334&lt;='db fasce di rischio'!$F$4,'db fasce di rischio'!$E$2,IF(AH334&lt;='db fasce di rischio'!$H$4,'db fasce di rischio'!$G$2,"")))))</f>
        <v>--</v>
      </c>
      <c r="AH334" s="109">
        <f t="shared" ref="AH334:AH348" si="107">AF334*AE334</f>
        <v>0</v>
      </c>
      <c r="AI334" s="108" t="str">
        <f t="shared" ref="AI334:AI348" si="108">AG334</f>
        <v>--</v>
      </c>
      <c r="AJ334" s="28"/>
      <c r="AK334" s="28"/>
    </row>
    <row r="335" spans="1:37" ht="21" hidden="1" outlineLevel="1" x14ac:dyDescent="0.2">
      <c r="A335" s="161"/>
      <c r="B335" s="161"/>
      <c r="C335" s="24" t="s">
        <v>30</v>
      </c>
      <c r="D335" s="24" t="s">
        <v>30</v>
      </c>
      <c r="E335" s="24" t="s">
        <v>30</v>
      </c>
      <c r="F335" s="24" t="s">
        <v>30</v>
      </c>
      <c r="G335" s="152" t="str">
        <f t="shared" ref="G335:G348" si="109">AG335</f>
        <v>--</v>
      </c>
      <c r="H335" s="109">
        <f t="shared" ref="H335:H348" si="110">AH335</f>
        <v>0</v>
      </c>
      <c r="I335" s="25" t="s">
        <v>30</v>
      </c>
      <c r="J335" s="31" t="s">
        <v>30</v>
      </c>
      <c r="K335" s="82"/>
      <c r="L335" s="31"/>
      <c r="M335" s="24"/>
      <c r="N335" s="24"/>
      <c r="O335" s="24"/>
      <c r="P335" s="24"/>
      <c r="Q335" s="161"/>
      <c r="R335" s="105"/>
      <c r="S335" s="106"/>
      <c r="T335" s="106"/>
      <c r="U335" s="106"/>
      <c r="V335" s="105"/>
      <c r="W335" s="107">
        <f t="shared" ref="W335:W348" si="111">SUM(R335:V335)/5</f>
        <v>0</v>
      </c>
      <c r="X335" s="106"/>
      <c r="Y335" s="106"/>
      <c r="Z335" s="106"/>
      <c r="AA335" s="106"/>
      <c r="AB335" s="106"/>
      <c r="AC335" s="107">
        <f t="shared" ref="AC335:AC348" si="112">SUM(X335:AB335)/5</f>
        <v>0</v>
      </c>
      <c r="AD335" s="108" t="str">
        <f>IF(AE335=0,"--",IF(AE335&lt;='[4]db fasce di rischio'!$B$4,'[4]db fasce di rischio'!$A$2,IF(AE335&lt;='[4]db fasce di rischio'!$D$4,'[4]db fasce di rischio'!$C$2,IF(AE335&lt;='[4]db fasce di rischio'!$F$4,'[4]db fasce di rischio'!$E$2,IF(AE335&lt;='[4]db fasce di rischio'!$H$4,'[4]db fasce di rischio'!$G$2,"")))))</f>
        <v>--</v>
      </c>
      <c r="AE335" s="109">
        <f t="shared" si="106"/>
        <v>0</v>
      </c>
      <c r="AF335" s="106"/>
      <c r="AG335" s="108" t="str">
        <f>IF(AH335=0,"--",IF(AH335&lt;='db fasce di rischio'!$B$4,'db fasce di rischio'!$A$2,IF(AH335&lt;='db fasce di rischio'!$D$4,'db fasce di rischio'!$C$2,IF(AH335&lt;='db fasce di rischio'!$F$4,'db fasce di rischio'!$E$2,IF(AH335&lt;='db fasce di rischio'!$H$4,'db fasce di rischio'!$G$2,"")))))</f>
        <v>--</v>
      </c>
      <c r="AH335" s="109">
        <f t="shared" si="107"/>
        <v>0</v>
      </c>
      <c r="AI335" s="108" t="str">
        <f t="shared" si="108"/>
        <v>--</v>
      </c>
      <c r="AJ335" s="28"/>
      <c r="AK335" s="28"/>
    </row>
    <row r="336" spans="1:37" ht="21" hidden="1" outlineLevel="1" x14ac:dyDescent="0.2">
      <c r="A336" s="161"/>
      <c r="B336" s="161"/>
      <c r="C336" s="24" t="s">
        <v>30</v>
      </c>
      <c r="D336" s="24" t="s">
        <v>30</v>
      </c>
      <c r="E336" s="24" t="s">
        <v>30</v>
      </c>
      <c r="F336" s="24" t="s">
        <v>30</v>
      </c>
      <c r="G336" s="152" t="str">
        <f t="shared" si="109"/>
        <v>--</v>
      </c>
      <c r="H336" s="109">
        <f t="shared" si="110"/>
        <v>0</v>
      </c>
      <c r="I336" s="25" t="s">
        <v>30</v>
      </c>
      <c r="J336" s="31" t="s">
        <v>30</v>
      </c>
      <c r="K336" s="82"/>
      <c r="L336" s="31"/>
      <c r="M336" s="24"/>
      <c r="N336" s="24"/>
      <c r="O336" s="24"/>
      <c r="P336" s="24"/>
      <c r="Q336" s="161"/>
      <c r="R336" s="105"/>
      <c r="S336" s="106"/>
      <c r="T336" s="106"/>
      <c r="U336" s="106"/>
      <c r="V336" s="105"/>
      <c r="W336" s="107">
        <f t="shared" si="111"/>
        <v>0</v>
      </c>
      <c r="X336" s="106"/>
      <c r="Y336" s="106"/>
      <c r="Z336" s="106"/>
      <c r="AA336" s="106"/>
      <c r="AB336" s="106"/>
      <c r="AC336" s="107">
        <f t="shared" si="112"/>
        <v>0</v>
      </c>
      <c r="AD336" s="108" t="str">
        <f>IF(AE336=0,"--",IF(AE336&lt;='[4]db fasce di rischio'!$B$4,'[4]db fasce di rischio'!$A$2,IF(AE336&lt;='[4]db fasce di rischio'!$D$4,'[4]db fasce di rischio'!$C$2,IF(AE336&lt;='[4]db fasce di rischio'!$F$4,'[4]db fasce di rischio'!$E$2,IF(AE336&lt;='[4]db fasce di rischio'!$H$4,'[4]db fasce di rischio'!$G$2,"")))))</f>
        <v>--</v>
      </c>
      <c r="AE336" s="109">
        <f t="shared" si="106"/>
        <v>0</v>
      </c>
      <c r="AF336" s="106"/>
      <c r="AG336" s="108" t="str">
        <f>IF(AH336=0,"--",IF(AH336&lt;='db fasce di rischio'!$B$4,'db fasce di rischio'!$A$2,IF(AH336&lt;='db fasce di rischio'!$D$4,'db fasce di rischio'!$C$2,IF(AH336&lt;='db fasce di rischio'!$F$4,'db fasce di rischio'!$E$2,IF(AH336&lt;='db fasce di rischio'!$H$4,'db fasce di rischio'!$G$2,"")))))</f>
        <v>--</v>
      </c>
      <c r="AH336" s="109">
        <f t="shared" si="107"/>
        <v>0</v>
      </c>
      <c r="AI336" s="108" t="str">
        <f t="shared" si="108"/>
        <v>--</v>
      </c>
      <c r="AJ336" s="28"/>
      <c r="AK336" s="28"/>
    </row>
    <row r="337" spans="1:37" ht="21" hidden="1" outlineLevel="1" x14ac:dyDescent="0.2">
      <c r="A337" s="161"/>
      <c r="B337" s="161"/>
      <c r="C337" s="24" t="s">
        <v>30</v>
      </c>
      <c r="D337" s="24" t="s">
        <v>30</v>
      </c>
      <c r="E337" s="24" t="s">
        <v>30</v>
      </c>
      <c r="F337" s="24" t="s">
        <v>30</v>
      </c>
      <c r="G337" s="152" t="str">
        <f t="shared" si="109"/>
        <v>--</v>
      </c>
      <c r="H337" s="109">
        <f t="shared" si="110"/>
        <v>0</v>
      </c>
      <c r="I337" s="25" t="s">
        <v>30</v>
      </c>
      <c r="J337" s="31" t="s">
        <v>30</v>
      </c>
      <c r="K337" s="82"/>
      <c r="L337" s="31"/>
      <c r="M337" s="24"/>
      <c r="N337" s="24"/>
      <c r="O337" s="24"/>
      <c r="P337" s="24"/>
      <c r="Q337" s="161"/>
      <c r="R337" s="105"/>
      <c r="S337" s="106"/>
      <c r="T337" s="106"/>
      <c r="U337" s="106"/>
      <c r="V337" s="105"/>
      <c r="W337" s="107">
        <f t="shared" si="111"/>
        <v>0</v>
      </c>
      <c r="X337" s="106"/>
      <c r="Y337" s="106"/>
      <c r="Z337" s="106"/>
      <c r="AA337" s="106"/>
      <c r="AB337" s="106"/>
      <c r="AC337" s="107">
        <f t="shared" si="112"/>
        <v>0</v>
      </c>
      <c r="AD337" s="108" t="str">
        <f>IF(AE337=0,"--",IF(AE337&lt;='[4]db fasce di rischio'!$B$4,'[4]db fasce di rischio'!$A$2,IF(AE337&lt;='[4]db fasce di rischio'!$D$4,'[4]db fasce di rischio'!$C$2,IF(AE337&lt;='[4]db fasce di rischio'!$F$4,'[4]db fasce di rischio'!$E$2,IF(AE337&lt;='[4]db fasce di rischio'!$H$4,'[4]db fasce di rischio'!$G$2,"")))))</f>
        <v>--</v>
      </c>
      <c r="AE337" s="109">
        <f t="shared" si="106"/>
        <v>0</v>
      </c>
      <c r="AF337" s="106"/>
      <c r="AG337" s="108" t="str">
        <f>IF(AH337=0,"--",IF(AH337&lt;='db fasce di rischio'!$B$4,'db fasce di rischio'!$A$2,IF(AH337&lt;='db fasce di rischio'!$D$4,'db fasce di rischio'!$C$2,IF(AH337&lt;='db fasce di rischio'!$F$4,'db fasce di rischio'!$E$2,IF(AH337&lt;='db fasce di rischio'!$H$4,'db fasce di rischio'!$G$2,"")))))</f>
        <v>--</v>
      </c>
      <c r="AH337" s="109">
        <f t="shared" si="107"/>
        <v>0</v>
      </c>
      <c r="AI337" s="108" t="str">
        <f t="shared" si="108"/>
        <v>--</v>
      </c>
      <c r="AJ337" s="28"/>
      <c r="AK337" s="28"/>
    </row>
    <row r="338" spans="1:37" ht="21" hidden="1" outlineLevel="1" x14ac:dyDescent="0.2">
      <c r="A338" s="161"/>
      <c r="B338" s="161"/>
      <c r="C338" s="24" t="s">
        <v>30</v>
      </c>
      <c r="D338" s="24" t="s">
        <v>30</v>
      </c>
      <c r="E338" s="24" t="s">
        <v>30</v>
      </c>
      <c r="F338" s="24" t="s">
        <v>30</v>
      </c>
      <c r="G338" s="152" t="str">
        <f t="shared" si="109"/>
        <v>--</v>
      </c>
      <c r="H338" s="109">
        <f t="shared" si="110"/>
        <v>0</v>
      </c>
      <c r="I338" s="25" t="s">
        <v>30</v>
      </c>
      <c r="J338" s="31" t="s">
        <v>30</v>
      </c>
      <c r="K338" s="82"/>
      <c r="L338" s="31"/>
      <c r="M338" s="24"/>
      <c r="N338" s="24"/>
      <c r="O338" s="24"/>
      <c r="P338" s="24"/>
      <c r="Q338" s="161"/>
      <c r="R338" s="105"/>
      <c r="S338" s="106"/>
      <c r="T338" s="106"/>
      <c r="U338" s="106"/>
      <c r="V338" s="105"/>
      <c r="W338" s="107">
        <f t="shared" si="111"/>
        <v>0</v>
      </c>
      <c r="X338" s="106"/>
      <c r="Y338" s="106"/>
      <c r="Z338" s="106"/>
      <c r="AA338" s="106"/>
      <c r="AB338" s="106"/>
      <c r="AC338" s="107">
        <f t="shared" si="112"/>
        <v>0</v>
      </c>
      <c r="AD338" s="108" t="str">
        <f>IF(AE338=0,"--",IF(AE338&lt;='[4]db fasce di rischio'!$B$4,'[4]db fasce di rischio'!$A$2,IF(AE338&lt;='[4]db fasce di rischio'!$D$4,'[4]db fasce di rischio'!$C$2,IF(AE338&lt;='[4]db fasce di rischio'!$F$4,'[4]db fasce di rischio'!$E$2,IF(AE338&lt;='[4]db fasce di rischio'!$H$4,'[4]db fasce di rischio'!$G$2,"")))))</f>
        <v>--</v>
      </c>
      <c r="AE338" s="109">
        <f t="shared" si="106"/>
        <v>0</v>
      </c>
      <c r="AF338" s="106"/>
      <c r="AG338" s="108" t="str">
        <f>IF(AH338=0,"--",IF(AH338&lt;='db fasce di rischio'!$B$4,'db fasce di rischio'!$A$2,IF(AH338&lt;='db fasce di rischio'!$D$4,'db fasce di rischio'!$C$2,IF(AH338&lt;='db fasce di rischio'!$F$4,'db fasce di rischio'!$E$2,IF(AH338&lt;='db fasce di rischio'!$H$4,'db fasce di rischio'!$G$2,"")))))</f>
        <v>--</v>
      </c>
      <c r="AH338" s="109">
        <f t="shared" si="107"/>
        <v>0</v>
      </c>
      <c r="AI338" s="108" t="str">
        <f t="shared" si="108"/>
        <v>--</v>
      </c>
      <c r="AJ338" s="28"/>
      <c r="AK338" s="28"/>
    </row>
    <row r="339" spans="1:37" ht="21" hidden="1" outlineLevel="1" x14ac:dyDescent="0.2">
      <c r="A339" s="161"/>
      <c r="B339" s="161"/>
      <c r="C339" s="24" t="s">
        <v>30</v>
      </c>
      <c r="D339" s="24" t="s">
        <v>30</v>
      </c>
      <c r="E339" s="24" t="s">
        <v>30</v>
      </c>
      <c r="F339" s="24" t="s">
        <v>30</v>
      </c>
      <c r="G339" s="152" t="str">
        <f t="shared" si="109"/>
        <v>--</v>
      </c>
      <c r="H339" s="109">
        <f t="shared" si="110"/>
        <v>0</v>
      </c>
      <c r="I339" s="25" t="s">
        <v>30</v>
      </c>
      <c r="J339" s="31" t="s">
        <v>30</v>
      </c>
      <c r="K339" s="82"/>
      <c r="L339" s="31"/>
      <c r="M339" s="24"/>
      <c r="N339" s="24"/>
      <c r="O339" s="24"/>
      <c r="P339" s="24"/>
      <c r="Q339" s="161"/>
      <c r="R339" s="105"/>
      <c r="S339" s="106"/>
      <c r="T339" s="106"/>
      <c r="U339" s="106"/>
      <c r="V339" s="105"/>
      <c r="W339" s="107">
        <f t="shared" si="111"/>
        <v>0</v>
      </c>
      <c r="X339" s="106"/>
      <c r="Y339" s="106"/>
      <c r="Z339" s="106"/>
      <c r="AA339" s="106"/>
      <c r="AB339" s="106"/>
      <c r="AC339" s="107">
        <f t="shared" si="112"/>
        <v>0</v>
      </c>
      <c r="AD339" s="108" t="str">
        <f>IF(AE339=0,"--",IF(AE339&lt;='[4]db fasce di rischio'!$B$4,'[4]db fasce di rischio'!$A$2,IF(AE339&lt;='[4]db fasce di rischio'!$D$4,'[4]db fasce di rischio'!$C$2,IF(AE339&lt;='[4]db fasce di rischio'!$F$4,'[4]db fasce di rischio'!$E$2,IF(AE339&lt;='[4]db fasce di rischio'!$H$4,'[4]db fasce di rischio'!$G$2,"")))))</f>
        <v>--</v>
      </c>
      <c r="AE339" s="109">
        <f t="shared" si="106"/>
        <v>0</v>
      </c>
      <c r="AF339" s="106"/>
      <c r="AG339" s="108" t="str">
        <f>IF(AH339=0,"--",IF(AH339&lt;='db fasce di rischio'!$B$4,'db fasce di rischio'!$A$2,IF(AH339&lt;='db fasce di rischio'!$D$4,'db fasce di rischio'!$C$2,IF(AH339&lt;='db fasce di rischio'!$F$4,'db fasce di rischio'!$E$2,IF(AH339&lt;='db fasce di rischio'!$H$4,'db fasce di rischio'!$G$2,"")))))</f>
        <v>--</v>
      </c>
      <c r="AH339" s="109">
        <f t="shared" si="107"/>
        <v>0</v>
      </c>
      <c r="AI339" s="108" t="str">
        <f t="shared" si="108"/>
        <v>--</v>
      </c>
      <c r="AJ339" s="28"/>
      <c r="AK339" s="28"/>
    </row>
    <row r="340" spans="1:37" ht="21" hidden="1" outlineLevel="1" x14ac:dyDescent="0.2">
      <c r="A340" s="161"/>
      <c r="B340" s="161"/>
      <c r="C340" s="24" t="s">
        <v>30</v>
      </c>
      <c r="D340" s="24" t="s">
        <v>30</v>
      </c>
      <c r="E340" s="24" t="s">
        <v>30</v>
      </c>
      <c r="F340" s="24" t="s">
        <v>30</v>
      </c>
      <c r="G340" s="152" t="str">
        <f t="shared" si="109"/>
        <v>--</v>
      </c>
      <c r="H340" s="109">
        <f t="shared" si="110"/>
        <v>0</v>
      </c>
      <c r="I340" s="25" t="s">
        <v>30</v>
      </c>
      <c r="J340" s="31" t="s">
        <v>30</v>
      </c>
      <c r="K340" s="82"/>
      <c r="L340" s="31"/>
      <c r="M340" s="24"/>
      <c r="N340" s="24"/>
      <c r="O340" s="24"/>
      <c r="P340" s="24"/>
      <c r="Q340" s="161"/>
      <c r="R340" s="105"/>
      <c r="S340" s="106"/>
      <c r="T340" s="106"/>
      <c r="U340" s="106"/>
      <c r="V340" s="105"/>
      <c r="W340" s="107">
        <f t="shared" si="111"/>
        <v>0</v>
      </c>
      <c r="X340" s="106"/>
      <c r="Y340" s="106"/>
      <c r="Z340" s="106"/>
      <c r="AA340" s="106"/>
      <c r="AB340" s="106"/>
      <c r="AC340" s="107">
        <f t="shared" si="112"/>
        <v>0</v>
      </c>
      <c r="AD340" s="108" t="str">
        <f>IF(AE340=0,"--",IF(AE340&lt;='[4]db fasce di rischio'!$B$4,'[4]db fasce di rischio'!$A$2,IF(AE340&lt;='[4]db fasce di rischio'!$D$4,'[4]db fasce di rischio'!$C$2,IF(AE340&lt;='[4]db fasce di rischio'!$F$4,'[4]db fasce di rischio'!$E$2,IF(AE340&lt;='[4]db fasce di rischio'!$H$4,'[4]db fasce di rischio'!$G$2,"")))))</f>
        <v>--</v>
      </c>
      <c r="AE340" s="109">
        <f t="shared" si="106"/>
        <v>0</v>
      </c>
      <c r="AF340" s="106"/>
      <c r="AG340" s="108" t="str">
        <f>IF(AH340=0,"--",IF(AH340&lt;='db fasce di rischio'!$B$4,'db fasce di rischio'!$A$2,IF(AH340&lt;='db fasce di rischio'!$D$4,'db fasce di rischio'!$C$2,IF(AH340&lt;='db fasce di rischio'!$F$4,'db fasce di rischio'!$E$2,IF(AH340&lt;='db fasce di rischio'!$H$4,'db fasce di rischio'!$G$2,"")))))</f>
        <v>--</v>
      </c>
      <c r="AH340" s="109">
        <f t="shared" si="107"/>
        <v>0</v>
      </c>
      <c r="AI340" s="108" t="str">
        <f t="shared" si="108"/>
        <v>--</v>
      </c>
      <c r="AJ340" s="28"/>
      <c r="AK340" s="28"/>
    </row>
    <row r="341" spans="1:37" ht="21" hidden="1" outlineLevel="1" x14ac:dyDescent="0.2">
      <c r="A341" s="161"/>
      <c r="B341" s="161"/>
      <c r="C341" s="24" t="s">
        <v>30</v>
      </c>
      <c r="D341" s="24" t="s">
        <v>30</v>
      </c>
      <c r="E341" s="24" t="s">
        <v>30</v>
      </c>
      <c r="F341" s="24" t="s">
        <v>30</v>
      </c>
      <c r="G341" s="152" t="str">
        <f t="shared" si="109"/>
        <v>--</v>
      </c>
      <c r="H341" s="109">
        <f t="shared" si="110"/>
        <v>0</v>
      </c>
      <c r="I341" s="25" t="s">
        <v>30</v>
      </c>
      <c r="J341" s="31" t="s">
        <v>30</v>
      </c>
      <c r="K341" s="82"/>
      <c r="L341" s="31"/>
      <c r="M341" s="24"/>
      <c r="N341" s="24"/>
      <c r="O341" s="24"/>
      <c r="P341" s="24"/>
      <c r="Q341" s="161"/>
      <c r="R341" s="105"/>
      <c r="S341" s="106"/>
      <c r="T341" s="106"/>
      <c r="U341" s="106"/>
      <c r="V341" s="105"/>
      <c r="W341" s="107">
        <f t="shared" si="111"/>
        <v>0</v>
      </c>
      <c r="X341" s="106"/>
      <c r="Y341" s="106"/>
      <c r="Z341" s="106"/>
      <c r="AA341" s="106"/>
      <c r="AB341" s="106"/>
      <c r="AC341" s="107">
        <f t="shared" si="112"/>
        <v>0</v>
      </c>
      <c r="AD341" s="108" t="str">
        <f>IF(AE341=0,"--",IF(AE341&lt;='[4]db fasce di rischio'!$B$4,'[4]db fasce di rischio'!$A$2,IF(AE341&lt;='[4]db fasce di rischio'!$D$4,'[4]db fasce di rischio'!$C$2,IF(AE341&lt;='[4]db fasce di rischio'!$F$4,'[4]db fasce di rischio'!$E$2,IF(AE341&lt;='[4]db fasce di rischio'!$H$4,'[4]db fasce di rischio'!$G$2,"")))))</f>
        <v>--</v>
      </c>
      <c r="AE341" s="109">
        <f t="shared" si="106"/>
        <v>0</v>
      </c>
      <c r="AF341" s="106"/>
      <c r="AG341" s="108" t="str">
        <f>IF(AH341=0,"--",IF(AH341&lt;='db fasce di rischio'!$B$4,'db fasce di rischio'!$A$2,IF(AH341&lt;='db fasce di rischio'!$D$4,'db fasce di rischio'!$C$2,IF(AH341&lt;='db fasce di rischio'!$F$4,'db fasce di rischio'!$E$2,IF(AH341&lt;='db fasce di rischio'!$H$4,'db fasce di rischio'!$G$2,"")))))</f>
        <v>--</v>
      </c>
      <c r="AH341" s="109">
        <f t="shared" si="107"/>
        <v>0</v>
      </c>
      <c r="AI341" s="108" t="str">
        <f t="shared" si="108"/>
        <v>--</v>
      </c>
      <c r="AJ341" s="28"/>
      <c r="AK341" s="28"/>
    </row>
    <row r="342" spans="1:37" ht="21" hidden="1" outlineLevel="1" x14ac:dyDescent="0.2">
      <c r="A342" s="161"/>
      <c r="B342" s="161"/>
      <c r="C342" s="24" t="s">
        <v>30</v>
      </c>
      <c r="D342" s="24" t="s">
        <v>30</v>
      </c>
      <c r="E342" s="24" t="s">
        <v>30</v>
      </c>
      <c r="F342" s="24" t="s">
        <v>30</v>
      </c>
      <c r="G342" s="152" t="str">
        <f t="shared" si="109"/>
        <v>--</v>
      </c>
      <c r="H342" s="109">
        <f t="shared" si="110"/>
        <v>0</v>
      </c>
      <c r="I342" s="25" t="s">
        <v>30</v>
      </c>
      <c r="J342" s="31" t="s">
        <v>30</v>
      </c>
      <c r="K342" s="83"/>
      <c r="L342" s="31"/>
      <c r="M342" s="24"/>
      <c r="N342" s="24"/>
      <c r="O342" s="24"/>
      <c r="P342" s="24"/>
      <c r="Q342" s="161"/>
      <c r="R342" s="105"/>
      <c r="S342" s="106"/>
      <c r="T342" s="106"/>
      <c r="U342" s="106"/>
      <c r="V342" s="105"/>
      <c r="W342" s="107">
        <f t="shared" si="111"/>
        <v>0</v>
      </c>
      <c r="X342" s="106"/>
      <c r="Y342" s="106"/>
      <c r="Z342" s="106"/>
      <c r="AA342" s="106"/>
      <c r="AB342" s="106"/>
      <c r="AC342" s="107">
        <f t="shared" si="112"/>
        <v>0</v>
      </c>
      <c r="AD342" s="108" t="str">
        <f>IF(AE342=0,"--",IF(AE342&lt;='[4]db fasce di rischio'!$B$4,'[4]db fasce di rischio'!$A$2,IF(AE342&lt;='[4]db fasce di rischio'!$D$4,'[4]db fasce di rischio'!$C$2,IF(AE342&lt;='[4]db fasce di rischio'!$F$4,'[4]db fasce di rischio'!$E$2,IF(AE342&lt;='[4]db fasce di rischio'!$H$4,'[4]db fasce di rischio'!$G$2,"")))))</f>
        <v>--</v>
      </c>
      <c r="AE342" s="109">
        <f t="shared" si="106"/>
        <v>0</v>
      </c>
      <c r="AF342" s="106"/>
      <c r="AG342" s="108" t="str">
        <f>IF(AH342=0,"--",IF(AH342&lt;='db fasce di rischio'!$B$4,'db fasce di rischio'!$A$2,IF(AH342&lt;='db fasce di rischio'!$D$4,'db fasce di rischio'!$C$2,IF(AH342&lt;='db fasce di rischio'!$F$4,'db fasce di rischio'!$E$2,IF(AH342&lt;='db fasce di rischio'!$H$4,'db fasce di rischio'!$G$2,"")))))</f>
        <v>--</v>
      </c>
      <c r="AH342" s="109">
        <f t="shared" si="107"/>
        <v>0</v>
      </c>
      <c r="AI342" s="108" t="str">
        <f t="shared" si="108"/>
        <v>--</v>
      </c>
      <c r="AJ342" s="28"/>
      <c r="AK342" s="28"/>
    </row>
    <row r="343" spans="1:37" ht="21" hidden="1" outlineLevel="1" x14ac:dyDescent="0.2">
      <c r="A343" s="161"/>
      <c r="B343" s="161"/>
      <c r="C343" s="24" t="s">
        <v>30</v>
      </c>
      <c r="D343" s="24" t="s">
        <v>30</v>
      </c>
      <c r="E343" s="24" t="s">
        <v>30</v>
      </c>
      <c r="F343" s="24" t="s">
        <v>30</v>
      </c>
      <c r="G343" s="152" t="str">
        <f t="shared" si="109"/>
        <v>--</v>
      </c>
      <c r="H343" s="109">
        <f t="shared" si="110"/>
        <v>0</v>
      </c>
      <c r="I343" s="25" t="s">
        <v>30</v>
      </c>
      <c r="J343" s="31" t="s">
        <v>30</v>
      </c>
      <c r="K343" s="83"/>
      <c r="L343" s="31"/>
      <c r="M343" s="24"/>
      <c r="N343" s="24"/>
      <c r="O343" s="24"/>
      <c r="P343" s="24"/>
      <c r="Q343" s="161"/>
      <c r="R343" s="105"/>
      <c r="S343" s="106"/>
      <c r="T343" s="106"/>
      <c r="U343" s="106"/>
      <c r="V343" s="105"/>
      <c r="W343" s="107">
        <f t="shared" si="111"/>
        <v>0</v>
      </c>
      <c r="X343" s="106"/>
      <c r="Y343" s="106"/>
      <c r="Z343" s="106"/>
      <c r="AA343" s="106"/>
      <c r="AB343" s="106"/>
      <c r="AC343" s="107">
        <f t="shared" si="112"/>
        <v>0</v>
      </c>
      <c r="AD343" s="108" t="str">
        <f>IF(AE343=0,"--",IF(AE343&lt;='[4]db fasce di rischio'!$B$4,'[4]db fasce di rischio'!$A$2,IF(AE343&lt;='[4]db fasce di rischio'!$D$4,'[4]db fasce di rischio'!$C$2,IF(AE343&lt;='[4]db fasce di rischio'!$F$4,'[4]db fasce di rischio'!$E$2,IF(AE343&lt;='[4]db fasce di rischio'!$H$4,'[4]db fasce di rischio'!$G$2,"")))))</f>
        <v>--</v>
      </c>
      <c r="AE343" s="109">
        <f t="shared" si="106"/>
        <v>0</v>
      </c>
      <c r="AF343" s="106"/>
      <c r="AG343" s="108" t="str">
        <f>IF(AH343=0,"--",IF(AH343&lt;='db fasce di rischio'!$B$4,'db fasce di rischio'!$A$2,IF(AH343&lt;='db fasce di rischio'!$D$4,'db fasce di rischio'!$C$2,IF(AH343&lt;='db fasce di rischio'!$F$4,'db fasce di rischio'!$E$2,IF(AH343&lt;='db fasce di rischio'!$H$4,'db fasce di rischio'!$G$2,"")))))</f>
        <v>--</v>
      </c>
      <c r="AH343" s="109">
        <f t="shared" si="107"/>
        <v>0</v>
      </c>
      <c r="AI343" s="108" t="str">
        <f t="shared" si="108"/>
        <v>--</v>
      </c>
      <c r="AJ343" s="28"/>
      <c r="AK343" s="28"/>
    </row>
    <row r="344" spans="1:37" ht="21" hidden="1" outlineLevel="1" x14ac:dyDescent="0.2">
      <c r="A344" s="161"/>
      <c r="B344" s="161"/>
      <c r="C344" s="24" t="s">
        <v>30</v>
      </c>
      <c r="D344" s="24" t="s">
        <v>30</v>
      </c>
      <c r="E344" s="24" t="s">
        <v>30</v>
      </c>
      <c r="F344" s="24" t="s">
        <v>30</v>
      </c>
      <c r="G344" s="152" t="str">
        <f t="shared" si="109"/>
        <v>--</v>
      </c>
      <c r="H344" s="109">
        <f t="shared" si="110"/>
        <v>0</v>
      </c>
      <c r="I344" s="25" t="s">
        <v>30</v>
      </c>
      <c r="J344" s="31" t="s">
        <v>30</v>
      </c>
      <c r="K344" s="83"/>
      <c r="L344" s="31"/>
      <c r="M344" s="24"/>
      <c r="N344" s="24"/>
      <c r="O344" s="24"/>
      <c r="P344" s="24"/>
      <c r="Q344" s="161"/>
      <c r="R344" s="105"/>
      <c r="S344" s="106"/>
      <c r="T344" s="106"/>
      <c r="U344" s="106"/>
      <c r="V344" s="105"/>
      <c r="W344" s="107">
        <f t="shared" si="111"/>
        <v>0</v>
      </c>
      <c r="X344" s="106"/>
      <c r="Y344" s="106"/>
      <c r="Z344" s="106"/>
      <c r="AA344" s="106"/>
      <c r="AB344" s="106"/>
      <c r="AC344" s="107">
        <f t="shared" si="112"/>
        <v>0</v>
      </c>
      <c r="AD344" s="108" t="str">
        <f>IF(AE344=0,"--",IF(AE344&lt;='[4]db fasce di rischio'!$B$4,'[4]db fasce di rischio'!$A$2,IF(AE344&lt;='[4]db fasce di rischio'!$D$4,'[4]db fasce di rischio'!$C$2,IF(AE344&lt;='[4]db fasce di rischio'!$F$4,'[4]db fasce di rischio'!$E$2,IF(AE344&lt;='[4]db fasce di rischio'!$H$4,'[4]db fasce di rischio'!$G$2,"")))))</f>
        <v>--</v>
      </c>
      <c r="AE344" s="109">
        <f t="shared" si="106"/>
        <v>0</v>
      </c>
      <c r="AF344" s="106"/>
      <c r="AG344" s="108" t="str">
        <f>IF(AH344=0,"--",IF(AH344&lt;='db fasce di rischio'!$B$4,'db fasce di rischio'!$A$2,IF(AH344&lt;='db fasce di rischio'!$D$4,'db fasce di rischio'!$C$2,IF(AH344&lt;='db fasce di rischio'!$F$4,'db fasce di rischio'!$E$2,IF(AH344&lt;='db fasce di rischio'!$H$4,'db fasce di rischio'!$G$2,"")))))</f>
        <v>--</v>
      </c>
      <c r="AH344" s="109">
        <f t="shared" si="107"/>
        <v>0</v>
      </c>
      <c r="AI344" s="108" t="str">
        <f t="shared" si="108"/>
        <v>--</v>
      </c>
      <c r="AJ344" s="28"/>
      <c r="AK344" s="28"/>
    </row>
    <row r="345" spans="1:37" ht="21" hidden="1" outlineLevel="1" x14ac:dyDescent="0.2">
      <c r="A345" s="161"/>
      <c r="B345" s="161"/>
      <c r="C345" s="24" t="s">
        <v>30</v>
      </c>
      <c r="D345" s="24" t="s">
        <v>30</v>
      </c>
      <c r="E345" s="24" t="s">
        <v>30</v>
      </c>
      <c r="F345" s="24" t="s">
        <v>30</v>
      </c>
      <c r="G345" s="152" t="str">
        <f t="shared" si="109"/>
        <v>--</v>
      </c>
      <c r="H345" s="109">
        <f t="shared" si="110"/>
        <v>0</v>
      </c>
      <c r="I345" s="25" t="s">
        <v>30</v>
      </c>
      <c r="J345" s="31" t="s">
        <v>30</v>
      </c>
      <c r="K345" s="83"/>
      <c r="L345" s="31"/>
      <c r="M345" s="24"/>
      <c r="N345" s="24"/>
      <c r="O345" s="24"/>
      <c r="P345" s="24"/>
      <c r="Q345" s="161"/>
      <c r="R345" s="105"/>
      <c r="S345" s="106"/>
      <c r="T345" s="106"/>
      <c r="U345" s="106"/>
      <c r="V345" s="105"/>
      <c r="W345" s="107">
        <f t="shared" si="111"/>
        <v>0</v>
      </c>
      <c r="X345" s="106"/>
      <c r="Y345" s="106"/>
      <c r="Z345" s="106"/>
      <c r="AA345" s="106"/>
      <c r="AB345" s="106"/>
      <c r="AC345" s="107">
        <f t="shared" si="112"/>
        <v>0</v>
      </c>
      <c r="AD345" s="108" t="str">
        <f>IF(AE345=0,"--",IF(AE345&lt;='[4]db fasce di rischio'!$B$4,'[4]db fasce di rischio'!$A$2,IF(AE345&lt;='[4]db fasce di rischio'!$D$4,'[4]db fasce di rischio'!$C$2,IF(AE345&lt;='[4]db fasce di rischio'!$F$4,'[4]db fasce di rischio'!$E$2,IF(AE345&lt;='[4]db fasce di rischio'!$H$4,'[4]db fasce di rischio'!$G$2,"")))))</f>
        <v>--</v>
      </c>
      <c r="AE345" s="109">
        <f t="shared" si="106"/>
        <v>0</v>
      </c>
      <c r="AF345" s="106"/>
      <c r="AG345" s="108" t="str">
        <f>IF(AH345=0,"--",IF(AH345&lt;='db fasce di rischio'!$B$4,'db fasce di rischio'!$A$2,IF(AH345&lt;='db fasce di rischio'!$D$4,'db fasce di rischio'!$C$2,IF(AH345&lt;='db fasce di rischio'!$F$4,'db fasce di rischio'!$E$2,IF(AH345&lt;='db fasce di rischio'!$H$4,'db fasce di rischio'!$G$2,"")))))</f>
        <v>--</v>
      </c>
      <c r="AH345" s="109">
        <f t="shared" si="107"/>
        <v>0</v>
      </c>
      <c r="AI345" s="108" t="str">
        <f t="shared" si="108"/>
        <v>--</v>
      </c>
      <c r="AJ345" s="28"/>
      <c r="AK345" s="28"/>
    </row>
    <row r="346" spans="1:37" ht="21" hidden="1" outlineLevel="1" x14ac:dyDescent="0.2">
      <c r="A346" s="161"/>
      <c r="B346" s="161"/>
      <c r="C346" s="24" t="s">
        <v>30</v>
      </c>
      <c r="D346" s="24" t="s">
        <v>30</v>
      </c>
      <c r="E346" s="24" t="s">
        <v>30</v>
      </c>
      <c r="F346" s="24" t="s">
        <v>30</v>
      </c>
      <c r="G346" s="152" t="str">
        <f t="shared" si="109"/>
        <v>--</v>
      </c>
      <c r="H346" s="109">
        <f t="shared" si="110"/>
        <v>0</v>
      </c>
      <c r="I346" s="25" t="s">
        <v>30</v>
      </c>
      <c r="J346" s="31" t="s">
        <v>30</v>
      </c>
      <c r="K346" s="82"/>
      <c r="L346" s="31"/>
      <c r="M346" s="24"/>
      <c r="N346" s="24"/>
      <c r="O346" s="24"/>
      <c r="P346" s="24"/>
      <c r="Q346" s="161"/>
      <c r="R346" s="105"/>
      <c r="S346" s="106"/>
      <c r="T346" s="106"/>
      <c r="U346" s="106"/>
      <c r="V346" s="105"/>
      <c r="W346" s="107">
        <f t="shared" si="111"/>
        <v>0</v>
      </c>
      <c r="X346" s="106"/>
      <c r="Y346" s="106"/>
      <c r="Z346" s="106"/>
      <c r="AA346" s="106"/>
      <c r="AB346" s="106"/>
      <c r="AC346" s="107">
        <f t="shared" si="112"/>
        <v>0</v>
      </c>
      <c r="AD346" s="108" t="str">
        <f>IF(AE346=0,"--",IF(AE346&lt;='[4]db fasce di rischio'!$B$4,'[4]db fasce di rischio'!$A$2,IF(AE346&lt;='[4]db fasce di rischio'!$D$4,'[4]db fasce di rischio'!$C$2,IF(AE346&lt;='[4]db fasce di rischio'!$F$4,'[4]db fasce di rischio'!$E$2,IF(AE346&lt;='[4]db fasce di rischio'!$H$4,'[4]db fasce di rischio'!$G$2,"")))))</f>
        <v>--</v>
      </c>
      <c r="AE346" s="109">
        <f t="shared" si="106"/>
        <v>0</v>
      </c>
      <c r="AF346" s="106"/>
      <c r="AG346" s="108" t="str">
        <f>IF(AH346=0,"--",IF(AH346&lt;='db fasce di rischio'!$B$4,'db fasce di rischio'!$A$2,IF(AH346&lt;='db fasce di rischio'!$D$4,'db fasce di rischio'!$C$2,IF(AH346&lt;='db fasce di rischio'!$F$4,'db fasce di rischio'!$E$2,IF(AH346&lt;='db fasce di rischio'!$H$4,'db fasce di rischio'!$G$2,"")))))</f>
        <v>--</v>
      </c>
      <c r="AH346" s="109">
        <f t="shared" si="107"/>
        <v>0</v>
      </c>
      <c r="AI346" s="108" t="str">
        <f t="shared" si="108"/>
        <v>--</v>
      </c>
      <c r="AJ346" s="28"/>
      <c r="AK346" s="28"/>
    </row>
    <row r="347" spans="1:37" ht="21" hidden="1" outlineLevel="1" x14ac:dyDescent="0.2">
      <c r="A347" s="161"/>
      <c r="B347" s="161"/>
      <c r="C347" s="24" t="s">
        <v>30</v>
      </c>
      <c r="D347" s="24" t="s">
        <v>30</v>
      </c>
      <c r="E347" s="24" t="s">
        <v>30</v>
      </c>
      <c r="F347" s="24" t="s">
        <v>30</v>
      </c>
      <c r="G347" s="152" t="str">
        <f t="shared" si="109"/>
        <v>--</v>
      </c>
      <c r="H347" s="109">
        <f t="shared" si="110"/>
        <v>0</v>
      </c>
      <c r="I347" s="25" t="s">
        <v>30</v>
      </c>
      <c r="J347" s="31" t="s">
        <v>30</v>
      </c>
      <c r="K347" s="82"/>
      <c r="L347" s="31"/>
      <c r="M347" s="24"/>
      <c r="N347" s="24"/>
      <c r="O347" s="24"/>
      <c r="P347" s="26"/>
      <c r="Q347" s="161"/>
      <c r="R347" s="105"/>
      <c r="S347" s="106"/>
      <c r="T347" s="106"/>
      <c r="U347" s="106"/>
      <c r="V347" s="105"/>
      <c r="W347" s="107">
        <f t="shared" si="111"/>
        <v>0</v>
      </c>
      <c r="X347" s="106"/>
      <c r="Y347" s="106"/>
      <c r="Z347" s="106"/>
      <c r="AA347" s="106"/>
      <c r="AB347" s="106"/>
      <c r="AC347" s="107">
        <f t="shared" si="112"/>
        <v>0</v>
      </c>
      <c r="AD347" s="108" t="str">
        <f>IF(AE347=0,"--",IF(AE347&lt;='[4]db fasce di rischio'!$B$4,'[4]db fasce di rischio'!$A$2,IF(AE347&lt;='[4]db fasce di rischio'!$D$4,'[4]db fasce di rischio'!$C$2,IF(AE347&lt;='[4]db fasce di rischio'!$F$4,'[4]db fasce di rischio'!$E$2,IF(AE347&lt;='[4]db fasce di rischio'!$H$4,'[4]db fasce di rischio'!$G$2,"")))))</f>
        <v>--</v>
      </c>
      <c r="AE347" s="109">
        <f t="shared" si="106"/>
        <v>0</v>
      </c>
      <c r="AF347" s="106"/>
      <c r="AG347" s="108" t="str">
        <f>IF(AH347=0,"--",IF(AH347&lt;='db fasce di rischio'!$B$4,'db fasce di rischio'!$A$2,IF(AH347&lt;='db fasce di rischio'!$D$4,'db fasce di rischio'!$C$2,IF(AH347&lt;='db fasce di rischio'!$F$4,'db fasce di rischio'!$E$2,IF(AH347&lt;='db fasce di rischio'!$H$4,'db fasce di rischio'!$G$2,"")))))</f>
        <v>--</v>
      </c>
      <c r="AH347" s="109">
        <f t="shared" si="107"/>
        <v>0</v>
      </c>
      <c r="AI347" s="108" t="str">
        <f t="shared" si="108"/>
        <v>--</v>
      </c>
      <c r="AJ347" s="28"/>
      <c r="AK347" s="28"/>
    </row>
    <row r="348" spans="1:37" ht="21" hidden="1" outlineLevel="1" x14ac:dyDescent="0.2">
      <c r="A348" s="161"/>
      <c r="B348" s="161"/>
      <c r="C348" s="24" t="s">
        <v>30</v>
      </c>
      <c r="D348" s="24" t="s">
        <v>30</v>
      </c>
      <c r="E348" s="24" t="s">
        <v>30</v>
      </c>
      <c r="F348" s="24" t="s">
        <v>30</v>
      </c>
      <c r="G348" s="152" t="str">
        <f t="shared" si="109"/>
        <v>--</v>
      </c>
      <c r="H348" s="109">
        <f t="shared" si="110"/>
        <v>0</v>
      </c>
      <c r="I348" s="25" t="s">
        <v>30</v>
      </c>
      <c r="J348" s="31" t="s">
        <v>30</v>
      </c>
      <c r="K348" s="82"/>
      <c r="L348" s="31"/>
      <c r="M348" s="24"/>
      <c r="N348" s="24"/>
      <c r="O348" s="24"/>
      <c r="P348" s="27"/>
      <c r="Q348" s="161"/>
      <c r="R348" s="105"/>
      <c r="S348" s="106"/>
      <c r="T348" s="106"/>
      <c r="U348" s="106"/>
      <c r="V348" s="105"/>
      <c r="W348" s="107">
        <f t="shared" si="111"/>
        <v>0</v>
      </c>
      <c r="X348" s="106"/>
      <c r="Y348" s="106"/>
      <c r="Z348" s="106"/>
      <c r="AA348" s="106"/>
      <c r="AB348" s="106"/>
      <c r="AC348" s="107">
        <f t="shared" si="112"/>
        <v>0</v>
      </c>
      <c r="AD348" s="108" t="str">
        <f>IF(AE348=0,"--",IF(AE348&lt;='[4]db fasce di rischio'!$B$4,'[4]db fasce di rischio'!$A$2,IF(AE348&lt;='[4]db fasce di rischio'!$D$4,'[4]db fasce di rischio'!$C$2,IF(AE348&lt;='[4]db fasce di rischio'!$F$4,'[4]db fasce di rischio'!$E$2,IF(AE348&lt;='[4]db fasce di rischio'!$H$4,'[4]db fasce di rischio'!$G$2,"")))))</f>
        <v>--</v>
      </c>
      <c r="AE348" s="109">
        <f t="shared" si="106"/>
        <v>0</v>
      </c>
      <c r="AF348" s="106"/>
      <c r="AG348" s="108" t="str">
        <f>IF(AH348=0,"--",IF(AH348&lt;='db fasce di rischio'!$B$4,'db fasce di rischio'!$A$2,IF(AH348&lt;='db fasce di rischio'!$D$4,'db fasce di rischio'!$C$2,IF(AH348&lt;='db fasce di rischio'!$F$4,'db fasce di rischio'!$E$2,IF(AH348&lt;='db fasce di rischio'!$H$4,'db fasce di rischio'!$G$2,"")))))</f>
        <v>--</v>
      </c>
      <c r="AH348" s="109">
        <f t="shared" si="107"/>
        <v>0</v>
      </c>
      <c r="AI348" s="108" t="str">
        <f t="shared" si="108"/>
        <v>--</v>
      </c>
      <c r="AJ348" s="28"/>
      <c r="AK348" s="28"/>
    </row>
    <row r="349" spans="1:37" ht="21" collapsed="1" x14ac:dyDescent="0.2">
      <c r="A349" s="160"/>
      <c r="B349" s="160"/>
      <c r="C349" s="87"/>
      <c r="D349" s="87"/>
      <c r="E349" s="87"/>
      <c r="F349" s="87"/>
      <c r="G349" s="87"/>
      <c r="H349" s="87"/>
      <c r="I349" s="87"/>
      <c r="J349" s="87"/>
      <c r="K349" s="168"/>
      <c r="L349" s="87"/>
      <c r="M349" s="87"/>
      <c r="N349" s="87"/>
      <c r="O349" s="87"/>
      <c r="P349" s="87"/>
      <c r="Q349" s="160"/>
      <c r="R349" s="28"/>
      <c r="S349" s="28"/>
      <c r="T349" s="28"/>
      <c r="U349" s="28"/>
      <c r="V349" s="28"/>
      <c r="W349" s="28"/>
      <c r="X349" s="28"/>
      <c r="Y349" s="28"/>
      <c r="Z349" s="28"/>
      <c r="AA349" s="28"/>
      <c r="AB349" s="28"/>
      <c r="AC349" s="28"/>
      <c r="AD349" s="28"/>
      <c r="AE349" s="28"/>
      <c r="AF349" s="28"/>
      <c r="AG349" s="28"/>
      <c r="AH349" s="28"/>
      <c r="AI349" s="28"/>
      <c r="AJ349" s="28"/>
      <c r="AK349" s="28"/>
    </row>
    <row r="350" spans="1:37" ht="90.6" customHeight="1" x14ac:dyDescent="0.2">
      <c r="A350" s="29"/>
      <c r="B350" s="29"/>
      <c r="C350" s="30" t="s">
        <v>665</v>
      </c>
      <c r="D350" s="30"/>
      <c r="E350" s="28"/>
      <c r="F350" s="28"/>
      <c r="G350" s="28"/>
      <c r="H350" s="28"/>
      <c r="I350" s="28"/>
      <c r="J350" s="28"/>
      <c r="K350" s="80"/>
      <c r="L350" s="28"/>
      <c r="M350" s="28"/>
      <c r="N350" s="28"/>
      <c r="O350" s="79" t="s">
        <v>6</v>
      </c>
      <c r="P350" s="79" t="s">
        <v>666</v>
      </c>
      <c r="Q350" s="28"/>
      <c r="R350" s="192" t="str">
        <f>'Val testo - PNA 2019'!$A$4</f>
        <v>Livello di interesse “esterno”(1.1)</v>
      </c>
      <c r="S350" s="192" t="str">
        <f>'Val testo - PNA 2019'!$A$12</f>
        <v>Grado di discrezionalità del decisore interno alla PA rispetto al processo (1.2)</v>
      </c>
      <c r="T350" s="192" t="str">
        <f>'Val testo - PNA 2019'!$A$20</f>
        <v>Manifestazione di eventi corruttivi o di maladministration in passato (1.3)</v>
      </c>
      <c r="U350" s="192" t="str">
        <f>'Val testo - PNA 2019'!$A$28</f>
        <v>Complessità/opacità del processo decisionale (1.4)</v>
      </c>
      <c r="V350" s="192" t="str">
        <f>'Val testo - PNA 2019'!$A$36</f>
        <v>Livello di collaborazione del responsabile del processo (1.5)</v>
      </c>
      <c r="W350" s="193" t="s">
        <v>1276</v>
      </c>
      <c r="X350" s="192" t="str">
        <f>'Val testo - PNA 2019'!$A$46</f>
        <v>Impatto organizzativo (2.1)</v>
      </c>
      <c r="Y350" s="192" t="str">
        <f>'Val testo - PNA 2019'!$A$54</f>
        <v>Impatto derivante dalla definizione dei ruoli/responsabilità (2.2)</v>
      </c>
      <c r="Z350" s="192" t="str">
        <f>'Val testo - PNA 2019'!$A$62</f>
        <v>Impatto economico (2.3)</v>
      </c>
      <c r="AA350" s="192" t="str">
        <f>'Val testo - PNA 2019'!$A$70</f>
        <v>Impatto reputazionale (2.4)</v>
      </c>
      <c r="AB350" s="192" t="str">
        <f>'Val testo - PNA 2019'!$A$78</f>
        <v>Impatto organizzativo, economico e sull'immagine (2.5)</v>
      </c>
      <c r="AC350" s="193" t="s">
        <v>1276</v>
      </c>
      <c r="AD350" s="194" t="s">
        <v>1277</v>
      </c>
      <c r="AE350" s="194" t="s">
        <v>1278</v>
      </c>
      <c r="AF350" s="174" t="s">
        <v>1382</v>
      </c>
      <c r="AG350" s="173" t="s">
        <v>1303</v>
      </c>
      <c r="AH350" s="173" t="s">
        <v>1304</v>
      </c>
      <c r="AI350" s="175" t="s">
        <v>1387</v>
      </c>
      <c r="AJ350" s="28"/>
      <c r="AK350" s="28"/>
    </row>
    <row r="351" spans="1:37" ht="30.6" customHeight="1" x14ac:dyDescent="0.2">
      <c r="A351" s="160"/>
      <c r="B351" s="160">
        <v>17</v>
      </c>
      <c r="C351" s="265" t="s">
        <v>1257</v>
      </c>
      <c r="D351" s="266"/>
      <c r="E351" s="267"/>
      <c r="F351" s="270"/>
      <c r="G351" s="270"/>
      <c r="H351" s="270"/>
      <c r="I351" s="270"/>
      <c r="J351" s="45" t="s">
        <v>11</v>
      </c>
      <c r="K351" s="271" t="s">
        <v>3</v>
      </c>
      <c r="L351" s="271"/>
      <c r="M351" s="37"/>
      <c r="N351" s="153" t="s">
        <v>667</v>
      </c>
      <c r="O351" s="154" t="str">
        <f>IF(P351=0,"--",IF(P351&lt;='db fasce di rischio'!$B$4,'db fasce di rischio'!$A$2,IF(P351&lt;='db fasce di rischio'!$D$4,'db fasce di rischio'!$C$2,IF(P351&lt;='db fasce di rischio'!$F$4,'db fasce di rischio'!$E$2,IF(P351&lt;='db fasce di rischio'!$H$4,'db fasce di rischio'!$G$2,"")))))</f>
        <v>--</v>
      </c>
      <c r="P351" s="155">
        <f>IF(AH351=0,MAX(AH351:AH369),AH351)</f>
        <v>0</v>
      </c>
      <c r="Q351" s="160"/>
      <c r="R351" s="105"/>
      <c r="S351" s="106"/>
      <c r="T351" s="106"/>
      <c r="U351" s="106"/>
      <c r="V351" s="105"/>
      <c r="W351" s="107">
        <f>SUM(R351:V351)/5</f>
        <v>0</v>
      </c>
      <c r="X351" s="106"/>
      <c r="Y351" s="106"/>
      <c r="Z351" s="106"/>
      <c r="AA351" s="106"/>
      <c r="AB351" s="106"/>
      <c r="AC351" s="107">
        <f>SUM(X351:AB351)/5</f>
        <v>0</v>
      </c>
      <c r="AD351" s="108" t="str">
        <f>IF(AE351=0,"--",IF(AE351&lt;='[4]db fasce di rischio'!$B$4,'[4]db fasce di rischio'!$A$2,IF(AE351&lt;='[4]db fasce di rischio'!$D$4,'[4]db fasce di rischio'!$C$2,IF(AE351&lt;='[4]db fasce di rischio'!$F$4,'[4]db fasce di rischio'!$E$2,IF(AE351&lt;='[4]db fasce di rischio'!$H$4,'[4]db fasce di rischio'!$G$2,"")))))</f>
        <v>--</v>
      </c>
      <c r="AE351" s="109">
        <f>W351*AC351</f>
        <v>0</v>
      </c>
      <c r="AF351" s="106"/>
      <c r="AG351" s="108" t="str">
        <f>IF(AH351=0,"--",IF(AH351&lt;='db fasce di rischio'!$B$4,'db fasce di rischio'!$A$2,IF(AH351&lt;='db fasce di rischio'!$D$4,'db fasce di rischio'!$C$2,IF(AH351&lt;='db fasce di rischio'!$F$4,'db fasce di rischio'!$E$2,IF(AH351&lt;='db fasce di rischio'!$H$4,'db fasce di rischio'!$G$2,"")))))</f>
        <v>--</v>
      </c>
      <c r="AH351" s="109">
        <f>IF(MAX(AH355:AH369)&gt;(AF351*AE351),MAX(AH355:AH369),AF351*AE351)</f>
        <v>0</v>
      </c>
      <c r="AI351" s="108" t="str">
        <f>AG351</f>
        <v>--</v>
      </c>
      <c r="AJ351" s="28"/>
      <c r="AK351" s="28"/>
    </row>
    <row r="352" spans="1:37" ht="59.45" customHeight="1" x14ac:dyDescent="0.2">
      <c r="A352" s="160"/>
      <c r="B352" s="160"/>
      <c r="C352" s="268"/>
      <c r="D352" s="269"/>
      <c r="E352" s="269"/>
      <c r="F352" s="164"/>
      <c r="G352" s="164"/>
      <c r="H352" s="164"/>
      <c r="I352" s="164"/>
      <c r="J352" s="164"/>
      <c r="K352" s="164"/>
      <c r="L352" s="164"/>
      <c r="M352" s="165"/>
      <c r="N352" s="272" t="s">
        <v>1302</v>
      </c>
      <c r="O352" s="272"/>
      <c r="P352" s="272"/>
      <c r="Q352" s="160"/>
      <c r="R352" s="160"/>
      <c r="S352" s="28"/>
      <c r="T352" s="28"/>
      <c r="U352" s="28"/>
      <c r="V352" s="28"/>
      <c r="W352" s="28"/>
      <c r="X352" s="28"/>
      <c r="Y352" s="28"/>
      <c r="Z352" s="28"/>
      <c r="AA352" s="28"/>
      <c r="AB352" s="28"/>
      <c r="AC352" s="28"/>
      <c r="AD352" s="28"/>
      <c r="AE352" s="28"/>
      <c r="AF352" s="28"/>
      <c r="AG352" s="28"/>
      <c r="AH352" s="28"/>
      <c r="AI352" s="28"/>
      <c r="AJ352" s="28"/>
      <c r="AK352" s="28"/>
    </row>
    <row r="353" spans="1:37" ht="31.5" hidden="1" customHeight="1" outlineLevel="1" x14ac:dyDescent="0.2">
      <c r="A353" s="160"/>
      <c r="B353" s="160"/>
      <c r="C353" s="260" t="s">
        <v>1256</v>
      </c>
      <c r="D353" s="261"/>
      <c r="E353" s="151"/>
      <c r="F353" s="151"/>
      <c r="G353" s="151"/>
      <c r="H353" s="151"/>
      <c r="I353" s="151"/>
      <c r="J353" s="151"/>
      <c r="K353" s="150"/>
      <c r="L353" s="151"/>
      <c r="M353" s="156">
        <f>SUM(I340:I348)</f>
        <v>0</v>
      </c>
      <c r="N353" s="157"/>
      <c r="O353" s="157"/>
      <c r="P353" s="157"/>
      <c r="Q353" s="160"/>
      <c r="R353" s="160"/>
      <c r="S353" s="28"/>
      <c r="T353" s="28"/>
      <c r="U353" s="28"/>
      <c r="V353" s="28"/>
      <c r="W353" s="28"/>
      <c r="X353" s="28"/>
      <c r="Y353" s="28"/>
      <c r="Z353" s="28"/>
      <c r="AA353" s="28"/>
      <c r="AB353" s="28"/>
      <c r="AC353" s="28"/>
      <c r="AD353" s="28"/>
      <c r="AE353" s="28"/>
      <c r="AF353" s="28"/>
      <c r="AG353" s="28"/>
      <c r="AH353" s="28"/>
      <c r="AI353" s="28"/>
      <c r="AJ353" s="28"/>
      <c r="AK353" s="28"/>
    </row>
    <row r="354" spans="1:37" ht="81.95" hidden="1" customHeight="1" outlineLevel="1" x14ac:dyDescent="0.2">
      <c r="A354" s="161"/>
      <c r="B354" s="161"/>
      <c r="C354" s="22" t="s">
        <v>905</v>
      </c>
      <c r="D354" s="22" t="s">
        <v>906</v>
      </c>
      <c r="E354" s="22" t="s">
        <v>971</v>
      </c>
      <c r="F354" s="22" t="s">
        <v>970</v>
      </c>
      <c r="G354" s="262" t="s">
        <v>1299</v>
      </c>
      <c r="H354" s="263"/>
      <c r="I354" s="22" t="s">
        <v>969</v>
      </c>
      <c r="J354" s="22" t="s">
        <v>907</v>
      </c>
      <c r="K354" s="45" t="s">
        <v>972</v>
      </c>
      <c r="L354" s="45" t="s">
        <v>908</v>
      </c>
      <c r="M354" s="22" t="s">
        <v>630</v>
      </c>
      <c r="N354" s="22" t="s">
        <v>668</v>
      </c>
      <c r="O354" s="22" t="s">
        <v>669</v>
      </c>
      <c r="P354" s="22" t="s">
        <v>670</v>
      </c>
      <c r="Q354" s="161"/>
      <c r="R354" s="192" t="str">
        <f>'Val testo - PNA 2019'!$A$4</f>
        <v>Livello di interesse “esterno”(1.1)</v>
      </c>
      <c r="S354" s="192" t="str">
        <f>'Val testo - PNA 2019'!$A$12</f>
        <v>Grado di discrezionalità del decisore interno alla PA rispetto al processo (1.2)</v>
      </c>
      <c r="T354" s="192" t="str">
        <f>'Val testo - PNA 2019'!$A$20</f>
        <v>Manifestazione di eventi corruttivi o di maladministration in passato (1.3)</v>
      </c>
      <c r="U354" s="192" t="str">
        <f>'Val testo - PNA 2019'!$A$28</f>
        <v>Complessità/opacità del processo decisionale (1.4)</v>
      </c>
      <c r="V354" s="192" t="str">
        <f>'Val testo - PNA 2019'!$A$36</f>
        <v>Livello di collaborazione del responsabile del processo (1.5)</v>
      </c>
      <c r="W354" s="193" t="s">
        <v>1276</v>
      </c>
      <c r="X354" s="192" t="str">
        <f>'Val testo - PNA 2019'!$A$46</f>
        <v>Impatto organizzativo (2.1)</v>
      </c>
      <c r="Y354" s="192" t="str">
        <f>'Val testo - PNA 2019'!$A$54</f>
        <v>Impatto derivante dalla definizione dei ruoli/responsabilità (2.2)</v>
      </c>
      <c r="Z354" s="192" t="str">
        <f>'Val testo - PNA 2019'!$A$62</f>
        <v>Impatto economico (2.3)</v>
      </c>
      <c r="AA354" s="192" t="str">
        <f>'Val testo - PNA 2019'!$A$70</f>
        <v>Impatto reputazionale (2.4)</v>
      </c>
      <c r="AB354" s="192" t="str">
        <f>'Val testo - PNA 2019'!$A$78</f>
        <v>Impatto organizzativo, economico e sull'immagine (2.5)</v>
      </c>
      <c r="AC354" s="193" t="s">
        <v>1276</v>
      </c>
      <c r="AD354" s="194" t="s">
        <v>1277</v>
      </c>
      <c r="AE354" s="194" t="s">
        <v>1278</v>
      </c>
      <c r="AF354" s="174" t="s">
        <v>1382</v>
      </c>
      <c r="AG354" s="173" t="s">
        <v>1303</v>
      </c>
      <c r="AH354" s="22" t="s">
        <v>1293</v>
      </c>
      <c r="AI354" s="22" t="s">
        <v>1387</v>
      </c>
      <c r="AJ354" s="28"/>
      <c r="AK354" s="28"/>
    </row>
    <row r="355" spans="1:37" ht="21" hidden="1" outlineLevel="1" x14ac:dyDescent="0.2">
      <c r="A355" s="161"/>
      <c r="B355" s="161"/>
      <c r="C355" s="24" t="s">
        <v>30</v>
      </c>
      <c r="D355" s="24" t="s">
        <v>30</v>
      </c>
      <c r="E355" s="24" t="s">
        <v>30</v>
      </c>
      <c r="F355" s="24" t="s">
        <v>30</v>
      </c>
      <c r="G355" s="152" t="str">
        <f>AG355</f>
        <v>--</v>
      </c>
      <c r="H355" s="109">
        <f>AH355</f>
        <v>0</v>
      </c>
      <c r="I355" s="25" t="s">
        <v>30</v>
      </c>
      <c r="J355" s="31" t="s">
        <v>30</v>
      </c>
      <c r="K355" s="82"/>
      <c r="L355" s="31"/>
      <c r="M355" s="24"/>
      <c r="N355" s="24"/>
      <c r="O355" s="24"/>
      <c r="P355" s="24"/>
      <c r="Q355" s="161"/>
      <c r="R355" s="105"/>
      <c r="S355" s="106"/>
      <c r="T355" s="106"/>
      <c r="U355" s="106"/>
      <c r="V355" s="105"/>
      <c r="W355" s="107">
        <f>SUM(R355:V355)/5</f>
        <v>0</v>
      </c>
      <c r="X355" s="106"/>
      <c r="Y355" s="106"/>
      <c r="Z355" s="106"/>
      <c r="AA355" s="106"/>
      <c r="AB355" s="106"/>
      <c r="AC355" s="107">
        <f>SUM(X355:AB355)/5</f>
        <v>0</v>
      </c>
      <c r="AD355" s="108" t="str">
        <f>IF(AE355=0,"--",IF(AE355&lt;='[4]db fasce di rischio'!$B$4,'[4]db fasce di rischio'!$A$2,IF(AE355&lt;='[4]db fasce di rischio'!$D$4,'[4]db fasce di rischio'!$C$2,IF(AE355&lt;='[4]db fasce di rischio'!$F$4,'[4]db fasce di rischio'!$E$2,IF(AE355&lt;='[4]db fasce di rischio'!$H$4,'[4]db fasce di rischio'!$G$2,"")))))</f>
        <v>--</v>
      </c>
      <c r="AE355" s="109">
        <f t="shared" ref="AE355:AE369" si="113">W355*AC355</f>
        <v>0</v>
      </c>
      <c r="AF355" s="106"/>
      <c r="AG355" s="108" t="str">
        <f>IF(AH355=0,"--",IF(AH355&lt;='db fasce di rischio'!$B$4,'db fasce di rischio'!$A$2,IF(AH355&lt;='db fasce di rischio'!$D$4,'db fasce di rischio'!$C$2,IF(AH355&lt;='db fasce di rischio'!$F$4,'db fasce di rischio'!$E$2,IF(AH355&lt;='db fasce di rischio'!$H$4,'db fasce di rischio'!$G$2,"")))))</f>
        <v>--</v>
      </c>
      <c r="AH355" s="109">
        <f t="shared" ref="AH355:AH369" si="114">AF355*AE355</f>
        <v>0</v>
      </c>
      <c r="AI355" s="108" t="str">
        <f t="shared" ref="AI355:AI369" si="115">AG355</f>
        <v>--</v>
      </c>
      <c r="AJ355" s="28"/>
      <c r="AK355" s="28"/>
    </row>
    <row r="356" spans="1:37" ht="21" hidden="1" outlineLevel="1" x14ac:dyDescent="0.2">
      <c r="A356" s="161"/>
      <c r="B356" s="161"/>
      <c r="C356" s="24" t="s">
        <v>30</v>
      </c>
      <c r="D356" s="24" t="s">
        <v>30</v>
      </c>
      <c r="E356" s="24" t="s">
        <v>30</v>
      </c>
      <c r="F356" s="24" t="s">
        <v>30</v>
      </c>
      <c r="G356" s="152" t="str">
        <f t="shared" ref="G356:G369" si="116">AG356</f>
        <v>--</v>
      </c>
      <c r="H356" s="109">
        <f t="shared" ref="H356:H369" si="117">AH356</f>
        <v>0</v>
      </c>
      <c r="I356" s="25" t="s">
        <v>30</v>
      </c>
      <c r="J356" s="31" t="s">
        <v>30</v>
      </c>
      <c r="K356" s="82"/>
      <c r="L356" s="31"/>
      <c r="M356" s="24"/>
      <c r="N356" s="24"/>
      <c r="O356" s="24"/>
      <c r="P356" s="24"/>
      <c r="Q356" s="161"/>
      <c r="R356" s="105"/>
      <c r="S356" s="106"/>
      <c r="T356" s="106"/>
      <c r="U356" s="106"/>
      <c r="V356" s="105"/>
      <c r="W356" s="107">
        <f t="shared" ref="W356:W369" si="118">SUM(R356:V356)/5</f>
        <v>0</v>
      </c>
      <c r="X356" s="106"/>
      <c r="Y356" s="106"/>
      <c r="Z356" s="106"/>
      <c r="AA356" s="106"/>
      <c r="AB356" s="106"/>
      <c r="AC356" s="107">
        <f t="shared" ref="AC356:AC369" si="119">SUM(X356:AB356)/5</f>
        <v>0</v>
      </c>
      <c r="AD356" s="108" t="str">
        <f>IF(AE356=0,"--",IF(AE356&lt;='[4]db fasce di rischio'!$B$4,'[4]db fasce di rischio'!$A$2,IF(AE356&lt;='[4]db fasce di rischio'!$D$4,'[4]db fasce di rischio'!$C$2,IF(AE356&lt;='[4]db fasce di rischio'!$F$4,'[4]db fasce di rischio'!$E$2,IF(AE356&lt;='[4]db fasce di rischio'!$H$4,'[4]db fasce di rischio'!$G$2,"")))))</f>
        <v>--</v>
      </c>
      <c r="AE356" s="109">
        <f t="shared" si="113"/>
        <v>0</v>
      </c>
      <c r="AF356" s="106"/>
      <c r="AG356" s="108" t="str">
        <f>IF(AH356=0,"--",IF(AH356&lt;='db fasce di rischio'!$B$4,'db fasce di rischio'!$A$2,IF(AH356&lt;='db fasce di rischio'!$D$4,'db fasce di rischio'!$C$2,IF(AH356&lt;='db fasce di rischio'!$F$4,'db fasce di rischio'!$E$2,IF(AH356&lt;='db fasce di rischio'!$H$4,'db fasce di rischio'!$G$2,"")))))</f>
        <v>--</v>
      </c>
      <c r="AH356" s="109">
        <f t="shared" si="114"/>
        <v>0</v>
      </c>
      <c r="AI356" s="108" t="str">
        <f t="shared" si="115"/>
        <v>--</v>
      </c>
      <c r="AJ356" s="28"/>
      <c r="AK356" s="28"/>
    </row>
    <row r="357" spans="1:37" ht="21" hidden="1" outlineLevel="1" x14ac:dyDescent="0.2">
      <c r="A357" s="161"/>
      <c r="B357" s="161"/>
      <c r="C357" s="24" t="s">
        <v>30</v>
      </c>
      <c r="D357" s="24" t="s">
        <v>30</v>
      </c>
      <c r="E357" s="24" t="s">
        <v>30</v>
      </c>
      <c r="F357" s="24" t="s">
        <v>30</v>
      </c>
      <c r="G357" s="152" t="str">
        <f t="shared" si="116"/>
        <v>--</v>
      </c>
      <c r="H357" s="109">
        <f t="shared" si="117"/>
        <v>0</v>
      </c>
      <c r="I357" s="25" t="s">
        <v>30</v>
      </c>
      <c r="J357" s="31" t="s">
        <v>30</v>
      </c>
      <c r="K357" s="82"/>
      <c r="L357" s="31"/>
      <c r="M357" s="24"/>
      <c r="N357" s="24"/>
      <c r="O357" s="24"/>
      <c r="P357" s="24"/>
      <c r="Q357" s="161"/>
      <c r="R357" s="105"/>
      <c r="S357" s="106"/>
      <c r="T357" s="106"/>
      <c r="U357" s="106"/>
      <c r="V357" s="105"/>
      <c r="W357" s="107">
        <f t="shared" si="118"/>
        <v>0</v>
      </c>
      <c r="X357" s="106"/>
      <c r="Y357" s="106"/>
      <c r="Z357" s="106"/>
      <c r="AA357" s="106"/>
      <c r="AB357" s="106"/>
      <c r="AC357" s="107">
        <f t="shared" si="119"/>
        <v>0</v>
      </c>
      <c r="AD357" s="108" t="str">
        <f>IF(AE357=0,"--",IF(AE357&lt;='[4]db fasce di rischio'!$B$4,'[4]db fasce di rischio'!$A$2,IF(AE357&lt;='[4]db fasce di rischio'!$D$4,'[4]db fasce di rischio'!$C$2,IF(AE357&lt;='[4]db fasce di rischio'!$F$4,'[4]db fasce di rischio'!$E$2,IF(AE357&lt;='[4]db fasce di rischio'!$H$4,'[4]db fasce di rischio'!$G$2,"")))))</f>
        <v>--</v>
      </c>
      <c r="AE357" s="109">
        <f t="shared" si="113"/>
        <v>0</v>
      </c>
      <c r="AF357" s="106"/>
      <c r="AG357" s="108" t="str">
        <f>IF(AH357=0,"--",IF(AH357&lt;='db fasce di rischio'!$B$4,'db fasce di rischio'!$A$2,IF(AH357&lt;='db fasce di rischio'!$D$4,'db fasce di rischio'!$C$2,IF(AH357&lt;='db fasce di rischio'!$F$4,'db fasce di rischio'!$E$2,IF(AH357&lt;='db fasce di rischio'!$H$4,'db fasce di rischio'!$G$2,"")))))</f>
        <v>--</v>
      </c>
      <c r="AH357" s="109">
        <f t="shared" si="114"/>
        <v>0</v>
      </c>
      <c r="AI357" s="108" t="str">
        <f t="shared" si="115"/>
        <v>--</v>
      </c>
      <c r="AJ357" s="28"/>
      <c r="AK357" s="28"/>
    </row>
    <row r="358" spans="1:37" ht="21" hidden="1" outlineLevel="1" x14ac:dyDescent="0.2">
      <c r="A358" s="161"/>
      <c r="B358" s="161"/>
      <c r="C358" s="24" t="s">
        <v>30</v>
      </c>
      <c r="D358" s="24" t="s">
        <v>30</v>
      </c>
      <c r="E358" s="24" t="s">
        <v>30</v>
      </c>
      <c r="F358" s="24" t="s">
        <v>30</v>
      </c>
      <c r="G358" s="152" t="str">
        <f t="shared" si="116"/>
        <v>--</v>
      </c>
      <c r="H358" s="109">
        <f t="shared" si="117"/>
        <v>0</v>
      </c>
      <c r="I358" s="25" t="s">
        <v>30</v>
      </c>
      <c r="J358" s="31" t="s">
        <v>30</v>
      </c>
      <c r="K358" s="82"/>
      <c r="L358" s="31"/>
      <c r="M358" s="24"/>
      <c r="N358" s="24"/>
      <c r="O358" s="24"/>
      <c r="P358" s="24"/>
      <c r="Q358" s="161"/>
      <c r="R358" s="105"/>
      <c r="S358" s="106"/>
      <c r="T358" s="106"/>
      <c r="U358" s="106"/>
      <c r="V358" s="105"/>
      <c r="W358" s="107">
        <f t="shared" si="118"/>
        <v>0</v>
      </c>
      <c r="X358" s="106"/>
      <c r="Y358" s="106"/>
      <c r="Z358" s="106"/>
      <c r="AA358" s="106"/>
      <c r="AB358" s="106"/>
      <c r="AC358" s="107">
        <f t="shared" si="119"/>
        <v>0</v>
      </c>
      <c r="AD358" s="108" t="str">
        <f>IF(AE358=0,"--",IF(AE358&lt;='[4]db fasce di rischio'!$B$4,'[4]db fasce di rischio'!$A$2,IF(AE358&lt;='[4]db fasce di rischio'!$D$4,'[4]db fasce di rischio'!$C$2,IF(AE358&lt;='[4]db fasce di rischio'!$F$4,'[4]db fasce di rischio'!$E$2,IF(AE358&lt;='[4]db fasce di rischio'!$H$4,'[4]db fasce di rischio'!$G$2,"")))))</f>
        <v>--</v>
      </c>
      <c r="AE358" s="109">
        <f t="shared" si="113"/>
        <v>0</v>
      </c>
      <c r="AF358" s="106"/>
      <c r="AG358" s="108" t="str">
        <f>IF(AH358=0,"--",IF(AH358&lt;='db fasce di rischio'!$B$4,'db fasce di rischio'!$A$2,IF(AH358&lt;='db fasce di rischio'!$D$4,'db fasce di rischio'!$C$2,IF(AH358&lt;='db fasce di rischio'!$F$4,'db fasce di rischio'!$E$2,IF(AH358&lt;='db fasce di rischio'!$H$4,'db fasce di rischio'!$G$2,"")))))</f>
        <v>--</v>
      </c>
      <c r="AH358" s="109">
        <f t="shared" si="114"/>
        <v>0</v>
      </c>
      <c r="AI358" s="108" t="str">
        <f t="shared" si="115"/>
        <v>--</v>
      </c>
      <c r="AJ358" s="28"/>
      <c r="AK358" s="28"/>
    </row>
    <row r="359" spans="1:37" ht="21" hidden="1" outlineLevel="1" x14ac:dyDescent="0.2">
      <c r="A359" s="161"/>
      <c r="B359" s="161"/>
      <c r="C359" s="24" t="s">
        <v>30</v>
      </c>
      <c r="D359" s="24" t="s">
        <v>30</v>
      </c>
      <c r="E359" s="24" t="s">
        <v>30</v>
      </c>
      <c r="F359" s="24" t="s">
        <v>30</v>
      </c>
      <c r="G359" s="152" t="str">
        <f t="shared" si="116"/>
        <v>--</v>
      </c>
      <c r="H359" s="109">
        <f t="shared" si="117"/>
        <v>0</v>
      </c>
      <c r="I359" s="25" t="s">
        <v>30</v>
      </c>
      <c r="J359" s="31" t="s">
        <v>30</v>
      </c>
      <c r="K359" s="82"/>
      <c r="L359" s="31"/>
      <c r="M359" s="24"/>
      <c r="N359" s="24"/>
      <c r="O359" s="24"/>
      <c r="P359" s="24"/>
      <c r="Q359" s="161"/>
      <c r="R359" s="105"/>
      <c r="S359" s="106"/>
      <c r="T359" s="106"/>
      <c r="U359" s="106"/>
      <c r="V359" s="105"/>
      <c r="W359" s="107">
        <f t="shared" si="118"/>
        <v>0</v>
      </c>
      <c r="X359" s="106"/>
      <c r="Y359" s="106"/>
      <c r="Z359" s="106"/>
      <c r="AA359" s="106"/>
      <c r="AB359" s="106"/>
      <c r="AC359" s="107">
        <f t="shared" si="119"/>
        <v>0</v>
      </c>
      <c r="AD359" s="108" t="str">
        <f>IF(AE359=0,"--",IF(AE359&lt;='[4]db fasce di rischio'!$B$4,'[4]db fasce di rischio'!$A$2,IF(AE359&lt;='[4]db fasce di rischio'!$D$4,'[4]db fasce di rischio'!$C$2,IF(AE359&lt;='[4]db fasce di rischio'!$F$4,'[4]db fasce di rischio'!$E$2,IF(AE359&lt;='[4]db fasce di rischio'!$H$4,'[4]db fasce di rischio'!$G$2,"")))))</f>
        <v>--</v>
      </c>
      <c r="AE359" s="109">
        <f t="shared" si="113"/>
        <v>0</v>
      </c>
      <c r="AF359" s="106"/>
      <c r="AG359" s="108" t="str">
        <f>IF(AH359=0,"--",IF(AH359&lt;='db fasce di rischio'!$B$4,'db fasce di rischio'!$A$2,IF(AH359&lt;='db fasce di rischio'!$D$4,'db fasce di rischio'!$C$2,IF(AH359&lt;='db fasce di rischio'!$F$4,'db fasce di rischio'!$E$2,IF(AH359&lt;='db fasce di rischio'!$H$4,'db fasce di rischio'!$G$2,"")))))</f>
        <v>--</v>
      </c>
      <c r="AH359" s="109">
        <f t="shared" si="114"/>
        <v>0</v>
      </c>
      <c r="AI359" s="108" t="str">
        <f t="shared" si="115"/>
        <v>--</v>
      </c>
      <c r="AJ359" s="28"/>
      <c r="AK359" s="28"/>
    </row>
    <row r="360" spans="1:37" ht="21" hidden="1" outlineLevel="1" x14ac:dyDescent="0.2">
      <c r="A360" s="161"/>
      <c r="B360" s="161"/>
      <c r="C360" s="24" t="s">
        <v>30</v>
      </c>
      <c r="D360" s="24" t="s">
        <v>30</v>
      </c>
      <c r="E360" s="24" t="s">
        <v>30</v>
      </c>
      <c r="F360" s="24" t="s">
        <v>30</v>
      </c>
      <c r="G360" s="152" t="str">
        <f t="shared" si="116"/>
        <v>--</v>
      </c>
      <c r="H360" s="109">
        <f t="shared" si="117"/>
        <v>0</v>
      </c>
      <c r="I360" s="25" t="s">
        <v>30</v>
      </c>
      <c r="J360" s="31" t="s">
        <v>30</v>
      </c>
      <c r="K360" s="82"/>
      <c r="L360" s="31"/>
      <c r="M360" s="24"/>
      <c r="N360" s="24"/>
      <c r="O360" s="24"/>
      <c r="P360" s="24"/>
      <c r="Q360" s="161"/>
      <c r="R360" s="105"/>
      <c r="S360" s="106"/>
      <c r="T360" s="106"/>
      <c r="U360" s="106"/>
      <c r="V360" s="105"/>
      <c r="W360" s="107">
        <f t="shared" si="118"/>
        <v>0</v>
      </c>
      <c r="X360" s="106"/>
      <c r="Y360" s="106"/>
      <c r="Z360" s="106"/>
      <c r="AA360" s="106"/>
      <c r="AB360" s="106"/>
      <c r="AC360" s="107">
        <f t="shared" si="119"/>
        <v>0</v>
      </c>
      <c r="AD360" s="108" t="str">
        <f>IF(AE360=0,"--",IF(AE360&lt;='[4]db fasce di rischio'!$B$4,'[4]db fasce di rischio'!$A$2,IF(AE360&lt;='[4]db fasce di rischio'!$D$4,'[4]db fasce di rischio'!$C$2,IF(AE360&lt;='[4]db fasce di rischio'!$F$4,'[4]db fasce di rischio'!$E$2,IF(AE360&lt;='[4]db fasce di rischio'!$H$4,'[4]db fasce di rischio'!$G$2,"")))))</f>
        <v>--</v>
      </c>
      <c r="AE360" s="109">
        <f t="shared" si="113"/>
        <v>0</v>
      </c>
      <c r="AF360" s="106"/>
      <c r="AG360" s="108" t="str">
        <f>IF(AH360=0,"--",IF(AH360&lt;='db fasce di rischio'!$B$4,'db fasce di rischio'!$A$2,IF(AH360&lt;='db fasce di rischio'!$D$4,'db fasce di rischio'!$C$2,IF(AH360&lt;='db fasce di rischio'!$F$4,'db fasce di rischio'!$E$2,IF(AH360&lt;='db fasce di rischio'!$H$4,'db fasce di rischio'!$G$2,"")))))</f>
        <v>--</v>
      </c>
      <c r="AH360" s="109">
        <f t="shared" si="114"/>
        <v>0</v>
      </c>
      <c r="AI360" s="108" t="str">
        <f t="shared" si="115"/>
        <v>--</v>
      </c>
      <c r="AJ360" s="28"/>
      <c r="AK360" s="28"/>
    </row>
    <row r="361" spans="1:37" ht="21" hidden="1" outlineLevel="1" x14ac:dyDescent="0.2">
      <c r="A361" s="161"/>
      <c r="B361" s="161"/>
      <c r="C361" s="24" t="s">
        <v>30</v>
      </c>
      <c r="D361" s="24" t="s">
        <v>30</v>
      </c>
      <c r="E361" s="24" t="s">
        <v>30</v>
      </c>
      <c r="F361" s="24" t="s">
        <v>30</v>
      </c>
      <c r="G361" s="152" t="str">
        <f t="shared" si="116"/>
        <v>--</v>
      </c>
      <c r="H361" s="109">
        <f t="shared" si="117"/>
        <v>0</v>
      </c>
      <c r="I361" s="25" t="s">
        <v>30</v>
      </c>
      <c r="J361" s="31" t="s">
        <v>30</v>
      </c>
      <c r="K361" s="82"/>
      <c r="L361" s="31"/>
      <c r="M361" s="24"/>
      <c r="N361" s="24"/>
      <c r="O361" s="24"/>
      <c r="P361" s="24"/>
      <c r="Q361" s="161"/>
      <c r="R361" s="105"/>
      <c r="S361" s="106"/>
      <c r="T361" s="106"/>
      <c r="U361" s="106"/>
      <c r="V361" s="105"/>
      <c r="W361" s="107">
        <f t="shared" si="118"/>
        <v>0</v>
      </c>
      <c r="X361" s="106"/>
      <c r="Y361" s="106"/>
      <c r="Z361" s="106"/>
      <c r="AA361" s="106"/>
      <c r="AB361" s="106"/>
      <c r="AC361" s="107">
        <f t="shared" si="119"/>
        <v>0</v>
      </c>
      <c r="AD361" s="108" t="str">
        <f>IF(AE361=0,"--",IF(AE361&lt;='[4]db fasce di rischio'!$B$4,'[4]db fasce di rischio'!$A$2,IF(AE361&lt;='[4]db fasce di rischio'!$D$4,'[4]db fasce di rischio'!$C$2,IF(AE361&lt;='[4]db fasce di rischio'!$F$4,'[4]db fasce di rischio'!$E$2,IF(AE361&lt;='[4]db fasce di rischio'!$H$4,'[4]db fasce di rischio'!$G$2,"")))))</f>
        <v>--</v>
      </c>
      <c r="AE361" s="109">
        <f t="shared" si="113"/>
        <v>0</v>
      </c>
      <c r="AF361" s="106"/>
      <c r="AG361" s="108" t="str">
        <f>IF(AH361=0,"--",IF(AH361&lt;='db fasce di rischio'!$B$4,'db fasce di rischio'!$A$2,IF(AH361&lt;='db fasce di rischio'!$D$4,'db fasce di rischio'!$C$2,IF(AH361&lt;='db fasce di rischio'!$F$4,'db fasce di rischio'!$E$2,IF(AH361&lt;='db fasce di rischio'!$H$4,'db fasce di rischio'!$G$2,"")))))</f>
        <v>--</v>
      </c>
      <c r="AH361" s="109">
        <f t="shared" si="114"/>
        <v>0</v>
      </c>
      <c r="AI361" s="108" t="str">
        <f t="shared" si="115"/>
        <v>--</v>
      </c>
      <c r="AJ361" s="28"/>
      <c r="AK361" s="28"/>
    </row>
    <row r="362" spans="1:37" ht="21" hidden="1" outlineLevel="1" x14ac:dyDescent="0.2">
      <c r="A362" s="161"/>
      <c r="B362" s="161"/>
      <c r="C362" s="24" t="s">
        <v>30</v>
      </c>
      <c r="D362" s="24" t="s">
        <v>30</v>
      </c>
      <c r="E362" s="24" t="s">
        <v>30</v>
      </c>
      <c r="F362" s="24" t="s">
        <v>30</v>
      </c>
      <c r="G362" s="152" t="str">
        <f t="shared" si="116"/>
        <v>--</v>
      </c>
      <c r="H362" s="109">
        <f t="shared" si="117"/>
        <v>0</v>
      </c>
      <c r="I362" s="25" t="s">
        <v>30</v>
      </c>
      <c r="J362" s="31" t="s">
        <v>30</v>
      </c>
      <c r="K362" s="82"/>
      <c r="L362" s="31"/>
      <c r="M362" s="24"/>
      <c r="N362" s="24"/>
      <c r="O362" s="24"/>
      <c r="P362" s="24"/>
      <c r="Q362" s="161"/>
      <c r="R362" s="105"/>
      <c r="S362" s="106"/>
      <c r="T362" s="106"/>
      <c r="U362" s="106"/>
      <c r="V362" s="105"/>
      <c r="W362" s="107">
        <f t="shared" si="118"/>
        <v>0</v>
      </c>
      <c r="X362" s="106"/>
      <c r="Y362" s="106"/>
      <c r="Z362" s="106"/>
      <c r="AA362" s="106"/>
      <c r="AB362" s="106"/>
      <c r="AC362" s="107">
        <f t="shared" si="119"/>
        <v>0</v>
      </c>
      <c r="AD362" s="108" t="str">
        <f>IF(AE362=0,"--",IF(AE362&lt;='[4]db fasce di rischio'!$B$4,'[4]db fasce di rischio'!$A$2,IF(AE362&lt;='[4]db fasce di rischio'!$D$4,'[4]db fasce di rischio'!$C$2,IF(AE362&lt;='[4]db fasce di rischio'!$F$4,'[4]db fasce di rischio'!$E$2,IF(AE362&lt;='[4]db fasce di rischio'!$H$4,'[4]db fasce di rischio'!$G$2,"")))))</f>
        <v>--</v>
      </c>
      <c r="AE362" s="109">
        <f t="shared" si="113"/>
        <v>0</v>
      </c>
      <c r="AF362" s="106"/>
      <c r="AG362" s="108" t="str">
        <f>IF(AH362=0,"--",IF(AH362&lt;='db fasce di rischio'!$B$4,'db fasce di rischio'!$A$2,IF(AH362&lt;='db fasce di rischio'!$D$4,'db fasce di rischio'!$C$2,IF(AH362&lt;='db fasce di rischio'!$F$4,'db fasce di rischio'!$E$2,IF(AH362&lt;='db fasce di rischio'!$H$4,'db fasce di rischio'!$G$2,"")))))</f>
        <v>--</v>
      </c>
      <c r="AH362" s="109">
        <f t="shared" si="114"/>
        <v>0</v>
      </c>
      <c r="AI362" s="108" t="str">
        <f t="shared" si="115"/>
        <v>--</v>
      </c>
      <c r="AJ362" s="28"/>
      <c r="AK362" s="28"/>
    </row>
    <row r="363" spans="1:37" ht="21" hidden="1" outlineLevel="1" x14ac:dyDescent="0.2">
      <c r="A363" s="161"/>
      <c r="B363" s="161"/>
      <c r="C363" s="24" t="s">
        <v>30</v>
      </c>
      <c r="D363" s="24" t="s">
        <v>30</v>
      </c>
      <c r="E363" s="24" t="s">
        <v>30</v>
      </c>
      <c r="F363" s="24" t="s">
        <v>30</v>
      </c>
      <c r="G363" s="152" t="str">
        <f t="shared" si="116"/>
        <v>--</v>
      </c>
      <c r="H363" s="109">
        <f t="shared" si="117"/>
        <v>0</v>
      </c>
      <c r="I363" s="25" t="s">
        <v>30</v>
      </c>
      <c r="J363" s="31" t="s">
        <v>30</v>
      </c>
      <c r="K363" s="83"/>
      <c r="L363" s="31"/>
      <c r="M363" s="24"/>
      <c r="N363" s="24"/>
      <c r="O363" s="24"/>
      <c r="P363" s="24"/>
      <c r="Q363" s="161"/>
      <c r="R363" s="105"/>
      <c r="S363" s="106"/>
      <c r="T363" s="106"/>
      <c r="U363" s="106"/>
      <c r="V363" s="105"/>
      <c r="W363" s="107">
        <f t="shared" si="118"/>
        <v>0</v>
      </c>
      <c r="X363" s="106"/>
      <c r="Y363" s="106"/>
      <c r="Z363" s="106"/>
      <c r="AA363" s="106"/>
      <c r="AB363" s="106"/>
      <c r="AC363" s="107">
        <f t="shared" si="119"/>
        <v>0</v>
      </c>
      <c r="AD363" s="108" t="str">
        <f>IF(AE363=0,"--",IF(AE363&lt;='[4]db fasce di rischio'!$B$4,'[4]db fasce di rischio'!$A$2,IF(AE363&lt;='[4]db fasce di rischio'!$D$4,'[4]db fasce di rischio'!$C$2,IF(AE363&lt;='[4]db fasce di rischio'!$F$4,'[4]db fasce di rischio'!$E$2,IF(AE363&lt;='[4]db fasce di rischio'!$H$4,'[4]db fasce di rischio'!$G$2,"")))))</f>
        <v>--</v>
      </c>
      <c r="AE363" s="109">
        <f t="shared" si="113"/>
        <v>0</v>
      </c>
      <c r="AF363" s="106"/>
      <c r="AG363" s="108" t="str">
        <f>IF(AH363=0,"--",IF(AH363&lt;='db fasce di rischio'!$B$4,'db fasce di rischio'!$A$2,IF(AH363&lt;='db fasce di rischio'!$D$4,'db fasce di rischio'!$C$2,IF(AH363&lt;='db fasce di rischio'!$F$4,'db fasce di rischio'!$E$2,IF(AH363&lt;='db fasce di rischio'!$H$4,'db fasce di rischio'!$G$2,"")))))</f>
        <v>--</v>
      </c>
      <c r="AH363" s="109">
        <f t="shared" si="114"/>
        <v>0</v>
      </c>
      <c r="AI363" s="108" t="str">
        <f t="shared" si="115"/>
        <v>--</v>
      </c>
      <c r="AJ363" s="28"/>
      <c r="AK363" s="28"/>
    </row>
    <row r="364" spans="1:37" ht="21" hidden="1" outlineLevel="1" x14ac:dyDescent="0.2">
      <c r="A364" s="161"/>
      <c r="B364" s="161"/>
      <c r="C364" s="24" t="s">
        <v>30</v>
      </c>
      <c r="D364" s="24" t="s">
        <v>30</v>
      </c>
      <c r="E364" s="24" t="s">
        <v>30</v>
      </c>
      <c r="F364" s="24" t="s">
        <v>30</v>
      </c>
      <c r="G364" s="152" t="str">
        <f t="shared" si="116"/>
        <v>--</v>
      </c>
      <c r="H364" s="109">
        <f t="shared" si="117"/>
        <v>0</v>
      </c>
      <c r="I364" s="25" t="s">
        <v>30</v>
      </c>
      <c r="J364" s="31" t="s">
        <v>30</v>
      </c>
      <c r="K364" s="83"/>
      <c r="L364" s="31"/>
      <c r="M364" s="24"/>
      <c r="N364" s="24"/>
      <c r="O364" s="24"/>
      <c r="P364" s="24"/>
      <c r="Q364" s="161"/>
      <c r="R364" s="105"/>
      <c r="S364" s="106"/>
      <c r="T364" s="106"/>
      <c r="U364" s="106"/>
      <c r="V364" s="105"/>
      <c r="W364" s="107">
        <f t="shared" si="118"/>
        <v>0</v>
      </c>
      <c r="X364" s="106"/>
      <c r="Y364" s="106"/>
      <c r="Z364" s="106"/>
      <c r="AA364" s="106"/>
      <c r="AB364" s="106"/>
      <c r="AC364" s="107">
        <f t="shared" si="119"/>
        <v>0</v>
      </c>
      <c r="AD364" s="108" t="str">
        <f>IF(AE364=0,"--",IF(AE364&lt;='[4]db fasce di rischio'!$B$4,'[4]db fasce di rischio'!$A$2,IF(AE364&lt;='[4]db fasce di rischio'!$D$4,'[4]db fasce di rischio'!$C$2,IF(AE364&lt;='[4]db fasce di rischio'!$F$4,'[4]db fasce di rischio'!$E$2,IF(AE364&lt;='[4]db fasce di rischio'!$H$4,'[4]db fasce di rischio'!$G$2,"")))))</f>
        <v>--</v>
      </c>
      <c r="AE364" s="109">
        <f t="shared" si="113"/>
        <v>0</v>
      </c>
      <c r="AF364" s="106"/>
      <c r="AG364" s="108" t="str">
        <f>IF(AH364=0,"--",IF(AH364&lt;='db fasce di rischio'!$B$4,'db fasce di rischio'!$A$2,IF(AH364&lt;='db fasce di rischio'!$D$4,'db fasce di rischio'!$C$2,IF(AH364&lt;='db fasce di rischio'!$F$4,'db fasce di rischio'!$E$2,IF(AH364&lt;='db fasce di rischio'!$H$4,'db fasce di rischio'!$G$2,"")))))</f>
        <v>--</v>
      </c>
      <c r="AH364" s="109">
        <f t="shared" si="114"/>
        <v>0</v>
      </c>
      <c r="AI364" s="108" t="str">
        <f t="shared" si="115"/>
        <v>--</v>
      </c>
      <c r="AJ364" s="28"/>
      <c r="AK364" s="28"/>
    </row>
    <row r="365" spans="1:37" ht="21" hidden="1" outlineLevel="1" x14ac:dyDescent="0.2">
      <c r="A365" s="161"/>
      <c r="B365" s="161"/>
      <c r="C365" s="24" t="s">
        <v>30</v>
      </c>
      <c r="D365" s="24" t="s">
        <v>30</v>
      </c>
      <c r="E365" s="24" t="s">
        <v>30</v>
      </c>
      <c r="F365" s="24" t="s">
        <v>30</v>
      </c>
      <c r="G365" s="152" t="str">
        <f t="shared" si="116"/>
        <v>--</v>
      </c>
      <c r="H365" s="109">
        <f t="shared" si="117"/>
        <v>0</v>
      </c>
      <c r="I365" s="25" t="s">
        <v>30</v>
      </c>
      <c r="J365" s="31" t="s">
        <v>30</v>
      </c>
      <c r="K365" s="83"/>
      <c r="L365" s="31"/>
      <c r="M365" s="24"/>
      <c r="N365" s="24"/>
      <c r="O365" s="24"/>
      <c r="P365" s="24"/>
      <c r="Q365" s="161"/>
      <c r="R365" s="105"/>
      <c r="S365" s="106"/>
      <c r="T365" s="106"/>
      <c r="U365" s="106"/>
      <c r="V365" s="105"/>
      <c r="W365" s="107">
        <f t="shared" si="118"/>
        <v>0</v>
      </c>
      <c r="X365" s="106"/>
      <c r="Y365" s="106"/>
      <c r="Z365" s="106"/>
      <c r="AA365" s="106"/>
      <c r="AB365" s="106"/>
      <c r="AC365" s="107">
        <f t="shared" si="119"/>
        <v>0</v>
      </c>
      <c r="AD365" s="108" t="str">
        <f>IF(AE365=0,"--",IF(AE365&lt;='[4]db fasce di rischio'!$B$4,'[4]db fasce di rischio'!$A$2,IF(AE365&lt;='[4]db fasce di rischio'!$D$4,'[4]db fasce di rischio'!$C$2,IF(AE365&lt;='[4]db fasce di rischio'!$F$4,'[4]db fasce di rischio'!$E$2,IF(AE365&lt;='[4]db fasce di rischio'!$H$4,'[4]db fasce di rischio'!$G$2,"")))))</f>
        <v>--</v>
      </c>
      <c r="AE365" s="109">
        <f t="shared" si="113"/>
        <v>0</v>
      </c>
      <c r="AF365" s="106"/>
      <c r="AG365" s="108" t="str">
        <f>IF(AH365=0,"--",IF(AH365&lt;='db fasce di rischio'!$B$4,'db fasce di rischio'!$A$2,IF(AH365&lt;='db fasce di rischio'!$D$4,'db fasce di rischio'!$C$2,IF(AH365&lt;='db fasce di rischio'!$F$4,'db fasce di rischio'!$E$2,IF(AH365&lt;='db fasce di rischio'!$H$4,'db fasce di rischio'!$G$2,"")))))</f>
        <v>--</v>
      </c>
      <c r="AH365" s="109">
        <f t="shared" si="114"/>
        <v>0</v>
      </c>
      <c r="AI365" s="108" t="str">
        <f t="shared" si="115"/>
        <v>--</v>
      </c>
      <c r="AJ365" s="28"/>
      <c r="AK365" s="28"/>
    </row>
    <row r="366" spans="1:37" ht="21" hidden="1" outlineLevel="1" x14ac:dyDescent="0.2">
      <c r="A366" s="161"/>
      <c r="B366" s="161"/>
      <c r="C366" s="24" t="s">
        <v>30</v>
      </c>
      <c r="D366" s="24" t="s">
        <v>30</v>
      </c>
      <c r="E366" s="24" t="s">
        <v>30</v>
      </c>
      <c r="F366" s="24" t="s">
        <v>30</v>
      </c>
      <c r="G366" s="152" t="str">
        <f t="shared" si="116"/>
        <v>--</v>
      </c>
      <c r="H366" s="109">
        <f t="shared" si="117"/>
        <v>0</v>
      </c>
      <c r="I366" s="25" t="s">
        <v>30</v>
      </c>
      <c r="J366" s="31" t="s">
        <v>30</v>
      </c>
      <c r="K366" s="83"/>
      <c r="L366" s="31"/>
      <c r="M366" s="24"/>
      <c r="N366" s="24"/>
      <c r="O366" s="24"/>
      <c r="P366" s="24"/>
      <c r="Q366" s="161"/>
      <c r="R366" s="105"/>
      <c r="S366" s="106"/>
      <c r="T366" s="106"/>
      <c r="U366" s="106"/>
      <c r="V366" s="105"/>
      <c r="W366" s="107">
        <f t="shared" si="118"/>
        <v>0</v>
      </c>
      <c r="X366" s="106"/>
      <c r="Y366" s="106"/>
      <c r="Z366" s="106"/>
      <c r="AA366" s="106"/>
      <c r="AB366" s="106"/>
      <c r="AC366" s="107">
        <f t="shared" si="119"/>
        <v>0</v>
      </c>
      <c r="AD366" s="108" t="str">
        <f>IF(AE366=0,"--",IF(AE366&lt;='[4]db fasce di rischio'!$B$4,'[4]db fasce di rischio'!$A$2,IF(AE366&lt;='[4]db fasce di rischio'!$D$4,'[4]db fasce di rischio'!$C$2,IF(AE366&lt;='[4]db fasce di rischio'!$F$4,'[4]db fasce di rischio'!$E$2,IF(AE366&lt;='[4]db fasce di rischio'!$H$4,'[4]db fasce di rischio'!$G$2,"")))))</f>
        <v>--</v>
      </c>
      <c r="AE366" s="109">
        <f t="shared" si="113"/>
        <v>0</v>
      </c>
      <c r="AF366" s="106"/>
      <c r="AG366" s="108" t="str">
        <f>IF(AH366=0,"--",IF(AH366&lt;='db fasce di rischio'!$B$4,'db fasce di rischio'!$A$2,IF(AH366&lt;='db fasce di rischio'!$D$4,'db fasce di rischio'!$C$2,IF(AH366&lt;='db fasce di rischio'!$F$4,'db fasce di rischio'!$E$2,IF(AH366&lt;='db fasce di rischio'!$H$4,'db fasce di rischio'!$G$2,"")))))</f>
        <v>--</v>
      </c>
      <c r="AH366" s="109">
        <f t="shared" si="114"/>
        <v>0</v>
      </c>
      <c r="AI366" s="108" t="str">
        <f t="shared" si="115"/>
        <v>--</v>
      </c>
      <c r="AJ366" s="28"/>
      <c r="AK366" s="28"/>
    </row>
    <row r="367" spans="1:37" ht="21" hidden="1" outlineLevel="1" x14ac:dyDescent="0.2">
      <c r="A367" s="161"/>
      <c r="B367" s="161"/>
      <c r="C367" s="24" t="s">
        <v>30</v>
      </c>
      <c r="D367" s="24" t="s">
        <v>30</v>
      </c>
      <c r="E367" s="24" t="s">
        <v>30</v>
      </c>
      <c r="F367" s="24" t="s">
        <v>30</v>
      </c>
      <c r="G367" s="152" t="str">
        <f t="shared" si="116"/>
        <v>--</v>
      </c>
      <c r="H367" s="109">
        <f t="shared" si="117"/>
        <v>0</v>
      </c>
      <c r="I367" s="25" t="s">
        <v>30</v>
      </c>
      <c r="J367" s="31" t="s">
        <v>30</v>
      </c>
      <c r="K367" s="82"/>
      <c r="L367" s="31"/>
      <c r="M367" s="24"/>
      <c r="N367" s="24"/>
      <c r="O367" s="24"/>
      <c r="P367" s="24"/>
      <c r="Q367" s="161"/>
      <c r="R367" s="105"/>
      <c r="S367" s="106"/>
      <c r="T367" s="106"/>
      <c r="U367" s="106"/>
      <c r="V367" s="105"/>
      <c r="W367" s="107">
        <f t="shared" si="118"/>
        <v>0</v>
      </c>
      <c r="X367" s="106"/>
      <c r="Y367" s="106"/>
      <c r="Z367" s="106"/>
      <c r="AA367" s="106"/>
      <c r="AB367" s="106"/>
      <c r="AC367" s="107">
        <f t="shared" si="119"/>
        <v>0</v>
      </c>
      <c r="AD367" s="108" t="str">
        <f>IF(AE367=0,"--",IF(AE367&lt;='[4]db fasce di rischio'!$B$4,'[4]db fasce di rischio'!$A$2,IF(AE367&lt;='[4]db fasce di rischio'!$D$4,'[4]db fasce di rischio'!$C$2,IF(AE367&lt;='[4]db fasce di rischio'!$F$4,'[4]db fasce di rischio'!$E$2,IF(AE367&lt;='[4]db fasce di rischio'!$H$4,'[4]db fasce di rischio'!$G$2,"")))))</f>
        <v>--</v>
      </c>
      <c r="AE367" s="109">
        <f t="shared" si="113"/>
        <v>0</v>
      </c>
      <c r="AF367" s="106"/>
      <c r="AG367" s="108" t="str">
        <f>IF(AH367=0,"--",IF(AH367&lt;='db fasce di rischio'!$B$4,'db fasce di rischio'!$A$2,IF(AH367&lt;='db fasce di rischio'!$D$4,'db fasce di rischio'!$C$2,IF(AH367&lt;='db fasce di rischio'!$F$4,'db fasce di rischio'!$E$2,IF(AH367&lt;='db fasce di rischio'!$H$4,'db fasce di rischio'!$G$2,"")))))</f>
        <v>--</v>
      </c>
      <c r="AH367" s="109">
        <f t="shared" si="114"/>
        <v>0</v>
      </c>
      <c r="AI367" s="108" t="str">
        <f t="shared" si="115"/>
        <v>--</v>
      </c>
      <c r="AJ367" s="28"/>
      <c r="AK367" s="28"/>
    </row>
    <row r="368" spans="1:37" ht="21" hidden="1" outlineLevel="1" x14ac:dyDescent="0.2">
      <c r="A368" s="161"/>
      <c r="B368" s="161"/>
      <c r="C368" s="24" t="s">
        <v>30</v>
      </c>
      <c r="D368" s="24" t="s">
        <v>30</v>
      </c>
      <c r="E368" s="24" t="s">
        <v>30</v>
      </c>
      <c r="F368" s="24" t="s">
        <v>30</v>
      </c>
      <c r="G368" s="152" t="str">
        <f t="shared" si="116"/>
        <v>--</v>
      </c>
      <c r="H368" s="109">
        <f t="shared" si="117"/>
        <v>0</v>
      </c>
      <c r="I368" s="25" t="s">
        <v>30</v>
      </c>
      <c r="J368" s="31" t="s">
        <v>30</v>
      </c>
      <c r="K368" s="82"/>
      <c r="L368" s="31"/>
      <c r="M368" s="24"/>
      <c r="N368" s="24"/>
      <c r="O368" s="24"/>
      <c r="P368" s="26"/>
      <c r="Q368" s="161"/>
      <c r="R368" s="105"/>
      <c r="S368" s="106"/>
      <c r="T368" s="106"/>
      <c r="U368" s="106"/>
      <c r="V368" s="105"/>
      <c r="W368" s="107">
        <f t="shared" si="118"/>
        <v>0</v>
      </c>
      <c r="X368" s="106"/>
      <c r="Y368" s="106"/>
      <c r="Z368" s="106"/>
      <c r="AA368" s="106"/>
      <c r="AB368" s="106"/>
      <c r="AC368" s="107">
        <f t="shared" si="119"/>
        <v>0</v>
      </c>
      <c r="AD368" s="108" t="str">
        <f>IF(AE368=0,"--",IF(AE368&lt;='[4]db fasce di rischio'!$B$4,'[4]db fasce di rischio'!$A$2,IF(AE368&lt;='[4]db fasce di rischio'!$D$4,'[4]db fasce di rischio'!$C$2,IF(AE368&lt;='[4]db fasce di rischio'!$F$4,'[4]db fasce di rischio'!$E$2,IF(AE368&lt;='[4]db fasce di rischio'!$H$4,'[4]db fasce di rischio'!$G$2,"")))))</f>
        <v>--</v>
      </c>
      <c r="AE368" s="109">
        <f t="shared" si="113"/>
        <v>0</v>
      </c>
      <c r="AF368" s="106"/>
      <c r="AG368" s="108" t="str">
        <f>IF(AH368=0,"--",IF(AH368&lt;='db fasce di rischio'!$B$4,'db fasce di rischio'!$A$2,IF(AH368&lt;='db fasce di rischio'!$D$4,'db fasce di rischio'!$C$2,IF(AH368&lt;='db fasce di rischio'!$F$4,'db fasce di rischio'!$E$2,IF(AH368&lt;='db fasce di rischio'!$H$4,'db fasce di rischio'!$G$2,"")))))</f>
        <v>--</v>
      </c>
      <c r="AH368" s="109">
        <f t="shared" si="114"/>
        <v>0</v>
      </c>
      <c r="AI368" s="108" t="str">
        <f t="shared" si="115"/>
        <v>--</v>
      </c>
      <c r="AJ368" s="28"/>
      <c r="AK368" s="28"/>
    </row>
    <row r="369" spans="1:37" ht="21" hidden="1" outlineLevel="1" x14ac:dyDescent="0.2">
      <c r="A369" s="161"/>
      <c r="B369" s="161"/>
      <c r="C369" s="24" t="s">
        <v>30</v>
      </c>
      <c r="D369" s="24" t="s">
        <v>30</v>
      </c>
      <c r="E369" s="24" t="s">
        <v>30</v>
      </c>
      <c r="F369" s="24" t="s">
        <v>30</v>
      </c>
      <c r="G369" s="152" t="str">
        <f t="shared" si="116"/>
        <v>--</v>
      </c>
      <c r="H369" s="109">
        <f t="shared" si="117"/>
        <v>0</v>
      </c>
      <c r="I369" s="25" t="s">
        <v>30</v>
      </c>
      <c r="J369" s="31" t="s">
        <v>30</v>
      </c>
      <c r="K369" s="82"/>
      <c r="L369" s="31"/>
      <c r="M369" s="24"/>
      <c r="N369" s="24"/>
      <c r="O369" s="24"/>
      <c r="P369" s="27"/>
      <c r="Q369" s="161"/>
      <c r="R369" s="105"/>
      <c r="S369" s="106"/>
      <c r="T369" s="106"/>
      <c r="U369" s="106"/>
      <c r="V369" s="105"/>
      <c r="W369" s="107">
        <f t="shared" si="118"/>
        <v>0</v>
      </c>
      <c r="X369" s="106"/>
      <c r="Y369" s="106"/>
      <c r="Z369" s="106"/>
      <c r="AA369" s="106"/>
      <c r="AB369" s="106"/>
      <c r="AC369" s="107">
        <f t="shared" si="119"/>
        <v>0</v>
      </c>
      <c r="AD369" s="108" t="str">
        <f>IF(AE369=0,"--",IF(AE369&lt;='[4]db fasce di rischio'!$B$4,'[4]db fasce di rischio'!$A$2,IF(AE369&lt;='[4]db fasce di rischio'!$D$4,'[4]db fasce di rischio'!$C$2,IF(AE369&lt;='[4]db fasce di rischio'!$F$4,'[4]db fasce di rischio'!$E$2,IF(AE369&lt;='[4]db fasce di rischio'!$H$4,'[4]db fasce di rischio'!$G$2,"")))))</f>
        <v>--</v>
      </c>
      <c r="AE369" s="109">
        <f t="shared" si="113"/>
        <v>0</v>
      </c>
      <c r="AF369" s="106"/>
      <c r="AG369" s="108" t="str">
        <f>IF(AH369=0,"--",IF(AH369&lt;='db fasce di rischio'!$B$4,'db fasce di rischio'!$A$2,IF(AH369&lt;='db fasce di rischio'!$D$4,'db fasce di rischio'!$C$2,IF(AH369&lt;='db fasce di rischio'!$F$4,'db fasce di rischio'!$E$2,IF(AH369&lt;='db fasce di rischio'!$H$4,'db fasce di rischio'!$G$2,"")))))</f>
        <v>--</v>
      </c>
      <c r="AH369" s="109">
        <f t="shared" si="114"/>
        <v>0</v>
      </c>
      <c r="AI369" s="108" t="str">
        <f t="shared" si="115"/>
        <v>--</v>
      </c>
      <c r="AJ369" s="28"/>
      <c r="AK369" s="28"/>
    </row>
    <row r="370" spans="1:37" ht="21" collapsed="1" x14ac:dyDescent="0.2">
      <c r="A370" s="160"/>
      <c r="B370" s="160"/>
      <c r="C370" s="87"/>
      <c r="D370" s="87"/>
      <c r="E370" s="87"/>
      <c r="F370" s="87"/>
      <c r="G370" s="87"/>
      <c r="H370" s="87"/>
      <c r="I370" s="87"/>
      <c r="J370" s="87"/>
      <c r="K370" s="168"/>
      <c r="L370" s="87"/>
      <c r="M370" s="87"/>
      <c r="N370" s="87"/>
      <c r="O370" s="87"/>
      <c r="P370" s="87"/>
      <c r="Q370" s="160"/>
      <c r="R370" s="28"/>
      <c r="S370" s="28"/>
      <c r="T370" s="28"/>
      <c r="U370" s="28"/>
      <c r="V370" s="28"/>
      <c r="W370" s="28"/>
      <c r="X370" s="28"/>
      <c r="Y370" s="28"/>
      <c r="Z370" s="28"/>
      <c r="AA370" s="28"/>
      <c r="AB370" s="28"/>
      <c r="AC370" s="28"/>
      <c r="AD370" s="28"/>
      <c r="AE370" s="28"/>
      <c r="AF370" s="28"/>
      <c r="AG370" s="28"/>
      <c r="AH370" s="28"/>
      <c r="AI370" s="28"/>
      <c r="AJ370" s="28"/>
      <c r="AK370" s="28"/>
    </row>
    <row r="371" spans="1:37" ht="90.6" customHeight="1" x14ac:dyDescent="0.2">
      <c r="A371" s="29"/>
      <c r="B371" s="29"/>
      <c r="C371" s="30" t="s">
        <v>665</v>
      </c>
      <c r="D371" s="30"/>
      <c r="E371" s="28"/>
      <c r="F371" s="28"/>
      <c r="G371" s="28"/>
      <c r="H371" s="28"/>
      <c r="I371" s="28"/>
      <c r="J371" s="28"/>
      <c r="K371" s="80"/>
      <c r="L371" s="28"/>
      <c r="M371" s="28"/>
      <c r="N371" s="28"/>
      <c r="O371" s="79" t="s">
        <v>6</v>
      </c>
      <c r="P371" s="79" t="s">
        <v>666</v>
      </c>
      <c r="Q371" s="28"/>
      <c r="R371" s="192" t="str">
        <f>'Val testo - PNA 2019'!$A$4</f>
        <v>Livello di interesse “esterno”(1.1)</v>
      </c>
      <c r="S371" s="192" t="str">
        <f>'Val testo - PNA 2019'!$A$12</f>
        <v>Grado di discrezionalità del decisore interno alla PA rispetto al processo (1.2)</v>
      </c>
      <c r="T371" s="192" t="str">
        <f>'Val testo - PNA 2019'!$A$20</f>
        <v>Manifestazione di eventi corruttivi o di maladministration in passato (1.3)</v>
      </c>
      <c r="U371" s="192" t="str">
        <f>'Val testo - PNA 2019'!$A$28</f>
        <v>Complessità/opacità del processo decisionale (1.4)</v>
      </c>
      <c r="V371" s="192" t="str">
        <f>'Val testo - PNA 2019'!$A$36</f>
        <v>Livello di collaborazione del responsabile del processo (1.5)</v>
      </c>
      <c r="W371" s="193" t="s">
        <v>1276</v>
      </c>
      <c r="X371" s="192" t="str">
        <f>'Val testo - PNA 2019'!$A$46</f>
        <v>Impatto organizzativo (2.1)</v>
      </c>
      <c r="Y371" s="192" t="str">
        <f>'Val testo - PNA 2019'!$A$54</f>
        <v>Impatto derivante dalla definizione dei ruoli/responsabilità (2.2)</v>
      </c>
      <c r="Z371" s="192" t="str">
        <f>'Val testo - PNA 2019'!$A$62</f>
        <v>Impatto economico (2.3)</v>
      </c>
      <c r="AA371" s="192" t="str">
        <f>'Val testo - PNA 2019'!$A$70</f>
        <v>Impatto reputazionale (2.4)</v>
      </c>
      <c r="AB371" s="192" t="str">
        <f>'Val testo - PNA 2019'!$A$78</f>
        <v>Impatto organizzativo, economico e sull'immagine (2.5)</v>
      </c>
      <c r="AC371" s="193" t="s">
        <v>1276</v>
      </c>
      <c r="AD371" s="194" t="s">
        <v>1277</v>
      </c>
      <c r="AE371" s="194" t="s">
        <v>1278</v>
      </c>
      <c r="AF371" s="174" t="s">
        <v>1382</v>
      </c>
      <c r="AG371" s="173" t="s">
        <v>1303</v>
      </c>
      <c r="AH371" s="173" t="s">
        <v>1304</v>
      </c>
      <c r="AI371" s="175" t="s">
        <v>1387</v>
      </c>
      <c r="AJ371" s="28"/>
      <c r="AK371" s="28"/>
    </row>
    <row r="372" spans="1:37" ht="30.6" customHeight="1" x14ac:dyDescent="0.2">
      <c r="A372" s="160"/>
      <c r="B372" s="160">
        <v>18</v>
      </c>
      <c r="C372" s="265" t="s">
        <v>1257</v>
      </c>
      <c r="D372" s="266"/>
      <c r="E372" s="267"/>
      <c r="F372" s="270"/>
      <c r="G372" s="270"/>
      <c r="H372" s="270"/>
      <c r="I372" s="270"/>
      <c r="J372" s="45" t="s">
        <v>11</v>
      </c>
      <c r="K372" s="271" t="s">
        <v>3</v>
      </c>
      <c r="L372" s="271"/>
      <c r="M372" s="37"/>
      <c r="N372" s="153" t="s">
        <v>667</v>
      </c>
      <c r="O372" s="154" t="str">
        <f>IF(P372=0,"--",IF(P372&lt;='db fasce di rischio'!$B$4,'db fasce di rischio'!$A$2,IF(P372&lt;='db fasce di rischio'!$D$4,'db fasce di rischio'!$C$2,IF(P372&lt;='db fasce di rischio'!$F$4,'db fasce di rischio'!$E$2,IF(P372&lt;='db fasce di rischio'!$H$4,'db fasce di rischio'!$G$2,"")))))</f>
        <v>--</v>
      </c>
      <c r="P372" s="155">
        <f>IF(AH372=0,MAX(AH372:AH390),AH372)</f>
        <v>0</v>
      </c>
      <c r="Q372" s="160"/>
      <c r="R372" s="105"/>
      <c r="S372" s="106"/>
      <c r="T372" s="106"/>
      <c r="U372" s="106"/>
      <c r="V372" s="105"/>
      <c r="W372" s="107">
        <f>SUM(R372:V372)/5</f>
        <v>0</v>
      </c>
      <c r="X372" s="106"/>
      <c r="Y372" s="106"/>
      <c r="Z372" s="106"/>
      <c r="AA372" s="106"/>
      <c r="AB372" s="106"/>
      <c r="AC372" s="107">
        <f>SUM(X372:AB372)/5</f>
        <v>0</v>
      </c>
      <c r="AD372" s="108" t="str">
        <f>IF(AE372=0,"--",IF(AE372&lt;='[4]db fasce di rischio'!$B$4,'[4]db fasce di rischio'!$A$2,IF(AE372&lt;='[4]db fasce di rischio'!$D$4,'[4]db fasce di rischio'!$C$2,IF(AE372&lt;='[4]db fasce di rischio'!$F$4,'[4]db fasce di rischio'!$E$2,IF(AE372&lt;='[4]db fasce di rischio'!$H$4,'[4]db fasce di rischio'!$G$2,"")))))</f>
        <v>--</v>
      </c>
      <c r="AE372" s="109">
        <f>W372*AC372</f>
        <v>0</v>
      </c>
      <c r="AF372" s="106"/>
      <c r="AG372" s="108" t="str">
        <f>IF(AH372=0,"--",IF(AH372&lt;='db fasce di rischio'!$B$4,'db fasce di rischio'!$A$2,IF(AH372&lt;='db fasce di rischio'!$D$4,'db fasce di rischio'!$C$2,IF(AH372&lt;='db fasce di rischio'!$F$4,'db fasce di rischio'!$E$2,IF(AH372&lt;='db fasce di rischio'!$H$4,'db fasce di rischio'!$G$2,"")))))</f>
        <v>--</v>
      </c>
      <c r="AH372" s="109">
        <f>IF(MAX(AH376:AH390)&gt;(AF372*AE372),MAX(AH376:AH390),AF372*AE372)</f>
        <v>0</v>
      </c>
      <c r="AI372" s="108" t="str">
        <f>AG372</f>
        <v>--</v>
      </c>
      <c r="AJ372" s="28"/>
      <c r="AK372" s="28"/>
    </row>
    <row r="373" spans="1:37" ht="59.45" customHeight="1" x14ac:dyDescent="0.2">
      <c r="A373" s="160"/>
      <c r="B373" s="160"/>
      <c r="C373" s="268"/>
      <c r="D373" s="269"/>
      <c r="E373" s="269"/>
      <c r="F373" s="164"/>
      <c r="G373" s="164"/>
      <c r="H373" s="164"/>
      <c r="I373" s="164"/>
      <c r="J373" s="164"/>
      <c r="K373" s="164"/>
      <c r="L373" s="164"/>
      <c r="M373" s="165"/>
      <c r="N373" s="272" t="s">
        <v>1302</v>
      </c>
      <c r="O373" s="272"/>
      <c r="P373" s="272"/>
      <c r="Q373" s="160"/>
      <c r="R373" s="160"/>
      <c r="S373" s="28"/>
      <c r="T373" s="28"/>
      <c r="U373" s="28"/>
      <c r="V373" s="28"/>
      <c r="W373" s="28"/>
      <c r="X373" s="28"/>
      <c r="Y373" s="28"/>
      <c r="Z373" s="28"/>
      <c r="AA373" s="28"/>
      <c r="AB373" s="28"/>
      <c r="AC373" s="28"/>
      <c r="AD373" s="28"/>
      <c r="AE373" s="28"/>
      <c r="AF373" s="28"/>
      <c r="AG373" s="28"/>
      <c r="AH373" s="28"/>
      <c r="AI373" s="28"/>
      <c r="AJ373" s="28"/>
      <c r="AK373" s="28"/>
    </row>
    <row r="374" spans="1:37" ht="31.5" hidden="1" customHeight="1" outlineLevel="1" x14ac:dyDescent="0.2">
      <c r="A374" s="160"/>
      <c r="B374" s="160"/>
      <c r="C374" s="260" t="s">
        <v>1256</v>
      </c>
      <c r="D374" s="261"/>
      <c r="E374" s="151"/>
      <c r="F374" s="151"/>
      <c r="G374" s="151"/>
      <c r="H374" s="151"/>
      <c r="I374" s="151"/>
      <c r="J374" s="151"/>
      <c r="K374" s="150"/>
      <c r="L374" s="151"/>
      <c r="M374" s="156">
        <f>SUM(I361:I369)</f>
        <v>0</v>
      </c>
      <c r="N374" s="157"/>
      <c r="O374" s="157"/>
      <c r="P374" s="157"/>
      <c r="Q374" s="160"/>
      <c r="R374" s="160"/>
      <c r="S374" s="28"/>
      <c r="T374" s="28"/>
      <c r="U374" s="28"/>
      <c r="V374" s="28"/>
      <c r="W374" s="28"/>
      <c r="X374" s="28"/>
      <c r="Y374" s="28"/>
      <c r="Z374" s="28"/>
      <c r="AA374" s="28"/>
      <c r="AB374" s="28"/>
      <c r="AC374" s="28"/>
      <c r="AD374" s="28"/>
      <c r="AE374" s="28"/>
      <c r="AF374" s="28"/>
      <c r="AG374" s="28"/>
      <c r="AH374" s="28"/>
      <c r="AI374" s="28"/>
      <c r="AJ374" s="28"/>
      <c r="AK374" s="28"/>
    </row>
    <row r="375" spans="1:37" ht="81.95" hidden="1" customHeight="1" outlineLevel="1" x14ac:dyDescent="0.2">
      <c r="A375" s="161"/>
      <c r="B375" s="161"/>
      <c r="C375" s="22" t="s">
        <v>905</v>
      </c>
      <c r="D375" s="22" t="s">
        <v>906</v>
      </c>
      <c r="E375" s="22" t="s">
        <v>971</v>
      </c>
      <c r="F375" s="22" t="s">
        <v>970</v>
      </c>
      <c r="G375" s="262" t="s">
        <v>1299</v>
      </c>
      <c r="H375" s="263"/>
      <c r="I375" s="22" t="s">
        <v>969</v>
      </c>
      <c r="J375" s="22" t="s">
        <v>907</v>
      </c>
      <c r="K375" s="45" t="s">
        <v>972</v>
      </c>
      <c r="L375" s="45" t="s">
        <v>908</v>
      </c>
      <c r="M375" s="22" t="s">
        <v>630</v>
      </c>
      <c r="N375" s="22" t="s">
        <v>668</v>
      </c>
      <c r="O375" s="22" t="s">
        <v>669</v>
      </c>
      <c r="P375" s="22" t="s">
        <v>670</v>
      </c>
      <c r="Q375" s="161"/>
      <c r="R375" s="192" t="str">
        <f>'Val testo - PNA 2019'!$A$4</f>
        <v>Livello di interesse “esterno”(1.1)</v>
      </c>
      <c r="S375" s="192" t="str">
        <f>'Val testo - PNA 2019'!$A$12</f>
        <v>Grado di discrezionalità del decisore interno alla PA rispetto al processo (1.2)</v>
      </c>
      <c r="T375" s="192" t="str">
        <f>'Val testo - PNA 2019'!$A$20</f>
        <v>Manifestazione di eventi corruttivi o di maladministration in passato (1.3)</v>
      </c>
      <c r="U375" s="192" t="str">
        <f>'Val testo - PNA 2019'!$A$28</f>
        <v>Complessità/opacità del processo decisionale (1.4)</v>
      </c>
      <c r="V375" s="192" t="str">
        <f>'Val testo - PNA 2019'!$A$36</f>
        <v>Livello di collaborazione del responsabile del processo (1.5)</v>
      </c>
      <c r="W375" s="193" t="s">
        <v>1276</v>
      </c>
      <c r="X375" s="192" t="str">
        <f>'Val testo - PNA 2019'!$A$46</f>
        <v>Impatto organizzativo (2.1)</v>
      </c>
      <c r="Y375" s="192" t="str">
        <f>'Val testo - PNA 2019'!$A$54</f>
        <v>Impatto derivante dalla definizione dei ruoli/responsabilità (2.2)</v>
      </c>
      <c r="Z375" s="192" t="str">
        <f>'Val testo - PNA 2019'!$A$62</f>
        <v>Impatto economico (2.3)</v>
      </c>
      <c r="AA375" s="192" t="str">
        <f>'Val testo - PNA 2019'!$A$70</f>
        <v>Impatto reputazionale (2.4)</v>
      </c>
      <c r="AB375" s="192" t="str">
        <f>'Val testo - PNA 2019'!$A$78</f>
        <v>Impatto organizzativo, economico e sull'immagine (2.5)</v>
      </c>
      <c r="AC375" s="193" t="s">
        <v>1276</v>
      </c>
      <c r="AD375" s="194" t="s">
        <v>1277</v>
      </c>
      <c r="AE375" s="194" t="s">
        <v>1278</v>
      </c>
      <c r="AF375" s="174" t="s">
        <v>1382</v>
      </c>
      <c r="AG375" s="173" t="s">
        <v>1303</v>
      </c>
      <c r="AH375" s="22" t="s">
        <v>1293</v>
      </c>
      <c r="AI375" s="22" t="s">
        <v>1387</v>
      </c>
      <c r="AJ375" s="28"/>
      <c r="AK375" s="28"/>
    </row>
    <row r="376" spans="1:37" ht="21" hidden="1" outlineLevel="1" x14ac:dyDescent="0.2">
      <c r="A376" s="161"/>
      <c r="B376" s="161"/>
      <c r="C376" s="24" t="s">
        <v>30</v>
      </c>
      <c r="D376" s="24" t="s">
        <v>30</v>
      </c>
      <c r="E376" s="24" t="s">
        <v>30</v>
      </c>
      <c r="F376" s="24" t="s">
        <v>30</v>
      </c>
      <c r="G376" s="152" t="str">
        <f>AG376</f>
        <v>--</v>
      </c>
      <c r="H376" s="109">
        <f>AH376</f>
        <v>0</v>
      </c>
      <c r="I376" s="25" t="s">
        <v>30</v>
      </c>
      <c r="J376" s="31" t="s">
        <v>30</v>
      </c>
      <c r="K376" s="82"/>
      <c r="L376" s="31"/>
      <c r="M376" s="24"/>
      <c r="N376" s="24"/>
      <c r="O376" s="24"/>
      <c r="P376" s="24"/>
      <c r="Q376" s="161"/>
      <c r="R376" s="105"/>
      <c r="S376" s="106"/>
      <c r="T376" s="106"/>
      <c r="U376" s="106"/>
      <c r="V376" s="105"/>
      <c r="W376" s="107">
        <f>SUM(R376:V376)/5</f>
        <v>0</v>
      </c>
      <c r="X376" s="106"/>
      <c r="Y376" s="106"/>
      <c r="Z376" s="106"/>
      <c r="AA376" s="106"/>
      <c r="AB376" s="106"/>
      <c r="AC376" s="107">
        <f>SUM(X376:AB376)/5</f>
        <v>0</v>
      </c>
      <c r="AD376" s="108" t="str">
        <f>IF(AE376=0,"--",IF(AE376&lt;='[4]db fasce di rischio'!$B$4,'[4]db fasce di rischio'!$A$2,IF(AE376&lt;='[4]db fasce di rischio'!$D$4,'[4]db fasce di rischio'!$C$2,IF(AE376&lt;='[4]db fasce di rischio'!$F$4,'[4]db fasce di rischio'!$E$2,IF(AE376&lt;='[4]db fasce di rischio'!$H$4,'[4]db fasce di rischio'!$G$2,"")))))</f>
        <v>--</v>
      </c>
      <c r="AE376" s="109">
        <f t="shared" ref="AE376:AE390" si="120">W376*AC376</f>
        <v>0</v>
      </c>
      <c r="AF376" s="106"/>
      <c r="AG376" s="108" t="str">
        <f>IF(AH376=0,"--",IF(AH376&lt;='db fasce di rischio'!$B$4,'db fasce di rischio'!$A$2,IF(AH376&lt;='db fasce di rischio'!$D$4,'db fasce di rischio'!$C$2,IF(AH376&lt;='db fasce di rischio'!$F$4,'db fasce di rischio'!$E$2,IF(AH376&lt;='db fasce di rischio'!$H$4,'db fasce di rischio'!$G$2,"")))))</f>
        <v>--</v>
      </c>
      <c r="AH376" s="109">
        <f t="shared" ref="AH376:AH390" si="121">AF376*AE376</f>
        <v>0</v>
      </c>
      <c r="AI376" s="108" t="str">
        <f t="shared" ref="AI376:AI390" si="122">AG376</f>
        <v>--</v>
      </c>
      <c r="AJ376" s="28"/>
      <c r="AK376" s="28"/>
    </row>
    <row r="377" spans="1:37" ht="21" hidden="1" outlineLevel="1" x14ac:dyDescent="0.2">
      <c r="A377" s="161"/>
      <c r="B377" s="161"/>
      <c r="C377" s="24" t="s">
        <v>30</v>
      </c>
      <c r="D377" s="24" t="s">
        <v>30</v>
      </c>
      <c r="E377" s="24" t="s">
        <v>30</v>
      </c>
      <c r="F377" s="24" t="s">
        <v>30</v>
      </c>
      <c r="G377" s="152" t="str">
        <f t="shared" ref="G377:G390" si="123">AG377</f>
        <v>--</v>
      </c>
      <c r="H377" s="109">
        <f t="shared" ref="H377:H390" si="124">AH377</f>
        <v>0</v>
      </c>
      <c r="I377" s="25" t="s">
        <v>30</v>
      </c>
      <c r="J377" s="31" t="s">
        <v>30</v>
      </c>
      <c r="K377" s="82"/>
      <c r="L377" s="31"/>
      <c r="M377" s="24"/>
      <c r="N377" s="24"/>
      <c r="O377" s="24"/>
      <c r="P377" s="24"/>
      <c r="Q377" s="161"/>
      <c r="R377" s="105"/>
      <c r="S377" s="106"/>
      <c r="T377" s="106"/>
      <c r="U377" s="106"/>
      <c r="V377" s="105"/>
      <c r="W377" s="107">
        <f t="shared" ref="W377:W390" si="125">SUM(R377:V377)/5</f>
        <v>0</v>
      </c>
      <c r="X377" s="106"/>
      <c r="Y377" s="106"/>
      <c r="Z377" s="106"/>
      <c r="AA377" s="106"/>
      <c r="AB377" s="106"/>
      <c r="AC377" s="107">
        <f t="shared" ref="AC377:AC390" si="126">SUM(X377:AB377)/5</f>
        <v>0</v>
      </c>
      <c r="AD377" s="108" t="str">
        <f>IF(AE377=0,"--",IF(AE377&lt;='[4]db fasce di rischio'!$B$4,'[4]db fasce di rischio'!$A$2,IF(AE377&lt;='[4]db fasce di rischio'!$D$4,'[4]db fasce di rischio'!$C$2,IF(AE377&lt;='[4]db fasce di rischio'!$F$4,'[4]db fasce di rischio'!$E$2,IF(AE377&lt;='[4]db fasce di rischio'!$H$4,'[4]db fasce di rischio'!$G$2,"")))))</f>
        <v>--</v>
      </c>
      <c r="AE377" s="109">
        <f t="shared" si="120"/>
        <v>0</v>
      </c>
      <c r="AF377" s="106"/>
      <c r="AG377" s="108" t="str">
        <f>IF(AH377=0,"--",IF(AH377&lt;='db fasce di rischio'!$B$4,'db fasce di rischio'!$A$2,IF(AH377&lt;='db fasce di rischio'!$D$4,'db fasce di rischio'!$C$2,IF(AH377&lt;='db fasce di rischio'!$F$4,'db fasce di rischio'!$E$2,IF(AH377&lt;='db fasce di rischio'!$H$4,'db fasce di rischio'!$G$2,"")))))</f>
        <v>--</v>
      </c>
      <c r="AH377" s="109">
        <f t="shared" si="121"/>
        <v>0</v>
      </c>
      <c r="AI377" s="108" t="str">
        <f t="shared" si="122"/>
        <v>--</v>
      </c>
      <c r="AJ377" s="28"/>
      <c r="AK377" s="28"/>
    </row>
    <row r="378" spans="1:37" ht="21" hidden="1" outlineLevel="1" x14ac:dyDescent="0.2">
      <c r="A378" s="161"/>
      <c r="B378" s="161"/>
      <c r="C378" s="24" t="s">
        <v>30</v>
      </c>
      <c r="D378" s="24" t="s">
        <v>30</v>
      </c>
      <c r="E378" s="24" t="s">
        <v>30</v>
      </c>
      <c r="F378" s="24" t="s">
        <v>30</v>
      </c>
      <c r="G378" s="152" t="str">
        <f t="shared" si="123"/>
        <v>--</v>
      </c>
      <c r="H378" s="109">
        <f t="shared" si="124"/>
        <v>0</v>
      </c>
      <c r="I378" s="25" t="s">
        <v>30</v>
      </c>
      <c r="J378" s="31" t="s">
        <v>30</v>
      </c>
      <c r="K378" s="82"/>
      <c r="L378" s="31"/>
      <c r="M378" s="24"/>
      <c r="N378" s="24"/>
      <c r="O378" s="24"/>
      <c r="P378" s="24"/>
      <c r="Q378" s="161"/>
      <c r="R378" s="105"/>
      <c r="S378" s="106"/>
      <c r="T378" s="106"/>
      <c r="U378" s="106"/>
      <c r="V378" s="105"/>
      <c r="W378" s="107">
        <f t="shared" si="125"/>
        <v>0</v>
      </c>
      <c r="X378" s="106"/>
      <c r="Y378" s="106"/>
      <c r="Z378" s="106"/>
      <c r="AA378" s="106"/>
      <c r="AB378" s="106"/>
      <c r="AC378" s="107">
        <f t="shared" si="126"/>
        <v>0</v>
      </c>
      <c r="AD378" s="108" t="str">
        <f>IF(AE378=0,"--",IF(AE378&lt;='[4]db fasce di rischio'!$B$4,'[4]db fasce di rischio'!$A$2,IF(AE378&lt;='[4]db fasce di rischio'!$D$4,'[4]db fasce di rischio'!$C$2,IF(AE378&lt;='[4]db fasce di rischio'!$F$4,'[4]db fasce di rischio'!$E$2,IF(AE378&lt;='[4]db fasce di rischio'!$H$4,'[4]db fasce di rischio'!$G$2,"")))))</f>
        <v>--</v>
      </c>
      <c r="AE378" s="109">
        <f t="shared" si="120"/>
        <v>0</v>
      </c>
      <c r="AF378" s="106"/>
      <c r="AG378" s="108" t="str">
        <f>IF(AH378=0,"--",IF(AH378&lt;='db fasce di rischio'!$B$4,'db fasce di rischio'!$A$2,IF(AH378&lt;='db fasce di rischio'!$D$4,'db fasce di rischio'!$C$2,IF(AH378&lt;='db fasce di rischio'!$F$4,'db fasce di rischio'!$E$2,IF(AH378&lt;='db fasce di rischio'!$H$4,'db fasce di rischio'!$G$2,"")))))</f>
        <v>--</v>
      </c>
      <c r="AH378" s="109">
        <f t="shared" si="121"/>
        <v>0</v>
      </c>
      <c r="AI378" s="108" t="str">
        <f t="shared" si="122"/>
        <v>--</v>
      </c>
      <c r="AJ378" s="28"/>
      <c r="AK378" s="28"/>
    </row>
    <row r="379" spans="1:37" ht="21" hidden="1" outlineLevel="1" x14ac:dyDescent="0.2">
      <c r="A379" s="161"/>
      <c r="B379" s="161"/>
      <c r="C379" s="24" t="s">
        <v>30</v>
      </c>
      <c r="D379" s="24" t="s">
        <v>30</v>
      </c>
      <c r="E379" s="24" t="s">
        <v>30</v>
      </c>
      <c r="F379" s="24" t="s">
        <v>30</v>
      </c>
      <c r="G379" s="152" t="str">
        <f t="shared" si="123"/>
        <v>--</v>
      </c>
      <c r="H379" s="109">
        <f t="shared" si="124"/>
        <v>0</v>
      </c>
      <c r="I379" s="25" t="s">
        <v>30</v>
      </c>
      <c r="J379" s="31" t="s">
        <v>30</v>
      </c>
      <c r="K379" s="82"/>
      <c r="L379" s="31"/>
      <c r="M379" s="24"/>
      <c r="N379" s="24"/>
      <c r="O379" s="24"/>
      <c r="P379" s="24"/>
      <c r="Q379" s="161"/>
      <c r="R379" s="105"/>
      <c r="S379" s="106"/>
      <c r="T379" s="106"/>
      <c r="U379" s="106"/>
      <c r="V379" s="105"/>
      <c r="W379" s="107">
        <f t="shared" si="125"/>
        <v>0</v>
      </c>
      <c r="X379" s="106"/>
      <c r="Y379" s="106"/>
      <c r="Z379" s="106"/>
      <c r="AA379" s="106"/>
      <c r="AB379" s="106"/>
      <c r="AC379" s="107">
        <f t="shared" si="126"/>
        <v>0</v>
      </c>
      <c r="AD379" s="108" t="str">
        <f>IF(AE379=0,"--",IF(AE379&lt;='[4]db fasce di rischio'!$B$4,'[4]db fasce di rischio'!$A$2,IF(AE379&lt;='[4]db fasce di rischio'!$D$4,'[4]db fasce di rischio'!$C$2,IF(AE379&lt;='[4]db fasce di rischio'!$F$4,'[4]db fasce di rischio'!$E$2,IF(AE379&lt;='[4]db fasce di rischio'!$H$4,'[4]db fasce di rischio'!$G$2,"")))))</f>
        <v>--</v>
      </c>
      <c r="AE379" s="109">
        <f t="shared" si="120"/>
        <v>0</v>
      </c>
      <c r="AF379" s="106"/>
      <c r="AG379" s="108" t="str">
        <f>IF(AH379=0,"--",IF(AH379&lt;='db fasce di rischio'!$B$4,'db fasce di rischio'!$A$2,IF(AH379&lt;='db fasce di rischio'!$D$4,'db fasce di rischio'!$C$2,IF(AH379&lt;='db fasce di rischio'!$F$4,'db fasce di rischio'!$E$2,IF(AH379&lt;='db fasce di rischio'!$H$4,'db fasce di rischio'!$G$2,"")))))</f>
        <v>--</v>
      </c>
      <c r="AH379" s="109">
        <f t="shared" si="121"/>
        <v>0</v>
      </c>
      <c r="AI379" s="108" t="str">
        <f t="shared" si="122"/>
        <v>--</v>
      </c>
      <c r="AJ379" s="28"/>
      <c r="AK379" s="28"/>
    </row>
    <row r="380" spans="1:37" ht="21" hidden="1" outlineLevel="1" x14ac:dyDescent="0.2">
      <c r="A380" s="161"/>
      <c r="B380" s="161"/>
      <c r="C380" s="24" t="s">
        <v>30</v>
      </c>
      <c r="D380" s="24" t="s">
        <v>30</v>
      </c>
      <c r="E380" s="24" t="s">
        <v>30</v>
      </c>
      <c r="F380" s="24" t="s">
        <v>30</v>
      </c>
      <c r="G380" s="152" t="str">
        <f t="shared" si="123"/>
        <v>--</v>
      </c>
      <c r="H380" s="109">
        <f t="shared" si="124"/>
        <v>0</v>
      </c>
      <c r="I380" s="25" t="s">
        <v>30</v>
      </c>
      <c r="J380" s="31" t="s">
        <v>30</v>
      </c>
      <c r="K380" s="82"/>
      <c r="L380" s="31"/>
      <c r="M380" s="24"/>
      <c r="N380" s="24"/>
      <c r="O380" s="24"/>
      <c r="P380" s="24"/>
      <c r="Q380" s="161"/>
      <c r="R380" s="105"/>
      <c r="S380" s="106"/>
      <c r="T380" s="106"/>
      <c r="U380" s="106"/>
      <c r="V380" s="105"/>
      <c r="W380" s="107">
        <f t="shared" si="125"/>
        <v>0</v>
      </c>
      <c r="X380" s="106"/>
      <c r="Y380" s="106"/>
      <c r="Z380" s="106"/>
      <c r="AA380" s="106"/>
      <c r="AB380" s="106"/>
      <c r="AC380" s="107">
        <f t="shared" si="126"/>
        <v>0</v>
      </c>
      <c r="AD380" s="108" t="str">
        <f>IF(AE380=0,"--",IF(AE380&lt;='[4]db fasce di rischio'!$B$4,'[4]db fasce di rischio'!$A$2,IF(AE380&lt;='[4]db fasce di rischio'!$D$4,'[4]db fasce di rischio'!$C$2,IF(AE380&lt;='[4]db fasce di rischio'!$F$4,'[4]db fasce di rischio'!$E$2,IF(AE380&lt;='[4]db fasce di rischio'!$H$4,'[4]db fasce di rischio'!$G$2,"")))))</f>
        <v>--</v>
      </c>
      <c r="AE380" s="109">
        <f t="shared" si="120"/>
        <v>0</v>
      </c>
      <c r="AF380" s="106"/>
      <c r="AG380" s="108" t="str">
        <f>IF(AH380=0,"--",IF(AH380&lt;='db fasce di rischio'!$B$4,'db fasce di rischio'!$A$2,IF(AH380&lt;='db fasce di rischio'!$D$4,'db fasce di rischio'!$C$2,IF(AH380&lt;='db fasce di rischio'!$F$4,'db fasce di rischio'!$E$2,IF(AH380&lt;='db fasce di rischio'!$H$4,'db fasce di rischio'!$G$2,"")))))</f>
        <v>--</v>
      </c>
      <c r="AH380" s="109">
        <f t="shared" si="121"/>
        <v>0</v>
      </c>
      <c r="AI380" s="108" t="str">
        <f t="shared" si="122"/>
        <v>--</v>
      </c>
      <c r="AJ380" s="28"/>
      <c r="AK380" s="28"/>
    </row>
    <row r="381" spans="1:37" ht="21" hidden="1" outlineLevel="1" x14ac:dyDescent="0.2">
      <c r="A381" s="161"/>
      <c r="B381" s="161"/>
      <c r="C381" s="24" t="s">
        <v>30</v>
      </c>
      <c r="D381" s="24" t="s">
        <v>30</v>
      </c>
      <c r="E381" s="24" t="s">
        <v>30</v>
      </c>
      <c r="F381" s="24" t="s">
        <v>30</v>
      </c>
      <c r="G381" s="152" t="str">
        <f t="shared" si="123"/>
        <v>--</v>
      </c>
      <c r="H381" s="109">
        <f t="shared" si="124"/>
        <v>0</v>
      </c>
      <c r="I381" s="25" t="s">
        <v>30</v>
      </c>
      <c r="J381" s="31" t="s">
        <v>30</v>
      </c>
      <c r="K381" s="82"/>
      <c r="L381" s="31"/>
      <c r="M381" s="24"/>
      <c r="N381" s="24"/>
      <c r="O381" s="24"/>
      <c r="P381" s="24"/>
      <c r="Q381" s="161"/>
      <c r="R381" s="105"/>
      <c r="S381" s="106"/>
      <c r="T381" s="106"/>
      <c r="U381" s="106"/>
      <c r="V381" s="105"/>
      <c r="W381" s="107">
        <f t="shared" si="125"/>
        <v>0</v>
      </c>
      <c r="X381" s="106"/>
      <c r="Y381" s="106"/>
      <c r="Z381" s="106"/>
      <c r="AA381" s="106"/>
      <c r="AB381" s="106"/>
      <c r="AC381" s="107">
        <f t="shared" si="126"/>
        <v>0</v>
      </c>
      <c r="AD381" s="108" t="str">
        <f>IF(AE381=0,"--",IF(AE381&lt;='[4]db fasce di rischio'!$B$4,'[4]db fasce di rischio'!$A$2,IF(AE381&lt;='[4]db fasce di rischio'!$D$4,'[4]db fasce di rischio'!$C$2,IF(AE381&lt;='[4]db fasce di rischio'!$F$4,'[4]db fasce di rischio'!$E$2,IF(AE381&lt;='[4]db fasce di rischio'!$H$4,'[4]db fasce di rischio'!$G$2,"")))))</f>
        <v>--</v>
      </c>
      <c r="AE381" s="109">
        <f t="shared" si="120"/>
        <v>0</v>
      </c>
      <c r="AF381" s="106"/>
      <c r="AG381" s="108" t="str">
        <f>IF(AH381=0,"--",IF(AH381&lt;='db fasce di rischio'!$B$4,'db fasce di rischio'!$A$2,IF(AH381&lt;='db fasce di rischio'!$D$4,'db fasce di rischio'!$C$2,IF(AH381&lt;='db fasce di rischio'!$F$4,'db fasce di rischio'!$E$2,IF(AH381&lt;='db fasce di rischio'!$H$4,'db fasce di rischio'!$G$2,"")))))</f>
        <v>--</v>
      </c>
      <c r="AH381" s="109">
        <f t="shared" si="121"/>
        <v>0</v>
      </c>
      <c r="AI381" s="108" t="str">
        <f t="shared" si="122"/>
        <v>--</v>
      </c>
      <c r="AJ381" s="28"/>
      <c r="AK381" s="28"/>
    </row>
    <row r="382" spans="1:37" ht="21" hidden="1" outlineLevel="1" x14ac:dyDescent="0.2">
      <c r="A382" s="161"/>
      <c r="B382" s="161"/>
      <c r="C382" s="24" t="s">
        <v>30</v>
      </c>
      <c r="D382" s="24" t="s">
        <v>30</v>
      </c>
      <c r="E382" s="24" t="s">
        <v>30</v>
      </c>
      <c r="F382" s="24" t="s">
        <v>30</v>
      </c>
      <c r="G382" s="152" t="str">
        <f t="shared" si="123"/>
        <v>--</v>
      </c>
      <c r="H382" s="109">
        <f t="shared" si="124"/>
        <v>0</v>
      </c>
      <c r="I382" s="25" t="s">
        <v>30</v>
      </c>
      <c r="J382" s="31" t="s">
        <v>30</v>
      </c>
      <c r="K382" s="82"/>
      <c r="L382" s="31"/>
      <c r="M382" s="24"/>
      <c r="N382" s="24"/>
      <c r="O382" s="24"/>
      <c r="P382" s="24"/>
      <c r="Q382" s="161"/>
      <c r="R382" s="105"/>
      <c r="S382" s="106"/>
      <c r="T382" s="106"/>
      <c r="U382" s="106"/>
      <c r="V382" s="105"/>
      <c r="W382" s="107">
        <f t="shared" si="125"/>
        <v>0</v>
      </c>
      <c r="X382" s="106"/>
      <c r="Y382" s="106"/>
      <c r="Z382" s="106"/>
      <c r="AA382" s="106"/>
      <c r="AB382" s="106"/>
      <c r="AC382" s="107">
        <f t="shared" si="126"/>
        <v>0</v>
      </c>
      <c r="AD382" s="108" t="str">
        <f>IF(AE382=0,"--",IF(AE382&lt;='[4]db fasce di rischio'!$B$4,'[4]db fasce di rischio'!$A$2,IF(AE382&lt;='[4]db fasce di rischio'!$D$4,'[4]db fasce di rischio'!$C$2,IF(AE382&lt;='[4]db fasce di rischio'!$F$4,'[4]db fasce di rischio'!$E$2,IF(AE382&lt;='[4]db fasce di rischio'!$H$4,'[4]db fasce di rischio'!$G$2,"")))))</f>
        <v>--</v>
      </c>
      <c r="AE382" s="109">
        <f t="shared" si="120"/>
        <v>0</v>
      </c>
      <c r="AF382" s="106"/>
      <c r="AG382" s="108" t="str">
        <f>IF(AH382=0,"--",IF(AH382&lt;='db fasce di rischio'!$B$4,'db fasce di rischio'!$A$2,IF(AH382&lt;='db fasce di rischio'!$D$4,'db fasce di rischio'!$C$2,IF(AH382&lt;='db fasce di rischio'!$F$4,'db fasce di rischio'!$E$2,IF(AH382&lt;='db fasce di rischio'!$H$4,'db fasce di rischio'!$G$2,"")))))</f>
        <v>--</v>
      </c>
      <c r="AH382" s="109">
        <f t="shared" si="121"/>
        <v>0</v>
      </c>
      <c r="AI382" s="108" t="str">
        <f t="shared" si="122"/>
        <v>--</v>
      </c>
      <c r="AJ382" s="28"/>
      <c r="AK382" s="28"/>
    </row>
    <row r="383" spans="1:37" ht="21" hidden="1" outlineLevel="1" x14ac:dyDescent="0.2">
      <c r="A383" s="161"/>
      <c r="B383" s="161"/>
      <c r="C383" s="24" t="s">
        <v>30</v>
      </c>
      <c r="D383" s="24" t="s">
        <v>30</v>
      </c>
      <c r="E383" s="24" t="s">
        <v>30</v>
      </c>
      <c r="F383" s="24" t="s">
        <v>30</v>
      </c>
      <c r="G383" s="152" t="str">
        <f t="shared" si="123"/>
        <v>--</v>
      </c>
      <c r="H383" s="109">
        <f t="shared" si="124"/>
        <v>0</v>
      </c>
      <c r="I383" s="25" t="s">
        <v>30</v>
      </c>
      <c r="J383" s="31" t="s">
        <v>30</v>
      </c>
      <c r="K383" s="82"/>
      <c r="L383" s="31"/>
      <c r="M383" s="24"/>
      <c r="N383" s="24"/>
      <c r="O383" s="24"/>
      <c r="P383" s="24"/>
      <c r="Q383" s="161"/>
      <c r="R383" s="105"/>
      <c r="S383" s="106"/>
      <c r="T383" s="106"/>
      <c r="U383" s="106"/>
      <c r="V383" s="105"/>
      <c r="W383" s="107">
        <f t="shared" si="125"/>
        <v>0</v>
      </c>
      <c r="X383" s="106"/>
      <c r="Y383" s="106"/>
      <c r="Z383" s="106"/>
      <c r="AA383" s="106"/>
      <c r="AB383" s="106"/>
      <c r="AC383" s="107">
        <f t="shared" si="126"/>
        <v>0</v>
      </c>
      <c r="AD383" s="108" t="str">
        <f>IF(AE383=0,"--",IF(AE383&lt;='[4]db fasce di rischio'!$B$4,'[4]db fasce di rischio'!$A$2,IF(AE383&lt;='[4]db fasce di rischio'!$D$4,'[4]db fasce di rischio'!$C$2,IF(AE383&lt;='[4]db fasce di rischio'!$F$4,'[4]db fasce di rischio'!$E$2,IF(AE383&lt;='[4]db fasce di rischio'!$H$4,'[4]db fasce di rischio'!$G$2,"")))))</f>
        <v>--</v>
      </c>
      <c r="AE383" s="109">
        <f t="shared" si="120"/>
        <v>0</v>
      </c>
      <c r="AF383" s="106"/>
      <c r="AG383" s="108" t="str">
        <f>IF(AH383=0,"--",IF(AH383&lt;='db fasce di rischio'!$B$4,'db fasce di rischio'!$A$2,IF(AH383&lt;='db fasce di rischio'!$D$4,'db fasce di rischio'!$C$2,IF(AH383&lt;='db fasce di rischio'!$F$4,'db fasce di rischio'!$E$2,IF(AH383&lt;='db fasce di rischio'!$H$4,'db fasce di rischio'!$G$2,"")))))</f>
        <v>--</v>
      </c>
      <c r="AH383" s="109">
        <f t="shared" si="121"/>
        <v>0</v>
      </c>
      <c r="AI383" s="108" t="str">
        <f t="shared" si="122"/>
        <v>--</v>
      </c>
      <c r="AJ383" s="28"/>
      <c r="AK383" s="28"/>
    </row>
    <row r="384" spans="1:37" ht="21" hidden="1" outlineLevel="1" x14ac:dyDescent="0.2">
      <c r="A384" s="161"/>
      <c r="B384" s="161"/>
      <c r="C384" s="24" t="s">
        <v>30</v>
      </c>
      <c r="D384" s="24" t="s">
        <v>30</v>
      </c>
      <c r="E384" s="24" t="s">
        <v>30</v>
      </c>
      <c r="F384" s="24" t="s">
        <v>30</v>
      </c>
      <c r="G384" s="152" t="str">
        <f t="shared" si="123"/>
        <v>--</v>
      </c>
      <c r="H384" s="109">
        <f t="shared" si="124"/>
        <v>0</v>
      </c>
      <c r="I384" s="25" t="s">
        <v>30</v>
      </c>
      <c r="J384" s="31" t="s">
        <v>30</v>
      </c>
      <c r="K384" s="83"/>
      <c r="L384" s="31"/>
      <c r="M384" s="24"/>
      <c r="N384" s="24"/>
      <c r="O384" s="24"/>
      <c r="P384" s="24"/>
      <c r="Q384" s="161"/>
      <c r="R384" s="105"/>
      <c r="S384" s="106"/>
      <c r="T384" s="106"/>
      <c r="U384" s="106"/>
      <c r="V384" s="105"/>
      <c r="W384" s="107">
        <f t="shared" si="125"/>
        <v>0</v>
      </c>
      <c r="X384" s="106"/>
      <c r="Y384" s="106"/>
      <c r="Z384" s="106"/>
      <c r="AA384" s="106"/>
      <c r="AB384" s="106"/>
      <c r="AC384" s="107">
        <f t="shared" si="126"/>
        <v>0</v>
      </c>
      <c r="AD384" s="108" t="str">
        <f>IF(AE384=0,"--",IF(AE384&lt;='[4]db fasce di rischio'!$B$4,'[4]db fasce di rischio'!$A$2,IF(AE384&lt;='[4]db fasce di rischio'!$D$4,'[4]db fasce di rischio'!$C$2,IF(AE384&lt;='[4]db fasce di rischio'!$F$4,'[4]db fasce di rischio'!$E$2,IF(AE384&lt;='[4]db fasce di rischio'!$H$4,'[4]db fasce di rischio'!$G$2,"")))))</f>
        <v>--</v>
      </c>
      <c r="AE384" s="109">
        <f t="shared" si="120"/>
        <v>0</v>
      </c>
      <c r="AF384" s="106"/>
      <c r="AG384" s="108" t="str">
        <f>IF(AH384=0,"--",IF(AH384&lt;='db fasce di rischio'!$B$4,'db fasce di rischio'!$A$2,IF(AH384&lt;='db fasce di rischio'!$D$4,'db fasce di rischio'!$C$2,IF(AH384&lt;='db fasce di rischio'!$F$4,'db fasce di rischio'!$E$2,IF(AH384&lt;='db fasce di rischio'!$H$4,'db fasce di rischio'!$G$2,"")))))</f>
        <v>--</v>
      </c>
      <c r="AH384" s="109">
        <f t="shared" si="121"/>
        <v>0</v>
      </c>
      <c r="AI384" s="108" t="str">
        <f t="shared" si="122"/>
        <v>--</v>
      </c>
      <c r="AJ384" s="28"/>
      <c r="AK384" s="28"/>
    </row>
    <row r="385" spans="1:37" ht="21" hidden="1" outlineLevel="1" x14ac:dyDescent="0.2">
      <c r="A385" s="161"/>
      <c r="B385" s="161"/>
      <c r="C385" s="24" t="s">
        <v>30</v>
      </c>
      <c r="D385" s="24" t="s">
        <v>30</v>
      </c>
      <c r="E385" s="24" t="s">
        <v>30</v>
      </c>
      <c r="F385" s="24" t="s">
        <v>30</v>
      </c>
      <c r="G385" s="152" t="str">
        <f t="shared" si="123"/>
        <v>--</v>
      </c>
      <c r="H385" s="109">
        <f t="shared" si="124"/>
        <v>0</v>
      </c>
      <c r="I385" s="25" t="s">
        <v>30</v>
      </c>
      <c r="J385" s="31" t="s">
        <v>30</v>
      </c>
      <c r="K385" s="83"/>
      <c r="L385" s="31"/>
      <c r="M385" s="24"/>
      <c r="N385" s="24"/>
      <c r="O385" s="24"/>
      <c r="P385" s="24"/>
      <c r="Q385" s="161"/>
      <c r="R385" s="105"/>
      <c r="S385" s="106"/>
      <c r="T385" s="106"/>
      <c r="U385" s="106"/>
      <c r="V385" s="105"/>
      <c r="W385" s="107">
        <f t="shared" si="125"/>
        <v>0</v>
      </c>
      <c r="X385" s="106"/>
      <c r="Y385" s="106"/>
      <c r="Z385" s="106"/>
      <c r="AA385" s="106"/>
      <c r="AB385" s="106"/>
      <c r="AC385" s="107">
        <f t="shared" si="126"/>
        <v>0</v>
      </c>
      <c r="AD385" s="108" t="str">
        <f>IF(AE385=0,"--",IF(AE385&lt;='[4]db fasce di rischio'!$B$4,'[4]db fasce di rischio'!$A$2,IF(AE385&lt;='[4]db fasce di rischio'!$D$4,'[4]db fasce di rischio'!$C$2,IF(AE385&lt;='[4]db fasce di rischio'!$F$4,'[4]db fasce di rischio'!$E$2,IF(AE385&lt;='[4]db fasce di rischio'!$H$4,'[4]db fasce di rischio'!$G$2,"")))))</f>
        <v>--</v>
      </c>
      <c r="AE385" s="109">
        <f t="shared" si="120"/>
        <v>0</v>
      </c>
      <c r="AF385" s="106"/>
      <c r="AG385" s="108" t="str">
        <f>IF(AH385=0,"--",IF(AH385&lt;='db fasce di rischio'!$B$4,'db fasce di rischio'!$A$2,IF(AH385&lt;='db fasce di rischio'!$D$4,'db fasce di rischio'!$C$2,IF(AH385&lt;='db fasce di rischio'!$F$4,'db fasce di rischio'!$E$2,IF(AH385&lt;='db fasce di rischio'!$H$4,'db fasce di rischio'!$G$2,"")))))</f>
        <v>--</v>
      </c>
      <c r="AH385" s="109">
        <f t="shared" si="121"/>
        <v>0</v>
      </c>
      <c r="AI385" s="108" t="str">
        <f t="shared" si="122"/>
        <v>--</v>
      </c>
      <c r="AJ385" s="28"/>
      <c r="AK385" s="28"/>
    </row>
    <row r="386" spans="1:37" ht="21" hidden="1" outlineLevel="1" x14ac:dyDescent="0.2">
      <c r="A386" s="161"/>
      <c r="B386" s="161"/>
      <c r="C386" s="24" t="s">
        <v>30</v>
      </c>
      <c r="D386" s="24" t="s">
        <v>30</v>
      </c>
      <c r="E386" s="24" t="s">
        <v>30</v>
      </c>
      <c r="F386" s="24" t="s">
        <v>30</v>
      </c>
      <c r="G386" s="152" t="str">
        <f t="shared" si="123"/>
        <v>--</v>
      </c>
      <c r="H386" s="109">
        <f t="shared" si="124"/>
        <v>0</v>
      </c>
      <c r="I386" s="25" t="s">
        <v>30</v>
      </c>
      <c r="J386" s="31" t="s">
        <v>30</v>
      </c>
      <c r="K386" s="83"/>
      <c r="L386" s="31"/>
      <c r="M386" s="24"/>
      <c r="N386" s="24"/>
      <c r="O386" s="24"/>
      <c r="P386" s="24"/>
      <c r="Q386" s="161"/>
      <c r="R386" s="105"/>
      <c r="S386" s="106"/>
      <c r="T386" s="106"/>
      <c r="U386" s="106"/>
      <c r="V386" s="105"/>
      <c r="W386" s="107">
        <f t="shared" si="125"/>
        <v>0</v>
      </c>
      <c r="X386" s="106"/>
      <c r="Y386" s="106"/>
      <c r="Z386" s="106"/>
      <c r="AA386" s="106"/>
      <c r="AB386" s="106"/>
      <c r="AC386" s="107">
        <f t="shared" si="126"/>
        <v>0</v>
      </c>
      <c r="AD386" s="108" t="str">
        <f>IF(AE386=0,"--",IF(AE386&lt;='[4]db fasce di rischio'!$B$4,'[4]db fasce di rischio'!$A$2,IF(AE386&lt;='[4]db fasce di rischio'!$D$4,'[4]db fasce di rischio'!$C$2,IF(AE386&lt;='[4]db fasce di rischio'!$F$4,'[4]db fasce di rischio'!$E$2,IF(AE386&lt;='[4]db fasce di rischio'!$H$4,'[4]db fasce di rischio'!$G$2,"")))))</f>
        <v>--</v>
      </c>
      <c r="AE386" s="109">
        <f t="shared" si="120"/>
        <v>0</v>
      </c>
      <c r="AF386" s="106"/>
      <c r="AG386" s="108" t="str">
        <f>IF(AH386=0,"--",IF(AH386&lt;='db fasce di rischio'!$B$4,'db fasce di rischio'!$A$2,IF(AH386&lt;='db fasce di rischio'!$D$4,'db fasce di rischio'!$C$2,IF(AH386&lt;='db fasce di rischio'!$F$4,'db fasce di rischio'!$E$2,IF(AH386&lt;='db fasce di rischio'!$H$4,'db fasce di rischio'!$G$2,"")))))</f>
        <v>--</v>
      </c>
      <c r="AH386" s="109">
        <f t="shared" si="121"/>
        <v>0</v>
      </c>
      <c r="AI386" s="108" t="str">
        <f t="shared" si="122"/>
        <v>--</v>
      </c>
      <c r="AJ386" s="28"/>
      <c r="AK386" s="28"/>
    </row>
    <row r="387" spans="1:37" ht="21" hidden="1" outlineLevel="1" x14ac:dyDescent="0.2">
      <c r="A387" s="161"/>
      <c r="B387" s="161"/>
      <c r="C387" s="24" t="s">
        <v>30</v>
      </c>
      <c r="D387" s="24" t="s">
        <v>30</v>
      </c>
      <c r="E387" s="24" t="s">
        <v>30</v>
      </c>
      <c r="F387" s="24" t="s">
        <v>30</v>
      </c>
      <c r="G387" s="152" t="str">
        <f t="shared" si="123"/>
        <v>--</v>
      </c>
      <c r="H387" s="109">
        <f t="shared" si="124"/>
        <v>0</v>
      </c>
      <c r="I387" s="25" t="s">
        <v>30</v>
      </c>
      <c r="J387" s="31" t="s">
        <v>30</v>
      </c>
      <c r="K387" s="83"/>
      <c r="L387" s="31"/>
      <c r="M387" s="24"/>
      <c r="N387" s="24"/>
      <c r="O387" s="24"/>
      <c r="P387" s="24"/>
      <c r="Q387" s="161"/>
      <c r="R387" s="105"/>
      <c r="S387" s="106"/>
      <c r="T387" s="106"/>
      <c r="U387" s="106"/>
      <c r="V387" s="105"/>
      <c r="W387" s="107">
        <f t="shared" si="125"/>
        <v>0</v>
      </c>
      <c r="X387" s="106"/>
      <c r="Y387" s="106"/>
      <c r="Z387" s="106"/>
      <c r="AA387" s="106"/>
      <c r="AB387" s="106"/>
      <c r="AC387" s="107">
        <f t="shared" si="126"/>
        <v>0</v>
      </c>
      <c r="AD387" s="108" t="str">
        <f>IF(AE387=0,"--",IF(AE387&lt;='[4]db fasce di rischio'!$B$4,'[4]db fasce di rischio'!$A$2,IF(AE387&lt;='[4]db fasce di rischio'!$D$4,'[4]db fasce di rischio'!$C$2,IF(AE387&lt;='[4]db fasce di rischio'!$F$4,'[4]db fasce di rischio'!$E$2,IF(AE387&lt;='[4]db fasce di rischio'!$H$4,'[4]db fasce di rischio'!$G$2,"")))))</f>
        <v>--</v>
      </c>
      <c r="AE387" s="109">
        <f t="shared" si="120"/>
        <v>0</v>
      </c>
      <c r="AF387" s="106"/>
      <c r="AG387" s="108" t="str">
        <f>IF(AH387=0,"--",IF(AH387&lt;='db fasce di rischio'!$B$4,'db fasce di rischio'!$A$2,IF(AH387&lt;='db fasce di rischio'!$D$4,'db fasce di rischio'!$C$2,IF(AH387&lt;='db fasce di rischio'!$F$4,'db fasce di rischio'!$E$2,IF(AH387&lt;='db fasce di rischio'!$H$4,'db fasce di rischio'!$G$2,"")))))</f>
        <v>--</v>
      </c>
      <c r="AH387" s="109">
        <f t="shared" si="121"/>
        <v>0</v>
      </c>
      <c r="AI387" s="108" t="str">
        <f t="shared" si="122"/>
        <v>--</v>
      </c>
      <c r="AJ387" s="28"/>
      <c r="AK387" s="28"/>
    </row>
    <row r="388" spans="1:37" ht="21" hidden="1" outlineLevel="1" x14ac:dyDescent="0.2">
      <c r="A388" s="161"/>
      <c r="B388" s="161"/>
      <c r="C388" s="24" t="s">
        <v>30</v>
      </c>
      <c r="D388" s="24" t="s">
        <v>30</v>
      </c>
      <c r="E388" s="24" t="s">
        <v>30</v>
      </c>
      <c r="F388" s="24" t="s">
        <v>30</v>
      </c>
      <c r="G388" s="152" t="str">
        <f t="shared" si="123"/>
        <v>--</v>
      </c>
      <c r="H388" s="109">
        <f t="shared" si="124"/>
        <v>0</v>
      </c>
      <c r="I388" s="25" t="s">
        <v>30</v>
      </c>
      <c r="J388" s="31" t="s">
        <v>30</v>
      </c>
      <c r="K388" s="82"/>
      <c r="L388" s="31"/>
      <c r="M388" s="24"/>
      <c r="N388" s="24"/>
      <c r="O388" s="24"/>
      <c r="P388" s="24"/>
      <c r="Q388" s="161"/>
      <c r="R388" s="105"/>
      <c r="S388" s="106"/>
      <c r="T388" s="106"/>
      <c r="U388" s="106"/>
      <c r="V388" s="105"/>
      <c r="W388" s="107">
        <f t="shared" si="125"/>
        <v>0</v>
      </c>
      <c r="X388" s="106"/>
      <c r="Y388" s="106"/>
      <c r="Z388" s="106"/>
      <c r="AA388" s="106"/>
      <c r="AB388" s="106"/>
      <c r="AC388" s="107">
        <f t="shared" si="126"/>
        <v>0</v>
      </c>
      <c r="AD388" s="108" t="str">
        <f>IF(AE388=0,"--",IF(AE388&lt;='[4]db fasce di rischio'!$B$4,'[4]db fasce di rischio'!$A$2,IF(AE388&lt;='[4]db fasce di rischio'!$D$4,'[4]db fasce di rischio'!$C$2,IF(AE388&lt;='[4]db fasce di rischio'!$F$4,'[4]db fasce di rischio'!$E$2,IF(AE388&lt;='[4]db fasce di rischio'!$H$4,'[4]db fasce di rischio'!$G$2,"")))))</f>
        <v>--</v>
      </c>
      <c r="AE388" s="109">
        <f t="shared" si="120"/>
        <v>0</v>
      </c>
      <c r="AF388" s="106"/>
      <c r="AG388" s="108" t="str">
        <f>IF(AH388=0,"--",IF(AH388&lt;='db fasce di rischio'!$B$4,'db fasce di rischio'!$A$2,IF(AH388&lt;='db fasce di rischio'!$D$4,'db fasce di rischio'!$C$2,IF(AH388&lt;='db fasce di rischio'!$F$4,'db fasce di rischio'!$E$2,IF(AH388&lt;='db fasce di rischio'!$H$4,'db fasce di rischio'!$G$2,"")))))</f>
        <v>--</v>
      </c>
      <c r="AH388" s="109">
        <f t="shared" si="121"/>
        <v>0</v>
      </c>
      <c r="AI388" s="108" t="str">
        <f t="shared" si="122"/>
        <v>--</v>
      </c>
      <c r="AJ388" s="28"/>
      <c r="AK388" s="28"/>
    </row>
    <row r="389" spans="1:37" ht="21" hidden="1" outlineLevel="1" x14ac:dyDescent="0.2">
      <c r="A389" s="161"/>
      <c r="B389" s="161"/>
      <c r="C389" s="24" t="s">
        <v>30</v>
      </c>
      <c r="D389" s="24" t="s">
        <v>30</v>
      </c>
      <c r="E389" s="24" t="s">
        <v>30</v>
      </c>
      <c r="F389" s="24" t="s">
        <v>30</v>
      </c>
      <c r="G389" s="152" t="str">
        <f t="shared" si="123"/>
        <v>--</v>
      </c>
      <c r="H389" s="109">
        <f t="shared" si="124"/>
        <v>0</v>
      </c>
      <c r="I389" s="25" t="s">
        <v>30</v>
      </c>
      <c r="J389" s="31" t="s">
        <v>30</v>
      </c>
      <c r="K389" s="82"/>
      <c r="L389" s="31"/>
      <c r="M389" s="24"/>
      <c r="N389" s="24"/>
      <c r="O389" s="24"/>
      <c r="P389" s="26"/>
      <c r="Q389" s="161"/>
      <c r="R389" s="105"/>
      <c r="S389" s="106"/>
      <c r="T389" s="106"/>
      <c r="U389" s="106"/>
      <c r="V389" s="105"/>
      <c r="W389" s="107">
        <f t="shared" si="125"/>
        <v>0</v>
      </c>
      <c r="X389" s="106"/>
      <c r="Y389" s="106"/>
      <c r="Z389" s="106"/>
      <c r="AA389" s="106"/>
      <c r="AB389" s="106"/>
      <c r="AC389" s="107">
        <f t="shared" si="126"/>
        <v>0</v>
      </c>
      <c r="AD389" s="108" t="str">
        <f>IF(AE389=0,"--",IF(AE389&lt;='[4]db fasce di rischio'!$B$4,'[4]db fasce di rischio'!$A$2,IF(AE389&lt;='[4]db fasce di rischio'!$D$4,'[4]db fasce di rischio'!$C$2,IF(AE389&lt;='[4]db fasce di rischio'!$F$4,'[4]db fasce di rischio'!$E$2,IF(AE389&lt;='[4]db fasce di rischio'!$H$4,'[4]db fasce di rischio'!$G$2,"")))))</f>
        <v>--</v>
      </c>
      <c r="AE389" s="109">
        <f t="shared" si="120"/>
        <v>0</v>
      </c>
      <c r="AF389" s="106"/>
      <c r="AG389" s="108" t="str">
        <f>IF(AH389=0,"--",IF(AH389&lt;='db fasce di rischio'!$B$4,'db fasce di rischio'!$A$2,IF(AH389&lt;='db fasce di rischio'!$D$4,'db fasce di rischio'!$C$2,IF(AH389&lt;='db fasce di rischio'!$F$4,'db fasce di rischio'!$E$2,IF(AH389&lt;='db fasce di rischio'!$H$4,'db fasce di rischio'!$G$2,"")))))</f>
        <v>--</v>
      </c>
      <c r="AH389" s="109">
        <f t="shared" si="121"/>
        <v>0</v>
      </c>
      <c r="AI389" s="108" t="str">
        <f t="shared" si="122"/>
        <v>--</v>
      </c>
      <c r="AJ389" s="28"/>
      <c r="AK389" s="28"/>
    </row>
    <row r="390" spans="1:37" ht="21" hidden="1" outlineLevel="1" x14ac:dyDescent="0.2">
      <c r="A390" s="161"/>
      <c r="B390" s="161"/>
      <c r="C390" s="24" t="s">
        <v>30</v>
      </c>
      <c r="D390" s="24" t="s">
        <v>30</v>
      </c>
      <c r="E390" s="24" t="s">
        <v>30</v>
      </c>
      <c r="F390" s="24" t="s">
        <v>30</v>
      </c>
      <c r="G390" s="152" t="str">
        <f t="shared" si="123"/>
        <v>--</v>
      </c>
      <c r="H390" s="109">
        <f t="shared" si="124"/>
        <v>0</v>
      </c>
      <c r="I390" s="25" t="s">
        <v>30</v>
      </c>
      <c r="J390" s="31" t="s">
        <v>30</v>
      </c>
      <c r="K390" s="82"/>
      <c r="L390" s="31"/>
      <c r="M390" s="24"/>
      <c r="N390" s="24"/>
      <c r="O390" s="24"/>
      <c r="P390" s="27"/>
      <c r="Q390" s="161"/>
      <c r="R390" s="105"/>
      <c r="S390" s="106"/>
      <c r="T390" s="106"/>
      <c r="U390" s="106"/>
      <c r="V390" s="105"/>
      <c r="W390" s="107">
        <f t="shared" si="125"/>
        <v>0</v>
      </c>
      <c r="X390" s="106"/>
      <c r="Y390" s="106"/>
      <c r="Z390" s="106"/>
      <c r="AA390" s="106"/>
      <c r="AB390" s="106"/>
      <c r="AC390" s="107">
        <f t="shared" si="126"/>
        <v>0</v>
      </c>
      <c r="AD390" s="108" t="str">
        <f>IF(AE390=0,"--",IF(AE390&lt;='[4]db fasce di rischio'!$B$4,'[4]db fasce di rischio'!$A$2,IF(AE390&lt;='[4]db fasce di rischio'!$D$4,'[4]db fasce di rischio'!$C$2,IF(AE390&lt;='[4]db fasce di rischio'!$F$4,'[4]db fasce di rischio'!$E$2,IF(AE390&lt;='[4]db fasce di rischio'!$H$4,'[4]db fasce di rischio'!$G$2,"")))))</f>
        <v>--</v>
      </c>
      <c r="AE390" s="109">
        <f t="shared" si="120"/>
        <v>0</v>
      </c>
      <c r="AF390" s="106"/>
      <c r="AG390" s="108" t="str">
        <f>IF(AH390=0,"--",IF(AH390&lt;='db fasce di rischio'!$B$4,'db fasce di rischio'!$A$2,IF(AH390&lt;='db fasce di rischio'!$D$4,'db fasce di rischio'!$C$2,IF(AH390&lt;='db fasce di rischio'!$F$4,'db fasce di rischio'!$E$2,IF(AH390&lt;='db fasce di rischio'!$H$4,'db fasce di rischio'!$G$2,"")))))</f>
        <v>--</v>
      </c>
      <c r="AH390" s="109">
        <f t="shared" si="121"/>
        <v>0</v>
      </c>
      <c r="AI390" s="108" t="str">
        <f t="shared" si="122"/>
        <v>--</v>
      </c>
      <c r="AJ390" s="28"/>
      <c r="AK390" s="28"/>
    </row>
    <row r="391" spans="1:37" ht="21" collapsed="1" x14ac:dyDescent="0.2">
      <c r="A391" s="160"/>
      <c r="B391" s="160"/>
      <c r="C391" s="87"/>
      <c r="D391" s="87"/>
      <c r="E391" s="87"/>
      <c r="F391" s="87"/>
      <c r="G391" s="87"/>
      <c r="H391" s="87"/>
      <c r="I391" s="87"/>
      <c r="J391" s="87"/>
      <c r="K391" s="168"/>
      <c r="L391" s="87"/>
      <c r="M391" s="87"/>
      <c r="N391" s="87"/>
      <c r="O391" s="87"/>
      <c r="P391" s="87"/>
      <c r="Q391" s="160"/>
      <c r="R391" s="28"/>
      <c r="S391" s="28"/>
      <c r="T391" s="28"/>
      <c r="U391" s="28"/>
      <c r="V391" s="28"/>
      <c r="W391" s="28"/>
      <c r="X391" s="28"/>
      <c r="Y391" s="28"/>
      <c r="Z391" s="28"/>
      <c r="AA391" s="28"/>
      <c r="AB391" s="28"/>
      <c r="AC391" s="28"/>
      <c r="AD391" s="28"/>
      <c r="AE391" s="28"/>
      <c r="AF391" s="28"/>
      <c r="AG391" s="28"/>
      <c r="AH391" s="28"/>
      <c r="AI391" s="28"/>
      <c r="AJ391" s="28"/>
      <c r="AK391" s="28"/>
    </row>
    <row r="392" spans="1:37" ht="89.1" customHeight="1" x14ac:dyDescent="0.2">
      <c r="A392" s="29"/>
      <c r="B392" s="29"/>
      <c r="C392" s="30" t="s">
        <v>665</v>
      </c>
      <c r="D392" s="30"/>
      <c r="E392" s="28"/>
      <c r="F392" s="28"/>
      <c r="G392" s="28"/>
      <c r="H392" s="28"/>
      <c r="I392" s="28"/>
      <c r="J392" s="28"/>
      <c r="K392" s="80"/>
      <c r="L392" s="28"/>
      <c r="M392" s="28"/>
      <c r="N392" s="28"/>
      <c r="O392" s="79" t="s">
        <v>6</v>
      </c>
      <c r="P392" s="79" t="s">
        <v>666</v>
      </c>
      <c r="Q392" s="28"/>
      <c r="R392" s="192" t="str">
        <f>'Val testo - PNA 2019'!$A$4</f>
        <v>Livello di interesse “esterno”(1.1)</v>
      </c>
      <c r="S392" s="192" t="str">
        <f>'Val testo - PNA 2019'!$A$12</f>
        <v>Grado di discrezionalità del decisore interno alla PA rispetto al processo (1.2)</v>
      </c>
      <c r="T392" s="192" t="str">
        <f>'Val testo - PNA 2019'!$A$20</f>
        <v>Manifestazione di eventi corruttivi o di maladministration in passato (1.3)</v>
      </c>
      <c r="U392" s="192" t="str">
        <f>'Val testo - PNA 2019'!$A$28</f>
        <v>Complessità/opacità del processo decisionale (1.4)</v>
      </c>
      <c r="V392" s="192" t="str">
        <f>'Val testo - PNA 2019'!$A$36</f>
        <v>Livello di collaborazione del responsabile del processo (1.5)</v>
      </c>
      <c r="W392" s="193" t="s">
        <v>1276</v>
      </c>
      <c r="X392" s="192" t="str">
        <f>'Val testo - PNA 2019'!$A$46</f>
        <v>Impatto organizzativo (2.1)</v>
      </c>
      <c r="Y392" s="192" t="str">
        <f>'Val testo - PNA 2019'!$A$54</f>
        <v>Impatto derivante dalla definizione dei ruoli/responsabilità (2.2)</v>
      </c>
      <c r="Z392" s="192" t="str">
        <f>'Val testo - PNA 2019'!$A$62</f>
        <v>Impatto economico (2.3)</v>
      </c>
      <c r="AA392" s="192" t="str">
        <f>'Val testo - PNA 2019'!$A$70</f>
        <v>Impatto reputazionale (2.4)</v>
      </c>
      <c r="AB392" s="192" t="str">
        <f>'Val testo - PNA 2019'!$A$78</f>
        <v>Impatto organizzativo, economico e sull'immagine (2.5)</v>
      </c>
      <c r="AC392" s="193" t="s">
        <v>1276</v>
      </c>
      <c r="AD392" s="194" t="s">
        <v>1277</v>
      </c>
      <c r="AE392" s="194" t="s">
        <v>1278</v>
      </c>
      <c r="AF392" s="174" t="s">
        <v>1382</v>
      </c>
      <c r="AG392" s="173" t="s">
        <v>1303</v>
      </c>
      <c r="AH392" s="173" t="s">
        <v>1304</v>
      </c>
      <c r="AI392" s="175" t="s">
        <v>1387</v>
      </c>
      <c r="AJ392" s="28"/>
      <c r="AK392" s="28"/>
    </row>
    <row r="393" spans="1:37" ht="30.6" customHeight="1" x14ac:dyDescent="0.2">
      <c r="A393" s="160"/>
      <c r="B393" s="160">
        <v>19</v>
      </c>
      <c r="C393" s="265" t="s">
        <v>1257</v>
      </c>
      <c r="D393" s="266"/>
      <c r="E393" s="267"/>
      <c r="F393" s="270"/>
      <c r="G393" s="270"/>
      <c r="H393" s="270"/>
      <c r="I393" s="270"/>
      <c r="J393" s="45" t="s">
        <v>11</v>
      </c>
      <c r="K393" s="271" t="s">
        <v>3</v>
      </c>
      <c r="L393" s="271"/>
      <c r="M393" s="37"/>
      <c r="N393" s="153" t="s">
        <v>667</v>
      </c>
      <c r="O393" s="154" t="str">
        <f>IF(P393=0,"--",IF(P393&lt;='db fasce di rischio'!$B$4,'db fasce di rischio'!$A$2,IF(P393&lt;='db fasce di rischio'!$D$4,'db fasce di rischio'!$C$2,IF(P393&lt;='db fasce di rischio'!$F$4,'db fasce di rischio'!$E$2,IF(P393&lt;='db fasce di rischio'!$H$4,'db fasce di rischio'!$G$2,"")))))</f>
        <v>--</v>
      </c>
      <c r="P393" s="155">
        <f>IF(AH393=0,MAX(AH393:AH411),AH393)</f>
        <v>0</v>
      </c>
      <c r="Q393" s="160"/>
      <c r="R393" s="105"/>
      <c r="S393" s="106"/>
      <c r="T393" s="106"/>
      <c r="U393" s="106"/>
      <c r="V393" s="105"/>
      <c r="W393" s="107">
        <f>SUM(R393:V393)/5</f>
        <v>0</v>
      </c>
      <c r="X393" s="106"/>
      <c r="Y393" s="106"/>
      <c r="Z393" s="106"/>
      <c r="AA393" s="106"/>
      <c r="AB393" s="106"/>
      <c r="AC393" s="107">
        <f>SUM(X393:AB393)/5</f>
        <v>0</v>
      </c>
      <c r="AD393" s="108" t="str">
        <f>IF(AE393=0,"--",IF(AE393&lt;='[4]db fasce di rischio'!$B$4,'[4]db fasce di rischio'!$A$2,IF(AE393&lt;='[4]db fasce di rischio'!$D$4,'[4]db fasce di rischio'!$C$2,IF(AE393&lt;='[4]db fasce di rischio'!$F$4,'[4]db fasce di rischio'!$E$2,IF(AE393&lt;='[4]db fasce di rischio'!$H$4,'[4]db fasce di rischio'!$G$2,"")))))</f>
        <v>--</v>
      </c>
      <c r="AE393" s="109">
        <f>W393*AC393</f>
        <v>0</v>
      </c>
      <c r="AF393" s="106"/>
      <c r="AG393" s="108" t="str">
        <f>IF(AH393=0,"--",IF(AH393&lt;='db fasce di rischio'!$B$4,'db fasce di rischio'!$A$2,IF(AH393&lt;='db fasce di rischio'!$D$4,'db fasce di rischio'!$C$2,IF(AH393&lt;='db fasce di rischio'!$F$4,'db fasce di rischio'!$E$2,IF(AH393&lt;='db fasce di rischio'!$H$4,'db fasce di rischio'!$G$2,"")))))</f>
        <v>--</v>
      </c>
      <c r="AH393" s="109">
        <f>IF(MAX(AH397:AH411)&gt;(AF393*AE393),MAX(AH397:AH411),AF393*AE393)</f>
        <v>0</v>
      </c>
      <c r="AI393" s="108" t="str">
        <f>AG393</f>
        <v>--</v>
      </c>
      <c r="AJ393" s="28"/>
      <c r="AK393" s="28"/>
    </row>
    <row r="394" spans="1:37" ht="59.45" customHeight="1" x14ac:dyDescent="0.2">
      <c r="A394" s="160"/>
      <c r="B394" s="160"/>
      <c r="C394" s="268"/>
      <c r="D394" s="269"/>
      <c r="E394" s="269"/>
      <c r="F394" s="164"/>
      <c r="G394" s="164"/>
      <c r="H394" s="164"/>
      <c r="I394" s="164"/>
      <c r="J394" s="164"/>
      <c r="K394" s="164"/>
      <c r="L394" s="164"/>
      <c r="M394" s="165"/>
      <c r="N394" s="272" t="s">
        <v>1302</v>
      </c>
      <c r="O394" s="272"/>
      <c r="P394" s="272"/>
      <c r="Q394" s="160"/>
      <c r="R394" s="160"/>
      <c r="S394" s="28"/>
      <c r="T394" s="28"/>
      <c r="U394" s="28"/>
      <c r="V394" s="28"/>
      <c r="W394" s="28"/>
      <c r="X394" s="28"/>
      <c r="Y394" s="28"/>
      <c r="Z394" s="28"/>
      <c r="AA394" s="28"/>
      <c r="AB394" s="28"/>
      <c r="AC394" s="28"/>
      <c r="AD394" s="28"/>
      <c r="AE394" s="28"/>
      <c r="AF394" s="28"/>
      <c r="AG394" s="28"/>
      <c r="AH394" s="28"/>
      <c r="AI394" s="28"/>
      <c r="AJ394" s="28"/>
      <c r="AK394" s="28"/>
    </row>
    <row r="395" spans="1:37" ht="31.5" hidden="1" customHeight="1" outlineLevel="1" x14ac:dyDescent="0.2">
      <c r="A395" s="160"/>
      <c r="B395" s="160"/>
      <c r="C395" s="260" t="s">
        <v>1256</v>
      </c>
      <c r="D395" s="261"/>
      <c r="E395" s="151"/>
      <c r="F395" s="151"/>
      <c r="G395" s="151"/>
      <c r="H395" s="151"/>
      <c r="I395" s="151"/>
      <c r="J395" s="151"/>
      <c r="K395" s="150"/>
      <c r="L395" s="151"/>
      <c r="M395" s="156">
        <f>SUM(I382:I390)</f>
        <v>0</v>
      </c>
      <c r="N395" s="157"/>
      <c r="O395" s="157"/>
      <c r="P395" s="157"/>
      <c r="Q395" s="160"/>
      <c r="R395" s="160"/>
      <c r="S395" s="28"/>
      <c r="T395" s="28"/>
      <c r="U395" s="28"/>
      <c r="V395" s="28"/>
      <c r="W395" s="28"/>
      <c r="X395" s="28"/>
      <c r="Y395" s="28"/>
      <c r="Z395" s="28"/>
      <c r="AA395" s="28"/>
      <c r="AB395" s="28"/>
      <c r="AC395" s="28"/>
      <c r="AD395" s="28"/>
      <c r="AE395" s="28"/>
      <c r="AF395" s="28"/>
      <c r="AG395" s="28"/>
      <c r="AH395" s="28"/>
      <c r="AI395" s="28"/>
      <c r="AJ395" s="28"/>
      <c r="AK395" s="28"/>
    </row>
    <row r="396" spans="1:37" ht="81.95" hidden="1" customHeight="1" outlineLevel="1" x14ac:dyDescent="0.2">
      <c r="A396" s="161"/>
      <c r="B396" s="161"/>
      <c r="C396" s="22" t="s">
        <v>905</v>
      </c>
      <c r="D396" s="22" t="s">
        <v>906</v>
      </c>
      <c r="E396" s="22" t="s">
        <v>971</v>
      </c>
      <c r="F396" s="22" t="s">
        <v>970</v>
      </c>
      <c r="G396" s="262" t="s">
        <v>1299</v>
      </c>
      <c r="H396" s="263"/>
      <c r="I396" s="22" t="s">
        <v>969</v>
      </c>
      <c r="J396" s="22" t="s">
        <v>907</v>
      </c>
      <c r="K396" s="45" t="s">
        <v>972</v>
      </c>
      <c r="L396" s="45" t="s">
        <v>908</v>
      </c>
      <c r="M396" s="22" t="s">
        <v>630</v>
      </c>
      <c r="N396" s="22" t="s">
        <v>668</v>
      </c>
      <c r="O396" s="22" t="s">
        <v>669</v>
      </c>
      <c r="P396" s="22" t="s">
        <v>670</v>
      </c>
      <c r="Q396" s="161"/>
      <c r="R396" s="192" t="str">
        <f>'Val testo - PNA 2019'!$A$4</f>
        <v>Livello di interesse “esterno”(1.1)</v>
      </c>
      <c r="S396" s="192" t="str">
        <f>'Val testo - PNA 2019'!$A$12</f>
        <v>Grado di discrezionalità del decisore interno alla PA rispetto al processo (1.2)</v>
      </c>
      <c r="T396" s="192" t="str">
        <f>'Val testo - PNA 2019'!$A$20</f>
        <v>Manifestazione di eventi corruttivi o di maladministration in passato (1.3)</v>
      </c>
      <c r="U396" s="192" t="str">
        <f>'Val testo - PNA 2019'!$A$28</f>
        <v>Complessità/opacità del processo decisionale (1.4)</v>
      </c>
      <c r="V396" s="192" t="str">
        <f>'Val testo - PNA 2019'!$A$36</f>
        <v>Livello di collaborazione del responsabile del processo (1.5)</v>
      </c>
      <c r="W396" s="193" t="s">
        <v>1276</v>
      </c>
      <c r="X396" s="192" t="str">
        <f>'Val testo - PNA 2019'!$A$46</f>
        <v>Impatto organizzativo (2.1)</v>
      </c>
      <c r="Y396" s="192" t="str">
        <f>'Val testo - PNA 2019'!$A$54</f>
        <v>Impatto derivante dalla definizione dei ruoli/responsabilità (2.2)</v>
      </c>
      <c r="Z396" s="192" t="str">
        <f>'Val testo - PNA 2019'!$A$62</f>
        <v>Impatto economico (2.3)</v>
      </c>
      <c r="AA396" s="192" t="str">
        <f>'Val testo - PNA 2019'!$A$70</f>
        <v>Impatto reputazionale (2.4)</v>
      </c>
      <c r="AB396" s="192" t="str">
        <f>'Val testo - PNA 2019'!$A$78</f>
        <v>Impatto organizzativo, economico e sull'immagine (2.5)</v>
      </c>
      <c r="AC396" s="193" t="s">
        <v>1276</v>
      </c>
      <c r="AD396" s="194" t="s">
        <v>1277</v>
      </c>
      <c r="AE396" s="194" t="s">
        <v>1278</v>
      </c>
      <c r="AF396" s="174" t="s">
        <v>1382</v>
      </c>
      <c r="AG396" s="173" t="s">
        <v>1303</v>
      </c>
      <c r="AH396" s="22" t="s">
        <v>1293</v>
      </c>
      <c r="AI396" s="22" t="s">
        <v>1387</v>
      </c>
      <c r="AJ396" s="28"/>
      <c r="AK396" s="28"/>
    </row>
    <row r="397" spans="1:37" ht="21" hidden="1" outlineLevel="1" x14ac:dyDescent="0.2">
      <c r="A397" s="161"/>
      <c r="B397" s="161"/>
      <c r="C397" s="24" t="s">
        <v>30</v>
      </c>
      <c r="D397" s="24" t="s">
        <v>30</v>
      </c>
      <c r="E397" s="24" t="s">
        <v>30</v>
      </c>
      <c r="F397" s="24" t="s">
        <v>30</v>
      </c>
      <c r="G397" s="152" t="str">
        <f>AG397</f>
        <v>--</v>
      </c>
      <c r="H397" s="109">
        <f>AH397</f>
        <v>0</v>
      </c>
      <c r="I397" s="25" t="s">
        <v>30</v>
      </c>
      <c r="J397" s="31" t="s">
        <v>30</v>
      </c>
      <c r="K397" s="82"/>
      <c r="L397" s="31"/>
      <c r="M397" s="24"/>
      <c r="N397" s="24"/>
      <c r="O397" s="24"/>
      <c r="P397" s="24"/>
      <c r="Q397" s="161"/>
      <c r="R397" s="105"/>
      <c r="S397" s="106"/>
      <c r="T397" s="106"/>
      <c r="U397" s="106"/>
      <c r="V397" s="105"/>
      <c r="W397" s="107">
        <f>SUM(R397:V397)/5</f>
        <v>0</v>
      </c>
      <c r="X397" s="106"/>
      <c r="Y397" s="106"/>
      <c r="Z397" s="106"/>
      <c r="AA397" s="106"/>
      <c r="AB397" s="106"/>
      <c r="AC397" s="107">
        <f>SUM(X397:AB397)/5</f>
        <v>0</v>
      </c>
      <c r="AD397" s="108" t="str">
        <f>IF(AE397=0,"--",IF(AE397&lt;='[4]db fasce di rischio'!$B$4,'[4]db fasce di rischio'!$A$2,IF(AE397&lt;='[4]db fasce di rischio'!$D$4,'[4]db fasce di rischio'!$C$2,IF(AE397&lt;='[4]db fasce di rischio'!$F$4,'[4]db fasce di rischio'!$E$2,IF(AE397&lt;='[4]db fasce di rischio'!$H$4,'[4]db fasce di rischio'!$G$2,"")))))</f>
        <v>--</v>
      </c>
      <c r="AE397" s="109">
        <f t="shared" ref="AE397:AE411" si="127">W397*AC397</f>
        <v>0</v>
      </c>
      <c r="AF397" s="106"/>
      <c r="AG397" s="108" t="str">
        <f>IF(AH397=0,"--",IF(AH397&lt;='db fasce di rischio'!$B$4,'db fasce di rischio'!$A$2,IF(AH397&lt;='db fasce di rischio'!$D$4,'db fasce di rischio'!$C$2,IF(AH397&lt;='db fasce di rischio'!$F$4,'db fasce di rischio'!$E$2,IF(AH397&lt;='db fasce di rischio'!$H$4,'db fasce di rischio'!$G$2,"")))))</f>
        <v>--</v>
      </c>
      <c r="AH397" s="109">
        <f t="shared" ref="AH397:AH411" si="128">AF397*AE397</f>
        <v>0</v>
      </c>
      <c r="AI397" s="108" t="str">
        <f t="shared" ref="AI397:AI411" si="129">AG397</f>
        <v>--</v>
      </c>
      <c r="AJ397" s="28"/>
      <c r="AK397" s="28"/>
    </row>
    <row r="398" spans="1:37" ht="21" hidden="1" outlineLevel="1" x14ac:dyDescent="0.2">
      <c r="A398" s="161"/>
      <c r="B398" s="161"/>
      <c r="C398" s="24" t="s">
        <v>30</v>
      </c>
      <c r="D398" s="24" t="s">
        <v>30</v>
      </c>
      <c r="E398" s="24" t="s">
        <v>30</v>
      </c>
      <c r="F398" s="24" t="s">
        <v>30</v>
      </c>
      <c r="G398" s="152" t="str">
        <f t="shared" ref="G398:G411" si="130">AG398</f>
        <v>--</v>
      </c>
      <c r="H398" s="109">
        <f t="shared" ref="H398:H411" si="131">AH398</f>
        <v>0</v>
      </c>
      <c r="I398" s="25" t="s">
        <v>30</v>
      </c>
      <c r="J398" s="31" t="s">
        <v>30</v>
      </c>
      <c r="K398" s="82"/>
      <c r="L398" s="31"/>
      <c r="M398" s="24"/>
      <c r="N398" s="24"/>
      <c r="O398" s="24"/>
      <c r="P398" s="24"/>
      <c r="Q398" s="161"/>
      <c r="R398" s="105"/>
      <c r="S398" s="106"/>
      <c r="T398" s="106"/>
      <c r="U398" s="106"/>
      <c r="V398" s="105"/>
      <c r="W398" s="107">
        <f t="shared" ref="W398:W411" si="132">SUM(R398:V398)/5</f>
        <v>0</v>
      </c>
      <c r="X398" s="106"/>
      <c r="Y398" s="106"/>
      <c r="Z398" s="106"/>
      <c r="AA398" s="106"/>
      <c r="AB398" s="106"/>
      <c r="AC398" s="107">
        <f t="shared" ref="AC398:AC411" si="133">SUM(X398:AB398)/5</f>
        <v>0</v>
      </c>
      <c r="AD398" s="108" t="str">
        <f>IF(AE398=0,"--",IF(AE398&lt;='[4]db fasce di rischio'!$B$4,'[4]db fasce di rischio'!$A$2,IF(AE398&lt;='[4]db fasce di rischio'!$D$4,'[4]db fasce di rischio'!$C$2,IF(AE398&lt;='[4]db fasce di rischio'!$F$4,'[4]db fasce di rischio'!$E$2,IF(AE398&lt;='[4]db fasce di rischio'!$H$4,'[4]db fasce di rischio'!$G$2,"")))))</f>
        <v>--</v>
      </c>
      <c r="AE398" s="109">
        <f t="shared" si="127"/>
        <v>0</v>
      </c>
      <c r="AF398" s="106"/>
      <c r="AG398" s="108" t="str">
        <f>IF(AH398=0,"--",IF(AH398&lt;='db fasce di rischio'!$B$4,'db fasce di rischio'!$A$2,IF(AH398&lt;='db fasce di rischio'!$D$4,'db fasce di rischio'!$C$2,IF(AH398&lt;='db fasce di rischio'!$F$4,'db fasce di rischio'!$E$2,IF(AH398&lt;='db fasce di rischio'!$H$4,'db fasce di rischio'!$G$2,"")))))</f>
        <v>--</v>
      </c>
      <c r="AH398" s="109">
        <f t="shared" si="128"/>
        <v>0</v>
      </c>
      <c r="AI398" s="108" t="str">
        <f t="shared" si="129"/>
        <v>--</v>
      </c>
      <c r="AJ398" s="28"/>
      <c r="AK398" s="28"/>
    </row>
    <row r="399" spans="1:37" ht="21" hidden="1" outlineLevel="1" x14ac:dyDescent="0.2">
      <c r="A399" s="161"/>
      <c r="B399" s="161"/>
      <c r="C399" s="24" t="s">
        <v>30</v>
      </c>
      <c r="D399" s="24" t="s">
        <v>30</v>
      </c>
      <c r="E399" s="24" t="s">
        <v>30</v>
      </c>
      <c r="F399" s="24" t="s">
        <v>30</v>
      </c>
      <c r="G399" s="152" t="str">
        <f t="shared" si="130"/>
        <v>--</v>
      </c>
      <c r="H399" s="109">
        <f t="shared" si="131"/>
        <v>0</v>
      </c>
      <c r="I399" s="25" t="s">
        <v>30</v>
      </c>
      <c r="J399" s="31" t="s">
        <v>30</v>
      </c>
      <c r="K399" s="82"/>
      <c r="L399" s="31"/>
      <c r="M399" s="24"/>
      <c r="N399" s="24"/>
      <c r="O399" s="24"/>
      <c r="P399" s="24"/>
      <c r="Q399" s="161"/>
      <c r="R399" s="105"/>
      <c r="S399" s="106"/>
      <c r="T399" s="106"/>
      <c r="U399" s="106"/>
      <c r="V399" s="105"/>
      <c r="W399" s="107">
        <f t="shared" si="132"/>
        <v>0</v>
      </c>
      <c r="X399" s="106"/>
      <c r="Y399" s="106"/>
      <c r="Z399" s="106"/>
      <c r="AA399" s="106"/>
      <c r="AB399" s="106"/>
      <c r="AC399" s="107">
        <f t="shared" si="133"/>
        <v>0</v>
      </c>
      <c r="AD399" s="108" t="str">
        <f>IF(AE399=0,"--",IF(AE399&lt;='[4]db fasce di rischio'!$B$4,'[4]db fasce di rischio'!$A$2,IF(AE399&lt;='[4]db fasce di rischio'!$D$4,'[4]db fasce di rischio'!$C$2,IF(AE399&lt;='[4]db fasce di rischio'!$F$4,'[4]db fasce di rischio'!$E$2,IF(AE399&lt;='[4]db fasce di rischio'!$H$4,'[4]db fasce di rischio'!$G$2,"")))))</f>
        <v>--</v>
      </c>
      <c r="AE399" s="109">
        <f t="shared" si="127"/>
        <v>0</v>
      </c>
      <c r="AF399" s="106"/>
      <c r="AG399" s="108" t="str">
        <f>IF(AH399=0,"--",IF(AH399&lt;='db fasce di rischio'!$B$4,'db fasce di rischio'!$A$2,IF(AH399&lt;='db fasce di rischio'!$D$4,'db fasce di rischio'!$C$2,IF(AH399&lt;='db fasce di rischio'!$F$4,'db fasce di rischio'!$E$2,IF(AH399&lt;='db fasce di rischio'!$H$4,'db fasce di rischio'!$G$2,"")))))</f>
        <v>--</v>
      </c>
      <c r="AH399" s="109">
        <f t="shared" si="128"/>
        <v>0</v>
      </c>
      <c r="AI399" s="108" t="str">
        <f t="shared" si="129"/>
        <v>--</v>
      </c>
      <c r="AJ399" s="28"/>
      <c r="AK399" s="28"/>
    </row>
    <row r="400" spans="1:37" ht="21" hidden="1" outlineLevel="1" x14ac:dyDescent="0.2">
      <c r="A400" s="161"/>
      <c r="B400" s="161"/>
      <c r="C400" s="24" t="s">
        <v>30</v>
      </c>
      <c r="D400" s="24" t="s">
        <v>30</v>
      </c>
      <c r="E400" s="24" t="s">
        <v>30</v>
      </c>
      <c r="F400" s="24" t="s">
        <v>30</v>
      </c>
      <c r="G400" s="152" t="str">
        <f t="shared" si="130"/>
        <v>--</v>
      </c>
      <c r="H400" s="109">
        <f t="shared" si="131"/>
        <v>0</v>
      </c>
      <c r="I400" s="25" t="s">
        <v>30</v>
      </c>
      <c r="J400" s="31" t="s">
        <v>30</v>
      </c>
      <c r="K400" s="82"/>
      <c r="L400" s="31"/>
      <c r="M400" s="24"/>
      <c r="N400" s="24"/>
      <c r="O400" s="24"/>
      <c r="P400" s="24"/>
      <c r="Q400" s="161"/>
      <c r="R400" s="105"/>
      <c r="S400" s="106"/>
      <c r="T400" s="106"/>
      <c r="U400" s="106"/>
      <c r="V400" s="105"/>
      <c r="W400" s="107">
        <f t="shared" si="132"/>
        <v>0</v>
      </c>
      <c r="X400" s="106"/>
      <c r="Y400" s="106"/>
      <c r="Z400" s="106"/>
      <c r="AA400" s="106"/>
      <c r="AB400" s="106"/>
      <c r="AC400" s="107">
        <f t="shared" si="133"/>
        <v>0</v>
      </c>
      <c r="AD400" s="108" t="str">
        <f>IF(AE400=0,"--",IF(AE400&lt;='[4]db fasce di rischio'!$B$4,'[4]db fasce di rischio'!$A$2,IF(AE400&lt;='[4]db fasce di rischio'!$D$4,'[4]db fasce di rischio'!$C$2,IF(AE400&lt;='[4]db fasce di rischio'!$F$4,'[4]db fasce di rischio'!$E$2,IF(AE400&lt;='[4]db fasce di rischio'!$H$4,'[4]db fasce di rischio'!$G$2,"")))))</f>
        <v>--</v>
      </c>
      <c r="AE400" s="109">
        <f t="shared" si="127"/>
        <v>0</v>
      </c>
      <c r="AF400" s="106"/>
      <c r="AG400" s="108" t="str">
        <f>IF(AH400=0,"--",IF(AH400&lt;='db fasce di rischio'!$B$4,'db fasce di rischio'!$A$2,IF(AH400&lt;='db fasce di rischio'!$D$4,'db fasce di rischio'!$C$2,IF(AH400&lt;='db fasce di rischio'!$F$4,'db fasce di rischio'!$E$2,IF(AH400&lt;='db fasce di rischio'!$H$4,'db fasce di rischio'!$G$2,"")))))</f>
        <v>--</v>
      </c>
      <c r="AH400" s="109">
        <f t="shared" si="128"/>
        <v>0</v>
      </c>
      <c r="AI400" s="108" t="str">
        <f t="shared" si="129"/>
        <v>--</v>
      </c>
      <c r="AJ400" s="28"/>
      <c r="AK400" s="28"/>
    </row>
    <row r="401" spans="1:37" ht="21" hidden="1" outlineLevel="1" x14ac:dyDescent="0.2">
      <c r="A401" s="161"/>
      <c r="B401" s="161"/>
      <c r="C401" s="24" t="s">
        <v>30</v>
      </c>
      <c r="D401" s="24" t="s">
        <v>30</v>
      </c>
      <c r="E401" s="24" t="s">
        <v>30</v>
      </c>
      <c r="F401" s="24" t="s">
        <v>30</v>
      </c>
      <c r="G401" s="152" t="str">
        <f t="shared" si="130"/>
        <v>--</v>
      </c>
      <c r="H401" s="109">
        <f t="shared" si="131"/>
        <v>0</v>
      </c>
      <c r="I401" s="25" t="s">
        <v>30</v>
      </c>
      <c r="J401" s="31" t="s">
        <v>30</v>
      </c>
      <c r="K401" s="82"/>
      <c r="L401" s="31"/>
      <c r="M401" s="24"/>
      <c r="N401" s="24"/>
      <c r="O401" s="24"/>
      <c r="P401" s="24"/>
      <c r="Q401" s="161"/>
      <c r="R401" s="105"/>
      <c r="S401" s="106"/>
      <c r="T401" s="106"/>
      <c r="U401" s="106"/>
      <c r="V401" s="105"/>
      <c r="W401" s="107">
        <f t="shared" si="132"/>
        <v>0</v>
      </c>
      <c r="X401" s="106"/>
      <c r="Y401" s="106"/>
      <c r="Z401" s="106"/>
      <c r="AA401" s="106"/>
      <c r="AB401" s="106"/>
      <c r="AC401" s="107">
        <f t="shared" si="133"/>
        <v>0</v>
      </c>
      <c r="AD401" s="108" t="str">
        <f>IF(AE401=0,"--",IF(AE401&lt;='[4]db fasce di rischio'!$B$4,'[4]db fasce di rischio'!$A$2,IF(AE401&lt;='[4]db fasce di rischio'!$D$4,'[4]db fasce di rischio'!$C$2,IF(AE401&lt;='[4]db fasce di rischio'!$F$4,'[4]db fasce di rischio'!$E$2,IF(AE401&lt;='[4]db fasce di rischio'!$H$4,'[4]db fasce di rischio'!$G$2,"")))))</f>
        <v>--</v>
      </c>
      <c r="AE401" s="109">
        <f t="shared" si="127"/>
        <v>0</v>
      </c>
      <c r="AF401" s="106"/>
      <c r="AG401" s="108" t="str">
        <f>IF(AH401=0,"--",IF(AH401&lt;='db fasce di rischio'!$B$4,'db fasce di rischio'!$A$2,IF(AH401&lt;='db fasce di rischio'!$D$4,'db fasce di rischio'!$C$2,IF(AH401&lt;='db fasce di rischio'!$F$4,'db fasce di rischio'!$E$2,IF(AH401&lt;='db fasce di rischio'!$H$4,'db fasce di rischio'!$G$2,"")))))</f>
        <v>--</v>
      </c>
      <c r="AH401" s="109">
        <f t="shared" si="128"/>
        <v>0</v>
      </c>
      <c r="AI401" s="108" t="str">
        <f t="shared" si="129"/>
        <v>--</v>
      </c>
      <c r="AJ401" s="28"/>
      <c r="AK401" s="28"/>
    </row>
    <row r="402" spans="1:37" ht="21" hidden="1" outlineLevel="1" x14ac:dyDescent="0.2">
      <c r="A402" s="161"/>
      <c r="B402" s="161"/>
      <c r="C402" s="24" t="s">
        <v>30</v>
      </c>
      <c r="D402" s="24" t="s">
        <v>30</v>
      </c>
      <c r="E402" s="24" t="s">
        <v>30</v>
      </c>
      <c r="F402" s="24" t="s">
        <v>30</v>
      </c>
      <c r="G402" s="152" t="str">
        <f t="shared" si="130"/>
        <v>--</v>
      </c>
      <c r="H402" s="109">
        <f t="shared" si="131"/>
        <v>0</v>
      </c>
      <c r="I402" s="25" t="s">
        <v>30</v>
      </c>
      <c r="J402" s="31" t="s">
        <v>30</v>
      </c>
      <c r="K402" s="82"/>
      <c r="L402" s="31"/>
      <c r="M402" s="24"/>
      <c r="N402" s="24"/>
      <c r="O402" s="24"/>
      <c r="P402" s="24"/>
      <c r="Q402" s="161"/>
      <c r="R402" s="105"/>
      <c r="S402" s="106"/>
      <c r="T402" s="106"/>
      <c r="U402" s="106"/>
      <c r="V402" s="105"/>
      <c r="W402" s="107">
        <f t="shared" si="132"/>
        <v>0</v>
      </c>
      <c r="X402" s="106"/>
      <c r="Y402" s="106"/>
      <c r="Z402" s="106"/>
      <c r="AA402" s="106"/>
      <c r="AB402" s="106"/>
      <c r="AC402" s="107">
        <f t="shared" si="133"/>
        <v>0</v>
      </c>
      <c r="AD402" s="108" t="str">
        <f>IF(AE402=0,"--",IF(AE402&lt;='[4]db fasce di rischio'!$B$4,'[4]db fasce di rischio'!$A$2,IF(AE402&lt;='[4]db fasce di rischio'!$D$4,'[4]db fasce di rischio'!$C$2,IF(AE402&lt;='[4]db fasce di rischio'!$F$4,'[4]db fasce di rischio'!$E$2,IF(AE402&lt;='[4]db fasce di rischio'!$H$4,'[4]db fasce di rischio'!$G$2,"")))))</f>
        <v>--</v>
      </c>
      <c r="AE402" s="109">
        <f t="shared" si="127"/>
        <v>0</v>
      </c>
      <c r="AF402" s="106"/>
      <c r="AG402" s="108" t="str">
        <f>IF(AH402=0,"--",IF(AH402&lt;='db fasce di rischio'!$B$4,'db fasce di rischio'!$A$2,IF(AH402&lt;='db fasce di rischio'!$D$4,'db fasce di rischio'!$C$2,IF(AH402&lt;='db fasce di rischio'!$F$4,'db fasce di rischio'!$E$2,IF(AH402&lt;='db fasce di rischio'!$H$4,'db fasce di rischio'!$G$2,"")))))</f>
        <v>--</v>
      </c>
      <c r="AH402" s="109">
        <f t="shared" si="128"/>
        <v>0</v>
      </c>
      <c r="AI402" s="108" t="str">
        <f t="shared" si="129"/>
        <v>--</v>
      </c>
      <c r="AJ402" s="28"/>
      <c r="AK402" s="28"/>
    </row>
    <row r="403" spans="1:37" ht="21" hidden="1" outlineLevel="1" x14ac:dyDescent="0.2">
      <c r="A403" s="161"/>
      <c r="B403" s="161"/>
      <c r="C403" s="24" t="s">
        <v>30</v>
      </c>
      <c r="D403" s="24" t="s">
        <v>30</v>
      </c>
      <c r="E403" s="24" t="s">
        <v>30</v>
      </c>
      <c r="F403" s="24" t="s">
        <v>30</v>
      </c>
      <c r="G403" s="152" t="str">
        <f t="shared" si="130"/>
        <v>--</v>
      </c>
      <c r="H403" s="109">
        <f t="shared" si="131"/>
        <v>0</v>
      </c>
      <c r="I403" s="25" t="s">
        <v>30</v>
      </c>
      <c r="J403" s="31" t="s">
        <v>30</v>
      </c>
      <c r="K403" s="82"/>
      <c r="L403" s="31"/>
      <c r="M403" s="24"/>
      <c r="N403" s="24"/>
      <c r="O403" s="24"/>
      <c r="P403" s="24"/>
      <c r="Q403" s="161"/>
      <c r="R403" s="105"/>
      <c r="S403" s="106"/>
      <c r="T403" s="106"/>
      <c r="U403" s="106"/>
      <c r="V403" s="105"/>
      <c r="W403" s="107">
        <f t="shared" si="132"/>
        <v>0</v>
      </c>
      <c r="X403" s="106"/>
      <c r="Y403" s="106"/>
      <c r="Z403" s="106"/>
      <c r="AA403" s="106"/>
      <c r="AB403" s="106"/>
      <c r="AC403" s="107">
        <f t="shared" si="133"/>
        <v>0</v>
      </c>
      <c r="AD403" s="108" t="str">
        <f>IF(AE403=0,"--",IF(AE403&lt;='[4]db fasce di rischio'!$B$4,'[4]db fasce di rischio'!$A$2,IF(AE403&lt;='[4]db fasce di rischio'!$D$4,'[4]db fasce di rischio'!$C$2,IF(AE403&lt;='[4]db fasce di rischio'!$F$4,'[4]db fasce di rischio'!$E$2,IF(AE403&lt;='[4]db fasce di rischio'!$H$4,'[4]db fasce di rischio'!$G$2,"")))))</f>
        <v>--</v>
      </c>
      <c r="AE403" s="109">
        <f t="shared" si="127"/>
        <v>0</v>
      </c>
      <c r="AF403" s="106"/>
      <c r="AG403" s="108" t="str">
        <f>IF(AH403=0,"--",IF(AH403&lt;='db fasce di rischio'!$B$4,'db fasce di rischio'!$A$2,IF(AH403&lt;='db fasce di rischio'!$D$4,'db fasce di rischio'!$C$2,IF(AH403&lt;='db fasce di rischio'!$F$4,'db fasce di rischio'!$E$2,IF(AH403&lt;='db fasce di rischio'!$H$4,'db fasce di rischio'!$G$2,"")))))</f>
        <v>--</v>
      </c>
      <c r="AH403" s="109">
        <f t="shared" si="128"/>
        <v>0</v>
      </c>
      <c r="AI403" s="108" t="str">
        <f t="shared" si="129"/>
        <v>--</v>
      </c>
      <c r="AJ403" s="28"/>
      <c r="AK403" s="28"/>
    </row>
    <row r="404" spans="1:37" ht="21" hidden="1" outlineLevel="1" x14ac:dyDescent="0.2">
      <c r="A404" s="161"/>
      <c r="B404" s="161"/>
      <c r="C404" s="24" t="s">
        <v>30</v>
      </c>
      <c r="D404" s="24" t="s">
        <v>30</v>
      </c>
      <c r="E404" s="24" t="s">
        <v>30</v>
      </c>
      <c r="F404" s="24" t="s">
        <v>30</v>
      </c>
      <c r="G404" s="152" t="str">
        <f t="shared" si="130"/>
        <v>--</v>
      </c>
      <c r="H404" s="109">
        <f t="shared" si="131"/>
        <v>0</v>
      </c>
      <c r="I404" s="25" t="s">
        <v>30</v>
      </c>
      <c r="J404" s="31" t="s">
        <v>30</v>
      </c>
      <c r="K404" s="82"/>
      <c r="L404" s="31"/>
      <c r="M404" s="24"/>
      <c r="N404" s="24"/>
      <c r="O404" s="24"/>
      <c r="P404" s="24"/>
      <c r="Q404" s="161"/>
      <c r="R404" s="105"/>
      <c r="S404" s="106"/>
      <c r="T404" s="106"/>
      <c r="U404" s="106"/>
      <c r="V404" s="105"/>
      <c r="W404" s="107">
        <f t="shared" si="132"/>
        <v>0</v>
      </c>
      <c r="X404" s="106"/>
      <c r="Y404" s="106"/>
      <c r="Z404" s="106"/>
      <c r="AA404" s="106"/>
      <c r="AB404" s="106"/>
      <c r="AC404" s="107">
        <f t="shared" si="133"/>
        <v>0</v>
      </c>
      <c r="AD404" s="108" t="str">
        <f>IF(AE404=0,"--",IF(AE404&lt;='[4]db fasce di rischio'!$B$4,'[4]db fasce di rischio'!$A$2,IF(AE404&lt;='[4]db fasce di rischio'!$D$4,'[4]db fasce di rischio'!$C$2,IF(AE404&lt;='[4]db fasce di rischio'!$F$4,'[4]db fasce di rischio'!$E$2,IF(AE404&lt;='[4]db fasce di rischio'!$H$4,'[4]db fasce di rischio'!$G$2,"")))))</f>
        <v>--</v>
      </c>
      <c r="AE404" s="109">
        <f t="shared" si="127"/>
        <v>0</v>
      </c>
      <c r="AF404" s="106"/>
      <c r="AG404" s="108" t="str">
        <f>IF(AH404=0,"--",IF(AH404&lt;='db fasce di rischio'!$B$4,'db fasce di rischio'!$A$2,IF(AH404&lt;='db fasce di rischio'!$D$4,'db fasce di rischio'!$C$2,IF(AH404&lt;='db fasce di rischio'!$F$4,'db fasce di rischio'!$E$2,IF(AH404&lt;='db fasce di rischio'!$H$4,'db fasce di rischio'!$G$2,"")))))</f>
        <v>--</v>
      </c>
      <c r="AH404" s="109">
        <f t="shared" si="128"/>
        <v>0</v>
      </c>
      <c r="AI404" s="108" t="str">
        <f t="shared" si="129"/>
        <v>--</v>
      </c>
      <c r="AJ404" s="28"/>
      <c r="AK404" s="28"/>
    </row>
    <row r="405" spans="1:37" ht="21" hidden="1" outlineLevel="1" x14ac:dyDescent="0.2">
      <c r="A405" s="161"/>
      <c r="B405" s="161"/>
      <c r="C405" s="24" t="s">
        <v>30</v>
      </c>
      <c r="D405" s="24" t="s">
        <v>30</v>
      </c>
      <c r="E405" s="24" t="s">
        <v>30</v>
      </c>
      <c r="F405" s="24" t="s">
        <v>30</v>
      </c>
      <c r="G405" s="152" t="str">
        <f t="shared" si="130"/>
        <v>--</v>
      </c>
      <c r="H405" s="109">
        <f t="shared" si="131"/>
        <v>0</v>
      </c>
      <c r="I405" s="25" t="s">
        <v>30</v>
      </c>
      <c r="J405" s="31" t="s">
        <v>30</v>
      </c>
      <c r="K405" s="83"/>
      <c r="L405" s="31"/>
      <c r="M405" s="24"/>
      <c r="N405" s="24"/>
      <c r="O405" s="24"/>
      <c r="P405" s="24"/>
      <c r="Q405" s="161"/>
      <c r="R405" s="105"/>
      <c r="S405" s="106"/>
      <c r="T405" s="106"/>
      <c r="U405" s="106"/>
      <c r="V405" s="105"/>
      <c r="W405" s="107">
        <f t="shared" si="132"/>
        <v>0</v>
      </c>
      <c r="X405" s="106"/>
      <c r="Y405" s="106"/>
      <c r="Z405" s="106"/>
      <c r="AA405" s="106"/>
      <c r="AB405" s="106"/>
      <c r="AC405" s="107">
        <f t="shared" si="133"/>
        <v>0</v>
      </c>
      <c r="AD405" s="108" t="str">
        <f>IF(AE405=0,"--",IF(AE405&lt;='[4]db fasce di rischio'!$B$4,'[4]db fasce di rischio'!$A$2,IF(AE405&lt;='[4]db fasce di rischio'!$D$4,'[4]db fasce di rischio'!$C$2,IF(AE405&lt;='[4]db fasce di rischio'!$F$4,'[4]db fasce di rischio'!$E$2,IF(AE405&lt;='[4]db fasce di rischio'!$H$4,'[4]db fasce di rischio'!$G$2,"")))))</f>
        <v>--</v>
      </c>
      <c r="AE405" s="109">
        <f t="shared" si="127"/>
        <v>0</v>
      </c>
      <c r="AF405" s="106"/>
      <c r="AG405" s="108" t="str">
        <f>IF(AH405=0,"--",IF(AH405&lt;='db fasce di rischio'!$B$4,'db fasce di rischio'!$A$2,IF(AH405&lt;='db fasce di rischio'!$D$4,'db fasce di rischio'!$C$2,IF(AH405&lt;='db fasce di rischio'!$F$4,'db fasce di rischio'!$E$2,IF(AH405&lt;='db fasce di rischio'!$H$4,'db fasce di rischio'!$G$2,"")))))</f>
        <v>--</v>
      </c>
      <c r="AH405" s="109">
        <f t="shared" si="128"/>
        <v>0</v>
      </c>
      <c r="AI405" s="108" t="str">
        <f t="shared" si="129"/>
        <v>--</v>
      </c>
      <c r="AJ405" s="28"/>
      <c r="AK405" s="28"/>
    </row>
    <row r="406" spans="1:37" ht="21" hidden="1" outlineLevel="1" x14ac:dyDescent="0.2">
      <c r="A406" s="161"/>
      <c r="B406" s="161"/>
      <c r="C406" s="24" t="s">
        <v>30</v>
      </c>
      <c r="D406" s="24" t="s">
        <v>30</v>
      </c>
      <c r="E406" s="24" t="s">
        <v>30</v>
      </c>
      <c r="F406" s="24" t="s">
        <v>30</v>
      </c>
      <c r="G406" s="152" t="str">
        <f t="shared" si="130"/>
        <v>--</v>
      </c>
      <c r="H406" s="109">
        <f t="shared" si="131"/>
        <v>0</v>
      </c>
      <c r="I406" s="25" t="s">
        <v>30</v>
      </c>
      <c r="J406" s="31" t="s">
        <v>30</v>
      </c>
      <c r="K406" s="83"/>
      <c r="L406" s="31"/>
      <c r="M406" s="24"/>
      <c r="N406" s="24"/>
      <c r="O406" s="24"/>
      <c r="P406" s="24"/>
      <c r="Q406" s="161"/>
      <c r="R406" s="105"/>
      <c r="S406" s="106"/>
      <c r="T406" s="106"/>
      <c r="U406" s="106"/>
      <c r="V406" s="105"/>
      <c r="W406" s="107">
        <f t="shared" si="132"/>
        <v>0</v>
      </c>
      <c r="X406" s="106"/>
      <c r="Y406" s="106"/>
      <c r="Z406" s="106"/>
      <c r="AA406" s="106"/>
      <c r="AB406" s="106"/>
      <c r="AC406" s="107">
        <f t="shared" si="133"/>
        <v>0</v>
      </c>
      <c r="AD406" s="108" t="str">
        <f>IF(AE406=0,"--",IF(AE406&lt;='[4]db fasce di rischio'!$B$4,'[4]db fasce di rischio'!$A$2,IF(AE406&lt;='[4]db fasce di rischio'!$D$4,'[4]db fasce di rischio'!$C$2,IF(AE406&lt;='[4]db fasce di rischio'!$F$4,'[4]db fasce di rischio'!$E$2,IF(AE406&lt;='[4]db fasce di rischio'!$H$4,'[4]db fasce di rischio'!$G$2,"")))))</f>
        <v>--</v>
      </c>
      <c r="AE406" s="109">
        <f t="shared" si="127"/>
        <v>0</v>
      </c>
      <c r="AF406" s="106"/>
      <c r="AG406" s="108" t="str">
        <f>IF(AH406=0,"--",IF(AH406&lt;='db fasce di rischio'!$B$4,'db fasce di rischio'!$A$2,IF(AH406&lt;='db fasce di rischio'!$D$4,'db fasce di rischio'!$C$2,IF(AH406&lt;='db fasce di rischio'!$F$4,'db fasce di rischio'!$E$2,IF(AH406&lt;='db fasce di rischio'!$H$4,'db fasce di rischio'!$G$2,"")))))</f>
        <v>--</v>
      </c>
      <c r="AH406" s="109">
        <f t="shared" si="128"/>
        <v>0</v>
      </c>
      <c r="AI406" s="108" t="str">
        <f t="shared" si="129"/>
        <v>--</v>
      </c>
      <c r="AJ406" s="28"/>
      <c r="AK406" s="28"/>
    </row>
    <row r="407" spans="1:37" ht="21" hidden="1" outlineLevel="1" x14ac:dyDescent="0.2">
      <c r="A407" s="161"/>
      <c r="B407" s="161"/>
      <c r="C407" s="24" t="s">
        <v>30</v>
      </c>
      <c r="D407" s="24" t="s">
        <v>30</v>
      </c>
      <c r="E407" s="24" t="s">
        <v>30</v>
      </c>
      <c r="F407" s="24" t="s">
        <v>30</v>
      </c>
      <c r="G407" s="152" t="str">
        <f t="shared" si="130"/>
        <v>--</v>
      </c>
      <c r="H407" s="109">
        <f t="shared" si="131"/>
        <v>0</v>
      </c>
      <c r="I407" s="25" t="s">
        <v>30</v>
      </c>
      <c r="J407" s="31" t="s">
        <v>30</v>
      </c>
      <c r="K407" s="83"/>
      <c r="L407" s="31"/>
      <c r="M407" s="24"/>
      <c r="N407" s="24"/>
      <c r="O407" s="24"/>
      <c r="P407" s="24"/>
      <c r="Q407" s="161"/>
      <c r="R407" s="105"/>
      <c r="S407" s="106"/>
      <c r="T407" s="106"/>
      <c r="U407" s="106"/>
      <c r="V407" s="105"/>
      <c r="W407" s="107">
        <f t="shared" si="132"/>
        <v>0</v>
      </c>
      <c r="X407" s="106"/>
      <c r="Y407" s="106"/>
      <c r="Z407" s="106"/>
      <c r="AA407" s="106"/>
      <c r="AB407" s="106"/>
      <c r="AC407" s="107">
        <f t="shared" si="133"/>
        <v>0</v>
      </c>
      <c r="AD407" s="108" t="str">
        <f>IF(AE407=0,"--",IF(AE407&lt;='[4]db fasce di rischio'!$B$4,'[4]db fasce di rischio'!$A$2,IF(AE407&lt;='[4]db fasce di rischio'!$D$4,'[4]db fasce di rischio'!$C$2,IF(AE407&lt;='[4]db fasce di rischio'!$F$4,'[4]db fasce di rischio'!$E$2,IF(AE407&lt;='[4]db fasce di rischio'!$H$4,'[4]db fasce di rischio'!$G$2,"")))))</f>
        <v>--</v>
      </c>
      <c r="AE407" s="109">
        <f t="shared" si="127"/>
        <v>0</v>
      </c>
      <c r="AF407" s="106"/>
      <c r="AG407" s="108" t="str">
        <f>IF(AH407=0,"--",IF(AH407&lt;='db fasce di rischio'!$B$4,'db fasce di rischio'!$A$2,IF(AH407&lt;='db fasce di rischio'!$D$4,'db fasce di rischio'!$C$2,IF(AH407&lt;='db fasce di rischio'!$F$4,'db fasce di rischio'!$E$2,IF(AH407&lt;='db fasce di rischio'!$H$4,'db fasce di rischio'!$G$2,"")))))</f>
        <v>--</v>
      </c>
      <c r="AH407" s="109">
        <f t="shared" si="128"/>
        <v>0</v>
      </c>
      <c r="AI407" s="108" t="str">
        <f t="shared" si="129"/>
        <v>--</v>
      </c>
      <c r="AJ407" s="28"/>
      <c r="AK407" s="28"/>
    </row>
    <row r="408" spans="1:37" ht="21" hidden="1" outlineLevel="1" x14ac:dyDescent="0.2">
      <c r="A408" s="161"/>
      <c r="B408" s="161"/>
      <c r="C408" s="24" t="s">
        <v>30</v>
      </c>
      <c r="D408" s="24" t="s">
        <v>30</v>
      </c>
      <c r="E408" s="24" t="s">
        <v>30</v>
      </c>
      <c r="F408" s="24" t="s">
        <v>30</v>
      </c>
      <c r="G408" s="152" t="str">
        <f t="shared" si="130"/>
        <v>--</v>
      </c>
      <c r="H408" s="109">
        <f t="shared" si="131"/>
        <v>0</v>
      </c>
      <c r="I408" s="25" t="s">
        <v>30</v>
      </c>
      <c r="J408" s="31" t="s">
        <v>30</v>
      </c>
      <c r="K408" s="83"/>
      <c r="L408" s="31"/>
      <c r="M408" s="24"/>
      <c r="N408" s="24"/>
      <c r="O408" s="24"/>
      <c r="P408" s="24"/>
      <c r="Q408" s="161"/>
      <c r="R408" s="105"/>
      <c r="S408" s="106"/>
      <c r="T408" s="106"/>
      <c r="U408" s="106"/>
      <c r="V408" s="105"/>
      <c r="W408" s="107">
        <f t="shared" si="132"/>
        <v>0</v>
      </c>
      <c r="X408" s="106"/>
      <c r="Y408" s="106"/>
      <c r="Z408" s="106"/>
      <c r="AA408" s="106"/>
      <c r="AB408" s="106"/>
      <c r="AC408" s="107">
        <f t="shared" si="133"/>
        <v>0</v>
      </c>
      <c r="AD408" s="108" t="str">
        <f>IF(AE408=0,"--",IF(AE408&lt;='[4]db fasce di rischio'!$B$4,'[4]db fasce di rischio'!$A$2,IF(AE408&lt;='[4]db fasce di rischio'!$D$4,'[4]db fasce di rischio'!$C$2,IF(AE408&lt;='[4]db fasce di rischio'!$F$4,'[4]db fasce di rischio'!$E$2,IF(AE408&lt;='[4]db fasce di rischio'!$H$4,'[4]db fasce di rischio'!$G$2,"")))))</f>
        <v>--</v>
      </c>
      <c r="AE408" s="109">
        <f t="shared" si="127"/>
        <v>0</v>
      </c>
      <c r="AF408" s="106"/>
      <c r="AG408" s="108" t="str">
        <f>IF(AH408=0,"--",IF(AH408&lt;='db fasce di rischio'!$B$4,'db fasce di rischio'!$A$2,IF(AH408&lt;='db fasce di rischio'!$D$4,'db fasce di rischio'!$C$2,IF(AH408&lt;='db fasce di rischio'!$F$4,'db fasce di rischio'!$E$2,IF(AH408&lt;='db fasce di rischio'!$H$4,'db fasce di rischio'!$G$2,"")))))</f>
        <v>--</v>
      </c>
      <c r="AH408" s="109">
        <f t="shared" si="128"/>
        <v>0</v>
      </c>
      <c r="AI408" s="108" t="str">
        <f t="shared" si="129"/>
        <v>--</v>
      </c>
      <c r="AJ408" s="28"/>
      <c r="AK408" s="28"/>
    </row>
    <row r="409" spans="1:37" ht="21" hidden="1" outlineLevel="1" x14ac:dyDescent="0.2">
      <c r="A409" s="161"/>
      <c r="B409" s="161"/>
      <c r="C409" s="24" t="s">
        <v>30</v>
      </c>
      <c r="D409" s="24" t="s">
        <v>30</v>
      </c>
      <c r="E409" s="24" t="s">
        <v>30</v>
      </c>
      <c r="F409" s="24" t="s">
        <v>30</v>
      </c>
      <c r="G409" s="152" t="str">
        <f t="shared" si="130"/>
        <v>--</v>
      </c>
      <c r="H409" s="109">
        <f t="shared" si="131"/>
        <v>0</v>
      </c>
      <c r="I409" s="25" t="s">
        <v>30</v>
      </c>
      <c r="J409" s="31" t="s">
        <v>30</v>
      </c>
      <c r="K409" s="82"/>
      <c r="L409" s="31"/>
      <c r="M409" s="24"/>
      <c r="N409" s="24"/>
      <c r="O409" s="24"/>
      <c r="P409" s="24"/>
      <c r="Q409" s="161"/>
      <c r="R409" s="105"/>
      <c r="S409" s="106"/>
      <c r="T409" s="106"/>
      <c r="U409" s="106"/>
      <c r="V409" s="105"/>
      <c r="W409" s="107">
        <f t="shared" si="132"/>
        <v>0</v>
      </c>
      <c r="X409" s="106"/>
      <c r="Y409" s="106"/>
      <c r="Z409" s="106"/>
      <c r="AA409" s="106"/>
      <c r="AB409" s="106"/>
      <c r="AC409" s="107">
        <f t="shared" si="133"/>
        <v>0</v>
      </c>
      <c r="AD409" s="108" t="str">
        <f>IF(AE409=0,"--",IF(AE409&lt;='[4]db fasce di rischio'!$B$4,'[4]db fasce di rischio'!$A$2,IF(AE409&lt;='[4]db fasce di rischio'!$D$4,'[4]db fasce di rischio'!$C$2,IF(AE409&lt;='[4]db fasce di rischio'!$F$4,'[4]db fasce di rischio'!$E$2,IF(AE409&lt;='[4]db fasce di rischio'!$H$4,'[4]db fasce di rischio'!$G$2,"")))))</f>
        <v>--</v>
      </c>
      <c r="AE409" s="109">
        <f t="shared" si="127"/>
        <v>0</v>
      </c>
      <c r="AF409" s="106"/>
      <c r="AG409" s="108" t="str">
        <f>IF(AH409=0,"--",IF(AH409&lt;='db fasce di rischio'!$B$4,'db fasce di rischio'!$A$2,IF(AH409&lt;='db fasce di rischio'!$D$4,'db fasce di rischio'!$C$2,IF(AH409&lt;='db fasce di rischio'!$F$4,'db fasce di rischio'!$E$2,IF(AH409&lt;='db fasce di rischio'!$H$4,'db fasce di rischio'!$G$2,"")))))</f>
        <v>--</v>
      </c>
      <c r="AH409" s="109">
        <f t="shared" si="128"/>
        <v>0</v>
      </c>
      <c r="AI409" s="108" t="str">
        <f t="shared" si="129"/>
        <v>--</v>
      </c>
      <c r="AJ409" s="28"/>
      <c r="AK409" s="28"/>
    </row>
    <row r="410" spans="1:37" ht="21" hidden="1" outlineLevel="1" x14ac:dyDescent="0.2">
      <c r="A410" s="161"/>
      <c r="B410" s="161"/>
      <c r="C410" s="24" t="s">
        <v>30</v>
      </c>
      <c r="D410" s="24" t="s">
        <v>30</v>
      </c>
      <c r="E410" s="24" t="s">
        <v>30</v>
      </c>
      <c r="F410" s="24" t="s">
        <v>30</v>
      </c>
      <c r="G410" s="152" t="str">
        <f t="shared" si="130"/>
        <v>--</v>
      </c>
      <c r="H410" s="109">
        <f t="shared" si="131"/>
        <v>0</v>
      </c>
      <c r="I410" s="25" t="s">
        <v>30</v>
      </c>
      <c r="J410" s="31" t="s">
        <v>30</v>
      </c>
      <c r="K410" s="82"/>
      <c r="L410" s="31"/>
      <c r="M410" s="24"/>
      <c r="N410" s="24"/>
      <c r="O410" s="24"/>
      <c r="P410" s="26"/>
      <c r="Q410" s="161"/>
      <c r="R410" s="105"/>
      <c r="S410" s="106"/>
      <c r="T410" s="106"/>
      <c r="U410" s="106"/>
      <c r="V410" s="105"/>
      <c r="W410" s="107">
        <f t="shared" si="132"/>
        <v>0</v>
      </c>
      <c r="X410" s="106"/>
      <c r="Y410" s="106"/>
      <c r="Z410" s="106"/>
      <c r="AA410" s="106"/>
      <c r="AB410" s="106"/>
      <c r="AC410" s="107">
        <f t="shared" si="133"/>
        <v>0</v>
      </c>
      <c r="AD410" s="108" t="str">
        <f>IF(AE410=0,"--",IF(AE410&lt;='[4]db fasce di rischio'!$B$4,'[4]db fasce di rischio'!$A$2,IF(AE410&lt;='[4]db fasce di rischio'!$D$4,'[4]db fasce di rischio'!$C$2,IF(AE410&lt;='[4]db fasce di rischio'!$F$4,'[4]db fasce di rischio'!$E$2,IF(AE410&lt;='[4]db fasce di rischio'!$H$4,'[4]db fasce di rischio'!$G$2,"")))))</f>
        <v>--</v>
      </c>
      <c r="AE410" s="109">
        <f t="shared" si="127"/>
        <v>0</v>
      </c>
      <c r="AF410" s="106"/>
      <c r="AG410" s="108" t="str">
        <f>IF(AH410=0,"--",IF(AH410&lt;='db fasce di rischio'!$B$4,'db fasce di rischio'!$A$2,IF(AH410&lt;='db fasce di rischio'!$D$4,'db fasce di rischio'!$C$2,IF(AH410&lt;='db fasce di rischio'!$F$4,'db fasce di rischio'!$E$2,IF(AH410&lt;='db fasce di rischio'!$H$4,'db fasce di rischio'!$G$2,"")))))</f>
        <v>--</v>
      </c>
      <c r="AH410" s="109">
        <f t="shared" si="128"/>
        <v>0</v>
      </c>
      <c r="AI410" s="108" t="str">
        <f t="shared" si="129"/>
        <v>--</v>
      </c>
      <c r="AJ410" s="28"/>
      <c r="AK410" s="28"/>
    </row>
    <row r="411" spans="1:37" ht="21" hidden="1" outlineLevel="1" x14ac:dyDescent="0.2">
      <c r="A411" s="161"/>
      <c r="B411" s="161"/>
      <c r="C411" s="24" t="s">
        <v>30</v>
      </c>
      <c r="D411" s="24" t="s">
        <v>30</v>
      </c>
      <c r="E411" s="24" t="s">
        <v>30</v>
      </c>
      <c r="F411" s="24" t="s">
        <v>30</v>
      </c>
      <c r="G411" s="152" t="str">
        <f t="shared" si="130"/>
        <v>--</v>
      </c>
      <c r="H411" s="109">
        <f t="shared" si="131"/>
        <v>0</v>
      </c>
      <c r="I411" s="25" t="s">
        <v>30</v>
      </c>
      <c r="J411" s="31" t="s">
        <v>30</v>
      </c>
      <c r="K411" s="82"/>
      <c r="L411" s="31"/>
      <c r="M411" s="24"/>
      <c r="N411" s="24"/>
      <c r="O411" s="24"/>
      <c r="P411" s="27"/>
      <c r="Q411" s="161"/>
      <c r="R411" s="105"/>
      <c r="S411" s="106"/>
      <c r="T411" s="106"/>
      <c r="U411" s="106"/>
      <c r="V411" s="105"/>
      <c r="W411" s="107">
        <f t="shared" si="132"/>
        <v>0</v>
      </c>
      <c r="X411" s="106"/>
      <c r="Y411" s="106"/>
      <c r="Z411" s="106"/>
      <c r="AA411" s="106"/>
      <c r="AB411" s="106"/>
      <c r="AC411" s="107">
        <f t="shared" si="133"/>
        <v>0</v>
      </c>
      <c r="AD411" s="108" t="str">
        <f>IF(AE411=0,"--",IF(AE411&lt;='[4]db fasce di rischio'!$B$4,'[4]db fasce di rischio'!$A$2,IF(AE411&lt;='[4]db fasce di rischio'!$D$4,'[4]db fasce di rischio'!$C$2,IF(AE411&lt;='[4]db fasce di rischio'!$F$4,'[4]db fasce di rischio'!$E$2,IF(AE411&lt;='[4]db fasce di rischio'!$H$4,'[4]db fasce di rischio'!$G$2,"")))))</f>
        <v>--</v>
      </c>
      <c r="AE411" s="109">
        <f t="shared" si="127"/>
        <v>0</v>
      </c>
      <c r="AF411" s="106"/>
      <c r="AG411" s="108" t="str">
        <f>IF(AH411=0,"--",IF(AH411&lt;='db fasce di rischio'!$B$4,'db fasce di rischio'!$A$2,IF(AH411&lt;='db fasce di rischio'!$D$4,'db fasce di rischio'!$C$2,IF(AH411&lt;='db fasce di rischio'!$F$4,'db fasce di rischio'!$E$2,IF(AH411&lt;='db fasce di rischio'!$H$4,'db fasce di rischio'!$G$2,"")))))</f>
        <v>--</v>
      </c>
      <c r="AH411" s="109">
        <f t="shared" si="128"/>
        <v>0</v>
      </c>
      <c r="AI411" s="108" t="str">
        <f t="shared" si="129"/>
        <v>--</v>
      </c>
      <c r="AJ411" s="28"/>
      <c r="AK411" s="28"/>
    </row>
    <row r="412" spans="1:37" ht="21" collapsed="1" x14ac:dyDescent="0.2">
      <c r="A412" s="160"/>
      <c r="B412" s="160"/>
      <c r="C412" s="87"/>
      <c r="D412" s="87"/>
      <c r="E412" s="87"/>
      <c r="F412" s="87"/>
      <c r="G412" s="87"/>
      <c r="H412" s="87"/>
      <c r="I412" s="87"/>
      <c r="J412" s="87"/>
      <c r="K412" s="168"/>
      <c r="L412" s="87"/>
      <c r="M412" s="87"/>
      <c r="N412" s="87"/>
      <c r="O412" s="87"/>
      <c r="P412" s="87"/>
      <c r="Q412" s="160"/>
      <c r="R412" s="28"/>
      <c r="S412" s="28"/>
      <c r="T412" s="28"/>
      <c r="U412" s="28"/>
      <c r="V412" s="28"/>
      <c r="W412" s="28"/>
      <c r="X412" s="28"/>
      <c r="Y412" s="28"/>
      <c r="Z412" s="28"/>
      <c r="AA412" s="28"/>
      <c r="AB412" s="28"/>
      <c r="AC412" s="28"/>
      <c r="AD412" s="28"/>
      <c r="AE412" s="28"/>
      <c r="AF412" s="28"/>
      <c r="AG412" s="28"/>
      <c r="AH412" s="28"/>
      <c r="AI412" s="28"/>
      <c r="AJ412" s="28"/>
      <c r="AK412" s="28"/>
    </row>
    <row r="413" spans="1:37" ht="90.6" customHeight="1" x14ac:dyDescent="0.2">
      <c r="A413" s="29"/>
      <c r="B413" s="29"/>
      <c r="C413" s="30" t="s">
        <v>665</v>
      </c>
      <c r="D413" s="30"/>
      <c r="E413" s="28"/>
      <c r="F413" s="28"/>
      <c r="G413" s="28"/>
      <c r="H413" s="28"/>
      <c r="I413" s="28"/>
      <c r="J413" s="28"/>
      <c r="K413" s="80"/>
      <c r="L413" s="28"/>
      <c r="M413" s="28"/>
      <c r="N413" s="28"/>
      <c r="O413" s="79" t="s">
        <v>6</v>
      </c>
      <c r="P413" s="79" t="s">
        <v>666</v>
      </c>
      <c r="Q413" s="28"/>
      <c r="R413" s="192" t="str">
        <f>'Val testo - PNA 2019'!$A$4</f>
        <v>Livello di interesse “esterno”(1.1)</v>
      </c>
      <c r="S413" s="192" t="str">
        <f>'Val testo - PNA 2019'!$A$12</f>
        <v>Grado di discrezionalità del decisore interno alla PA rispetto al processo (1.2)</v>
      </c>
      <c r="T413" s="192" t="str">
        <f>'Val testo - PNA 2019'!$A$20</f>
        <v>Manifestazione di eventi corruttivi o di maladministration in passato (1.3)</v>
      </c>
      <c r="U413" s="192" t="str">
        <f>'Val testo - PNA 2019'!$A$28</f>
        <v>Complessità/opacità del processo decisionale (1.4)</v>
      </c>
      <c r="V413" s="192" t="str">
        <f>'Val testo - PNA 2019'!$A$36</f>
        <v>Livello di collaborazione del responsabile del processo (1.5)</v>
      </c>
      <c r="W413" s="193" t="s">
        <v>1276</v>
      </c>
      <c r="X413" s="192" t="str">
        <f>'Val testo - PNA 2019'!$A$46</f>
        <v>Impatto organizzativo (2.1)</v>
      </c>
      <c r="Y413" s="192" t="str">
        <f>'Val testo - PNA 2019'!$A$54</f>
        <v>Impatto derivante dalla definizione dei ruoli/responsabilità (2.2)</v>
      </c>
      <c r="Z413" s="192" t="str">
        <f>'Val testo - PNA 2019'!$A$62</f>
        <v>Impatto economico (2.3)</v>
      </c>
      <c r="AA413" s="192" t="str">
        <f>'Val testo - PNA 2019'!$A$70</f>
        <v>Impatto reputazionale (2.4)</v>
      </c>
      <c r="AB413" s="192" t="str">
        <f>'Val testo - PNA 2019'!$A$78</f>
        <v>Impatto organizzativo, economico e sull'immagine (2.5)</v>
      </c>
      <c r="AC413" s="193" t="s">
        <v>1276</v>
      </c>
      <c r="AD413" s="194" t="s">
        <v>1277</v>
      </c>
      <c r="AE413" s="194" t="s">
        <v>1278</v>
      </c>
      <c r="AF413" s="174" t="s">
        <v>1382</v>
      </c>
      <c r="AG413" s="173" t="s">
        <v>1303</v>
      </c>
      <c r="AH413" s="173" t="s">
        <v>1304</v>
      </c>
      <c r="AI413" s="175" t="s">
        <v>1387</v>
      </c>
      <c r="AJ413" s="28"/>
      <c r="AK413" s="28"/>
    </row>
    <row r="414" spans="1:37" ht="30.6" customHeight="1" x14ac:dyDescent="0.2">
      <c r="A414" s="160"/>
      <c r="B414" s="160">
        <v>20</v>
      </c>
      <c r="C414" s="265" t="s">
        <v>1257</v>
      </c>
      <c r="D414" s="266"/>
      <c r="E414" s="267"/>
      <c r="F414" s="270"/>
      <c r="G414" s="270"/>
      <c r="H414" s="270"/>
      <c r="I414" s="270"/>
      <c r="J414" s="45" t="s">
        <v>11</v>
      </c>
      <c r="K414" s="271" t="s">
        <v>3</v>
      </c>
      <c r="L414" s="271"/>
      <c r="M414" s="37"/>
      <c r="N414" s="153" t="s">
        <v>667</v>
      </c>
      <c r="O414" s="154" t="str">
        <f>IF(P414=0,"--",IF(P414&lt;='db fasce di rischio'!$B$4,'db fasce di rischio'!$A$2,IF(P414&lt;='db fasce di rischio'!$D$4,'db fasce di rischio'!$C$2,IF(P414&lt;='db fasce di rischio'!$F$4,'db fasce di rischio'!$E$2,IF(P414&lt;='db fasce di rischio'!$H$4,'db fasce di rischio'!$G$2,"")))))</f>
        <v>--</v>
      </c>
      <c r="P414" s="155">
        <f>IF(AH414=0,MAX(AH414:AH432),AH414)</f>
        <v>0</v>
      </c>
      <c r="Q414" s="160"/>
      <c r="R414" s="105"/>
      <c r="S414" s="106"/>
      <c r="T414" s="106"/>
      <c r="U414" s="106"/>
      <c r="V414" s="105"/>
      <c r="W414" s="107">
        <f>SUM(R414:V414)/5</f>
        <v>0</v>
      </c>
      <c r="X414" s="106"/>
      <c r="Y414" s="106"/>
      <c r="Z414" s="106"/>
      <c r="AA414" s="106"/>
      <c r="AB414" s="106"/>
      <c r="AC414" s="107">
        <f>SUM(X414:AB414)/5</f>
        <v>0</v>
      </c>
      <c r="AD414" s="108" t="str">
        <f>IF(AE414=0,"--",IF(AE414&lt;='[4]db fasce di rischio'!$B$4,'[4]db fasce di rischio'!$A$2,IF(AE414&lt;='[4]db fasce di rischio'!$D$4,'[4]db fasce di rischio'!$C$2,IF(AE414&lt;='[4]db fasce di rischio'!$F$4,'[4]db fasce di rischio'!$E$2,IF(AE414&lt;='[4]db fasce di rischio'!$H$4,'[4]db fasce di rischio'!$G$2,"")))))</f>
        <v>--</v>
      </c>
      <c r="AE414" s="109">
        <f>W414*AC414</f>
        <v>0</v>
      </c>
      <c r="AF414" s="106"/>
      <c r="AG414" s="108" t="str">
        <f>IF(AH414=0,"--",IF(AH414&lt;='db fasce di rischio'!$B$4,'db fasce di rischio'!$A$2,IF(AH414&lt;='db fasce di rischio'!$D$4,'db fasce di rischio'!$C$2,IF(AH414&lt;='db fasce di rischio'!$F$4,'db fasce di rischio'!$E$2,IF(AH414&lt;='db fasce di rischio'!$H$4,'db fasce di rischio'!$G$2,"")))))</f>
        <v>--</v>
      </c>
      <c r="AH414" s="109">
        <f>IF(MAX(AH418:AH432)&gt;(AF414*AE414),MAX(AH418:AH432),AF414*AE414)</f>
        <v>0</v>
      </c>
      <c r="AI414" s="108" t="str">
        <f>AG414</f>
        <v>--</v>
      </c>
      <c r="AJ414" s="28"/>
      <c r="AK414" s="28"/>
    </row>
    <row r="415" spans="1:37" ht="59.45" customHeight="1" x14ac:dyDescent="0.2">
      <c r="A415" s="160"/>
      <c r="B415" s="160"/>
      <c r="C415" s="268"/>
      <c r="D415" s="269"/>
      <c r="E415" s="269"/>
      <c r="F415" s="164"/>
      <c r="G415" s="164"/>
      <c r="H415" s="164"/>
      <c r="I415" s="164"/>
      <c r="J415" s="164"/>
      <c r="K415" s="164"/>
      <c r="L415" s="164"/>
      <c r="M415" s="165"/>
      <c r="N415" s="272" t="s">
        <v>1302</v>
      </c>
      <c r="O415" s="272"/>
      <c r="P415" s="272"/>
      <c r="Q415" s="160"/>
      <c r="R415" s="160"/>
      <c r="S415" s="28"/>
      <c r="T415" s="28"/>
      <c r="U415" s="28"/>
      <c r="V415" s="28"/>
      <c r="W415" s="28"/>
      <c r="X415" s="28"/>
      <c r="Y415" s="28"/>
      <c r="Z415" s="28"/>
      <c r="AA415" s="28"/>
      <c r="AB415" s="28"/>
      <c r="AC415" s="28"/>
      <c r="AD415" s="28"/>
      <c r="AE415" s="28"/>
      <c r="AF415" s="28"/>
      <c r="AG415" s="28"/>
      <c r="AH415" s="28"/>
      <c r="AI415" s="28"/>
      <c r="AJ415" s="28"/>
      <c r="AK415" s="28"/>
    </row>
    <row r="416" spans="1:37" ht="31.5" hidden="1" customHeight="1" outlineLevel="1" x14ac:dyDescent="0.2">
      <c r="A416" s="160"/>
      <c r="B416" s="160"/>
      <c r="C416" s="260" t="s">
        <v>1256</v>
      </c>
      <c r="D416" s="261"/>
      <c r="E416" s="151"/>
      <c r="F416" s="151"/>
      <c r="G416" s="151"/>
      <c r="H416" s="151"/>
      <c r="I416" s="151"/>
      <c r="J416" s="151"/>
      <c r="K416" s="150"/>
      <c r="L416" s="151"/>
      <c r="M416" s="156">
        <f>SUM(I403:I411)</f>
        <v>0</v>
      </c>
      <c r="N416" s="157"/>
      <c r="O416" s="157"/>
      <c r="P416" s="157"/>
      <c r="Q416" s="160"/>
      <c r="R416" s="160"/>
      <c r="S416" s="28"/>
      <c r="T416" s="28"/>
      <c r="U416" s="28"/>
      <c r="V416" s="28"/>
      <c r="W416" s="28"/>
      <c r="X416" s="28"/>
      <c r="Y416" s="28"/>
      <c r="Z416" s="28"/>
      <c r="AA416" s="28"/>
      <c r="AB416" s="28"/>
      <c r="AC416" s="28"/>
      <c r="AD416" s="28"/>
      <c r="AE416" s="28"/>
      <c r="AF416" s="28"/>
      <c r="AG416" s="28"/>
      <c r="AH416" s="28"/>
      <c r="AI416" s="28"/>
      <c r="AJ416" s="28"/>
      <c r="AK416" s="28"/>
    </row>
    <row r="417" spans="1:37" ht="81.95" hidden="1" customHeight="1" outlineLevel="1" x14ac:dyDescent="0.2">
      <c r="A417" s="161"/>
      <c r="B417" s="161"/>
      <c r="C417" s="22" t="s">
        <v>905</v>
      </c>
      <c r="D417" s="22" t="s">
        <v>906</v>
      </c>
      <c r="E417" s="22" t="s">
        <v>971</v>
      </c>
      <c r="F417" s="22" t="s">
        <v>970</v>
      </c>
      <c r="G417" s="262" t="s">
        <v>1299</v>
      </c>
      <c r="H417" s="263"/>
      <c r="I417" s="22" t="s">
        <v>969</v>
      </c>
      <c r="J417" s="22" t="s">
        <v>907</v>
      </c>
      <c r="K417" s="45" t="s">
        <v>972</v>
      </c>
      <c r="L417" s="45" t="s">
        <v>908</v>
      </c>
      <c r="M417" s="22" t="s">
        <v>630</v>
      </c>
      <c r="N417" s="22" t="s">
        <v>668</v>
      </c>
      <c r="O417" s="22" t="s">
        <v>669</v>
      </c>
      <c r="P417" s="22" t="s">
        <v>670</v>
      </c>
      <c r="Q417" s="161"/>
      <c r="R417" s="192" t="str">
        <f>'Val testo - PNA 2019'!$A$4</f>
        <v>Livello di interesse “esterno”(1.1)</v>
      </c>
      <c r="S417" s="192" t="str">
        <f>'Val testo - PNA 2019'!$A$12</f>
        <v>Grado di discrezionalità del decisore interno alla PA rispetto al processo (1.2)</v>
      </c>
      <c r="T417" s="192" t="str">
        <f>'Val testo - PNA 2019'!$A$20</f>
        <v>Manifestazione di eventi corruttivi o di maladministration in passato (1.3)</v>
      </c>
      <c r="U417" s="192" t="str">
        <f>'Val testo - PNA 2019'!$A$28</f>
        <v>Complessità/opacità del processo decisionale (1.4)</v>
      </c>
      <c r="V417" s="192" t="str">
        <f>'Val testo - PNA 2019'!$A$36</f>
        <v>Livello di collaborazione del responsabile del processo (1.5)</v>
      </c>
      <c r="W417" s="193" t="s">
        <v>1276</v>
      </c>
      <c r="X417" s="192" t="str">
        <f>'Val testo - PNA 2019'!$A$46</f>
        <v>Impatto organizzativo (2.1)</v>
      </c>
      <c r="Y417" s="192" t="str">
        <f>'Val testo - PNA 2019'!$A$54</f>
        <v>Impatto derivante dalla definizione dei ruoli/responsabilità (2.2)</v>
      </c>
      <c r="Z417" s="192" t="str">
        <f>'Val testo - PNA 2019'!$A$62</f>
        <v>Impatto economico (2.3)</v>
      </c>
      <c r="AA417" s="192" t="str">
        <f>'Val testo - PNA 2019'!$A$70</f>
        <v>Impatto reputazionale (2.4)</v>
      </c>
      <c r="AB417" s="192" t="str">
        <f>'Val testo - PNA 2019'!$A$78</f>
        <v>Impatto organizzativo, economico e sull'immagine (2.5)</v>
      </c>
      <c r="AC417" s="193" t="s">
        <v>1276</v>
      </c>
      <c r="AD417" s="194" t="s">
        <v>1277</v>
      </c>
      <c r="AE417" s="194" t="s">
        <v>1278</v>
      </c>
      <c r="AF417" s="174" t="s">
        <v>1382</v>
      </c>
      <c r="AG417" s="173" t="s">
        <v>1303</v>
      </c>
      <c r="AH417" s="22" t="s">
        <v>1293</v>
      </c>
      <c r="AI417" s="22" t="s">
        <v>1387</v>
      </c>
      <c r="AJ417" s="28"/>
      <c r="AK417" s="28"/>
    </row>
    <row r="418" spans="1:37" ht="21" hidden="1" outlineLevel="1" x14ac:dyDescent="0.2">
      <c r="A418" s="161"/>
      <c r="B418" s="161"/>
      <c r="C418" s="24" t="s">
        <v>30</v>
      </c>
      <c r="D418" s="24" t="s">
        <v>30</v>
      </c>
      <c r="E418" s="24" t="s">
        <v>30</v>
      </c>
      <c r="F418" s="24" t="s">
        <v>30</v>
      </c>
      <c r="G418" s="152" t="str">
        <f>AG418</f>
        <v>--</v>
      </c>
      <c r="H418" s="109">
        <f>AH418</f>
        <v>0</v>
      </c>
      <c r="I418" s="25" t="s">
        <v>30</v>
      </c>
      <c r="J418" s="31" t="s">
        <v>30</v>
      </c>
      <c r="K418" s="82"/>
      <c r="L418" s="31"/>
      <c r="M418" s="24"/>
      <c r="N418" s="24"/>
      <c r="O418" s="24"/>
      <c r="P418" s="24"/>
      <c r="Q418" s="161"/>
      <c r="R418" s="105"/>
      <c r="S418" s="106"/>
      <c r="T418" s="106"/>
      <c r="U418" s="106"/>
      <c r="V418" s="105"/>
      <c r="W418" s="107">
        <f>SUM(R418:V418)/5</f>
        <v>0</v>
      </c>
      <c r="X418" s="106"/>
      <c r="Y418" s="106"/>
      <c r="Z418" s="106"/>
      <c r="AA418" s="106"/>
      <c r="AB418" s="106"/>
      <c r="AC418" s="107">
        <f>SUM(X418:AB418)/5</f>
        <v>0</v>
      </c>
      <c r="AD418" s="108" t="str">
        <f>IF(AE418=0,"--",IF(AE418&lt;='[4]db fasce di rischio'!$B$4,'[4]db fasce di rischio'!$A$2,IF(AE418&lt;='[4]db fasce di rischio'!$D$4,'[4]db fasce di rischio'!$C$2,IF(AE418&lt;='[4]db fasce di rischio'!$F$4,'[4]db fasce di rischio'!$E$2,IF(AE418&lt;='[4]db fasce di rischio'!$H$4,'[4]db fasce di rischio'!$G$2,"")))))</f>
        <v>--</v>
      </c>
      <c r="AE418" s="109">
        <f t="shared" ref="AE418:AE432" si="134">W418*AC418</f>
        <v>0</v>
      </c>
      <c r="AF418" s="106"/>
      <c r="AG418" s="108" t="str">
        <f>IF(AH418=0,"--",IF(AH418&lt;='db fasce di rischio'!$B$4,'db fasce di rischio'!$A$2,IF(AH418&lt;='db fasce di rischio'!$D$4,'db fasce di rischio'!$C$2,IF(AH418&lt;='db fasce di rischio'!$F$4,'db fasce di rischio'!$E$2,IF(AH418&lt;='db fasce di rischio'!$H$4,'db fasce di rischio'!$G$2,"")))))</f>
        <v>--</v>
      </c>
      <c r="AH418" s="109">
        <f t="shared" ref="AH418:AH432" si="135">AF418*AE418</f>
        <v>0</v>
      </c>
      <c r="AI418" s="108" t="str">
        <f t="shared" ref="AI418:AI432" si="136">AG418</f>
        <v>--</v>
      </c>
      <c r="AJ418" s="28"/>
      <c r="AK418" s="28"/>
    </row>
    <row r="419" spans="1:37" ht="21" hidden="1" outlineLevel="1" x14ac:dyDescent="0.2">
      <c r="A419" s="161"/>
      <c r="B419" s="161"/>
      <c r="C419" s="24" t="s">
        <v>30</v>
      </c>
      <c r="D419" s="24" t="s">
        <v>30</v>
      </c>
      <c r="E419" s="24" t="s">
        <v>30</v>
      </c>
      <c r="F419" s="24" t="s">
        <v>30</v>
      </c>
      <c r="G419" s="152" t="str">
        <f t="shared" ref="G419:G432" si="137">AG419</f>
        <v>--</v>
      </c>
      <c r="H419" s="109">
        <f t="shared" ref="H419:H432" si="138">AH419</f>
        <v>0</v>
      </c>
      <c r="I419" s="25" t="s">
        <v>30</v>
      </c>
      <c r="J419" s="31" t="s">
        <v>30</v>
      </c>
      <c r="K419" s="82"/>
      <c r="L419" s="31"/>
      <c r="M419" s="24"/>
      <c r="N419" s="24"/>
      <c r="O419" s="24"/>
      <c r="P419" s="24"/>
      <c r="Q419" s="161"/>
      <c r="R419" s="105"/>
      <c r="S419" s="106"/>
      <c r="T419" s="106"/>
      <c r="U419" s="106"/>
      <c r="V419" s="105"/>
      <c r="W419" s="107">
        <f t="shared" ref="W419:W432" si="139">SUM(R419:V419)/5</f>
        <v>0</v>
      </c>
      <c r="X419" s="106"/>
      <c r="Y419" s="106"/>
      <c r="Z419" s="106"/>
      <c r="AA419" s="106"/>
      <c r="AB419" s="106"/>
      <c r="AC419" s="107">
        <f t="shared" ref="AC419:AC432" si="140">SUM(X419:AB419)/5</f>
        <v>0</v>
      </c>
      <c r="AD419" s="108" t="str">
        <f>IF(AE419=0,"--",IF(AE419&lt;='[4]db fasce di rischio'!$B$4,'[4]db fasce di rischio'!$A$2,IF(AE419&lt;='[4]db fasce di rischio'!$D$4,'[4]db fasce di rischio'!$C$2,IF(AE419&lt;='[4]db fasce di rischio'!$F$4,'[4]db fasce di rischio'!$E$2,IF(AE419&lt;='[4]db fasce di rischio'!$H$4,'[4]db fasce di rischio'!$G$2,"")))))</f>
        <v>--</v>
      </c>
      <c r="AE419" s="109">
        <f t="shared" si="134"/>
        <v>0</v>
      </c>
      <c r="AF419" s="106"/>
      <c r="AG419" s="108" t="str">
        <f>IF(AH419=0,"--",IF(AH419&lt;='db fasce di rischio'!$B$4,'db fasce di rischio'!$A$2,IF(AH419&lt;='db fasce di rischio'!$D$4,'db fasce di rischio'!$C$2,IF(AH419&lt;='db fasce di rischio'!$F$4,'db fasce di rischio'!$E$2,IF(AH419&lt;='db fasce di rischio'!$H$4,'db fasce di rischio'!$G$2,"")))))</f>
        <v>--</v>
      </c>
      <c r="AH419" s="109">
        <f t="shared" si="135"/>
        <v>0</v>
      </c>
      <c r="AI419" s="108" t="str">
        <f t="shared" si="136"/>
        <v>--</v>
      </c>
      <c r="AJ419" s="28"/>
      <c r="AK419" s="28"/>
    </row>
    <row r="420" spans="1:37" ht="21" hidden="1" outlineLevel="1" x14ac:dyDescent="0.2">
      <c r="A420" s="161"/>
      <c r="B420" s="161"/>
      <c r="C420" s="24" t="s">
        <v>30</v>
      </c>
      <c r="D420" s="24" t="s">
        <v>30</v>
      </c>
      <c r="E420" s="24" t="s">
        <v>30</v>
      </c>
      <c r="F420" s="24" t="s">
        <v>30</v>
      </c>
      <c r="G420" s="152" t="str">
        <f t="shared" si="137"/>
        <v>--</v>
      </c>
      <c r="H420" s="109">
        <f t="shared" si="138"/>
        <v>0</v>
      </c>
      <c r="I420" s="25" t="s">
        <v>30</v>
      </c>
      <c r="J420" s="31" t="s">
        <v>30</v>
      </c>
      <c r="K420" s="82"/>
      <c r="L420" s="31"/>
      <c r="M420" s="24"/>
      <c r="N420" s="24"/>
      <c r="O420" s="24"/>
      <c r="P420" s="24"/>
      <c r="Q420" s="161"/>
      <c r="R420" s="105"/>
      <c r="S420" s="106"/>
      <c r="T420" s="106"/>
      <c r="U420" s="106"/>
      <c r="V420" s="105"/>
      <c r="W420" s="107">
        <f t="shared" si="139"/>
        <v>0</v>
      </c>
      <c r="X420" s="106"/>
      <c r="Y420" s="106"/>
      <c r="Z420" s="106"/>
      <c r="AA420" s="106"/>
      <c r="AB420" s="106"/>
      <c r="AC420" s="107">
        <f t="shared" si="140"/>
        <v>0</v>
      </c>
      <c r="AD420" s="108" t="str">
        <f>IF(AE420=0,"--",IF(AE420&lt;='[4]db fasce di rischio'!$B$4,'[4]db fasce di rischio'!$A$2,IF(AE420&lt;='[4]db fasce di rischio'!$D$4,'[4]db fasce di rischio'!$C$2,IF(AE420&lt;='[4]db fasce di rischio'!$F$4,'[4]db fasce di rischio'!$E$2,IF(AE420&lt;='[4]db fasce di rischio'!$H$4,'[4]db fasce di rischio'!$G$2,"")))))</f>
        <v>--</v>
      </c>
      <c r="AE420" s="109">
        <f t="shared" si="134"/>
        <v>0</v>
      </c>
      <c r="AF420" s="106"/>
      <c r="AG420" s="108" t="str">
        <f>IF(AH420=0,"--",IF(AH420&lt;='db fasce di rischio'!$B$4,'db fasce di rischio'!$A$2,IF(AH420&lt;='db fasce di rischio'!$D$4,'db fasce di rischio'!$C$2,IF(AH420&lt;='db fasce di rischio'!$F$4,'db fasce di rischio'!$E$2,IF(AH420&lt;='db fasce di rischio'!$H$4,'db fasce di rischio'!$G$2,"")))))</f>
        <v>--</v>
      </c>
      <c r="AH420" s="109">
        <f t="shared" si="135"/>
        <v>0</v>
      </c>
      <c r="AI420" s="108" t="str">
        <f t="shared" si="136"/>
        <v>--</v>
      </c>
      <c r="AJ420" s="28"/>
      <c r="AK420" s="28"/>
    </row>
    <row r="421" spans="1:37" ht="21" hidden="1" outlineLevel="1" x14ac:dyDescent="0.2">
      <c r="A421" s="161"/>
      <c r="B421" s="161"/>
      <c r="C421" s="24" t="s">
        <v>30</v>
      </c>
      <c r="D421" s="24" t="s">
        <v>30</v>
      </c>
      <c r="E421" s="24" t="s">
        <v>30</v>
      </c>
      <c r="F421" s="24" t="s">
        <v>30</v>
      </c>
      <c r="G421" s="152" t="str">
        <f t="shared" si="137"/>
        <v>--</v>
      </c>
      <c r="H421" s="109">
        <f t="shared" si="138"/>
        <v>0</v>
      </c>
      <c r="I421" s="25" t="s">
        <v>30</v>
      </c>
      <c r="J421" s="31" t="s">
        <v>30</v>
      </c>
      <c r="K421" s="82"/>
      <c r="L421" s="31"/>
      <c r="M421" s="24"/>
      <c r="N421" s="24"/>
      <c r="O421" s="24"/>
      <c r="P421" s="24"/>
      <c r="Q421" s="161"/>
      <c r="R421" s="105"/>
      <c r="S421" s="106"/>
      <c r="T421" s="106"/>
      <c r="U421" s="106"/>
      <c r="V421" s="105"/>
      <c r="W421" s="107">
        <f t="shared" si="139"/>
        <v>0</v>
      </c>
      <c r="X421" s="106"/>
      <c r="Y421" s="106"/>
      <c r="Z421" s="106"/>
      <c r="AA421" s="106"/>
      <c r="AB421" s="106"/>
      <c r="AC421" s="107">
        <f t="shared" si="140"/>
        <v>0</v>
      </c>
      <c r="AD421" s="108" t="str">
        <f>IF(AE421=0,"--",IF(AE421&lt;='[4]db fasce di rischio'!$B$4,'[4]db fasce di rischio'!$A$2,IF(AE421&lt;='[4]db fasce di rischio'!$D$4,'[4]db fasce di rischio'!$C$2,IF(AE421&lt;='[4]db fasce di rischio'!$F$4,'[4]db fasce di rischio'!$E$2,IF(AE421&lt;='[4]db fasce di rischio'!$H$4,'[4]db fasce di rischio'!$G$2,"")))))</f>
        <v>--</v>
      </c>
      <c r="AE421" s="109">
        <f t="shared" si="134"/>
        <v>0</v>
      </c>
      <c r="AF421" s="106"/>
      <c r="AG421" s="108" t="str">
        <f>IF(AH421=0,"--",IF(AH421&lt;='db fasce di rischio'!$B$4,'db fasce di rischio'!$A$2,IF(AH421&lt;='db fasce di rischio'!$D$4,'db fasce di rischio'!$C$2,IF(AH421&lt;='db fasce di rischio'!$F$4,'db fasce di rischio'!$E$2,IF(AH421&lt;='db fasce di rischio'!$H$4,'db fasce di rischio'!$G$2,"")))))</f>
        <v>--</v>
      </c>
      <c r="AH421" s="109">
        <f t="shared" si="135"/>
        <v>0</v>
      </c>
      <c r="AI421" s="108" t="str">
        <f t="shared" si="136"/>
        <v>--</v>
      </c>
      <c r="AJ421" s="28"/>
      <c r="AK421" s="28"/>
    </row>
    <row r="422" spans="1:37" ht="21" hidden="1" outlineLevel="1" x14ac:dyDescent="0.2">
      <c r="A422" s="161"/>
      <c r="B422" s="161"/>
      <c r="C422" s="24" t="s">
        <v>30</v>
      </c>
      <c r="D422" s="24" t="s">
        <v>30</v>
      </c>
      <c r="E422" s="24" t="s">
        <v>30</v>
      </c>
      <c r="F422" s="24" t="s">
        <v>30</v>
      </c>
      <c r="G422" s="152" t="str">
        <f t="shared" si="137"/>
        <v>--</v>
      </c>
      <c r="H422" s="109">
        <f t="shared" si="138"/>
        <v>0</v>
      </c>
      <c r="I422" s="25" t="s">
        <v>30</v>
      </c>
      <c r="J422" s="31" t="s">
        <v>30</v>
      </c>
      <c r="K422" s="82"/>
      <c r="L422" s="31"/>
      <c r="M422" s="24"/>
      <c r="N422" s="24"/>
      <c r="O422" s="24"/>
      <c r="P422" s="24"/>
      <c r="Q422" s="161"/>
      <c r="R422" s="105"/>
      <c r="S422" s="106"/>
      <c r="T422" s="106"/>
      <c r="U422" s="106"/>
      <c r="V422" s="105"/>
      <c r="W422" s="107">
        <f t="shared" si="139"/>
        <v>0</v>
      </c>
      <c r="X422" s="106"/>
      <c r="Y422" s="106"/>
      <c r="Z422" s="106"/>
      <c r="AA422" s="106"/>
      <c r="AB422" s="106"/>
      <c r="AC422" s="107">
        <f t="shared" si="140"/>
        <v>0</v>
      </c>
      <c r="AD422" s="108" t="str">
        <f>IF(AE422=0,"--",IF(AE422&lt;='[4]db fasce di rischio'!$B$4,'[4]db fasce di rischio'!$A$2,IF(AE422&lt;='[4]db fasce di rischio'!$D$4,'[4]db fasce di rischio'!$C$2,IF(AE422&lt;='[4]db fasce di rischio'!$F$4,'[4]db fasce di rischio'!$E$2,IF(AE422&lt;='[4]db fasce di rischio'!$H$4,'[4]db fasce di rischio'!$G$2,"")))))</f>
        <v>--</v>
      </c>
      <c r="AE422" s="109">
        <f t="shared" si="134"/>
        <v>0</v>
      </c>
      <c r="AF422" s="106"/>
      <c r="AG422" s="108" t="str">
        <f>IF(AH422=0,"--",IF(AH422&lt;='db fasce di rischio'!$B$4,'db fasce di rischio'!$A$2,IF(AH422&lt;='db fasce di rischio'!$D$4,'db fasce di rischio'!$C$2,IF(AH422&lt;='db fasce di rischio'!$F$4,'db fasce di rischio'!$E$2,IF(AH422&lt;='db fasce di rischio'!$H$4,'db fasce di rischio'!$G$2,"")))))</f>
        <v>--</v>
      </c>
      <c r="AH422" s="109">
        <f t="shared" si="135"/>
        <v>0</v>
      </c>
      <c r="AI422" s="108" t="str">
        <f t="shared" si="136"/>
        <v>--</v>
      </c>
      <c r="AJ422" s="28"/>
      <c r="AK422" s="28"/>
    </row>
    <row r="423" spans="1:37" ht="21" hidden="1" outlineLevel="1" x14ac:dyDescent="0.2">
      <c r="A423" s="161"/>
      <c r="B423" s="161"/>
      <c r="C423" s="24" t="s">
        <v>30</v>
      </c>
      <c r="D423" s="24" t="s">
        <v>30</v>
      </c>
      <c r="E423" s="24" t="s">
        <v>30</v>
      </c>
      <c r="F423" s="24" t="s">
        <v>30</v>
      </c>
      <c r="G423" s="152" t="str">
        <f t="shared" si="137"/>
        <v>--</v>
      </c>
      <c r="H423" s="109">
        <f t="shared" si="138"/>
        <v>0</v>
      </c>
      <c r="I423" s="25" t="s">
        <v>30</v>
      </c>
      <c r="J423" s="31" t="s">
        <v>30</v>
      </c>
      <c r="K423" s="82"/>
      <c r="L423" s="31"/>
      <c r="M423" s="24"/>
      <c r="N423" s="24"/>
      <c r="O423" s="24"/>
      <c r="P423" s="24"/>
      <c r="Q423" s="161"/>
      <c r="R423" s="105"/>
      <c r="S423" s="106"/>
      <c r="T423" s="106"/>
      <c r="U423" s="106"/>
      <c r="V423" s="105"/>
      <c r="W423" s="107">
        <f t="shared" si="139"/>
        <v>0</v>
      </c>
      <c r="X423" s="106"/>
      <c r="Y423" s="106"/>
      <c r="Z423" s="106"/>
      <c r="AA423" s="106"/>
      <c r="AB423" s="106"/>
      <c r="AC423" s="107">
        <f t="shared" si="140"/>
        <v>0</v>
      </c>
      <c r="AD423" s="108" t="str">
        <f>IF(AE423=0,"--",IF(AE423&lt;='[4]db fasce di rischio'!$B$4,'[4]db fasce di rischio'!$A$2,IF(AE423&lt;='[4]db fasce di rischio'!$D$4,'[4]db fasce di rischio'!$C$2,IF(AE423&lt;='[4]db fasce di rischio'!$F$4,'[4]db fasce di rischio'!$E$2,IF(AE423&lt;='[4]db fasce di rischio'!$H$4,'[4]db fasce di rischio'!$G$2,"")))))</f>
        <v>--</v>
      </c>
      <c r="AE423" s="109">
        <f t="shared" si="134"/>
        <v>0</v>
      </c>
      <c r="AF423" s="106"/>
      <c r="AG423" s="108" t="str">
        <f>IF(AH423=0,"--",IF(AH423&lt;='db fasce di rischio'!$B$4,'db fasce di rischio'!$A$2,IF(AH423&lt;='db fasce di rischio'!$D$4,'db fasce di rischio'!$C$2,IF(AH423&lt;='db fasce di rischio'!$F$4,'db fasce di rischio'!$E$2,IF(AH423&lt;='db fasce di rischio'!$H$4,'db fasce di rischio'!$G$2,"")))))</f>
        <v>--</v>
      </c>
      <c r="AH423" s="109">
        <f t="shared" si="135"/>
        <v>0</v>
      </c>
      <c r="AI423" s="108" t="str">
        <f t="shared" si="136"/>
        <v>--</v>
      </c>
      <c r="AJ423" s="28"/>
      <c r="AK423" s="28"/>
    </row>
    <row r="424" spans="1:37" ht="21" hidden="1" outlineLevel="1" x14ac:dyDescent="0.2">
      <c r="A424" s="161"/>
      <c r="B424" s="161"/>
      <c r="C424" s="24" t="s">
        <v>30</v>
      </c>
      <c r="D424" s="24" t="s">
        <v>30</v>
      </c>
      <c r="E424" s="24" t="s">
        <v>30</v>
      </c>
      <c r="F424" s="24" t="s">
        <v>30</v>
      </c>
      <c r="G424" s="152" t="str">
        <f t="shared" si="137"/>
        <v>--</v>
      </c>
      <c r="H424" s="109">
        <f t="shared" si="138"/>
        <v>0</v>
      </c>
      <c r="I424" s="25" t="s">
        <v>30</v>
      </c>
      <c r="J424" s="31" t="s">
        <v>30</v>
      </c>
      <c r="K424" s="82"/>
      <c r="L424" s="31"/>
      <c r="M424" s="24"/>
      <c r="N424" s="24"/>
      <c r="O424" s="24"/>
      <c r="P424" s="24"/>
      <c r="Q424" s="161"/>
      <c r="R424" s="105"/>
      <c r="S424" s="106"/>
      <c r="T424" s="106"/>
      <c r="U424" s="106"/>
      <c r="V424" s="105"/>
      <c r="W424" s="107">
        <f t="shared" si="139"/>
        <v>0</v>
      </c>
      <c r="X424" s="106"/>
      <c r="Y424" s="106"/>
      <c r="Z424" s="106"/>
      <c r="AA424" s="106"/>
      <c r="AB424" s="106"/>
      <c r="AC424" s="107">
        <f t="shared" si="140"/>
        <v>0</v>
      </c>
      <c r="AD424" s="108" t="str">
        <f>IF(AE424=0,"--",IF(AE424&lt;='[4]db fasce di rischio'!$B$4,'[4]db fasce di rischio'!$A$2,IF(AE424&lt;='[4]db fasce di rischio'!$D$4,'[4]db fasce di rischio'!$C$2,IF(AE424&lt;='[4]db fasce di rischio'!$F$4,'[4]db fasce di rischio'!$E$2,IF(AE424&lt;='[4]db fasce di rischio'!$H$4,'[4]db fasce di rischio'!$G$2,"")))))</f>
        <v>--</v>
      </c>
      <c r="AE424" s="109">
        <f t="shared" si="134"/>
        <v>0</v>
      </c>
      <c r="AF424" s="106"/>
      <c r="AG424" s="108" t="str">
        <f>IF(AH424=0,"--",IF(AH424&lt;='db fasce di rischio'!$B$4,'db fasce di rischio'!$A$2,IF(AH424&lt;='db fasce di rischio'!$D$4,'db fasce di rischio'!$C$2,IF(AH424&lt;='db fasce di rischio'!$F$4,'db fasce di rischio'!$E$2,IF(AH424&lt;='db fasce di rischio'!$H$4,'db fasce di rischio'!$G$2,"")))))</f>
        <v>--</v>
      </c>
      <c r="AH424" s="109">
        <f t="shared" si="135"/>
        <v>0</v>
      </c>
      <c r="AI424" s="108" t="str">
        <f t="shared" si="136"/>
        <v>--</v>
      </c>
      <c r="AJ424" s="28"/>
      <c r="AK424" s="28"/>
    </row>
    <row r="425" spans="1:37" ht="21" hidden="1" outlineLevel="1" x14ac:dyDescent="0.2">
      <c r="A425" s="161"/>
      <c r="B425" s="161"/>
      <c r="C425" s="24" t="s">
        <v>30</v>
      </c>
      <c r="D425" s="24" t="s">
        <v>30</v>
      </c>
      <c r="E425" s="24" t="s">
        <v>30</v>
      </c>
      <c r="F425" s="24" t="s">
        <v>30</v>
      </c>
      <c r="G425" s="152" t="str">
        <f t="shared" si="137"/>
        <v>--</v>
      </c>
      <c r="H425" s="109">
        <f t="shared" si="138"/>
        <v>0</v>
      </c>
      <c r="I425" s="25" t="s">
        <v>30</v>
      </c>
      <c r="J425" s="31" t="s">
        <v>30</v>
      </c>
      <c r="K425" s="82"/>
      <c r="L425" s="31"/>
      <c r="M425" s="24"/>
      <c r="N425" s="24"/>
      <c r="O425" s="24"/>
      <c r="P425" s="24"/>
      <c r="Q425" s="161"/>
      <c r="R425" s="105"/>
      <c r="S425" s="106"/>
      <c r="T425" s="106"/>
      <c r="U425" s="106"/>
      <c r="V425" s="105"/>
      <c r="W425" s="107">
        <f t="shared" si="139"/>
        <v>0</v>
      </c>
      <c r="X425" s="106"/>
      <c r="Y425" s="106"/>
      <c r="Z425" s="106"/>
      <c r="AA425" s="106"/>
      <c r="AB425" s="106"/>
      <c r="AC425" s="107">
        <f t="shared" si="140"/>
        <v>0</v>
      </c>
      <c r="AD425" s="108" t="str">
        <f>IF(AE425=0,"--",IF(AE425&lt;='[4]db fasce di rischio'!$B$4,'[4]db fasce di rischio'!$A$2,IF(AE425&lt;='[4]db fasce di rischio'!$D$4,'[4]db fasce di rischio'!$C$2,IF(AE425&lt;='[4]db fasce di rischio'!$F$4,'[4]db fasce di rischio'!$E$2,IF(AE425&lt;='[4]db fasce di rischio'!$H$4,'[4]db fasce di rischio'!$G$2,"")))))</f>
        <v>--</v>
      </c>
      <c r="AE425" s="109">
        <f t="shared" si="134"/>
        <v>0</v>
      </c>
      <c r="AF425" s="106"/>
      <c r="AG425" s="108" t="str">
        <f>IF(AH425=0,"--",IF(AH425&lt;='db fasce di rischio'!$B$4,'db fasce di rischio'!$A$2,IF(AH425&lt;='db fasce di rischio'!$D$4,'db fasce di rischio'!$C$2,IF(AH425&lt;='db fasce di rischio'!$F$4,'db fasce di rischio'!$E$2,IF(AH425&lt;='db fasce di rischio'!$H$4,'db fasce di rischio'!$G$2,"")))))</f>
        <v>--</v>
      </c>
      <c r="AH425" s="109">
        <f t="shared" si="135"/>
        <v>0</v>
      </c>
      <c r="AI425" s="108" t="str">
        <f t="shared" si="136"/>
        <v>--</v>
      </c>
      <c r="AJ425" s="28"/>
      <c r="AK425" s="28"/>
    </row>
    <row r="426" spans="1:37" ht="21" hidden="1" outlineLevel="1" x14ac:dyDescent="0.2">
      <c r="A426" s="161"/>
      <c r="B426" s="161"/>
      <c r="C426" s="24" t="s">
        <v>30</v>
      </c>
      <c r="D426" s="24" t="s">
        <v>30</v>
      </c>
      <c r="E426" s="24" t="s">
        <v>30</v>
      </c>
      <c r="F426" s="24" t="s">
        <v>30</v>
      </c>
      <c r="G426" s="152" t="str">
        <f t="shared" si="137"/>
        <v>--</v>
      </c>
      <c r="H426" s="109">
        <f t="shared" si="138"/>
        <v>0</v>
      </c>
      <c r="I426" s="25" t="s">
        <v>30</v>
      </c>
      <c r="J426" s="31" t="s">
        <v>30</v>
      </c>
      <c r="K426" s="83"/>
      <c r="L426" s="31"/>
      <c r="M426" s="24"/>
      <c r="N426" s="24"/>
      <c r="O426" s="24"/>
      <c r="P426" s="24"/>
      <c r="Q426" s="161"/>
      <c r="R426" s="105"/>
      <c r="S426" s="106"/>
      <c r="T426" s="106"/>
      <c r="U426" s="106"/>
      <c r="V426" s="105"/>
      <c r="W426" s="107">
        <f t="shared" si="139"/>
        <v>0</v>
      </c>
      <c r="X426" s="106"/>
      <c r="Y426" s="106"/>
      <c r="Z426" s="106"/>
      <c r="AA426" s="106"/>
      <c r="AB426" s="106"/>
      <c r="AC426" s="107">
        <f t="shared" si="140"/>
        <v>0</v>
      </c>
      <c r="AD426" s="108" t="str">
        <f>IF(AE426=0,"--",IF(AE426&lt;='[4]db fasce di rischio'!$B$4,'[4]db fasce di rischio'!$A$2,IF(AE426&lt;='[4]db fasce di rischio'!$D$4,'[4]db fasce di rischio'!$C$2,IF(AE426&lt;='[4]db fasce di rischio'!$F$4,'[4]db fasce di rischio'!$E$2,IF(AE426&lt;='[4]db fasce di rischio'!$H$4,'[4]db fasce di rischio'!$G$2,"")))))</f>
        <v>--</v>
      </c>
      <c r="AE426" s="109">
        <f t="shared" si="134"/>
        <v>0</v>
      </c>
      <c r="AF426" s="106"/>
      <c r="AG426" s="108" t="str">
        <f>IF(AH426=0,"--",IF(AH426&lt;='db fasce di rischio'!$B$4,'db fasce di rischio'!$A$2,IF(AH426&lt;='db fasce di rischio'!$D$4,'db fasce di rischio'!$C$2,IF(AH426&lt;='db fasce di rischio'!$F$4,'db fasce di rischio'!$E$2,IF(AH426&lt;='db fasce di rischio'!$H$4,'db fasce di rischio'!$G$2,"")))))</f>
        <v>--</v>
      </c>
      <c r="AH426" s="109">
        <f t="shared" si="135"/>
        <v>0</v>
      </c>
      <c r="AI426" s="108" t="str">
        <f t="shared" si="136"/>
        <v>--</v>
      </c>
      <c r="AJ426" s="28"/>
      <c r="AK426" s="28"/>
    </row>
    <row r="427" spans="1:37" ht="21" hidden="1" outlineLevel="1" x14ac:dyDescent="0.2">
      <c r="A427" s="161"/>
      <c r="B427" s="161"/>
      <c r="C427" s="24" t="s">
        <v>30</v>
      </c>
      <c r="D427" s="24" t="s">
        <v>30</v>
      </c>
      <c r="E427" s="24" t="s">
        <v>30</v>
      </c>
      <c r="F427" s="24" t="s">
        <v>30</v>
      </c>
      <c r="G427" s="152" t="str">
        <f t="shared" si="137"/>
        <v>--</v>
      </c>
      <c r="H427" s="109">
        <f t="shared" si="138"/>
        <v>0</v>
      </c>
      <c r="I427" s="25" t="s">
        <v>30</v>
      </c>
      <c r="J427" s="31" t="s">
        <v>30</v>
      </c>
      <c r="K427" s="83"/>
      <c r="L427" s="31"/>
      <c r="M427" s="24"/>
      <c r="N427" s="24"/>
      <c r="O427" s="24"/>
      <c r="P427" s="24"/>
      <c r="Q427" s="161"/>
      <c r="R427" s="105"/>
      <c r="S427" s="106"/>
      <c r="T427" s="106"/>
      <c r="U427" s="106"/>
      <c r="V427" s="105"/>
      <c r="W427" s="107">
        <f t="shared" si="139"/>
        <v>0</v>
      </c>
      <c r="X427" s="106"/>
      <c r="Y427" s="106"/>
      <c r="Z427" s="106"/>
      <c r="AA427" s="106"/>
      <c r="AB427" s="106"/>
      <c r="AC427" s="107">
        <f t="shared" si="140"/>
        <v>0</v>
      </c>
      <c r="AD427" s="108" t="str">
        <f>IF(AE427=0,"--",IF(AE427&lt;='[4]db fasce di rischio'!$B$4,'[4]db fasce di rischio'!$A$2,IF(AE427&lt;='[4]db fasce di rischio'!$D$4,'[4]db fasce di rischio'!$C$2,IF(AE427&lt;='[4]db fasce di rischio'!$F$4,'[4]db fasce di rischio'!$E$2,IF(AE427&lt;='[4]db fasce di rischio'!$H$4,'[4]db fasce di rischio'!$G$2,"")))))</f>
        <v>--</v>
      </c>
      <c r="AE427" s="109">
        <f t="shared" si="134"/>
        <v>0</v>
      </c>
      <c r="AF427" s="106"/>
      <c r="AG427" s="108" t="str">
        <f>IF(AH427=0,"--",IF(AH427&lt;='db fasce di rischio'!$B$4,'db fasce di rischio'!$A$2,IF(AH427&lt;='db fasce di rischio'!$D$4,'db fasce di rischio'!$C$2,IF(AH427&lt;='db fasce di rischio'!$F$4,'db fasce di rischio'!$E$2,IF(AH427&lt;='db fasce di rischio'!$H$4,'db fasce di rischio'!$G$2,"")))))</f>
        <v>--</v>
      </c>
      <c r="AH427" s="109">
        <f t="shared" si="135"/>
        <v>0</v>
      </c>
      <c r="AI427" s="108" t="str">
        <f t="shared" si="136"/>
        <v>--</v>
      </c>
      <c r="AJ427" s="28"/>
      <c r="AK427" s="28"/>
    </row>
    <row r="428" spans="1:37" ht="21" hidden="1" outlineLevel="1" x14ac:dyDescent="0.2">
      <c r="A428" s="161"/>
      <c r="B428" s="161"/>
      <c r="C428" s="24" t="s">
        <v>30</v>
      </c>
      <c r="D428" s="24" t="s">
        <v>30</v>
      </c>
      <c r="E428" s="24" t="s">
        <v>30</v>
      </c>
      <c r="F428" s="24" t="s">
        <v>30</v>
      </c>
      <c r="G428" s="152" t="str">
        <f t="shared" si="137"/>
        <v>--</v>
      </c>
      <c r="H428" s="109">
        <f t="shared" si="138"/>
        <v>0</v>
      </c>
      <c r="I428" s="25" t="s">
        <v>30</v>
      </c>
      <c r="J428" s="31" t="s">
        <v>30</v>
      </c>
      <c r="K428" s="83"/>
      <c r="L428" s="31"/>
      <c r="M428" s="24"/>
      <c r="N428" s="24"/>
      <c r="O428" s="24"/>
      <c r="P428" s="24"/>
      <c r="Q428" s="161"/>
      <c r="R428" s="105"/>
      <c r="S428" s="106"/>
      <c r="T428" s="106"/>
      <c r="U428" s="106"/>
      <c r="V428" s="105"/>
      <c r="W428" s="107">
        <f t="shared" si="139"/>
        <v>0</v>
      </c>
      <c r="X428" s="106"/>
      <c r="Y428" s="106"/>
      <c r="Z428" s="106"/>
      <c r="AA428" s="106"/>
      <c r="AB428" s="106"/>
      <c r="AC428" s="107">
        <f t="shared" si="140"/>
        <v>0</v>
      </c>
      <c r="AD428" s="108" t="str">
        <f>IF(AE428=0,"--",IF(AE428&lt;='[4]db fasce di rischio'!$B$4,'[4]db fasce di rischio'!$A$2,IF(AE428&lt;='[4]db fasce di rischio'!$D$4,'[4]db fasce di rischio'!$C$2,IF(AE428&lt;='[4]db fasce di rischio'!$F$4,'[4]db fasce di rischio'!$E$2,IF(AE428&lt;='[4]db fasce di rischio'!$H$4,'[4]db fasce di rischio'!$G$2,"")))))</f>
        <v>--</v>
      </c>
      <c r="AE428" s="109">
        <f t="shared" si="134"/>
        <v>0</v>
      </c>
      <c r="AF428" s="106"/>
      <c r="AG428" s="108" t="str">
        <f>IF(AH428=0,"--",IF(AH428&lt;='db fasce di rischio'!$B$4,'db fasce di rischio'!$A$2,IF(AH428&lt;='db fasce di rischio'!$D$4,'db fasce di rischio'!$C$2,IF(AH428&lt;='db fasce di rischio'!$F$4,'db fasce di rischio'!$E$2,IF(AH428&lt;='db fasce di rischio'!$H$4,'db fasce di rischio'!$G$2,"")))))</f>
        <v>--</v>
      </c>
      <c r="AH428" s="109">
        <f t="shared" si="135"/>
        <v>0</v>
      </c>
      <c r="AI428" s="108" t="str">
        <f t="shared" si="136"/>
        <v>--</v>
      </c>
      <c r="AJ428" s="28"/>
      <c r="AK428" s="28"/>
    </row>
    <row r="429" spans="1:37" ht="21" hidden="1" outlineLevel="1" x14ac:dyDescent="0.2">
      <c r="A429" s="161"/>
      <c r="B429" s="161"/>
      <c r="C429" s="24" t="s">
        <v>30</v>
      </c>
      <c r="D429" s="24" t="s">
        <v>30</v>
      </c>
      <c r="E429" s="24" t="s">
        <v>30</v>
      </c>
      <c r="F429" s="24" t="s">
        <v>30</v>
      </c>
      <c r="G429" s="152" t="str">
        <f t="shared" si="137"/>
        <v>--</v>
      </c>
      <c r="H429" s="109">
        <f t="shared" si="138"/>
        <v>0</v>
      </c>
      <c r="I429" s="25" t="s">
        <v>30</v>
      </c>
      <c r="J429" s="31" t="s">
        <v>30</v>
      </c>
      <c r="K429" s="83"/>
      <c r="L429" s="31"/>
      <c r="M429" s="24"/>
      <c r="N429" s="24"/>
      <c r="O429" s="24"/>
      <c r="P429" s="24"/>
      <c r="Q429" s="161"/>
      <c r="R429" s="105"/>
      <c r="S429" s="106"/>
      <c r="T429" s="106"/>
      <c r="U429" s="106"/>
      <c r="V429" s="105"/>
      <c r="W429" s="107">
        <f t="shared" si="139"/>
        <v>0</v>
      </c>
      <c r="X429" s="106"/>
      <c r="Y429" s="106"/>
      <c r="Z429" s="106"/>
      <c r="AA429" s="106"/>
      <c r="AB429" s="106"/>
      <c r="AC429" s="107">
        <f t="shared" si="140"/>
        <v>0</v>
      </c>
      <c r="AD429" s="108" t="str">
        <f>IF(AE429=0,"--",IF(AE429&lt;='[4]db fasce di rischio'!$B$4,'[4]db fasce di rischio'!$A$2,IF(AE429&lt;='[4]db fasce di rischio'!$D$4,'[4]db fasce di rischio'!$C$2,IF(AE429&lt;='[4]db fasce di rischio'!$F$4,'[4]db fasce di rischio'!$E$2,IF(AE429&lt;='[4]db fasce di rischio'!$H$4,'[4]db fasce di rischio'!$G$2,"")))))</f>
        <v>--</v>
      </c>
      <c r="AE429" s="109">
        <f t="shared" si="134"/>
        <v>0</v>
      </c>
      <c r="AF429" s="106"/>
      <c r="AG429" s="108" t="str">
        <f>IF(AH429=0,"--",IF(AH429&lt;='db fasce di rischio'!$B$4,'db fasce di rischio'!$A$2,IF(AH429&lt;='db fasce di rischio'!$D$4,'db fasce di rischio'!$C$2,IF(AH429&lt;='db fasce di rischio'!$F$4,'db fasce di rischio'!$E$2,IF(AH429&lt;='db fasce di rischio'!$H$4,'db fasce di rischio'!$G$2,"")))))</f>
        <v>--</v>
      </c>
      <c r="AH429" s="109">
        <f t="shared" si="135"/>
        <v>0</v>
      </c>
      <c r="AI429" s="108" t="str">
        <f t="shared" si="136"/>
        <v>--</v>
      </c>
      <c r="AJ429" s="28"/>
      <c r="AK429" s="28"/>
    </row>
    <row r="430" spans="1:37" ht="21" hidden="1" outlineLevel="1" x14ac:dyDescent="0.2">
      <c r="A430" s="161"/>
      <c r="B430" s="161"/>
      <c r="C430" s="24" t="s">
        <v>30</v>
      </c>
      <c r="D430" s="24" t="s">
        <v>30</v>
      </c>
      <c r="E430" s="24" t="s">
        <v>30</v>
      </c>
      <c r="F430" s="24" t="s">
        <v>30</v>
      </c>
      <c r="G430" s="152" t="str">
        <f t="shared" si="137"/>
        <v>--</v>
      </c>
      <c r="H430" s="109">
        <f t="shared" si="138"/>
        <v>0</v>
      </c>
      <c r="I430" s="25" t="s">
        <v>30</v>
      </c>
      <c r="J430" s="31" t="s">
        <v>30</v>
      </c>
      <c r="K430" s="82"/>
      <c r="L430" s="31"/>
      <c r="M430" s="24"/>
      <c r="N430" s="24"/>
      <c r="O430" s="24"/>
      <c r="P430" s="24"/>
      <c r="Q430" s="161"/>
      <c r="R430" s="105"/>
      <c r="S430" s="106"/>
      <c r="T430" s="106"/>
      <c r="U430" s="106"/>
      <c r="V430" s="105"/>
      <c r="W430" s="107">
        <f t="shared" si="139"/>
        <v>0</v>
      </c>
      <c r="X430" s="106"/>
      <c r="Y430" s="106"/>
      <c r="Z430" s="106"/>
      <c r="AA430" s="106"/>
      <c r="AB430" s="106"/>
      <c r="AC430" s="107">
        <f t="shared" si="140"/>
        <v>0</v>
      </c>
      <c r="AD430" s="108" t="str">
        <f>IF(AE430=0,"--",IF(AE430&lt;='[4]db fasce di rischio'!$B$4,'[4]db fasce di rischio'!$A$2,IF(AE430&lt;='[4]db fasce di rischio'!$D$4,'[4]db fasce di rischio'!$C$2,IF(AE430&lt;='[4]db fasce di rischio'!$F$4,'[4]db fasce di rischio'!$E$2,IF(AE430&lt;='[4]db fasce di rischio'!$H$4,'[4]db fasce di rischio'!$G$2,"")))))</f>
        <v>--</v>
      </c>
      <c r="AE430" s="109">
        <f t="shared" si="134"/>
        <v>0</v>
      </c>
      <c r="AF430" s="106"/>
      <c r="AG430" s="108" t="str">
        <f>IF(AH430=0,"--",IF(AH430&lt;='db fasce di rischio'!$B$4,'db fasce di rischio'!$A$2,IF(AH430&lt;='db fasce di rischio'!$D$4,'db fasce di rischio'!$C$2,IF(AH430&lt;='db fasce di rischio'!$F$4,'db fasce di rischio'!$E$2,IF(AH430&lt;='db fasce di rischio'!$H$4,'db fasce di rischio'!$G$2,"")))))</f>
        <v>--</v>
      </c>
      <c r="AH430" s="109">
        <f t="shared" si="135"/>
        <v>0</v>
      </c>
      <c r="AI430" s="108" t="str">
        <f t="shared" si="136"/>
        <v>--</v>
      </c>
      <c r="AJ430" s="28"/>
      <c r="AK430" s="28"/>
    </row>
    <row r="431" spans="1:37" ht="21" hidden="1" outlineLevel="1" x14ac:dyDescent="0.2">
      <c r="A431" s="161"/>
      <c r="B431" s="161"/>
      <c r="C431" s="24" t="s">
        <v>30</v>
      </c>
      <c r="D431" s="24" t="s">
        <v>30</v>
      </c>
      <c r="E431" s="24" t="s">
        <v>30</v>
      </c>
      <c r="F431" s="24" t="s">
        <v>30</v>
      </c>
      <c r="G431" s="152" t="str">
        <f t="shared" si="137"/>
        <v>--</v>
      </c>
      <c r="H431" s="109">
        <f t="shared" si="138"/>
        <v>0</v>
      </c>
      <c r="I431" s="25" t="s">
        <v>30</v>
      </c>
      <c r="J431" s="31" t="s">
        <v>30</v>
      </c>
      <c r="K431" s="82"/>
      <c r="L431" s="31"/>
      <c r="M431" s="24"/>
      <c r="N431" s="24"/>
      <c r="O431" s="24"/>
      <c r="P431" s="26"/>
      <c r="Q431" s="161"/>
      <c r="R431" s="105"/>
      <c r="S431" s="106"/>
      <c r="T431" s="106"/>
      <c r="U431" s="106"/>
      <c r="V431" s="105"/>
      <c r="W431" s="107">
        <f t="shared" si="139"/>
        <v>0</v>
      </c>
      <c r="X431" s="106"/>
      <c r="Y431" s="106"/>
      <c r="Z431" s="106"/>
      <c r="AA431" s="106"/>
      <c r="AB431" s="106"/>
      <c r="AC431" s="107">
        <f t="shared" si="140"/>
        <v>0</v>
      </c>
      <c r="AD431" s="108" t="str">
        <f>IF(AE431=0,"--",IF(AE431&lt;='[4]db fasce di rischio'!$B$4,'[4]db fasce di rischio'!$A$2,IF(AE431&lt;='[4]db fasce di rischio'!$D$4,'[4]db fasce di rischio'!$C$2,IF(AE431&lt;='[4]db fasce di rischio'!$F$4,'[4]db fasce di rischio'!$E$2,IF(AE431&lt;='[4]db fasce di rischio'!$H$4,'[4]db fasce di rischio'!$G$2,"")))))</f>
        <v>--</v>
      </c>
      <c r="AE431" s="109">
        <f t="shared" si="134"/>
        <v>0</v>
      </c>
      <c r="AF431" s="106"/>
      <c r="AG431" s="108" t="str">
        <f>IF(AH431=0,"--",IF(AH431&lt;='db fasce di rischio'!$B$4,'db fasce di rischio'!$A$2,IF(AH431&lt;='db fasce di rischio'!$D$4,'db fasce di rischio'!$C$2,IF(AH431&lt;='db fasce di rischio'!$F$4,'db fasce di rischio'!$E$2,IF(AH431&lt;='db fasce di rischio'!$H$4,'db fasce di rischio'!$G$2,"")))))</f>
        <v>--</v>
      </c>
      <c r="AH431" s="109">
        <f t="shared" si="135"/>
        <v>0</v>
      </c>
      <c r="AI431" s="108" t="str">
        <f t="shared" si="136"/>
        <v>--</v>
      </c>
      <c r="AJ431" s="28"/>
      <c r="AK431" s="28"/>
    </row>
    <row r="432" spans="1:37" ht="21" hidden="1" outlineLevel="1" x14ac:dyDescent="0.2">
      <c r="A432" s="161"/>
      <c r="B432" s="161"/>
      <c r="C432" s="24" t="s">
        <v>30</v>
      </c>
      <c r="D432" s="24" t="s">
        <v>30</v>
      </c>
      <c r="E432" s="24" t="s">
        <v>30</v>
      </c>
      <c r="F432" s="24" t="s">
        <v>30</v>
      </c>
      <c r="G432" s="152" t="str">
        <f t="shared" si="137"/>
        <v>--</v>
      </c>
      <c r="H432" s="109">
        <f t="shared" si="138"/>
        <v>0</v>
      </c>
      <c r="I432" s="25" t="s">
        <v>30</v>
      </c>
      <c r="J432" s="31" t="s">
        <v>30</v>
      </c>
      <c r="K432" s="82"/>
      <c r="L432" s="31"/>
      <c r="M432" s="24"/>
      <c r="N432" s="24"/>
      <c r="O432" s="24"/>
      <c r="P432" s="27"/>
      <c r="Q432" s="161"/>
      <c r="R432" s="105"/>
      <c r="S432" s="106"/>
      <c r="T432" s="106"/>
      <c r="U432" s="106"/>
      <c r="V432" s="105"/>
      <c r="W432" s="107">
        <f t="shared" si="139"/>
        <v>0</v>
      </c>
      <c r="X432" s="106"/>
      <c r="Y432" s="106"/>
      <c r="Z432" s="106"/>
      <c r="AA432" s="106"/>
      <c r="AB432" s="106"/>
      <c r="AC432" s="107">
        <f t="shared" si="140"/>
        <v>0</v>
      </c>
      <c r="AD432" s="108" t="str">
        <f>IF(AE432=0,"--",IF(AE432&lt;='[4]db fasce di rischio'!$B$4,'[4]db fasce di rischio'!$A$2,IF(AE432&lt;='[4]db fasce di rischio'!$D$4,'[4]db fasce di rischio'!$C$2,IF(AE432&lt;='[4]db fasce di rischio'!$F$4,'[4]db fasce di rischio'!$E$2,IF(AE432&lt;='[4]db fasce di rischio'!$H$4,'[4]db fasce di rischio'!$G$2,"")))))</f>
        <v>--</v>
      </c>
      <c r="AE432" s="109">
        <f t="shared" si="134"/>
        <v>0</v>
      </c>
      <c r="AF432" s="106"/>
      <c r="AG432" s="108" t="str">
        <f>IF(AH432=0,"--",IF(AH432&lt;='db fasce di rischio'!$B$4,'db fasce di rischio'!$A$2,IF(AH432&lt;='db fasce di rischio'!$D$4,'db fasce di rischio'!$C$2,IF(AH432&lt;='db fasce di rischio'!$F$4,'db fasce di rischio'!$E$2,IF(AH432&lt;='db fasce di rischio'!$H$4,'db fasce di rischio'!$G$2,"")))))</f>
        <v>--</v>
      </c>
      <c r="AH432" s="109">
        <f t="shared" si="135"/>
        <v>0</v>
      </c>
      <c r="AI432" s="108" t="str">
        <f t="shared" si="136"/>
        <v>--</v>
      </c>
      <c r="AJ432" s="28"/>
      <c r="AK432" s="28"/>
    </row>
    <row r="433" spans="1:37" ht="21" collapsed="1" x14ac:dyDescent="0.2">
      <c r="A433" s="160"/>
      <c r="B433" s="160"/>
      <c r="C433" s="87"/>
      <c r="D433" s="87"/>
      <c r="E433" s="87"/>
      <c r="F433" s="87"/>
      <c r="G433" s="87"/>
      <c r="H433" s="87"/>
      <c r="I433" s="87"/>
      <c r="J433" s="87"/>
      <c r="K433" s="168"/>
      <c r="L433" s="87"/>
      <c r="M433" s="87"/>
      <c r="N433" s="87"/>
      <c r="O433" s="87"/>
      <c r="P433" s="87"/>
      <c r="Q433" s="160"/>
      <c r="R433" s="28"/>
      <c r="S433" s="28"/>
      <c r="T433" s="28"/>
      <c r="U433" s="28"/>
      <c r="V433" s="28"/>
      <c r="W433" s="28"/>
      <c r="X433" s="28"/>
      <c r="Y433" s="28"/>
      <c r="Z433" s="28"/>
      <c r="AA433" s="28"/>
      <c r="AB433" s="28"/>
      <c r="AC433" s="28"/>
      <c r="AD433" s="28"/>
      <c r="AE433" s="28"/>
      <c r="AF433" s="28"/>
      <c r="AG433" s="28"/>
      <c r="AH433" s="28"/>
      <c r="AI433" s="28"/>
      <c r="AJ433" s="28"/>
      <c r="AK433" s="28"/>
    </row>
  </sheetData>
  <mergeCells count="125">
    <mergeCell ref="C416:D416"/>
    <mergeCell ref="G417:H417"/>
    <mergeCell ref="C395:D395"/>
    <mergeCell ref="G396:H396"/>
    <mergeCell ref="C414:E415"/>
    <mergeCell ref="F414:I414"/>
    <mergeCell ref="K414:L414"/>
    <mergeCell ref="N415:P415"/>
    <mergeCell ref="C374:D374"/>
    <mergeCell ref="G375:H375"/>
    <mergeCell ref="C393:E394"/>
    <mergeCell ref="F393:I393"/>
    <mergeCell ref="K393:L393"/>
    <mergeCell ref="N394:P394"/>
    <mergeCell ref="C353:D353"/>
    <mergeCell ref="G354:H354"/>
    <mergeCell ref="C372:E373"/>
    <mergeCell ref="F372:I372"/>
    <mergeCell ref="K372:L372"/>
    <mergeCell ref="N373:P373"/>
    <mergeCell ref="C332:D332"/>
    <mergeCell ref="G333:H333"/>
    <mergeCell ref="C351:E352"/>
    <mergeCell ref="F351:I351"/>
    <mergeCell ref="K351:L351"/>
    <mergeCell ref="N352:P352"/>
    <mergeCell ref="C311:D311"/>
    <mergeCell ref="G312:H312"/>
    <mergeCell ref="C330:E331"/>
    <mergeCell ref="F330:I330"/>
    <mergeCell ref="K330:L330"/>
    <mergeCell ref="N331:P331"/>
    <mergeCell ref="C290:D290"/>
    <mergeCell ref="G291:H291"/>
    <mergeCell ref="C309:E310"/>
    <mergeCell ref="F309:I309"/>
    <mergeCell ref="K309:L309"/>
    <mergeCell ref="N310:P310"/>
    <mergeCell ref="C269:D269"/>
    <mergeCell ref="G270:H270"/>
    <mergeCell ref="C288:E289"/>
    <mergeCell ref="F288:I288"/>
    <mergeCell ref="K288:L288"/>
    <mergeCell ref="N289:P289"/>
    <mergeCell ref="C248:D248"/>
    <mergeCell ref="G249:H249"/>
    <mergeCell ref="C267:E268"/>
    <mergeCell ref="F267:I267"/>
    <mergeCell ref="K267:L267"/>
    <mergeCell ref="N268:P268"/>
    <mergeCell ref="C227:D227"/>
    <mergeCell ref="G228:H228"/>
    <mergeCell ref="C246:E247"/>
    <mergeCell ref="F246:I246"/>
    <mergeCell ref="K246:L246"/>
    <mergeCell ref="N247:P247"/>
    <mergeCell ref="C206:D206"/>
    <mergeCell ref="G207:H207"/>
    <mergeCell ref="C225:E226"/>
    <mergeCell ref="F225:I225"/>
    <mergeCell ref="K225:L225"/>
    <mergeCell ref="N226:P226"/>
    <mergeCell ref="C185:D185"/>
    <mergeCell ref="G186:H186"/>
    <mergeCell ref="C204:E205"/>
    <mergeCell ref="F204:I204"/>
    <mergeCell ref="K204:L204"/>
    <mergeCell ref="N205:P205"/>
    <mergeCell ref="C164:D164"/>
    <mergeCell ref="G165:H165"/>
    <mergeCell ref="C183:E184"/>
    <mergeCell ref="F183:I183"/>
    <mergeCell ref="K183:L183"/>
    <mergeCell ref="N184:P184"/>
    <mergeCell ref="C143:D143"/>
    <mergeCell ref="G144:H144"/>
    <mergeCell ref="C162:E163"/>
    <mergeCell ref="F162:I162"/>
    <mergeCell ref="K162:L162"/>
    <mergeCell ref="N163:P163"/>
    <mergeCell ref="C122:D122"/>
    <mergeCell ref="G123:H123"/>
    <mergeCell ref="C141:E142"/>
    <mergeCell ref="F141:I141"/>
    <mergeCell ref="K141:L141"/>
    <mergeCell ref="N142:P142"/>
    <mergeCell ref="C101:D101"/>
    <mergeCell ref="G102:H102"/>
    <mergeCell ref="C120:E121"/>
    <mergeCell ref="F120:I120"/>
    <mergeCell ref="K120:L120"/>
    <mergeCell ref="N121:P121"/>
    <mergeCell ref="C80:D80"/>
    <mergeCell ref="G81:H81"/>
    <mergeCell ref="C99:E100"/>
    <mergeCell ref="F99:I99"/>
    <mergeCell ref="K99:L99"/>
    <mergeCell ref="N100:P100"/>
    <mergeCell ref="C59:D59"/>
    <mergeCell ref="G60:H60"/>
    <mergeCell ref="C78:E79"/>
    <mergeCell ref="F78:I78"/>
    <mergeCell ref="K78:L78"/>
    <mergeCell ref="N79:P79"/>
    <mergeCell ref="C38:D38"/>
    <mergeCell ref="G39:H39"/>
    <mergeCell ref="C57:E58"/>
    <mergeCell ref="F57:I57"/>
    <mergeCell ref="K57:L57"/>
    <mergeCell ref="N58:P58"/>
    <mergeCell ref="C17:D17"/>
    <mergeCell ref="G18:H18"/>
    <mergeCell ref="C36:E37"/>
    <mergeCell ref="F36:I36"/>
    <mergeCell ref="K36:L36"/>
    <mergeCell ref="N37:P37"/>
    <mergeCell ref="A1:E1"/>
    <mergeCell ref="I1:J1"/>
    <mergeCell ref="AJ1:AJ14"/>
    <mergeCell ref="G4:G12"/>
    <mergeCell ref="J14:M14"/>
    <mergeCell ref="C15:E16"/>
    <mergeCell ref="F15:I15"/>
    <mergeCell ref="K15:L15"/>
    <mergeCell ref="N16:P16"/>
  </mergeCells>
  <conditionalFormatting sqref="J26:J33">
    <cfRule type="cellIs" dxfId="360" priority="903" operator="equal">
      <formula>0</formula>
    </cfRule>
  </conditionalFormatting>
  <conditionalFormatting sqref="J26:J33">
    <cfRule type="cellIs" dxfId="359" priority="900" operator="equal">
      <formula>0</formula>
    </cfRule>
    <cfRule type="expression" dxfId="358" priority="901">
      <formula>"""$F$9+$G$9+$H$9=0"""</formula>
    </cfRule>
    <cfRule type="expression" dxfId="357" priority="902">
      <formula>"$F$9=0"""</formula>
    </cfRule>
  </conditionalFormatting>
  <conditionalFormatting sqref="P15">
    <cfRule type="expression" dxfId="356" priority="898" stopIfTrue="1">
      <formula>O15="--"</formula>
    </cfRule>
  </conditionalFormatting>
  <conditionalFormatting sqref="J19:J25">
    <cfRule type="cellIs" dxfId="355" priority="897" operator="equal">
      <formula>0</formula>
    </cfRule>
  </conditionalFormatting>
  <conditionalFormatting sqref="J19:J25">
    <cfRule type="cellIs" dxfId="354" priority="894" operator="equal">
      <formula>0</formula>
    </cfRule>
    <cfRule type="expression" dxfId="353" priority="895">
      <formula>"""$F$9+$G$9+$H$9=0"""</formula>
    </cfRule>
    <cfRule type="expression" dxfId="352" priority="896">
      <formula>"$F$9=0"""</formula>
    </cfRule>
  </conditionalFormatting>
  <conditionalFormatting sqref="E26:E33">
    <cfRule type="colorScale" priority="904">
      <colorScale>
        <cfvo type="min"/>
        <cfvo type="percentile" val="50"/>
        <cfvo type="max"/>
        <color rgb="FFF8696B"/>
        <color rgb="FFFFEB84"/>
        <color rgb="FF63BE7B"/>
      </colorScale>
    </cfRule>
  </conditionalFormatting>
  <conditionalFormatting sqref="E19:E25">
    <cfRule type="colorScale" priority="905">
      <colorScale>
        <cfvo type="min"/>
        <cfvo type="percentile" val="50"/>
        <cfvo type="max"/>
        <color rgb="FFF8696B"/>
        <color rgb="FFFFEB84"/>
        <color rgb="FF63BE7B"/>
      </colorScale>
    </cfRule>
  </conditionalFormatting>
  <conditionalFormatting sqref="F26:F33">
    <cfRule type="colorScale" priority="906">
      <colorScale>
        <cfvo type="min"/>
        <cfvo type="percentile" val="50"/>
        <cfvo type="max"/>
        <color rgb="FFF8696B"/>
        <color rgb="FFFFEB84"/>
        <color rgb="FF63BE7B"/>
      </colorScale>
    </cfRule>
  </conditionalFormatting>
  <conditionalFormatting sqref="F19:F25">
    <cfRule type="colorScale" priority="907">
      <colorScale>
        <cfvo type="min"/>
        <cfvo type="percentile" val="50"/>
        <cfvo type="max"/>
        <color rgb="FFF8696B"/>
        <color rgb="FFFFEB84"/>
        <color rgb="FF63BE7B"/>
      </colorScale>
    </cfRule>
  </conditionalFormatting>
  <conditionalFormatting sqref="P36">
    <cfRule type="expression" dxfId="351" priority="882" stopIfTrue="1">
      <formula>O36="--"</formula>
    </cfRule>
  </conditionalFormatting>
  <conditionalFormatting sqref="P57">
    <cfRule type="expression" dxfId="350" priority="871" stopIfTrue="1">
      <formula>O57="--"</formula>
    </cfRule>
  </conditionalFormatting>
  <conditionalFormatting sqref="P78">
    <cfRule type="expression" dxfId="349" priority="860" stopIfTrue="1">
      <formula>O78="--"</formula>
    </cfRule>
  </conditionalFormatting>
  <conditionalFormatting sqref="P99">
    <cfRule type="expression" dxfId="348" priority="849" stopIfTrue="1">
      <formula>O99="--"</formula>
    </cfRule>
  </conditionalFormatting>
  <conditionalFormatting sqref="P120">
    <cfRule type="expression" dxfId="347" priority="838" stopIfTrue="1">
      <formula>O120="--"</formula>
    </cfRule>
  </conditionalFormatting>
  <conditionalFormatting sqref="P141">
    <cfRule type="expression" dxfId="346" priority="827" stopIfTrue="1">
      <formula>O141="--"</formula>
    </cfRule>
  </conditionalFormatting>
  <conditionalFormatting sqref="P162">
    <cfRule type="expression" dxfId="345" priority="816" stopIfTrue="1">
      <formula>O162="--"</formula>
    </cfRule>
  </conditionalFormatting>
  <conditionalFormatting sqref="P183">
    <cfRule type="expression" dxfId="344" priority="805" stopIfTrue="1">
      <formula>O183="--"</formula>
    </cfRule>
  </conditionalFormatting>
  <conditionalFormatting sqref="P204">
    <cfRule type="expression" dxfId="343" priority="794" stopIfTrue="1">
      <formula>O204="--"</formula>
    </cfRule>
  </conditionalFormatting>
  <conditionalFormatting sqref="P225">
    <cfRule type="expression" dxfId="342" priority="783" stopIfTrue="1">
      <formula>O225="--"</formula>
    </cfRule>
  </conditionalFormatting>
  <conditionalFormatting sqref="P246">
    <cfRule type="expression" dxfId="341" priority="772" stopIfTrue="1">
      <formula>O246="--"</formula>
    </cfRule>
  </conditionalFormatting>
  <conditionalFormatting sqref="P267">
    <cfRule type="expression" dxfId="340" priority="761" stopIfTrue="1">
      <formula>O267="--"</formula>
    </cfRule>
  </conditionalFormatting>
  <conditionalFormatting sqref="P288">
    <cfRule type="expression" dxfId="339" priority="750" stopIfTrue="1">
      <formula>O288="--"</formula>
    </cfRule>
  </conditionalFormatting>
  <conditionalFormatting sqref="P309">
    <cfRule type="expression" dxfId="338" priority="739" stopIfTrue="1">
      <formula>O309="--"</formula>
    </cfRule>
  </conditionalFormatting>
  <conditionalFormatting sqref="P330">
    <cfRule type="expression" dxfId="337" priority="728" stopIfTrue="1">
      <formula>O330="--"</formula>
    </cfRule>
  </conditionalFormatting>
  <conditionalFormatting sqref="P351">
    <cfRule type="expression" dxfId="336" priority="717" stopIfTrue="1">
      <formula>O351="--"</formula>
    </cfRule>
  </conditionalFormatting>
  <conditionalFormatting sqref="P372">
    <cfRule type="expression" dxfId="335" priority="706" stopIfTrue="1">
      <formula>O372="--"</formula>
    </cfRule>
  </conditionalFormatting>
  <conditionalFormatting sqref="P393">
    <cfRule type="expression" dxfId="334" priority="695" stopIfTrue="1">
      <formula>O393="--"</formula>
    </cfRule>
  </conditionalFormatting>
  <conditionalFormatting sqref="P414">
    <cfRule type="expression" dxfId="333" priority="684" stopIfTrue="1">
      <formula>O414="--"</formula>
    </cfRule>
  </conditionalFormatting>
  <conditionalFormatting sqref="J47:J54">
    <cfRule type="cellIs" dxfId="332" priority="423" operator="equal">
      <formula>0</formula>
    </cfRule>
  </conditionalFormatting>
  <conditionalFormatting sqref="J47:J54">
    <cfRule type="cellIs" dxfId="331" priority="420" operator="equal">
      <formula>0</formula>
    </cfRule>
    <cfRule type="expression" dxfId="330" priority="421">
      <formula>"""$F$9+$G$9+$H$9=0"""</formula>
    </cfRule>
    <cfRule type="expression" dxfId="329" priority="422">
      <formula>"$F$9=0"""</formula>
    </cfRule>
  </conditionalFormatting>
  <conditionalFormatting sqref="J40:J46">
    <cfRule type="cellIs" dxfId="328" priority="419" operator="equal">
      <formula>0</formula>
    </cfRule>
  </conditionalFormatting>
  <conditionalFormatting sqref="J40:J46">
    <cfRule type="cellIs" dxfId="327" priority="416" operator="equal">
      <formula>0</formula>
    </cfRule>
    <cfRule type="expression" dxfId="326" priority="417">
      <formula>"""$F$9+$G$9+$H$9=0"""</formula>
    </cfRule>
    <cfRule type="expression" dxfId="325" priority="418">
      <formula>"$F$9=0"""</formula>
    </cfRule>
  </conditionalFormatting>
  <conditionalFormatting sqref="E47:E54">
    <cfRule type="colorScale" priority="424">
      <colorScale>
        <cfvo type="min"/>
        <cfvo type="percentile" val="50"/>
        <cfvo type="max"/>
        <color rgb="FFF8696B"/>
        <color rgb="FFFFEB84"/>
        <color rgb="FF63BE7B"/>
      </colorScale>
    </cfRule>
  </conditionalFormatting>
  <conditionalFormatting sqref="E40:E46">
    <cfRule type="colorScale" priority="425">
      <colorScale>
        <cfvo type="min"/>
        <cfvo type="percentile" val="50"/>
        <cfvo type="max"/>
        <color rgb="FFF8696B"/>
        <color rgb="FFFFEB84"/>
        <color rgb="FF63BE7B"/>
      </colorScale>
    </cfRule>
  </conditionalFormatting>
  <conditionalFormatting sqref="F47:F54">
    <cfRule type="colorScale" priority="426">
      <colorScale>
        <cfvo type="min"/>
        <cfvo type="percentile" val="50"/>
        <cfvo type="max"/>
        <color rgb="FFF8696B"/>
        <color rgb="FFFFEB84"/>
        <color rgb="FF63BE7B"/>
      </colorScale>
    </cfRule>
  </conditionalFormatting>
  <conditionalFormatting sqref="F40:F46">
    <cfRule type="colorScale" priority="427">
      <colorScale>
        <cfvo type="min"/>
        <cfvo type="percentile" val="50"/>
        <cfvo type="max"/>
        <color rgb="FFF8696B"/>
        <color rgb="FFFFEB84"/>
        <color rgb="FF63BE7B"/>
      </colorScale>
    </cfRule>
  </conditionalFormatting>
  <conditionalFormatting sqref="J68:J75">
    <cfRule type="cellIs" dxfId="324" priority="410" operator="equal">
      <formula>0</formula>
    </cfRule>
  </conditionalFormatting>
  <conditionalFormatting sqref="J68:J75">
    <cfRule type="cellIs" dxfId="323" priority="407" operator="equal">
      <formula>0</formula>
    </cfRule>
    <cfRule type="expression" dxfId="322" priority="408">
      <formula>"""$F$9+$G$9+$H$9=0"""</formula>
    </cfRule>
    <cfRule type="expression" dxfId="321" priority="409">
      <formula>"$F$9=0"""</formula>
    </cfRule>
  </conditionalFormatting>
  <conditionalFormatting sqref="J61:J67">
    <cfRule type="cellIs" dxfId="320" priority="406" operator="equal">
      <formula>0</formula>
    </cfRule>
  </conditionalFormatting>
  <conditionalFormatting sqref="J61:J67">
    <cfRule type="cellIs" dxfId="319" priority="403" operator="equal">
      <formula>0</formula>
    </cfRule>
    <cfRule type="expression" dxfId="318" priority="404">
      <formula>"""$F$9+$G$9+$H$9=0"""</formula>
    </cfRule>
    <cfRule type="expression" dxfId="317" priority="405">
      <formula>"$F$9=0"""</formula>
    </cfRule>
  </conditionalFormatting>
  <conditionalFormatting sqref="E68:E75">
    <cfRule type="colorScale" priority="411">
      <colorScale>
        <cfvo type="min"/>
        <cfvo type="percentile" val="50"/>
        <cfvo type="max"/>
        <color rgb="FFF8696B"/>
        <color rgb="FFFFEB84"/>
        <color rgb="FF63BE7B"/>
      </colorScale>
    </cfRule>
  </conditionalFormatting>
  <conditionalFormatting sqref="E61:E67">
    <cfRule type="colorScale" priority="412">
      <colorScale>
        <cfvo type="min"/>
        <cfvo type="percentile" val="50"/>
        <cfvo type="max"/>
        <color rgb="FFF8696B"/>
        <color rgb="FFFFEB84"/>
        <color rgb="FF63BE7B"/>
      </colorScale>
    </cfRule>
  </conditionalFormatting>
  <conditionalFormatting sqref="F68:F75">
    <cfRule type="colorScale" priority="413">
      <colorScale>
        <cfvo type="min"/>
        <cfvo type="percentile" val="50"/>
        <cfvo type="max"/>
        <color rgb="FFF8696B"/>
        <color rgb="FFFFEB84"/>
        <color rgb="FF63BE7B"/>
      </colorScale>
    </cfRule>
  </conditionalFormatting>
  <conditionalFormatting sqref="F61:F67">
    <cfRule type="colorScale" priority="414">
      <colorScale>
        <cfvo type="min"/>
        <cfvo type="percentile" val="50"/>
        <cfvo type="max"/>
        <color rgb="FFF8696B"/>
        <color rgb="FFFFEB84"/>
        <color rgb="FF63BE7B"/>
      </colorScale>
    </cfRule>
  </conditionalFormatting>
  <conditionalFormatting sqref="J89:J96">
    <cfRule type="cellIs" dxfId="316" priority="397" operator="equal">
      <formula>0</formula>
    </cfRule>
  </conditionalFormatting>
  <conditionalFormatting sqref="J89:J96">
    <cfRule type="cellIs" dxfId="315" priority="394" operator="equal">
      <formula>0</formula>
    </cfRule>
    <cfRule type="expression" dxfId="314" priority="395">
      <formula>"""$F$9+$G$9+$H$9=0"""</formula>
    </cfRule>
    <cfRule type="expression" dxfId="313" priority="396">
      <formula>"$F$9=0"""</formula>
    </cfRule>
  </conditionalFormatting>
  <conditionalFormatting sqref="J82:J88">
    <cfRule type="cellIs" dxfId="312" priority="393" operator="equal">
      <formula>0</formula>
    </cfRule>
  </conditionalFormatting>
  <conditionalFormatting sqref="J82:J88">
    <cfRule type="cellIs" dxfId="311" priority="390" operator="equal">
      <formula>0</formula>
    </cfRule>
    <cfRule type="expression" dxfId="310" priority="391">
      <formula>"""$F$9+$G$9+$H$9=0"""</formula>
    </cfRule>
    <cfRule type="expression" dxfId="309" priority="392">
      <formula>"$F$9=0"""</formula>
    </cfRule>
  </conditionalFormatting>
  <conditionalFormatting sqref="E89:E96">
    <cfRule type="colorScale" priority="398">
      <colorScale>
        <cfvo type="min"/>
        <cfvo type="percentile" val="50"/>
        <cfvo type="max"/>
        <color rgb="FFF8696B"/>
        <color rgb="FFFFEB84"/>
        <color rgb="FF63BE7B"/>
      </colorScale>
    </cfRule>
  </conditionalFormatting>
  <conditionalFormatting sqref="E82:E88">
    <cfRule type="colorScale" priority="399">
      <colorScale>
        <cfvo type="min"/>
        <cfvo type="percentile" val="50"/>
        <cfvo type="max"/>
        <color rgb="FFF8696B"/>
        <color rgb="FFFFEB84"/>
        <color rgb="FF63BE7B"/>
      </colorScale>
    </cfRule>
  </conditionalFormatting>
  <conditionalFormatting sqref="F89:F96">
    <cfRule type="colorScale" priority="400">
      <colorScale>
        <cfvo type="min"/>
        <cfvo type="percentile" val="50"/>
        <cfvo type="max"/>
        <color rgb="FFF8696B"/>
        <color rgb="FFFFEB84"/>
        <color rgb="FF63BE7B"/>
      </colorScale>
    </cfRule>
  </conditionalFormatting>
  <conditionalFormatting sqref="F82:F88">
    <cfRule type="colorScale" priority="401">
      <colorScale>
        <cfvo type="min"/>
        <cfvo type="percentile" val="50"/>
        <cfvo type="max"/>
        <color rgb="FFF8696B"/>
        <color rgb="FFFFEB84"/>
        <color rgb="FF63BE7B"/>
      </colorScale>
    </cfRule>
  </conditionalFormatting>
  <conditionalFormatting sqref="J110:J117">
    <cfRule type="cellIs" dxfId="308" priority="384" operator="equal">
      <formula>0</formula>
    </cfRule>
  </conditionalFormatting>
  <conditionalFormatting sqref="J110:J117">
    <cfRule type="cellIs" dxfId="307" priority="381" operator="equal">
      <formula>0</formula>
    </cfRule>
    <cfRule type="expression" dxfId="306" priority="382">
      <formula>"""$F$9+$G$9+$H$9=0"""</formula>
    </cfRule>
    <cfRule type="expression" dxfId="305" priority="383">
      <formula>"$F$9=0"""</formula>
    </cfRule>
  </conditionalFormatting>
  <conditionalFormatting sqref="J103:J109">
    <cfRule type="cellIs" dxfId="304" priority="380" operator="equal">
      <formula>0</formula>
    </cfRule>
  </conditionalFormatting>
  <conditionalFormatting sqref="J103:J109">
    <cfRule type="cellIs" dxfId="303" priority="377" operator="equal">
      <formula>0</formula>
    </cfRule>
    <cfRule type="expression" dxfId="302" priority="378">
      <formula>"""$F$9+$G$9+$H$9=0"""</formula>
    </cfRule>
    <cfRule type="expression" dxfId="301" priority="379">
      <formula>"$F$9=0"""</formula>
    </cfRule>
  </conditionalFormatting>
  <conditionalFormatting sqref="E110:E117">
    <cfRule type="colorScale" priority="385">
      <colorScale>
        <cfvo type="min"/>
        <cfvo type="percentile" val="50"/>
        <cfvo type="max"/>
        <color rgb="FFF8696B"/>
        <color rgb="FFFFEB84"/>
        <color rgb="FF63BE7B"/>
      </colorScale>
    </cfRule>
  </conditionalFormatting>
  <conditionalFormatting sqref="E103:E109">
    <cfRule type="colorScale" priority="386">
      <colorScale>
        <cfvo type="min"/>
        <cfvo type="percentile" val="50"/>
        <cfvo type="max"/>
        <color rgb="FFF8696B"/>
        <color rgb="FFFFEB84"/>
        <color rgb="FF63BE7B"/>
      </colorScale>
    </cfRule>
  </conditionalFormatting>
  <conditionalFormatting sqref="F110:F117">
    <cfRule type="colorScale" priority="387">
      <colorScale>
        <cfvo type="min"/>
        <cfvo type="percentile" val="50"/>
        <cfvo type="max"/>
        <color rgb="FFF8696B"/>
        <color rgb="FFFFEB84"/>
        <color rgb="FF63BE7B"/>
      </colorScale>
    </cfRule>
  </conditionalFormatting>
  <conditionalFormatting sqref="F103:F109">
    <cfRule type="colorScale" priority="388">
      <colorScale>
        <cfvo type="min"/>
        <cfvo type="percentile" val="50"/>
        <cfvo type="max"/>
        <color rgb="FFF8696B"/>
        <color rgb="FFFFEB84"/>
        <color rgb="FF63BE7B"/>
      </colorScale>
    </cfRule>
  </conditionalFormatting>
  <conditionalFormatting sqref="J131:J138">
    <cfRule type="cellIs" dxfId="300" priority="371" operator="equal">
      <formula>0</formula>
    </cfRule>
  </conditionalFormatting>
  <conditionalFormatting sqref="J131:J138">
    <cfRule type="cellIs" dxfId="299" priority="368" operator="equal">
      <formula>0</formula>
    </cfRule>
    <cfRule type="expression" dxfId="298" priority="369">
      <formula>"""$F$9+$G$9+$H$9=0"""</formula>
    </cfRule>
    <cfRule type="expression" dxfId="297" priority="370">
      <formula>"$F$9=0"""</formula>
    </cfRule>
  </conditionalFormatting>
  <conditionalFormatting sqref="J124:J130">
    <cfRule type="cellIs" dxfId="296" priority="367" operator="equal">
      <formula>0</formula>
    </cfRule>
  </conditionalFormatting>
  <conditionalFormatting sqref="J124:J130">
    <cfRule type="cellIs" dxfId="295" priority="364" operator="equal">
      <formula>0</formula>
    </cfRule>
    <cfRule type="expression" dxfId="294" priority="365">
      <formula>"""$F$9+$G$9+$H$9=0"""</formula>
    </cfRule>
    <cfRule type="expression" dxfId="293" priority="366">
      <formula>"$F$9=0"""</formula>
    </cfRule>
  </conditionalFormatting>
  <conditionalFormatting sqref="E131:E138">
    <cfRule type="colorScale" priority="372">
      <colorScale>
        <cfvo type="min"/>
        <cfvo type="percentile" val="50"/>
        <cfvo type="max"/>
        <color rgb="FFF8696B"/>
        <color rgb="FFFFEB84"/>
        <color rgb="FF63BE7B"/>
      </colorScale>
    </cfRule>
  </conditionalFormatting>
  <conditionalFormatting sqref="E124:E130">
    <cfRule type="colorScale" priority="373">
      <colorScale>
        <cfvo type="min"/>
        <cfvo type="percentile" val="50"/>
        <cfvo type="max"/>
        <color rgb="FFF8696B"/>
        <color rgb="FFFFEB84"/>
        <color rgb="FF63BE7B"/>
      </colorScale>
    </cfRule>
  </conditionalFormatting>
  <conditionalFormatting sqref="F131:F138">
    <cfRule type="colorScale" priority="374">
      <colorScale>
        <cfvo type="min"/>
        <cfvo type="percentile" val="50"/>
        <cfvo type="max"/>
        <color rgb="FFF8696B"/>
        <color rgb="FFFFEB84"/>
        <color rgb="FF63BE7B"/>
      </colorScale>
    </cfRule>
  </conditionalFormatting>
  <conditionalFormatting sqref="F124:F130">
    <cfRule type="colorScale" priority="375">
      <colorScale>
        <cfvo type="min"/>
        <cfvo type="percentile" val="50"/>
        <cfvo type="max"/>
        <color rgb="FFF8696B"/>
        <color rgb="FFFFEB84"/>
        <color rgb="FF63BE7B"/>
      </colorScale>
    </cfRule>
  </conditionalFormatting>
  <conditionalFormatting sqref="J152:J159">
    <cfRule type="cellIs" dxfId="292" priority="358" operator="equal">
      <formula>0</formula>
    </cfRule>
  </conditionalFormatting>
  <conditionalFormatting sqref="J152:J159">
    <cfRule type="cellIs" dxfId="291" priority="355" operator="equal">
      <formula>0</formula>
    </cfRule>
    <cfRule type="expression" dxfId="290" priority="356">
      <formula>"""$F$9+$G$9+$H$9=0"""</formula>
    </cfRule>
    <cfRule type="expression" dxfId="289" priority="357">
      <formula>"$F$9=0"""</formula>
    </cfRule>
  </conditionalFormatting>
  <conditionalFormatting sqref="J145:J151">
    <cfRule type="cellIs" dxfId="288" priority="354" operator="equal">
      <formula>0</formula>
    </cfRule>
  </conditionalFormatting>
  <conditionalFormatting sqref="J145:J151">
    <cfRule type="cellIs" dxfId="287" priority="351" operator="equal">
      <formula>0</formula>
    </cfRule>
    <cfRule type="expression" dxfId="286" priority="352">
      <formula>"""$F$9+$G$9+$H$9=0"""</formula>
    </cfRule>
    <cfRule type="expression" dxfId="285" priority="353">
      <formula>"$F$9=0"""</formula>
    </cfRule>
  </conditionalFormatting>
  <conditionalFormatting sqref="E152:E159">
    <cfRule type="colorScale" priority="359">
      <colorScale>
        <cfvo type="min"/>
        <cfvo type="percentile" val="50"/>
        <cfvo type="max"/>
        <color rgb="FFF8696B"/>
        <color rgb="FFFFEB84"/>
        <color rgb="FF63BE7B"/>
      </colorScale>
    </cfRule>
  </conditionalFormatting>
  <conditionalFormatting sqref="E145:E151">
    <cfRule type="colorScale" priority="360">
      <colorScale>
        <cfvo type="min"/>
        <cfvo type="percentile" val="50"/>
        <cfvo type="max"/>
        <color rgb="FFF8696B"/>
        <color rgb="FFFFEB84"/>
        <color rgb="FF63BE7B"/>
      </colorScale>
    </cfRule>
  </conditionalFormatting>
  <conditionalFormatting sqref="F152:F159">
    <cfRule type="colorScale" priority="361">
      <colorScale>
        <cfvo type="min"/>
        <cfvo type="percentile" val="50"/>
        <cfvo type="max"/>
        <color rgb="FFF8696B"/>
        <color rgb="FFFFEB84"/>
        <color rgb="FF63BE7B"/>
      </colorScale>
    </cfRule>
  </conditionalFormatting>
  <conditionalFormatting sqref="F145:F151">
    <cfRule type="colorScale" priority="362">
      <colorScale>
        <cfvo type="min"/>
        <cfvo type="percentile" val="50"/>
        <cfvo type="max"/>
        <color rgb="FFF8696B"/>
        <color rgb="FFFFEB84"/>
        <color rgb="FF63BE7B"/>
      </colorScale>
    </cfRule>
  </conditionalFormatting>
  <conditionalFormatting sqref="J173:J180">
    <cfRule type="cellIs" dxfId="284" priority="345" operator="equal">
      <formula>0</formula>
    </cfRule>
  </conditionalFormatting>
  <conditionalFormatting sqref="J173:J180">
    <cfRule type="cellIs" dxfId="283" priority="342" operator="equal">
      <formula>0</formula>
    </cfRule>
    <cfRule type="expression" dxfId="282" priority="343">
      <formula>"""$F$9+$G$9+$H$9=0"""</formula>
    </cfRule>
    <cfRule type="expression" dxfId="281" priority="344">
      <formula>"$F$9=0"""</formula>
    </cfRule>
  </conditionalFormatting>
  <conditionalFormatting sqref="J166:J172">
    <cfRule type="cellIs" dxfId="280" priority="341" operator="equal">
      <formula>0</formula>
    </cfRule>
  </conditionalFormatting>
  <conditionalFormatting sqref="J166:J172">
    <cfRule type="cellIs" dxfId="279" priority="338" operator="equal">
      <formula>0</formula>
    </cfRule>
    <cfRule type="expression" dxfId="278" priority="339">
      <formula>"""$F$9+$G$9+$H$9=0"""</formula>
    </cfRule>
    <cfRule type="expression" dxfId="277" priority="340">
      <formula>"$F$9=0"""</formula>
    </cfRule>
  </conditionalFormatting>
  <conditionalFormatting sqref="E173:E180">
    <cfRule type="colorScale" priority="346">
      <colorScale>
        <cfvo type="min"/>
        <cfvo type="percentile" val="50"/>
        <cfvo type="max"/>
        <color rgb="FFF8696B"/>
        <color rgb="FFFFEB84"/>
        <color rgb="FF63BE7B"/>
      </colorScale>
    </cfRule>
  </conditionalFormatting>
  <conditionalFormatting sqref="E166:E172">
    <cfRule type="colorScale" priority="347">
      <colorScale>
        <cfvo type="min"/>
        <cfvo type="percentile" val="50"/>
        <cfvo type="max"/>
        <color rgb="FFF8696B"/>
        <color rgb="FFFFEB84"/>
        <color rgb="FF63BE7B"/>
      </colorScale>
    </cfRule>
  </conditionalFormatting>
  <conditionalFormatting sqref="F173:F180">
    <cfRule type="colorScale" priority="348">
      <colorScale>
        <cfvo type="min"/>
        <cfvo type="percentile" val="50"/>
        <cfvo type="max"/>
        <color rgb="FFF8696B"/>
        <color rgb="FFFFEB84"/>
        <color rgb="FF63BE7B"/>
      </colorScale>
    </cfRule>
  </conditionalFormatting>
  <conditionalFormatting sqref="F166:F172">
    <cfRule type="colorScale" priority="349">
      <colorScale>
        <cfvo type="min"/>
        <cfvo type="percentile" val="50"/>
        <cfvo type="max"/>
        <color rgb="FFF8696B"/>
        <color rgb="FFFFEB84"/>
        <color rgb="FF63BE7B"/>
      </colorScale>
    </cfRule>
  </conditionalFormatting>
  <conditionalFormatting sqref="J194:J201">
    <cfRule type="cellIs" dxfId="276" priority="332" operator="equal">
      <formula>0</formula>
    </cfRule>
  </conditionalFormatting>
  <conditionalFormatting sqref="J194:J201">
    <cfRule type="cellIs" dxfId="275" priority="329" operator="equal">
      <formula>0</formula>
    </cfRule>
    <cfRule type="expression" dxfId="274" priority="330">
      <formula>"""$F$9+$G$9+$H$9=0"""</formula>
    </cfRule>
    <cfRule type="expression" dxfId="273" priority="331">
      <formula>"$F$9=0"""</formula>
    </cfRule>
  </conditionalFormatting>
  <conditionalFormatting sqref="J187:J193">
    <cfRule type="cellIs" dxfId="272" priority="328" operator="equal">
      <formula>0</formula>
    </cfRule>
  </conditionalFormatting>
  <conditionalFormatting sqref="J187:J193">
    <cfRule type="cellIs" dxfId="271" priority="325" operator="equal">
      <formula>0</formula>
    </cfRule>
    <cfRule type="expression" dxfId="270" priority="326">
      <formula>"""$F$9+$G$9+$H$9=0"""</formula>
    </cfRule>
    <cfRule type="expression" dxfId="269" priority="327">
      <formula>"$F$9=0"""</formula>
    </cfRule>
  </conditionalFormatting>
  <conditionalFormatting sqref="E194:E201">
    <cfRule type="colorScale" priority="333">
      <colorScale>
        <cfvo type="min"/>
        <cfvo type="percentile" val="50"/>
        <cfvo type="max"/>
        <color rgb="FFF8696B"/>
        <color rgb="FFFFEB84"/>
        <color rgb="FF63BE7B"/>
      </colorScale>
    </cfRule>
  </conditionalFormatting>
  <conditionalFormatting sqref="E187:E193">
    <cfRule type="colorScale" priority="334">
      <colorScale>
        <cfvo type="min"/>
        <cfvo type="percentile" val="50"/>
        <cfvo type="max"/>
        <color rgb="FFF8696B"/>
        <color rgb="FFFFEB84"/>
        <color rgb="FF63BE7B"/>
      </colorScale>
    </cfRule>
  </conditionalFormatting>
  <conditionalFormatting sqref="F194:F201">
    <cfRule type="colorScale" priority="335">
      <colorScale>
        <cfvo type="min"/>
        <cfvo type="percentile" val="50"/>
        <cfvo type="max"/>
        <color rgb="FFF8696B"/>
        <color rgb="FFFFEB84"/>
        <color rgb="FF63BE7B"/>
      </colorScale>
    </cfRule>
  </conditionalFormatting>
  <conditionalFormatting sqref="F187:F193">
    <cfRule type="colorScale" priority="336">
      <colorScale>
        <cfvo type="min"/>
        <cfvo type="percentile" val="50"/>
        <cfvo type="max"/>
        <color rgb="FFF8696B"/>
        <color rgb="FFFFEB84"/>
        <color rgb="FF63BE7B"/>
      </colorScale>
    </cfRule>
  </conditionalFormatting>
  <conditionalFormatting sqref="J215:J222">
    <cfRule type="cellIs" dxfId="268" priority="319" operator="equal">
      <formula>0</formula>
    </cfRule>
  </conditionalFormatting>
  <conditionalFormatting sqref="J215:J222">
    <cfRule type="cellIs" dxfId="267" priority="316" operator="equal">
      <formula>0</formula>
    </cfRule>
    <cfRule type="expression" dxfId="266" priority="317">
      <formula>"""$F$9+$G$9+$H$9=0"""</formula>
    </cfRule>
    <cfRule type="expression" dxfId="265" priority="318">
      <formula>"$F$9=0"""</formula>
    </cfRule>
  </conditionalFormatting>
  <conditionalFormatting sqref="J208:J214">
    <cfRule type="cellIs" dxfId="264" priority="315" operator="equal">
      <formula>0</formula>
    </cfRule>
  </conditionalFormatting>
  <conditionalFormatting sqref="J208:J214">
    <cfRule type="cellIs" dxfId="263" priority="312" operator="equal">
      <formula>0</formula>
    </cfRule>
    <cfRule type="expression" dxfId="262" priority="313">
      <formula>"""$F$9+$G$9+$H$9=0"""</formula>
    </cfRule>
    <cfRule type="expression" dxfId="261" priority="314">
      <formula>"$F$9=0"""</formula>
    </cfRule>
  </conditionalFormatting>
  <conditionalFormatting sqref="E215:E222">
    <cfRule type="colorScale" priority="320">
      <colorScale>
        <cfvo type="min"/>
        <cfvo type="percentile" val="50"/>
        <cfvo type="max"/>
        <color rgb="FFF8696B"/>
        <color rgb="FFFFEB84"/>
        <color rgb="FF63BE7B"/>
      </colorScale>
    </cfRule>
  </conditionalFormatting>
  <conditionalFormatting sqref="E208:E214">
    <cfRule type="colorScale" priority="321">
      <colorScale>
        <cfvo type="min"/>
        <cfvo type="percentile" val="50"/>
        <cfvo type="max"/>
        <color rgb="FFF8696B"/>
        <color rgb="FFFFEB84"/>
        <color rgb="FF63BE7B"/>
      </colorScale>
    </cfRule>
  </conditionalFormatting>
  <conditionalFormatting sqref="F215:F222">
    <cfRule type="colorScale" priority="322">
      <colorScale>
        <cfvo type="min"/>
        <cfvo type="percentile" val="50"/>
        <cfvo type="max"/>
        <color rgb="FFF8696B"/>
        <color rgb="FFFFEB84"/>
        <color rgb="FF63BE7B"/>
      </colorScale>
    </cfRule>
  </conditionalFormatting>
  <conditionalFormatting sqref="F208:F214">
    <cfRule type="colorScale" priority="323">
      <colorScale>
        <cfvo type="min"/>
        <cfvo type="percentile" val="50"/>
        <cfvo type="max"/>
        <color rgb="FFF8696B"/>
        <color rgb="FFFFEB84"/>
        <color rgb="FF63BE7B"/>
      </colorScale>
    </cfRule>
  </conditionalFormatting>
  <conditionalFormatting sqref="J236:J243">
    <cfRule type="cellIs" dxfId="260" priority="306" operator="equal">
      <formula>0</formula>
    </cfRule>
  </conditionalFormatting>
  <conditionalFormatting sqref="J236:J243">
    <cfRule type="cellIs" dxfId="259" priority="303" operator="equal">
      <formula>0</formula>
    </cfRule>
    <cfRule type="expression" dxfId="258" priority="304">
      <formula>"""$F$9+$G$9+$H$9=0"""</formula>
    </cfRule>
    <cfRule type="expression" dxfId="257" priority="305">
      <formula>"$F$9=0"""</formula>
    </cfRule>
  </conditionalFormatting>
  <conditionalFormatting sqref="J229:J235">
    <cfRule type="cellIs" dxfId="256" priority="302" operator="equal">
      <formula>0</formula>
    </cfRule>
  </conditionalFormatting>
  <conditionalFormatting sqref="J229:J235">
    <cfRule type="cellIs" dxfId="255" priority="299" operator="equal">
      <formula>0</formula>
    </cfRule>
    <cfRule type="expression" dxfId="254" priority="300">
      <formula>"""$F$9+$G$9+$H$9=0"""</formula>
    </cfRule>
    <cfRule type="expression" dxfId="253" priority="301">
      <formula>"$F$9=0"""</formula>
    </cfRule>
  </conditionalFormatting>
  <conditionalFormatting sqref="E236:E243">
    <cfRule type="colorScale" priority="307">
      <colorScale>
        <cfvo type="min"/>
        <cfvo type="percentile" val="50"/>
        <cfvo type="max"/>
        <color rgb="FFF8696B"/>
        <color rgb="FFFFEB84"/>
        <color rgb="FF63BE7B"/>
      </colorScale>
    </cfRule>
  </conditionalFormatting>
  <conditionalFormatting sqref="E229:E235">
    <cfRule type="colorScale" priority="308">
      <colorScale>
        <cfvo type="min"/>
        <cfvo type="percentile" val="50"/>
        <cfvo type="max"/>
        <color rgb="FFF8696B"/>
        <color rgb="FFFFEB84"/>
        <color rgb="FF63BE7B"/>
      </colorScale>
    </cfRule>
  </conditionalFormatting>
  <conditionalFormatting sqref="F236:F243">
    <cfRule type="colorScale" priority="309">
      <colorScale>
        <cfvo type="min"/>
        <cfvo type="percentile" val="50"/>
        <cfvo type="max"/>
        <color rgb="FFF8696B"/>
        <color rgb="FFFFEB84"/>
        <color rgb="FF63BE7B"/>
      </colorScale>
    </cfRule>
  </conditionalFormatting>
  <conditionalFormatting sqref="F229:F235">
    <cfRule type="colorScale" priority="310">
      <colorScale>
        <cfvo type="min"/>
        <cfvo type="percentile" val="50"/>
        <cfvo type="max"/>
        <color rgb="FFF8696B"/>
        <color rgb="FFFFEB84"/>
        <color rgb="FF63BE7B"/>
      </colorScale>
    </cfRule>
  </conditionalFormatting>
  <conditionalFormatting sqref="J257:J264">
    <cfRule type="cellIs" dxfId="252" priority="293" operator="equal">
      <formula>0</formula>
    </cfRule>
  </conditionalFormatting>
  <conditionalFormatting sqref="J257:J264">
    <cfRule type="cellIs" dxfId="251" priority="290" operator="equal">
      <formula>0</formula>
    </cfRule>
    <cfRule type="expression" dxfId="250" priority="291">
      <formula>"""$F$9+$G$9+$H$9=0"""</formula>
    </cfRule>
    <cfRule type="expression" dxfId="249" priority="292">
      <formula>"$F$9=0"""</formula>
    </cfRule>
  </conditionalFormatting>
  <conditionalFormatting sqref="J250:J256">
    <cfRule type="cellIs" dxfId="248" priority="289" operator="equal">
      <formula>0</formula>
    </cfRule>
  </conditionalFormatting>
  <conditionalFormatting sqref="J250:J256">
    <cfRule type="cellIs" dxfId="247" priority="286" operator="equal">
      <formula>0</formula>
    </cfRule>
    <cfRule type="expression" dxfId="246" priority="287">
      <formula>"""$F$9+$G$9+$H$9=0"""</formula>
    </cfRule>
    <cfRule type="expression" dxfId="245" priority="288">
      <formula>"$F$9=0"""</formula>
    </cfRule>
  </conditionalFormatting>
  <conditionalFormatting sqref="E257:E264">
    <cfRule type="colorScale" priority="294">
      <colorScale>
        <cfvo type="min"/>
        <cfvo type="percentile" val="50"/>
        <cfvo type="max"/>
        <color rgb="FFF8696B"/>
        <color rgb="FFFFEB84"/>
        <color rgb="FF63BE7B"/>
      </colorScale>
    </cfRule>
  </conditionalFormatting>
  <conditionalFormatting sqref="E250:E256">
    <cfRule type="colorScale" priority="295">
      <colorScale>
        <cfvo type="min"/>
        <cfvo type="percentile" val="50"/>
        <cfvo type="max"/>
        <color rgb="FFF8696B"/>
        <color rgb="FFFFEB84"/>
        <color rgb="FF63BE7B"/>
      </colorScale>
    </cfRule>
  </conditionalFormatting>
  <conditionalFormatting sqref="F257:F264">
    <cfRule type="colorScale" priority="296">
      <colorScale>
        <cfvo type="min"/>
        <cfvo type="percentile" val="50"/>
        <cfvo type="max"/>
        <color rgb="FFF8696B"/>
        <color rgb="FFFFEB84"/>
        <color rgb="FF63BE7B"/>
      </colorScale>
    </cfRule>
  </conditionalFormatting>
  <conditionalFormatting sqref="F250:F256">
    <cfRule type="colorScale" priority="297">
      <colorScale>
        <cfvo type="min"/>
        <cfvo type="percentile" val="50"/>
        <cfvo type="max"/>
        <color rgb="FFF8696B"/>
        <color rgb="FFFFEB84"/>
        <color rgb="FF63BE7B"/>
      </colorScale>
    </cfRule>
  </conditionalFormatting>
  <conditionalFormatting sqref="J278:J285">
    <cfRule type="cellIs" dxfId="244" priority="280" operator="equal">
      <formula>0</formula>
    </cfRule>
  </conditionalFormatting>
  <conditionalFormatting sqref="J278:J285">
    <cfRule type="cellIs" dxfId="243" priority="277" operator="equal">
      <formula>0</formula>
    </cfRule>
    <cfRule type="expression" dxfId="242" priority="278">
      <formula>"""$F$9+$G$9+$H$9=0"""</formula>
    </cfRule>
    <cfRule type="expression" dxfId="241" priority="279">
      <formula>"$F$9=0"""</formula>
    </cfRule>
  </conditionalFormatting>
  <conditionalFormatting sqref="J271:J277">
    <cfRule type="cellIs" dxfId="240" priority="276" operator="equal">
      <formula>0</formula>
    </cfRule>
  </conditionalFormatting>
  <conditionalFormatting sqref="J271:J277">
    <cfRule type="cellIs" dxfId="239" priority="273" operator="equal">
      <formula>0</formula>
    </cfRule>
    <cfRule type="expression" dxfId="238" priority="274">
      <formula>"""$F$9+$G$9+$H$9=0"""</formula>
    </cfRule>
    <cfRule type="expression" dxfId="237" priority="275">
      <formula>"$F$9=0"""</formula>
    </cfRule>
  </conditionalFormatting>
  <conditionalFormatting sqref="E278:E285">
    <cfRule type="colorScale" priority="281">
      <colorScale>
        <cfvo type="min"/>
        <cfvo type="percentile" val="50"/>
        <cfvo type="max"/>
        <color rgb="FFF8696B"/>
        <color rgb="FFFFEB84"/>
        <color rgb="FF63BE7B"/>
      </colorScale>
    </cfRule>
  </conditionalFormatting>
  <conditionalFormatting sqref="E271:E277">
    <cfRule type="colorScale" priority="282">
      <colorScale>
        <cfvo type="min"/>
        <cfvo type="percentile" val="50"/>
        <cfvo type="max"/>
        <color rgb="FFF8696B"/>
        <color rgb="FFFFEB84"/>
        <color rgb="FF63BE7B"/>
      </colorScale>
    </cfRule>
  </conditionalFormatting>
  <conditionalFormatting sqref="F278:F285">
    <cfRule type="colorScale" priority="283">
      <colorScale>
        <cfvo type="min"/>
        <cfvo type="percentile" val="50"/>
        <cfvo type="max"/>
        <color rgb="FFF8696B"/>
        <color rgb="FFFFEB84"/>
        <color rgb="FF63BE7B"/>
      </colorScale>
    </cfRule>
  </conditionalFormatting>
  <conditionalFormatting sqref="F271:F277">
    <cfRule type="colorScale" priority="284">
      <colorScale>
        <cfvo type="min"/>
        <cfvo type="percentile" val="50"/>
        <cfvo type="max"/>
        <color rgb="FFF8696B"/>
        <color rgb="FFFFEB84"/>
        <color rgb="FF63BE7B"/>
      </colorScale>
    </cfRule>
  </conditionalFormatting>
  <conditionalFormatting sqref="J299:J306">
    <cfRule type="cellIs" dxfId="236" priority="267" operator="equal">
      <formula>0</formula>
    </cfRule>
  </conditionalFormatting>
  <conditionalFormatting sqref="J299:J306">
    <cfRule type="cellIs" dxfId="235" priority="264" operator="equal">
      <formula>0</formula>
    </cfRule>
    <cfRule type="expression" dxfId="234" priority="265">
      <formula>"""$F$9+$G$9+$H$9=0"""</formula>
    </cfRule>
    <cfRule type="expression" dxfId="233" priority="266">
      <formula>"$F$9=0"""</formula>
    </cfRule>
  </conditionalFormatting>
  <conditionalFormatting sqref="J292:J298">
    <cfRule type="cellIs" dxfId="232" priority="263" operator="equal">
      <formula>0</formula>
    </cfRule>
  </conditionalFormatting>
  <conditionalFormatting sqref="J292:J298">
    <cfRule type="cellIs" dxfId="231" priority="260" operator="equal">
      <formula>0</formula>
    </cfRule>
    <cfRule type="expression" dxfId="230" priority="261">
      <formula>"""$F$9+$G$9+$H$9=0"""</formula>
    </cfRule>
    <cfRule type="expression" dxfId="229" priority="262">
      <formula>"$F$9=0"""</formula>
    </cfRule>
  </conditionalFormatting>
  <conditionalFormatting sqref="E299:E306">
    <cfRule type="colorScale" priority="268">
      <colorScale>
        <cfvo type="min"/>
        <cfvo type="percentile" val="50"/>
        <cfvo type="max"/>
        <color rgb="FFF8696B"/>
        <color rgb="FFFFEB84"/>
        <color rgb="FF63BE7B"/>
      </colorScale>
    </cfRule>
  </conditionalFormatting>
  <conditionalFormatting sqref="E292:E298">
    <cfRule type="colorScale" priority="269">
      <colorScale>
        <cfvo type="min"/>
        <cfvo type="percentile" val="50"/>
        <cfvo type="max"/>
        <color rgb="FFF8696B"/>
        <color rgb="FFFFEB84"/>
        <color rgb="FF63BE7B"/>
      </colorScale>
    </cfRule>
  </conditionalFormatting>
  <conditionalFormatting sqref="F299:F306">
    <cfRule type="colorScale" priority="270">
      <colorScale>
        <cfvo type="min"/>
        <cfvo type="percentile" val="50"/>
        <cfvo type="max"/>
        <color rgb="FFF8696B"/>
        <color rgb="FFFFEB84"/>
        <color rgb="FF63BE7B"/>
      </colorScale>
    </cfRule>
  </conditionalFormatting>
  <conditionalFormatting sqref="F292:F298">
    <cfRule type="colorScale" priority="271">
      <colorScale>
        <cfvo type="min"/>
        <cfvo type="percentile" val="50"/>
        <cfvo type="max"/>
        <color rgb="FFF8696B"/>
        <color rgb="FFFFEB84"/>
        <color rgb="FF63BE7B"/>
      </colorScale>
    </cfRule>
  </conditionalFormatting>
  <conditionalFormatting sqref="J320:J327">
    <cfRule type="cellIs" dxfId="228" priority="254" operator="equal">
      <formula>0</formula>
    </cfRule>
  </conditionalFormatting>
  <conditionalFormatting sqref="J320:J327">
    <cfRule type="cellIs" dxfId="227" priority="251" operator="equal">
      <formula>0</formula>
    </cfRule>
    <cfRule type="expression" dxfId="226" priority="252">
      <formula>"""$F$9+$G$9+$H$9=0"""</formula>
    </cfRule>
    <cfRule type="expression" dxfId="225" priority="253">
      <formula>"$F$9=0"""</formula>
    </cfRule>
  </conditionalFormatting>
  <conditionalFormatting sqref="J313:J319">
    <cfRule type="cellIs" dxfId="224" priority="250" operator="equal">
      <formula>0</formula>
    </cfRule>
  </conditionalFormatting>
  <conditionalFormatting sqref="J313:J319">
    <cfRule type="cellIs" dxfId="223" priority="247" operator="equal">
      <formula>0</formula>
    </cfRule>
    <cfRule type="expression" dxfId="222" priority="248">
      <formula>"""$F$9+$G$9+$H$9=0"""</formula>
    </cfRule>
    <cfRule type="expression" dxfId="221" priority="249">
      <formula>"$F$9=0"""</formula>
    </cfRule>
  </conditionalFormatting>
  <conditionalFormatting sqref="E320:E327">
    <cfRule type="colorScale" priority="255">
      <colorScale>
        <cfvo type="min"/>
        <cfvo type="percentile" val="50"/>
        <cfvo type="max"/>
        <color rgb="FFF8696B"/>
        <color rgb="FFFFEB84"/>
        <color rgb="FF63BE7B"/>
      </colorScale>
    </cfRule>
  </conditionalFormatting>
  <conditionalFormatting sqref="E313:E319">
    <cfRule type="colorScale" priority="256">
      <colorScale>
        <cfvo type="min"/>
        <cfvo type="percentile" val="50"/>
        <cfvo type="max"/>
        <color rgb="FFF8696B"/>
        <color rgb="FFFFEB84"/>
        <color rgb="FF63BE7B"/>
      </colorScale>
    </cfRule>
  </conditionalFormatting>
  <conditionalFormatting sqref="F320:F327">
    <cfRule type="colorScale" priority="257">
      <colorScale>
        <cfvo type="min"/>
        <cfvo type="percentile" val="50"/>
        <cfvo type="max"/>
        <color rgb="FFF8696B"/>
        <color rgb="FFFFEB84"/>
        <color rgb="FF63BE7B"/>
      </colorScale>
    </cfRule>
  </conditionalFormatting>
  <conditionalFormatting sqref="F313:F319">
    <cfRule type="colorScale" priority="258">
      <colorScale>
        <cfvo type="min"/>
        <cfvo type="percentile" val="50"/>
        <cfvo type="max"/>
        <color rgb="FFF8696B"/>
        <color rgb="FFFFEB84"/>
        <color rgb="FF63BE7B"/>
      </colorScale>
    </cfRule>
  </conditionalFormatting>
  <conditionalFormatting sqref="J341:J348">
    <cfRule type="cellIs" dxfId="220" priority="241" operator="equal">
      <formula>0</formula>
    </cfRule>
  </conditionalFormatting>
  <conditionalFormatting sqref="J341:J348">
    <cfRule type="cellIs" dxfId="219" priority="238" operator="equal">
      <formula>0</formula>
    </cfRule>
    <cfRule type="expression" dxfId="218" priority="239">
      <formula>"""$F$9+$G$9+$H$9=0"""</formula>
    </cfRule>
    <cfRule type="expression" dxfId="217" priority="240">
      <formula>"$F$9=0"""</formula>
    </cfRule>
  </conditionalFormatting>
  <conditionalFormatting sqref="J334:J340">
    <cfRule type="cellIs" dxfId="216" priority="237" operator="equal">
      <formula>0</formula>
    </cfRule>
  </conditionalFormatting>
  <conditionalFormatting sqref="J334:J340">
    <cfRule type="cellIs" dxfId="215" priority="234" operator="equal">
      <formula>0</formula>
    </cfRule>
    <cfRule type="expression" dxfId="214" priority="235">
      <formula>"""$F$9+$G$9+$H$9=0"""</formula>
    </cfRule>
    <cfRule type="expression" dxfId="213" priority="236">
      <formula>"$F$9=0"""</formula>
    </cfRule>
  </conditionalFormatting>
  <conditionalFormatting sqref="E341:E348">
    <cfRule type="colorScale" priority="242">
      <colorScale>
        <cfvo type="min"/>
        <cfvo type="percentile" val="50"/>
        <cfvo type="max"/>
        <color rgb="FFF8696B"/>
        <color rgb="FFFFEB84"/>
        <color rgb="FF63BE7B"/>
      </colorScale>
    </cfRule>
  </conditionalFormatting>
  <conditionalFormatting sqref="E334:E340">
    <cfRule type="colorScale" priority="243">
      <colorScale>
        <cfvo type="min"/>
        <cfvo type="percentile" val="50"/>
        <cfvo type="max"/>
        <color rgb="FFF8696B"/>
        <color rgb="FFFFEB84"/>
        <color rgb="FF63BE7B"/>
      </colorScale>
    </cfRule>
  </conditionalFormatting>
  <conditionalFormatting sqref="F341:F348">
    <cfRule type="colorScale" priority="244">
      <colorScale>
        <cfvo type="min"/>
        <cfvo type="percentile" val="50"/>
        <cfvo type="max"/>
        <color rgb="FFF8696B"/>
        <color rgb="FFFFEB84"/>
        <color rgb="FF63BE7B"/>
      </colorScale>
    </cfRule>
  </conditionalFormatting>
  <conditionalFormatting sqref="F334:F340">
    <cfRule type="colorScale" priority="245">
      <colorScale>
        <cfvo type="min"/>
        <cfvo type="percentile" val="50"/>
        <cfvo type="max"/>
        <color rgb="FFF8696B"/>
        <color rgb="FFFFEB84"/>
        <color rgb="FF63BE7B"/>
      </colorScale>
    </cfRule>
  </conditionalFormatting>
  <conditionalFormatting sqref="J362:J369">
    <cfRule type="cellIs" dxfId="212" priority="228" operator="equal">
      <formula>0</formula>
    </cfRule>
  </conditionalFormatting>
  <conditionalFormatting sqref="J362:J369">
    <cfRule type="cellIs" dxfId="211" priority="225" operator="equal">
      <formula>0</formula>
    </cfRule>
    <cfRule type="expression" dxfId="210" priority="226">
      <formula>"""$F$9+$G$9+$H$9=0"""</formula>
    </cfRule>
    <cfRule type="expression" dxfId="209" priority="227">
      <formula>"$F$9=0"""</formula>
    </cfRule>
  </conditionalFormatting>
  <conditionalFormatting sqref="J355:J361">
    <cfRule type="cellIs" dxfId="208" priority="224" operator="equal">
      <formula>0</formula>
    </cfRule>
  </conditionalFormatting>
  <conditionalFormatting sqref="J355:J361">
    <cfRule type="cellIs" dxfId="207" priority="221" operator="equal">
      <formula>0</formula>
    </cfRule>
    <cfRule type="expression" dxfId="206" priority="222">
      <formula>"""$F$9+$G$9+$H$9=0"""</formula>
    </cfRule>
    <cfRule type="expression" dxfId="205" priority="223">
      <formula>"$F$9=0"""</formula>
    </cfRule>
  </conditionalFormatting>
  <conditionalFormatting sqref="E362:E369">
    <cfRule type="colorScale" priority="229">
      <colorScale>
        <cfvo type="min"/>
        <cfvo type="percentile" val="50"/>
        <cfvo type="max"/>
        <color rgb="FFF8696B"/>
        <color rgb="FFFFEB84"/>
        <color rgb="FF63BE7B"/>
      </colorScale>
    </cfRule>
  </conditionalFormatting>
  <conditionalFormatting sqref="E355:E361">
    <cfRule type="colorScale" priority="230">
      <colorScale>
        <cfvo type="min"/>
        <cfvo type="percentile" val="50"/>
        <cfvo type="max"/>
        <color rgb="FFF8696B"/>
        <color rgb="FFFFEB84"/>
        <color rgb="FF63BE7B"/>
      </colorScale>
    </cfRule>
  </conditionalFormatting>
  <conditionalFormatting sqref="F362:F369">
    <cfRule type="colorScale" priority="231">
      <colorScale>
        <cfvo type="min"/>
        <cfvo type="percentile" val="50"/>
        <cfvo type="max"/>
        <color rgb="FFF8696B"/>
        <color rgb="FFFFEB84"/>
        <color rgb="FF63BE7B"/>
      </colorScale>
    </cfRule>
  </conditionalFormatting>
  <conditionalFormatting sqref="F355:F361">
    <cfRule type="colorScale" priority="232">
      <colorScale>
        <cfvo type="min"/>
        <cfvo type="percentile" val="50"/>
        <cfvo type="max"/>
        <color rgb="FFF8696B"/>
        <color rgb="FFFFEB84"/>
        <color rgb="FF63BE7B"/>
      </colorScale>
    </cfRule>
  </conditionalFormatting>
  <conditionalFormatting sqref="J383:J390">
    <cfRule type="cellIs" dxfId="204" priority="215" operator="equal">
      <formula>0</formula>
    </cfRule>
  </conditionalFormatting>
  <conditionalFormatting sqref="J383:J390">
    <cfRule type="cellIs" dxfId="203" priority="212" operator="equal">
      <formula>0</formula>
    </cfRule>
    <cfRule type="expression" dxfId="202" priority="213">
      <formula>"""$F$9+$G$9+$H$9=0"""</formula>
    </cfRule>
    <cfRule type="expression" dxfId="201" priority="214">
      <formula>"$F$9=0"""</formula>
    </cfRule>
  </conditionalFormatting>
  <conditionalFormatting sqref="J376:J382">
    <cfRule type="cellIs" dxfId="200" priority="211" operator="equal">
      <formula>0</formula>
    </cfRule>
  </conditionalFormatting>
  <conditionalFormatting sqref="J376:J382">
    <cfRule type="cellIs" dxfId="199" priority="208" operator="equal">
      <formula>0</formula>
    </cfRule>
    <cfRule type="expression" dxfId="198" priority="209">
      <formula>"""$F$9+$G$9+$H$9=0"""</formula>
    </cfRule>
    <cfRule type="expression" dxfId="197" priority="210">
      <formula>"$F$9=0"""</formula>
    </cfRule>
  </conditionalFormatting>
  <conditionalFormatting sqref="E383:E390">
    <cfRule type="colorScale" priority="216">
      <colorScale>
        <cfvo type="min"/>
        <cfvo type="percentile" val="50"/>
        <cfvo type="max"/>
        <color rgb="FFF8696B"/>
        <color rgb="FFFFEB84"/>
        <color rgb="FF63BE7B"/>
      </colorScale>
    </cfRule>
  </conditionalFormatting>
  <conditionalFormatting sqref="E376:E382">
    <cfRule type="colorScale" priority="217">
      <colorScale>
        <cfvo type="min"/>
        <cfvo type="percentile" val="50"/>
        <cfvo type="max"/>
        <color rgb="FFF8696B"/>
        <color rgb="FFFFEB84"/>
        <color rgb="FF63BE7B"/>
      </colorScale>
    </cfRule>
  </conditionalFormatting>
  <conditionalFormatting sqref="F383:F390">
    <cfRule type="colorScale" priority="218">
      <colorScale>
        <cfvo type="min"/>
        <cfvo type="percentile" val="50"/>
        <cfvo type="max"/>
        <color rgb="FFF8696B"/>
        <color rgb="FFFFEB84"/>
        <color rgb="FF63BE7B"/>
      </colorScale>
    </cfRule>
  </conditionalFormatting>
  <conditionalFormatting sqref="F376:F382">
    <cfRule type="colorScale" priority="219">
      <colorScale>
        <cfvo type="min"/>
        <cfvo type="percentile" val="50"/>
        <cfvo type="max"/>
        <color rgb="FFF8696B"/>
        <color rgb="FFFFEB84"/>
        <color rgb="FF63BE7B"/>
      </colorScale>
    </cfRule>
  </conditionalFormatting>
  <conditionalFormatting sqref="J404:J411">
    <cfRule type="cellIs" dxfId="196" priority="202" operator="equal">
      <formula>0</formula>
    </cfRule>
  </conditionalFormatting>
  <conditionalFormatting sqref="J404:J411">
    <cfRule type="cellIs" dxfId="195" priority="199" operator="equal">
      <formula>0</formula>
    </cfRule>
    <cfRule type="expression" dxfId="194" priority="200">
      <formula>"""$F$9+$G$9+$H$9=0"""</formula>
    </cfRule>
    <cfRule type="expression" dxfId="193" priority="201">
      <formula>"$F$9=0"""</formula>
    </cfRule>
  </conditionalFormatting>
  <conditionalFormatting sqref="J397:J403">
    <cfRule type="cellIs" dxfId="192" priority="198" operator="equal">
      <formula>0</formula>
    </cfRule>
  </conditionalFormatting>
  <conditionalFormatting sqref="J397:J403">
    <cfRule type="cellIs" dxfId="191" priority="195" operator="equal">
      <formula>0</formula>
    </cfRule>
    <cfRule type="expression" dxfId="190" priority="196">
      <formula>"""$F$9+$G$9+$H$9=0"""</formula>
    </cfRule>
    <cfRule type="expression" dxfId="189" priority="197">
      <formula>"$F$9=0"""</formula>
    </cfRule>
  </conditionalFormatting>
  <conditionalFormatting sqref="E404:E411">
    <cfRule type="colorScale" priority="203">
      <colorScale>
        <cfvo type="min"/>
        <cfvo type="percentile" val="50"/>
        <cfvo type="max"/>
        <color rgb="FFF8696B"/>
        <color rgb="FFFFEB84"/>
        <color rgb="FF63BE7B"/>
      </colorScale>
    </cfRule>
  </conditionalFormatting>
  <conditionalFormatting sqref="E397:E403">
    <cfRule type="colorScale" priority="204">
      <colorScale>
        <cfvo type="min"/>
        <cfvo type="percentile" val="50"/>
        <cfvo type="max"/>
        <color rgb="FFF8696B"/>
        <color rgb="FFFFEB84"/>
        <color rgb="FF63BE7B"/>
      </colorScale>
    </cfRule>
  </conditionalFormatting>
  <conditionalFormatting sqref="F404:F411">
    <cfRule type="colorScale" priority="205">
      <colorScale>
        <cfvo type="min"/>
        <cfvo type="percentile" val="50"/>
        <cfvo type="max"/>
        <color rgb="FFF8696B"/>
        <color rgb="FFFFEB84"/>
        <color rgb="FF63BE7B"/>
      </colorScale>
    </cfRule>
  </conditionalFormatting>
  <conditionalFormatting sqref="F397:F403">
    <cfRule type="colorScale" priority="206">
      <colorScale>
        <cfvo type="min"/>
        <cfvo type="percentile" val="50"/>
        <cfvo type="max"/>
        <color rgb="FFF8696B"/>
        <color rgb="FFFFEB84"/>
        <color rgb="FF63BE7B"/>
      </colorScale>
    </cfRule>
  </conditionalFormatting>
  <conditionalFormatting sqref="J425:J432">
    <cfRule type="cellIs" dxfId="188" priority="189" operator="equal">
      <formula>0</formula>
    </cfRule>
  </conditionalFormatting>
  <conditionalFormatting sqref="J425:J432">
    <cfRule type="cellIs" dxfId="187" priority="186" operator="equal">
      <formula>0</formula>
    </cfRule>
    <cfRule type="expression" dxfId="186" priority="187">
      <formula>"""$F$9+$G$9+$H$9=0"""</formula>
    </cfRule>
    <cfRule type="expression" dxfId="185" priority="188">
      <formula>"$F$9=0"""</formula>
    </cfRule>
  </conditionalFormatting>
  <conditionalFormatting sqref="J418:J424">
    <cfRule type="cellIs" dxfId="184" priority="185" operator="equal">
      <formula>0</formula>
    </cfRule>
  </conditionalFormatting>
  <conditionalFormatting sqref="J418:J424">
    <cfRule type="cellIs" dxfId="183" priority="182" operator="equal">
      <formula>0</formula>
    </cfRule>
    <cfRule type="expression" dxfId="182" priority="183">
      <formula>"""$F$9+$G$9+$H$9=0"""</formula>
    </cfRule>
    <cfRule type="expression" dxfId="181" priority="184">
      <formula>"$F$9=0"""</formula>
    </cfRule>
  </conditionalFormatting>
  <conditionalFormatting sqref="E425:E432">
    <cfRule type="colorScale" priority="190">
      <colorScale>
        <cfvo type="min"/>
        <cfvo type="percentile" val="50"/>
        <cfvo type="max"/>
        <color rgb="FFF8696B"/>
        <color rgb="FFFFEB84"/>
        <color rgb="FF63BE7B"/>
      </colorScale>
    </cfRule>
  </conditionalFormatting>
  <conditionalFormatting sqref="E418:E424">
    <cfRule type="colorScale" priority="191">
      <colorScale>
        <cfvo type="min"/>
        <cfvo type="percentile" val="50"/>
        <cfvo type="max"/>
        <color rgb="FFF8696B"/>
        <color rgb="FFFFEB84"/>
        <color rgb="FF63BE7B"/>
      </colorScale>
    </cfRule>
  </conditionalFormatting>
  <conditionalFormatting sqref="F425:F432">
    <cfRule type="colorScale" priority="192">
      <colorScale>
        <cfvo type="min"/>
        <cfvo type="percentile" val="50"/>
        <cfvo type="max"/>
        <color rgb="FFF8696B"/>
        <color rgb="FFFFEB84"/>
        <color rgb="FF63BE7B"/>
      </colorScale>
    </cfRule>
  </conditionalFormatting>
  <conditionalFormatting sqref="F418:F424">
    <cfRule type="colorScale" priority="193">
      <colorScale>
        <cfvo type="min"/>
        <cfvo type="percentile" val="50"/>
        <cfvo type="max"/>
        <color rgb="FFF8696B"/>
        <color rgb="FFFFEB84"/>
        <color rgb="FF63BE7B"/>
      </colorScale>
    </cfRule>
  </conditionalFormatting>
  <conditionalFormatting sqref="I4:I8">
    <cfRule type="colorScale" priority="8435">
      <colorScale>
        <cfvo type="min"/>
        <cfvo type="percentile" val="50"/>
        <cfvo type="max"/>
        <color rgb="FFF8696B"/>
        <color rgb="FFFFEB84"/>
        <color rgb="FF63BE7B"/>
      </colorScale>
    </cfRule>
  </conditionalFormatting>
  <conditionalFormatting sqref="I9:I12">
    <cfRule type="colorScale" priority="8436">
      <colorScale>
        <cfvo type="min"/>
        <cfvo type="percentile" val="50"/>
        <cfvo type="max"/>
        <color rgb="FFF8696B"/>
        <color rgb="FFFFEB84"/>
        <color rgb="FF63BE7B"/>
      </colorScale>
    </cfRule>
  </conditionalFormatting>
  <conditionalFormatting sqref="AF15">
    <cfRule type="containsBlanks" dxfId="180" priority="180">
      <formula>LEN(TRIM(AF15))=0</formula>
    </cfRule>
  </conditionalFormatting>
  <conditionalFormatting sqref="R15:V15 X15:AB15">
    <cfRule type="containsBlanks" dxfId="179" priority="179">
      <formula>LEN(TRIM(R15))=0</formula>
    </cfRule>
  </conditionalFormatting>
  <conditionalFormatting sqref="AF19:AF33">
    <cfRule type="containsBlanks" dxfId="178" priority="176">
      <formula>LEN(TRIM(AF19))=0</formula>
    </cfRule>
  </conditionalFormatting>
  <conditionalFormatting sqref="R20:V33 X20:AB33 R19:S19">
    <cfRule type="containsBlanks" dxfId="177" priority="173">
      <formula>LEN(TRIM(R19))=0</formula>
    </cfRule>
  </conditionalFormatting>
  <conditionalFormatting sqref="T19:V19 X19:AB19">
    <cfRule type="containsBlanks" dxfId="176" priority="172">
      <formula>LEN(TRIM(T19))=0</formula>
    </cfRule>
  </conditionalFormatting>
  <conditionalFormatting sqref="AF36">
    <cfRule type="containsBlanks" dxfId="175" priority="163">
      <formula>LEN(TRIM(AF36))=0</formula>
    </cfRule>
  </conditionalFormatting>
  <conditionalFormatting sqref="R36:V36 X36:AB36">
    <cfRule type="containsBlanks" dxfId="174" priority="162">
      <formula>LEN(TRIM(R36))=0</formula>
    </cfRule>
  </conditionalFormatting>
  <conditionalFormatting sqref="AF40:AF54">
    <cfRule type="containsBlanks" dxfId="173" priority="160">
      <formula>LEN(TRIM(AF40))=0</formula>
    </cfRule>
  </conditionalFormatting>
  <conditionalFormatting sqref="R41:V54 X41:AB54 R40:S40">
    <cfRule type="containsBlanks" dxfId="172" priority="158">
      <formula>LEN(TRIM(R40))=0</formula>
    </cfRule>
  </conditionalFormatting>
  <conditionalFormatting sqref="T40:V40 X40:AB40">
    <cfRule type="containsBlanks" dxfId="171" priority="157">
      <formula>LEN(TRIM(T40))=0</formula>
    </cfRule>
  </conditionalFormatting>
  <conditionalFormatting sqref="AF57">
    <cfRule type="containsBlanks" dxfId="170" priority="156">
      <formula>LEN(TRIM(AF57))=0</formula>
    </cfRule>
  </conditionalFormatting>
  <conditionalFormatting sqref="R57:V57 X57:AB57">
    <cfRule type="containsBlanks" dxfId="169" priority="155">
      <formula>LEN(TRIM(R57))=0</formula>
    </cfRule>
  </conditionalFormatting>
  <conditionalFormatting sqref="AF61:AF75">
    <cfRule type="containsBlanks" dxfId="168" priority="153">
      <formula>LEN(TRIM(AF61))=0</formula>
    </cfRule>
  </conditionalFormatting>
  <conditionalFormatting sqref="R62:V75 X62:AB75 R61:S61">
    <cfRule type="containsBlanks" dxfId="167" priority="151">
      <formula>LEN(TRIM(R61))=0</formula>
    </cfRule>
  </conditionalFormatting>
  <conditionalFormatting sqref="T61:V61 X61:AB61">
    <cfRule type="containsBlanks" dxfId="166" priority="150">
      <formula>LEN(TRIM(T61))=0</formula>
    </cfRule>
  </conditionalFormatting>
  <conditionalFormatting sqref="AF78">
    <cfRule type="containsBlanks" dxfId="165" priority="149">
      <formula>LEN(TRIM(AF78))=0</formula>
    </cfRule>
  </conditionalFormatting>
  <conditionalFormatting sqref="R78:V78 X78:AB78">
    <cfRule type="containsBlanks" dxfId="164" priority="148">
      <formula>LEN(TRIM(R78))=0</formula>
    </cfRule>
  </conditionalFormatting>
  <conditionalFormatting sqref="AF82:AF96">
    <cfRule type="containsBlanks" dxfId="163" priority="146">
      <formula>LEN(TRIM(AF82))=0</formula>
    </cfRule>
  </conditionalFormatting>
  <conditionalFormatting sqref="R83:V96 X83:AB96 R82:S82">
    <cfRule type="containsBlanks" dxfId="162" priority="144">
      <formula>LEN(TRIM(R82))=0</formula>
    </cfRule>
  </conditionalFormatting>
  <conditionalFormatting sqref="T82:V82 X82:AB82">
    <cfRule type="containsBlanks" dxfId="161" priority="143">
      <formula>LEN(TRIM(T82))=0</formula>
    </cfRule>
  </conditionalFormatting>
  <conditionalFormatting sqref="AF99">
    <cfRule type="containsBlanks" dxfId="160" priority="142">
      <formula>LEN(TRIM(AF99))=0</formula>
    </cfRule>
  </conditionalFormatting>
  <conditionalFormatting sqref="R99:V99 X99:AB99">
    <cfRule type="containsBlanks" dxfId="159" priority="141">
      <formula>LEN(TRIM(R99))=0</formula>
    </cfRule>
  </conditionalFormatting>
  <conditionalFormatting sqref="AF103:AF117">
    <cfRule type="containsBlanks" dxfId="158" priority="139">
      <formula>LEN(TRIM(AF103))=0</formula>
    </cfRule>
  </conditionalFormatting>
  <conditionalFormatting sqref="R104:V117 X104:AB117 R103:S103">
    <cfRule type="containsBlanks" dxfId="157" priority="137">
      <formula>LEN(TRIM(R103))=0</formula>
    </cfRule>
  </conditionalFormatting>
  <conditionalFormatting sqref="T103:V103 X103:AB103">
    <cfRule type="containsBlanks" dxfId="156" priority="136">
      <formula>LEN(TRIM(T103))=0</formula>
    </cfRule>
  </conditionalFormatting>
  <conditionalFormatting sqref="AF120">
    <cfRule type="containsBlanks" dxfId="155" priority="135">
      <formula>LEN(TRIM(AF120))=0</formula>
    </cfRule>
  </conditionalFormatting>
  <conditionalFormatting sqref="R120:V120 X120:AB120">
    <cfRule type="containsBlanks" dxfId="154" priority="134">
      <formula>LEN(TRIM(R120))=0</formula>
    </cfRule>
  </conditionalFormatting>
  <conditionalFormatting sqref="AF124:AF138">
    <cfRule type="containsBlanks" dxfId="153" priority="131">
      <formula>LEN(TRIM(AF124))=0</formula>
    </cfRule>
  </conditionalFormatting>
  <conditionalFormatting sqref="R125:V138 X125:AB138 R124:S124">
    <cfRule type="containsBlanks" dxfId="152" priority="128">
      <formula>LEN(TRIM(R124))=0</formula>
    </cfRule>
  </conditionalFormatting>
  <conditionalFormatting sqref="T124:V124 X124:AB124">
    <cfRule type="containsBlanks" dxfId="151" priority="127">
      <formula>LEN(TRIM(T124))=0</formula>
    </cfRule>
  </conditionalFormatting>
  <conditionalFormatting sqref="AF141">
    <cfRule type="containsBlanks" dxfId="150" priority="118">
      <formula>LEN(TRIM(AF141))=0</formula>
    </cfRule>
  </conditionalFormatting>
  <conditionalFormatting sqref="R141:V141 X141:AB141">
    <cfRule type="containsBlanks" dxfId="149" priority="117">
      <formula>LEN(TRIM(R141))=0</formula>
    </cfRule>
  </conditionalFormatting>
  <conditionalFormatting sqref="AF145:AF159">
    <cfRule type="containsBlanks" dxfId="148" priority="115">
      <formula>LEN(TRIM(AF145))=0</formula>
    </cfRule>
  </conditionalFormatting>
  <conditionalFormatting sqref="R146:V159 X146:AB159 R145:S145">
    <cfRule type="containsBlanks" dxfId="147" priority="113">
      <formula>LEN(TRIM(R145))=0</formula>
    </cfRule>
  </conditionalFormatting>
  <conditionalFormatting sqref="T145:V145 X145:AB145">
    <cfRule type="containsBlanks" dxfId="146" priority="112">
      <formula>LEN(TRIM(T145))=0</formula>
    </cfRule>
  </conditionalFormatting>
  <conditionalFormatting sqref="AF162">
    <cfRule type="containsBlanks" dxfId="145" priority="111">
      <formula>LEN(TRIM(AF162))=0</formula>
    </cfRule>
  </conditionalFormatting>
  <conditionalFormatting sqref="R162:V162 X162:AB162">
    <cfRule type="containsBlanks" dxfId="144" priority="110">
      <formula>LEN(TRIM(R162))=0</formula>
    </cfRule>
  </conditionalFormatting>
  <conditionalFormatting sqref="AF166:AF180">
    <cfRule type="containsBlanks" dxfId="143" priority="108">
      <formula>LEN(TRIM(AF166))=0</formula>
    </cfRule>
  </conditionalFormatting>
  <conditionalFormatting sqref="R167:V180 X167:AB180 R166:S166">
    <cfRule type="containsBlanks" dxfId="142" priority="106">
      <formula>LEN(TRIM(R166))=0</formula>
    </cfRule>
  </conditionalFormatting>
  <conditionalFormatting sqref="T166:V166 X166:AB166">
    <cfRule type="containsBlanks" dxfId="141" priority="105">
      <formula>LEN(TRIM(T166))=0</formula>
    </cfRule>
  </conditionalFormatting>
  <conditionalFormatting sqref="AF183">
    <cfRule type="containsBlanks" dxfId="140" priority="104">
      <formula>LEN(TRIM(AF183))=0</formula>
    </cfRule>
  </conditionalFormatting>
  <conditionalFormatting sqref="R183:V183 X183:AB183">
    <cfRule type="containsBlanks" dxfId="139" priority="103">
      <formula>LEN(TRIM(R183))=0</formula>
    </cfRule>
  </conditionalFormatting>
  <conditionalFormatting sqref="AF187:AF201">
    <cfRule type="containsBlanks" dxfId="138" priority="101">
      <formula>LEN(TRIM(AF187))=0</formula>
    </cfRule>
  </conditionalFormatting>
  <conditionalFormatting sqref="R188:V201 X188:AB201 R187:S187">
    <cfRule type="containsBlanks" dxfId="137" priority="99">
      <formula>LEN(TRIM(R187))=0</formula>
    </cfRule>
  </conditionalFormatting>
  <conditionalFormatting sqref="T187:V187 X187:AB187">
    <cfRule type="containsBlanks" dxfId="136" priority="98">
      <formula>LEN(TRIM(T187))=0</formula>
    </cfRule>
  </conditionalFormatting>
  <conditionalFormatting sqref="AF204">
    <cfRule type="containsBlanks" dxfId="135" priority="97">
      <formula>LEN(TRIM(AF204))=0</formula>
    </cfRule>
  </conditionalFormatting>
  <conditionalFormatting sqref="R204:V204 X204:AB204">
    <cfRule type="containsBlanks" dxfId="134" priority="96">
      <formula>LEN(TRIM(R204))=0</formula>
    </cfRule>
  </conditionalFormatting>
  <conditionalFormatting sqref="AF208:AF222">
    <cfRule type="containsBlanks" dxfId="133" priority="94">
      <formula>LEN(TRIM(AF208))=0</formula>
    </cfRule>
  </conditionalFormatting>
  <conditionalFormatting sqref="R209:V222 X209:AB222 R208:S208">
    <cfRule type="containsBlanks" dxfId="132" priority="92">
      <formula>LEN(TRIM(R208))=0</formula>
    </cfRule>
  </conditionalFormatting>
  <conditionalFormatting sqref="T208:V208 X208:AB208">
    <cfRule type="containsBlanks" dxfId="131" priority="91">
      <formula>LEN(TRIM(T208))=0</formula>
    </cfRule>
  </conditionalFormatting>
  <conditionalFormatting sqref="AF225">
    <cfRule type="containsBlanks" dxfId="130" priority="90">
      <formula>LEN(TRIM(AF225))=0</formula>
    </cfRule>
  </conditionalFormatting>
  <conditionalFormatting sqref="R225:V225 X225:AB225">
    <cfRule type="containsBlanks" dxfId="129" priority="89">
      <formula>LEN(TRIM(R225))=0</formula>
    </cfRule>
  </conditionalFormatting>
  <conditionalFormatting sqref="AF229:AF243">
    <cfRule type="containsBlanks" dxfId="128" priority="86">
      <formula>LEN(TRIM(AF229))=0</formula>
    </cfRule>
  </conditionalFormatting>
  <conditionalFormatting sqref="R230:V243 X230:AB243 R229:S229">
    <cfRule type="containsBlanks" dxfId="127" priority="83">
      <formula>LEN(TRIM(R229))=0</formula>
    </cfRule>
  </conditionalFormatting>
  <conditionalFormatting sqref="T229:V229 X229:AB229">
    <cfRule type="containsBlanks" dxfId="126" priority="82">
      <formula>LEN(TRIM(T229))=0</formula>
    </cfRule>
  </conditionalFormatting>
  <conditionalFormatting sqref="AF246">
    <cfRule type="containsBlanks" dxfId="125" priority="73">
      <formula>LEN(TRIM(AF246))=0</formula>
    </cfRule>
  </conditionalFormatting>
  <conditionalFormatting sqref="R246:V246 X246:AB246">
    <cfRule type="containsBlanks" dxfId="124" priority="72">
      <formula>LEN(TRIM(R246))=0</formula>
    </cfRule>
  </conditionalFormatting>
  <conditionalFormatting sqref="AF250:AF264">
    <cfRule type="containsBlanks" dxfId="123" priority="70">
      <formula>LEN(TRIM(AF250))=0</formula>
    </cfRule>
  </conditionalFormatting>
  <conditionalFormatting sqref="R251:V264 X251:AB264 R250:S250">
    <cfRule type="containsBlanks" dxfId="122" priority="68">
      <formula>LEN(TRIM(R250))=0</formula>
    </cfRule>
  </conditionalFormatting>
  <conditionalFormatting sqref="T250:V250 X250:AB250">
    <cfRule type="containsBlanks" dxfId="121" priority="67">
      <formula>LEN(TRIM(T250))=0</formula>
    </cfRule>
  </conditionalFormatting>
  <conditionalFormatting sqref="AF267">
    <cfRule type="containsBlanks" dxfId="120" priority="66">
      <formula>LEN(TRIM(AF267))=0</formula>
    </cfRule>
  </conditionalFormatting>
  <conditionalFormatting sqref="R267:V267 X267:AB267">
    <cfRule type="containsBlanks" dxfId="119" priority="65">
      <formula>LEN(TRIM(R267))=0</formula>
    </cfRule>
  </conditionalFormatting>
  <conditionalFormatting sqref="AF271:AF285">
    <cfRule type="containsBlanks" dxfId="118" priority="63">
      <formula>LEN(TRIM(AF271))=0</formula>
    </cfRule>
  </conditionalFormatting>
  <conditionalFormatting sqref="R272:V285 X272:AB285 R271:S271">
    <cfRule type="containsBlanks" dxfId="117" priority="61">
      <formula>LEN(TRIM(R271))=0</formula>
    </cfRule>
  </conditionalFormatting>
  <conditionalFormatting sqref="T271:V271 X271:AB271">
    <cfRule type="containsBlanks" dxfId="116" priority="60">
      <formula>LEN(TRIM(T271))=0</formula>
    </cfRule>
  </conditionalFormatting>
  <conditionalFormatting sqref="AF288">
    <cfRule type="containsBlanks" dxfId="115" priority="59">
      <formula>LEN(TRIM(AF288))=0</formula>
    </cfRule>
  </conditionalFormatting>
  <conditionalFormatting sqref="R288:V288 X288:AB288">
    <cfRule type="containsBlanks" dxfId="114" priority="58">
      <formula>LEN(TRIM(R288))=0</formula>
    </cfRule>
  </conditionalFormatting>
  <conditionalFormatting sqref="AF292:AF306">
    <cfRule type="containsBlanks" dxfId="113" priority="56">
      <formula>LEN(TRIM(AF292))=0</formula>
    </cfRule>
  </conditionalFormatting>
  <conditionalFormatting sqref="R293:V306 X293:AB306 R292:S292">
    <cfRule type="containsBlanks" dxfId="112" priority="54">
      <formula>LEN(TRIM(R292))=0</formula>
    </cfRule>
  </conditionalFormatting>
  <conditionalFormatting sqref="T292:V292 X292:AB292">
    <cfRule type="containsBlanks" dxfId="111" priority="53">
      <formula>LEN(TRIM(T292))=0</formula>
    </cfRule>
  </conditionalFormatting>
  <conditionalFormatting sqref="AF309">
    <cfRule type="containsBlanks" dxfId="110" priority="52">
      <formula>LEN(TRIM(AF309))=0</formula>
    </cfRule>
  </conditionalFormatting>
  <conditionalFormatting sqref="R309:V309 X309:AB309">
    <cfRule type="containsBlanks" dxfId="109" priority="51">
      <formula>LEN(TRIM(R309))=0</formula>
    </cfRule>
  </conditionalFormatting>
  <conditionalFormatting sqref="AF313:AF327">
    <cfRule type="containsBlanks" dxfId="108" priority="49">
      <formula>LEN(TRIM(AF313))=0</formula>
    </cfRule>
  </conditionalFormatting>
  <conditionalFormatting sqref="R314:V327 X314:AB327 R313:S313">
    <cfRule type="containsBlanks" dxfId="107" priority="47">
      <formula>LEN(TRIM(R313))=0</formula>
    </cfRule>
  </conditionalFormatting>
  <conditionalFormatting sqref="T313:V313 X313:AB313">
    <cfRule type="containsBlanks" dxfId="106" priority="46">
      <formula>LEN(TRIM(T313))=0</formula>
    </cfRule>
  </conditionalFormatting>
  <conditionalFormatting sqref="AF330">
    <cfRule type="containsBlanks" dxfId="105" priority="45">
      <formula>LEN(TRIM(AF330))=0</formula>
    </cfRule>
  </conditionalFormatting>
  <conditionalFormatting sqref="R330:V330 X330:AB330">
    <cfRule type="containsBlanks" dxfId="104" priority="44">
      <formula>LEN(TRIM(R330))=0</formula>
    </cfRule>
  </conditionalFormatting>
  <conditionalFormatting sqref="AF334:AF348">
    <cfRule type="containsBlanks" dxfId="103" priority="41">
      <formula>LEN(TRIM(AF334))=0</formula>
    </cfRule>
  </conditionalFormatting>
  <conditionalFormatting sqref="R335:V348 X335:AB348 R334:S334">
    <cfRule type="containsBlanks" dxfId="102" priority="38">
      <formula>LEN(TRIM(R334))=0</formula>
    </cfRule>
  </conditionalFormatting>
  <conditionalFormatting sqref="T334:V334 X334:AB334">
    <cfRule type="containsBlanks" dxfId="101" priority="37">
      <formula>LEN(TRIM(T334))=0</formula>
    </cfRule>
  </conditionalFormatting>
  <conditionalFormatting sqref="AF351">
    <cfRule type="containsBlanks" dxfId="100" priority="28">
      <formula>LEN(TRIM(AF351))=0</formula>
    </cfRule>
  </conditionalFormatting>
  <conditionalFormatting sqref="R351:V351 X351:AB351">
    <cfRule type="containsBlanks" dxfId="99" priority="27">
      <formula>LEN(TRIM(R351))=0</formula>
    </cfRule>
  </conditionalFormatting>
  <conditionalFormatting sqref="AF355:AF369">
    <cfRule type="containsBlanks" dxfId="98" priority="25">
      <formula>LEN(TRIM(AF355))=0</formula>
    </cfRule>
  </conditionalFormatting>
  <conditionalFormatting sqref="R356:V369 X356:AB369 R355:S355">
    <cfRule type="containsBlanks" dxfId="97" priority="23">
      <formula>LEN(TRIM(R355))=0</formula>
    </cfRule>
  </conditionalFormatting>
  <conditionalFormatting sqref="T355:V355 X355:AB355">
    <cfRule type="containsBlanks" dxfId="96" priority="22">
      <formula>LEN(TRIM(T355))=0</formula>
    </cfRule>
  </conditionalFormatting>
  <conditionalFormatting sqref="AF372">
    <cfRule type="containsBlanks" dxfId="95" priority="21">
      <formula>LEN(TRIM(AF372))=0</formula>
    </cfRule>
  </conditionalFormatting>
  <conditionalFormatting sqref="R372:V372 X372:AB372">
    <cfRule type="containsBlanks" dxfId="94" priority="20">
      <formula>LEN(TRIM(R372))=0</formula>
    </cfRule>
  </conditionalFormatting>
  <conditionalFormatting sqref="AF376:AF390">
    <cfRule type="containsBlanks" dxfId="93" priority="18">
      <formula>LEN(TRIM(AF376))=0</formula>
    </cfRule>
  </conditionalFormatting>
  <conditionalFormatting sqref="R377:V390 X377:AB390 R376:S376">
    <cfRule type="containsBlanks" dxfId="92" priority="16">
      <formula>LEN(TRIM(R376))=0</formula>
    </cfRule>
  </conditionalFormatting>
  <conditionalFormatting sqref="T376:V376 X376:AB376">
    <cfRule type="containsBlanks" dxfId="91" priority="15">
      <formula>LEN(TRIM(T376))=0</formula>
    </cfRule>
  </conditionalFormatting>
  <conditionalFormatting sqref="AF393">
    <cfRule type="containsBlanks" dxfId="90" priority="14">
      <formula>LEN(TRIM(AF393))=0</formula>
    </cfRule>
  </conditionalFormatting>
  <conditionalFormatting sqref="R393:V393 X393:AB393">
    <cfRule type="containsBlanks" dxfId="89" priority="13">
      <formula>LEN(TRIM(R393))=0</formula>
    </cfRule>
  </conditionalFormatting>
  <conditionalFormatting sqref="AF397:AF411">
    <cfRule type="containsBlanks" dxfId="88" priority="11">
      <formula>LEN(TRIM(AF397))=0</formula>
    </cfRule>
  </conditionalFormatting>
  <conditionalFormatting sqref="R398:V411 X398:AB411 R397:S397">
    <cfRule type="containsBlanks" dxfId="87" priority="9">
      <formula>LEN(TRIM(R397))=0</formula>
    </cfRule>
  </conditionalFormatting>
  <conditionalFormatting sqref="T397:V397 X397:AB397">
    <cfRule type="containsBlanks" dxfId="86" priority="8">
      <formula>LEN(TRIM(T397))=0</formula>
    </cfRule>
  </conditionalFormatting>
  <conditionalFormatting sqref="AF414">
    <cfRule type="containsBlanks" dxfId="85" priority="7">
      <formula>LEN(TRIM(AF414))=0</formula>
    </cfRule>
  </conditionalFormatting>
  <conditionalFormatting sqref="R414:V414 X414:AB414">
    <cfRule type="containsBlanks" dxfId="84" priority="6">
      <formula>LEN(TRIM(R414))=0</formula>
    </cfRule>
  </conditionalFormatting>
  <conditionalFormatting sqref="AF418:AF432">
    <cfRule type="containsBlanks" dxfId="83" priority="4">
      <formula>LEN(TRIM(AF418))=0</formula>
    </cfRule>
  </conditionalFormatting>
  <conditionalFormatting sqref="R419:V432 X419:AB432 R418:S418">
    <cfRule type="containsBlanks" dxfId="82" priority="2">
      <formula>LEN(TRIM(R418))=0</formula>
    </cfRule>
  </conditionalFormatting>
  <conditionalFormatting sqref="T418:V418 X418:AB418">
    <cfRule type="containsBlanks" dxfId="81" priority="1">
      <formula>LEN(TRIM(T418))=0</formula>
    </cfRule>
  </conditionalFormatting>
  <dataValidations count="3">
    <dataValidation type="list" allowBlank="1" showInputMessage="1" showErrorMessage="1" sqref="K19:K33 K40:K54 K61:K75 K82:K96 K103:K117 K124:K138 K145:K159 K166:K180 K187:K201 K208:K222 K229:K243 K250:K264 K271:K285 K292:K306 K313:K327 K334:K348 K355:K369 K376:K390 K397:K411 K418:K432">
      <formula1>"O, U"</formula1>
    </dataValidation>
    <dataValidation type="list" allowBlank="1" showInputMessage="1" showErrorMessage="1" sqref="AF15 AF19:AF33 AF120 AF124:AF138 AF141 AF145:AF159 AF36 AF40:AF54 AF78 AF82:AF96 AF183 AF187:AF201 AF162 AF166:AF180 AF204 AF208:AF222 AF57 AF61:AF75 AF99 AF103:AF117 AF225 AF229:AF243 AF330 AF334:AF348 AF351 AF355:AF369 AF246 AF250:AF264 AF288 AF292:AF306 AF393 AF397:AF411 AF372 AF376:AF390 AF414 AF418:AF432 AF267 AF271:AF285 AF309 AF313:AF327">
      <mc:AlternateContent xmlns:x12ac="http://schemas.microsoft.com/office/spreadsheetml/2011/1/ac" xmlns:mc="http://schemas.openxmlformats.org/markup-compatibility/2006">
        <mc:Choice Requires="x12ac">
          <x12ac:list>"0,2","0,4","0,6","0,8",1</x12ac:list>
        </mc:Choice>
        <mc:Fallback>
          <formula1>"0,2,0,4,0,6,0,8,1"</formula1>
        </mc:Fallback>
      </mc:AlternateContent>
    </dataValidation>
    <dataValidation type="list" allowBlank="1" showInputMessage="1" showErrorMessage="1" sqref="X15:AB15 R15:V15 X19:AB33 R19:V33 X120:AB120 R120:V120 X124:AB138 R124:V138 X141:AB141 R141:V141 X145:AB159 R145:V159 X36:AB36 R36:V36 X40:AB54 R40:V54 X78:AB78 R78:V78 X82:AB96 R82:V96 X183:AB183 R183:V183 X187:AB201 R187:V201 X162:AB162 R162:V162 X166:AB180 R166:V180 X204:AB204 R204:V204 X208:AB222 R208:V222 X57:AB57 R57:V57 X61:AB75 R61:V75 X99:AB99 R99:V99 X103:AB117 R103:V117 X225:AB225 R225:V225 X229:AB243 R229:V243 X330:AB330 R330:V330 X334:AB348 R334:V348 X351:AB351 R351:V351 X355:AB369 R355:V369 X246:AB246 R246:V246 X250:AB264 R250:V264 X288:AB288 R288:V288 X292:AB306 R292:V306 X393:AB393 R393:V393 X397:AB411 R397:V411 X372:AB372 R372:V372 X376:AB390 R376:V390 X414:AB414 R414:V414 X418:AB432 R418:V432 X267:AB267 R267:V267 X271:AB285 R271:V285 X309:AB309 R309:V309 X313:AB327 R313:V327">
      <formula1>"1, 2, 3, 4, 5"</formula1>
    </dataValidation>
  </dataValidations>
  <hyperlinks>
    <hyperlink ref="R14" location="'Val testo - PNA 2019'!A3" display="'Val testo - PNA 2019'!A3"/>
    <hyperlink ref="S14" location="'Val testo - PNA 2019'!A12" display="'Val testo - PNA 2019'!A12"/>
    <hyperlink ref="T14" location="'Val testo - PNA 2019'!A20" display="'Val testo - PNA 2019'!A20"/>
    <hyperlink ref="U14" location="'Val testo - PNA 2019'!A28" display="'Val testo - PNA 2019'!A28"/>
    <hyperlink ref="V14" location="'Val testo - PNA 2019'!A36" display="'Val testo - PNA 2019'!A36"/>
    <hyperlink ref="X14" location="'Val testo - PNA 2019'!A46" display="'Val testo - PNA 2019'!A46"/>
    <hyperlink ref="Y14" location="'Val testo - PNA 2019'!A54" display="'Val testo - PNA 2019'!A54"/>
    <hyperlink ref="Z14" location="'Val testo - PNA 2019'!A62" display="'Val testo - PNA 2019'!A62"/>
    <hyperlink ref="AA14" location="'Val testo - PNA 2019'!A70" display="'Val testo - PNA 2019'!A70"/>
    <hyperlink ref="AB14" location="'Val testo - PNA 2019'!A78" display="'Val testo - PNA 2019'!A78"/>
    <hyperlink ref="AF14" location="'Val testo - PNA 2019'!A88" display="'Val testo - PNA 2019'!A88"/>
    <hyperlink ref="R18" location="'Val testo - PNA 2019'!A3" display="'Val testo - PNA 2019'!A3"/>
    <hyperlink ref="S18" location="'Val testo - PNA 2019'!A12" display="'Val testo - PNA 2019'!A12"/>
    <hyperlink ref="T18" location="'Val testo - PNA 2019'!A20" display="'Val testo - PNA 2019'!A20"/>
    <hyperlink ref="U18" location="'Val testo - PNA 2019'!A28" display="'Val testo - PNA 2019'!A28"/>
    <hyperlink ref="V18" location="'Val testo - PNA 2019'!A36" display="'Val testo - PNA 2019'!A36"/>
    <hyperlink ref="X18" location="'Val testo - PNA 2019'!A46" display="'Val testo - PNA 2019'!A46"/>
    <hyperlink ref="Y18" location="'Val testo - PNA 2019'!A54" display="'Val testo - PNA 2019'!A54"/>
    <hyperlink ref="Z18" location="'Val testo - PNA 2019'!A62" display="'Val testo - PNA 2019'!A62"/>
    <hyperlink ref="AA18" location="'Val testo - PNA 2019'!A70" display="'Val testo - PNA 2019'!A70"/>
    <hyperlink ref="AB18" location="'Val testo - PNA 2019'!A78" display="'Val testo - PNA 2019'!A78"/>
    <hyperlink ref="AF18" location="'Val testo - PNA 2019'!A88" display="'Val testo - PNA 2019'!A88"/>
    <hyperlink ref="R35" location="'Val testo - PNA 2019'!A3" display="'Val testo - PNA 2019'!A3"/>
    <hyperlink ref="S35" location="'Val testo - PNA 2019'!A12" display="'Val testo - PNA 2019'!A12"/>
    <hyperlink ref="T35" location="'Val testo - PNA 2019'!A20" display="'Val testo - PNA 2019'!A20"/>
    <hyperlink ref="U35" location="'Val testo - PNA 2019'!A28" display="'Val testo - PNA 2019'!A28"/>
    <hyperlink ref="V35" location="'Val testo - PNA 2019'!A36" display="'Val testo - PNA 2019'!A36"/>
    <hyperlink ref="X35" location="'Val testo - PNA 2019'!A46" display="'Val testo - PNA 2019'!A46"/>
    <hyperlink ref="Y35" location="'Val testo - PNA 2019'!A54" display="'Val testo - PNA 2019'!A54"/>
    <hyperlink ref="Z35" location="'Val testo - PNA 2019'!A62" display="'Val testo - PNA 2019'!A62"/>
    <hyperlink ref="AA35" location="'Val testo - PNA 2019'!A70" display="'Val testo - PNA 2019'!A70"/>
    <hyperlink ref="AB35" location="'Val testo - PNA 2019'!A78" display="'Val testo - PNA 2019'!A78"/>
    <hyperlink ref="AF35" location="'Val testo - PNA 2019'!A88" display="'Val testo - PNA 2019'!A88"/>
    <hyperlink ref="R39" location="'Val testo - PNA 2019'!A3" display="'Val testo - PNA 2019'!A3"/>
    <hyperlink ref="S39" location="'Val testo - PNA 2019'!A12" display="'Val testo - PNA 2019'!A12"/>
    <hyperlink ref="T39" location="'Val testo - PNA 2019'!A20" display="'Val testo - PNA 2019'!A20"/>
    <hyperlink ref="U39" location="'Val testo - PNA 2019'!A28" display="'Val testo - PNA 2019'!A28"/>
    <hyperlink ref="V39" location="'Val testo - PNA 2019'!A36" display="'Val testo - PNA 2019'!A36"/>
    <hyperlink ref="X39" location="'Val testo - PNA 2019'!A46" display="'Val testo - PNA 2019'!A46"/>
    <hyperlink ref="Y39" location="'Val testo - PNA 2019'!A54" display="'Val testo - PNA 2019'!A54"/>
    <hyperlink ref="Z39" location="'Val testo - PNA 2019'!A62" display="'Val testo - PNA 2019'!A62"/>
    <hyperlink ref="AA39" location="'Val testo - PNA 2019'!A70" display="'Val testo - PNA 2019'!A70"/>
    <hyperlink ref="AB39" location="'Val testo - PNA 2019'!A78" display="'Val testo - PNA 2019'!A78"/>
    <hyperlink ref="AF39" location="'Val testo - PNA 2019'!A88" display="'Val testo - PNA 2019'!A88"/>
    <hyperlink ref="R56" location="'Val testo - PNA 2019'!A3" display="'Val testo - PNA 2019'!A3"/>
    <hyperlink ref="S56" location="'Val testo - PNA 2019'!A12" display="'Val testo - PNA 2019'!A12"/>
    <hyperlink ref="T56" location="'Val testo - PNA 2019'!A20" display="'Val testo - PNA 2019'!A20"/>
    <hyperlink ref="U56" location="'Val testo - PNA 2019'!A28" display="'Val testo - PNA 2019'!A28"/>
    <hyperlink ref="V56" location="'Val testo - PNA 2019'!A36" display="'Val testo - PNA 2019'!A36"/>
    <hyperlink ref="X56" location="'Val testo - PNA 2019'!A46" display="'Val testo - PNA 2019'!A46"/>
    <hyperlink ref="Y56" location="'Val testo - PNA 2019'!A54" display="'Val testo - PNA 2019'!A54"/>
    <hyperlink ref="Z56" location="'Val testo - PNA 2019'!A62" display="'Val testo - PNA 2019'!A62"/>
    <hyperlink ref="AA56" location="'Val testo - PNA 2019'!A70" display="'Val testo - PNA 2019'!A70"/>
    <hyperlink ref="AB56" location="'Val testo - PNA 2019'!A78" display="'Val testo - PNA 2019'!A78"/>
    <hyperlink ref="AF56" location="'Val testo - PNA 2019'!A88" display="'Val testo - PNA 2019'!A88"/>
    <hyperlink ref="R60" location="'Val testo - PNA 2019'!A3" display="'Val testo - PNA 2019'!A3"/>
    <hyperlink ref="S60" location="'Val testo - PNA 2019'!A12" display="'Val testo - PNA 2019'!A12"/>
    <hyperlink ref="T60" location="'Val testo - PNA 2019'!A20" display="'Val testo - PNA 2019'!A20"/>
    <hyperlink ref="U60" location="'Val testo - PNA 2019'!A28" display="'Val testo - PNA 2019'!A28"/>
    <hyperlink ref="V60" location="'Val testo - PNA 2019'!A36" display="'Val testo - PNA 2019'!A36"/>
    <hyperlink ref="X60" location="'Val testo - PNA 2019'!A46" display="'Val testo - PNA 2019'!A46"/>
    <hyperlink ref="Y60" location="'Val testo - PNA 2019'!A54" display="'Val testo - PNA 2019'!A54"/>
    <hyperlink ref="Z60" location="'Val testo - PNA 2019'!A62" display="'Val testo - PNA 2019'!A62"/>
    <hyperlink ref="AA60" location="'Val testo - PNA 2019'!A70" display="'Val testo - PNA 2019'!A70"/>
    <hyperlink ref="AB60" location="'Val testo - PNA 2019'!A78" display="'Val testo - PNA 2019'!A78"/>
    <hyperlink ref="AF60" location="'Val testo - PNA 2019'!A88" display="'Val testo - PNA 2019'!A88"/>
    <hyperlink ref="R77" location="'Val testo - PNA 2019'!A3" display="'Val testo - PNA 2019'!A3"/>
    <hyperlink ref="S77" location="'Val testo - PNA 2019'!A12" display="'Val testo - PNA 2019'!A12"/>
    <hyperlink ref="T77" location="'Val testo - PNA 2019'!A20" display="'Val testo - PNA 2019'!A20"/>
    <hyperlink ref="U77" location="'Val testo - PNA 2019'!A28" display="'Val testo - PNA 2019'!A28"/>
    <hyperlink ref="V77" location="'Val testo - PNA 2019'!A36" display="'Val testo - PNA 2019'!A36"/>
    <hyperlink ref="X77" location="'Val testo - PNA 2019'!A46" display="'Val testo - PNA 2019'!A46"/>
    <hyperlink ref="Y77" location="'Val testo - PNA 2019'!A54" display="'Val testo - PNA 2019'!A54"/>
    <hyperlink ref="Z77" location="'Val testo - PNA 2019'!A62" display="'Val testo - PNA 2019'!A62"/>
    <hyperlink ref="AA77" location="'Val testo - PNA 2019'!A70" display="'Val testo - PNA 2019'!A70"/>
    <hyperlink ref="AB77" location="'Val testo - PNA 2019'!A78" display="'Val testo - PNA 2019'!A78"/>
    <hyperlink ref="AF77" location="'Val testo - PNA 2019'!A88" display="'Val testo - PNA 2019'!A88"/>
    <hyperlink ref="R81" location="'Val testo - PNA 2019'!A3" display="'Val testo - PNA 2019'!A3"/>
    <hyperlink ref="S81" location="'Val testo - PNA 2019'!A12" display="'Val testo - PNA 2019'!A12"/>
    <hyperlink ref="T81" location="'Val testo - PNA 2019'!A20" display="'Val testo - PNA 2019'!A20"/>
    <hyperlink ref="U81" location="'Val testo - PNA 2019'!A28" display="'Val testo - PNA 2019'!A28"/>
    <hyperlink ref="V81" location="'Val testo - PNA 2019'!A36" display="'Val testo - PNA 2019'!A36"/>
    <hyperlink ref="X81" location="'Val testo - PNA 2019'!A46" display="'Val testo - PNA 2019'!A46"/>
    <hyperlink ref="Y81" location="'Val testo - PNA 2019'!A54" display="'Val testo - PNA 2019'!A54"/>
    <hyperlink ref="Z81" location="'Val testo - PNA 2019'!A62" display="'Val testo - PNA 2019'!A62"/>
    <hyperlink ref="AA81" location="'Val testo - PNA 2019'!A70" display="'Val testo - PNA 2019'!A70"/>
    <hyperlink ref="AB81" location="'Val testo - PNA 2019'!A78" display="'Val testo - PNA 2019'!A78"/>
    <hyperlink ref="AF81" location="'Val testo - PNA 2019'!A88" display="'Val testo - PNA 2019'!A88"/>
    <hyperlink ref="R98" location="'Val testo - PNA 2019'!A3" display="'Val testo - PNA 2019'!A3"/>
    <hyperlink ref="S98" location="'Val testo - PNA 2019'!A12" display="'Val testo - PNA 2019'!A12"/>
    <hyperlink ref="T98" location="'Val testo - PNA 2019'!A20" display="'Val testo - PNA 2019'!A20"/>
    <hyperlink ref="U98" location="'Val testo - PNA 2019'!A28" display="'Val testo - PNA 2019'!A28"/>
    <hyperlink ref="V98" location="'Val testo - PNA 2019'!A36" display="'Val testo - PNA 2019'!A36"/>
    <hyperlink ref="X98" location="'Val testo - PNA 2019'!A46" display="'Val testo - PNA 2019'!A46"/>
    <hyperlink ref="Y98" location="'Val testo - PNA 2019'!A54" display="'Val testo - PNA 2019'!A54"/>
    <hyperlink ref="Z98" location="'Val testo - PNA 2019'!A62" display="'Val testo - PNA 2019'!A62"/>
    <hyperlink ref="AA98" location="'Val testo - PNA 2019'!A70" display="'Val testo - PNA 2019'!A70"/>
    <hyperlink ref="AB98" location="'Val testo - PNA 2019'!A78" display="'Val testo - PNA 2019'!A78"/>
    <hyperlink ref="AF98" location="'Val testo - PNA 2019'!A88" display="'Val testo - PNA 2019'!A88"/>
    <hyperlink ref="R102" location="'Val testo - PNA 2019'!A3" display="'Val testo - PNA 2019'!A3"/>
    <hyperlink ref="S102" location="'Val testo - PNA 2019'!A12" display="'Val testo - PNA 2019'!A12"/>
    <hyperlink ref="T102" location="'Val testo - PNA 2019'!A20" display="'Val testo - PNA 2019'!A20"/>
    <hyperlink ref="U102" location="'Val testo - PNA 2019'!A28" display="'Val testo - PNA 2019'!A28"/>
    <hyperlink ref="V102" location="'Val testo - PNA 2019'!A36" display="'Val testo - PNA 2019'!A36"/>
    <hyperlink ref="X102" location="'Val testo - PNA 2019'!A46" display="'Val testo - PNA 2019'!A46"/>
    <hyperlink ref="Y102" location="'Val testo - PNA 2019'!A54" display="'Val testo - PNA 2019'!A54"/>
    <hyperlink ref="Z102" location="'Val testo - PNA 2019'!A62" display="'Val testo - PNA 2019'!A62"/>
    <hyperlink ref="AA102" location="'Val testo - PNA 2019'!A70" display="'Val testo - PNA 2019'!A70"/>
    <hyperlink ref="AB102" location="'Val testo - PNA 2019'!A78" display="'Val testo - PNA 2019'!A78"/>
    <hyperlink ref="AF102" location="'Val testo - PNA 2019'!A88" display="'Val testo - PNA 2019'!A88"/>
    <hyperlink ref="R119" location="'Val testo - PNA 2019'!A3" display="'Val testo - PNA 2019'!A3"/>
    <hyperlink ref="S119" location="'Val testo - PNA 2019'!A12" display="'Val testo - PNA 2019'!A12"/>
    <hyperlink ref="T119" location="'Val testo - PNA 2019'!A20" display="'Val testo - PNA 2019'!A20"/>
    <hyperlink ref="U119" location="'Val testo - PNA 2019'!A28" display="'Val testo - PNA 2019'!A28"/>
    <hyperlink ref="V119" location="'Val testo - PNA 2019'!A36" display="'Val testo - PNA 2019'!A36"/>
    <hyperlink ref="X119" location="'Val testo - PNA 2019'!A46" display="'Val testo - PNA 2019'!A46"/>
    <hyperlink ref="Y119" location="'Val testo - PNA 2019'!A54" display="'Val testo - PNA 2019'!A54"/>
    <hyperlink ref="Z119" location="'Val testo - PNA 2019'!A62" display="'Val testo - PNA 2019'!A62"/>
    <hyperlink ref="AA119" location="'Val testo - PNA 2019'!A70" display="'Val testo - PNA 2019'!A70"/>
    <hyperlink ref="AB119" location="'Val testo - PNA 2019'!A78" display="'Val testo - PNA 2019'!A78"/>
    <hyperlink ref="AF119" location="'Val testo - PNA 2019'!A88" display="'Val testo - PNA 2019'!A88"/>
    <hyperlink ref="R123" location="'Val testo - PNA 2019'!A3" display="'Val testo - PNA 2019'!A3"/>
    <hyperlink ref="S123" location="'Val testo - PNA 2019'!A12" display="'Val testo - PNA 2019'!A12"/>
    <hyperlink ref="T123" location="'Val testo - PNA 2019'!A20" display="'Val testo - PNA 2019'!A20"/>
    <hyperlink ref="U123" location="'Val testo - PNA 2019'!A28" display="'Val testo - PNA 2019'!A28"/>
    <hyperlink ref="V123" location="'Val testo - PNA 2019'!A36" display="'Val testo - PNA 2019'!A36"/>
    <hyperlink ref="X123" location="'Val testo - PNA 2019'!A46" display="'Val testo - PNA 2019'!A46"/>
    <hyperlink ref="Y123" location="'Val testo - PNA 2019'!A54" display="'Val testo - PNA 2019'!A54"/>
    <hyperlink ref="Z123" location="'Val testo - PNA 2019'!A62" display="'Val testo - PNA 2019'!A62"/>
    <hyperlink ref="AA123" location="'Val testo - PNA 2019'!A70" display="'Val testo - PNA 2019'!A70"/>
    <hyperlink ref="AB123" location="'Val testo - PNA 2019'!A78" display="'Val testo - PNA 2019'!A78"/>
    <hyperlink ref="AF123" location="'Val testo - PNA 2019'!A88" display="'Val testo - PNA 2019'!A88"/>
    <hyperlink ref="R140" location="'Val testo - PNA 2019'!A3" display="'Val testo - PNA 2019'!A3"/>
    <hyperlink ref="S140" location="'Val testo - PNA 2019'!A12" display="'Val testo - PNA 2019'!A12"/>
    <hyperlink ref="T140" location="'Val testo - PNA 2019'!A20" display="'Val testo - PNA 2019'!A20"/>
    <hyperlink ref="U140" location="'Val testo - PNA 2019'!A28" display="'Val testo - PNA 2019'!A28"/>
    <hyperlink ref="V140" location="'Val testo - PNA 2019'!A36" display="'Val testo - PNA 2019'!A36"/>
    <hyperlink ref="X140" location="'Val testo - PNA 2019'!A46" display="'Val testo - PNA 2019'!A46"/>
    <hyperlink ref="Y140" location="'Val testo - PNA 2019'!A54" display="'Val testo - PNA 2019'!A54"/>
    <hyperlink ref="Z140" location="'Val testo - PNA 2019'!A62" display="'Val testo - PNA 2019'!A62"/>
    <hyperlink ref="AA140" location="'Val testo - PNA 2019'!A70" display="'Val testo - PNA 2019'!A70"/>
    <hyperlink ref="AB140" location="'Val testo - PNA 2019'!A78" display="'Val testo - PNA 2019'!A78"/>
    <hyperlink ref="AF140" location="'Val testo - PNA 2019'!A88" display="'Val testo - PNA 2019'!A88"/>
    <hyperlink ref="R144" location="'Val testo - PNA 2019'!A3" display="'Val testo - PNA 2019'!A3"/>
    <hyperlink ref="S144" location="'Val testo - PNA 2019'!A12" display="'Val testo - PNA 2019'!A12"/>
    <hyperlink ref="T144" location="'Val testo - PNA 2019'!A20" display="'Val testo - PNA 2019'!A20"/>
    <hyperlink ref="U144" location="'Val testo - PNA 2019'!A28" display="'Val testo - PNA 2019'!A28"/>
    <hyperlink ref="V144" location="'Val testo - PNA 2019'!A36" display="'Val testo - PNA 2019'!A36"/>
    <hyperlink ref="X144" location="'Val testo - PNA 2019'!A46" display="'Val testo - PNA 2019'!A46"/>
    <hyperlink ref="Y144" location="'Val testo - PNA 2019'!A54" display="'Val testo - PNA 2019'!A54"/>
    <hyperlink ref="Z144" location="'Val testo - PNA 2019'!A62" display="'Val testo - PNA 2019'!A62"/>
    <hyperlink ref="AA144" location="'Val testo - PNA 2019'!A70" display="'Val testo - PNA 2019'!A70"/>
    <hyperlink ref="AB144" location="'Val testo - PNA 2019'!A78" display="'Val testo - PNA 2019'!A78"/>
    <hyperlink ref="AF144" location="'Val testo - PNA 2019'!A88" display="'Val testo - PNA 2019'!A88"/>
    <hyperlink ref="R161" location="'Val testo - PNA 2019'!A3" display="'Val testo - PNA 2019'!A3"/>
    <hyperlink ref="S161" location="'Val testo - PNA 2019'!A12" display="'Val testo - PNA 2019'!A12"/>
    <hyperlink ref="T161" location="'Val testo - PNA 2019'!A20" display="'Val testo - PNA 2019'!A20"/>
    <hyperlink ref="U161" location="'Val testo - PNA 2019'!A28" display="'Val testo - PNA 2019'!A28"/>
    <hyperlink ref="V161" location="'Val testo - PNA 2019'!A36" display="'Val testo - PNA 2019'!A36"/>
    <hyperlink ref="X161" location="'Val testo - PNA 2019'!A46" display="'Val testo - PNA 2019'!A46"/>
    <hyperlink ref="Y161" location="'Val testo - PNA 2019'!A54" display="'Val testo - PNA 2019'!A54"/>
    <hyperlink ref="Z161" location="'Val testo - PNA 2019'!A62" display="'Val testo - PNA 2019'!A62"/>
    <hyperlink ref="AA161" location="'Val testo - PNA 2019'!A70" display="'Val testo - PNA 2019'!A70"/>
    <hyperlink ref="AB161" location="'Val testo - PNA 2019'!A78" display="'Val testo - PNA 2019'!A78"/>
    <hyperlink ref="AF161" location="'Val testo - PNA 2019'!A88" display="'Val testo - PNA 2019'!A88"/>
    <hyperlink ref="R165" location="'Val testo - PNA 2019'!A3" display="'Val testo - PNA 2019'!A3"/>
    <hyperlink ref="S165" location="'Val testo - PNA 2019'!A12" display="'Val testo - PNA 2019'!A12"/>
    <hyperlink ref="T165" location="'Val testo - PNA 2019'!A20" display="'Val testo - PNA 2019'!A20"/>
    <hyperlink ref="U165" location="'Val testo - PNA 2019'!A28" display="'Val testo - PNA 2019'!A28"/>
    <hyperlink ref="V165" location="'Val testo - PNA 2019'!A36" display="'Val testo - PNA 2019'!A36"/>
    <hyperlink ref="X165" location="'Val testo - PNA 2019'!A46" display="'Val testo - PNA 2019'!A46"/>
    <hyperlink ref="Y165" location="'Val testo - PNA 2019'!A54" display="'Val testo - PNA 2019'!A54"/>
    <hyperlink ref="Z165" location="'Val testo - PNA 2019'!A62" display="'Val testo - PNA 2019'!A62"/>
    <hyperlink ref="AA165" location="'Val testo - PNA 2019'!A70" display="'Val testo - PNA 2019'!A70"/>
    <hyperlink ref="AB165" location="'Val testo - PNA 2019'!A78" display="'Val testo - PNA 2019'!A78"/>
    <hyperlink ref="AF165" location="'Val testo - PNA 2019'!A88" display="'Val testo - PNA 2019'!A88"/>
    <hyperlink ref="R182" location="'Val testo - PNA 2019'!A3" display="'Val testo - PNA 2019'!A3"/>
    <hyperlink ref="S182" location="'Val testo - PNA 2019'!A12" display="'Val testo - PNA 2019'!A12"/>
    <hyperlink ref="T182" location="'Val testo - PNA 2019'!A20" display="'Val testo - PNA 2019'!A20"/>
    <hyperlink ref="U182" location="'Val testo - PNA 2019'!A28" display="'Val testo - PNA 2019'!A28"/>
    <hyperlink ref="V182" location="'Val testo - PNA 2019'!A36" display="'Val testo - PNA 2019'!A36"/>
    <hyperlink ref="X182" location="'Val testo - PNA 2019'!A46" display="'Val testo - PNA 2019'!A46"/>
    <hyperlink ref="Y182" location="'Val testo - PNA 2019'!A54" display="'Val testo - PNA 2019'!A54"/>
    <hyperlink ref="Z182" location="'Val testo - PNA 2019'!A62" display="'Val testo - PNA 2019'!A62"/>
    <hyperlink ref="AA182" location="'Val testo - PNA 2019'!A70" display="'Val testo - PNA 2019'!A70"/>
    <hyperlink ref="AB182" location="'Val testo - PNA 2019'!A78" display="'Val testo - PNA 2019'!A78"/>
    <hyperlink ref="AF182" location="'Val testo - PNA 2019'!A88" display="'Val testo - PNA 2019'!A88"/>
    <hyperlink ref="R186" location="'Val testo - PNA 2019'!A3" display="'Val testo - PNA 2019'!A3"/>
    <hyperlink ref="S186" location="'Val testo - PNA 2019'!A12" display="'Val testo - PNA 2019'!A12"/>
    <hyperlink ref="T186" location="'Val testo - PNA 2019'!A20" display="'Val testo - PNA 2019'!A20"/>
    <hyperlink ref="U186" location="'Val testo - PNA 2019'!A28" display="'Val testo - PNA 2019'!A28"/>
    <hyperlink ref="V186" location="'Val testo - PNA 2019'!A36" display="'Val testo - PNA 2019'!A36"/>
    <hyperlink ref="X186" location="'Val testo - PNA 2019'!A46" display="'Val testo - PNA 2019'!A46"/>
    <hyperlink ref="Y186" location="'Val testo - PNA 2019'!A54" display="'Val testo - PNA 2019'!A54"/>
    <hyperlink ref="Z186" location="'Val testo - PNA 2019'!A62" display="'Val testo - PNA 2019'!A62"/>
    <hyperlink ref="AA186" location="'Val testo - PNA 2019'!A70" display="'Val testo - PNA 2019'!A70"/>
    <hyperlink ref="AB186" location="'Val testo - PNA 2019'!A78" display="'Val testo - PNA 2019'!A78"/>
    <hyperlink ref="AF186" location="'Val testo - PNA 2019'!A88" display="'Val testo - PNA 2019'!A88"/>
    <hyperlink ref="R203" location="'Val testo - PNA 2019'!A3" display="'Val testo - PNA 2019'!A3"/>
    <hyperlink ref="S203" location="'Val testo - PNA 2019'!A12" display="'Val testo - PNA 2019'!A12"/>
    <hyperlink ref="T203" location="'Val testo - PNA 2019'!A20" display="'Val testo - PNA 2019'!A20"/>
    <hyperlink ref="U203" location="'Val testo - PNA 2019'!A28" display="'Val testo - PNA 2019'!A28"/>
    <hyperlink ref="V203" location="'Val testo - PNA 2019'!A36" display="'Val testo - PNA 2019'!A36"/>
    <hyperlink ref="X203" location="'Val testo - PNA 2019'!A46" display="'Val testo - PNA 2019'!A46"/>
    <hyperlink ref="Y203" location="'Val testo - PNA 2019'!A54" display="'Val testo - PNA 2019'!A54"/>
    <hyperlink ref="Z203" location="'Val testo - PNA 2019'!A62" display="'Val testo - PNA 2019'!A62"/>
    <hyperlink ref="AA203" location="'Val testo - PNA 2019'!A70" display="'Val testo - PNA 2019'!A70"/>
    <hyperlink ref="AB203" location="'Val testo - PNA 2019'!A78" display="'Val testo - PNA 2019'!A78"/>
    <hyperlink ref="AF203" location="'Val testo - PNA 2019'!A88" display="'Val testo - PNA 2019'!A88"/>
    <hyperlink ref="R207" location="'Val testo - PNA 2019'!A3" display="'Val testo - PNA 2019'!A3"/>
    <hyperlink ref="S207" location="'Val testo - PNA 2019'!A12" display="'Val testo - PNA 2019'!A12"/>
    <hyperlink ref="T207" location="'Val testo - PNA 2019'!A20" display="'Val testo - PNA 2019'!A20"/>
    <hyperlink ref="U207" location="'Val testo - PNA 2019'!A28" display="'Val testo - PNA 2019'!A28"/>
    <hyperlink ref="V207" location="'Val testo - PNA 2019'!A36" display="'Val testo - PNA 2019'!A36"/>
    <hyperlink ref="X207" location="'Val testo - PNA 2019'!A46" display="'Val testo - PNA 2019'!A46"/>
    <hyperlink ref="Y207" location="'Val testo - PNA 2019'!A54" display="'Val testo - PNA 2019'!A54"/>
    <hyperlink ref="Z207" location="'Val testo - PNA 2019'!A62" display="'Val testo - PNA 2019'!A62"/>
    <hyperlink ref="AA207" location="'Val testo - PNA 2019'!A70" display="'Val testo - PNA 2019'!A70"/>
    <hyperlink ref="AB207" location="'Val testo - PNA 2019'!A78" display="'Val testo - PNA 2019'!A78"/>
    <hyperlink ref="AF207" location="'Val testo - PNA 2019'!A88" display="'Val testo - PNA 2019'!A88"/>
    <hyperlink ref="R224" location="'Val testo - PNA 2019'!A3" display="'Val testo - PNA 2019'!A3"/>
    <hyperlink ref="S224" location="'Val testo - PNA 2019'!A12" display="'Val testo - PNA 2019'!A12"/>
    <hyperlink ref="T224" location="'Val testo - PNA 2019'!A20" display="'Val testo - PNA 2019'!A20"/>
    <hyperlink ref="U224" location="'Val testo - PNA 2019'!A28" display="'Val testo - PNA 2019'!A28"/>
    <hyperlink ref="V224" location="'Val testo - PNA 2019'!A36" display="'Val testo - PNA 2019'!A36"/>
    <hyperlink ref="X224" location="'Val testo - PNA 2019'!A46" display="'Val testo - PNA 2019'!A46"/>
    <hyperlink ref="Y224" location="'Val testo - PNA 2019'!A54" display="'Val testo - PNA 2019'!A54"/>
    <hyperlink ref="Z224" location="'Val testo - PNA 2019'!A62" display="'Val testo - PNA 2019'!A62"/>
    <hyperlink ref="AA224" location="'Val testo - PNA 2019'!A70" display="'Val testo - PNA 2019'!A70"/>
    <hyperlink ref="AB224" location="'Val testo - PNA 2019'!A78" display="'Val testo - PNA 2019'!A78"/>
    <hyperlink ref="AF224" location="'Val testo - PNA 2019'!A88" display="'Val testo - PNA 2019'!A88"/>
    <hyperlink ref="R228" location="'Val testo - PNA 2019'!A3" display="'Val testo - PNA 2019'!A3"/>
    <hyperlink ref="S228" location="'Val testo - PNA 2019'!A12" display="'Val testo - PNA 2019'!A12"/>
    <hyperlink ref="T228" location="'Val testo - PNA 2019'!A20" display="'Val testo - PNA 2019'!A20"/>
    <hyperlink ref="U228" location="'Val testo - PNA 2019'!A28" display="'Val testo - PNA 2019'!A28"/>
    <hyperlink ref="V228" location="'Val testo - PNA 2019'!A36" display="'Val testo - PNA 2019'!A36"/>
    <hyperlink ref="X228" location="'Val testo - PNA 2019'!A46" display="'Val testo - PNA 2019'!A46"/>
    <hyperlink ref="Y228" location="'Val testo - PNA 2019'!A54" display="'Val testo - PNA 2019'!A54"/>
    <hyperlink ref="Z228" location="'Val testo - PNA 2019'!A62" display="'Val testo - PNA 2019'!A62"/>
    <hyperlink ref="AA228" location="'Val testo - PNA 2019'!A70" display="'Val testo - PNA 2019'!A70"/>
    <hyperlink ref="AB228" location="'Val testo - PNA 2019'!A78" display="'Val testo - PNA 2019'!A78"/>
    <hyperlink ref="AF228" location="'Val testo - PNA 2019'!A88" display="'Val testo - PNA 2019'!A88"/>
    <hyperlink ref="R245" location="'Val testo - PNA 2019'!A3" display="'Val testo - PNA 2019'!A3"/>
    <hyperlink ref="S245" location="'Val testo - PNA 2019'!A12" display="'Val testo - PNA 2019'!A12"/>
    <hyperlink ref="T245" location="'Val testo - PNA 2019'!A20" display="'Val testo - PNA 2019'!A20"/>
    <hyperlink ref="U245" location="'Val testo - PNA 2019'!A28" display="'Val testo - PNA 2019'!A28"/>
    <hyperlink ref="V245" location="'Val testo - PNA 2019'!A36" display="'Val testo - PNA 2019'!A36"/>
    <hyperlink ref="X245" location="'Val testo - PNA 2019'!A46" display="'Val testo - PNA 2019'!A46"/>
    <hyperlink ref="Y245" location="'Val testo - PNA 2019'!A54" display="'Val testo - PNA 2019'!A54"/>
    <hyperlink ref="Z245" location="'Val testo - PNA 2019'!A62" display="'Val testo - PNA 2019'!A62"/>
    <hyperlink ref="AA245" location="'Val testo - PNA 2019'!A70" display="'Val testo - PNA 2019'!A70"/>
    <hyperlink ref="AB245" location="'Val testo - PNA 2019'!A78" display="'Val testo - PNA 2019'!A78"/>
    <hyperlink ref="AF245" location="'Val testo - PNA 2019'!A88" display="'Val testo - PNA 2019'!A88"/>
    <hyperlink ref="R249" location="'Val testo - PNA 2019'!A3" display="'Val testo - PNA 2019'!A3"/>
    <hyperlink ref="S249" location="'Val testo - PNA 2019'!A12" display="'Val testo - PNA 2019'!A12"/>
    <hyperlink ref="T249" location="'Val testo - PNA 2019'!A20" display="'Val testo - PNA 2019'!A20"/>
    <hyperlink ref="U249" location="'Val testo - PNA 2019'!A28" display="'Val testo - PNA 2019'!A28"/>
    <hyperlink ref="V249" location="'Val testo - PNA 2019'!A36" display="'Val testo - PNA 2019'!A36"/>
    <hyperlink ref="X249" location="'Val testo - PNA 2019'!A46" display="'Val testo - PNA 2019'!A46"/>
    <hyperlink ref="Y249" location="'Val testo - PNA 2019'!A54" display="'Val testo - PNA 2019'!A54"/>
    <hyperlink ref="Z249" location="'Val testo - PNA 2019'!A62" display="'Val testo - PNA 2019'!A62"/>
    <hyperlink ref="AA249" location="'Val testo - PNA 2019'!A70" display="'Val testo - PNA 2019'!A70"/>
    <hyperlink ref="AB249" location="'Val testo - PNA 2019'!A78" display="'Val testo - PNA 2019'!A78"/>
    <hyperlink ref="AF249" location="'Val testo - PNA 2019'!A88" display="'Val testo - PNA 2019'!A88"/>
    <hyperlink ref="R266" location="'Val testo - PNA 2019'!A3" display="'Val testo - PNA 2019'!A3"/>
    <hyperlink ref="S266" location="'Val testo - PNA 2019'!A12" display="'Val testo - PNA 2019'!A12"/>
    <hyperlink ref="T266" location="'Val testo - PNA 2019'!A20" display="'Val testo - PNA 2019'!A20"/>
    <hyperlink ref="U266" location="'Val testo - PNA 2019'!A28" display="'Val testo - PNA 2019'!A28"/>
    <hyperlink ref="V266" location="'Val testo - PNA 2019'!A36" display="'Val testo - PNA 2019'!A36"/>
    <hyperlink ref="X266" location="'Val testo - PNA 2019'!A46" display="'Val testo - PNA 2019'!A46"/>
    <hyperlink ref="Y266" location="'Val testo - PNA 2019'!A54" display="'Val testo - PNA 2019'!A54"/>
    <hyperlink ref="Z266" location="'Val testo - PNA 2019'!A62" display="'Val testo - PNA 2019'!A62"/>
    <hyperlink ref="AA266" location="'Val testo - PNA 2019'!A70" display="'Val testo - PNA 2019'!A70"/>
    <hyperlink ref="AB266" location="'Val testo - PNA 2019'!A78" display="'Val testo - PNA 2019'!A78"/>
    <hyperlink ref="AF266" location="'Val testo - PNA 2019'!A88" display="'Val testo - PNA 2019'!A88"/>
    <hyperlink ref="R270" location="'Val testo - PNA 2019'!A3" display="'Val testo - PNA 2019'!A3"/>
    <hyperlink ref="S270" location="'Val testo - PNA 2019'!A12" display="'Val testo - PNA 2019'!A12"/>
    <hyperlink ref="T270" location="'Val testo - PNA 2019'!A20" display="'Val testo - PNA 2019'!A20"/>
    <hyperlink ref="U270" location="'Val testo - PNA 2019'!A28" display="'Val testo - PNA 2019'!A28"/>
    <hyperlink ref="V270" location="'Val testo - PNA 2019'!A36" display="'Val testo - PNA 2019'!A36"/>
    <hyperlink ref="X270" location="'Val testo - PNA 2019'!A46" display="'Val testo - PNA 2019'!A46"/>
    <hyperlink ref="Y270" location="'Val testo - PNA 2019'!A54" display="'Val testo - PNA 2019'!A54"/>
    <hyperlink ref="Z270" location="'Val testo - PNA 2019'!A62" display="'Val testo - PNA 2019'!A62"/>
    <hyperlink ref="AA270" location="'Val testo - PNA 2019'!A70" display="'Val testo - PNA 2019'!A70"/>
    <hyperlink ref="AB270" location="'Val testo - PNA 2019'!A78" display="'Val testo - PNA 2019'!A78"/>
    <hyperlink ref="AF270" location="'Val testo - PNA 2019'!A88" display="'Val testo - PNA 2019'!A88"/>
    <hyperlink ref="R287" location="'Val testo - PNA 2019'!A3" display="'Val testo - PNA 2019'!A3"/>
    <hyperlink ref="S287" location="'Val testo - PNA 2019'!A12" display="'Val testo - PNA 2019'!A12"/>
    <hyperlink ref="T287" location="'Val testo - PNA 2019'!A20" display="'Val testo - PNA 2019'!A20"/>
    <hyperlink ref="U287" location="'Val testo - PNA 2019'!A28" display="'Val testo - PNA 2019'!A28"/>
    <hyperlink ref="V287" location="'Val testo - PNA 2019'!A36" display="'Val testo - PNA 2019'!A36"/>
    <hyperlink ref="X287" location="'Val testo - PNA 2019'!A46" display="'Val testo - PNA 2019'!A46"/>
    <hyperlink ref="Y287" location="'Val testo - PNA 2019'!A54" display="'Val testo - PNA 2019'!A54"/>
    <hyperlink ref="Z287" location="'Val testo - PNA 2019'!A62" display="'Val testo - PNA 2019'!A62"/>
    <hyperlink ref="AA287" location="'Val testo - PNA 2019'!A70" display="'Val testo - PNA 2019'!A70"/>
    <hyperlink ref="AB287" location="'Val testo - PNA 2019'!A78" display="'Val testo - PNA 2019'!A78"/>
    <hyperlink ref="AF287" location="'Val testo - PNA 2019'!A88" display="'Val testo - PNA 2019'!A88"/>
    <hyperlink ref="R291" location="'Val testo - PNA 2019'!A3" display="'Val testo - PNA 2019'!A3"/>
    <hyperlink ref="S291" location="'Val testo - PNA 2019'!A12" display="'Val testo - PNA 2019'!A12"/>
    <hyperlink ref="T291" location="'Val testo - PNA 2019'!A20" display="'Val testo - PNA 2019'!A20"/>
    <hyperlink ref="U291" location="'Val testo - PNA 2019'!A28" display="'Val testo - PNA 2019'!A28"/>
    <hyperlink ref="V291" location="'Val testo - PNA 2019'!A36" display="'Val testo - PNA 2019'!A36"/>
    <hyperlink ref="X291" location="'Val testo - PNA 2019'!A46" display="'Val testo - PNA 2019'!A46"/>
    <hyperlink ref="Y291" location="'Val testo - PNA 2019'!A54" display="'Val testo - PNA 2019'!A54"/>
    <hyperlink ref="Z291" location="'Val testo - PNA 2019'!A62" display="'Val testo - PNA 2019'!A62"/>
    <hyperlink ref="AA291" location="'Val testo - PNA 2019'!A70" display="'Val testo - PNA 2019'!A70"/>
    <hyperlink ref="AB291" location="'Val testo - PNA 2019'!A78" display="'Val testo - PNA 2019'!A78"/>
    <hyperlink ref="AF291" location="'Val testo - PNA 2019'!A88" display="'Val testo - PNA 2019'!A88"/>
    <hyperlink ref="R308" location="'Val testo - PNA 2019'!A3" display="'Val testo - PNA 2019'!A3"/>
    <hyperlink ref="S308" location="'Val testo - PNA 2019'!A12" display="'Val testo - PNA 2019'!A12"/>
    <hyperlink ref="T308" location="'Val testo - PNA 2019'!A20" display="'Val testo - PNA 2019'!A20"/>
    <hyperlink ref="U308" location="'Val testo - PNA 2019'!A28" display="'Val testo - PNA 2019'!A28"/>
    <hyperlink ref="V308" location="'Val testo - PNA 2019'!A36" display="'Val testo - PNA 2019'!A36"/>
    <hyperlink ref="X308" location="'Val testo - PNA 2019'!A46" display="'Val testo - PNA 2019'!A46"/>
    <hyperlink ref="Y308" location="'Val testo - PNA 2019'!A54" display="'Val testo - PNA 2019'!A54"/>
    <hyperlink ref="Z308" location="'Val testo - PNA 2019'!A62" display="'Val testo - PNA 2019'!A62"/>
    <hyperlink ref="AA308" location="'Val testo - PNA 2019'!A70" display="'Val testo - PNA 2019'!A70"/>
    <hyperlink ref="AB308" location="'Val testo - PNA 2019'!A78" display="'Val testo - PNA 2019'!A78"/>
    <hyperlink ref="AF308" location="'Val testo - PNA 2019'!A88" display="'Val testo - PNA 2019'!A88"/>
    <hyperlink ref="R312" location="'Val testo - PNA 2019'!A3" display="'Val testo - PNA 2019'!A3"/>
    <hyperlink ref="S312" location="'Val testo - PNA 2019'!A12" display="'Val testo - PNA 2019'!A12"/>
    <hyperlink ref="T312" location="'Val testo - PNA 2019'!A20" display="'Val testo - PNA 2019'!A20"/>
    <hyperlink ref="U312" location="'Val testo - PNA 2019'!A28" display="'Val testo - PNA 2019'!A28"/>
    <hyperlink ref="V312" location="'Val testo - PNA 2019'!A36" display="'Val testo - PNA 2019'!A36"/>
    <hyperlink ref="X312" location="'Val testo - PNA 2019'!A46" display="'Val testo - PNA 2019'!A46"/>
    <hyperlink ref="Y312" location="'Val testo - PNA 2019'!A54" display="'Val testo - PNA 2019'!A54"/>
    <hyperlink ref="Z312" location="'Val testo - PNA 2019'!A62" display="'Val testo - PNA 2019'!A62"/>
    <hyperlink ref="AA312" location="'Val testo - PNA 2019'!A70" display="'Val testo - PNA 2019'!A70"/>
    <hyperlink ref="AB312" location="'Val testo - PNA 2019'!A78" display="'Val testo - PNA 2019'!A78"/>
    <hyperlink ref="AF312" location="'Val testo - PNA 2019'!A88" display="'Val testo - PNA 2019'!A88"/>
    <hyperlink ref="R329" location="'Val testo - PNA 2019'!A3" display="'Val testo - PNA 2019'!A3"/>
    <hyperlink ref="S329" location="'Val testo - PNA 2019'!A12" display="'Val testo - PNA 2019'!A12"/>
    <hyperlink ref="T329" location="'Val testo - PNA 2019'!A20" display="'Val testo - PNA 2019'!A20"/>
    <hyperlink ref="U329" location="'Val testo - PNA 2019'!A28" display="'Val testo - PNA 2019'!A28"/>
    <hyperlink ref="V329" location="'Val testo - PNA 2019'!A36" display="'Val testo - PNA 2019'!A36"/>
    <hyperlink ref="X329" location="'Val testo - PNA 2019'!A46" display="'Val testo - PNA 2019'!A46"/>
    <hyperlink ref="Y329" location="'Val testo - PNA 2019'!A54" display="'Val testo - PNA 2019'!A54"/>
    <hyperlink ref="Z329" location="'Val testo - PNA 2019'!A62" display="'Val testo - PNA 2019'!A62"/>
    <hyperlink ref="AA329" location="'Val testo - PNA 2019'!A70" display="'Val testo - PNA 2019'!A70"/>
    <hyperlink ref="AB329" location="'Val testo - PNA 2019'!A78" display="'Val testo - PNA 2019'!A78"/>
    <hyperlink ref="AF329" location="'Val testo - PNA 2019'!A88" display="'Val testo - PNA 2019'!A88"/>
    <hyperlink ref="R333" location="'Val testo - PNA 2019'!A3" display="'Val testo - PNA 2019'!A3"/>
    <hyperlink ref="S333" location="'Val testo - PNA 2019'!A12" display="'Val testo - PNA 2019'!A12"/>
    <hyperlink ref="T333" location="'Val testo - PNA 2019'!A20" display="'Val testo - PNA 2019'!A20"/>
    <hyperlink ref="U333" location="'Val testo - PNA 2019'!A28" display="'Val testo - PNA 2019'!A28"/>
    <hyperlink ref="V333" location="'Val testo - PNA 2019'!A36" display="'Val testo - PNA 2019'!A36"/>
    <hyperlink ref="X333" location="'Val testo - PNA 2019'!A46" display="'Val testo - PNA 2019'!A46"/>
    <hyperlink ref="Y333" location="'Val testo - PNA 2019'!A54" display="'Val testo - PNA 2019'!A54"/>
    <hyperlink ref="Z333" location="'Val testo - PNA 2019'!A62" display="'Val testo - PNA 2019'!A62"/>
    <hyperlink ref="AA333" location="'Val testo - PNA 2019'!A70" display="'Val testo - PNA 2019'!A70"/>
    <hyperlink ref="AB333" location="'Val testo - PNA 2019'!A78" display="'Val testo - PNA 2019'!A78"/>
    <hyperlink ref="AF333" location="'Val testo - PNA 2019'!A88" display="'Val testo - PNA 2019'!A88"/>
    <hyperlink ref="R350" location="'Val testo - PNA 2019'!A3" display="'Val testo - PNA 2019'!A3"/>
    <hyperlink ref="S350" location="'Val testo - PNA 2019'!A12" display="'Val testo - PNA 2019'!A12"/>
    <hyperlink ref="T350" location="'Val testo - PNA 2019'!A20" display="'Val testo - PNA 2019'!A20"/>
    <hyperlink ref="U350" location="'Val testo - PNA 2019'!A28" display="'Val testo - PNA 2019'!A28"/>
    <hyperlink ref="V350" location="'Val testo - PNA 2019'!A36" display="'Val testo - PNA 2019'!A36"/>
    <hyperlink ref="X350" location="'Val testo - PNA 2019'!A46" display="'Val testo - PNA 2019'!A46"/>
    <hyperlink ref="Y350" location="'Val testo - PNA 2019'!A54" display="'Val testo - PNA 2019'!A54"/>
    <hyperlink ref="Z350" location="'Val testo - PNA 2019'!A62" display="'Val testo - PNA 2019'!A62"/>
    <hyperlink ref="AA350" location="'Val testo - PNA 2019'!A70" display="'Val testo - PNA 2019'!A70"/>
    <hyperlink ref="AB350" location="'Val testo - PNA 2019'!A78" display="'Val testo - PNA 2019'!A78"/>
    <hyperlink ref="AF350" location="'Val testo - PNA 2019'!A88" display="'Val testo - PNA 2019'!A88"/>
    <hyperlink ref="R354" location="'Val testo - PNA 2019'!A3" display="'Val testo - PNA 2019'!A3"/>
    <hyperlink ref="S354" location="'Val testo - PNA 2019'!A12" display="'Val testo - PNA 2019'!A12"/>
    <hyperlink ref="T354" location="'Val testo - PNA 2019'!A20" display="'Val testo - PNA 2019'!A20"/>
    <hyperlink ref="U354" location="'Val testo - PNA 2019'!A28" display="'Val testo - PNA 2019'!A28"/>
    <hyperlink ref="V354" location="'Val testo - PNA 2019'!A36" display="'Val testo - PNA 2019'!A36"/>
    <hyperlink ref="X354" location="'Val testo - PNA 2019'!A46" display="'Val testo - PNA 2019'!A46"/>
    <hyperlink ref="Y354" location="'Val testo - PNA 2019'!A54" display="'Val testo - PNA 2019'!A54"/>
    <hyperlink ref="Z354" location="'Val testo - PNA 2019'!A62" display="'Val testo - PNA 2019'!A62"/>
    <hyperlink ref="AA354" location="'Val testo - PNA 2019'!A70" display="'Val testo - PNA 2019'!A70"/>
    <hyperlink ref="AB354" location="'Val testo - PNA 2019'!A78" display="'Val testo - PNA 2019'!A78"/>
    <hyperlink ref="AF354" location="'Val testo - PNA 2019'!A88" display="'Val testo - PNA 2019'!A88"/>
    <hyperlink ref="R371" location="'Val testo - PNA 2019'!A3" display="'Val testo - PNA 2019'!A3"/>
    <hyperlink ref="S371" location="'Val testo - PNA 2019'!A12" display="'Val testo - PNA 2019'!A12"/>
    <hyperlink ref="T371" location="'Val testo - PNA 2019'!A20" display="'Val testo - PNA 2019'!A20"/>
    <hyperlink ref="U371" location="'Val testo - PNA 2019'!A28" display="'Val testo - PNA 2019'!A28"/>
    <hyperlink ref="V371" location="'Val testo - PNA 2019'!A36" display="'Val testo - PNA 2019'!A36"/>
    <hyperlink ref="X371" location="'Val testo - PNA 2019'!A46" display="'Val testo - PNA 2019'!A46"/>
    <hyperlink ref="Y371" location="'Val testo - PNA 2019'!A54" display="'Val testo - PNA 2019'!A54"/>
    <hyperlink ref="Z371" location="'Val testo - PNA 2019'!A62" display="'Val testo - PNA 2019'!A62"/>
    <hyperlink ref="AA371" location="'Val testo - PNA 2019'!A70" display="'Val testo - PNA 2019'!A70"/>
    <hyperlink ref="AB371" location="'Val testo - PNA 2019'!A78" display="'Val testo - PNA 2019'!A78"/>
    <hyperlink ref="AF371" location="'Val testo - PNA 2019'!A88" display="'Val testo - PNA 2019'!A88"/>
    <hyperlink ref="R375" location="'Val testo - PNA 2019'!A3" display="'Val testo - PNA 2019'!A3"/>
    <hyperlink ref="S375" location="'Val testo - PNA 2019'!A12" display="'Val testo - PNA 2019'!A12"/>
    <hyperlink ref="T375" location="'Val testo - PNA 2019'!A20" display="'Val testo - PNA 2019'!A20"/>
    <hyperlink ref="U375" location="'Val testo - PNA 2019'!A28" display="'Val testo - PNA 2019'!A28"/>
    <hyperlink ref="V375" location="'Val testo - PNA 2019'!A36" display="'Val testo - PNA 2019'!A36"/>
    <hyperlink ref="X375" location="'Val testo - PNA 2019'!A46" display="'Val testo - PNA 2019'!A46"/>
    <hyperlink ref="Y375" location="'Val testo - PNA 2019'!A54" display="'Val testo - PNA 2019'!A54"/>
    <hyperlink ref="Z375" location="'Val testo - PNA 2019'!A62" display="'Val testo - PNA 2019'!A62"/>
    <hyperlink ref="AA375" location="'Val testo - PNA 2019'!A70" display="'Val testo - PNA 2019'!A70"/>
    <hyperlink ref="AB375" location="'Val testo - PNA 2019'!A78" display="'Val testo - PNA 2019'!A78"/>
    <hyperlink ref="AF375" location="'Val testo - PNA 2019'!A88" display="'Val testo - PNA 2019'!A88"/>
    <hyperlink ref="R392" location="'Val testo - PNA 2019'!A3" display="'Val testo - PNA 2019'!A3"/>
    <hyperlink ref="S392" location="'Val testo - PNA 2019'!A12" display="'Val testo - PNA 2019'!A12"/>
    <hyperlink ref="T392" location="'Val testo - PNA 2019'!A20" display="'Val testo - PNA 2019'!A20"/>
    <hyperlink ref="U392" location="'Val testo - PNA 2019'!A28" display="'Val testo - PNA 2019'!A28"/>
    <hyperlink ref="V392" location="'Val testo - PNA 2019'!A36" display="'Val testo - PNA 2019'!A36"/>
    <hyperlink ref="X392" location="'Val testo - PNA 2019'!A46" display="'Val testo - PNA 2019'!A46"/>
    <hyperlink ref="Y392" location="'Val testo - PNA 2019'!A54" display="'Val testo - PNA 2019'!A54"/>
    <hyperlink ref="Z392" location="'Val testo - PNA 2019'!A62" display="'Val testo - PNA 2019'!A62"/>
    <hyperlink ref="AA392" location="'Val testo - PNA 2019'!A70" display="'Val testo - PNA 2019'!A70"/>
    <hyperlink ref="AB392" location="'Val testo - PNA 2019'!A78" display="'Val testo - PNA 2019'!A78"/>
    <hyperlink ref="AF392" location="'Val testo - PNA 2019'!A88" display="'Val testo - PNA 2019'!A88"/>
    <hyperlink ref="R396" location="'Val testo - PNA 2019'!A3" display="'Val testo - PNA 2019'!A3"/>
    <hyperlink ref="S396" location="'Val testo - PNA 2019'!A12" display="'Val testo - PNA 2019'!A12"/>
    <hyperlink ref="T396" location="'Val testo - PNA 2019'!A20" display="'Val testo - PNA 2019'!A20"/>
    <hyperlink ref="U396" location="'Val testo - PNA 2019'!A28" display="'Val testo - PNA 2019'!A28"/>
    <hyperlink ref="V396" location="'Val testo - PNA 2019'!A36" display="'Val testo - PNA 2019'!A36"/>
    <hyperlink ref="X396" location="'Val testo - PNA 2019'!A46" display="'Val testo - PNA 2019'!A46"/>
    <hyperlink ref="Y396" location="'Val testo - PNA 2019'!A54" display="'Val testo - PNA 2019'!A54"/>
    <hyperlink ref="Z396" location="'Val testo - PNA 2019'!A62" display="'Val testo - PNA 2019'!A62"/>
    <hyperlink ref="AA396" location="'Val testo - PNA 2019'!A70" display="'Val testo - PNA 2019'!A70"/>
    <hyperlink ref="AB396" location="'Val testo - PNA 2019'!A78" display="'Val testo - PNA 2019'!A78"/>
    <hyperlink ref="AF396" location="'Val testo - PNA 2019'!A88" display="'Val testo - PNA 2019'!A88"/>
    <hyperlink ref="R413" location="'Val testo - PNA 2019'!A3" display="'Val testo - PNA 2019'!A3"/>
    <hyperlink ref="S413" location="'Val testo - PNA 2019'!A12" display="'Val testo - PNA 2019'!A12"/>
    <hyperlink ref="T413" location="'Val testo - PNA 2019'!A20" display="'Val testo - PNA 2019'!A20"/>
    <hyperlink ref="U413" location="'Val testo - PNA 2019'!A28" display="'Val testo - PNA 2019'!A28"/>
    <hyperlink ref="V413" location="'Val testo - PNA 2019'!A36" display="'Val testo - PNA 2019'!A36"/>
    <hyperlink ref="X413" location="'Val testo - PNA 2019'!A46" display="'Val testo - PNA 2019'!A46"/>
    <hyperlink ref="Y413" location="'Val testo - PNA 2019'!A54" display="'Val testo - PNA 2019'!A54"/>
    <hyperlink ref="Z413" location="'Val testo - PNA 2019'!A62" display="'Val testo - PNA 2019'!A62"/>
    <hyperlink ref="AA413" location="'Val testo - PNA 2019'!A70" display="'Val testo - PNA 2019'!A70"/>
    <hyperlink ref="AB413" location="'Val testo - PNA 2019'!A78" display="'Val testo - PNA 2019'!A78"/>
    <hyperlink ref="AF413" location="'Val testo - PNA 2019'!A88" display="'Val testo - PNA 2019'!A88"/>
    <hyperlink ref="R417" location="'Val testo - PNA 2019'!A3" display="'Val testo - PNA 2019'!A3"/>
    <hyperlink ref="S417" location="'Val testo - PNA 2019'!A12" display="'Val testo - PNA 2019'!A12"/>
    <hyperlink ref="T417" location="'Val testo - PNA 2019'!A20" display="'Val testo - PNA 2019'!A20"/>
    <hyperlink ref="U417" location="'Val testo - PNA 2019'!A28" display="'Val testo - PNA 2019'!A28"/>
    <hyperlink ref="V417" location="'Val testo - PNA 2019'!A36" display="'Val testo - PNA 2019'!A36"/>
    <hyperlink ref="X417" location="'Val testo - PNA 2019'!A46" display="'Val testo - PNA 2019'!A46"/>
    <hyperlink ref="Y417" location="'Val testo - PNA 2019'!A54" display="'Val testo - PNA 2019'!A54"/>
    <hyperlink ref="Z417" location="'Val testo - PNA 2019'!A62" display="'Val testo - PNA 2019'!A62"/>
    <hyperlink ref="AA417" location="'Val testo - PNA 2019'!A70" display="'Val testo - PNA 2019'!A70"/>
    <hyperlink ref="AB417" location="'Val testo - PNA 2019'!A78" display="'Val testo - PNA 2019'!A78"/>
    <hyperlink ref="AF417" location="'Val testo - PNA 2019'!A88" display="'Val testo - PNA 2019'!A88"/>
  </hyperlinks>
  <pageMargins left="0.25" right="0.25" top="0.75" bottom="0.75" header="0.3" footer="0.3"/>
  <pageSetup scale="41" fitToHeight="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iconSet" priority="899" id="{E67BFD0A-7905-4C59-A56B-89395A6141F6}">
            <x14:iconSet iconSet="4TrafficLights" reverse="1">
              <x14:cfvo type="percent">
                <xm:f>0</xm:f>
              </x14:cfvo>
              <x14:cfvo type="formula">
                <xm:f>'db fasce di rischio'!$C$4</xm:f>
              </x14:cfvo>
              <x14:cfvo type="formula">
                <xm:f>'db fasce di rischio'!$E$4</xm:f>
              </x14:cfvo>
              <x14:cfvo type="formula">
                <xm:f>'db fasce di rischio'!$G$4</xm:f>
              </x14:cfvo>
            </x14:iconSet>
          </x14:cfRule>
          <xm:sqref>P15</xm:sqref>
        </x14:conditionalFormatting>
        <x14:conditionalFormatting xmlns:xm="http://schemas.microsoft.com/office/excel/2006/main">
          <x14:cfRule type="iconSet" priority="893" id="{13840A3E-1DB3-48E0-A612-C09DCCD9315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H19:H33</xm:sqref>
        </x14:conditionalFormatting>
        <x14:conditionalFormatting xmlns:xm="http://schemas.microsoft.com/office/excel/2006/main">
          <x14:cfRule type="iconSet" priority="883" id="{2A2D4A1F-E0C8-4ABD-B572-EBFC9FF8C956}">
            <x14:iconSet iconSet="4TrafficLights" reverse="1">
              <x14:cfvo type="percent">
                <xm:f>0</xm:f>
              </x14:cfvo>
              <x14:cfvo type="formula">
                <xm:f>'db fasce di rischio'!$C$4</xm:f>
              </x14:cfvo>
              <x14:cfvo type="formula">
                <xm:f>'db fasce di rischio'!$E$4</xm:f>
              </x14:cfvo>
              <x14:cfvo type="formula">
                <xm:f>'db fasce di rischio'!$G$4</xm:f>
              </x14:cfvo>
            </x14:iconSet>
          </x14:cfRule>
          <xm:sqref>P36</xm:sqref>
        </x14:conditionalFormatting>
        <x14:conditionalFormatting xmlns:xm="http://schemas.microsoft.com/office/excel/2006/main">
          <x14:cfRule type="iconSet" priority="872" id="{CD35BF41-C4F5-4B53-A808-0B630222B446}">
            <x14:iconSet iconSet="4TrafficLights" reverse="1">
              <x14:cfvo type="percent">
                <xm:f>0</xm:f>
              </x14:cfvo>
              <x14:cfvo type="formula">
                <xm:f>'db fasce di rischio'!$C$4</xm:f>
              </x14:cfvo>
              <x14:cfvo type="formula">
                <xm:f>'db fasce di rischio'!$E$4</xm:f>
              </x14:cfvo>
              <x14:cfvo type="formula">
                <xm:f>'db fasce di rischio'!$G$4</xm:f>
              </x14:cfvo>
            </x14:iconSet>
          </x14:cfRule>
          <xm:sqref>P57</xm:sqref>
        </x14:conditionalFormatting>
        <x14:conditionalFormatting xmlns:xm="http://schemas.microsoft.com/office/excel/2006/main">
          <x14:cfRule type="iconSet" priority="861" id="{7EF0A5D3-DEEC-4C27-818D-D1A4D980BB1C}">
            <x14:iconSet iconSet="4TrafficLights" reverse="1">
              <x14:cfvo type="percent">
                <xm:f>0</xm:f>
              </x14:cfvo>
              <x14:cfvo type="formula">
                <xm:f>'db fasce di rischio'!$C$4</xm:f>
              </x14:cfvo>
              <x14:cfvo type="formula">
                <xm:f>'db fasce di rischio'!$E$4</xm:f>
              </x14:cfvo>
              <x14:cfvo type="formula">
                <xm:f>'db fasce di rischio'!$G$4</xm:f>
              </x14:cfvo>
            </x14:iconSet>
          </x14:cfRule>
          <xm:sqref>P78</xm:sqref>
        </x14:conditionalFormatting>
        <x14:conditionalFormatting xmlns:xm="http://schemas.microsoft.com/office/excel/2006/main">
          <x14:cfRule type="iconSet" priority="850" id="{08CE0C39-0946-4B40-BF51-91C8EE862D73}">
            <x14:iconSet iconSet="4TrafficLights" reverse="1">
              <x14:cfvo type="percent">
                <xm:f>0</xm:f>
              </x14:cfvo>
              <x14:cfvo type="formula">
                <xm:f>'db fasce di rischio'!$C$4</xm:f>
              </x14:cfvo>
              <x14:cfvo type="formula">
                <xm:f>'db fasce di rischio'!$E$4</xm:f>
              </x14:cfvo>
              <x14:cfvo type="formula">
                <xm:f>'db fasce di rischio'!$G$4</xm:f>
              </x14:cfvo>
            </x14:iconSet>
          </x14:cfRule>
          <xm:sqref>P99</xm:sqref>
        </x14:conditionalFormatting>
        <x14:conditionalFormatting xmlns:xm="http://schemas.microsoft.com/office/excel/2006/main">
          <x14:cfRule type="iconSet" priority="839" id="{055D5107-8848-407B-926C-57C10B3926E2}">
            <x14:iconSet iconSet="4TrafficLights" reverse="1">
              <x14:cfvo type="percent">
                <xm:f>0</xm:f>
              </x14:cfvo>
              <x14:cfvo type="formula">
                <xm:f>'db fasce di rischio'!$C$4</xm:f>
              </x14:cfvo>
              <x14:cfvo type="formula">
                <xm:f>'db fasce di rischio'!$E$4</xm:f>
              </x14:cfvo>
              <x14:cfvo type="formula">
                <xm:f>'db fasce di rischio'!$G$4</xm:f>
              </x14:cfvo>
            </x14:iconSet>
          </x14:cfRule>
          <xm:sqref>P120</xm:sqref>
        </x14:conditionalFormatting>
        <x14:conditionalFormatting xmlns:xm="http://schemas.microsoft.com/office/excel/2006/main">
          <x14:cfRule type="iconSet" priority="828" id="{E2411B93-A2FE-4263-B403-773E1B4B8F28}">
            <x14:iconSet iconSet="4TrafficLights" reverse="1">
              <x14:cfvo type="percent">
                <xm:f>0</xm:f>
              </x14:cfvo>
              <x14:cfvo type="formula">
                <xm:f>'db fasce di rischio'!$C$4</xm:f>
              </x14:cfvo>
              <x14:cfvo type="formula">
                <xm:f>'db fasce di rischio'!$E$4</xm:f>
              </x14:cfvo>
              <x14:cfvo type="formula">
                <xm:f>'db fasce di rischio'!$G$4</xm:f>
              </x14:cfvo>
            </x14:iconSet>
          </x14:cfRule>
          <xm:sqref>P141</xm:sqref>
        </x14:conditionalFormatting>
        <x14:conditionalFormatting xmlns:xm="http://schemas.microsoft.com/office/excel/2006/main">
          <x14:cfRule type="iconSet" priority="817" id="{6F68EFE2-75A4-4BCD-9EF1-2DD8A3F2667A}">
            <x14:iconSet iconSet="4TrafficLights" reverse="1">
              <x14:cfvo type="percent">
                <xm:f>0</xm:f>
              </x14:cfvo>
              <x14:cfvo type="formula">
                <xm:f>'db fasce di rischio'!$C$4</xm:f>
              </x14:cfvo>
              <x14:cfvo type="formula">
                <xm:f>'db fasce di rischio'!$E$4</xm:f>
              </x14:cfvo>
              <x14:cfvo type="formula">
                <xm:f>'db fasce di rischio'!$G$4</xm:f>
              </x14:cfvo>
            </x14:iconSet>
          </x14:cfRule>
          <xm:sqref>P162</xm:sqref>
        </x14:conditionalFormatting>
        <x14:conditionalFormatting xmlns:xm="http://schemas.microsoft.com/office/excel/2006/main">
          <x14:cfRule type="iconSet" priority="806" id="{C2DCCDD8-CF25-421E-97CA-2C59F2F2F939}">
            <x14:iconSet iconSet="4TrafficLights" reverse="1">
              <x14:cfvo type="percent">
                <xm:f>0</xm:f>
              </x14:cfvo>
              <x14:cfvo type="formula">
                <xm:f>'db fasce di rischio'!$C$4</xm:f>
              </x14:cfvo>
              <x14:cfvo type="formula">
                <xm:f>'db fasce di rischio'!$E$4</xm:f>
              </x14:cfvo>
              <x14:cfvo type="formula">
                <xm:f>'db fasce di rischio'!$G$4</xm:f>
              </x14:cfvo>
            </x14:iconSet>
          </x14:cfRule>
          <xm:sqref>P183</xm:sqref>
        </x14:conditionalFormatting>
        <x14:conditionalFormatting xmlns:xm="http://schemas.microsoft.com/office/excel/2006/main">
          <x14:cfRule type="iconSet" priority="795" id="{F867265A-E83C-45E0-8B65-D3EF8205BF6F}">
            <x14:iconSet iconSet="4TrafficLights" reverse="1">
              <x14:cfvo type="percent">
                <xm:f>0</xm:f>
              </x14:cfvo>
              <x14:cfvo type="formula">
                <xm:f>'db fasce di rischio'!$C$4</xm:f>
              </x14:cfvo>
              <x14:cfvo type="formula">
                <xm:f>'db fasce di rischio'!$E$4</xm:f>
              </x14:cfvo>
              <x14:cfvo type="formula">
                <xm:f>'db fasce di rischio'!$G$4</xm:f>
              </x14:cfvo>
            </x14:iconSet>
          </x14:cfRule>
          <xm:sqref>P204</xm:sqref>
        </x14:conditionalFormatting>
        <x14:conditionalFormatting xmlns:xm="http://schemas.microsoft.com/office/excel/2006/main">
          <x14:cfRule type="iconSet" priority="784" id="{0DC25513-D62F-496D-8E28-27795440DCE7}">
            <x14:iconSet iconSet="4TrafficLights" reverse="1">
              <x14:cfvo type="percent">
                <xm:f>0</xm:f>
              </x14:cfvo>
              <x14:cfvo type="formula">
                <xm:f>'db fasce di rischio'!$C$4</xm:f>
              </x14:cfvo>
              <x14:cfvo type="formula">
                <xm:f>'db fasce di rischio'!$E$4</xm:f>
              </x14:cfvo>
              <x14:cfvo type="formula">
                <xm:f>'db fasce di rischio'!$G$4</xm:f>
              </x14:cfvo>
            </x14:iconSet>
          </x14:cfRule>
          <xm:sqref>P225</xm:sqref>
        </x14:conditionalFormatting>
        <x14:conditionalFormatting xmlns:xm="http://schemas.microsoft.com/office/excel/2006/main">
          <x14:cfRule type="iconSet" priority="773" id="{16848D44-3714-4CF6-A6EC-9B46F4685464}">
            <x14:iconSet iconSet="4TrafficLights" reverse="1">
              <x14:cfvo type="percent">
                <xm:f>0</xm:f>
              </x14:cfvo>
              <x14:cfvo type="formula">
                <xm:f>'db fasce di rischio'!$C$4</xm:f>
              </x14:cfvo>
              <x14:cfvo type="formula">
                <xm:f>'db fasce di rischio'!$E$4</xm:f>
              </x14:cfvo>
              <x14:cfvo type="formula">
                <xm:f>'db fasce di rischio'!$G$4</xm:f>
              </x14:cfvo>
            </x14:iconSet>
          </x14:cfRule>
          <xm:sqref>P246</xm:sqref>
        </x14:conditionalFormatting>
        <x14:conditionalFormatting xmlns:xm="http://schemas.microsoft.com/office/excel/2006/main">
          <x14:cfRule type="iconSet" priority="762" id="{C7491272-528F-41FA-914A-97E4A6B24A86}">
            <x14:iconSet iconSet="4TrafficLights" reverse="1">
              <x14:cfvo type="percent">
                <xm:f>0</xm:f>
              </x14:cfvo>
              <x14:cfvo type="formula">
                <xm:f>'db fasce di rischio'!$C$4</xm:f>
              </x14:cfvo>
              <x14:cfvo type="formula">
                <xm:f>'db fasce di rischio'!$E$4</xm:f>
              </x14:cfvo>
              <x14:cfvo type="formula">
                <xm:f>'db fasce di rischio'!$G$4</xm:f>
              </x14:cfvo>
            </x14:iconSet>
          </x14:cfRule>
          <xm:sqref>P267</xm:sqref>
        </x14:conditionalFormatting>
        <x14:conditionalFormatting xmlns:xm="http://schemas.microsoft.com/office/excel/2006/main">
          <x14:cfRule type="iconSet" priority="751" id="{96D4A8A9-AB38-4911-AF8F-CAEB1E0FA37E}">
            <x14:iconSet iconSet="4TrafficLights" reverse="1">
              <x14:cfvo type="percent">
                <xm:f>0</xm:f>
              </x14:cfvo>
              <x14:cfvo type="formula">
                <xm:f>'db fasce di rischio'!$C$4</xm:f>
              </x14:cfvo>
              <x14:cfvo type="formula">
                <xm:f>'db fasce di rischio'!$E$4</xm:f>
              </x14:cfvo>
              <x14:cfvo type="formula">
                <xm:f>'db fasce di rischio'!$G$4</xm:f>
              </x14:cfvo>
            </x14:iconSet>
          </x14:cfRule>
          <xm:sqref>P288</xm:sqref>
        </x14:conditionalFormatting>
        <x14:conditionalFormatting xmlns:xm="http://schemas.microsoft.com/office/excel/2006/main">
          <x14:cfRule type="iconSet" priority="740" id="{2B039CB5-DE4B-462F-9E04-144052193676}">
            <x14:iconSet iconSet="4TrafficLights" reverse="1">
              <x14:cfvo type="percent">
                <xm:f>0</xm:f>
              </x14:cfvo>
              <x14:cfvo type="formula">
                <xm:f>'db fasce di rischio'!$C$4</xm:f>
              </x14:cfvo>
              <x14:cfvo type="formula">
                <xm:f>'db fasce di rischio'!$E$4</xm:f>
              </x14:cfvo>
              <x14:cfvo type="formula">
                <xm:f>'db fasce di rischio'!$G$4</xm:f>
              </x14:cfvo>
            </x14:iconSet>
          </x14:cfRule>
          <xm:sqref>P309</xm:sqref>
        </x14:conditionalFormatting>
        <x14:conditionalFormatting xmlns:xm="http://schemas.microsoft.com/office/excel/2006/main">
          <x14:cfRule type="iconSet" priority="729" id="{35F239BD-099D-4AF0-88CD-CA6D7A3423AC}">
            <x14:iconSet iconSet="4TrafficLights" reverse="1">
              <x14:cfvo type="percent">
                <xm:f>0</xm:f>
              </x14:cfvo>
              <x14:cfvo type="formula">
                <xm:f>'db fasce di rischio'!$C$4</xm:f>
              </x14:cfvo>
              <x14:cfvo type="formula">
                <xm:f>'db fasce di rischio'!$E$4</xm:f>
              </x14:cfvo>
              <x14:cfvo type="formula">
                <xm:f>'db fasce di rischio'!$G$4</xm:f>
              </x14:cfvo>
            </x14:iconSet>
          </x14:cfRule>
          <xm:sqref>P330</xm:sqref>
        </x14:conditionalFormatting>
        <x14:conditionalFormatting xmlns:xm="http://schemas.microsoft.com/office/excel/2006/main">
          <x14:cfRule type="iconSet" priority="718" id="{2F11C821-ED40-44F2-9820-A6DDDBE1D74F}">
            <x14:iconSet iconSet="4TrafficLights" reverse="1">
              <x14:cfvo type="percent">
                <xm:f>0</xm:f>
              </x14:cfvo>
              <x14:cfvo type="formula">
                <xm:f>'db fasce di rischio'!$C$4</xm:f>
              </x14:cfvo>
              <x14:cfvo type="formula">
                <xm:f>'db fasce di rischio'!$E$4</xm:f>
              </x14:cfvo>
              <x14:cfvo type="formula">
                <xm:f>'db fasce di rischio'!$G$4</xm:f>
              </x14:cfvo>
            </x14:iconSet>
          </x14:cfRule>
          <xm:sqref>P351</xm:sqref>
        </x14:conditionalFormatting>
        <x14:conditionalFormatting xmlns:xm="http://schemas.microsoft.com/office/excel/2006/main">
          <x14:cfRule type="iconSet" priority="707" id="{A688ECF0-6295-489B-9108-73110B41FA79}">
            <x14:iconSet iconSet="4TrafficLights" reverse="1">
              <x14:cfvo type="percent">
                <xm:f>0</xm:f>
              </x14:cfvo>
              <x14:cfvo type="formula">
                <xm:f>'db fasce di rischio'!$C$4</xm:f>
              </x14:cfvo>
              <x14:cfvo type="formula">
                <xm:f>'db fasce di rischio'!$E$4</xm:f>
              </x14:cfvo>
              <x14:cfvo type="formula">
                <xm:f>'db fasce di rischio'!$G$4</xm:f>
              </x14:cfvo>
            </x14:iconSet>
          </x14:cfRule>
          <xm:sqref>P372</xm:sqref>
        </x14:conditionalFormatting>
        <x14:conditionalFormatting xmlns:xm="http://schemas.microsoft.com/office/excel/2006/main">
          <x14:cfRule type="iconSet" priority="696" id="{7BAF9617-D88D-4762-8409-32CD509EA426}">
            <x14:iconSet iconSet="4TrafficLights" reverse="1">
              <x14:cfvo type="percent">
                <xm:f>0</xm:f>
              </x14:cfvo>
              <x14:cfvo type="formula">
                <xm:f>'db fasce di rischio'!$C$4</xm:f>
              </x14:cfvo>
              <x14:cfvo type="formula">
                <xm:f>'db fasce di rischio'!$E$4</xm:f>
              </x14:cfvo>
              <x14:cfvo type="formula">
                <xm:f>'db fasce di rischio'!$G$4</xm:f>
              </x14:cfvo>
            </x14:iconSet>
          </x14:cfRule>
          <xm:sqref>P393</xm:sqref>
        </x14:conditionalFormatting>
        <x14:conditionalFormatting xmlns:xm="http://schemas.microsoft.com/office/excel/2006/main">
          <x14:cfRule type="iconSet" priority="685" id="{EFC0FE19-D1DC-403E-8086-D2EC752FD003}">
            <x14:iconSet iconSet="4TrafficLights" reverse="1">
              <x14:cfvo type="percent">
                <xm:f>0</xm:f>
              </x14:cfvo>
              <x14:cfvo type="formula">
                <xm:f>'db fasce di rischio'!$C$4</xm:f>
              </x14:cfvo>
              <x14:cfvo type="formula">
                <xm:f>'db fasce di rischio'!$E$4</xm:f>
              </x14:cfvo>
              <x14:cfvo type="formula">
                <xm:f>'db fasce di rischio'!$G$4</xm:f>
              </x14:cfvo>
            </x14:iconSet>
          </x14:cfRule>
          <xm:sqref>P414</xm:sqref>
        </x14:conditionalFormatting>
        <x14:conditionalFormatting xmlns:xm="http://schemas.microsoft.com/office/excel/2006/main">
          <x14:cfRule type="iconSet" priority="415" id="{FC51A80C-4120-436B-A2C8-BD0F4C545D0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H40:H54</xm:sqref>
        </x14:conditionalFormatting>
        <x14:conditionalFormatting xmlns:xm="http://schemas.microsoft.com/office/excel/2006/main">
          <x14:cfRule type="iconSet" priority="402" id="{4CB62FFE-B5D7-413A-8540-DAFFDDD7E52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H61:H75</xm:sqref>
        </x14:conditionalFormatting>
        <x14:conditionalFormatting xmlns:xm="http://schemas.microsoft.com/office/excel/2006/main">
          <x14:cfRule type="iconSet" priority="389" id="{2D5ADCA1-E2F1-488A-B349-2D6F2FA675C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H82:H96</xm:sqref>
        </x14:conditionalFormatting>
        <x14:conditionalFormatting xmlns:xm="http://schemas.microsoft.com/office/excel/2006/main">
          <x14:cfRule type="iconSet" priority="376" id="{C1ACDEB4-183C-4EF6-AEE4-05E5CC02C95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H103:H117</xm:sqref>
        </x14:conditionalFormatting>
        <x14:conditionalFormatting xmlns:xm="http://schemas.microsoft.com/office/excel/2006/main">
          <x14:cfRule type="iconSet" priority="363" id="{8BBB5517-8415-46BA-8903-25ADF205C8D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H124:H138</xm:sqref>
        </x14:conditionalFormatting>
        <x14:conditionalFormatting xmlns:xm="http://schemas.microsoft.com/office/excel/2006/main">
          <x14:cfRule type="iconSet" priority="350" id="{528DB476-D915-4666-A275-E46468689AE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H145:H159</xm:sqref>
        </x14:conditionalFormatting>
        <x14:conditionalFormatting xmlns:xm="http://schemas.microsoft.com/office/excel/2006/main">
          <x14:cfRule type="iconSet" priority="337" id="{37A94313-D621-4407-89A5-F993C0E0682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H166:H180</xm:sqref>
        </x14:conditionalFormatting>
        <x14:conditionalFormatting xmlns:xm="http://schemas.microsoft.com/office/excel/2006/main">
          <x14:cfRule type="iconSet" priority="324" id="{148F1CCC-CF47-4904-A2A1-526B10EB2B8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H187:H201</xm:sqref>
        </x14:conditionalFormatting>
        <x14:conditionalFormatting xmlns:xm="http://schemas.microsoft.com/office/excel/2006/main">
          <x14:cfRule type="iconSet" priority="311" id="{09563208-945E-4B57-A850-5CB8D32B768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H208:H222</xm:sqref>
        </x14:conditionalFormatting>
        <x14:conditionalFormatting xmlns:xm="http://schemas.microsoft.com/office/excel/2006/main">
          <x14:cfRule type="iconSet" priority="298" id="{673F818E-8A1B-492D-975A-4931C4911E6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H229:H243</xm:sqref>
        </x14:conditionalFormatting>
        <x14:conditionalFormatting xmlns:xm="http://schemas.microsoft.com/office/excel/2006/main">
          <x14:cfRule type="iconSet" priority="285" id="{DF7DFDC1-C71D-44F7-9AEB-971B6EF1FB3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H250:H264</xm:sqref>
        </x14:conditionalFormatting>
        <x14:conditionalFormatting xmlns:xm="http://schemas.microsoft.com/office/excel/2006/main">
          <x14:cfRule type="iconSet" priority="272" id="{D7A8DC52-623E-41F2-BFFC-D5F94F14BE2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H271:H285</xm:sqref>
        </x14:conditionalFormatting>
        <x14:conditionalFormatting xmlns:xm="http://schemas.microsoft.com/office/excel/2006/main">
          <x14:cfRule type="iconSet" priority="259" id="{D9DB5FFA-FC97-4EEA-B7AE-55C38B59F87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H292:H306</xm:sqref>
        </x14:conditionalFormatting>
        <x14:conditionalFormatting xmlns:xm="http://schemas.microsoft.com/office/excel/2006/main">
          <x14:cfRule type="iconSet" priority="246" id="{890DAD0D-7439-43A8-83D5-0D029F9B857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H313:H327</xm:sqref>
        </x14:conditionalFormatting>
        <x14:conditionalFormatting xmlns:xm="http://schemas.microsoft.com/office/excel/2006/main">
          <x14:cfRule type="iconSet" priority="233" id="{062CB0DC-C26B-4C0E-9AEE-F794DEE5E29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H334:H348</xm:sqref>
        </x14:conditionalFormatting>
        <x14:conditionalFormatting xmlns:xm="http://schemas.microsoft.com/office/excel/2006/main">
          <x14:cfRule type="iconSet" priority="220" id="{1B8AE0A6-A203-49C6-9FC2-904F92D742E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H355:H369</xm:sqref>
        </x14:conditionalFormatting>
        <x14:conditionalFormatting xmlns:xm="http://schemas.microsoft.com/office/excel/2006/main">
          <x14:cfRule type="iconSet" priority="207" id="{027CBB76-3AA6-4329-88DA-04E6B65C9F7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H376:H390</xm:sqref>
        </x14:conditionalFormatting>
        <x14:conditionalFormatting xmlns:xm="http://schemas.microsoft.com/office/excel/2006/main">
          <x14:cfRule type="iconSet" priority="194" id="{584C3D56-4327-4DC3-B11A-450D1B27513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H397:H411</xm:sqref>
        </x14:conditionalFormatting>
        <x14:conditionalFormatting xmlns:xm="http://schemas.microsoft.com/office/excel/2006/main">
          <x14:cfRule type="iconSet" priority="181" id="{9441553B-88EF-45AC-AF54-0E0F887DD1C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H418:H432</xm:sqref>
        </x14:conditionalFormatting>
        <x14:conditionalFormatting xmlns:xm="http://schemas.microsoft.com/office/excel/2006/main">
          <x14:cfRule type="iconSet" priority="178" id="{FD1F6088-F820-445D-8CA7-8FC93D5ACFA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AE15</xm:sqref>
        </x14:conditionalFormatting>
        <x14:conditionalFormatting xmlns:xm="http://schemas.microsoft.com/office/excel/2006/main">
          <x14:cfRule type="iconSet" priority="177" id="{C1015EF9-B8B0-4370-9250-714BA808E7A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AH15</xm:sqref>
        </x14:conditionalFormatting>
        <x14:conditionalFormatting xmlns:xm="http://schemas.microsoft.com/office/excel/2006/main">
          <x14:cfRule type="iconSet" priority="175" id="{A09C4D93-7CE8-4794-81C7-37074F9AD43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AE19:AE33</xm:sqref>
        </x14:conditionalFormatting>
        <x14:conditionalFormatting xmlns:xm="http://schemas.microsoft.com/office/excel/2006/main">
          <x14:cfRule type="iconSet" priority="174" id="{0A83F633-4857-46E5-8034-D4CF82DB754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AH19:AH33</xm:sqref>
        </x14:conditionalFormatting>
        <x14:conditionalFormatting xmlns:xm="http://schemas.microsoft.com/office/excel/2006/main">
          <x14:cfRule type="iconSet" priority="171" id="{B32D4800-9152-4307-A20A-3D0AC80EEAE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AH36</xm:sqref>
        </x14:conditionalFormatting>
        <x14:conditionalFormatting xmlns:xm="http://schemas.microsoft.com/office/excel/2006/main">
          <x14:cfRule type="iconSet" priority="170" id="{451465EB-0363-4A1C-8DDC-B9821B5193C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AH40:AH54</xm:sqref>
        </x14:conditionalFormatting>
        <x14:conditionalFormatting xmlns:xm="http://schemas.microsoft.com/office/excel/2006/main">
          <x14:cfRule type="iconSet" priority="169" id="{F753111A-15F2-46BE-9971-A00AC647C57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AH57</xm:sqref>
        </x14:conditionalFormatting>
        <x14:conditionalFormatting xmlns:xm="http://schemas.microsoft.com/office/excel/2006/main">
          <x14:cfRule type="iconSet" priority="168" id="{C012CC59-2C8A-4D93-998B-CED68B97C7D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AH61:AH75</xm:sqref>
        </x14:conditionalFormatting>
        <x14:conditionalFormatting xmlns:xm="http://schemas.microsoft.com/office/excel/2006/main">
          <x14:cfRule type="iconSet" priority="167" id="{BFB29698-7CEC-42A7-8C10-536D4731A15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AH78</xm:sqref>
        </x14:conditionalFormatting>
        <x14:conditionalFormatting xmlns:xm="http://schemas.microsoft.com/office/excel/2006/main">
          <x14:cfRule type="iconSet" priority="166" id="{8A016875-9379-4A8D-AA2E-11AF8C06DC1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AH82:AH96</xm:sqref>
        </x14:conditionalFormatting>
        <x14:conditionalFormatting xmlns:xm="http://schemas.microsoft.com/office/excel/2006/main">
          <x14:cfRule type="iconSet" priority="165" id="{852D748B-172E-43FB-A68D-8517B8D346D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AH99</xm:sqref>
        </x14:conditionalFormatting>
        <x14:conditionalFormatting xmlns:xm="http://schemas.microsoft.com/office/excel/2006/main">
          <x14:cfRule type="iconSet" priority="164" id="{B3C15A5C-6B53-4905-ADF9-BBF6B992C42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AH103:AH117</xm:sqref>
        </x14:conditionalFormatting>
        <x14:conditionalFormatting xmlns:xm="http://schemas.microsoft.com/office/excel/2006/main">
          <x14:cfRule type="iconSet" priority="161" id="{E1E3D8B6-AF8B-4FA7-9D16-C163D65F365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AE36</xm:sqref>
        </x14:conditionalFormatting>
        <x14:conditionalFormatting xmlns:xm="http://schemas.microsoft.com/office/excel/2006/main">
          <x14:cfRule type="iconSet" priority="159" id="{78A0D849-0C55-4275-879C-51C644F3DAA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AE40:AE54</xm:sqref>
        </x14:conditionalFormatting>
        <x14:conditionalFormatting xmlns:xm="http://schemas.microsoft.com/office/excel/2006/main">
          <x14:cfRule type="iconSet" priority="154" id="{6F7B9BB6-F2EE-43DE-8FC5-60260488028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AE57</xm:sqref>
        </x14:conditionalFormatting>
        <x14:conditionalFormatting xmlns:xm="http://schemas.microsoft.com/office/excel/2006/main">
          <x14:cfRule type="iconSet" priority="152" id="{EE3FDBCE-BFFC-46C9-98BC-096B1612262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AE61:AE75</xm:sqref>
        </x14:conditionalFormatting>
        <x14:conditionalFormatting xmlns:xm="http://schemas.microsoft.com/office/excel/2006/main">
          <x14:cfRule type="iconSet" priority="147" id="{9E4FD35C-0934-4C13-923C-37559C633CF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AE78</xm:sqref>
        </x14:conditionalFormatting>
        <x14:conditionalFormatting xmlns:xm="http://schemas.microsoft.com/office/excel/2006/main">
          <x14:cfRule type="iconSet" priority="145" id="{3F60AF88-C183-43BC-BADF-90A89AE74E3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AE82:AE96</xm:sqref>
        </x14:conditionalFormatting>
        <x14:conditionalFormatting xmlns:xm="http://schemas.microsoft.com/office/excel/2006/main">
          <x14:cfRule type="iconSet" priority="140" id="{77C6538A-233A-4D37-86AB-A1D9F017907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AE99</xm:sqref>
        </x14:conditionalFormatting>
        <x14:conditionalFormatting xmlns:xm="http://schemas.microsoft.com/office/excel/2006/main">
          <x14:cfRule type="iconSet" priority="138" id="{ABF66A39-0DD9-413F-ABA3-5BD60FE01D8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AE103:AE117</xm:sqref>
        </x14:conditionalFormatting>
        <x14:conditionalFormatting xmlns:xm="http://schemas.microsoft.com/office/excel/2006/main">
          <x14:cfRule type="iconSet" priority="133" id="{14B3F5FD-3B87-4FBD-A9A2-D67A6770BEC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AE120</xm:sqref>
        </x14:conditionalFormatting>
        <x14:conditionalFormatting xmlns:xm="http://schemas.microsoft.com/office/excel/2006/main">
          <x14:cfRule type="iconSet" priority="132" id="{8DB46A8F-B3E8-461D-AF12-55A4CA93E74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AH120</xm:sqref>
        </x14:conditionalFormatting>
        <x14:conditionalFormatting xmlns:xm="http://schemas.microsoft.com/office/excel/2006/main">
          <x14:cfRule type="iconSet" priority="130" id="{EF97B024-B81D-4A6E-B44B-4A426E79258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AE124:AE138</xm:sqref>
        </x14:conditionalFormatting>
        <x14:conditionalFormatting xmlns:xm="http://schemas.microsoft.com/office/excel/2006/main">
          <x14:cfRule type="iconSet" priority="129" id="{3E25361C-FBA6-401F-9EF6-B46D01196C7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AH124:AH138</xm:sqref>
        </x14:conditionalFormatting>
        <x14:conditionalFormatting xmlns:xm="http://schemas.microsoft.com/office/excel/2006/main">
          <x14:cfRule type="iconSet" priority="126" id="{0D3FD5D4-7963-4267-B3D8-ADB1BCC26D2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AH141</xm:sqref>
        </x14:conditionalFormatting>
        <x14:conditionalFormatting xmlns:xm="http://schemas.microsoft.com/office/excel/2006/main">
          <x14:cfRule type="iconSet" priority="125" id="{B57B42D2-5E05-4BE2-9A05-D8B594C3A9A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AH145:AH159</xm:sqref>
        </x14:conditionalFormatting>
        <x14:conditionalFormatting xmlns:xm="http://schemas.microsoft.com/office/excel/2006/main">
          <x14:cfRule type="iconSet" priority="124" id="{92B8C2C4-5F3B-428A-9FBE-DB6F21163B2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AH162</xm:sqref>
        </x14:conditionalFormatting>
        <x14:conditionalFormatting xmlns:xm="http://schemas.microsoft.com/office/excel/2006/main">
          <x14:cfRule type="iconSet" priority="123" id="{C8A8986F-B998-4A80-80C6-12789BF797F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AH166:AH180</xm:sqref>
        </x14:conditionalFormatting>
        <x14:conditionalFormatting xmlns:xm="http://schemas.microsoft.com/office/excel/2006/main">
          <x14:cfRule type="iconSet" priority="122" id="{01972065-065B-4130-A4E9-129B367FC42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AH183</xm:sqref>
        </x14:conditionalFormatting>
        <x14:conditionalFormatting xmlns:xm="http://schemas.microsoft.com/office/excel/2006/main">
          <x14:cfRule type="iconSet" priority="121" id="{9789E42B-5614-424D-800F-4EF3924291C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AH187:AH201</xm:sqref>
        </x14:conditionalFormatting>
        <x14:conditionalFormatting xmlns:xm="http://schemas.microsoft.com/office/excel/2006/main">
          <x14:cfRule type="iconSet" priority="120" id="{AB2F2855-331E-41DD-AE7E-F9ADC9E91C2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AH204</xm:sqref>
        </x14:conditionalFormatting>
        <x14:conditionalFormatting xmlns:xm="http://schemas.microsoft.com/office/excel/2006/main">
          <x14:cfRule type="iconSet" priority="119" id="{2859F864-53ED-4BA3-9A74-1E4C4D0BB0F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AH208:AH222</xm:sqref>
        </x14:conditionalFormatting>
        <x14:conditionalFormatting xmlns:xm="http://schemas.microsoft.com/office/excel/2006/main">
          <x14:cfRule type="iconSet" priority="116" id="{9C229D91-568C-483F-B6D8-5FC1168DECA7}">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AE141</xm:sqref>
        </x14:conditionalFormatting>
        <x14:conditionalFormatting xmlns:xm="http://schemas.microsoft.com/office/excel/2006/main">
          <x14:cfRule type="iconSet" priority="114" id="{225B50BF-FB86-47E0-94C7-4FC00077B6C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AE145:AE159</xm:sqref>
        </x14:conditionalFormatting>
        <x14:conditionalFormatting xmlns:xm="http://schemas.microsoft.com/office/excel/2006/main">
          <x14:cfRule type="iconSet" priority="109" id="{386B0F9C-ED65-4C45-B4D3-339412A8AD9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AE162</xm:sqref>
        </x14:conditionalFormatting>
        <x14:conditionalFormatting xmlns:xm="http://schemas.microsoft.com/office/excel/2006/main">
          <x14:cfRule type="iconSet" priority="107" id="{6ED55953-BA16-4066-8634-05DF3C9E688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AE166:AE180</xm:sqref>
        </x14:conditionalFormatting>
        <x14:conditionalFormatting xmlns:xm="http://schemas.microsoft.com/office/excel/2006/main">
          <x14:cfRule type="iconSet" priority="102" id="{3FE8A066-0D77-4674-B93B-AF39A7FBFE0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AE183</xm:sqref>
        </x14:conditionalFormatting>
        <x14:conditionalFormatting xmlns:xm="http://schemas.microsoft.com/office/excel/2006/main">
          <x14:cfRule type="iconSet" priority="100" id="{4775B566-3B13-4056-BF21-B750ED2F0E5D}">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AE187:AE201</xm:sqref>
        </x14:conditionalFormatting>
        <x14:conditionalFormatting xmlns:xm="http://schemas.microsoft.com/office/excel/2006/main">
          <x14:cfRule type="iconSet" priority="95" id="{26C00BB0-0CEF-4230-A5C7-55785DC2A13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AE204</xm:sqref>
        </x14:conditionalFormatting>
        <x14:conditionalFormatting xmlns:xm="http://schemas.microsoft.com/office/excel/2006/main">
          <x14:cfRule type="iconSet" priority="93" id="{5288CEDC-B966-42B0-9F1B-9828EE8E49C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AE208:AE222</xm:sqref>
        </x14:conditionalFormatting>
        <x14:conditionalFormatting xmlns:xm="http://schemas.microsoft.com/office/excel/2006/main">
          <x14:cfRule type="iconSet" priority="88" id="{7F6A3C5F-47DA-46AC-8713-61AA156EA36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AE225</xm:sqref>
        </x14:conditionalFormatting>
        <x14:conditionalFormatting xmlns:xm="http://schemas.microsoft.com/office/excel/2006/main">
          <x14:cfRule type="iconSet" priority="87" id="{61F04458-0D4F-4EF4-81E5-D27BF09CB74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AH225</xm:sqref>
        </x14:conditionalFormatting>
        <x14:conditionalFormatting xmlns:xm="http://schemas.microsoft.com/office/excel/2006/main">
          <x14:cfRule type="iconSet" priority="85" id="{1254C5A8-1599-49E8-A839-C5C31745EFD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AE229:AE243</xm:sqref>
        </x14:conditionalFormatting>
        <x14:conditionalFormatting xmlns:xm="http://schemas.microsoft.com/office/excel/2006/main">
          <x14:cfRule type="iconSet" priority="84" id="{5ACE314B-4EFA-4712-9230-12AE03F45B2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AH229:AH243</xm:sqref>
        </x14:conditionalFormatting>
        <x14:conditionalFormatting xmlns:xm="http://schemas.microsoft.com/office/excel/2006/main">
          <x14:cfRule type="iconSet" priority="81" id="{B215E120-DFCA-4E27-9508-8C93F8588EC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AH246</xm:sqref>
        </x14:conditionalFormatting>
        <x14:conditionalFormatting xmlns:xm="http://schemas.microsoft.com/office/excel/2006/main">
          <x14:cfRule type="iconSet" priority="80" id="{11C9FCB0-B065-403A-BEEB-8CC737569E3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AH250:AH264</xm:sqref>
        </x14:conditionalFormatting>
        <x14:conditionalFormatting xmlns:xm="http://schemas.microsoft.com/office/excel/2006/main">
          <x14:cfRule type="iconSet" priority="79" id="{BE2AC1B0-29E9-49C6-BE24-611A96D24AC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AH267</xm:sqref>
        </x14:conditionalFormatting>
        <x14:conditionalFormatting xmlns:xm="http://schemas.microsoft.com/office/excel/2006/main">
          <x14:cfRule type="iconSet" priority="78" id="{88223669-EABC-4FED-A698-4188A6BACC4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AH271:AH285</xm:sqref>
        </x14:conditionalFormatting>
        <x14:conditionalFormatting xmlns:xm="http://schemas.microsoft.com/office/excel/2006/main">
          <x14:cfRule type="iconSet" priority="77" id="{F0F6E813-DCD3-4FC7-BBD9-43D248FB883B}">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AH288</xm:sqref>
        </x14:conditionalFormatting>
        <x14:conditionalFormatting xmlns:xm="http://schemas.microsoft.com/office/excel/2006/main">
          <x14:cfRule type="iconSet" priority="76" id="{B0281A56-8C02-4728-8275-3B82A60B5A0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AH292:AH306</xm:sqref>
        </x14:conditionalFormatting>
        <x14:conditionalFormatting xmlns:xm="http://schemas.microsoft.com/office/excel/2006/main">
          <x14:cfRule type="iconSet" priority="75" id="{6358857F-BDB9-4FBA-97F5-5D8A2E16413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AH309</xm:sqref>
        </x14:conditionalFormatting>
        <x14:conditionalFormatting xmlns:xm="http://schemas.microsoft.com/office/excel/2006/main">
          <x14:cfRule type="iconSet" priority="74" id="{E8141191-38EF-4AB4-AE98-3AFAA268C43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AH313:AH327</xm:sqref>
        </x14:conditionalFormatting>
        <x14:conditionalFormatting xmlns:xm="http://schemas.microsoft.com/office/excel/2006/main">
          <x14:cfRule type="iconSet" priority="71" id="{3796B8FA-4082-4BA6-B5A0-73B284160C7A}">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AE246</xm:sqref>
        </x14:conditionalFormatting>
        <x14:conditionalFormatting xmlns:xm="http://schemas.microsoft.com/office/excel/2006/main">
          <x14:cfRule type="iconSet" priority="69" id="{38E03D6F-6955-449F-A0E2-2F19A24ED56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AE250:AE264</xm:sqref>
        </x14:conditionalFormatting>
        <x14:conditionalFormatting xmlns:xm="http://schemas.microsoft.com/office/excel/2006/main">
          <x14:cfRule type="iconSet" priority="64" id="{D9B803B5-5F21-470E-8523-6209EDD8487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AE267</xm:sqref>
        </x14:conditionalFormatting>
        <x14:conditionalFormatting xmlns:xm="http://schemas.microsoft.com/office/excel/2006/main">
          <x14:cfRule type="iconSet" priority="62" id="{0E58E527-D1F1-468F-911D-3408DB89344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AE271:AE285</xm:sqref>
        </x14:conditionalFormatting>
        <x14:conditionalFormatting xmlns:xm="http://schemas.microsoft.com/office/excel/2006/main">
          <x14:cfRule type="iconSet" priority="57" id="{F823A780-BF40-40A8-94AA-B52296D39F9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AE288</xm:sqref>
        </x14:conditionalFormatting>
        <x14:conditionalFormatting xmlns:xm="http://schemas.microsoft.com/office/excel/2006/main">
          <x14:cfRule type="iconSet" priority="55" id="{EBAC9434-9CF4-4C67-8FE8-BAB053B5130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AE292:AE306</xm:sqref>
        </x14:conditionalFormatting>
        <x14:conditionalFormatting xmlns:xm="http://schemas.microsoft.com/office/excel/2006/main">
          <x14:cfRule type="iconSet" priority="50" id="{93E3FD2F-98EA-48F8-8B8C-3C1A1EAD5B4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AE309</xm:sqref>
        </x14:conditionalFormatting>
        <x14:conditionalFormatting xmlns:xm="http://schemas.microsoft.com/office/excel/2006/main">
          <x14:cfRule type="iconSet" priority="48" id="{626946E4-DB36-4D1F-9EEC-E0C8C020EB8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AE313:AE327</xm:sqref>
        </x14:conditionalFormatting>
        <x14:conditionalFormatting xmlns:xm="http://schemas.microsoft.com/office/excel/2006/main">
          <x14:cfRule type="iconSet" priority="43" id="{528282EB-F248-40CD-A126-28ADE0A6746E}">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AE330</xm:sqref>
        </x14:conditionalFormatting>
        <x14:conditionalFormatting xmlns:xm="http://schemas.microsoft.com/office/excel/2006/main">
          <x14:cfRule type="iconSet" priority="42" id="{480EBC38-2B64-41D5-9A5A-ABDF463C846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AH330</xm:sqref>
        </x14:conditionalFormatting>
        <x14:conditionalFormatting xmlns:xm="http://schemas.microsoft.com/office/excel/2006/main">
          <x14:cfRule type="iconSet" priority="40" id="{78184B50-8183-4D92-888F-6630AF3D2832}">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AE334:AE348</xm:sqref>
        </x14:conditionalFormatting>
        <x14:conditionalFormatting xmlns:xm="http://schemas.microsoft.com/office/excel/2006/main">
          <x14:cfRule type="iconSet" priority="39" id="{81E208BB-DB88-449D-9768-35C14CA627F4}">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AH334:AH348</xm:sqref>
        </x14:conditionalFormatting>
        <x14:conditionalFormatting xmlns:xm="http://schemas.microsoft.com/office/excel/2006/main">
          <x14:cfRule type="iconSet" priority="36" id="{62A38D30-716D-48C4-9DAE-6758E0C654AF}">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AH351</xm:sqref>
        </x14:conditionalFormatting>
        <x14:conditionalFormatting xmlns:xm="http://schemas.microsoft.com/office/excel/2006/main">
          <x14:cfRule type="iconSet" priority="35" id="{322DA868-F72D-4949-A5E4-0DD768ECAE1C}">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AH355:AH369</xm:sqref>
        </x14:conditionalFormatting>
        <x14:conditionalFormatting xmlns:xm="http://schemas.microsoft.com/office/excel/2006/main">
          <x14:cfRule type="iconSet" priority="34" id="{6A5258FE-A893-4333-BAA7-02F41AB67636}">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AH372</xm:sqref>
        </x14:conditionalFormatting>
        <x14:conditionalFormatting xmlns:xm="http://schemas.microsoft.com/office/excel/2006/main">
          <x14:cfRule type="iconSet" priority="33" id="{1D3AE350-2A30-4A55-8188-F54122BE25A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AH376:AH390</xm:sqref>
        </x14:conditionalFormatting>
        <x14:conditionalFormatting xmlns:xm="http://schemas.microsoft.com/office/excel/2006/main">
          <x14:cfRule type="iconSet" priority="32" id="{0F53572D-DD06-4E3F-8A74-D5511DE5784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AH393</xm:sqref>
        </x14:conditionalFormatting>
        <x14:conditionalFormatting xmlns:xm="http://schemas.microsoft.com/office/excel/2006/main">
          <x14:cfRule type="iconSet" priority="31" id="{0B6F60D4-FF30-47DD-93C4-5F599E72616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AH397:AH411</xm:sqref>
        </x14:conditionalFormatting>
        <x14:conditionalFormatting xmlns:xm="http://schemas.microsoft.com/office/excel/2006/main">
          <x14:cfRule type="iconSet" priority="30" id="{AFB74526-5654-4E78-BB58-E1FA094E120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AH414</xm:sqref>
        </x14:conditionalFormatting>
        <x14:conditionalFormatting xmlns:xm="http://schemas.microsoft.com/office/excel/2006/main">
          <x14:cfRule type="iconSet" priority="29" id="{681C2DE0-060A-44B6-9730-AD61F9E75CB5}">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AH418:AH432</xm:sqref>
        </x14:conditionalFormatting>
        <x14:conditionalFormatting xmlns:xm="http://schemas.microsoft.com/office/excel/2006/main">
          <x14:cfRule type="iconSet" priority="26" id="{0BF5E5B2-3BDF-42B9-88C9-427137BCF2B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AE351</xm:sqref>
        </x14:conditionalFormatting>
        <x14:conditionalFormatting xmlns:xm="http://schemas.microsoft.com/office/excel/2006/main">
          <x14:cfRule type="iconSet" priority="24" id="{BBDCCDBE-882D-48F2-9B05-C98C26ABBC68}">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AE355:AE369</xm:sqref>
        </x14:conditionalFormatting>
        <x14:conditionalFormatting xmlns:xm="http://schemas.microsoft.com/office/excel/2006/main">
          <x14:cfRule type="iconSet" priority="19" id="{F49AB78B-336C-4126-8E90-BD8678562B6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AE372</xm:sqref>
        </x14:conditionalFormatting>
        <x14:conditionalFormatting xmlns:xm="http://schemas.microsoft.com/office/excel/2006/main">
          <x14:cfRule type="iconSet" priority="17" id="{DBF5F450-4C6F-45B2-89F2-81031096C0F1}">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AE376:AE390</xm:sqref>
        </x14:conditionalFormatting>
        <x14:conditionalFormatting xmlns:xm="http://schemas.microsoft.com/office/excel/2006/main">
          <x14:cfRule type="iconSet" priority="12" id="{5DBEB96D-A0D6-470D-B9A6-50DD2CDFD5C0}">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AE393</xm:sqref>
        </x14:conditionalFormatting>
        <x14:conditionalFormatting xmlns:xm="http://schemas.microsoft.com/office/excel/2006/main">
          <x14:cfRule type="iconSet" priority="10" id="{378A8A25-E541-49AF-A458-F08288E26E19}">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AE397:AE411</xm:sqref>
        </x14:conditionalFormatting>
        <x14:conditionalFormatting xmlns:xm="http://schemas.microsoft.com/office/excel/2006/main">
          <x14:cfRule type="iconSet" priority="5" id="{A8F2B608-A48F-45FA-B417-ADB780D058F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AE414</xm:sqref>
        </x14:conditionalFormatting>
        <x14:conditionalFormatting xmlns:xm="http://schemas.microsoft.com/office/excel/2006/main">
          <x14:cfRule type="iconSet" priority="3" id="{14620F4B-7CA7-43E0-B08A-EDDC4E98D193}">
            <x14:iconSet iconSet="4TrafficLights" custom="1">
              <x14:cfvo type="percent">
                <xm:f>0</xm:f>
              </x14:cfvo>
              <x14:cfvo type="formula">
                <xm:f>'db fasce di rischio'!$C$4</xm:f>
              </x14:cfvo>
              <x14:cfvo type="formula">
                <xm:f>'db fasce di rischio'!$E$4</xm:f>
              </x14:cfvo>
              <x14:cfvo type="formula">
                <xm:f>'db fasce di rischio'!$G$4</xm:f>
              </x14:cfvo>
              <x14:cfIcon iconSet="3TrafficLights1" iconId="2"/>
              <x14:cfIcon iconSet="3TrafficLights1" iconId="1"/>
              <x14:cfIcon iconSet="3TrafficLights1" iconId="0"/>
              <x14:cfIcon iconSet="4TrafficLights" iconId="0"/>
            </x14:iconSet>
          </x14:cfRule>
          <xm:sqref>AE418:AE432</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'db tipo misura'!$A$3:$A$13</xm:f>
          </x14:formula1>
          <xm:sqref>L19:L33 L40:L54 L61:L75 L82:L96 L103:L117 L124:L138 L145:L159 L166:L180 L187:L201 L208:L222 L229:L243 L250:L264 L271:L285 L292:L306 L313:L327 L334:L348 L355:L369 L376:L390 L397:L411 L418:L432</xm:sqref>
        </x14:dataValidation>
        <x14:dataValidation type="list" allowBlank="1" showInputMessage="1" showErrorMessage="1">
          <x14:formula1>
            <xm:f>'db fattori abilitanti'!$A$3:$A$19</xm:f>
          </x14:formula1>
          <xm:sqref>F19:F33 F292:F306 F313:F327 F334:F348 F355:F369 F376:F390 F397:F411 F40:F54 F61:F75 F82:F96 F103:F117 F124:F138 F145:F159 F166:F180 F187:F201 F208:F222 F229:F243 F250:F264 F271:F285 F418:F432</xm:sqref>
        </x14:dataValidation>
        <x14:dataValidation type="list" allowBlank="1" showInputMessage="1" showErrorMessage="1">
          <x14:formula1>
            <xm:f>'db obiettivi'!$A$3:$A$18</xm:f>
          </x14:formula1>
          <xm:sqref>I19:I33 I292:I306 I313:I327 I334:I348 I355:I369 I376:I390 I397:I411 I40:I54 I61:I75 I82:I96 I103:I117 I124:I138 I145:I159 I166:I180 I187:I201 I208:I222 I229:I243 I250:I264 I271:I285 I418:I432</xm:sqref>
        </x14:dataValidation>
        <x14:dataValidation type="list" allowBlank="1" showInputMessage="1" showErrorMessage="1">
          <x14:formula1>
            <xm:f>'db rischi'!$J$10:$J$100</xm:f>
          </x14:formula1>
          <xm:sqref>E19:E33 E40:E54 E61:E75 E82:E96 E103:E117 E124:E138 E145:E159 E166:E180 E187:E201 E208:E222 E229:E243 E250:E264 E271:E285 E292:E306 E313:E327 E334:E348 E355:E369 E376:E390 E397:E411 E418:E432</xm:sqref>
        </x14:dataValidation>
        <x14:dataValidation type="list" allowBlank="1" showInputMessage="1" showErrorMessage="1">
          <x14:formula1>
            <xm:f>'db misure specifiche'!$J$4:$J$505</xm:f>
          </x14:formula1>
          <xm:sqref>J19:J33 J40:J54 J61:J75 J82:J96 J103:J117 J124:J138 J145:J159 J166:J180 J187:J201 J208:J222 J229:J243 J250:J264 J271:J285 J292:J306 J313:J327 J334:J348 J355:J369 J376:J390 J397:J411 J418:J432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a r x p U C e j u S S o A A A A + A A A A B I A H A B D b 2 5 m a W c v U G F j a 2 F n Z S 5 4 b W w g o h g A K K A U A A A A A A A A A A A A A A A A A A A A A A A A A A A A h Y / R C o I w G I V f R X b v N s 1 Q 5 H d e d B U k B E V 0 O + b S k c 5 w s / l u X f R I v U J C W d 1 1 e Q 7 f g e 8 8 b n f I x 7 b x r r I 3 q t M Z C j B F n t S i K 5 W u M j T Y k 5 + g n M G W i z O v p D f B 2 q S j U R m q r b 2 k h D j n s F v g r q 9 I S G l A j s V m J 2 r Z c l 9 p Y 7 k W E n 1 W 5 f 8 V Y n B 4 y b A Q x w l e x h H F U R I A m W s o l P 4 i 4 W S M K Z C f E l Z D Y 4 d e M m X 9 9 R 7 I H I G 8 X 7 A n U E s D B B Q A A g A I A G q 8 a V 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q v G l Q K I p H u A 4 A A A A R A A A A E w A c A E Z v c m 1 1 b G F z L 1 N l Y 3 R p b 2 4 x L m 0 g o h g A K K A U A A A A A A A A A A A A A A A A A A A A A A A A A A A A K 0 5 N L s n M z 1 M I h t C G 1 g B Q S w E C L Q A U A A I A C A B q v G l Q J 6 O 5 J K g A A A D 4 A A A A E g A A A A A A A A A A A A A A A A A A A A A A Q 2 9 u Z m l n L 1 B h Y 2 t h Z 2 U u e G 1 s U E s B A i 0 A F A A C A A g A a r x p U A / K 6 a u k A A A A 6 Q A A A B M A A A A A A A A A A A A A A A A A 9 A A A A F t D b 2 5 0 Z W 5 0 X 1 R 5 c G V z X S 5 4 b W x Q S w E C L Q A U A A I A C A B q v G l 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Z r l 2 Q m B y F k S D / q t R v l 8 m u A A A A A A C A A A A A A A Q Z g A A A A E A A C A A A A B w 1 0 F O W o 9 z 1 5 D K 8 G f e s w x 9 P Q h 9 F / + f M + F f N A h e V X b n l w A A A A A O g A A A A A I A A C A A A A A O O t H V I e Z S J O 4 s 1 W u s O D P t t P m 4 L N K w y L W O B M 3 5 f 5 Q P Q l A A A A D T O M p D S 9 O / / c E o g D T s G S H 6 W v M D 2 q W F n A D b l 4 n H T + a k D G O f H b o 2 a H N N 7 g 5 J B 1 n G D h u I k h G Y w 9 1 Q t c T e / K n U D t s i 1 n M p 5 Z 3 6 f R K Z 7 z J 2 h O i j A E A A A A C f x F P + 9 l D 9 W Y D u O e f 8 v L 6 K g 3 R y C C T V L A E 0 y 5 x I K d P y Z z q a o I t R D i 2 G c C U C W Z r 3 Z f f o j I V 1 D + S 3 v s 7 G y 1 A 7 G x k C < / D a t a M a s h u p > 
</file>

<file path=customXml/itemProps1.xml><?xml version="1.0" encoding="utf-8"?>
<ds:datastoreItem xmlns:ds="http://schemas.openxmlformats.org/officeDocument/2006/customXml" ds:itemID="{2FBE1B35-A437-4567-9BFC-4EB3653CACA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20</vt:i4>
      </vt:variant>
      <vt:variant>
        <vt:lpstr>Intervalli denominati</vt:lpstr>
      </vt:variant>
      <vt:variant>
        <vt:i4>2</vt:i4>
      </vt:variant>
    </vt:vector>
  </HeadingPairs>
  <TitlesOfParts>
    <vt:vector size="22" baseType="lpstr">
      <vt:lpstr>Aree</vt:lpstr>
      <vt:lpstr>Aree di rischio per processi</vt:lpstr>
      <vt:lpstr>SR A</vt:lpstr>
      <vt:lpstr>SR B</vt:lpstr>
      <vt:lpstr>SR C</vt:lpstr>
      <vt:lpstr>SR D</vt:lpstr>
      <vt:lpstr>SR E</vt:lpstr>
      <vt:lpstr>SR F</vt:lpstr>
      <vt:lpstr>SR G</vt:lpstr>
      <vt:lpstr>Val testo - PNA 2019</vt:lpstr>
      <vt:lpstr>db obiettivi</vt:lpstr>
      <vt:lpstr>db rischi</vt:lpstr>
      <vt:lpstr>db fasce di rischio</vt:lpstr>
      <vt:lpstr>db fattori abilitanti</vt:lpstr>
      <vt:lpstr>db misure specifiche</vt:lpstr>
      <vt:lpstr>db tipo misura</vt:lpstr>
      <vt:lpstr>db misure generali</vt:lpstr>
      <vt:lpstr>db responsabili</vt:lpstr>
      <vt:lpstr>db sistemi informatici</vt:lpstr>
      <vt:lpstr>db processi 2</vt:lpstr>
      <vt:lpstr>'Aree di rischio per processi'!Area_stampa</vt:lpstr>
      <vt:lpstr>'db misure specifiche'!Area_stampa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Luigi Bottone</dc:creator>
  <cp:lastModifiedBy>D'Ottavio Antonella</cp:lastModifiedBy>
  <cp:lastPrinted>2020-05-26T09:08:25Z</cp:lastPrinted>
  <dcterms:created xsi:type="dcterms:W3CDTF">2017-01-20T08:34:44Z</dcterms:created>
  <dcterms:modified xsi:type="dcterms:W3CDTF">2022-02-08T16:16:36Z</dcterms:modified>
</cp:coreProperties>
</file>